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5b8119194e17828/Hibou/Sales/Blogs/Odoo Value/"/>
    </mc:Choice>
  </mc:AlternateContent>
  <xr:revisionPtr revIDLastSave="267" documentId="11_075D5679F4D39AEEBF48680FC4E188A323692D23" xr6:coauthVersionLast="45" xr6:coauthVersionMax="45" xr10:uidLastSave="{1AF10719-90BC-4BD7-8523-8076B9592DC5}"/>
  <bookViews>
    <workbookView xWindow="19220" yWindow="530" windowWidth="28630" windowHeight="15640" xr2:uid="{3F549368-0AAE-472A-97F5-0D2D2EB26F4A}"/>
  </bookViews>
  <sheets>
    <sheet name="Improvements" sheetId="4" r:id="rId1"/>
    <sheet name="Basic Unit Economics" sheetId="2" r:id="rId2"/>
    <sheet name="Basic Unit Economics - Odoo" sheetId="5" r:id="rId3"/>
    <sheet name="Income Statement" sheetId="3" r:id="rId4"/>
    <sheet name="Income Statement - Odoo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4" l="1"/>
  <c r="C202" i="6" s="1"/>
  <c r="C203" i="6" s="1"/>
  <c r="D6" i="4"/>
  <c r="C6" i="2" s="1"/>
  <c r="C202" i="3"/>
  <c r="D2" i="4"/>
  <c r="D3" i="4" s="1"/>
  <c r="F3" i="4" s="1"/>
  <c r="C7" i="5" s="1"/>
  <c r="H7" i="5" s="1"/>
  <c r="T201" i="6"/>
  <c r="Y200" i="6"/>
  <c r="Z200" i="6" s="1"/>
  <c r="AA200" i="6" s="1"/>
  <c r="AB200" i="6" s="1"/>
  <c r="AC200" i="6" s="1"/>
  <c r="AD200" i="6" s="1"/>
  <c r="AE200" i="6" s="1"/>
  <c r="AF200" i="6" s="1"/>
  <c r="AG200" i="6" s="1"/>
  <c r="AH200" i="6" s="1"/>
  <c r="AI200" i="6" s="1"/>
  <c r="AJ200" i="6" s="1"/>
  <c r="AK200" i="6" s="1"/>
  <c r="AL200" i="6" s="1"/>
  <c r="AM200" i="6" s="1"/>
  <c r="AN200" i="6" s="1"/>
  <c r="AO200" i="6" s="1"/>
  <c r="AP200" i="6" s="1"/>
  <c r="AQ200" i="6" s="1"/>
  <c r="I200" i="6"/>
  <c r="J200" i="6" s="1"/>
  <c r="K200" i="6" s="1"/>
  <c r="L200" i="6" s="1"/>
  <c r="M200" i="6" s="1"/>
  <c r="N200" i="6" s="1"/>
  <c r="O200" i="6" s="1"/>
  <c r="P200" i="6" s="1"/>
  <c r="Q200" i="6" s="1"/>
  <c r="R200" i="6" s="1"/>
  <c r="S200" i="6" s="1"/>
  <c r="T200" i="6" s="1"/>
  <c r="U200" i="6" s="1"/>
  <c r="V200" i="6" s="1"/>
  <c r="W200" i="6" s="1"/>
  <c r="X200" i="6" s="1"/>
  <c r="H200" i="6"/>
  <c r="C200" i="6"/>
  <c r="C201" i="6" s="1"/>
  <c r="H163" i="6"/>
  <c r="C121" i="6"/>
  <c r="B121" i="6"/>
  <c r="C120" i="6"/>
  <c r="B120" i="6"/>
  <c r="C119" i="6"/>
  <c r="B119" i="6"/>
  <c r="C118" i="6"/>
  <c r="B118" i="6"/>
  <c r="C116" i="6"/>
  <c r="B116" i="6"/>
  <c r="AQ115" i="6"/>
  <c r="AQ120" i="6" s="1"/>
  <c r="AO115" i="6"/>
  <c r="AO120" i="6" s="1"/>
  <c r="AN115" i="6"/>
  <c r="AN120" i="6" s="1"/>
  <c r="AM115" i="6"/>
  <c r="AM120" i="6" s="1"/>
  <c r="AL115" i="6"/>
  <c r="AL120" i="6" s="1"/>
  <c r="AK115" i="6"/>
  <c r="AK120" i="6" s="1"/>
  <c r="AJ115" i="6"/>
  <c r="AJ120" i="6" s="1"/>
  <c r="AI115" i="6"/>
  <c r="AI120" i="6" s="1"/>
  <c r="AH115" i="6"/>
  <c r="AH120" i="6" s="1"/>
  <c r="AG115" i="6"/>
  <c r="AG120" i="6" s="1"/>
  <c r="AE115" i="6"/>
  <c r="AE120" i="6" s="1"/>
  <c r="AC115" i="6"/>
  <c r="AC120" i="6" s="1"/>
  <c r="AB115" i="6"/>
  <c r="AB120" i="6" s="1"/>
  <c r="AA115" i="6"/>
  <c r="AA120" i="6" s="1"/>
  <c r="Z115" i="6"/>
  <c r="Z120" i="6" s="1"/>
  <c r="Y115" i="6"/>
  <c r="Y120" i="6" s="1"/>
  <c r="X115" i="6"/>
  <c r="X120" i="6" s="1"/>
  <c r="W115" i="6"/>
  <c r="W120" i="6" s="1"/>
  <c r="V115" i="6"/>
  <c r="V120" i="6" s="1"/>
  <c r="U115" i="6"/>
  <c r="U120" i="6" s="1"/>
  <c r="S115" i="6"/>
  <c r="S120" i="6" s="1"/>
  <c r="Q115" i="6"/>
  <c r="Q120" i="6" s="1"/>
  <c r="P115" i="6"/>
  <c r="P120" i="6" s="1"/>
  <c r="O115" i="6"/>
  <c r="O120" i="6" s="1"/>
  <c r="N115" i="6"/>
  <c r="N120" i="6" s="1"/>
  <c r="M115" i="6"/>
  <c r="M120" i="6" s="1"/>
  <c r="L115" i="6"/>
  <c r="L120" i="6" s="1"/>
  <c r="K115" i="6"/>
  <c r="K120" i="6" s="1"/>
  <c r="J115" i="6"/>
  <c r="J120" i="6" s="1"/>
  <c r="I115" i="6"/>
  <c r="I120" i="6" s="1"/>
  <c r="C115" i="6"/>
  <c r="C122" i="6" s="1"/>
  <c r="B115" i="6"/>
  <c r="B122" i="6" s="1"/>
  <c r="A115" i="6"/>
  <c r="A116" i="6" s="1"/>
  <c r="A117" i="6" s="1"/>
  <c r="A118" i="6" s="1"/>
  <c r="A119" i="6" s="1"/>
  <c r="A120" i="6" s="1"/>
  <c r="A121" i="6" s="1"/>
  <c r="A122" i="6" s="1"/>
  <c r="H113" i="6"/>
  <c r="H119" i="6" s="1"/>
  <c r="D101" i="6"/>
  <c r="C101" i="6"/>
  <c r="B101" i="6"/>
  <c r="A101" i="6"/>
  <c r="D100" i="6"/>
  <c r="C100" i="6"/>
  <c r="B100" i="6"/>
  <c r="A100" i="6"/>
  <c r="D99" i="6"/>
  <c r="C99" i="6"/>
  <c r="B99" i="6"/>
  <c r="A99" i="6"/>
  <c r="D98" i="6"/>
  <c r="C98" i="6"/>
  <c r="B98" i="6"/>
  <c r="A98" i="6"/>
  <c r="D97" i="6"/>
  <c r="D96" i="6"/>
  <c r="C96" i="6"/>
  <c r="B96" i="6"/>
  <c r="A96" i="6"/>
  <c r="D95" i="6"/>
  <c r="C95" i="6"/>
  <c r="C97" i="6" s="1"/>
  <c r="B95" i="6"/>
  <c r="B97" i="6" s="1"/>
  <c r="A95" i="6"/>
  <c r="A97" i="6" s="1"/>
  <c r="J94" i="6"/>
  <c r="J95" i="6" s="1"/>
  <c r="J105" i="6" s="1"/>
  <c r="J22" i="6" s="1"/>
  <c r="I94" i="6"/>
  <c r="I95" i="6" s="1"/>
  <c r="I105" i="6" s="1"/>
  <c r="I22" i="6" s="1"/>
  <c r="I93" i="6"/>
  <c r="J93" i="6" s="1"/>
  <c r="K93" i="6" s="1"/>
  <c r="H93" i="6"/>
  <c r="H94" i="6" s="1"/>
  <c r="D85" i="6"/>
  <c r="C85" i="6"/>
  <c r="B85" i="6"/>
  <c r="A85" i="6"/>
  <c r="D84" i="6"/>
  <c r="C84" i="6"/>
  <c r="B84" i="6"/>
  <c r="A84" i="6"/>
  <c r="H82" i="6"/>
  <c r="I82" i="6" s="1"/>
  <c r="AN73" i="6"/>
  <c r="AO69" i="6"/>
  <c r="P69" i="6"/>
  <c r="L69" i="6"/>
  <c r="AQ68" i="6"/>
  <c r="AQ69" i="6" s="1"/>
  <c r="AP68" i="6"/>
  <c r="AP69" i="6" s="1"/>
  <c r="AO68" i="6"/>
  <c r="AN68" i="6"/>
  <c r="AN69" i="6" s="1"/>
  <c r="AM68" i="6"/>
  <c r="AM69" i="6" s="1"/>
  <c r="AL68" i="6"/>
  <c r="AL69" i="6" s="1"/>
  <c r="AK68" i="6"/>
  <c r="AK69" i="6" s="1"/>
  <c r="AJ68" i="6"/>
  <c r="AJ69" i="6" s="1"/>
  <c r="AI68" i="6"/>
  <c r="AI69" i="6" s="1"/>
  <c r="AH68" i="6"/>
  <c r="AH69" i="6" s="1"/>
  <c r="AG68" i="6"/>
  <c r="AG69" i="6" s="1"/>
  <c r="AF68" i="6"/>
  <c r="AF69" i="6" s="1"/>
  <c r="AE68" i="6"/>
  <c r="AE69" i="6" s="1"/>
  <c r="AD68" i="6"/>
  <c r="AD69" i="6" s="1"/>
  <c r="AC68" i="6"/>
  <c r="AC69" i="6" s="1"/>
  <c r="AB68" i="6"/>
  <c r="AB69" i="6" s="1"/>
  <c r="AA68" i="6"/>
  <c r="AA69" i="6" s="1"/>
  <c r="Z68" i="6"/>
  <c r="Z69" i="6" s="1"/>
  <c r="Y68" i="6"/>
  <c r="Y69" i="6" s="1"/>
  <c r="X68" i="6"/>
  <c r="X69" i="6" s="1"/>
  <c r="W68" i="6"/>
  <c r="W69" i="6" s="1"/>
  <c r="V68" i="6"/>
  <c r="V69" i="6" s="1"/>
  <c r="U68" i="6"/>
  <c r="U69" i="6" s="1"/>
  <c r="T68" i="6"/>
  <c r="T69" i="6" s="1"/>
  <c r="S68" i="6"/>
  <c r="S69" i="6" s="1"/>
  <c r="R68" i="6"/>
  <c r="R69" i="6" s="1"/>
  <c r="Q68" i="6"/>
  <c r="Q69" i="6" s="1"/>
  <c r="P68" i="6"/>
  <c r="O68" i="6"/>
  <c r="O69" i="6" s="1"/>
  <c r="N68" i="6"/>
  <c r="N69" i="6" s="1"/>
  <c r="M68" i="6"/>
  <c r="M69" i="6" s="1"/>
  <c r="L68" i="6"/>
  <c r="K68" i="6"/>
  <c r="K69" i="6" s="1"/>
  <c r="J68" i="6"/>
  <c r="J69" i="6" s="1"/>
  <c r="I68" i="6"/>
  <c r="I69" i="6" s="1"/>
  <c r="H68" i="6"/>
  <c r="H69" i="6" s="1"/>
  <c r="AO66" i="6"/>
  <c r="AN66" i="6"/>
  <c r="AJ66" i="6"/>
  <c r="AI66" i="6"/>
  <c r="X66" i="6"/>
  <c r="W66" i="6"/>
  <c r="V66" i="6"/>
  <c r="V73" i="6" s="1"/>
  <c r="L66" i="6"/>
  <c r="K66" i="6"/>
  <c r="J66" i="6"/>
  <c r="AQ65" i="6"/>
  <c r="AQ66" i="6" s="1"/>
  <c r="AP65" i="6"/>
  <c r="AP66" i="6" s="1"/>
  <c r="AO65" i="6"/>
  <c r="AN65" i="6"/>
  <c r="AM65" i="6"/>
  <c r="AM66" i="6" s="1"/>
  <c r="AL65" i="6"/>
  <c r="AL66" i="6" s="1"/>
  <c r="AK65" i="6"/>
  <c r="AK66" i="6" s="1"/>
  <c r="AJ65" i="6"/>
  <c r="AI65" i="6"/>
  <c r="AH65" i="6"/>
  <c r="AH66" i="6" s="1"/>
  <c r="AG65" i="6"/>
  <c r="AG66" i="6" s="1"/>
  <c r="AF65" i="6"/>
  <c r="AF66" i="6" s="1"/>
  <c r="AE65" i="6"/>
  <c r="AE66" i="6" s="1"/>
  <c r="AD65" i="6"/>
  <c r="AD66" i="6" s="1"/>
  <c r="AC65" i="6"/>
  <c r="AC66" i="6" s="1"/>
  <c r="AB65" i="6"/>
  <c r="AB66" i="6" s="1"/>
  <c r="AA65" i="6"/>
  <c r="AA66" i="6" s="1"/>
  <c r="Z65" i="6"/>
  <c r="Z66" i="6" s="1"/>
  <c r="Y65" i="6"/>
  <c r="Y66" i="6" s="1"/>
  <c r="X65" i="6"/>
  <c r="W65" i="6"/>
  <c r="V65" i="6"/>
  <c r="U65" i="6"/>
  <c r="U66" i="6" s="1"/>
  <c r="T65" i="6"/>
  <c r="T66" i="6" s="1"/>
  <c r="S65" i="6"/>
  <c r="S66" i="6" s="1"/>
  <c r="R65" i="6"/>
  <c r="R66" i="6" s="1"/>
  <c r="Q65" i="6"/>
  <c r="Q66" i="6" s="1"/>
  <c r="P65" i="6"/>
  <c r="P66" i="6" s="1"/>
  <c r="O65" i="6"/>
  <c r="O66" i="6" s="1"/>
  <c r="N65" i="6"/>
  <c r="N66" i="6" s="1"/>
  <c r="M65" i="6"/>
  <c r="M66" i="6" s="1"/>
  <c r="L65" i="6"/>
  <c r="K65" i="6"/>
  <c r="J65" i="6"/>
  <c r="I65" i="6"/>
  <c r="I66" i="6" s="1"/>
  <c r="H65" i="6"/>
  <c r="H66" i="6" s="1"/>
  <c r="L63" i="6"/>
  <c r="AQ62" i="6"/>
  <c r="AQ63" i="6" s="1"/>
  <c r="AP62" i="6"/>
  <c r="AP63" i="6" s="1"/>
  <c r="AO62" i="6"/>
  <c r="AO63" i="6" s="1"/>
  <c r="AN62" i="6"/>
  <c r="AN63" i="6" s="1"/>
  <c r="AM62" i="6"/>
  <c r="AM63" i="6" s="1"/>
  <c r="AL62" i="6"/>
  <c r="AL63" i="6" s="1"/>
  <c r="AK62" i="6"/>
  <c r="AK63" i="6" s="1"/>
  <c r="AJ62" i="6"/>
  <c r="AJ63" i="6" s="1"/>
  <c r="AI62" i="6"/>
  <c r="AI63" i="6" s="1"/>
  <c r="AH62" i="6"/>
  <c r="AH63" i="6" s="1"/>
  <c r="AG62" i="6"/>
  <c r="AG63" i="6" s="1"/>
  <c r="AF62" i="6"/>
  <c r="AF63" i="6" s="1"/>
  <c r="AE62" i="6"/>
  <c r="AE63" i="6" s="1"/>
  <c r="AD62" i="6"/>
  <c r="AD63" i="6" s="1"/>
  <c r="AC62" i="6"/>
  <c r="AC63" i="6" s="1"/>
  <c r="AB62" i="6"/>
  <c r="AB63" i="6" s="1"/>
  <c r="AA62" i="6"/>
  <c r="AA63" i="6" s="1"/>
  <c r="Z62" i="6"/>
  <c r="Z63" i="6" s="1"/>
  <c r="Y62" i="6"/>
  <c r="Y63" i="6" s="1"/>
  <c r="X62" i="6"/>
  <c r="X63" i="6" s="1"/>
  <c r="W62" i="6"/>
  <c r="W63" i="6" s="1"/>
  <c r="V62" i="6"/>
  <c r="V63" i="6" s="1"/>
  <c r="U62" i="6"/>
  <c r="U63" i="6" s="1"/>
  <c r="T62" i="6"/>
  <c r="T63" i="6" s="1"/>
  <c r="S62" i="6"/>
  <c r="S63" i="6" s="1"/>
  <c r="R62" i="6"/>
  <c r="R63" i="6" s="1"/>
  <c r="Q62" i="6"/>
  <c r="Q63" i="6" s="1"/>
  <c r="Q73" i="6" s="1"/>
  <c r="P62" i="6"/>
  <c r="P63" i="6" s="1"/>
  <c r="O62" i="6"/>
  <c r="O63" i="6" s="1"/>
  <c r="N62" i="6"/>
  <c r="N63" i="6" s="1"/>
  <c r="M62" i="6"/>
  <c r="M63" i="6" s="1"/>
  <c r="L62" i="6"/>
  <c r="K62" i="6"/>
  <c r="K63" i="6" s="1"/>
  <c r="J62" i="6"/>
  <c r="J63" i="6" s="1"/>
  <c r="J73" i="6" s="1"/>
  <c r="I62" i="6"/>
  <c r="I63" i="6" s="1"/>
  <c r="H62" i="6"/>
  <c r="H63" i="6" s="1"/>
  <c r="AO53" i="6"/>
  <c r="AN53" i="6"/>
  <c r="AJ53" i="6"/>
  <c r="AI53" i="6"/>
  <c r="X53" i="6"/>
  <c r="W53" i="6"/>
  <c r="V53" i="6"/>
  <c r="P53" i="6"/>
  <c r="L53" i="6"/>
  <c r="K53" i="6"/>
  <c r="J53" i="6"/>
  <c r="AQ52" i="6"/>
  <c r="AQ53" i="6" s="1"/>
  <c r="AP52" i="6"/>
  <c r="AP53" i="6" s="1"/>
  <c r="AO52" i="6"/>
  <c r="AN52" i="6"/>
  <c r="AM52" i="6"/>
  <c r="AM53" i="6" s="1"/>
  <c r="AL52" i="6"/>
  <c r="AL53" i="6" s="1"/>
  <c r="AK52" i="6"/>
  <c r="AK53" i="6" s="1"/>
  <c r="AJ52" i="6"/>
  <c r="AI52" i="6"/>
  <c r="AH52" i="6"/>
  <c r="AH53" i="6" s="1"/>
  <c r="AG52" i="6"/>
  <c r="AG53" i="6" s="1"/>
  <c r="AF52" i="6"/>
  <c r="AF53" i="6" s="1"/>
  <c r="AE52" i="6"/>
  <c r="AE53" i="6" s="1"/>
  <c r="AD52" i="6"/>
  <c r="AD53" i="6" s="1"/>
  <c r="AC52" i="6"/>
  <c r="AC53" i="6" s="1"/>
  <c r="AB52" i="6"/>
  <c r="AB53" i="6" s="1"/>
  <c r="AA52" i="6"/>
  <c r="AA53" i="6" s="1"/>
  <c r="Z52" i="6"/>
  <c r="Z53" i="6" s="1"/>
  <c r="Y52" i="6"/>
  <c r="Y53" i="6" s="1"/>
  <c r="X52" i="6"/>
  <c r="W52" i="6"/>
  <c r="V52" i="6"/>
  <c r="U52" i="6"/>
  <c r="U53" i="6" s="1"/>
  <c r="T52" i="6"/>
  <c r="T53" i="6" s="1"/>
  <c r="S52" i="6"/>
  <c r="S53" i="6" s="1"/>
  <c r="R52" i="6"/>
  <c r="R53" i="6" s="1"/>
  <c r="Q52" i="6"/>
  <c r="Q53" i="6" s="1"/>
  <c r="P52" i="6"/>
  <c r="O52" i="6"/>
  <c r="O53" i="6" s="1"/>
  <c r="N52" i="6"/>
  <c r="N53" i="6" s="1"/>
  <c r="M52" i="6"/>
  <c r="M53" i="6" s="1"/>
  <c r="L52" i="6"/>
  <c r="K52" i="6"/>
  <c r="J52" i="6"/>
  <c r="I52" i="6"/>
  <c r="I53" i="6" s="1"/>
  <c r="H52" i="6"/>
  <c r="H53" i="6" s="1"/>
  <c r="L50" i="6"/>
  <c r="AQ49" i="6"/>
  <c r="AQ50" i="6" s="1"/>
  <c r="AP49" i="6"/>
  <c r="AP50" i="6" s="1"/>
  <c r="AO49" i="6"/>
  <c r="AO50" i="6" s="1"/>
  <c r="AN49" i="6"/>
  <c r="AN50" i="6" s="1"/>
  <c r="AM49" i="6"/>
  <c r="AM50" i="6" s="1"/>
  <c r="AL49" i="6"/>
  <c r="AL50" i="6" s="1"/>
  <c r="AK49" i="6"/>
  <c r="AK50" i="6" s="1"/>
  <c r="AJ49" i="6"/>
  <c r="AJ50" i="6" s="1"/>
  <c r="AI49" i="6"/>
  <c r="AI50" i="6" s="1"/>
  <c r="AH49" i="6"/>
  <c r="AH50" i="6" s="1"/>
  <c r="AG49" i="6"/>
  <c r="AG50" i="6" s="1"/>
  <c r="AF49" i="6"/>
  <c r="AF50" i="6" s="1"/>
  <c r="AE49" i="6"/>
  <c r="AE50" i="6" s="1"/>
  <c r="AD49" i="6"/>
  <c r="AD50" i="6" s="1"/>
  <c r="AC49" i="6"/>
  <c r="AC50" i="6" s="1"/>
  <c r="AB49" i="6"/>
  <c r="AB50" i="6" s="1"/>
  <c r="AA49" i="6"/>
  <c r="AA50" i="6" s="1"/>
  <c r="Z49" i="6"/>
  <c r="Z50" i="6" s="1"/>
  <c r="Y49" i="6"/>
  <c r="Y50" i="6" s="1"/>
  <c r="X49" i="6"/>
  <c r="X50" i="6" s="1"/>
  <c r="W49" i="6"/>
  <c r="W50" i="6" s="1"/>
  <c r="V49" i="6"/>
  <c r="V50" i="6" s="1"/>
  <c r="U49" i="6"/>
  <c r="U50" i="6" s="1"/>
  <c r="T49" i="6"/>
  <c r="T50" i="6" s="1"/>
  <c r="S49" i="6"/>
  <c r="S50" i="6" s="1"/>
  <c r="R49" i="6"/>
  <c r="R50" i="6" s="1"/>
  <c r="Q49" i="6"/>
  <c r="Q50" i="6" s="1"/>
  <c r="P49" i="6"/>
  <c r="P50" i="6" s="1"/>
  <c r="O49" i="6"/>
  <c r="O50" i="6" s="1"/>
  <c r="N49" i="6"/>
  <c r="N50" i="6" s="1"/>
  <c r="M49" i="6"/>
  <c r="M50" i="6" s="1"/>
  <c r="L49" i="6"/>
  <c r="K49" i="6"/>
  <c r="K50" i="6" s="1"/>
  <c r="J49" i="6"/>
  <c r="J50" i="6" s="1"/>
  <c r="I49" i="6"/>
  <c r="I50" i="6" s="1"/>
  <c r="H49" i="6"/>
  <c r="H50" i="6" s="1"/>
  <c r="AJ47" i="6"/>
  <c r="AI47" i="6"/>
  <c r="X47" i="6"/>
  <c r="W47" i="6"/>
  <c r="V47" i="6"/>
  <c r="L47" i="6"/>
  <c r="K47" i="6"/>
  <c r="J47" i="6"/>
  <c r="AQ46" i="6"/>
  <c r="AQ47" i="6" s="1"/>
  <c r="AP46" i="6"/>
  <c r="AP47" i="6" s="1"/>
  <c r="AO46" i="6"/>
  <c r="AO47" i="6" s="1"/>
  <c r="AN46" i="6"/>
  <c r="AN47" i="6" s="1"/>
  <c r="AM46" i="6"/>
  <c r="AM47" i="6" s="1"/>
  <c r="AL46" i="6"/>
  <c r="AL47" i="6" s="1"/>
  <c r="AK46" i="6"/>
  <c r="AK47" i="6" s="1"/>
  <c r="AJ46" i="6"/>
  <c r="AI46" i="6"/>
  <c r="AH46" i="6"/>
  <c r="AH47" i="6" s="1"/>
  <c r="AG46" i="6"/>
  <c r="AG47" i="6" s="1"/>
  <c r="AF46" i="6"/>
  <c r="AF47" i="6" s="1"/>
  <c r="AE46" i="6"/>
  <c r="AE47" i="6" s="1"/>
  <c r="AD46" i="6"/>
  <c r="AD47" i="6" s="1"/>
  <c r="AC46" i="6"/>
  <c r="AC47" i="6" s="1"/>
  <c r="AB46" i="6"/>
  <c r="AB47" i="6" s="1"/>
  <c r="AA46" i="6"/>
  <c r="AA47" i="6" s="1"/>
  <c r="Z46" i="6"/>
  <c r="Z47" i="6" s="1"/>
  <c r="Y46" i="6"/>
  <c r="Y47" i="6" s="1"/>
  <c r="X46" i="6"/>
  <c r="W46" i="6"/>
  <c r="V46" i="6"/>
  <c r="U46" i="6"/>
  <c r="U47" i="6" s="1"/>
  <c r="T46" i="6"/>
  <c r="T47" i="6" s="1"/>
  <c r="S46" i="6"/>
  <c r="S47" i="6" s="1"/>
  <c r="R46" i="6"/>
  <c r="R47" i="6" s="1"/>
  <c r="Q46" i="6"/>
  <c r="Q47" i="6" s="1"/>
  <c r="P46" i="6"/>
  <c r="P47" i="6" s="1"/>
  <c r="O46" i="6"/>
  <c r="O47" i="6" s="1"/>
  <c r="N46" i="6"/>
  <c r="N47" i="6" s="1"/>
  <c r="M46" i="6"/>
  <c r="M47" i="6" s="1"/>
  <c r="L46" i="6"/>
  <c r="K46" i="6"/>
  <c r="J46" i="6"/>
  <c r="I46" i="6"/>
  <c r="I47" i="6" s="1"/>
  <c r="H46" i="6"/>
  <c r="H47" i="6" s="1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H29" i="6"/>
  <c r="K4" i="6"/>
  <c r="L4" i="6" s="1"/>
  <c r="M4" i="6" s="1"/>
  <c r="J4" i="6"/>
  <c r="J3" i="6" s="1"/>
  <c r="I4" i="6"/>
  <c r="I3" i="6" s="1"/>
  <c r="H4" i="6"/>
  <c r="L3" i="6"/>
  <c r="K3" i="6"/>
  <c r="H3" i="6"/>
  <c r="C2" i="6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E44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E43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E42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E41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E40" i="5"/>
  <c r="E39" i="5"/>
  <c r="AO38" i="5"/>
  <c r="S38" i="5"/>
  <c r="AQ33" i="5"/>
  <c r="AQ38" i="5" s="1"/>
  <c r="AP33" i="5"/>
  <c r="AP38" i="5" s="1"/>
  <c r="AO33" i="5"/>
  <c r="S33" i="5"/>
  <c r="R33" i="5"/>
  <c r="R38" i="5" s="1"/>
  <c r="Q33" i="5"/>
  <c r="Q38" i="5" s="1"/>
  <c r="AQ32" i="5"/>
  <c r="AP32" i="5"/>
  <c r="AO32" i="5"/>
  <c r="AN32" i="5"/>
  <c r="AN33" i="5" s="1"/>
  <c r="AN38" i="5" s="1"/>
  <c r="AM32" i="5"/>
  <c r="AM33" i="5" s="1"/>
  <c r="AM38" i="5" s="1"/>
  <c r="AL32" i="5"/>
  <c r="AL33" i="5" s="1"/>
  <c r="AL38" i="5" s="1"/>
  <c r="AK32" i="5"/>
  <c r="AK33" i="5" s="1"/>
  <c r="AK38" i="5" s="1"/>
  <c r="AJ32" i="5"/>
  <c r="AJ33" i="5" s="1"/>
  <c r="AJ38" i="5" s="1"/>
  <c r="AI32" i="5"/>
  <c r="AI33" i="5" s="1"/>
  <c r="AI38" i="5" s="1"/>
  <c r="AH32" i="5"/>
  <c r="AH33" i="5" s="1"/>
  <c r="AH38" i="5" s="1"/>
  <c r="AG32" i="5"/>
  <c r="AG33" i="5" s="1"/>
  <c r="AG38" i="5" s="1"/>
  <c r="AF32" i="5"/>
  <c r="AF33" i="5" s="1"/>
  <c r="AF38" i="5" s="1"/>
  <c r="AE32" i="5"/>
  <c r="AE33" i="5" s="1"/>
  <c r="AE38" i="5" s="1"/>
  <c r="AD32" i="5"/>
  <c r="AD33" i="5" s="1"/>
  <c r="AD38" i="5" s="1"/>
  <c r="AC32" i="5"/>
  <c r="AC33" i="5" s="1"/>
  <c r="AC38" i="5" s="1"/>
  <c r="AB32" i="5"/>
  <c r="AB33" i="5" s="1"/>
  <c r="AB38" i="5" s="1"/>
  <c r="AA32" i="5"/>
  <c r="AA33" i="5" s="1"/>
  <c r="AA38" i="5" s="1"/>
  <c r="Z32" i="5"/>
  <c r="Z33" i="5" s="1"/>
  <c r="Z38" i="5" s="1"/>
  <c r="Y32" i="5"/>
  <c r="Y33" i="5" s="1"/>
  <c r="Y38" i="5" s="1"/>
  <c r="X32" i="5"/>
  <c r="X33" i="5" s="1"/>
  <c r="X38" i="5" s="1"/>
  <c r="W32" i="5"/>
  <c r="W33" i="5" s="1"/>
  <c r="W38" i="5" s="1"/>
  <c r="V32" i="5"/>
  <c r="V33" i="5" s="1"/>
  <c r="V38" i="5" s="1"/>
  <c r="U32" i="5"/>
  <c r="U33" i="5" s="1"/>
  <c r="U38" i="5" s="1"/>
  <c r="T32" i="5"/>
  <c r="T33" i="5" s="1"/>
  <c r="T38" i="5" s="1"/>
  <c r="S32" i="5"/>
  <c r="R32" i="5"/>
  <c r="Q32" i="5"/>
  <c r="P32" i="5"/>
  <c r="P33" i="5" s="1"/>
  <c r="P38" i="5" s="1"/>
  <c r="O32" i="5"/>
  <c r="O33" i="5" s="1"/>
  <c r="O38" i="5" s="1"/>
  <c r="N32" i="5"/>
  <c r="N33" i="5" s="1"/>
  <c r="N38" i="5" s="1"/>
  <c r="M32" i="5"/>
  <c r="M33" i="5" s="1"/>
  <c r="M38" i="5" s="1"/>
  <c r="L32" i="5"/>
  <c r="L33" i="5" s="1"/>
  <c r="L38" i="5" s="1"/>
  <c r="K32" i="5"/>
  <c r="K33" i="5" s="1"/>
  <c r="K38" i="5" s="1"/>
  <c r="J32" i="5"/>
  <c r="J33" i="5" s="1"/>
  <c r="J38" i="5" s="1"/>
  <c r="I32" i="5"/>
  <c r="I33" i="5" s="1"/>
  <c r="I38" i="5" s="1"/>
  <c r="H32" i="5"/>
  <c r="H33" i="5" s="1"/>
  <c r="H38" i="5" s="1"/>
  <c r="C31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E12" i="5"/>
  <c r="E11" i="5"/>
  <c r="E10" i="5"/>
  <c r="E9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H4" i="5"/>
  <c r="I4" i="5" s="1"/>
  <c r="H3" i="5"/>
  <c r="F8" i="4"/>
  <c r="C10" i="5" s="1"/>
  <c r="F7" i="4"/>
  <c r="C9" i="5" s="1"/>
  <c r="F4" i="4"/>
  <c r="C9" i="2"/>
  <c r="AK9" i="2" s="1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Y38" i="2"/>
  <c r="AO33" i="2"/>
  <c r="AO38" i="2" s="1"/>
  <c r="AC33" i="2"/>
  <c r="AC38" i="2" s="1"/>
  <c r="Z33" i="2"/>
  <c r="Z38" i="2" s="1"/>
  <c r="Y33" i="2"/>
  <c r="T33" i="2"/>
  <c r="T38" i="2" s="1"/>
  <c r="AQ32" i="2"/>
  <c r="AQ33" i="2" s="1"/>
  <c r="AQ38" i="2" s="1"/>
  <c r="AP32" i="2"/>
  <c r="AP33" i="2" s="1"/>
  <c r="AP38" i="2" s="1"/>
  <c r="AO32" i="2"/>
  <c r="AN32" i="2"/>
  <c r="AN33" i="2" s="1"/>
  <c r="AN38" i="2" s="1"/>
  <c r="AM32" i="2"/>
  <c r="AM33" i="2" s="1"/>
  <c r="AM38" i="2" s="1"/>
  <c r="AL32" i="2"/>
  <c r="AL33" i="2" s="1"/>
  <c r="AL38" i="2" s="1"/>
  <c r="AK32" i="2"/>
  <c r="AK33" i="2" s="1"/>
  <c r="AK38" i="2" s="1"/>
  <c r="AJ32" i="2"/>
  <c r="AJ33" i="2" s="1"/>
  <c r="AJ38" i="2" s="1"/>
  <c r="AI32" i="2"/>
  <c r="AI33" i="2" s="1"/>
  <c r="AI38" i="2" s="1"/>
  <c r="AH32" i="2"/>
  <c r="AH33" i="2" s="1"/>
  <c r="AH38" i="2" s="1"/>
  <c r="AG32" i="2"/>
  <c r="AG33" i="2" s="1"/>
  <c r="AG38" i="2" s="1"/>
  <c r="AF32" i="2"/>
  <c r="AF33" i="2" s="1"/>
  <c r="AF38" i="2" s="1"/>
  <c r="AE32" i="2"/>
  <c r="AE33" i="2" s="1"/>
  <c r="AE38" i="2" s="1"/>
  <c r="AD32" i="2"/>
  <c r="AD33" i="2" s="1"/>
  <c r="AD38" i="2" s="1"/>
  <c r="AC32" i="2"/>
  <c r="AB32" i="2"/>
  <c r="AB33" i="2" s="1"/>
  <c r="AB38" i="2" s="1"/>
  <c r="AA32" i="2"/>
  <c r="AA33" i="2" s="1"/>
  <c r="AA38" i="2" s="1"/>
  <c r="Z32" i="2"/>
  <c r="Y32" i="2"/>
  <c r="X32" i="2"/>
  <c r="X33" i="2" s="1"/>
  <c r="X38" i="2" s="1"/>
  <c r="W32" i="2"/>
  <c r="W33" i="2" s="1"/>
  <c r="W38" i="2" s="1"/>
  <c r="V32" i="2"/>
  <c r="V33" i="2" s="1"/>
  <c r="V38" i="2" s="1"/>
  <c r="U32" i="2"/>
  <c r="U33" i="2" s="1"/>
  <c r="U38" i="2" s="1"/>
  <c r="T3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C2" i="3"/>
  <c r="AQ69" i="3"/>
  <c r="AJ69" i="3"/>
  <c r="AE69" i="3"/>
  <c r="X69" i="3"/>
  <c r="AQ68" i="3"/>
  <c r="AP68" i="3"/>
  <c r="AP69" i="3" s="1"/>
  <c r="AO68" i="3"/>
  <c r="AO69" i="3" s="1"/>
  <c r="AN68" i="3"/>
  <c r="AN69" i="3" s="1"/>
  <c r="AM68" i="3"/>
  <c r="AM69" i="3" s="1"/>
  <c r="AL68" i="3"/>
  <c r="AL69" i="3" s="1"/>
  <c r="AK68" i="3"/>
  <c r="AK69" i="3" s="1"/>
  <c r="AJ68" i="3"/>
  <c r="AI68" i="3"/>
  <c r="AI69" i="3" s="1"/>
  <c r="AH68" i="3"/>
  <c r="AH69" i="3" s="1"/>
  <c r="AG68" i="3"/>
  <c r="AG69" i="3" s="1"/>
  <c r="AF68" i="3"/>
  <c r="AF69" i="3" s="1"/>
  <c r="AE68" i="3"/>
  <c r="AD68" i="3"/>
  <c r="AD69" i="3" s="1"/>
  <c r="AC68" i="3"/>
  <c r="AC69" i="3" s="1"/>
  <c r="AB68" i="3"/>
  <c r="AB69" i="3" s="1"/>
  <c r="AA68" i="3"/>
  <c r="AA69" i="3" s="1"/>
  <c r="Z68" i="3"/>
  <c r="Z69" i="3" s="1"/>
  <c r="Y68" i="3"/>
  <c r="Y69" i="3" s="1"/>
  <c r="X68" i="3"/>
  <c r="W68" i="3"/>
  <c r="W69" i="3" s="1"/>
  <c r="V68" i="3"/>
  <c r="V69" i="3" s="1"/>
  <c r="U68" i="3"/>
  <c r="U69" i="3" s="1"/>
  <c r="T68" i="3"/>
  <c r="T69" i="3" s="1"/>
  <c r="AP66" i="3"/>
  <c r="AO66" i="3"/>
  <c r="AH66" i="3"/>
  <c r="AE66" i="3"/>
  <c r="AD66" i="3"/>
  <c r="AQ65" i="3"/>
  <c r="AQ66" i="3" s="1"/>
  <c r="AQ73" i="3" s="1"/>
  <c r="AP65" i="3"/>
  <c r="AO65" i="3"/>
  <c r="AN65" i="3"/>
  <c r="AN66" i="3" s="1"/>
  <c r="AM65" i="3"/>
  <c r="AM66" i="3" s="1"/>
  <c r="AL65" i="3"/>
  <c r="AL66" i="3" s="1"/>
  <c r="AK65" i="3"/>
  <c r="AK66" i="3" s="1"/>
  <c r="AJ65" i="3"/>
  <c r="AJ66" i="3" s="1"/>
  <c r="AI65" i="3"/>
  <c r="AI66" i="3" s="1"/>
  <c r="AH65" i="3"/>
  <c r="AG65" i="3"/>
  <c r="AG66" i="3" s="1"/>
  <c r="AF65" i="3"/>
  <c r="AF66" i="3" s="1"/>
  <c r="AE65" i="3"/>
  <c r="AD65" i="3"/>
  <c r="AC65" i="3"/>
  <c r="AC66" i="3" s="1"/>
  <c r="AB65" i="3"/>
  <c r="AB66" i="3" s="1"/>
  <c r="AA65" i="3"/>
  <c r="AA66" i="3" s="1"/>
  <c r="Z65" i="3"/>
  <c r="Z66" i="3" s="1"/>
  <c r="Y65" i="3"/>
  <c r="Y66" i="3" s="1"/>
  <c r="X65" i="3"/>
  <c r="X66" i="3" s="1"/>
  <c r="W65" i="3"/>
  <c r="W66" i="3" s="1"/>
  <c r="V65" i="3"/>
  <c r="V66" i="3" s="1"/>
  <c r="U65" i="3"/>
  <c r="U66" i="3" s="1"/>
  <c r="T65" i="3"/>
  <c r="T66" i="3" s="1"/>
  <c r="AO63" i="3"/>
  <c r="AN63" i="3"/>
  <c r="AM63" i="3"/>
  <c r="AB63" i="3"/>
  <c r="AA63" i="3"/>
  <c r="AQ62" i="3"/>
  <c r="AQ63" i="3" s="1"/>
  <c r="AP62" i="3"/>
  <c r="AP63" i="3" s="1"/>
  <c r="AO62" i="3"/>
  <c r="AN62" i="3"/>
  <c r="AM62" i="3"/>
  <c r="AL62" i="3"/>
  <c r="AL63" i="3" s="1"/>
  <c r="AK62" i="3"/>
  <c r="AK63" i="3" s="1"/>
  <c r="AJ62" i="3"/>
  <c r="AJ63" i="3" s="1"/>
  <c r="AI62" i="3"/>
  <c r="AI63" i="3" s="1"/>
  <c r="AH62" i="3"/>
  <c r="AH63" i="3" s="1"/>
  <c r="AG62" i="3"/>
  <c r="AG63" i="3" s="1"/>
  <c r="AF62" i="3"/>
  <c r="AF63" i="3" s="1"/>
  <c r="AE62" i="3"/>
  <c r="AE63" i="3" s="1"/>
  <c r="AE73" i="3" s="1"/>
  <c r="AD62" i="3"/>
  <c r="AD63" i="3" s="1"/>
  <c r="AC62" i="3"/>
  <c r="AC63" i="3" s="1"/>
  <c r="AB62" i="3"/>
  <c r="AA62" i="3"/>
  <c r="Z62" i="3"/>
  <c r="Z63" i="3" s="1"/>
  <c r="Y62" i="3"/>
  <c r="Y63" i="3" s="1"/>
  <c r="X62" i="3"/>
  <c r="X63" i="3" s="1"/>
  <c r="W62" i="3"/>
  <c r="W63" i="3" s="1"/>
  <c r="V62" i="3"/>
  <c r="V63" i="3" s="1"/>
  <c r="U62" i="3"/>
  <c r="U63" i="3" s="1"/>
  <c r="T62" i="3"/>
  <c r="T63" i="3" s="1"/>
  <c r="AN53" i="3"/>
  <c r="AK53" i="3"/>
  <c r="Y53" i="3"/>
  <c r="X53" i="3"/>
  <c r="W53" i="3"/>
  <c r="AQ52" i="3"/>
  <c r="AQ53" i="3" s="1"/>
  <c r="AP52" i="3"/>
  <c r="AP53" i="3" s="1"/>
  <c r="AO52" i="3"/>
  <c r="AO53" i="3" s="1"/>
  <c r="AN52" i="3"/>
  <c r="AM52" i="3"/>
  <c r="AM53" i="3" s="1"/>
  <c r="AL52" i="3"/>
  <c r="AL53" i="3" s="1"/>
  <c r="AK52" i="3"/>
  <c r="AJ52" i="3"/>
  <c r="AJ53" i="3" s="1"/>
  <c r="AI52" i="3"/>
  <c r="AI53" i="3" s="1"/>
  <c r="AH52" i="3"/>
  <c r="AH53" i="3" s="1"/>
  <c r="AG52" i="3"/>
  <c r="AG53" i="3" s="1"/>
  <c r="AF52" i="3"/>
  <c r="AF53" i="3" s="1"/>
  <c r="AE52" i="3"/>
  <c r="AE53" i="3" s="1"/>
  <c r="AD52" i="3"/>
  <c r="AD53" i="3" s="1"/>
  <c r="AC52" i="3"/>
  <c r="AC53" i="3" s="1"/>
  <c r="AB52" i="3"/>
  <c r="AB53" i="3" s="1"/>
  <c r="AA52" i="3"/>
  <c r="AA53" i="3" s="1"/>
  <c r="Z52" i="3"/>
  <c r="Z53" i="3" s="1"/>
  <c r="Y52" i="3"/>
  <c r="X52" i="3"/>
  <c r="W52" i="3"/>
  <c r="V52" i="3"/>
  <c r="V53" i="3" s="1"/>
  <c r="U52" i="3"/>
  <c r="U53" i="3" s="1"/>
  <c r="T52" i="3"/>
  <c r="T53" i="3" s="1"/>
  <c r="AG50" i="3"/>
  <c r="Z50" i="3"/>
  <c r="AQ49" i="3"/>
  <c r="AQ50" i="3" s="1"/>
  <c r="AP49" i="3"/>
  <c r="AP50" i="3" s="1"/>
  <c r="AO49" i="3"/>
  <c r="AO50" i="3" s="1"/>
  <c r="AN49" i="3"/>
  <c r="AN50" i="3" s="1"/>
  <c r="AM49" i="3"/>
  <c r="AM50" i="3" s="1"/>
  <c r="AL49" i="3"/>
  <c r="AL50" i="3" s="1"/>
  <c r="AK49" i="3"/>
  <c r="AK50" i="3" s="1"/>
  <c r="AJ49" i="3"/>
  <c r="AJ50" i="3" s="1"/>
  <c r="AI49" i="3"/>
  <c r="AI50" i="3" s="1"/>
  <c r="AH49" i="3"/>
  <c r="AH50" i="3" s="1"/>
  <c r="AG49" i="3"/>
  <c r="AF49" i="3"/>
  <c r="AF50" i="3" s="1"/>
  <c r="AE49" i="3"/>
  <c r="AE50" i="3" s="1"/>
  <c r="AD49" i="3"/>
  <c r="AD50" i="3" s="1"/>
  <c r="AC49" i="3"/>
  <c r="AC50" i="3" s="1"/>
  <c r="AB49" i="3"/>
  <c r="AB50" i="3" s="1"/>
  <c r="AA49" i="3"/>
  <c r="AA50" i="3" s="1"/>
  <c r="Z49" i="3"/>
  <c r="Y49" i="3"/>
  <c r="Y50" i="3" s="1"/>
  <c r="X49" i="3"/>
  <c r="X50" i="3" s="1"/>
  <c r="W49" i="3"/>
  <c r="W50" i="3" s="1"/>
  <c r="V49" i="3"/>
  <c r="V50" i="3" s="1"/>
  <c r="U49" i="3"/>
  <c r="U50" i="3" s="1"/>
  <c r="T49" i="3"/>
  <c r="T50" i="3" s="1"/>
  <c r="AQ46" i="3"/>
  <c r="AQ47" i="3" s="1"/>
  <c r="AP46" i="3"/>
  <c r="AP47" i="3" s="1"/>
  <c r="AO46" i="3"/>
  <c r="AO47" i="3" s="1"/>
  <c r="AN46" i="3"/>
  <c r="AN47" i="3" s="1"/>
  <c r="AM46" i="3"/>
  <c r="AM47" i="3" s="1"/>
  <c r="AL46" i="3"/>
  <c r="AL47" i="3" s="1"/>
  <c r="AK46" i="3"/>
  <c r="AK47" i="3" s="1"/>
  <c r="AJ46" i="3"/>
  <c r="AJ47" i="3" s="1"/>
  <c r="AI46" i="3"/>
  <c r="AI47" i="3" s="1"/>
  <c r="AH46" i="3"/>
  <c r="AH47" i="3" s="1"/>
  <c r="AG46" i="3"/>
  <c r="AG47" i="3" s="1"/>
  <c r="AF46" i="3"/>
  <c r="AF47" i="3" s="1"/>
  <c r="AE46" i="3"/>
  <c r="AE47" i="3" s="1"/>
  <c r="AD46" i="3"/>
  <c r="AD47" i="3" s="1"/>
  <c r="AC46" i="3"/>
  <c r="AC47" i="3" s="1"/>
  <c r="AB46" i="3"/>
  <c r="AB47" i="3" s="1"/>
  <c r="AA46" i="3"/>
  <c r="AA47" i="3" s="1"/>
  <c r="Z46" i="3"/>
  <c r="Z47" i="3" s="1"/>
  <c r="Y46" i="3"/>
  <c r="Y47" i="3" s="1"/>
  <c r="X46" i="3"/>
  <c r="X47" i="3" s="1"/>
  <c r="W46" i="3"/>
  <c r="W47" i="3" s="1"/>
  <c r="V46" i="3"/>
  <c r="V47" i="3" s="1"/>
  <c r="U46" i="3"/>
  <c r="U47" i="3" s="1"/>
  <c r="T46" i="3"/>
  <c r="T47" i="3" s="1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H17" i="5" l="1"/>
  <c r="H28" i="5" s="1"/>
  <c r="C7" i="2"/>
  <c r="AH6" i="2"/>
  <c r="V6" i="2"/>
  <c r="T6" i="2"/>
  <c r="AG6" i="2"/>
  <c r="U6" i="2"/>
  <c r="AF6" i="2"/>
  <c r="W6" i="2"/>
  <c r="AQ6" i="2"/>
  <c r="AE6" i="2"/>
  <c r="AP6" i="2"/>
  <c r="AD6" i="2"/>
  <c r="AI6" i="2"/>
  <c r="AO6" i="2"/>
  <c r="AC6" i="2"/>
  <c r="AN6" i="2"/>
  <c r="AB6" i="2"/>
  <c r="AA6" i="2"/>
  <c r="AM6" i="2"/>
  <c r="Z6" i="2"/>
  <c r="AK6" i="2"/>
  <c r="AL6" i="2"/>
  <c r="Y6" i="2"/>
  <c r="AJ6" i="2"/>
  <c r="X6" i="2"/>
  <c r="F6" i="4"/>
  <c r="AG10" i="5"/>
  <c r="U10" i="5"/>
  <c r="I10" i="5"/>
  <c r="AQ10" i="5"/>
  <c r="AE10" i="5"/>
  <c r="S10" i="5"/>
  <c r="AF10" i="5"/>
  <c r="T10" i="5"/>
  <c r="H10" i="5"/>
  <c r="V10" i="5"/>
  <c r="AP10" i="5"/>
  <c r="AD10" i="5"/>
  <c r="R10" i="5"/>
  <c r="AI10" i="5"/>
  <c r="K10" i="5"/>
  <c r="AO10" i="5"/>
  <c r="AC10" i="5"/>
  <c r="Q10" i="5"/>
  <c r="AN10" i="5"/>
  <c r="AB10" i="5"/>
  <c r="P10" i="5"/>
  <c r="X10" i="5"/>
  <c r="J10" i="5"/>
  <c r="AM10" i="5"/>
  <c r="AA10" i="5"/>
  <c r="O10" i="5"/>
  <c r="AL10" i="5"/>
  <c r="Z10" i="5"/>
  <c r="N10" i="5"/>
  <c r="AK10" i="5"/>
  <c r="Y10" i="5"/>
  <c r="M10" i="5"/>
  <c r="AH10" i="5"/>
  <c r="AJ10" i="5"/>
  <c r="L10" i="5"/>
  <c r="W10" i="5"/>
  <c r="AO9" i="5"/>
  <c r="AN9" i="5"/>
  <c r="AC9" i="5"/>
  <c r="AJ9" i="5"/>
  <c r="AG9" i="2"/>
  <c r="AB203" i="6"/>
  <c r="W203" i="6"/>
  <c r="S203" i="6"/>
  <c r="R203" i="6"/>
  <c r="P203" i="6"/>
  <c r="O203" i="6"/>
  <c r="K203" i="6"/>
  <c r="AD203" i="6"/>
  <c r="AQ203" i="6"/>
  <c r="AI203" i="6"/>
  <c r="AH203" i="6"/>
  <c r="AE203" i="6"/>
  <c r="P9" i="5"/>
  <c r="Q9" i="5"/>
  <c r="Z9" i="5"/>
  <c r="V9" i="5"/>
  <c r="AL9" i="2"/>
  <c r="AM9" i="2"/>
  <c r="W9" i="5"/>
  <c r="T9" i="2"/>
  <c r="AO9" i="2"/>
  <c r="Y9" i="5"/>
  <c r="AB9" i="5"/>
  <c r="Z9" i="2"/>
  <c r="AA9" i="2"/>
  <c r="AH9" i="2"/>
  <c r="V9" i="2"/>
  <c r="AB9" i="2"/>
  <c r="J9" i="5"/>
  <c r="AH9" i="5"/>
  <c r="AC9" i="2"/>
  <c r="K9" i="5"/>
  <c r="AI9" i="5"/>
  <c r="M9" i="5"/>
  <c r="AK9" i="5"/>
  <c r="AP9" i="2"/>
  <c r="AD9" i="2"/>
  <c r="AF9" i="2"/>
  <c r="N9" i="5"/>
  <c r="AL9" i="5"/>
  <c r="J4" i="5"/>
  <c r="I3" i="5"/>
  <c r="V180" i="6"/>
  <c r="AO73" i="6"/>
  <c r="AO74" i="6" s="1"/>
  <c r="AO150" i="6" s="1"/>
  <c r="I146" i="6"/>
  <c r="I168" i="6"/>
  <c r="I129" i="6"/>
  <c r="AC73" i="6"/>
  <c r="O9" i="5"/>
  <c r="AA9" i="5"/>
  <c r="AM9" i="5"/>
  <c r="J146" i="6"/>
  <c r="J129" i="6"/>
  <c r="J168" i="6"/>
  <c r="M3" i="6"/>
  <c r="N4" i="6"/>
  <c r="R9" i="5"/>
  <c r="AD9" i="5"/>
  <c r="AP9" i="5"/>
  <c r="J180" i="6"/>
  <c r="S9" i="5"/>
  <c r="AE9" i="5"/>
  <c r="AQ9" i="5"/>
  <c r="K146" i="6"/>
  <c r="K129" i="6"/>
  <c r="K168" i="6"/>
  <c r="AN180" i="6"/>
  <c r="H9" i="5"/>
  <c r="T9" i="5"/>
  <c r="AF9" i="5"/>
  <c r="L168" i="6"/>
  <c r="L146" i="6"/>
  <c r="L129" i="6"/>
  <c r="I9" i="5"/>
  <c r="U9" i="5"/>
  <c r="AG9" i="5"/>
  <c r="H15" i="5"/>
  <c r="L9" i="5"/>
  <c r="X9" i="5"/>
  <c r="P73" i="6"/>
  <c r="AB73" i="6"/>
  <c r="Q180" i="6"/>
  <c r="L73" i="6"/>
  <c r="AH73" i="6"/>
  <c r="K73" i="6"/>
  <c r="K74" i="6" s="1"/>
  <c r="K150" i="6" s="1"/>
  <c r="W73" i="6"/>
  <c r="W74" i="6" s="1"/>
  <c r="W150" i="6" s="1"/>
  <c r="AI73" i="6"/>
  <c r="H168" i="6"/>
  <c r="H146" i="6"/>
  <c r="H129" i="6"/>
  <c r="X73" i="6"/>
  <c r="AJ73" i="6"/>
  <c r="R73" i="6"/>
  <c r="R74" i="6" s="1"/>
  <c r="R150" i="6" s="1"/>
  <c r="AD73" i="6"/>
  <c r="AP73" i="6"/>
  <c r="S73" i="6"/>
  <c r="AE73" i="6"/>
  <c r="AQ73" i="6"/>
  <c r="AQ180" i="6" s="1"/>
  <c r="H73" i="6"/>
  <c r="T73" i="6"/>
  <c r="AF73" i="6"/>
  <c r="H95" i="6"/>
  <c r="H97" i="6"/>
  <c r="H107" i="6" s="1"/>
  <c r="H26" i="6" s="1"/>
  <c r="I73" i="6"/>
  <c r="U73" i="6"/>
  <c r="AG73" i="6"/>
  <c r="L93" i="6"/>
  <c r="K94" i="6"/>
  <c r="I97" i="6"/>
  <c r="I107" i="6" s="1"/>
  <c r="I26" i="6" s="1"/>
  <c r="M73" i="6"/>
  <c r="Y73" i="6"/>
  <c r="AK73" i="6"/>
  <c r="J97" i="6"/>
  <c r="J107" i="6" s="1"/>
  <c r="J26" i="6" s="1"/>
  <c r="N73" i="6"/>
  <c r="Z73" i="6"/>
  <c r="AL73" i="6"/>
  <c r="O73" i="6"/>
  <c r="AA73" i="6"/>
  <c r="AM73" i="6"/>
  <c r="J82" i="6"/>
  <c r="H83" i="6"/>
  <c r="B117" i="6"/>
  <c r="C117" i="6"/>
  <c r="H124" i="6"/>
  <c r="H122" i="6"/>
  <c r="I113" i="6"/>
  <c r="R115" i="6"/>
  <c r="R120" i="6" s="1"/>
  <c r="AD115" i="6"/>
  <c r="AD120" i="6" s="1"/>
  <c r="AP115" i="6"/>
  <c r="AP120" i="6" s="1"/>
  <c r="H115" i="6"/>
  <c r="H120" i="6" s="1"/>
  <c r="T115" i="6"/>
  <c r="T120" i="6" s="1"/>
  <c r="AF115" i="6"/>
  <c r="AF120" i="6" s="1"/>
  <c r="AM201" i="6"/>
  <c r="AA201" i="6"/>
  <c r="O201" i="6"/>
  <c r="AL201" i="6"/>
  <c r="Z201" i="6"/>
  <c r="N201" i="6"/>
  <c r="AG201" i="6"/>
  <c r="U201" i="6"/>
  <c r="I201" i="6"/>
  <c r="AK201" i="6"/>
  <c r="V201" i="6"/>
  <c r="AH201" i="6"/>
  <c r="R201" i="6"/>
  <c r="AE201" i="6"/>
  <c r="P201" i="6"/>
  <c r="AD201" i="6"/>
  <c r="M201" i="6"/>
  <c r="AQ201" i="6"/>
  <c r="AB201" i="6"/>
  <c r="K201" i="6"/>
  <c r="AP201" i="6"/>
  <c r="Y201" i="6"/>
  <c r="J201" i="6"/>
  <c r="Q201" i="6"/>
  <c r="L201" i="6"/>
  <c r="AO201" i="6"/>
  <c r="H201" i="6"/>
  <c r="AN201" i="6"/>
  <c r="AJ201" i="6"/>
  <c r="AI201" i="6"/>
  <c r="AF201" i="6"/>
  <c r="AC201" i="6"/>
  <c r="X201" i="6"/>
  <c r="S201" i="6"/>
  <c r="W201" i="6"/>
  <c r="E200" i="6"/>
  <c r="AL203" i="6"/>
  <c r="Z203" i="6"/>
  <c r="N203" i="6"/>
  <c r="AK203" i="6"/>
  <c r="Y203" i="6"/>
  <c r="M203" i="6"/>
  <c r="AF203" i="6"/>
  <c r="T203" i="6"/>
  <c r="H203" i="6"/>
  <c r="AG203" i="6"/>
  <c r="Q203" i="6"/>
  <c r="AC203" i="6"/>
  <c r="L203" i="6"/>
  <c r="AP203" i="6"/>
  <c r="AA203" i="6"/>
  <c r="J203" i="6"/>
  <c r="AO203" i="6"/>
  <c r="X203" i="6"/>
  <c r="I203" i="6"/>
  <c r="AM203" i="6"/>
  <c r="V203" i="6"/>
  <c r="AJ203" i="6"/>
  <c r="U203" i="6"/>
  <c r="AN203" i="6"/>
  <c r="U9" i="2"/>
  <c r="AN9" i="2"/>
  <c r="AE9" i="2"/>
  <c r="AQ9" i="2"/>
  <c r="X9" i="2"/>
  <c r="AJ9" i="2"/>
  <c r="W9" i="2"/>
  <c r="AI9" i="2"/>
  <c r="Y9" i="2"/>
  <c r="U73" i="3"/>
  <c r="U180" i="3" s="1"/>
  <c r="AG73" i="3"/>
  <c r="AG180" i="3" s="1"/>
  <c r="AE180" i="3"/>
  <c r="W73" i="3"/>
  <c r="AI73" i="3"/>
  <c r="AJ73" i="3"/>
  <c r="Y73" i="3"/>
  <c r="AK73" i="3"/>
  <c r="T73" i="3"/>
  <c r="Z73" i="3"/>
  <c r="AL73" i="3"/>
  <c r="AA73" i="3"/>
  <c r="X73" i="3"/>
  <c r="AB73" i="3"/>
  <c r="AC73" i="3"/>
  <c r="AF73" i="3"/>
  <c r="AQ180" i="3"/>
  <c r="AD73" i="3"/>
  <c r="AP73" i="3"/>
  <c r="AM73" i="3"/>
  <c r="AN73" i="3"/>
  <c r="V73" i="3"/>
  <c r="AH73" i="3"/>
  <c r="AO73" i="3"/>
  <c r="S44" i="2"/>
  <c r="R44" i="2"/>
  <c r="Q44" i="2"/>
  <c r="P44" i="2"/>
  <c r="O44" i="2"/>
  <c r="N44" i="2"/>
  <c r="M44" i="2"/>
  <c r="L44" i="2"/>
  <c r="K44" i="2"/>
  <c r="J44" i="2"/>
  <c r="S43" i="2"/>
  <c r="R43" i="2"/>
  <c r="Q43" i="2"/>
  <c r="P43" i="2"/>
  <c r="O43" i="2"/>
  <c r="N43" i="2"/>
  <c r="M43" i="2"/>
  <c r="L43" i="2"/>
  <c r="K43" i="2"/>
  <c r="J43" i="2"/>
  <c r="S42" i="2"/>
  <c r="R42" i="2"/>
  <c r="Q42" i="2"/>
  <c r="P42" i="2"/>
  <c r="O42" i="2"/>
  <c r="N42" i="2"/>
  <c r="M42" i="2"/>
  <c r="L42" i="2"/>
  <c r="K42" i="2"/>
  <c r="J42" i="2"/>
  <c r="S41" i="2"/>
  <c r="R41" i="2"/>
  <c r="Q41" i="2"/>
  <c r="P41" i="2"/>
  <c r="O41" i="2"/>
  <c r="N41" i="2"/>
  <c r="M41" i="2"/>
  <c r="L41" i="2"/>
  <c r="K41" i="2"/>
  <c r="J41" i="2"/>
  <c r="S40" i="2"/>
  <c r="R40" i="2"/>
  <c r="Q40" i="2"/>
  <c r="P40" i="2"/>
  <c r="O40" i="2"/>
  <c r="N40" i="2"/>
  <c r="M40" i="2"/>
  <c r="L40" i="2"/>
  <c r="K40" i="2"/>
  <c r="J40" i="2"/>
  <c r="S32" i="2"/>
  <c r="S33" i="2" s="1"/>
  <c r="S38" i="2" s="1"/>
  <c r="R32" i="2"/>
  <c r="R33" i="2" s="1"/>
  <c r="R38" i="2" s="1"/>
  <c r="Q32" i="2"/>
  <c r="Q33" i="2" s="1"/>
  <c r="Q38" i="2" s="1"/>
  <c r="P32" i="2"/>
  <c r="P33" i="2" s="1"/>
  <c r="P38" i="2" s="1"/>
  <c r="O32" i="2"/>
  <c r="O33" i="2" s="1"/>
  <c r="O38" i="2" s="1"/>
  <c r="N32" i="2"/>
  <c r="N33" i="2" s="1"/>
  <c r="N38" i="2" s="1"/>
  <c r="M32" i="2"/>
  <c r="M33" i="2" s="1"/>
  <c r="M38" i="2" s="1"/>
  <c r="L32" i="2"/>
  <c r="L33" i="2" s="1"/>
  <c r="L38" i="2" s="1"/>
  <c r="K32" i="2"/>
  <c r="K33" i="2" s="1"/>
  <c r="K38" i="2" s="1"/>
  <c r="J32" i="2"/>
  <c r="J33" i="2" s="1"/>
  <c r="J38" i="2" s="1"/>
  <c r="S12" i="2"/>
  <c r="R12" i="2"/>
  <c r="Q12" i="2"/>
  <c r="P12" i="2"/>
  <c r="O12" i="2"/>
  <c r="N12" i="2"/>
  <c r="M12" i="2"/>
  <c r="L12" i="2"/>
  <c r="K12" i="2"/>
  <c r="J12" i="2"/>
  <c r="S10" i="2"/>
  <c r="R10" i="2"/>
  <c r="Q10" i="2"/>
  <c r="P10" i="2"/>
  <c r="O10" i="2"/>
  <c r="N10" i="2"/>
  <c r="M10" i="2"/>
  <c r="L10" i="2"/>
  <c r="K10" i="2"/>
  <c r="J10" i="2"/>
  <c r="S9" i="2"/>
  <c r="R9" i="2"/>
  <c r="Q9" i="2"/>
  <c r="P9" i="2"/>
  <c r="O9" i="2"/>
  <c r="N9" i="2"/>
  <c r="M9" i="2"/>
  <c r="L9" i="2"/>
  <c r="K9" i="2"/>
  <c r="J9" i="2"/>
  <c r="S8" i="2"/>
  <c r="R8" i="2"/>
  <c r="Q8" i="2"/>
  <c r="P8" i="2"/>
  <c r="O8" i="2"/>
  <c r="N8" i="2"/>
  <c r="M8" i="2"/>
  <c r="L8" i="2"/>
  <c r="K8" i="2"/>
  <c r="J8" i="2"/>
  <c r="S6" i="2"/>
  <c r="R6" i="2"/>
  <c r="Q6" i="2"/>
  <c r="P6" i="2"/>
  <c r="O6" i="2"/>
  <c r="N6" i="2"/>
  <c r="M6" i="2"/>
  <c r="L6" i="2"/>
  <c r="K6" i="2"/>
  <c r="J6" i="2"/>
  <c r="S68" i="3"/>
  <c r="S69" i="3" s="1"/>
  <c r="R68" i="3"/>
  <c r="R69" i="3" s="1"/>
  <c r="Q68" i="3"/>
  <c r="Q69" i="3" s="1"/>
  <c r="P68" i="3"/>
  <c r="P69" i="3" s="1"/>
  <c r="O68" i="3"/>
  <c r="O69" i="3" s="1"/>
  <c r="N68" i="3"/>
  <c r="N69" i="3" s="1"/>
  <c r="M68" i="3"/>
  <c r="M69" i="3" s="1"/>
  <c r="L68" i="3"/>
  <c r="L69" i="3" s="1"/>
  <c r="K68" i="3"/>
  <c r="K69" i="3" s="1"/>
  <c r="J68" i="3"/>
  <c r="J69" i="3" s="1"/>
  <c r="S65" i="3"/>
  <c r="S66" i="3" s="1"/>
  <c r="R65" i="3"/>
  <c r="R66" i="3" s="1"/>
  <c r="Q65" i="3"/>
  <c r="Q66" i="3" s="1"/>
  <c r="P65" i="3"/>
  <c r="P66" i="3" s="1"/>
  <c r="O65" i="3"/>
  <c r="O66" i="3" s="1"/>
  <c r="N65" i="3"/>
  <c r="N66" i="3" s="1"/>
  <c r="M65" i="3"/>
  <c r="M66" i="3" s="1"/>
  <c r="L65" i="3"/>
  <c r="L66" i="3" s="1"/>
  <c r="K65" i="3"/>
  <c r="K66" i="3" s="1"/>
  <c r="J65" i="3"/>
  <c r="J66" i="3" s="1"/>
  <c r="S62" i="3"/>
  <c r="S63" i="3" s="1"/>
  <c r="R62" i="3"/>
  <c r="R63" i="3" s="1"/>
  <c r="Q62" i="3"/>
  <c r="Q63" i="3" s="1"/>
  <c r="P62" i="3"/>
  <c r="P63" i="3" s="1"/>
  <c r="O62" i="3"/>
  <c r="O63" i="3" s="1"/>
  <c r="O73" i="3" s="1"/>
  <c r="N62" i="3"/>
  <c r="N63" i="3" s="1"/>
  <c r="M62" i="3"/>
  <c r="M63" i="3" s="1"/>
  <c r="L62" i="3"/>
  <c r="L63" i="3" s="1"/>
  <c r="K62" i="3"/>
  <c r="K63" i="3" s="1"/>
  <c r="J62" i="3"/>
  <c r="J63" i="3" s="1"/>
  <c r="S52" i="3"/>
  <c r="S53" i="3" s="1"/>
  <c r="R52" i="3"/>
  <c r="R53" i="3" s="1"/>
  <c r="Q52" i="3"/>
  <c r="Q53" i="3" s="1"/>
  <c r="P52" i="3"/>
  <c r="P53" i="3" s="1"/>
  <c r="O52" i="3"/>
  <c r="O53" i="3" s="1"/>
  <c r="N52" i="3"/>
  <c r="N53" i="3" s="1"/>
  <c r="M52" i="3"/>
  <c r="M53" i="3" s="1"/>
  <c r="L52" i="3"/>
  <c r="L53" i="3" s="1"/>
  <c r="K52" i="3"/>
  <c r="K53" i="3" s="1"/>
  <c r="J52" i="3"/>
  <c r="J53" i="3" s="1"/>
  <c r="S49" i="3"/>
  <c r="S50" i="3" s="1"/>
  <c r="R49" i="3"/>
  <c r="R50" i="3" s="1"/>
  <c r="Q49" i="3"/>
  <c r="Q50" i="3" s="1"/>
  <c r="P49" i="3"/>
  <c r="P50" i="3" s="1"/>
  <c r="O49" i="3"/>
  <c r="O50" i="3" s="1"/>
  <c r="N49" i="3"/>
  <c r="N50" i="3" s="1"/>
  <c r="M49" i="3"/>
  <c r="M50" i="3" s="1"/>
  <c r="L49" i="3"/>
  <c r="L50" i="3" s="1"/>
  <c r="K49" i="3"/>
  <c r="K50" i="3" s="1"/>
  <c r="J49" i="3"/>
  <c r="J50" i="3" s="1"/>
  <c r="S46" i="3"/>
  <c r="S47" i="3" s="1"/>
  <c r="R46" i="3"/>
  <c r="R47" i="3" s="1"/>
  <c r="Q46" i="3"/>
  <c r="Q47" i="3" s="1"/>
  <c r="P46" i="3"/>
  <c r="P47" i="3" s="1"/>
  <c r="O46" i="3"/>
  <c r="O47" i="3" s="1"/>
  <c r="N46" i="3"/>
  <c r="N47" i="3" s="1"/>
  <c r="M46" i="3"/>
  <c r="M47" i="3" s="1"/>
  <c r="L46" i="3"/>
  <c r="L47" i="3" s="1"/>
  <c r="K46" i="3"/>
  <c r="K47" i="3" s="1"/>
  <c r="J46" i="3"/>
  <c r="J47" i="3" s="1"/>
  <c r="S43" i="3"/>
  <c r="R43" i="3"/>
  <c r="Q43" i="3"/>
  <c r="P43" i="3"/>
  <c r="O43" i="3"/>
  <c r="N43" i="3"/>
  <c r="M43" i="3"/>
  <c r="L43" i="3"/>
  <c r="K43" i="3"/>
  <c r="J43" i="3"/>
  <c r="C6" i="5" l="1"/>
  <c r="AP6" i="5" s="1"/>
  <c r="R180" i="6"/>
  <c r="S74" i="6"/>
  <c r="S150" i="6" s="1"/>
  <c r="AH180" i="6"/>
  <c r="AI74" i="6"/>
  <c r="AI150" i="6" s="1"/>
  <c r="H84" i="6"/>
  <c r="H88" i="6" s="1"/>
  <c r="H85" i="6"/>
  <c r="H89" i="6" s="1"/>
  <c r="AO180" i="6"/>
  <c r="AP74" i="6"/>
  <c r="AP150" i="6" s="1"/>
  <c r="N180" i="6"/>
  <c r="O74" i="6"/>
  <c r="O150" i="6" s="1"/>
  <c r="S180" i="6"/>
  <c r="T74" i="6"/>
  <c r="T150" i="6" s="1"/>
  <c r="AI180" i="6"/>
  <c r="AJ74" i="6"/>
  <c r="AJ150" i="6" s="1"/>
  <c r="I83" i="6"/>
  <c r="K82" i="6"/>
  <c r="H96" i="6"/>
  <c r="H105" i="6"/>
  <c r="H22" i="6" s="1"/>
  <c r="K4" i="5"/>
  <c r="J3" i="5"/>
  <c r="AM180" i="6"/>
  <c r="AN74" i="6"/>
  <c r="AN150" i="6" s="1"/>
  <c r="AF180" i="6"/>
  <c r="AG74" i="6"/>
  <c r="AG150" i="6" s="1"/>
  <c r="AJ180" i="6"/>
  <c r="AK74" i="6"/>
  <c r="AK150" i="6" s="1"/>
  <c r="W180" i="6"/>
  <c r="X74" i="6"/>
  <c r="X150" i="6" s="1"/>
  <c r="L180" i="6"/>
  <c r="M74" i="6"/>
  <c r="M150" i="6" s="1"/>
  <c r="AK180" i="6"/>
  <c r="AL74" i="6"/>
  <c r="AL150" i="6" s="1"/>
  <c r="O4" i="6"/>
  <c r="N3" i="6"/>
  <c r="AE180" i="6"/>
  <c r="AF74" i="6"/>
  <c r="AF150" i="6" s="1"/>
  <c r="AA180" i="6"/>
  <c r="AB74" i="6"/>
  <c r="AB150" i="6" s="1"/>
  <c r="K95" i="6"/>
  <c r="K105" i="6" s="1"/>
  <c r="K22" i="6" s="1"/>
  <c r="K97" i="6"/>
  <c r="K107" i="6" s="1"/>
  <c r="K26" i="6" s="1"/>
  <c r="T180" i="6"/>
  <c r="U74" i="6"/>
  <c r="U150" i="6" s="1"/>
  <c r="X180" i="6"/>
  <c r="Y74" i="6"/>
  <c r="Y150" i="6" s="1"/>
  <c r="K180" i="6"/>
  <c r="L74" i="6"/>
  <c r="L150" i="6" s="1"/>
  <c r="M168" i="6"/>
  <c r="M129" i="6"/>
  <c r="M146" i="6"/>
  <c r="Z180" i="6"/>
  <c r="AA74" i="6"/>
  <c r="AA150" i="6" s="1"/>
  <c r="H26" i="5"/>
  <c r="J113" i="6"/>
  <c r="I119" i="6"/>
  <c r="Y180" i="6"/>
  <c r="Z74" i="6"/>
  <c r="Z150" i="6" s="1"/>
  <c r="M93" i="6"/>
  <c r="L94" i="6"/>
  <c r="O180" i="6"/>
  <c r="P74" i="6"/>
  <c r="P150" i="6" s="1"/>
  <c r="AG180" i="6"/>
  <c r="AH74" i="6"/>
  <c r="AH150" i="6" s="1"/>
  <c r="H180" i="6"/>
  <c r="I74" i="6"/>
  <c r="I150" i="6" s="1"/>
  <c r="H74" i="6"/>
  <c r="H150" i="6" s="1"/>
  <c r="AB180" i="6"/>
  <c r="AC74" i="6"/>
  <c r="AC150" i="6" s="1"/>
  <c r="AC180" i="6"/>
  <c r="AD74" i="6"/>
  <c r="AD150" i="6" s="1"/>
  <c r="AP180" i="6"/>
  <c r="AQ74" i="6"/>
  <c r="AQ150" i="6" s="1"/>
  <c r="H158" i="6"/>
  <c r="H23" i="6"/>
  <c r="H184" i="6" s="1"/>
  <c r="M180" i="6"/>
  <c r="N74" i="6"/>
  <c r="N150" i="6" s="1"/>
  <c r="AD180" i="6"/>
  <c r="AE74" i="6"/>
  <c r="AE150" i="6" s="1"/>
  <c r="P180" i="6"/>
  <c r="Q74" i="6"/>
  <c r="Q150" i="6" s="1"/>
  <c r="I180" i="6"/>
  <c r="J74" i="6"/>
  <c r="J150" i="6" s="1"/>
  <c r="AL180" i="6"/>
  <c r="AM74" i="6"/>
  <c r="AM150" i="6" s="1"/>
  <c r="U180" i="6"/>
  <c r="V74" i="6"/>
  <c r="V150" i="6" s="1"/>
  <c r="AH74" i="3"/>
  <c r="AH150" i="3" s="1"/>
  <c r="V74" i="3"/>
  <c r="V150" i="3" s="1"/>
  <c r="AH180" i="3"/>
  <c r="AI74" i="3"/>
  <c r="AI150" i="3" s="1"/>
  <c r="AD180" i="3"/>
  <c r="AE74" i="3"/>
  <c r="AE150" i="3" s="1"/>
  <c r="AA180" i="3"/>
  <c r="AB74" i="3"/>
  <c r="AB150" i="3" s="1"/>
  <c r="AJ180" i="3"/>
  <c r="AK74" i="3"/>
  <c r="AK150" i="3" s="1"/>
  <c r="T180" i="3"/>
  <c r="U74" i="3"/>
  <c r="U150" i="3" s="1"/>
  <c r="V180" i="3"/>
  <c r="W74" i="3"/>
  <c r="W150" i="3" s="1"/>
  <c r="AC180" i="3"/>
  <c r="AD74" i="3"/>
  <c r="AD150" i="3" s="1"/>
  <c r="AL180" i="3"/>
  <c r="AM74" i="3"/>
  <c r="AM150" i="3" s="1"/>
  <c r="AK180" i="3"/>
  <c r="AL74" i="3"/>
  <c r="AL150" i="3" s="1"/>
  <c r="Z180" i="3"/>
  <c r="AA74" i="3"/>
  <c r="AA150" i="3" s="1"/>
  <c r="AF180" i="3"/>
  <c r="AG74" i="3"/>
  <c r="AG150" i="3" s="1"/>
  <c r="Y180" i="3"/>
  <c r="Z74" i="3"/>
  <c r="Z150" i="3" s="1"/>
  <c r="AI180" i="3"/>
  <c r="AJ74" i="3"/>
  <c r="AJ150" i="3" s="1"/>
  <c r="AB180" i="3"/>
  <c r="AC74" i="3"/>
  <c r="AC150" i="3" s="1"/>
  <c r="X180" i="3"/>
  <c r="Y74" i="3"/>
  <c r="Y150" i="3" s="1"/>
  <c r="AN180" i="3"/>
  <c r="AO74" i="3"/>
  <c r="AO150" i="3" s="1"/>
  <c r="W180" i="3"/>
  <c r="X74" i="3"/>
  <c r="X150" i="3" s="1"/>
  <c r="AO180" i="3"/>
  <c r="AP74" i="3"/>
  <c r="AP150" i="3" s="1"/>
  <c r="AM180" i="3"/>
  <c r="AN74" i="3"/>
  <c r="AN150" i="3" s="1"/>
  <c r="AP180" i="3"/>
  <c r="AQ74" i="3"/>
  <c r="AQ150" i="3" s="1"/>
  <c r="AF74" i="3"/>
  <c r="AF150" i="3" s="1"/>
  <c r="Q73" i="3"/>
  <c r="L73" i="3"/>
  <c r="K73" i="3"/>
  <c r="N73" i="3"/>
  <c r="M73" i="3"/>
  <c r="S73" i="3"/>
  <c r="T74" i="3" s="1"/>
  <c r="T150" i="3" s="1"/>
  <c r="O180" i="3"/>
  <c r="P73" i="3"/>
  <c r="J73" i="3"/>
  <c r="R73" i="3"/>
  <c r="C31" i="2"/>
  <c r="B85" i="3"/>
  <c r="H4" i="3"/>
  <c r="I4" i="3" s="1"/>
  <c r="J4" i="3" s="1"/>
  <c r="H29" i="3"/>
  <c r="H43" i="3"/>
  <c r="I43" i="3"/>
  <c r="H46" i="3"/>
  <c r="H47" i="3" s="1"/>
  <c r="I46" i="3"/>
  <c r="I47" i="3" s="1"/>
  <c r="H49" i="3"/>
  <c r="H50" i="3" s="1"/>
  <c r="I49" i="3"/>
  <c r="I50" i="3" s="1"/>
  <c r="H52" i="3"/>
  <c r="H53" i="3" s="1"/>
  <c r="I52" i="3"/>
  <c r="I53" i="3" s="1"/>
  <c r="H62" i="3"/>
  <c r="H63" i="3" s="1"/>
  <c r="I62" i="3"/>
  <c r="I63" i="3" s="1"/>
  <c r="H65" i="3"/>
  <c r="H66" i="3" s="1"/>
  <c r="I65" i="3"/>
  <c r="I66" i="3" s="1"/>
  <c r="H68" i="3"/>
  <c r="H69" i="3" s="1"/>
  <c r="I68" i="3"/>
  <c r="I69" i="3" s="1"/>
  <c r="H82" i="3"/>
  <c r="H83" i="3" s="1"/>
  <c r="A84" i="3"/>
  <c r="B84" i="3"/>
  <c r="C84" i="3"/>
  <c r="D84" i="3"/>
  <c r="D85" i="3" s="1"/>
  <c r="A85" i="3"/>
  <c r="C85" i="3"/>
  <c r="H93" i="3"/>
  <c r="I93" i="3" s="1"/>
  <c r="J93" i="3" s="1"/>
  <c r="K93" i="3" s="1"/>
  <c r="A95" i="3"/>
  <c r="A97" i="3" s="1"/>
  <c r="B95" i="3"/>
  <c r="B97" i="3" s="1"/>
  <c r="C95" i="3"/>
  <c r="C97" i="3" s="1"/>
  <c r="D95" i="3"/>
  <c r="A96" i="3"/>
  <c r="B96" i="3"/>
  <c r="C96" i="3"/>
  <c r="D96" i="3"/>
  <c r="D97" i="3"/>
  <c r="A98" i="3"/>
  <c r="B98" i="3"/>
  <c r="C98" i="3"/>
  <c r="D98" i="3"/>
  <c r="A99" i="3"/>
  <c r="B99" i="3"/>
  <c r="C99" i="3"/>
  <c r="D99" i="3"/>
  <c r="A100" i="3"/>
  <c r="B100" i="3"/>
  <c r="C100" i="3"/>
  <c r="D100" i="3"/>
  <c r="A101" i="3"/>
  <c r="B101" i="3"/>
  <c r="C101" i="3"/>
  <c r="D101" i="3"/>
  <c r="H113" i="3"/>
  <c r="A115" i="3"/>
  <c r="A116" i="3" s="1"/>
  <c r="A117" i="3" s="1"/>
  <c r="A118" i="3" s="1"/>
  <c r="A119" i="3" s="1"/>
  <c r="A120" i="3" s="1"/>
  <c r="A121" i="3" s="1"/>
  <c r="A122" i="3" s="1"/>
  <c r="B115" i="3"/>
  <c r="B117" i="3" s="1"/>
  <c r="C115" i="3"/>
  <c r="B116" i="3"/>
  <c r="C116" i="3"/>
  <c r="B118" i="3"/>
  <c r="C118" i="3"/>
  <c r="B119" i="3"/>
  <c r="C119" i="3"/>
  <c r="B120" i="3"/>
  <c r="C120" i="3"/>
  <c r="B121" i="3"/>
  <c r="C121" i="3"/>
  <c r="H163" i="3"/>
  <c r="C200" i="3"/>
  <c r="C201" i="3" s="1"/>
  <c r="H200" i="3"/>
  <c r="C203" i="3"/>
  <c r="AI6" i="5" l="1"/>
  <c r="J6" i="5"/>
  <c r="S6" i="5"/>
  <c r="N6" i="5"/>
  <c r="Y6" i="5"/>
  <c r="AF6" i="5"/>
  <c r="M6" i="5"/>
  <c r="AB6" i="5"/>
  <c r="AM6" i="5"/>
  <c r="O6" i="5"/>
  <c r="AJ6" i="5"/>
  <c r="AD6" i="5"/>
  <c r="X6" i="5"/>
  <c r="R6" i="5"/>
  <c r="K6" i="5"/>
  <c r="AN6" i="5"/>
  <c r="AH6" i="5"/>
  <c r="P6" i="5"/>
  <c r="AA6" i="5"/>
  <c r="V6" i="5"/>
  <c r="T6" i="5"/>
  <c r="AO6" i="5"/>
  <c r="AL6" i="5"/>
  <c r="AG6" i="5"/>
  <c r="I6" i="5"/>
  <c r="I7" i="5" s="1"/>
  <c r="Z6" i="5"/>
  <c r="U6" i="5"/>
  <c r="AK6" i="5"/>
  <c r="L6" i="5"/>
  <c r="AQ6" i="5"/>
  <c r="AC6" i="5"/>
  <c r="AE6" i="5"/>
  <c r="Q6" i="5"/>
  <c r="W6" i="5"/>
  <c r="L95" i="6"/>
  <c r="L105" i="6" s="1"/>
  <c r="L22" i="6" s="1"/>
  <c r="L97" i="6"/>
  <c r="L107" i="6" s="1"/>
  <c r="L26" i="6" s="1"/>
  <c r="N93" i="6"/>
  <c r="M94" i="6"/>
  <c r="O3" i="6"/>
  <c r="P4" i="6"/>
  <c r="L4" i="5"/>
  <c r="K3" i="5"/>
  <c r="J119" i="6"/>
  <c r="K113" i="6"/>
  <c r="I124" i="6"/>
  <c r="I122" i="6"/>
  <c r="H53" i="5"/>
  <c r="H48" i="5"/>
  <c r="H216" i="6"/>
  <c r="H217" i="6" s="1"/>
  <c r="H12" i="6"/>
  <c r="I84" i="6"/>
  <c r="I88" i="6" s="1"/>
  <c r="I85" i="6"/>
  <c r="I89" i="6" s="1"/>
  <c r="H214" i="6"/>
  <c r="H215" i="6" s="1"/>
  <c r="H153" i="6"/>
  <c r="H154" i="6" s="1"/>
  <c r="H21" i="6"/>
  <c r="I96" i="6"/>
  <c r="H98" i="6"/>
  <c r="H104" i="6" s="1"/>
  <c r="H100" i="6"/>
  <c r="J83" i="6"/>
  <c r="I184" i="6"/>
  <c r="N168" i="6"/>
  <c r="N146" i="6"/>
  <c r="N129" i="6"/>
  <c r="L82" i="6"/>
  <c r="K83" i="6"/>
  <c r="AQ201" i="3"/>
  <c r="AE201" i="3"/>
  <c r="AD201" i="3"/>
  <c r="AP201" i="3"/>
  <c r="AO201" i="3"/>
  <c r="AC201" i="3"/>
  <c r="AN201" i="3"/>
  <c r="AB201" i="3"/>
  <c r="AM201" i="3"/>
  <c r="AA201" i="3"/>
  <c r="AL201" i="3"/>
  <c r="Z201" i="3"/>
  <c r="AH201" i="3"/>
  <c r="AK201" i="3"/>
  <c r="Y201" i="3"/>
  <c r="AJ201" i="3"/>
  <c r="X201" i="3"/>
  <c r="AI201" i="3"/>
  <c r="W201" i="3"/>
  <c r="V201" i="3"/>
  <c r="AG201" i="3"/>
  <c r="U201" i="3"/>
  <c r="AF201" i="3"/>
  <c r="T201" i="3"/>
  <c r="AO115" i="3"/>
  <c r="AO120" i="3" s="1"/>
  <c r="AC115" i="3"/>
  <c r="AC120" i="3" s="1"/>
  <c r="AN115" i="3"/>
  <c r="AN120" i="3" s="1"/>
  <c r="AB115" i="3"/>
  <c r="AB120" i="3" s="1"/>
  <c r="AM115" i="3"/>
  <c r="AM120" i="3" s="1"/>
  <c r="AA115" i="3"/>
  <c r="AA120" i="3" s="1"/>
  <c r="AL115" i="3"/>
  <c r="AL120" i="3" s="1"/>
  <c r="Z115" i="3"/>
  <c r="Z120" i="3" s="1"/>
  <c r="AK115" i="3"/>
  <c r="AK120" i="3" s="1"/>
  <c r="Y115" i="3"/>
  <c r="Y120" i="3" s="1"/>
  <c r="AJ115" i="3"/>
  <c r="AJ120" i="3" s="1"/>
  <c r="X115" i="3"/>
  <c r="X120" i="3" s="1"/>
  <c r="AG115" i="3"/>
  <c r="AG120" i="3" s="1"/>
  <c r="AF115" i="3"/>
  <c r="AF120" i="3" s="1"/>
  <c r="T115" i="3"/>
  <c r="T120" i="3" s="1"/>
  <c r="AE115" i="3"/>
  <c r="AE120" i="3" s="1"/>
  <c r="AI115" i="3"/>
  <c r="AI120" i="3" s="1"/>
  <c r="W115" i="3"/>
  <c r="W120" i="3" s="1"/>
  <c r="AH115" i="3"/>
  <c r="AH120" i="3" s="1"/>
  <c r="V115" i="3"/>
  <c r="V120" i="3" s="1"/>
  <c r="U115" i="3"/>
  <c r="U120" i="3" s="1"/>
  <c r="AQ115" i="3"/>
  <c r="AQ120" i="3" s="1"/>
  <c r="AP115" i="3"/>
  <c r="AP120" i="3" s="1"/>
  <c r="AD115" i="3"/>
  <c r="AD120" i="3" s="1"/>
  <c r="AQ203" i="3"/>
  <c r="AP203" i="3"/>
  <c r="AD203" i="3"/>
  <c r="AO203" i="3"/>
  <c r="AC203" i="3"/>
  <c r="AN203" i="3"/>
  <c r="AB203" i="3"/>
  <c r="AM203" i="3"/>
  <c r="AA203" i="3"/>
  <c r="AL203" i="3"/>
  <c r="Z203" i="3"/>
  <c r="X203" i="3"/>
  <c r="W203" i="3"/>
  <c r="AH203" i="3"/>
  <c r="AG203" i="3"/>
  <c r="AK203" i="3"/>
  <c r="Y203" i="3"/>
  <c r="AJ203" i="3"/>
  <c r="AI203" i="3"/>
  <c r="U203" i="3"/>
  <c r="V203" i="3"/>
  <c r="AF203" i="3"/>
  <c r="T203" i="3"/>
  <c r="AE203" i="3"/>
  <c r="C117" i="3"/>
  <c r="M115" i="3"/>
  <c r="M120" i="3" s="1"/>
  <c r="L115" i="3"/>
  <c r="L120" i="3" s="1"/>
  <c r="S115" i="3"/>
  <c r="S120" i="3" s="1"/>
  <c r="K115" i="3"/>
  <c r="K120" i="3" s="1"/>
  <c r="R115" i="3"/>
  <c r="R120" i="3" s="1"/>
  <c r="J115" i="3"/>
  <c r="J120" i="3" s="1"/>
  <c r="N115" i="3"/>
  <c r="N120" i="3" s="1"/>
  <c r="Q115" i="3"/>
  <c r="Q120" i="3" s="1"/>
  <c r="O115" i="3"/>
  <c r="O120" i="3" s="1"/>
  <c r="P115" i="3"/>
  <c r="P120" i="3" s="1"/>
  <c r="H203" i="3"/>
  <c r="S203" i="3"/>
  <c r="K203" i="3"/>
  <c r="R203" i="3"/>
  <c r="J203" i="3"/>
  <c r="Q203" i="3"/>
  <c r="P203" i="3"/>
  <c r="L203" i="3"/>
  <c r="O203" i="3"/>
  <c r="N203" i="3"/>
  <c r="M203" i="3"/>
  <c r="H201" i="3"/>
  <c r="M201" i="3"/>
  <c r="N201" i="3"/>
  <c r="L201" i="3"/>
  <c r="S201" i="3"/>
  <c r="K201" i="3"/>
  <c r="R201" i="3"/>
  <c r="J201" i="3"/>
  <c r="Q201" i="3"/>
  <c r="P201" i="3"/>
  <c r="O201" i="3"/>
  <c r="K4" i="3"/>
  <c r="J3" i="3"/>
  <c r="J180" i="3"/>
  <c r="K74" i="3"/>
  <c r="K150" i="3" s="1"/>
  <c r="L180" i="3"/>
  <c r="M74" i="3"/>
  <c r="M150" i="3" s="1"/>
  <c r="P180" i="3"/>
  <c r="Q74" i="3"/>
  <c r="Q150" i="3" s="1"/>
  <c r="L93" i="3"/>
  <c r="Q180" i="3"/>
  <c r="R74" i="3"/>
  <c r="R150" i="3" s="1"/>
  <c r="R180" i="3"/>
  <c r="S74" i="3"/>
  <c r="S150" i="3" s="1"/>
  <c r="P74" i="3"/>
  <c r="P150" i="3" s="1"/>
  <c r="M180" i="3"/>
  <c r="N74" i="3"/>
  <c r="N150" i="3" s="1"/>
  <c r="K180" i="3"/>
  <c r="L74" i="3"/>
  <c r="L150" i="3" s="1"/>
  <c r="S180" i="3"/>
  <c r="N180" i="3"/>
  <c r="O74" i="3"/>
  <c r="O150" i="3" s="1"/>
  <c r="C122" i="3"/>
  <c r="H119" i="3"/>
  <c r="H124" i="3" s="1"/>
  <c r="H158" i="3" s="1"/>
  <c r="H3" i="3"/>
  <c r="H129" i="3" s="1"/>
  <c r="I200" i="3"/>
  <c r="I115" i="3"/>
  <c r="I120" i="3" s="1"/>
  <c r="H115" i="3"/>
  <c r="H120" i="3" s="1"/>
  <c r="I203" i="3"/>
  <c r="I113" i="3"/>
  <c r="H94" i="3"/>
  <c r="H97" i="3" s="1"/>
  <c r="H107" i="3" s="1"/>
  <c r="H26" i="3" s="1"/>
  <c r="B122" i="3"/>
  <c r="H85" i="3"/>
  <c r="H89" i="3" s="1"/>
  <c r="H84" i="3"/>
  <c r="H88" i="3" s="1"/>
  <c r="H214" i="3" s="1"/>
  <c r="H215" i="3" s="1"/>
  <c r="H73" i="3"/>
  <c r="I73" i="3"/>
  <c r="J74" i="3" s="1"/>
  <c r="J150" i="3" s="1"/>
  <c r="I201" i="3"/>
  <c r="I82" i="3"/>
  <c r="I3" i="3"/>
  <c r="I15" i="5" l="1"/>
  <c r="I26" i="5" s="1"/>
  <c r="J7" i="5"/>
  <c r="I17" i="5"/>
  <c r="I28" i="5" s="1"/>
  <c r="H209" i="6"/>
  <c r="H181" i="6"/>
  <c r="H182" i="6" s="1"/>
  <c r="H157" i="6"/>
  <c r="H159" i="6" s="1"/>
  <c r="K85" i="6"/>
  <c r="K89" i="6" s="1"/>
  <c r="K84" i="6"/>
  <c r="K88" i="6" s="1"/>
  <c r="J84" i="6"/>
  <c r="J88" i="6" s="1"/>
  <c r="J85" i="6"/>
  <c r="J89" i="6" s="1"/>
  <c r="J124" i="6"/>
  <c r="J122" i="6"/>
  <c r="M4" i="5"/>
  <c r="L3" i="5"/>
  <c r="I216" i="6"/>
  <c r="I217" i="6" s="1"/>
  <c r="I12" i="6"/>
  <c r="I214" i="6"/>
  <c r="I215" i="6" s="1"/>
  <c r="I153" i="6"/>
  <c r="I154" i="6" s="1"/>
  <c r="I21" i="6"/>
  <c r="P3" i="6"/>
  <c r="Q4" i="6"/>
  <c r="H218" i="6"/>
  <c r="H173" i="6"/>
  <c r="H6" i="6"/>
  <c r="J184" i="6"/>
  <c r="H136" i="6"/>
  <c r="H148" i="6"/>
  <c r="H19" i="6"/>
  <c r="O168" i="6"/>
  <c r="O129" i="6"/>
  <c r="O146" i="6"/>
  <c r="H174" i="6"/>
  <c r="I158" i="6"/>
  <c r="I23" i="6"/>
  <c r="K119" i="6"/>
  <c r="L113" i="6"/>
  <c r="O93" i="6"/>
  <c r="N94" i="6"/>
  <c r="M95" i="6"/>
  <c r="M105" i="6" s="1"/>
  <c r="M22" i="6" s="1"/>
  <c r="M97" i="6"/>
  <c r="M107" i="6" s="1"/>
  <c r="M26" i="6" s="1"/>
  <c r="H108" i="6"/>
  <c r="H207" i="6" s="1"/>
  <c r="H106" i="6"/>
  <c r="H14" i="6" s="1"/>
  <c r="H138" i="6" s="1"/>
  <c r="H101" i="6"/>
  <c r="J96" i="6"/>
  <c r="I98" i="6"/>
  <c r="I104" i="6" s="1"/>
  <c r="I100" i="6"/>
  <c r="H99" i="6"/>
  <c r="M82" i="6"/>
  <c r="L83" i="6"/>
  <c r="H146" i="3"/>
  <c r="H168" i="3"/>
  <c r="J200" i="3"/>
  <c r="K200" i="3" s="1"/>
  <c r="L200" i="3" s="1"/>
  <c r="M200" i="3" s="1"/>
  <c r="N200" i="3" s="1"/>
  <c r="O200" i="3" s="1"/>
  <c r="P200" i="3" s="1"/>
  <c r="Q200" i="3" s="1"/>
  <c r="R200" i="3" s="1"/>
  <c r="S200" i="3" s="1"/>
  <c r="T200" i="3" s="1"/>
  <c r="U200" i="3" s="1"/>
  <c r="V200" i="3" s="1"/>
  <c r="W200" i="3" s="1"/>
  <c r="X200" i="3" s="1"/>
  <c r="Y200" i="3" s="1"/>
  <c r="Z200" i="3" s="1"/>
  <c r="AA200" i="3" s="1"/>
  <c r="AB200" i="3" s="1"/>
  <c r="AC200" i="3" s="1"/>
  <c r="AD200" i="3" s="1"/>
  <c r="AE200" i="3" s="1"/>
  <c r="AF200" i="3" s="1"/>
  <c r="AG200" i="3" s="1"/>
  <c r="AH200" i="3" s="1"/>
  <c r="AI200" i="3" s="1"/>
  <c r="AJ200" i="3" s="1"/>
  <c r="AK200" i="3" s="1"/>
  <c r="AL200" i="3" s="1"/>
  <c r="AM200" i="3" s="1"/>
  <c r="AN200" i="3" s="1"/>
  <c r="AO200" i="3" s="1"/>
  <c r="AP200" i="3" s="1"/>
  <c r="AQ200" i="3" s="1"/>
  <c r="I83" i="3"/>
  <c r="I84" i="3" s="1"/>
  <c r="I88" i="3" s="1"/>
  <c r="J82" i="3"/>
  <c r="J168" i="3"/>
  <c r="J146" i="3"/>
  <c r="J129" i="3"/>
  <c r="L4" i="3"/>
  <c r="K3" i="3"/>
  <c r="I119" i="3"/>
  <c r="J113" i="3"/>
  <c r="M93" i="3"/>
  <c r="H216" i="3"/>
  <c r="H217" i="3" s="1"/>
  <c r="H218" i="3" s="1"/>
  <c r="H95" i="3"/>
  <c r="H96" i="3" s="1"/>
  <c r="I94" i="3"/>
  <c r="H23" i="3"/>
  <c r="H184" i="3" s="1"/>
  <c r="I184" i="3" s="1"/>
  <c r="J184" i="3" s="1"/>
  <c r="I180" i="3"/>
  <c r="I129" i="3"/>
  <c r="I168" i="3"/>
  <c r="I146" i="3"/>
  <c r="I74" i="3"/>
  <c r="I150" i="3" s="1"/>
  <c r="H180" i="3"/>
  <c r="H74" i="3"/>
  <c r="H150" i="3" s="1"/>
  <c r="H153" i="3"/>
  <c r="H154" i="3" s="1"/>
  <c r="H21" i="3"/>
  <c r="H12" i="3"/>
  <c r="J15" i="5" l="1"/>
  <c r="J26" i="5" s="1"/>
  <c r="J48" i="5" s="1"/>
  <c r="K7" i="5"/>
  <c r="J17" i="5"/>
  <c r="J28" i="5" s="1"/>
  <c r="I48" i="5"/>
  <c r="I53" i="5"/>
  <c r="I6" i="6" s="1"/>
  <c r="I130" i="6" s="1"/>
  <c r="M3" i="5"/>
  <c r="N4" i="5"/>
  <c r="H175" i="6"/>
  <c r="I173" i="6"/>
  <c r="I218" i="6"/>
  <c r="I174" i="6"/>
  <c r="R4" i="6"/>
  <c r="Q3" i="6"/>
  <c r="J158" i="6"/>
  <c r="J23" i="6"/>
  <c r="P168" i="6"/>
  <c r="P146" i="6"/>
  <c r="P129" i="6"/>
  <c r="J216" i="6"/>
  <c r="J217" i="6" s="1"/>
  <c r="J12" i="6"/>
  <c r="J214" i="6"/>
  <c r="J215" i="6" s="1"/>
  <c r="J153" i="6"/>
  <c r="J154" i="6" s="1"/>
  <c r="J21" i="6"/>
  <c r="K124" i="6"/>
  <c r="K122" i="6"/>
  <c r="I108" i="6"/>
  <c r="I207" i="6" s="1"/>
  <c r="I106" i="6"/>
  <c r="I14" i="6" s="1"/>
  <c r="I138" i="6" s="1"/>
  <c r="I101" i="6"/>
  <c r="I99" i="6"/>
  <c r="K184" i="6"/>
  <c r="K214" i="6"/>
  <c r="K153" i="6"/>
  <c r="K154" i="6" s="1"/>
  <c r="K21" i="6"/>
  <c r="J99" i="6"/>
  <c r="J98" i="6"/>
  <c r="J104" i="6" s="1"/>
  <c r="K96" i="6"/>
  <c r="J100" i="6"/>
  <c r="N95" i="6"/>
  <c r="N105" i="6" s="1"/>
  <c r="N22" i="6" s="1"/>
  <c r="N97" i="6"/>
  <c r="N107" i="6" s="1"/>
  <c r="N26" i="6" s="1"/>
  <c r="K216" i="6"/>
  <c r="K12" i="6"/>
  <c r="P93" i="6"/>
  <c r="O94" i="6"/>
  <c r="I209" i="6"/>
  <c r="I181" i="6"/>
  <c r="I182" i="6" s="1"/>
  <c r="I157" i="6"/>
  <c r="I159" i="6" s="1"/>
  <c r="L85" i="6"/>
  <c r="L89" i="6" s="1"/>
  <c r="L84" i="6"/>
  <c r="L88" i="6" s="1"/>
  <c r="L119" i="6"/>
  <c r="M113" i="6"/>
  <c r="H130" i="6"/>
  <c r="N82" i="6"/>
  <c r="M83" i="6"/>
  <c r="I148" i="6"/>
  <c r="I136" i="6"/>
  <c r="I19" i="6"/>
  <c r="H105" i="3"/>
  <c r="H22" i="3" s="1"/>
  <c r="I85" i="3"/>
  <c r="I89" i="3" s="1"/>
  <c r="I216" i="3" s="1"/>
  <c r="I217" i="3" s="1"/>
  <c r="I95" i="3"/>
  <c r="I105" i="3" s="1"/>
  <c r="I22" i="3" s="1"/>
  <c r="J94" i="3"/>
  <c r="L3" i="3"/>
  <c r="M4" i="3"/>
  <c r="J83" i="3"/>
  <c r="K82" i="3"/>
  <c r="L82" i="3" s="1"/>
  <c r="K113" i="3"/>
  <c r="J119" i="3"/>
  <c r="I122" i="3"/>
  <c r="I124" i="3"/>
  <c r="K168" i="3"/>
  <c r="K129" i="3"/>
  <c r="K146" i="3"/>
  <c r="E200" i="3"/>
  <c r="N93" i="3"/>
  <c r="K184" i="3"/>
  <c r="I97" i="3"/>
  <c r="I107" i="3" s="1"/>
  <c r="I26" i="3" s="1"/>
  <c r="I214" i="3"/>
  <c r="I215" i="3" s="1"/>
  <c r="I153" i="3"/>
  <c r="I154" i="3" s="1"/>
  <c r="I21" i="3"/>
  <c r="H174" i="3"/>
  <c r="H136" i="3"/>
  <c r="H19" i="3"/>
  <c r="H148" i="3"/>
  <c r="H173" i="3"/>
  <c r="H100" i="3"/>
  <c r="I96" i="3"/>
  <c r="H98" i="3"/>
  <c r="H104" i="3" s="1"/>
  <c r="J53" i="5" l="1"/>
  <c r="J6" i="6" s="1"/>
  <c r="K17" i="5"/>
  <c r="K28" i="5" s="1"/>
  <c r="L7" i="5"/>
  <c r="K15" i="5"/>
  <c r="K26" i="5" s="1"/>
  <c r="K53" i="5" s="1"/>
  <c r="K217" i="6"/>
  <c r="J174" i="6"/>
  <c r="J181" i="6"/>
  <c r="J182" i="6" s="1"/>
  <c r="J157" i="6"/>
  <c r="J159" i="6" s="1"/>
  <c r="J209" i="6"/>
  <c r="J218" i="6"/>
  <c r="K215" i="6"/>
  <c r="J173" i="6"/>
  <c r="L214" i="6"/>
  <c r="L153" i="6"/>
  <c r="L154" i="6" s="1"/>
  <c r="L21" i="6"/>
  <c r="Q93" i="6"/>
  <c r="P94" i="6"/>
  <c r="L216" i="6"/>
  <c r="L12" i="6"/>
  <c r="K148" i="6"/>
  <c r="K136" i="6"/>
  <c r="K19" i="6"/>
  <c r="Q168" i="6"/>
  <c r="Q146" i="6"/>
  <c r="Q129" i="6"/>
  <c r="M84" i="6"/>
  <c r="M88" i="6" s="1"/>
  <c r="M85" i="6"/>
  <c r="M89" i="6" s="1"/>
  <c r="O97" i="6"/>
  <c r="O107" i="6" s="1"/>
  <c r="O26" i="6" s="1"/>
  <c r="O95" i="6"/>
  <c r="O105" i="6" s="1"/>
  <c r="O22" i="6" s="1"/>
  <c r="N83" i="6"/>
  <c r="O82" i="6"/>
  <c r="K158" i="6"/>
  <c r="K23" i="6"/>
  <c r="L184" i="6"/>
  <c r="R3" i="6"/>
  <c r="S4" i="6"/>
  <c r="L124" i="6"/>
  <c r="L122" i="6"/>
  <c r="J136" i="6"/>
  <c r="J148" i="6"/>
  <c r="J19" i="6"/>
  <c r="N3" i="5"/>
  <c r="O4" i="5"/>
  <c r="J108" i="6"/>
  <c r="J207" i="6" s="1"/>
  <c r="J106" i="6"/>
  <c r="J14" i="6" s="1"/>
  <c r="J138" i="6" s="1"/>
  <c r="J101" i="6"/>
  <c r="I175" i="6"/>
  <c r="M119" i="6"/>
  <c r="N113" i="6"/>
  <c r="K98" i="6"/>
  <c r="K104" i="6" s="1"/>
  <c r="K100" i="6"/>
  <c r="L96" i="6"/>
  <c r="I12" i="3"/>
  <c r="I148" i="3" s="1"/>
  <c r="L113" i="3"/>
  <c r="K119" i="3"/>
  <c r="M82" i="3"/>
  <c r="J122" i="3"/>
  <c r="J124" i="3"/>
  <c r="K83" i="3"/>
  <c r="L83" i="3" s="1"/>
  <c r="J84" i="3"/>
  <c r="J88" i="3" s="1"/>
  <c r="J85" i="3"/>
  <c r="J89" i="3" s="1"/>
  <c r="M3" i="3"/>
  <c r="N4" i="3"/>
  <c r="L146" i="3"/>
  <c r="L168" i="3"/>
  <c r="L129" i="3"/>
  <c r="I23" i="3"/>
  <c r="I158" i="3"/>
  <c r="J95" i="3"/>
  <c r="J105" i="3" s="1"/>
  <c r="J22" i="3" s="1"/>
  <c r="K94" i="3"/>
  <c r="J97" i="3"/>
  <c r="J107" i="3" s="1"/>
  <c r="J26" i="3" s="1"/>
  <c r="O93" i="3"/>
  <c r="L184" i="3"/>
  <c r="I174" i="3"/>
  <c r="I100" i="3"/>
  <c r="I98" i="3"/>
  <c r="I104" i="3" s="1"/>
  <c r="H157" i="3"/>
  <c r="H159" i="3" s="1"/>
  <c r="H181" i="3"/>
  <c r="H182" i="3" s="1"/>
  <c r="H209" i="3"/>
  <c r="H101" i="3"/>
  <c r="H108" i="3"/>
  <c r="H207" i="3" s="1"/>
  <c r="H106" i="3"/>
  <c r="H14" i="3" s="1"/>
  <c r="H99" i="3"/>
  <c r="I218" i="3"/>
  <c r="I173" i="3"/>
  <c r="H175" i="3"/>
  <c r="M7" i="5" l="1"/>
  <c r="L17" i="5"/>
  <c r="L28" i="5" s="1"/>
  <c r="L15" i="5"/>
  <c r="L26" i="5" s="1"/>
  <c r="L48" i="5" s="1"/>
  <c r="K48" i="5"/>
  <c r="K108" i="6"/>
  <c r="K207" i="6" s="1"/>
  <c r="K106" i="6"/>
  <c r="K14" i="6" s="1"/>
  <c r="K138" i="6" s="1"/>
  <c r="K101" i="6"/>
  <c r="M184" i="6"/>
  <c r="N84" i="6"/>
  <c r="N88" i="6" s="1"/>
  <c r="N85" i="6"/>
  <c r="N89" i="6" s="1"/>
  <c r="M216" i="6"/>
  <c r="M12" i="6"/>
  <c r="M214" i="6"/>
  <c r="M153" i="6"/>
  <c r="M154" i="6" s="1"/>
  <c r="M21" i="6"/>
  <c r="J130" i="6"/>
  <c r="L215" i="6"/>
  <c r="K218" i="6"/>
  <c r="K173" i="6"/>
  <c r="M124" i="6"/>
  <c r="M122" i="6"/>
  <c r="J175" i="6"/>
  <c r="L158" i="6"/>
  <c r="L23" i="6"/>
  <c r="L136" i="6"/>
  <c r="L148" i="6"/>
  <c r="L19" i="6"/>
  <c r="K181" i="6"/>
  <c r="K182" i="6" s="1"/>
  <c r="K209" i="6"/>
  <c r="K157" i="6"/>
  <c r="K159" i="6" s="1"/>
  <c r="S3" i="6"/>
  <c r="T4" i="6"/>
  <c r="N119" i="6"/>
  <c r="O113" i="6"/>
  <c r="K6" i="6"/>
  <c r="L98" i="6"/>
  <c r="L104" i="6" s="1"/>
  <c r="L100" i="6"/>
  <c r="M96" i="6"/>
  <c r="L99" i="6"/>
  <c r="R168" i="6"/>
  <c r="R146" i="6"/>
  <c r="R129" i="6"/>
  <c r="P97" i="6"/>
  <c r="P107" i="6" s="1"/>
  <c r="P26" i="6" s="1"/>
  <c r="P95" i="6"/>
  <c r="P105" i="6" s="1"/>
  <c r="P22" i="6" s="1"/>
  <c r="P4" i="5"/>
  <c r="O3" i="5"/>
  <c r="K99" i="6"/>
  <c r="O83" i="6"/>
  <c r="P82" i="6"/>
  <c r="R93" i="6"/>
  <c r="Q94" i="6"/>
  <c r="L217" i="6"/>
  <c r="K174" i="6"/>
  <c r="I19" i="3"/>
  <c r="I136" i="3"/>
  <c r="J158" i="3"/>
  <c r="J23" i="3"/>
  <c r="O4" i="3"/>
  <c r="N3" i="3"/>
  <c r="L84" i="3"/>
  <c r="L88" i="3" s="1"/>
  <c r="L85" i="3"/>
  <c r="L89" i="3" s="1"/>
  <c r="L94" i="3"/>
  <c r="K97" i="3"/>
  <c r="K107" i="3" s="1"/>
  <c r="K26" i="3" s="1"/>
  <c r="K95" i="3"/>
  <c r="K105" i="3" s="1"/>
  <c r="K22" i="3" s="1"/>
  <c r="M129" i="3"/>
  <c r="M146" i="3"/>
  <c r="M168" i="3"/>
  <c r="M83" i="3"/>
  <c r="N82" i="3"/>
  <c r="J216" i="3"/>
  <c r="J217" i="3" s="1"/>
  <c r="J12" i="3"/>
  <c r="J214" i="3"/>
  <c r="J215" i="3" s="1"/>
  <c r="J153" i="3"/>
  <c r="J154" i="3" s="1"/>
  <c r="J21" i="3"/>
  <c r="K122" i="3"/>
  <c r="K124" i="3"/>
  <c r="K84" i="3"/>
  <c r="K88" i="3" s="1"/>
  <c r="K85" i="3"/>
  <c r="K89" i="3" s="1"/>
  <c r="L119" i="3"/>
  <c r="M113" i="3"/>
  <c r="J96" i="3"/>
  <c r="M184" i="3"/>
  <c r="P93" i="3"/>
  <c r="I99" i="3"/>
  <c r="H138" i="3"/>
  <c r="I175" i="3"/>
  <c r="I157" i="3"/>
  <c r="I159" i="3" s="1"/>
  <c r="I181" i="3"/>
  <c r="I182" i="3" s="1"/>
  <c r="I209" i="3"/>
  <c r="I101" i="3"/>
  <c r="I108" i="3"/>
  <c r="I207" i="3" s="1"/>
  <c r="I106" i="3"/>
  <c r="I14" i="3" s="1"/>
  <c r="N7" i="5" l="1"/>
  <c r="M17" i="5"/>
  <c r="M28" i="5" s="1"/>
  <c r="M15" i="5"/>
  <c r="M26" i="5" s="1"/>
  <c r="M48" i="5" s="1"/>
  <c r="L53" i="5"/>
  <c r="L6" i="6" s="1"/>
  <c r="N216" i="6"/>
  <c r="N12" i="6"/>
  <c r="Q4" i="5"/>
  <c r="P3" i="5"/>
  <c r="N214" i="6"/>
  <c r="N153" i="6"/>
  <c r="N154" i="6" s="1"/>
  <c r="N21" i="6"/>
  <c r="M217" i="6"/>
  <c r="L174" i="6"/>
  <c r="Q97" i="6"/>
  <c r="Q107" i="6" s="1"/>
  <c r="Q26" i="6" s="1"/>
  <c r="Q95" i="6"/>
  <c r="Q105" i="6" s="1"/>
  <c r="Q22" i="6" s="1"/>
  <c r="N124" i="6"/>
  <c r="N122" i="6"/>
  <c r="K175" i="6"/>
  <c r="N184" i="6"/>
  <c r="K130" i="6"/>
  <c r="M136" i="6"/>
  <c r="M148" i="6"/>
  <c r="M19" i="6"/>
  <c r="O119" i="6"/>
  <c r="P113" i="6"/>
  <c r="M215" i="6"/>
  <c r="L218" i="6"/>
  <c r="L173" i="6"/>
  <c r="R94" i="6"/>
  <c r="S93" i="6"/>
  <c r="P83" i="6"/>
  <c r="Q82" i="6"/>
  <c r="O85" i="6"/>
  <c r="O89" i="6" s="1"/>
  <c r="O84" i="6"/>
  <c r="O88" i="6" s="1"/>
  <c r="T3" i="6"/>
  <c r="U4" i="6"/>
  <c r="M158" i="6"/>
  <c r="M23" i="6"/>
  <c r="M98" i="6"/>
  <c r="M104" i="6" s="1"/>
  <c r="M100" i="6"/>
  <c r="N96" i="6"/>
  <c r="M99" i="6"/>
  <c r="S168" i="6"/>
  <c r="S146" i="6"/>
  <c r="S129" i="6"/>
  <c r="L108" i="6"/>
  <c r="L207" i="6" s="1"/>
  <c r="L106" i="6"/>
  <c r="L14" i="6" s="1"/>
  <c r="L138" i="6" s="1"/>
  <c r="L101" i="6"/>
  <c r="L181" i="6"/>
  <c r="L182" i="6" s="1"/>
  <c r="L209" i="6"/>
  <c r="L157" i="6"/>
  <c r="L159" i="6" s="1"/>
  <c r="K216" i="3"/>
  <c r="K217" i="3" s="1"/>
  <c r="K12" i="3"/>
  <c r="J148" i="3"/>
  <c r="J136" i="3"/>
  <c r="J19" i="3"/>
  <c r="L97" i="3"/>
  <c r="L107" i="3" s="1"/>
  <c r="L26" i="3" s="1"/>
  <c r="L95" i="3"/>
  <c r="L105" i="3" s="1"/>
  <c r="L22" i="3" s="1"/>
  <c r="M94" i="3"/>
  <c r="L12" i="3"/>
  <c r="L216" i="3"/>
  <c r="L214" i="3"/>
  <c r="L153" i="3"/>
  <c r="L154" i="3" s="1"/>
  <c r="L21" i="3"/>
  <c r="K158" i="3"/>
  <c r="K23" i="3"/>
  <c r="O82" i="3"/>
  <c r="N83" i="3"/>
  <c r="N168" i="3"/>
  <c r="N146" i="3"/>
  <c r="N129" i="3"/>
  <c r="O3" i="3"/>
  <c r="P4" i="3"/>
  <c r="K214" i="3"/>
  <c r="K215" i="3" s="1"/>
  <c r="K153" i="3"/>
  <c r="K154" i="3" s="1"/>
  <c r="K21" i="3"/>
  <c r="J174" i="3"/>
  <c r="M84" i="3"/>
  <c r="M88" i="3" s="1"/>
  <c r="M85" i="3"/>
  <c r="M89" i="3" s="1"/>
  <c r="K96" i="3"/>
  <c r="J100" i="3"/>
  <c r="J98" i="3"/>
  <c r="J104" i="3" s="1"/>
  <c r="M119" i="3"/>
  <c r="N113" i="3"/>
  <c r="J218" i="3"/>
  <c r="J173" i="3"/>
  <c r="L122" i="3"/>
  <c r="L124" i="3"/>
  <c r="Q93" i="3"/>
  <c r="N184" i="3"/>
  <c r="I138" i="3"/>
  <c r="M53" i="5" l="1"/>
  <c r="M6" i="6" s="1"/>
  <c r="O7" i="5"/>
  <c r="N15" i="5"/>
  <c r="N26" i="5" s="1"/>
  <c r="N53" i="5" s="1"/>
  <c r="N17" i="5"/>
  <c r="N28" i="5" s="1"/>
  <c r="O216" i="6"/>
  <c r="O12" i="6"/>
  <c r="P119" i="6"/>
  <c r="Q113" i="6"/>
  <c r="N217" i="6"/>
  <c r="M174" i="6"/>
  <c r="S94" i="6"/>
  <c r="T93" i="6"/>
  <c r="R97" i="6"/>
  <c r="R107" i="6" s="1"/>
  <c r="R26" i="6" s="1"/>
  <c r="R95" i="6"/>
  <c r="R105" i="6" s="1"/>
  <c r="R22" i="6" s="1"/>
  <c r="M209" i="6"/>
  <c r="M181" i="6"/>
  <c r="M182" i="6" s="1"/>
  <c r="M157" i="6"/>
  <c r="M159" i="6" s="1"/>
  <c r="R82" i="6"/>
  <c r="Q83" i="6"/>
  <c r="O122" i="6"/>
  <c r="O124" i="6"/>
  <c r="Q3" i="5"/>
  <c r="R4" i="5"/>
  <c r="N98" i="6"/>
  <c r="N104" i="6" s="1"/>
  <c r="N100" i="6"/>
  <c r="O96" i="6"/>
  <c r="N99" i="6"/>
  <c r="P85" i="6"/>
  <c r="P89" i="6" s="1"/>
  <c r="P84" i="6"/>
  <c r="P88" i="6" s="1"/>
  <c r="L130" i="6"/>
  <c r="N148" i="6"/>
  <c r="N136" i="6"/>
  <c r="N19" i="6"/>
  <c r="M108" i="6"/>
  <c r="M207" i="6" s="1"/>
  <c r="M106" i="6"/>
  <c r="M14" i="6" s="1"/>
  <c r="M138" i="6" s="1"/>
  <c r="M101" i="6"/>
  <c r="L175" i="6"/>
  <c r="N158" i="6"/>
  <c r="N23" i="6"/>
  <c r="T168" i="6"/>
  <c r="T146" i="6"/>
  <c r="T129" i="6"/>
  <c r="U3" i="6"/>
  <c r="V4" i="6"/>
  <c r="N215" i="6"/>
  <c r="M218" i="6"/>
  <c r="M173" i="6"/>
  <c r="O214" i="6"/>
  <c r="O153" i="6"/>
  <c r="O154" i="6" s="1"/>
  <c r="O21" i="6"/>
  <c r="O184" i="6"/>
  <c r="J99" i="3"/>
  <c r="L217" i="3"/>
  <c r="K174" i="3"/>
  <c r="K173" i="3"/>
  <c r="L215" i="3"/>
  <c r="K218" i="3"/>
  <c r="M214" i="3"/>
  <c r="M153" i="3"/>
  <c r="M154" i="3" s="1"/>
  <c r="M21" i="3"/>
  <c r="O168" i="3"/>
  <c r="O146" i="3"/>
  <c r="O129" i="3"/>
  <c r="M12" i="3"/>
  <c r="M216" i="3"/>
  <c r="Q4" i="3"/>
  <c r="P3" i="3"/>
  <c r="J175" i="3"/>
  <c r="O113" i="3"/>
  <c r="N119" i="3"/>
  <c r="M124" i="3"/>
  <c r="M122" i="3"/>
  <c r="K100" i="3"/>
  <c r="L96" i="3"/>
  <c r="K98" i="3"/>
  <c r="K104" i="3" s="1"/>
  <c r="J209" i="3"/>
  <c r="J181" i="3"/>
  <c r="J182" i="3" s="1"/>
  <c r="J157" i="3"/>
  <c r="J159" i="3" s="1"/>
  <c r="N85" i="3"/>
  <c r="N89" i="3" s="1"/>
  <c r="N84" i="3"/>
  <c r="N88" i="3" s="1"/>
  <c r="L148" i="3"/>
  <c r="L136" i="3"/>
  <c r="L19" i="3"/>
  <c r="K136" i="3"/>
  <c r="K148" i="3"/>
  <c r="K19" i="3"/>
  <c r="L23" i="3"/>
  <c r="L158" i="3"/>
  <c r="J108" i="3"/>
  <c r="J207" i="3" s="1"/>
  <c r="J106" i="3"/>
  <c r="J14" i="3" s="1"/>
  <c r="J101" i="3"/>
  <c r="O83" i="3"/>
  <c r="P82" i="3"/>
  <c r="N94" i="3"/>
  <c r="M95" i="3"/>
  <c r="M105" i="3" s="1"/>
  <c r="M22" i="3" s="1"/>
  <c r="M97" i="3"/>
  <c r="M107" i="3" s="1"/>
  <c r="M26" i="3" s="1"/>
  <c r="O184" i="3"/>
  <c r="R93" i="3"/>
  <c r="I6" i="2"/>
  <c r="N48" i="5" l="1"/>
  <c r="O17" i="5"/>
  <c r="O28" i="5" s="1"/>
  <c r="P7" i="5"/>
  <c r="O15" i="5"/>
  <c r="O26" i="5" s="1"/>
  <c r="O53" i="5" s="1"/>
  <c r="P214" i="6"/>
  <c r="P153" i="6"/>
  <c r="P154" i="6" s="1"/>
  <c r="P21" i="6"/>
  <c r="P216" i="6"/>
  <c r="P12" i="6"/>
  <c r="N6" i="6"/>
  <c r="O100" i="6"/>
  <c r="P96" i="6"/>
  <c r="O98" i="6"/>
  <c r="O104" i="6" s="1"/>
  <c r="S82" i="6"/>
  <c r="R83" i="6"/>
  <c r="N218" i="6"/>
  <c r="O215" i="6"/>
  <c r="N173" i="6"/>
  <c r="P184" i="6"/>
  <c r="V3" i="6"/>
  <c r="W4" i="6"/>
  <c r="U146" i="6"/>
  <c r="U168" i="6"/>
  <c r="U129" i="6"/>
  <c r="N108" i="6"/>
  <c r="N207" i="6" s="1"/>
  <c r="N106" i="6"/>
  <c r="N14" i="6" s="1"/>
  <c r="N138" i="6" s="1"/>
  <c r="N101" i="6"/>
  <c r="U93" i="6"/>
  <c r="T94" i="6"/>
  <c r="N174" i="6"/>
  <c r="O217" i="6"/>
  <c r="N209" i="6"/>
  <c r="N181" i="6"/>
  <c r="N182" i="6" s="1"/>
  <c r="N157" i="6"/>
  <c r="N159" i="6" s="1"/>
  <c r="S95" i="6"/>
  <c r="S105" i="6" s="1"/>
  <c r="S22" i="6" s="1"/>
  <c r="S97" i="6"/>
  <c r="S107" i="6" s="1"/>
  <c r="S26" i="6" s="1"/>
  <c r="Q119" i="6"/>
  <c r="R113" i="6"/>
  <c r="S4" i="5"/>
  <c r="R3" i="5"/>
  <c r="P122" i="6"/>
  <c r="P124" i="6"/>
  <c r="M175" i="6"/>
  <c r="O158" i="6"/>
  <c r="O23" i="6"/>
  <c r="Q84" i="6"/>
  <c r="Q88" i="6" s="1"/>
  <c r="Q85" i="6"/>
  <c r="Q89" i="6" s="1"/>
  <c r="M130" i="6"/>
  <c r="O148" i="6"/>
  <c r="O136" i="6"/>
  <c r="O19" i="6"/>
  <c r="AD93" i="3"/>
  <c r="L98" i="3"/>
  <c r="L104" i="3" s="1"/>
  <c r="L100" i="3"/>
  <c r="M96" i="3"/>
  <c r="P168" i="3"/>
  <c r="P146" i="3"/>
  <c r="P129" i="3"/>
  <c r="N214" i="3"/>
  <c r="N153" i="3"/>
  <c r="N154" i="3" s="1"/>
  <c r="N21" i="3"/>
  <c r="K101" i="3"/>
  <c r="K108" i="3"/>
  <c r="K207" i="3" s="1"/>
  <c r="K106" i="3"/>
  <c r="K14" i="3" s="1"/>
  <c r="R4" i="3"/>
  <c r="Q3" i="3"/>
  <c r="N216" i="3"/>
  <c r="N12" i="3"/>
  <c r="K175" i="3"/>
  <c r="M23" i="3"/>
  <c r="M158" i="3"/>
  <c r="M136" i="3"/>
  <c r="M19" i="3"/>
  <c r="M148" i="3"/>
  <c r="L173" i="3"/>
  <c r="L218" i="3"/>
  <c r="M215" i="3"/>
  <c r="P83" i="3"/>
  <c r="Q82" i="3"/>
  <c r="O85" i="3"/>
  <c r="O89" i="3" s="1"/>
  <c r="O84" i="3"/>
  <c r="O88" i="3" s="1"/>
  <c r="N122" i="3"/>
  <c r="N124" i="3"/>
  <c r="K157" i="3"/>
  <c r="K159" i="3" s="1"/>
  <c r="K209" i="3"/>
  <c r="K181" i="3"/>
  <c r="K182" i="3" s="1"/>
  <c r="N95" i="3"/>
  <c r="N105" i="3" s="1"/>
  <c r="N22" i="3" s="1"/>
  <c r="O94" i="3"/>
  <c r="N97" i="3"/>
  <c r="N107" i="3" s="1"/>
  <c r="N26" i="3" s="1"/>
  <c r="J138" i="3"/>
  <c r="O119" i="3"/>
  <c r="P113" i="3"/>
  <c r="K99" i="3"/>
  <c r="L174" i="3"/>
  <c r="M217" i="3"/>
  <c r="S93" i="3"/>
  <c r="T93" i="3" s="1"/>
  <c r="U93" i="3" s="1"/>
  <c r="V93" i="3" s="1"/>
  <c r="W93" i="3" s="1"/>
  <c r="X93" i="3" s="1"/>
  <c r="Y93" i="3" s="1"/>
  <c r="Z93" i="3" s="1"/>
  <c r="AA93" i="3" s="1"/>
  <c r="AB93" i="3" s="1"/>
  <c r="AC93" i="3" s="1"/>
  <c r="P184" i="3"/>
  <c r="H7" i="2"/>
  <c r="O48" i="5" l="1"/>
  <c r="P15" i="5"/>
  <c r="P26" i="5" s="1"/>
  <c r="P53" i="5" s="1"/>
  <c r="P17" i="5"/>
  <c r="P28" i="5" s="1"/>
  <c r="Q7" i="5"/>
  <c r="P158" i="6"/>
  <c r="P23" i="6"/>
  <c r="R119" i="6"/>
  <c r="S113" i="6"/>
  <c r="T82" i="6"/>
  <c r="S83" i="6"/>
  <c r="O6" i="6"/>
  <c r="O209" i="6"/>
  <c r="O181" i="6"/>
  <c r="O182" i="6" s="1"/>
  <c r="O157" i="6"/>
  <c r="O159" i="6" s="1"/>
  <c r="V93" i="6"/>
  <c r="U94" i="6"/>
  <c r="P100" i="6"/>
  <c r="Q96" i="6"/>
  <c r="P98" i="6"/>
  <c r="P104" i="6" s="1"/>
  <c r="V168" i="6"/>
  <c r="V146" i="6"/>
  <c r="V129" i="6"/>
  <c r="T4" i="5"/>
  <c r="S3" i="5"/>
  <c r="Q184" i="6"/>
  <c r="O108" i="6"/>
  <c r="O207" i="6" s="1"/>
  <c r="O106" i="6"/>
  <c r="O14" i="6" s="1"/>
  <c r="O138" i="6" s="1"/>
  <c r="O101" i="6"/>
  <c r="P148" i="6"/>
  <c r="P136" i="6"/>
  <c r="P19" i="6"/>
  <c r="Q124" i="6"/>
  <c r="Q122" i="6"/>
  <c r="X4" i="6"/>
  <c r="W3" i="6"/>
  <c r="O99" i="6"/>
  <c r="T95" i="6"/>
  <c r="T105" i="6" s="1"/>
  <c r="T22" i="6" s="1"/>
  <c r="T97" i="6"/>
  <c r="T107" i="6" s="1"/>
  <c r="T26" i="6" s="1"/>
  <c r="O218" i="6"/>
  <c r="P215" i="6"/>
  <c r="O173" i="6"/>
  <c r="N175" i="6"/>
  <c r="Q216" i="6"/>
  <c r="Q12" i="6"/>
  <c r="N130" i="6"/>
  <c r="Q153" i="6"/>
  <c r="Q154" i="6" s="1"/>
  <c r="Q214" i="6"/>
  <c r="Q21" i="6"/>
  <c r="P217" i="6"/>
  <c r="O174" i="6"/>
  <c r="R85" i="6"/>
  <c r="R89" i="6" s="1"/>
  <c r="R84" i="6"/>
  <c r="R88" i="6" s="1"/>
  <c r="AE93" i="3"/>
  <c r="O216" i="3"/>
  <c r="O12" i="3"/>
  <c r="Q129" i="3"/>
  <c r="Q146" i="3"/>
  <c r="Q168" i="3"/>
  <c r="M174" i="3"/>
  <c r="N217" i="3"/>
  <c r="Q83" i="3"/>
  <c r="R82" i="3"/>
  <c r="S4" i="3"/>
  <c r="R3" i="3"/>
  <c r="K138" i="3"/>
  <c r="P85" i="3"/>
  <c r="P89" i="3" s="1"/>
  <c r="P84" i="3"/>
  <c r="P88" i="3" s="1"/>
  <c r="M100" i="3"/>
  <c r="M98" i="3"/>
  <c r="M104" i="3" s="1"/>
  <c r="N96" i="3"/>
  <c r="M99" i="3"/>
  <c r="O214" i="3"/>
  <c r="O153" i="3"/>
  <c r="O154" i="3" s="1"/>
  <c r="O21" i="3"/>
  <c r="O97" i="3"/>
  <c r="O107" i="3" s="1"/>
  <c r="O26" i="3" s="1"/>
  <c r="P94" i="3"/>
  <c r="O95" i="3"/>
  <c r="O105" i="3" s="1"/>
  <c r="O22" i="3" s="1"/>
  <c r="Q113" i="3"/>
  <c r="P119" i="3"/>
  <c r="N215" i="3"/>
  <c r="M218" i="3"/>
  <c r="M173" i="3"/>
  <c r="O124" i="3"/>
  <c r="O122" i="3"/>
  <c r="L175" i="3"/>
  <c r="L99" i="3"/>
  <c r="N158" i="3"/>
  <c r="N23" i="3"/>
  <c r="L101" i="3"/>
  <c r="L106" i="3"/>
  <c r="L14" i="3" s="1"/>
  <c r="L108" i="3"/>
  <c r="L207" i="3" s="1"/>
  <c r="N136" i="3"/>
  <c r="N148" i="3"/>
  <c r="N19" i="3"/>
  <c r="L181" i="3"/>
  <c r="L182" i="3" s="1"/>
  <c r="L157" i="3"/>
  <c r="L159" i="3" s="1"/>
  <c r="L209" i="3"/>
  <c r="Q184" i="3"/>
  <c r="I44" i="2"/>
  <c r="H44" i="2"/>
  <c r="E44" i="2"/>
  <c r="I43" i="2"/>
  <c r="H43" i="2"/>
  <c r="E43" i="2"/>
  <c r="I42" i="2"/>
  <c r="H42" i="2"/>
  <c r="E42" i="2"/>
  <c r="I41" i="2"/>
  <c r="H41" i="2"/>
  <c r="E41" i="2"/>
  <c r="I40" i="2"/>
  <c r="H40" i="2"/>
  <c r="E40" i="2"/>
  <c r="E39" i="2"/>
  <c r="I32" i="2"/>
  <c r="I33" i="2" s="1"/>
  <c r="I38" i="2" s="1"/>
  <c r="H32" i="2"/>
  <c r="H33" i="2" s="1"/>
  <c r="H38" i="2" s="1"/>
  <c r="I12" i="2"/>
  <c r="H12" i="2"/>
  <c r="H17" i="2" s="1"/>
  <c r="E12" i="2"/>
  <c r="E11" i="2"/>
  <c r="I10" i="2"/>
  <c r="H10" i="2"/>
  <c r="E10" i="2"/>
  <c r="I9" i="2"/>
  <c r="H9" i="2"/>
  <c r="E9" i="2"/>
  <c r="I8" i="2"/>
  <c r="H8" i="2"/>
  <c r="H15" i="2" s="1"/>
  <c r="I7" i="2"/>
  <c r="J7" i="2" s="1"/>
  <c r="H4" i="2"/>
  <c r="P48" i="5" l="1"/>
  <c r="Q17" i="5"/>
  <c r="Q28" i="5" s="1"/>
  <c r="R7" i="5"/>
  <c r="Q15" i="5"/>
  <c r="Q26" i="5" s="1"/>
  <c r="Q53" i="5" s="1"/>
  <c r="Q158" i="6"/>
  <c r="Q23" i="6"/>
  <c r="R124" i="6"/>
  <c r="R122" i="6"/>
  <c r="R153" i="6"/>
  <c r="R154" i="6" s="1"/>
  <c r="R214" i="6"/>
  <c r="R21" i="6"/>
  <c r="U4" i="5"/>
  <c r="T3" i="5"/>
  <c r="W93" i="6"/>
  <c r="V94" i="6"/>
  <c r="P108" i="6"/>
  <c r="P207" i="6" s="1"/>
  <c r="P106" i="6"/>
  <c r="P14" i="6" s="1"/>
  <c r="P138" i="6" s="1"/>
  <c r="P101" i="6"/>
  <c r="R184" i="6"/>
  <c r="Q100" i="6"/>
  <c r="R96" i="6"/>
  <c r="Q99" i="6"/>
  <c r="Q98" i="6"/>
  <c r="Q104" i="6" s="1"/>
  <c r="R216" i="6"/>
  <c r="R12" i="6"/>
  <c r="U95" i="6"/>
  <c r="U105" i="6" s="1"/>
  <c r="U22" i="6" s="1"/>
  <c r="U97" i="6"/>
  <c r="U107" i="6" s="1"/>
  <c r="U26" i="6" s="1"/>
  <c r="P6" i="6"/>
  <c r="O130" i="6"/>
  <c r="Q217" i="6"/>
  <c r="P174" i="6"/>
  <c r="W168" i="6"/>
  <c r="W146" i="6"/>
  <c r="W129" i="6"/>
  <c r="S84" i="6"/>
  <c r="S88" i="6" s="1"/>
  <c r="S85" i="6"/>
  <c r="S89" i="6" s="1"/>
  <c r="P218" i="6"/>
  <c r="P173" i="6"/>
  <c r="Q215" i="6"/>
  <c r="P181" i="6"/>
  <c r="P182" i="6" s="1"/>
  <c r="P209" i="6"/>
  <c r="P157" i="6"/>
  <c r="P159" i="6" s="1"/>
  <c r="U82" i="6"/>
  <c r="T83" i="6"/>
  <c r="Q148" i="6"/>
  <c r="Q136" i="6"/>
  <c r="Q19" i="6"/>
  <c r="Y4" i="6"/>
  <c r="X3" i="6"/>
  <c r="O175" i="6"/>
  <c r="P99" i="6"/>
  <c r="S119" i="6"/>
  <c r="T113" i="6"/>
  <c r="S3" i="3"/>
  <c r="S168" i="3" s="1"/>
  <c r="T4" i="3"/>
  <c r="AF93" i="3"/>
  <c r="J17" i="2"/>
  <c r="J15" i="2"/>
  <c r="K7" i="2"/>
  <c r="P21" i="3"/>
  <c r="P214" i="3"/>
  <c r="P153" i="3"/>
  <c r="P154" i="3" s="1"/>
  <c r="O217" i="3"/>
  <c r="N174" i="3"/>
  <c r="M101" i="3"/>
  <c r="M108" i="3"/>
  <c r="M207" i="3" s="1"/>
  <c r="M106" i="3"/>
  <c r="M14" i="3" s="1"/>
  <c r="P216" i="3"/>
  <c r="P12" i="3"/>
  <c r="M175" i="3"/>
  <c r="L138" i="3"/>
  <c r="O215" i="3"/>
  <c r="N173" i="3"/>
  <c r="N218" i="3"/>
  <c r="P97" i="3"/>
  <c r="P107" i="3" s="1"/>
  <c r="P26" i="3" s="1"/>
  <c r="P95" i="3"/>
  <c r="P105" i="3" s="1"/>
  <c r="P22" i="3" s="1"/>
  <c r="Q94" i="3"/>
  <c r="Q85" i="3"/>
  <c r="Q89" i="3" s="1"/>
  <c r="Q84" i="3"/>
  <c r="Q88" i="3" s="1"/>
  <c r="P122" i="3"/>
  <c r="P124" i="3"/>
  <c r="R146" i="3"/>
  <c r="R168" i="3"/>
  <c r="R129" i="3"/>
  <c r="O158" i="3"/>
  <c r="O23" i="3"/>
  <c r="R113" i="3"/>
  <c r="Q119" i="3"/>
  <c r="O96" i="3"/>
  <c r="N98" i="3"/>
  <c r="N104" i="3" s="1"/>
  <c r="N100" i="3"/>
  <c r="S146" i="3"/>
  <c r="O136" i="3"/>
  <c r="O148" i="3"/>
  <c r="O19" i="3"/>
  <c r="M181" i="3"/>
  <c r="M182" i="3" s="1"/>
  <c r="M157" i="3"/>
  <c r="M159" i="3" s="1"/>
  <c r="M209" i="3"/>
  <c r="R83" i="3"/>
  <c r="S82" i="3"/>
  <c r="R184" i="3"/>
  <c r="I4" i="2"/>
  <c r="H3" i="2"/>
  <c r="H28" i="2"/>
  <c r="I15" i="2"/>
  <c r="I26" i="2" s="1"/>
  <c r="I53" i="2" s="1"/>
  <c r="I6" i="3" s="1"/>
  <c r="I17" i="2"/>
  <c r="I28" i="2" s="1"/>
  <c r="H26" i="2"/>
  <c r="Q48" i="5" l="1"/>
  <c r="R17" i="5"/>
  <c r="R28" i="5" s="1"/>
  <c r="S7" i="5"/>
  <c r="R15" i="5"/>
  <c r="R26" i="5" s="1"/>
  <c r="R53" i="5" s="1"/>
  <c r="R215" i="6"/>
  <c r="Q218" i="6"/>
  <c r="Q173" i="6"/>
  <c r="V4" i="5"/>
  <c r="U3" i="5"/>
  <c r="Q181" i="6"/>
  <c r="Q182" i="6" s="1"/>
  <c r="Q209" i="6"/>
  <c r="Q157" i="6"/>
  <c r="Q159" i="6" s="1"/>
  <c r="S216" i="6"/>
  <c r="S12" i="6"/>
  <c r="R148" i="6"/>
  <c r="R136" i="6"/>
  <c r="R19" i="6"/>
  <c r="S184" i="6"/>
  <c r="S214" i="6"/>
  <c r="S153" i="6"/>
  <c r="S154" i="6" s="1"/>
  <c r="S21" i="6"/>
  <c r="R100" i="6"/>
  <c r="S96" i="6"/>
  <c r="R99" i="6"/>
  <c r="R98" i="6"/>
  <c r="R104" i="6" s="1"/>
  <c r="R158" i="6"/>
  <c r="R23" i="6"/>
  <c r="X168" i="6"/>
  <c r="X146" i="6"/>
  <c r="X129" i="6"/>
  <c r="P175" i="6"/>
  <c r="T119" i="6"/>
  <c r="U113" i="6"/>
  <c r="T84" i="6"/>
  <c r="T88" i="6" s="1"/>
  <c r="T85" i="6"/>
  <c r="T89" i="6" s="1"/>
  <c r="V95" i="6"/>
  <c r="V105" i="6" s="1"/>
  <c r="V22" i="6" s="1"/>
  <c r="V97" i="6"/>
  <c r="V107" i="6" s="1"/>
  <c r="V26" i="6" s="1"/>
  <c r="V82" i="6"/>
  <c r="U83" i="6"/>
  <c r="P130" i="6"/>
  <c r="X93" i="6"/>
  <c r="W94" i="6"/>
  <c r="Y3" i="6"/>
  <c r="Z4" i="6"/>
  <c r="Q108" i="6"/>
  <c r="Q207" i="6" s="1"/>
  <c r="Q106" i="6"/>
  <c r="Q14" i="6" s="1"/>
  <c r="Q138" i="6" s="1"/>
  <c r="Q101" i="6"/>
  <c r="S124" i="6"/>
  <c r="S122" i="6"/>
  <c r="Q6" i="6"/>
  <c r="R217" i="6"/>
  <c r="Q174" i="6"/>
  <c r="S83" i="3"/>
  <c r="T83" i="3" s="1"/>
  <c r="T84" i="3" s="1"/>
  <c r="T88" i="3" s="1"/>
  <c r="T82" i="3"/>
  <c r="U82" i="3" s="1"/>
  <c r="V82" i="3" s="1"/>
  <c r="W82" i="3" s="1"/>
  <c r="X82" i="3" s="1"/>
  <c r="Y82" i="3" s="1"/>
  <c r="Z82" i="3" s="1"/>
  <c r="AA82" i="3" s="1"/>
  <c r="AB82" i="3" s="1"/>
  <c r="AC82" i="3" s="1"/>
  <c r="AD82" i="3" s="1"/>
  <c r="AE82" i="3" s="1"/>
  <c r="AF82" i="3" s="1"/>
  <c r="S129" i="3"/>
  <c r="U4" i="3"/>
  <c r="T3" i="3"/>
  <c r="AG93" i="3"/>
  <c r="AG82" i="3"/>
  <c r="N99" i="3"/>
  <c r="I3" i="2"/>
  <c r="J4" i="2"/>
  <c r="K15" i="2"/>
  <c r="K26" i="2" s="1"/>
  <c r="L7" i="2"/>
  <c r="K17" i="2"/>
  <c r="J26" i="2"/>
  <c r="J28" i="2"/>
  <c r="O98" i="3"/>
  <c r="O104" i="3" s="1"/>
  <c r="O100" i="3"/>
  <c r="P96" i="3"/>
  <c r="Q124" i="3"/>
  <c r="Q122" i="3"/>
  <c r="O218" i="3"/>
  <c r="P215" i="3"/>
  <c r="O173" i="3"/>
  <c r="M138" i="3"/>
  <c r="Q21" i="3"/>
  <c r="Q214" i="3"/>
  <c r="Q153" i="3"/>
  <c r="Q154" i="3" s="1"/>
  <c r="Q216" i="3"/>
  <c r="Q12" i="3"/>
  <c r="R85" i="3"/>
  <c r="R89" i="3" s="1"/>
  <c r="R84" i="3"/>
  <c r="R88" i="3" s="1"/>
  <c r="R119" i="3"/>
  <c r="S113" i="3"/>
  <c r="Q97" i="3"/>
  <c r="Q107" i="3" s="1"/>
  <c r="Q26" i="3" s="1"/>
  <c r="Q95" i="3"/>
  <c r="Q105" i="3" s="1"/>
  <c r="Q22" i="3" s="1"/>
  <c r="R94" i="3"/>
  <c r="P217" i="3"/>
  <c r="O174" i="3"/>
  <c r="P158" i="3"/>
  <c r="P23" i="3"/>
  <c r="N101" i="3"/>
  <c r="N106" i="3"/>
  <c r="N14" i="3" s="1"/>
  <c r="N108" i="3"/>
  <c r="N207" i="3" s="1"/>
  <c r="P136" i="3"/>
  <c r="P148" i="3"/>
  <c r="P19" i="3"/>
  <c r="N157" i="3"/>
  <c r="N159" i="3" s="1"/>
  <c r="N209" i="3"/>
  <c r="N181" i="3"/>
  <c r="N182" i="3" s="1"/>
  <c r="N175" i="3"/>
  <c r="S184" i="3"/>
  <c r="T184" i="3" s="1"/>
  <c r="I130" i="3"/>
  <c r="I48" i="2"/>
  <c r="H53" i="2"/>
  <c r="H6" i="3" s="1"/>
  <c r="H48" i="2"/>
  <c r="R48" i="5" l="1"/>
  <c r="T7" i="5"/>
  <c r="S17" i="5"/>
  <c r="S28" i="5" s="1"/>
  <c r="S15" i="5"/>
  <c r="S26" i="5" s="1"/>
  <c r="S53" i="5" s="1"/>
  <c r="S217" i="6"/>
  <c r="R174" i="6"/>
  <c r="Y168" i="6"/>
  <c r="Y146" i="6"/>
  <c r="Y129" i="6"/>
  <c r="T124" i="6"/>
  <c r="T122" i="6"/>
  <c r="AA4" i="6"/>
  <c r="Z3" i="6"/>
  <c r="S148" i="6"/>
  <c r="S136" i="6"/>
  <c r="S19" i="6"/>
  <c r="W95" i="6"/>
  <c r="W105" i="6" s="1"/>
  <c r="W22" i="6" s="1"/>
  <c r="W97" i="6"/>
  <c r="W107" i="6" s="1"/>
  <c r="W26" i="6" s="1"/>
  <c r="T216" i="6"/>
  <c r="T12" i="6"/>
  <c r="R6" i="6"/>
  <c r="Y93" i="6"/>
  <c r="X94" i="6"/>
  <c r="T214" i="6"/>
  <c r="T153" i="6"/>
  <c r="T154" i="6" s="1"/>
  <c r="T21" i="6"/>
  <c r="R181" i="6"/>
  <c r="R182" i="6" s="1"/>
  <c r="R209" i="6"/>
  <c r="R157" i="6"/>
  <c r="R159" i="6" s="1"/>
  <c r="T184" i="6"/>
  <c r="W4" i="5"/>
  <c r="V3" i="5"/>
  <c r="T96" i="6"/>
  <c r="S99" i="6"/>
  <c r="S98" i="6"/>
  <c r="S104" i="6" s="1"/>
  <c r="S100" i="6"/>
  <c r="R108" i="6"/>
  <c r="R207" i="6" s="1"/>
  <c r="R106" i="6"/>
  <c r="R14" i="6" s="1"/>
  <c r="R138" i="6" s="1"/>
  <c r="R101" i="6"/>
  <c r="Q175" i="6"/>
  <c r="Q130" i="6"/>
  <c r="S158" i="6"/>
  <c r="S23" i="6"/>
  <c r="U84" i="6"/>
  <c r="U88" i="6" s="1"/>
  <c r="U85" i="6"/>
  <c r="U89" i="6" s="1"/>
  <c r="S215" i="6"/>
  <c r="R173" i="6"/>
  <c r="R218" i="6"/>
  <c r="W82" i="6"/>
  <c r="V83" i="6"/>
  <c r="U119" i="6"/>
  <c r="V113" i="6"/>
  <c r="U83" i="3"/>
  <c r="S119" i="3"/>
  <c r="T113" i="3"/>
  <c r="T85" i="3"/>
  <c r="T89" i="3" s="1"/>
  <c r="T216" i="3" s="1"/>
  <c r="S85" i="3"/>
  <c r="S89" i="3" s="1"/>
  <c r="S216" i="3" s="1"/>
  <c r="T168" i="3"/>
  <c r="T146" i="3"/>
  <c r="T129" i="3"/>
  <c r="V4" i="3"/>
  <c r="U3" i="3"/>
  <c r="S84" i="3"/>
  <c r="S88" i="3" s="1"/>
  <c r="S214" i="3" s="1"/>
  <c r="O99" i="3"/>
  <c r="AH82" i="3"/>
  <c r="AH93" i="3"/>
  <c r="U84" i="3"/>
  <c r="U88" i="3" s="1"/>
  <c r="U85" i="3"/>
  <c r="U89" i="3" s="1"/>
  <c r="V83" i="3"/>
  <c r="T214" i="3"/>
  <c r="T153" i="3"/>
  <c r="T154" i="3" s="1"/>
  <c r="T21" i="3"/>
  <c r="U184" i="3"/>
  <c r="K48" i="2"/>
  <c r="K53" i="2"/>
  <c r="L15" i="2"/>
  <c r="L17" i="2"/>
  <c r="M7" i="2"/>
  <c r="J53" i="2"/>
  <c r="J48" i="2"/>
  <c r="K4" i="2"/>
  <c r="J3" i="2"/>
  <c r="K28" i="2"/>
  <c r="Q158" i="3"/>
  <c r="Q23" i="3"/>
  <c r="N138" i="3"/>
  <c r="R214" i="3"/>
  <c r="R21" i="3"/>
  <c r="R153" i="3"/>
  <c r="R154" i="3" s="1"/>
  <c r="P98" i="3"/>
  <c r="P104" i="3" s="1"/>
  <c r="Q96" i="3"/>
  <c r="P100" i="3"/>
  <c r="P99" i="3"/>
  <c r="S122" i="3"/>
  <c r="S124" i="3"/>
  <c r="R216" i="3"/>
  <c r="R12" i="3"/>
  <c r="O101" i="3"/>
  <c r="O106" i="3"/>
  <c r="O14" i="3" s="1"/>
  <c r="O108" i="3"/>
  <c r="O207" i="3" s="1"/>
  <c r="R124" i="3"/>
  <c r="R122" i="3"/>
  <c r="P174" i="3"/>
  <c r="Q217" i="3"/>
  <c r="Q136" i="3"/>
  <c r="Q148" i="3"/>
  <c r="Q19" i="3"/>
  <c r="Q215" i="3"/>
  <c r="P173" i="3"/>
  <c r="P218" i="3"/>
  <c r="S94" i="3"/>
  <c r="T94" i="3" s="1"/>
  <c r="R95" i="3"/>
  <c r="R105" i="3" s="1"/>
  <c r="R22" i="3" s="1"/>
  <c r="R97" i="3"/>
  <c r="R107" i="3" s="1"/>
  <c r="R26" i="3" s="1"/>
  <c r="O175" i="3"/>
  <c r="O181" i="3"/>
  <c r="O182" i="3" s="1"/>
  <c r="O209" i="3"/>
  <c r="O157" i="3"/>
  <c r="O159" i="3" s="1"/>
  <c r="H130" i="3"/>
  <c r="S48" i="5" l="1"/>
  <c r="T17" i="5"/>
  <c r="T28" i="5" s="1"/>
  <c r="U7" i="5"/>
  <c r="T15" i="5"/>
  <c r="T26" i="5" s="1"/>
  <c r="T53" i="5" s="1"/>
  <c r="U216" i="6"/>
  <c r="U12" i="6"/>
  <c r="U124" i="6"/>
  <c r="U122" i="6"/>
  <c r="U184" i="6"/>
  <c r="Z146" i="6"/>
  <c r="Z129" i="6"/>
  <c r="Z168" i="6"/>
  <c r="T158" i="6"/>
  <c r="T23" i="6"/>
  <c r="T217" i="6"/>
  <c r="S174" i="6"/>
  <c r="S108" i="6"/>
  <c r="S207" i="6" s="1"/>
  <c r="S106" i="6"/>
  <c r="S14" i="6" s="1"/>
  <c r="S138" i="6" s="1"/>
  <c r="S101" i="6"/>
  <c r="S209" i="6"/>
  <c r="S157" i="6"/>
  <c r="S159" i="6" s="1"/>
  <c r="S181" i="6"/>
  <c r="S182" i="6" s="1"/>
  <c r="U96" i="6"/>
  <c r="T98" i="6"/>
  <c r="T104" i="6" s="1"/>
  <c r="T100" i="6"/>
  <c r="X95" i="6"/>
  <c r="X105" i="6" s="1"/>
  <c r="X22" i="6" s="1"/>
  <c r="X97" i="6"/>
  <c r="X107" i="6" s="1"/>
  <c r="X26" i="6" s="1"/>
  <c r="S218" i="6"/>
  <c r="T215" i="6"/>
  <c r="S173" i="6"/>
  <c r="U214" i="6"/>
  <c r="U153" i="6"/>
  <c r="U154" i="6" s="1"/>
  <c r="U21" i="6"/>
  <c r="V84" i="6"/>
  <c r="V88" i="6" s="1"/>
  <c r="V85" i="6"/>
  <c r="V89" i="6" s="1"/>
  <c r="X4" i="5"/>
  <c r="W3" i="5"/>
  <c r="Z93" i="6"/>
  <c r="Y94" i="6"/>
  <c r="S6" i="6"/>
  <c r="F5" i="4" s="1"/>
  <c r="V119" i="6"/>
  <c r="W113" i="6"/>
  <c r="AB4" i="6"/>
  <c r="AA3" i="6"/>
  <c r="T148" i="6"/>
  <c r="T136" i="6"/>
  <c r="T19" i="6"/>
  <c r="X82" i="6"/>
  <c r="W83" i="6"/>
  <c r="R175" i="6"/>
  <c r="R130" i="6"/>
  <c r="S12" i="3"/>
  <c r="S148" i="3" s="1"/>
  <c r="S21" i="3"/>
  <c r="U146" i="3"/>
  <c r="U168" i="3"/>
  <c r="U129" i="3"/>
  <c r="S153" i="3"/>
  <c r="S154" i="3" s="1"/>
  <c r="T12" i="3"/>
  <c r="T148" i="3" s="1"/>
  <c r="V3" i="3"/>
  <c r="W4" i="3"/>
  <c r="T119" i="3"/>
  <c r="U113" i="3"/>
  <c r="V184" i="3"/>
  <c r="V85" i="3"/>
  <c r="V89" i="3" s="1"/>
  <c r="V84" i="3"/>
  <c r="V88" i="3" s="1"/>
  <c r="W83" i="3"/>
  <c r="U216" i="3"/>
  <c r="U12" i="3"/>
  <c r="U214" i="3"/>
  <c r="U153" i="3"/>
  <c r="U154" i="3" s="1"/>
  <c r="U21" i="3"/>
  <c r="AI93" i="3"/>
  <c r="AI82" i="3"/>
  <c r="T95" i="3"/>
  <c r="T105" i="3" s="1"/>
  <c r="T22" i="3" s="1"/>
  <c r="T97" i="3"/>
  <c r="T107" i="3" s="1"/>
  <c r="T26" i="3" s="1"/>
  <c r="U94" i="3"/>
  <c r="M15" i="2"/>
  <c r="M17" i="2"/>
  <c r="N7" i="2"/>
  <c r="L28" i="2"/>
  <c r="L4" i="2"/>
  <c r="K3" i="2"/>
  <c r="L26" i="2"/>
  <c r="K6" i="3"/>
  <c r="J6" i="3"/>
  <c r="P108" i="3"/>
  <c r="P207" i="3" s="1"/>
  <c r="P106" i="3"/>
  <c r="P14" i="3" s="1"/>
  <c r="P101" i="3"/>
  <c r="R23" i="3"/>
  <c r="R158" i="3"/>
  <c r="O138" i="3"/>
  <c r="R96" i="3"/>
  <c r="Q100" i="3"/>
  <c r="Q98" i="3"/>
  <c r="Q104" i="3" s="1"/>
  <c r="P181" i="3"/>
  <c r="P182" i="3" s="1"/>
  <c r="P157" i="3"/>
  <c r="P159" i="3" s="1"/>
  <c r="P209" i="3"/>
  <c r="R148" i="3"/>
  <c r="R136" i="3"/>
  <c r="R19" i="3"/>
  <c r="Q173" i="3"/>
  <c r="Q218" i="3"/>
  <c r="R215" i="3"/>
  <c r="S97" i="3"/>
  <c r="S107" i="3" s="1"/>
  <c r="S26" i="3" s="1"/>
  <c r="S95" i="3"/>
  <c r="S105" i="3" s="1"/>
  <c r="S22" i="3" s="1"/>
  <c r="Q174" i="3"/>
  <c r="R217" i="3"/>
  <c r="S23" i="3"/>
  <c r="S158" i="3"/>
  <c r="P175" i="3"/>
  <c r="T48" i="5" l="1"/>
  <c r="V7" i="5"/>
  <c r="U17" i="5"/>
  <c r="U28" i="5" s="1"/>
  <c r="U15" i="5"/>
  <c r="U26" i="5" s="1"/>
  <c r="U53" i="5" s="1"/>
  <c r="U217" i="6"/>
  <c r="T174" i="6"/>
  <c r="T209" i="6"/>
  <c r="T157" i="6"/>
  <c r="T159" i="6" s="1"/>
  <c r="T181" i="6"/>
  <c r="T182" i="6" s="1"/>
  <c r="T6" i="6"/>
  <c r="T99" i="6"/>
  <c r="AA146" i="6"/>
  <c r="AA168" i="6"/>
  <c r="AA129" i="6"/>
  <c r="T108" i="6"/>
  <c r="T207" i="6" s="1"/>
  <c r="T106" i="6"/>
  <c r="T14" i="6" s="1"/>
  <c r="T138" i="6" s="1"/>
  <c r="T101" i="6"/>
  <c r="T218" i="6"/>
  <c r="U215" i="6"/>
  <c r="T173" i="6"/>
  <c r="V96" i="6"/>
  <c r="U98" i="6"/>
  <c r="U104" i="6" s="1"/>
  <c r="U100" i="6"/>
  <c r="V184" i="6"/>
  <c r="S175" i="6"/>
  <c r="V124" i="6"/>
  <c r="V122" i="6"/>
  <c r="AC4" i="6"/>
  <c r="AB3" i="6"/>
  <c r="Y95" i="6"/>
  <c r="Y105" i="6" s="1"/>
  <c r="Y22" i="6" s="1"/>
  <c r="Y97" i="6"/>
  <c r="Y107" i="6" s="1"/>
  <c r="Y26" i="6" s="1"/>
  <c r="U158" i="6"/>
  <c r="U23" i="6"/>
  <c r="U148" i="6"/>
  <c r="U136" i="6"/>
  <c r="U19" i="6"/>
  <c r="Y82" i="6"/>
  <c r="X83" i="6"/>
  <c r="AA93" i="6"/>
  <c r="Z94" i="6"/>
  <c r="Y4" i="5"/>
  <c r="X3" i="5"/>
  <c r="W119" i="6"/>
  <c r="X113" i="6"/>
  <c r="V216" i="6"/>
  <c r="V12" i="6"/>
  <c r="S130" i="6"/>
  <c r="W85" i="6"/>
  <c r="W89" i="6" s="1"/>
  <c r="W84" i="6"/>
  <c r="W88" i="6" s="1"/>
  <c r="V214" i="6"/>
  <c r="V153" i="6"/>
  <c r="V154" i="6" s="1"/>
  <c r="V21" i="6"/>
  <c r="S19" i="3"/>
  <c r="S136" i="3"/>
  <c r="V113" i="3"/>
  <c r="U119" i="3"/>
  <c r="T124" i="3"/>
  <c r="T122" i="3"/>
  <c r="X4" i="3"/>
  <c r="W3" i="3"/>
  <c r="V129" i="3"/>
  <c r="V168" i="3"/>
  <c r="V146" i="3"/>
  <c r="T19" i="3"/>
  <c r="T136" i="3"/>
  <c r="U95" i="3"/>
  <c r="U105" i="3" s="1"/>
  <c r="U22" i="3" s="1"/>
  <c r="U97" i="3"/>
  <c r="U107" i="3" s="1"/>
  <c r="U26" i="3" s="1"/>
  <c r="V94" i="3"/>
  <c r="AJ93" i="3"/>
  <c r="W84" i="3"/>
  <c r="W88" i="3" s="1"/>
  <c r="W85" i="3"/>
  <c r="W89" i="3" s="1"/>
  <c r="X83" i="3"/>
  <c r="V214" i="3"/>
  <c r="V153" i="3"/>
  <c r="V154" i="3" s="1"/>
  <c r="V21" i="3"/>
  <c r="V216" i="3"/>
  <c r="V12" i="3"/>
  <c r="W184" i="3"/>
  <c r="AJ82" i="3"/>
  <c r="U148" i="3"/>
  <c r="U136" i="3"/>
  <c r="U19" i="3"/>
  <c r="N15" i="2"/>
  <c r="N17" i="2"/>
  <c r="O7" i="2"/>
  <c r="M28" i="2"/>
  <c r="L53" i="2"/>
  <c r="L48" i="2"/>
  <c r="J130" i="3"/>
  <c r="M26" i="2"/>
  <c r="L3" i="2"/>
  <c r="M4" i="2"/>
  <c r="K130" i="3"/>
  <c r="R218" i="3"/>
  <c r="S215" i="3"/>
  <c r="T215" i="3" s="1"/>
  <c r="R173" i="3"/>
  <c r="S96" i="3"/>
  <c r="T96" i="3" s="1"/>
  <c r="R100" i="3"/>
  <c r="R98" i="3"/>
  <c r="R104" i="3" s="1"/>
  <c r="R99" i="3"/>
  <c r="Q175" i="3"/>
  <c r="Q99" i="3"/>
  <c r="Q209" i="3"/>
  <c r="Q181" i="3"/>
  <c r="Q182" i="3" s="1"/>
  <c r="Q157" i="3"/>
  <c r="Q159" i="3" s="1"/>
  <c r="P138" i="3"/>
  <c r="R174" i="3"/>
  <c r="S217" i="3"/>
  <c r="Q106" i="3"/>
  <c r="Q14" i="3" s="1"/>
  <c r="Q101" i="3"/>
  <c r="Q108" i="3"/>
  <c r="Q207" i="3" s="1"/>
  <c r="U48" i="5" l="1"/>
  <c r="V17" i="5"/>
  <c r="V28" i="5" s="1"/>
  <c r="W7" i="5"/>
  <c r="V15" i="5"/>
  <c r="V26" i="5" s="1"/>
  <c r="V53" i="5" s="1"/>
  <c r="W124" i="6"/>
  <c r="W122" i="6"/>
  <c r="X119" i="6"/>
  <c r="Y113" i="6"/>
  <c r="AB168" i="6"/>
  <c r="AB146" i="6"/>
  <c r="AB129" i="6"/>
  <c r="AD4" i="6"/>
  <c r="AC3" i="6"/>
  <c r="W214" i="6"/>
  <c r="W153" i="6"/>
  <c r="W154" i="6" s="1"/>
  <c r="W21" i="6"/>
  <c r="W184" i="6"/>
  <c r="X85" i="6"/>
  <c r="X89" i="6" s="1"/>
  <c r="X84" i="6"/>
  <c r="X88" i="6" s="1"/>
  <c r="Z82" i="6"/>
  <c r="Y83" i="6"/>
  <c r="U108" i="6"/>
  <c r="U207" i="6" s="1"/>
  <c r="U106" i="6"/>
  <c r="U14" i="6" s="1"/>
  <c r="U138" i="6" s="1"/>
  <c r="U101" i="6"/>
  <c r="U181" i="6"/>
  <c r="U182" i="6" s="1"/>
  <c r="U209" i="6"/>
  <c r="U157" i="6"/>
  <c r="U159" i="6" s="1"/>
  <c r="T130" i="6"/>
  <c r="U99" i="6"/>
  <c r="W216" i="6"/>
  <c r="W12" i="6"/>
  <c r="U6" i="6"/>
  <c r="V98" i="6"/>
  <c r="V104" i="6" s="1"/>
  <c r="W96" i="6"/>
  <c r="V100" i="6"/>
  <c r="V158" i="6"/>
  <c r="V23" i="6"/>
  <c r="V148" i="6"/>
  <c r="V136" i="6"/>
  <c r="V19" i="6"/>
  <c r="Z95" i="6"/>
  <c r="Z105" i="6" s="1"/>
  <c r="Z22" i="6" s="1"/>
  <c r="Z97" i="6"/>
  <c r="Z107" i="6" s="1"/>
  <c r="Z26" i="6" s="1"/>
  <c r="Y3" i="5"/>
  <c r="Z4" i="5"/>
  <c r="AB93" i="6"/>
  <c r="AA94" i="6"/>
  <c r="U218" i="6"/>
  <c r="V215" i="6"/>
  <c r="U173" i="6"/>
  <c r="V217" i="6"/>
  <c r="U174" i="6"/>
  <c r="T175" i="6"/>
  <c r="W146" i="3"/>
  <c r="W168" i="3"/>
  <c r="W129" i="3"/>
  <c r="X3" i="3"/>
  <c r="Y4" i="3"/>
  <c r="T158" i="3"/>
  <c r="T23" i="3"/>
  <c r="U124" i="3"/>
  <c r="U122" i="3"/>
  <c r="W113" i="3"/>
  <c r="V119" i="3"/>
  <c r="V95" i="3"/>
  <c r="V105" i="3" s="1"/>
  <c r="V22" i="3" s="1"/>
  <c r="V97" i="3"/>
  <c r="V107" i="3" s="1"/>
  <c r="V26" i="3" s="1"/>
  <c r="W94" i="3"/>
  <c r="X85" i="3"/>
  <c r="X89" i="3" s="1"/>
  <c r="X84" i="3"/>
  <c r="X88" i="3" s="1"/>
  <c r="Y83" i="3"/>
  <c r="W216" i="3"/>
  <c r="W12" i="3"/>
  <c r="AK82" i="3"/>
  <c r="AK93" i="3"/>
  <c r="W214" i="3"/>
  <c r="W153" i="3"/>
  <c r="W154" i="3" s="1"/>
  <c r="W21" i="3"/>
  <c r="T98" i="3"/>
  <c r="T104" i="3" s="1"/>
  <c r="T100" i="3"/>
  <c r="U96" i="3"/>
  <c r="T173" i="3"/>
  <c r="U215" i="3"/>
  <c r="S174" i="3"/>
  <c r="T217" i="3"/>
  <c r="X184" i="3"/>
  <c r="V148" i="3"/>
  <c r="V136" i="3"/>
  <c r="V19" i="3"/>
  <c r="O17" i="2"/>
  <c r="P7" i="2"/>
  <c r="O15" i="2"/>
  <c r="N28" i="2"/>
  <c r="M53" i="2"/>
  <c r="M48" i="2"/>
  <c r="M3" i="2"/>
  <c r="N4" i="2"/>
  <c r="L6" i="3"/>
  <c r="N26" i="2"/>
  <c r="R209" i="3"/>
  <c r="R181" i="3"/>
  <c r="R182" i="3" s="1"/>
  <c r="R157" i="3"/>
  <c r="R159" i="3" s="1"/>
  <c r="R106" i="3"/>
  <c r="R14" i="3" s="1"/>
  <c r="R108" i="3"/>
  <c r="R207" i="3" s="1"/>
  <c r="R101" i="3"/>
  <c r="S100" i="3"/>
  <c r="S98" i="3"/>
  <c r="S104" i="3" s="1"/>
  <c r="S173" i="3"/>
  <c r="S218" i="3"/>
  <c r="Q138" i="3"/>
  <c r="R175" i="3"/>
  <c r="V48" i="5" l="1"/>
  <c r="X7" i="5"/>
  <c r="W17" i="5"/>
  <c r="W28" i="5" s="1"/>
  <c r="W15" i="5"/>
  <c r="W26" i="5" s="1"/>
  <c r="W53" i="5" s="1"/>
  <c r="AA97" i="6"/>
  <c r="AA107" i="6" s="1"/>
  <c r="AA26" i="6" s="1"/>
  <c r="AA95" i="6"/>
  <c r="AA105" i="6" s="1"/>
  <c r="AA22" i="6" s="1"/>
  <c r="W148" i="6"/>
  <c r="W136" i="6"/>
  <c r="W19" i="6"/>
  <c r="V6" i="6"/>
  <c r="AC93" i="6"/>
  <c r="AB94" i="6"/>
  <c r="Z3" i="5"/>
  <c r="AA4" i="5"/>
  <c r="V108" i="6"/>
  <c r="V207" i="6" s="1"/>
  <c r="V106" i="6"/>
  <c r="V14" i="6" s="1"/>
  <c r="V138" i="6" s="1"/>
  <c r="V101" i="6"/>
  <c r="W98" i="6"/>
  <c r="W104" i="6" s="1"/>
  <c r="W100" i="6"/>
  <c r="W99" i="6"/>
  <c r="X96" i="6"/>
  <c r="Y85" i="6"/>
  <c r="Y89" i="6" s="1"/>
  <c r="Y84" i="6"/>
  <c r="Y88" i="6" s="1"/>
  <c r="Y119" i="6"/>
  <c r="Z113" i="6"/>
  <c r="V99" i="6"/>
  <c r="Z83" i="6"/>
  <c r="AA82" i="6"/>
  <c r="V209" i="6"/>
  <c r="V157" i="6"/>
  <c r="V159" i="6" s="1"/>
  <c r="V181" i="6"/>
  <c r="V182" i="6" s="1"/>
  <c r="X124" i="6"/>
  <c r="X122" i="6"/>
  <c r="U175" i="6"/>
  <c r="X214" i="6"/>
  <c r="X153" i="6"/>
  <c r="X154" i="6" s="1"/>
  <c r="X21" i="6"/>
  <c r="W158" i="6"/>
  <c r="W23" i="6"/>
  <c r="X216" i="6"/>
  <c r="X12" i="6"/>
  <c r="AC168" i="6"/>
  <c r="AC129" i="6"/>
  <c r="AC146" i="6"/>
  <c r="W217" i="6"/>
  <c r="V174" i="6"/>
  <c r="V218" i="6"/>
  <c r="W215" i="6"/>
  <c r="V173" i="6"/>
  <c r="U130" i="6"/>
  <c r="X184" i="6"/>
  <c r="AD3" i="6"/>
  <c r="AE4" i="6"/>
  <c r="T99" i="3"/>
  <c r="X113" i="3"/>
  <c r="W119" i="3"/>
  <c r="V122" i="3"/>
  <c r="V124" i="3"/>
  <c r="U23" i="3"/>
  <c r="U158" i="3"/>
  <c r="Z4" i="3"/>
  <c r="Y3" i="3"/>
  <c r="X168" i="3"/>
  <c r="X146" i="3"/>
  <c r="X129" i="3"/>
  <c r="T106" i="3"/>
  <c r="T14" i="3" s="1"/>
  <c r="T108" i="3"/>
  <c r="T207" i="3" s="1"/>
  <c r="T101" i="3"/>
  <c r="Y184" i="3"/>
  <c r="X214" i="3"/>
  <c r="X153" i="3"/>
  <c r="X154" i="3" s="1"/>
  <c r="X21" i="3"/>
  <c r="X216" i="3"/>
  <c r="X12" i="3"/>
  <c r="V215" i="3"/>
  <c r="U173" i="3"/>
  <c r="AL82" i="3"/>
  <c r="Y84" i="3"/>
  <c r="Y88" i="3" s="1"/>
  <c r="Y85" i="3"/>
  <c r="Y89" i="3" s="1"/>
  <c r="Z83" i="3"/>
  <c r="U217" i="3"/>
  <c r="U218" i="3" s="1"/>
  <c r="T174" i="3"/>
  <c r="AL93" i="3"/>
  <c r="T218" i="3"/>
  <c r="W148" i="3"/>
  <c r="W136" i="3"/>
  <c r="W19" i="3"/>
  <c r="W95" i="3"/>
  <c r="W105" i="3" s="1"/>
  <c r="W22" i="3" s="1"/>
  <c r="W97" i="3"/>
  <c r="W107" i="3" s="1"/>
  <c r="W26" i="3" s="1"/>
  <c r="X94" i="3"/>
  <c r="T209" i="3"/>
  <c r="T181" i="3"/>
  <c r="T182" i="3" s="1"/>
  <c r="T157" i="3"/>
  <c r="T159" i="3" s="1"/>
  <c r="V96" i="3"/>
  <c r="U98" i="3"/>
  <c r="U104" i="3" s="1"/>
  <c r="U100" i="3"/>
  <c r="L130" i="3"/>
  <c r="N3" i="2"/>
  <c r="O4" i="2"/>
  <c r="P17" i="2"/>
  <c r="Q7" i="2"/>
  <c r="P15" i="2"/>
  <c r="O26" i="2"/>
  <c r="O28" i="2"/>
  <c r="M6" i="3"/>
  <c r="N48" i="2"/>
  <c r="N53" i="2"/>
  <c r="R138" i="3"/>
  <c r="S157" i="3"/>
  <c r="S159" i="3" s="1"/>
  <c r="S209" i="3"/>
  <c r="S181" i="3"/>
  <c r="S182" i="3" s="1"/>
  <c r="S106" i="3"/>
  <c r="S14" i="3" s="1"/>
  <c r="S108" i="3"/>
  <c r="S207" i="3" s="1"/>
  <c r="S101" i="3"/>
  <c r="S175" i="3"/>
  <c r="S99" i="3"/>
  <c r="W48" i="5" l="1"/>
  <c r="X15" i="5"/>
  <c r="X26" i="5" s="1"/>
  <c r="X48" i="5" s="1"/>
  <c r="X17" i="5"/>
  <c r="X28" i="5" s="1"/>
  <c r="Y7" i="5"/>
  <c r="X158" i="6"/>
  <c r="X23" i="6"/>
  <c r="X98" i="6"/>
  <c r="X104" i="6" s="1"/>
  <c r="X100" i="6"/>
  <c r="Y96" i="6"/>
  <c r="X99" i="6"/>
  <c r="AB4" i="5"/>
  <c r="AA3" i="5"/>
  <c r="AE3" i="6"/>
  <c r="AF4" i="6"/>
  <c r="AA83" i="6"/>
  <c r="AB82" i="6"/>
  <c r="AB97" i="6"/>
  <c r="AB107" i="6" s="1"/>
  <c r="AB26" i="6" s="1"/>
  <c r="AB95" i="6"/>
  <c r="AB105" i="6" s="1"/>
  <c r="AB22" i="6" s="1"/>
  <c r="Z119" i="6"/>
  <c r="AA113" i="6"/>
  <c r="X215" i="6"/>
  <c r="W218" i="6"/>
  <c r="W173" i="6"/>
  <c r="AD168" i="6"/>
  <c r="AD129" i="6"/>
  <c r="AD146" i="6"/>
  <c r="Z85" i="6"/>
  <c r="Z89" i="6" s="1"/>
  <c r="Z84" i="6"/>
  <c r="Z88" i="6" s="1"/>
  <c r="W209" i="6"/>
  <c r="W181" i="6"/>
  <c r="W182" i="6" s="1"/>
  <c r="W157" i="6"/>
  <c r="W159" i="6" s="1"/>
  <c r="X217" i="6"/>
  <c r="W174" i="6"/>
  <c r="Y124" i="6"/>
  <c r="Y122" i="6"/>
  <c r="V175" i="6"/>
  <c r="AD93" i="6"/>
  <c r="AC94" i="6"/>
  <c r="Y184" i="6"/>
  <c r="Y214" i="6"/>
  <c r="Y153" i="6"/>
  <c r="Y154" i="6" s="1"/>
  <c r="Y21" i="6"/>
  <c r="Y216" i="6"/>
  <c r="Y12" i="6"/>
  <c r="V130" i="6"/>
  <c r="W108" i="6"/>
  <c r="W207" i="6" s="1"/>
  <c r="W106" i="6"/>
  <c r="W14" i="6" s="1"/>
  <c r="W138" i="6" s="1"/>
  <c r="W101" i="6"/>
  <c r="X148" i="6"/>
  <c r="X136" i="6"/>
  <c r="X19" i="6"/>
  <c r="W6" i="6"/>
  <c r="Y129" i="3"/>
  <c r="Y168" i="3"/>
  <c r="Y146" i="3"/>
  <c r="Z3" i="3"/>
  <c r="AA4" i="3"/>
  <c r="V23" i="3"/>
  <c r="V158" i="3"/>
  <c r="W124" i="3"/>
  <c r="W122" i="3"/>
  <c r="Y113" i="3"/>
  <c r="X119" i="3"/>
  <c r="U175" i="3"/>
  <c r="U209" i="3"/>
  <c r="U181" i="3"/>
  <c r="U182" i="3" s="1"/>
  <c r="U157" i="3"/>
  <c r="U159" i="3" s="1"/>
  <c r="Z184" i="3"/>
  <c r="V100" i="3"/>
  <c r="W96" i="3"/>
  <c r="V98" i="3"/>
  <c r="V104" i="3" s="1"/>
  <c r="W215" i="3"/>
  <c r="V173" i="3"/>
  <c r="AM93" i="3"/>
  <c r="U174" i="3"/>
  <c r="V217" i="3"/>
  <c r="V218" i="3" s="1"/>
  <c r="T175" i="3"/>
  <c r="X95" i="3"/>
  <c r="X105" i="3" s="1"/>
  <c r="X22" i="3" s="1"/>
  <c r="X97" i="3"/>
  <c r="X107" i="3" s="1"/>
  <c r="X26" i="3" s="1"/>
  <c r="Y94" i="3"/>
  <c r="Z84" i="3"/>
  <c r="Z88" i="3" s="1"/>
  <c r="Z85" i="3"/>
  <c r="Z89" i="3" s="1"/>
  <c r="AA83" i="3"/>
  <c r="X136" i="3"/>
  <c r="X148" i="3"/>
  <c r="X19" i="3"/>
  <c r="Y216" i="3"/>
  <c r="Y12" i="3"/>
  <c r="T138" i="3"/>
  <c r="Y214" i="3"/>
  <c r="Y153" i="3"/>
  <c r="Y154" i="3" s="1"/>
  <c r="Y21" i="3"/>
  <c r="U99" i="3"/>
  <c r="AM82" i="3"/>
  <c r="U101" i="3"/>
  <c r="U108" i="3"/>
  <c r="U207" i="3" s="1"/>
  <c r="U106" i="3"/>
  <c r="U14" i="3" s="1"/>
  <c r="R7" i="2"/>
  <c r="Q15" i="2"/>
  <c r="Q17" i="2"/>
  <c r="P28" i="2"/>
  <c r="N6" i="3"/>
  <c r="M130" i="3"/>
  <c r="O48" i="2"/>
  <c r="O53" i="2"/>
  <c r="O3" i="2"/>
  <c r="P4" i="2"/>
  <c r="P26" i="2"/>
  <c r="S138" i="3"/>
  <c r="X53" i="5" l="1"/>
  <c r="Z7" i="5"/>
  <c r="Y17" i="5"/>
  <c r="Y28" i="5" s="1"/>
  <c r="Y15" i="5"/>
  <c r="Y26" i="5" s="1"/>
  <c r="Y48" i="5" s="1"/>
  <c r="Y98" i="6"/>
  <c r="Y104" i="6" s="1"/>
  <c r="Y100" i="6"/>
  <c r="Z96" i="6"/>
  <c r="Y99" i="6"/>
  <c r="AA119" i="6"/>
  <c r="AB113" i="6"/>
  <c r="AF3" i="6"/>
  <c r="AG4" i="6"/>
  <c r="X108" i="6"/>
  <c r="X207" i="6" s="1"/>
  <c r="X106" i="6"/>
  <c r="X14" i="6" s="1"/>
  <c r="X138" i="6" s="1"/>
  <c r="X101" i="6"/>
  <c r="Z214" i="6"/>
  <c r="Z153" i="6"/>
  <c r="Z154" i="6" s="1"/>
  <c r="Z21" i="6"/>
  <c r="AE168" i="6"/>
  <c r="AE129" i="6"/>
  <c r="AE146" i="6"/>
  <c r="X209" i="6"/>
  <c r="X181" i="6"/>
  <c r="X182" i="6" s="1"/>
  <c r="X157" i="6"/>
  <c r="X159" i="6" s="1"/>
  <c r="X6" i="6"/>
  <c r="Z216" i="6"/>
  <c r="Z12" i="6"/>
  <c r="Z124" i="6"/>
  <c r="Z122" i="6"/>
  <c r="Y158" i="6"/>
  <c r="Y23" i="6"/>
  <c r="AC4" i="5"/>
  <c r="AB3" i="5"/>
  <c r="AC97" i="6"/>
  <c r="AC107" i="6" s="1"/>
  <c r="AC26" i="6" s="1"/>
  <c r="AC95" i="6"/>
  <c r="AC105" i="6" s="1"/>
  <c r="AC22" i="6" s="1"/>
  <c r="AD94" i="6"/>
  <c r="AE93" i="6"/>
  <c r="AB83" i="6"/>
  <c r="AC82" i="6"/>
  <c r="Z184" i="6"/>
  <c r="W130" i="6"/>
  <c r="Y148" i="6"/>
  <c r="Y136" i="6"/>
  <c r="Y19" i="6"/>
  <c r="W175" i="6"/>
  <c r="AA85" i="6"/>
  <c r="AA89" i="6" s="1"/>
  <c r="AA84" i="6"/>
  <c r="AA88" i="6" s="1"/>
  <c r="Y217" i="6"/>
  <c r="X174" i="6"/>
  <c r="Y215" i="6"/>
  <c r="X218" i="6"/>
  <c r="X173" i="6"/>
  <c r="X122" i="3"/>
  <c r="X124" i="3"/>
  <c r="Y119" i="3"/>
  <c r="Z113" i="3"/>
  <c r="V99" i="3"/>
  <c r="W158" i="3"/>
  <c r="W23" i="3"/>
  <c r="AA3" i="3"/>
  <c r="AB4" i="3"/>
  <c r="Z129" i="3"/>
  <c r="Z146" i="3"/>
  <c r="Z168" i="3"/>
  <c r="Z216" i="3"/>
  <c r="Z12" i="3"/>
  <c r="W100" i="3"/>
  <c r="X96" i="3"/>
  <c r="W98" i="3"/>
  <c r="W104" i="3" s="1"/>
  <c r="Y148" i="3"/>
  <c r="Y136" i="3"/>
  <c r="Y19" i="3"/>
  <c r="Y97" i="3"/>
  <c r="Y107" i="3" s="1"/>
  <c r="Y26" i="3" s="1"/>
  <c r="Y95" i="3"/>
  <c r="Y105" i="3" s="1"/>
  <c r="Y22" i="3" s="1"/>
  <c r="Z94" i="3"/>
  <c r="V108" i="3"/>
  <c r="V207" i="3" s="1"/>
  <c r="V106" i="3"/>
  <c r="V14" i="3" s="1"/>
  <c r="V101" i="3"/>
  <c r="V175" i="3"/>
  <c r="AA184" i="3"/>
  <c r="AN93" i="3"/>
  <c r="Z153" i="3"/>
  <c r="Z154" i="3" s="1"/>
  <c r="Z214" i="3"/>
  <c r="Z21" i="3"/>
  <c r="X215" i="3"/>
  <c r="W173" i="3"/>
  <c r="AN82" i="3"/>
  <c r="V174" i="3"/>
  <c r="W217" i="3"/>
  <c r="U138" i="3"/>
  <c r="AA84" i="3"/>
  <c r="AA88" i="3" s="1"/>
  <c r="AA85" i="3"/>
  <c r="AA89" i="3" s="1"/>
  <c r="AB83" i="3"/>
  <c r="V209" i="3"/>
  <c r="V181" i="3"/>
  <c r="V182" i="3" s="1"/>
  <c r="V157" i="3"/>
  <c r="V159" i="3" s="1"/>
  <c r="Q28" i="2"/>
  <c r="Q26" i="2"/>
  <c r="R17" i="2"/>
  <c r="R15" i="2"/>
  <c r="S7" i="2"/>
  <c r="T7" i="2" s="1"/>
  <c r="P3" i="2"/>
  <c r="Q4" i="2"/>
  <c r="O6" i="3"/>
  <c r="N130" i="3"/>
  <c r="P53" i="2"/>
  <c r="P48" i="2"/>
  <c r="Y53" i="5" l="1"/>
  <c r="Y6" i="6" s="1"/>
  <c r="AA7" i="5"/>
  <c r="Z17" i="5"/>
  <c r="Z28" i="5" s="1"/>
  <c r="Z15" i="5"/>
  <c r="Z26" i="5" s="1"/>
  <c r="Z48" i="5" s="1"/>
  <c r="AF168" i="6"/>
  <c r="AF129" i="6"/>
  <c r="AF146" i="6"/>
  <c r="Z158" i="6"/>
  <c r="Z23" i="6"/>
  <c r="AB119" i="6"/>
  <c r="AC113" i="6"/>
  <c r="Z217" i="6"/>
  <c r="Y174" i="6"/>
  <c r="Z148" i="6"/>
  <c r="Z136" i="6"/>
  <c r="Z19" i="6"/>
  <c r="AA124" i="6"/>
  <c r="AA122" i="6"/>
  <c r="Z98" i="6"/>
  <c r="Z104" i="6" s="1"/>
  <c r="Z100" i="6"/>
  <c r="AA96" i="6"/>
  <c r="Z99" i="6"/>
  <c r="AA216" i="6"/>
  <c r="AA12" i="6"/>
  <c r="AD4" i="5"/>
  <c r="AC3" i="5"/>
  <c r="Y108" i="6"/>
  <c r="Y207" i="6" s="1"/>
  <c r="Y106" i="6"/>
  <c r="Y14" i="6" s="1"/>
  <c r="Y138" i="6" s="1"/>
  <c r="Y101" i="6"/>
  <c r="Y209" i="6"/>
  <c r="Y181" i="6"/>
  <c r="Y182" i="6" s="1"/>
  <c r="Y157" i="6"/>
  <c r="Y159" i="6" s="1"/>
  <c r="X130" i="6"/>
  <c r="AA184" i="6"/>
  <c r="X175" i="6"/>
  <c r="AD82" i="6"/>
  <c r="AC83" i="6"/>
  <c r="AB85" i="6"/>
  <c r="AB89" i="6" s="1"/>
  <c r="AB84" i="6"/>
  <c r="AB88" i="6" s="1"/>
  <c r="AA214" i="6"/>
  <c r="AA153" i="6"/>
  <c r="AA154" i="6" s="1"/>
  <c r="AA21" i="6"/>
  <c r="Z215" i="6"/>
  <c r="Y218" i="6"/>
  <c r="Y173" i="6"/>
  <c r="AE94" i="6"/>
  <c r="AF93" i="6"/>
  <c r="AD97" i="6"/>
  <c r="AD107" i="6" s="1"/>
  <c r="AD26" i="6" s="1"/>
  <c r="AD95" i="6"/>
  <c r="AD105" i="6" s="1"/>
  <c r="AD22" i="6" s="1"/>
  <c r="AG3" i="6"/>
  <c r="AH4" i="6"/>
  <c r="U7" i="2"/>
  <c r="T17" i="2"/>
  <c r="T15" i="2"/>
  <c r="AB3" i="3"/>
  <c r="AC4" i="3"/>
  <c r="AA168" i="3"/>
  <c r="AA146" i="3"/>
  <c r="AA129" i="3"/>
  <c r="Z119" i="3"/>
  <c r="AA113" i="3"/>
  <c r="Y124" i="3"/>
  <c r="Y122" i="3"/>
  <c r="X23" i="3"/>
  <c r="X158" i="3"/>
  <c r="V138" i="3"/>
  <c r="W157" i="3"/>
  <c r="W159" i="3" s="1"/>
  <c r="W209" i="3"/>
  <c r="W181" i="3"/>
  <c r="W182" i="3" s="1"/>
  <c r="Z97" i="3"/>
  <c r="Z107" i="3" s="1"/>
  <c r="Z26" i="3" s="1"/>
  <c r="Z95" i="3"/>
  <c r="Z105" i="3" s="1"/>
  <c r="Z22" i="3" s="1"/>
  <c r="AA94" i="3"/>
  <c r="W99" i="3"/>
  <c r="AB184" i="3"/>
  <c r="AB85" i="3"/>
  <c r="AB89" i="3" s="1"/>
  <c r="AB84" i="3"/>
  <c r="AB88" i="3" s="1"/>
  <c r="AC83" i="3"/>
  <c r="AO93" i="3"/>
  <c r="W108" i="3"/>
  <c r="W207" i="3" s="1"/>
  <c r="W106" i="3"/>
  <c r="W14" i="3" s="1"/>
  <c r="W101" i="3"/>
  <c r="AA216" i="3"/>
  <c r="AA12" i="3"/>
  <c r="AA153" i="3"/>
  <c r="AA154" i="3" s="1"/>
  <c r="AA214" i="3"/>
  <c r="AA21" i="3"/>
  <c r="X217" i="3"/>
  <c r="W174" i="3"/>
  <c r="Z148" i="3"/>
  <c r="Z136" i="3"/>
  <c r="Z19" i="3"/>
  <c r="AO82" i="3"/>
  <c r="X98" i="3"/>
  <c r="X104" i="3" s="1"/>
  <c r="X100" i="3"/>
  <c r="Y96" i="3"/>
  <c r="W218" i="3"/>
  <c r="Y215" i="3"/>
  <c r="X173" i="3"/>
  <c r="P6" i="3"/>
  <c r="Q53" i="2"/>
  <c r="Q48" i="2"/>
  <c r="R26" i="2"/>
  <c r="R4" i="2"/>
  <c r="Q3" i="2"/>
  <c r="S17" i="2"/>
  <c r="S15" i="2"/>
  <c r="R28" i="2"/>
  <c r="O130" i="3"/>
  <c r="Z53" i="5" l="1"/>
  <c r="Z6" i="6" s="1"/>
  <c r="AA17" i="5"/>
  <c r="AA28" i="5" s="1"/>
  <c r="AB7" i="5"/>
  <c r="AA15" i="5"/>
  <c r="AA26" i="5" s="1"/>
  <c r="AA48" i="5" s="1"/>
  <c r="AA148" i="6"/>
  <c r="AA136" i="6"/>
  <c r="AA19" i="6"/>
  <c r="AA217" i="6"/>
  <c r="Z174" i="6"/>
  <c r="AH3" i="6"/>
  <c r="AI4" i="6"/>
  <c r="Y175" i="6"/>
  <c r="AB124" i="6"/>
  <c r="AB122" i="6"/>
  <c r="AG146" i="6"/>
  <c r="AG168" i="6"/>
  <c r="AG129" i="6"/>
  <c r="Z218" i="6"/>
  <c r="AA215" i="6"/>
  <c r="Z173" i="6"/>
  <c r="AB184" i="6"/>
  <c r="AA100" i="6"/>
  <c r="AB96" i="6"/>
  <c r="AA98" i="6"/>
  <c r="AA104" i="6" s="1"/>
  <c r="AC119" i="6"/>
  <c r="AD113" i="6"/>
  <c r="AG93" i="6"/>
  <c r="AF94" i="6"/>
  <c r="Z108" i="6"/>
  <c r="Z207" i="6" s="1"/>
  <c r="Z106" i="6"/>
  <c r="Z14" i="6" s="1"/>
  <c r="Z138" i="6" s="1"/>
  <c r="Z101" i="6"/>
  <c r="AE95" i="6"/>
  <c r="AE105" i="6" s="1"/>
  <c r="AE22" i="6" s="1"/>
  <c r="AE97" i="6"/>
  <c r="AE107" i="6" s="1"/>
  <c r="AE26" i="6" s="1"/>
  <c r="Y130" i="6"/>
  <c r="Z209" i="6"/>
  <c r="Z181" i="6"/>
  <c r="Z182" i="6" s="1"/>
  <c r="Z157" i="6"/>
  <c r="Z159" i="6" s="1"/>
  <c r="AA158" i="6"/>
  <c r="AA23" i="6"/>
  <c r="AC84" i="6"/>
  <c r="AC88" i="6" s="1"/>
  <c r="AC85" i="6"/>
  <c r="AC89" i="6" s="1"/>
  <c r="AE82" i="6"/>
  <c r="AD83" i="6"/>
  <c r="AB214" i="6"/>
  <c r="AB153" i="6"/>
  <c r="AB154" i="6" s="1"/>
  <c r="AB21" i="6"/>
  <c r="AB216" i="6"/>
  <c r="AB12" i="6"/>
  <c r="AE4" i="5"/>
  <c r="AD3" i="5"/>
  <c r="T26" i="2"/>
  <c r="T28" i="2"/>
  <c r="U17" i="2"/>
  <c r="V7" i="2"/>
  <c r="U15" i="2"/>
  <c r="Y158" i="3"/>
  <c r="Y23" i="3"/>
  <c r="AA119" i="3"/>
  <c r="AB113" i="3"/>
  <c r="Z122" i="3"/>
  <c r="Z124" i="3"/>
  <c r="X99" i="3"/>
  <c r="AD4" i="3"/>
  <c r="AC3" i="3"/>
  <c r="AB168" i="3"/>
  <c r="AB146" i="3"/>
  <c r="AB129" i="3"/>
  <c r="AB214" i="3"/>
  <c r="AB153" i="3"/>
  <c r="AB154" i="3" s="1"/>
  <c r="AB21" i="3"/>
  <c r="AB216" i="3"/>
  <c r="AB12" i="3"/>
  <c r="AP82" i="3"/>
  <c r="Y217" i="3"/>
  <c r="X174" i="3"/>
  <c r="AC184" i="3"/>
  <c r="Y173" i="3"/>
  <c r="Z215" i="3"/>
  <c r="X218" i="3"/>
  <c r="X106" i="3"/>
  <c r="X14" i="3" s="1"/>
  <c r="X108" i="3"/>
  <c r="X207" i="3" s="1"/>
  <c r="X101" i="3"/>
  <c r="AC84" i="3"/>
  <c r="AC88" i="3" s="1"/>
  <c r="AC85" i="3"/>
  <c r="AC89" i="3" s="1"/>
  <c r="AD83" i="3"/>
  <c r="AA148" i="3"/>
  <c r="AA136" i="3"/>
  <c r="AA19" i="3"/>
  <c r="W138" i="3"/>
  <c r="X181" i="3"/>
  <c r="X182" i="3" s="1"/>
  <c r="X157" i="3"/>
  <c r="X159" i="3" s="1"/>
  <c r="X209" i="3"/>
  <c r="W175" i="3"/>
  <c r="AA95" i="3"/>
  <c r="AA105" i="3" s="1"/>
  <c r="AA22" i="3" s="1"/>
  <c r="AA97" i="3"/>
  <c r="AA107" i="3" s="1"/>
  <c r="AA26" i="3" s="1"/>
  <c r="AB94" i="3"/>
  <c r="Z96" i="3"/>
  <c r="Y98" i="3"/>
  <c r="Y104" i="3" s="1"/>
  <c r="Y100" i="3"/>
  <c r="AP93" i="3"/>
  <c r="S28" i="2"/>
  <c r="P130" i="3"/>
  <c r="S4" i="2"/>
  <c r="R3" i="2"/>
  <c r="Q6" i="3"/>
  <c r="S26" i="2"/>
  <c r="R48" i="2"/>
  <c r="R53" i="2"/>
  <c r="AA53" i="5" l="1"/>
  <c r="AA6" i="6" s="1"/>
  <c r="AB17" i="5"/>
  <c r="AB28" i="5" s="1"/>
  <c r="AB15" i="5"/>
  <c r="AB26" i="5" s="1"/>
  <c r="AB53" i="5" s="1"/>
  <c r="AC7" i="5"/>
  <c r="AA209" i="6"/>
  <c r="AA181" i="6"/>
  <c r="AA182" i="6" s="1"/>
  <c r="AA157" i="6"/>
  <c r="AA159" i="6" s="1"/>
  <c r="AA218" i="6"/>
  <c r="AB215" i="6"/>
  <c r="AA173" i="6"/>
  <c r="AA99" i="6"/>
  <c r="Z175" i="6"/>
  <c r="AB100" i="6"/>
  <c r="AC96" i="6"/>
  <c r="AB98" i="6"/>
  <c r="AB104" i="6" s="1"/>
  <c r="AA174" i="6"/>
  <c r="AB217" i="6"/>
  <c r="AH168" i="6"/>
  <c r="AH129" i="6"/>
  <c r="AH146" i="6"/>
  <c r="AD85" i="6"/>
  <c r="AD89" i="6" s="1"/>
  <c r="AD84" i="6"/>
  <c r="AD88" i="6" s="1"/>
  <c r="AA108" i="6"/>
  <c r="AA207" i="6" s="1"/>
  <c r="AA106" i="6"/>
  <c r="AA14" i="6" s="1"/>
  <c r="AA138" i="6" s="1"/>
  <c r="AA101" i="6"/>
  <c r="AB158" i="6"/>
  <c r="AB23" i="6"/>
  <c r="AC184" i="6"/>
  <c r="AF4" i="5"/>
  <c r="AE3" i="5"/>
  <c r="AF95" i="6"/>
  <c r="AF105" i="6" s="1"/>
  <c r="AF22" i="6" s="1"/>
  <c r="AF97" i="6"/>
  <c r="AF107" i="6" s="1"/>
  <c r="AF26" i="6" s="1"/>
  <c r="AF82" i="6"/>
  <c r="AE83" i="6"/>
  <c r="AC216" i="6"/>
  <c r="AC12" i="6"/>
  <c r="AH93" i="6"/>
  <c r="AG94" i="6"/>
  <c r="AC153" i="6"/>
  <c r="AC154" i="6" s="1"/>
  <c r="AC214" i="6"/>
  <c r="AC21" i="6"/>
  <c r="AD119" i="6"/>
  <c r="AE113" i="6"/>
  <c r="AC124" i="6"/>
  <c r="AC122" i="6"/>
  <c r="AB148" i="6"/>
  <c r="AB136" i="6"/>
  <c r="AB19" i="6"/>
  <c r="Z130" i="6"/>
  <c r="AJ4" i="6"/>
  <c r="AI3" i="6"/>
  <c r="U26" i="2"/>
  <c r="V17" i="2"/>
  <c r="W7" i="2"/>
  <c r="V15" i="2"/>
  <c r="U28" i="2"/>
  <c r="S3" i="2"/>
  <c r="T4" i="2"/>
  <c r="T53" i="2"/>
  <c r="T48" i="2"/>
  <c r="AC146" i="3"/>
  <c r="AC129" i="3"/>
  <c r="AC168" i="3"/>
  <c r="AE4" i="3"/>
  <c r="AD3" i="3"/>
  <c r="Z158" i="3"/>
  <c r="Z23" i="3"/>
  <c r="AC113" i="3"/>
  <c r="AB119" i="3"/>
  <c r="AA122" i="3"/>
  <c r="AA124" i="3"/>
  <c r="AD85" i="3"/>
  <c r="AD89" i="3" s="1"/>
  <c r="AD84" i="3"/>
  <c r="AD88" i="3" s="1"/>
  <c r="AE83" i="3"/>
  <c r="AC214" i="3"/>
  <c r="AC153" i="3"/>
  <c r="AC154" i="3" s="1"/>
  <c r="AC21" i="3"/>
  <c r="Z173" i="3"/>
  <c r="AA215" i="3"/>
  <c r="Z217" i="3"/>
  <c r="Z218" i="3" s="1"/>
  <c r="Y174" i="3"/>
  <c r="Y218" i="3"/>
  <c r="AQ82" i="3"/>
  <c r="X138" i="3"/>
  <c r="AB136" i="3"/>
  <c r="AB148" i="3"/>
  <c r="AB19" i="3"/>
  <c r="AQ93" i="3"/>
  <c r="Y181" i="3"/>
  <c r="Y182" i="3" s="1"/>
  <c r="Y157" i="3"/>
  <c r="Y159" i="3" s="1"/>
  <c r="Y209" i="3"/>
  <c r="AD184" i="3"/>
  <c r="Y101" i="3"/>
  <c r="Y108" i="3"/>
  <c r="Y207" i="3" s="1"/>
  <c r="Y106" i="3"/>
  <c r="Y14" i="3" s="1"/>
  <c r="Z100" i="3"/>
  <c r="AA96" i="3"/>
  <c r="Z98" i="3"/>
  <c r="Z104" i="3" s="1"/>
  <c r="Y99" i="3"/>
  <c r="X175" i="3"/>
  <c r="AC216" i="3"/>
  <c r="AC12" i="3"/>
  <c r="AB97" i="3"/>
  <c r="AB107" i="3" s="1"/>
  <c r="AB26" i="3" s="1"/>
  <c r="AB95" i="3"/>
  <c r="AB105" i="3" s="1"/>
  <c r="AB22" i="3" s="1"/>
  <c r="AC94" i="3"/>
  <c r="S48" i="2"/>
  <c r="S53" i="2"/>
  <c r="Q130" i="3"/>
  <c r="R6" i="3"/>
  <c r="AB48" i="5" l="1"/>
  <c r="AC15" i="5"/>
  <c r="AC26" i="5" s="1"/>
  <c r="AC48" i="5" s="1"/>
  <c r="AC17" i="5"/>
  <c r="AC28" i="5" s="1"/>
  <c r="AD7" i="5"/>
  <c r="AE119" i="6"/>
  <c r="AF113" i="6"/>
  <c r="AG82" i="6"/>
  <c r="AF83" i="6"/>
  <c r="AD216" i="6"/>
  <c r="AD12" i="6"/>
  <c r="AC136" i="6"/>
  <c r="AC148" i="6"/>
  <c r="AC19" i="6"/>
  <c r="AD124" i="6"/>
  <c r="AD122" i="6"/>
  <c r="AC217" i="6"/>
  <c r="AB174" i="6"/>
  <c r="AA130" i="6"/>
  <c r="AB218" i="6"/>
  <c r="AC215" i="6"/>
  <c r="AB173" i="6"/>
  <c r="AB181" i="6"/>
  <c r="AB182" i="6" s="1"/>
  <c r="AB157" i="6"/>
  <c r="AB159" i="6" s="1"/>
  <c r="AB209" i="6"/>
  <c r="AA175" i="6"/>
  <c r="AB6" i="6"/>
  <c r="AI168" i="6"/>
  <c r="AI146" i="6"/>
  <c r="AI129" i="6"/>
  <c r="AB99" i="6"/>
  <c r="AC100" i="6"/>
  <c r="AD96" i="6"/>
  <c r="AC98" i="6"/>
  <c r="AC104" i="6" s="1"/>
  <c r="AC158" i="6"/>
  <c r="AC23" i="6"/>
  <c r="AI93" i="6"/>
  <c r="AH94" i="6"/>
  <c r="AG4" i="5"/>
  <c r="AF3" i="5"/>
  <c r="AB106" i="6"/>
  <c r="AB14" i="6" s="1"/>
  <c r="AB138" i="6" s="1"/>
  <c r="AB101" i="6"/>
  <c r="AB108" i="6"/>
  <c r="AB207" i="6" s="1"/>
  <c r="AG95" i="6"/>
  <c r="AG105" i="6" s="1"/>
  <c r="AG22" i="6" s="1"/>
  <c r="AG97" i="6"/>
  <c r="AG107" i="6" s="1"/>
  <c r="AG26" i="6" s="1"/>
  <c r="AJ3" i="6"/>
  <c r="AK4" i="6"/>
  <c r="AD184" i="6"/>
  <c r="AE84" i="6"/>
  <c r="AE88" i="6" s="1"/>
  <c r="AE85" i="6"/>
  <c r="AE89" i="6" s="1"/>
  <c r="AD214" i="6"/>
  <c r="AD153" i="6"/>
  <c r="AD154" i="6" s="1"/>
  <c r="AD21" i="6"/>
  <c r="T3" i="2"/>
  <c r="U4" i="2"/>
  <c r="V26" i="2"/>
  <c r="X7" i="2"/>
  <c r="W17" i="2"/>
  <c r="W15" i="2"/>
  <c r="V28" i="2"/>
  <c r="T6" i="3"/>
  <c r="U53" i="2"/>
  <c r="U48" i="2"/>
  <c r="AA23" i="3"/>
  <c r="AA158" i="3"/>
  <c r="AB124" i="3"/>
  <c r="AB122" i="3"/>
  <c r="AC119" i="3"/>
  <c r="AD113" i="3"/>
  <c r="AD168" i="3"/>
  <c r="AD146" i="3"/>
  <c r="AD129" i="3"/>
  <c r="AF4" i="3"/>
  <c r="AE3" i="3"/>
  <c r="Y138" i="3"/>
  <c r="Y175" i="3"/>
  <c r="Z175" i="3"/>
  <c r="AE84" i="3"/>
  <c r="AE88" i="3" s="1"/>
  <c r="AE85" i="3"/>
  <c r="AE89" i="3" s="1"/>
  <c r="AF83" i="3"/>
  <c r="AD153" i="3"/>
  <c r="AD154" i="3" s="1"/>
  <c r="AD214" i="3"/>
  <c r="AD21" i="3"/>
  <c r="AD216" i="3"/>
  <c r="AD12" i="3"/>
  <c r="Z209" i="3"/>
  <c r="Z181" i="3"/>
  <c r="Z182" i="3" s="1"/>
  <c r="Z157" i="3"/>
  <c r="Z159" i="3" s="1"/>
  <c r="AE184" i="3"/>
  <c r="AB96" i="3"/>
  <c r="AA98" i="3"/>
  <c r="AA104" i="3" s="1"/>
  <c r="AA100" i="3"/>
  <c r="AC97" i="3"/>
  <c r="AC107" i="3" s="1"/>
  <c r="AC26" i="3" s="1"/>
  <c r="AC95" i="3"/>
  <c r="AC105" i="3" s="1"/>
  <c r="AC22" i="3" s="1"/>
  <c r="AD94" i="3"/>
  <c r="Z99" i="3"/>
  <c r="Z174" i="3"/>
  <c r="AA217" i="3"/>
  <c r="AC136" i="3"/>
  <c r="AC148" i="3"/>
  <c r="AC19" i="3"/>
  <c r="Z106" i="3"/>
  <c r="Z14" i="3" s="1"/>
  <c r="Z108" i="3"/>
  <c r="Z207" i="3" s="1"/>
  <c r="Z101" i="3"/>
  <c r="AB215" i="3"/>
  <c r="AA173" i="3"/>
  <c r="R130" i="3"/>
  <c r="S6" i="3"/>
  <c r="D5" i="4" s="1"/>
  <c r="AC53" i="5" l="1"/>
  <c r="AD17" i="5"/>
  <c r="AD28" i="5" s="1"/>
  <c r="AE7" i="5"/>
  <c r="AD15" i="5"/>
  <c r="AD26" i="5" s="1"/>
  <c r="AD48" i="5" s="1"/>
  <c r="AH95" i="6"/>
  <c r="AH105" i="6" s="1"/>
  <c r="AH22" i="6" s="1"/>
  <c r="AH97" i="6"/>
  <c r="AH107" i="6" s="1"/>
  <c r="AH26" i="6" s="1"/>
  <c r="AB175" i="6"/>
  <c r="AJ93" i="6"/>
  <c r="AI94" i="6"/>
  <c r="AB130" i="6"/>
  <c r="AD136" i="6"/>
  <c r="AD148" i="6"/>
  <c r="AD19" i="6"/>
  <c r="AC181" i="6"/>
  <c r="AC182" i="6" s="1"/>
  <c r="AC157" i="6"/>
  <c r="AC159" i="6" s="1"/>
  <c r="AC209" i="6"/>
  <c r="AF84" i="6"/>
  <c r="AF88" i="6" s="1"/>
  <c r="AF85" i="6"/>
  <c r="AF89" i="6" s="1"/>
  <c r="AD158" i="6"/>
  <c r="AD23" i="6"/>
  <c r="AH82" i="6"/>
  <c r="AG83" i="6"/>
  <c r="AD100" i="6"/>
  <c r="AE96" i="6"/>
  <c r="AD99" i="6"/>
  <c r="AD98" i="6"/>
  <c r="AD104" i="6" s="1"/>
  <c r="AK3" i="6"/>
  <c r="AL4" i="6"/>
  <c r="AC108" i="6"/>
  <c r="AC207" i="6" s="1"/>
  <c r="AC106" i="6"/>
  <c r="AC14" i="6" s="1"/>
  <c r="AC138" i="6" s="1"/>
  <c r="AC101" i="6"/>
  <c r="AE214" i="6"/>
  <c r="AE153" i="6"/>
  <c r="AE154" i="6" s="1"/>
  <c r="AE21" i="6"/>
  <c r="AC99" i="6"/>
  <c r="AE184" i="6"/>
  <c r="AJ168" i="6"/>
  <c r="AJ129" i="6"/>
  <c r="AJ146" i="6"/>
  <c r="AD217" i="6"/>
  <c r="AC174" i="6"/>
  <c r="AC6" i="6"/>
  <c r="AF119" i="6"/>
  <c r="AG113" i="6"/>
  <c r="AE124" i="6"/>
  <c r="AE122" i="6"/>
  <c r="AE216" i="6"/>
  <c r="AE12" i="6"/>
  <c r="AH4" i="5"/>
  <c r="AG3" i="5"/>
  <c r="AD215" i="6"/>
  <c r="AC173" i="6"/>
  <c r="AC218" i="6"/>
  <c r="W28" i="2"/>
  <c r="Y7" i="2"/>
  <c r="X17" i="2"/>
  <c r="X15" i="2"/>
  <c r="V53" i="2"/>
  <c r="V48" i="2"/>
  <c r="U6" i="3"/>
  <c r="T130" i="3"/>
  <c r="U3" i="2"/>
  <c r="V4" i="2"/>
  <c r="W26" i="2"/>
  <c r="AF3" i="3"/>
  <c r="AG4" i="3"/>
  <c r="AE168" i="3"/>
  <c r="AE129" i="3"/>
  <c r="AE146" i="3"/>
  <c r="AE113" i="3"/>
  <c r="AD119" i="3"/>
  <c r="AC124" i="3"/>
  <c r="AC122" i="3"/>
  <c r="AB158" i="3"/>
  <c r="AB23" i="3"/>
  <c r="AA99" i="3"/>
  <c r="AA106" i="3"/>
  <c r="AA14" i="3" s="1"/>
  <c r="AA108" i="3"/>
  <c r="AA207" i="3" s="1"/>
  <c r="AA101" i="3"/>
  <c r="AD95" i="3"/>
  <c r="AD105" i="3" s="1"/>
  <c r="AD22" i="3" s="1"/>
  <c r="AD97" i="3"/>
  <c r="AD107" i="3" s="1"/>
  <c r="AD26" i="3" s="1"/>
  <c r="AE94" i="3"/>
  <c r="AA209" i="3"/>
  <c r="AA181" i="3"/>
  <c r="AA182" i="3" s="1"/>
  <c r="AA157" i="3"/>
  <c r="AA159" i="3" s="1"/>
  <c r="AF184" i="3"/>
  <c r="AF84" i="3"/>
  <c r="AF88" i="3" s="1"/>
  <c r="AF85" i="3"/>
  <c r="AF89" i="3" s="1"/>
  <c r="AG83" i="3"/>
  <c r="AA174" i="3"/>
  <c r="AB217" i="3"/>
  <c r="AB218" i="3" s="1"/>
  <c r="AB98" i="3"/>
  <c r="AB104" i="3" s="1"/>
  <c r="AC96" i="3"/>
  <c r="AB100" i="3"/>
  <c r="AE216" i="3"/>
  <c r="AE12" i="3"/>
  <c r="AA218" i="3"/>
  <c r="AE153" i="3"/>
  <c r="AE154" i="3" s="1"/>
  <c r="AE214" i="3"/>
  <c r="AE21" i="3"/>
  <c r="AD136" i="3"/>
  <c r="AD148" i="3"/>
  <c r="AD19" i="3"/>
  <c r="AC215" i="3"/>
  <c r="AB173" i="3"/>
  <c r="Z138" i="3"/>
  <c r="S130" i="3"/>
  <c r="AD53" i="5" l="1"/>
  <c r="AE17" i="5"/>
  <c r="AE28" i="5" s="1"/>
  <c r="AE15" i="5"/>
  <c r="AE26" i="5" s="1"/>
  <c r="AE53" i="5" s="1"/>
  <c r="AF7" i="5"/>
  <c r="AL3" i="6"/>
  <c r="AM4" i="6"/>
  <c r="AK168" i="6"/>
  <c r="AK129" i="6"/>
  <c r="AK146" i="6"/>
  <c r="AD181" i="6"/>
  <c r="AD182" i="6" s="1"/>
  <c r="AD209" i="6"/>
  <c r="AD157" i="6"/>
  <c r="AD159" i="6" s="1"/>
  <c r="AG84" i="6"/>
  <c r="AG88" i="6" s="1"/>
  <c r="AG85" i="6"/>
  <c r="AG89" i="6" s="1"/>
  <c r="AE158" i="6"/>
  <c r="AE23" i="6"/>
  <c r="AI82" i="6"/>
  <c r="AH83" i="6"/>
  <c r="AI95" i="6"/>
  <c r="AI105" i="6" s="1"/>
  <c r="AI22" i="6" s="1"/>
  <c r="AI97" i="6"/>
  <c r="AI107" i="6" s="1"/>
  <c r="AI26" i="6" s="1"/>
  <c r="AF184" i="6"/>
  <c r="AF96" i="6"/>
  <c r="AE98" i="6"/>
  <c r="AE104" i="6" s="1"/>
  <c r="AE100" i="6"/>
  <c r="AD6" i="6"/>
  <c r="AK93" i="6"/>
  <c r="AJ94" i="6"/>
  <c r="AC175" i="6"/>
  <c r="AF216" i="6"/>
  <c r="AF12" i="6"/>
  <c r="AD101" i="6"/>
  <c r="AD106" i="6"/>
  <c r="AD14" i="6" s="1"/>
  <c r="AD138" i="6" s="1"/>
  <c r="AD108" i="6"/>
  <c r="AD207" i="6" s="1"/>
  <c r="AF214" i="6"/>
  <c r="AF153" i="6"/>
  <c r="AF154" i="6" s="1"/>
  <c r="AF21" i="6"/>
  <c r="AH113" i="6"/>
  <c r="AG119" i="6"/>
  <c r="AF124" i="6"/>
  <c r="AF122" i="6"/>
  <c r="AC130" i="6"/>
  <c r="AE215" i="6"/>
  <c r="AD218" i="6"/>
  <c r="AD173" i="6"/>
  <c r="AI4" i="5"/>
  <c r="AH3" i="5"/>
  <c r="AE136" i="6"/>
  <c r="AE148" i="6"/>
  <c r="AE19" i="6"/>
  <c r="AE217" i="6"/>
  <c r="AD174" i="6"/>
  <c r="X26" i="2"/>
  <c r="X28" i="2"/>
  <c r="U130" i="3"/>
  <c r="Z7" i="2"/>
  <c r="Y17" i="2"/>
  <c r="Y15" i="2"/>
  <c r="W53" i="2"/>
  <c r="W48" i="2"/>
  <c r="V3" i="2"/>
  <c r="W4" i="2"/>
  <c r="V6" i="3"/>
  <c r="AC23" i="3"/>
  <c r="AC158" i="3"/>
  <c r="AD124" i="3"/>
  <c r="AD122" i="3"/>
  <c r="AF113" i="3"/>
  <c r="AE119" i="3"/>
  <c r="AH4" i="3"/>
  <c r="AG3" i="3"/>
  <c r="AF146" i="3"/>
  <c r="AF168" i="3"/>
  <c r="AF129" i="3"/>
  <c r="AF216" i="3"/>
  <c r="AF12" i="3"/>
  <c r="AF153" i="3"/>
  <c r="AF154" i="3" s="1"/>
  <c r="AF214" i="3"/>
  <c r="AF21" i="3"/>
  <c r="AG84" i="3"/>
  <c r="AG88" i="3" s="1"/>
  <c r="AG85" i="3"/>
  <c r="AG89" i="3" s="1"/>
  <c r="AH83" i="3"/>
  <c r="AA175" i="3"/>
  <c r="AA138" i="3"/>
  <c r="AG184" i="3"/>
  <c r="AE148" i="3"/>
  <c r="AE136" i="3"/>
  <c r="AE19" i="3"/>
  <c r="AB106" i="3"/>
  <c r="AB14" i="3" s="1"/>
  <c r="AB108" i="3"/>
  <c r="AB207" i="3" s="1"/>
  <c r="AB101" i="3"/>
  <c r="AD96" i="3"/>
  <c r="AC98" i="3"/>
  <c r="AC104" i="3" s="1"/>
  <c r="AC100" i="3"/>
  <c r="AB157" i="3"/>
  <c r="AB159" i="3" s="1"/>
  <c r="AB209" i="3"/>
  <c r="AB181" i="3"/>
  <c r="AB182" i="3" s="1"/>
  <c r="AE95" i="3"/>
  <c r="AE105" i="3" s="1"/>
  <c r="AE22" i="3" s="1"/>
  <c r="AE97" i="3"/>
  <c r="AE107" i="3" s="1"/>
  <c r="AE26" i="3" s="1"/>
  <c r="AF94" i="3"/>
  <c r="AD215" i="3"/>
  <c r="AC173" i="3"/>
  <c r="AB99" i="3"/>
  <c r="AB175" i="3"/>
  <c r="AC217" i="3"/>
  <c r="AC218" i="3" s="1"/>
  <c r="AB174" i="3"/>
  <c r="AE48" i="5" l="1"/>
  <c r="AF15" i="5"/>
  <c r="AF26" i="5" s="1"/>
  <c r="AF53" i="5" s="1"/>
  <c r="AF17" i="5"/>
  <c r="AF28" i="5" s="1"/>
  <c r="AG7" i="5"/>
  <c r="AH84" i="6"/>
  <c r="AH88" i="6" s="1"/>
  <c r="AH85" i="6"/>
  <c r="AH89" i="6" s="1"/>
  <c r="AJ82" i="6"/>
  <c r="AI83" i="6"/>
  <c r="AG96" i="6"/>
  <c r="AF98" i="6"/>
  <c r="AF104" i="6" s="1"/>
  <c r="AF100" i="6"/>
  <c r="AE99" i="6"/>
  <c r="AG184" i="6"/>
  <c r="AE6" i="6"/>
  <c r="AG216" i="6"/>
  <c r="AG12" i="6"/>
  <c r="AE209" i="6"/>
  <c r="AE181" i="6"/>
  <c r="AE182" i="6" s="1"/>
  <c r="AE157" i="6"/>
  <c r="AE159" i="6" s="1"/>
  <c r="AG153" i="6"/>
  <c r="AG154" i="6" s="1"/>
  <c r="AG214" i="6"/>
  <c r="AG21" i="6"/>
  <c r="AG124" i="6"/>
  <c r="AG122" i="6"/>
  <c r="AH119" i="6"/>
  <c r="AI113" i="6"/>
  <c r="AJ95" i="6"/>
  <c r="AJ105" i="6" s="1"/>
  <c r="AJ22" i="6" s="1"/>
  <c r="AJ97" i="6"/>
  <c r="AJ107" i="6" s="1"/>
  <c r="AJ26" i="6" s="1"/>
  <c r="AN4" i="6"/>
  <c r="AM3" i="6"/>
  <c r="AE218" i="6"/>
  <c r="AF215" i="6"/>
  <c r="AE173" i="6"/>
  <c r="AL93" i="6"/>
  <c r="AK94" i="6"/>
  <c r="AL168" i="6"/>
  <c r="AL146" i="6"/>
  <c r="AL129" i="6"/>
  <c r="AF158" i="6"/>
  <c r="AF23" i="6"/>
  <c r="AF217" i="6"/>
  <c r="AE174" i="6"/>
  <c r="AJ4" i="5"/>
  <c r="AI3" i="5"/>
  <c r="AD130" i="6"/>
  <c r="AD175" i="6"/>
  <c r="AF136" i="6"/>
  <c r="AF148" i="6"/>
  <c r="AF19" i="6"/>
  <c r="AE108" i="6"/>
  <c r="AE207" i="6" s="1"/>
  <c r="AE106" i="6"/>
  <c r="AE14" i="6" s="1"/>
  <c r="AE138" i="6" s="1"/>
  <c r="AE101" i="6"/>
  <c r="X53" i="2"/>
  <c r="X48" i="2"/>
  <c r="Y26" i="2"/>
  <c r="Y28" i="2"/>
  <c r="AA7" i="2"/>
  <c r="Z17" i="2"/>
  <c r="Z15" i="2"/>
  <c r="W6" i="3"/>
  <c r="V130" i="3"/>
  <c r="X4" i="2"/>
  <c r="W3" i="2"/>
  <c r="AG168" i="3"/>
  <c r="AG146" i="3"/>
  <c r="AG129" i="3"/>
  <c r="AI4" i="3"/>
  <c r="AH3" i="3"/>
  <c r="AE122" i="3"/>
  <c r="AE124" i="3"/>
  <c r="AF119" i="3"/>
  <c r="AG113" i="3"/>
  <c r="AD158" i="3"/>
  <c r="AD23" i="3"/>
  <c r="AH85" i="3"/>
  <c r="AH89" i="3" s="1"/>
  <c r="AH84" i="3"/>
  <c r="AH88" i="3" s="1"/>
  <c r="AI83" i="3"/>
  <c r="AG214" i="3"/>
  <c r="AG153" i="3"/>
  <c r="AG154" i="3" s="1"/>
  <c r="AG21" i="3"/>
  <c r="AC209" i="3"/>
  <c r="AC181" i="3"/>
  <c r="AC182" i="3" s="1"/>
  <c r="AC157" i="3"/>
  <c r="AC159" i="3" s="1"/>
  <c r="AC175" i="3"/>
  <c r="AC99" i="3"/>
  <c r="AG216" i="3"/>
  <c r="AG12" i="3"/>
  <c r="AC108" i="3"/>
  <c r="AC207" i="3" s="1"/>
  <c r="AC101" i="3"/>
  <c r="AC106" i="3"/>
  <c r="AC14" i="3" s="1"/>
  <c r="AE215" i="3"/>
  <c r="AD173" i="3"/>
  <c r="AE96" i="3"/>
  <c r="AD98" i="3"/>
  <c r="AD104" i="3" s="1"/>
  <c r="AD100" i="3"/>
  <c r="AH184" i="3"/>
  <c r="AB138" i="3"/>
  <c r="AF95" i="3"/>
  <c r="AF105" i="3" s="1"/>
  <c r="AF22" i="3" s="1"/>
  <c r="AF97" i="3"/>
  <c r="AF107" i="3" s="1"/>
  <c r="AF26" i="3" s="1"/>
  <c r="AG94" i="3"/>
  <c r="AF148" i="3"/>
  <c r="AF136" i="3"/>
  <c r="AF19" i="3"/>
  <c r="AD217" i="3"/>
  <c r="AC174" i="3"/>
  <c r="AF48" i="5" l="1"/>
  <c r="AG17" i="5"/>
  <c r="AG28" i="5" s="1"/>
  <c r="AH7" i="5"/>
  <c r="AG15" i="5"/>
  <c r="AG26" i="5" s="1"/>
  <c r="AG53" i="5" s="1"/>
  <c r="AG158" i="6"/>
  <c r="AG23" i="6"/>
  <c r="AE175" i="6"/>
  <c r="AK95" i="6"/>
  <c r="AK105" i="6" s="1"/>
  <c r="AK22" i="6" s="1"/>
  <c r="AK97" i="6"/>
  <c r="AK107" i="6" s="1"/>
  <c r="AK26" i="6" s="1"/>
  <c r="AM168" i="6"/>
  <c r="AM146" i="6"/>
  <c r="AM129" i="6"/>
  <c r="AM93" i="6"/>
  <c r="AL94" i="6"/>
  <c r="AO4" i="6"/>
  <c r="AN3" i="6"/>
  <c r="AH184" i="6"/>
  <c r="AF6" i="6"/>
  <c r="AI85" i="6"/>
  <c r="AI89" i="6" s="1"/>
  <c r="AI84" i="6"/>
  <c r="AI88" i="6" s="1"/>
  <c r="AI119" i="6"/>
  <c r="AJ113" i="6"/>
  <c r="AK82" i="6"/>
  <c r="AJ83" i="6"/>
  <c r="AG148" i="6"/>
  <c r="AG136" i="6"/>
  <c r="AG19" i="6"/>
  <c r="AF108" i="6"/>
  <c r="AF207" i="6" s="1"/>
  <c r="AF106" i="6"/>
  <c r="AF14" i="6" s="1"/>
  <c r="AF138" i="6" s="1"/>
  <c r="AF101" i="6"/>
  <c r="AH216" i="6"/>
  <c r="AH12" i="6"/>
  <c r="AF209" i="6"/>
  <c r="AF181" i="6"/>
  <c r="AF182" i="6" s="1"/>
  <c r="AF157" i="6"/>
  <c r="AF159" i="6" s="1"/>
  <c r="AH214" i="6"/>
  <c r="AH153" i="6"/>
  <c r="AH154" i="6" s="1"/>
  <c r="AH21" i="6"/>
  <c r="AK4" i="5"/>
  <c r="AJ3" i="5"/>
  <c r="AH124" i="6"/>
  <c r="AH122" i="6"/>
  <c r="AE130" i="6"/>
  <c r="AF99" i="6"/>
  <c r="AF174" i="6"/>
  <c r="AG217" i="6"/>
  <c r="AH96" i="6"/>
  <c r="AG99" i="6"/>
  <c r="AG98" i="6"/>
  <c r="AG104" i="6" s="1"/>
  <c r="AG100" i="6"/>
  <c r="AF218" i="6"/>
  <c r="AG215" i="6"/>
  <c r="AF173" i="6"/>
  <c r="Z26" i="2"/>
  <c r="Z28" i="2"/>
  <c r="AA17" i="2"/>
  <c r="AB7" i="2"/>
  <c r="AA15" i="2"/>
  <c r="Y48" i="2"/>
  <c r="Y53" i="2"/>
  <c r="W130" i="3"/>
  <c r="X3" i="2"/>
  <c r="Y4" i="2"/>
  <c r="X6" i="3"/>
  <c r="AH113" i="3"/>
  <c r="AG119" i="3"/>
  <c r="AF124" i="3"/>
  <c r="AF122" i="3"/>
  <c r="AE158" i="3"/>
  <c r="AE23" i="3"/>
  <c r="AH146" i="3"/>
  <c r="AH129" i="3"/>
  <c r="AH168" i="3"/>
  <c r="AJ4" i="3"/>
  <c r="AI3" i="3"/>
  <c r="AD181" i="3"/>
  <c r="AD182" i="3" s="1"/>
  <c r="AD209" i="3"/>
  <c r="AD157" i="3"/>
  <c r="AD159" i="3" s="1"/>
  <c r="AE173" i="3"/>
  <c r="AF215" i="3"/>
  <c r="AE217" i="3"/>
  <c r="AD174" i="3"/>
  <c r="AD218" i="3"/>
  <c r="AC138" i="3"/>
  <c r="AF96" i="3"/>
  <c r="AE98" i="3"/>
  <c r="AE104" i="3" s="1"/>
  <c r="AE100" i="3"/>
  <c r="AI84" i="3"/>
  <c r="AI88" i="3" s="1"/>
  <c r="AI85" i="3"/>
  <c r="AI89" i="3" s="1"/>
  <c r="AJ83" i="3"/>
  <c r="AH214" i="3"/>
  <c r="AH153" i="3"/>
  <c r="AH154" i="3" s="1"/>
  <c r="AH21" i="3"/>
  <c r="AH216" i="3"/>
  <c r="AH12" i="3"/>
  <c r="AD99" i="3"/>
  <c r="AI184" i="3"/>
  <c r="AG148" i="3"/>
  <c r="AG136" i="3"/>
  <c r="AG19" i="3"/>
  <c r="AG95" i="3"/>
  <c r="AG105" i="3" s="1"/>
  <c r="AG22" i="3" s="1"/>
  <c r="AG97" i="3"/>
  <c r="AG107" i="3" s="1"/>
  <c r="AG26" i="3" s="1"/>
  <c r="AH94" i="3"/>
  <c r="AD106" i="3"/>
  <c r="AD14" i="3" s="1"/>
  <c r="AD108" i="3"/>
  <c r="AD207" i="3" s="1"/>
  <c r="AD101" i="3"/>
  <c r="AG48" i="5" l="1"/>
  <c r="AI7" i="5"/>
  <c r="AH17" i="5"/>
  <c r="AH28" i="5" s="1"/>
  <c r="AH15" i="5"/>
  <c r="AH26" i="5" s="1"/>
  <c r="AH53" i="5" s="1"/>
  <c r="AI216" i="6"/>
  <c r="AI12" i="6"/>
  <c r="AP4" i="6"/>
  <c r="AO3" i="6"/>
  <c r="AH158" i="6"/>
  <c r="AH23" i="6"/>
  <c r="AL95" i="6"/>
  <c r="AL105" i="6" s="1"/>
  <c r="AL22" i="6" s="1"/>
  <c r="AL97" i="6"/>
  <c r="AL107" i="6" s="1"/>
  <c r="AL26" i="6" s="1"/>
  <c r="AG174" i="6"/>
  <c r="AH217" i="6"/>
  <c r="AJ85" i="6"/>
  <c r="AJ89" i="6" s="1"/>
  <c r="AJ84" i="6"/>
  <c r="AJ88" i="6" s="1"/>
  <c r="AN93" i="6"/>
  <c r="AM94" i="6"/>
  <c r="AL82" i="6"/>
  <c r="AK83" i="6"/>
  <c r="AF130" i="6"/>
  <c r="AN146" i="6"/>
  <c r="AN168" i="6"/>
  <c r="AN129" i="6"/>
  <c r="AJ119" i="6"/>
  <c r="AK113" i="6"/>
  <c r="AH98" i="6"/>
  <c r="AH104" i="6" s="1"/>
  <c r="AI96" i="6"/>
  <c r="AH100" i="6"/>
  <c r="AH136" i="6"/>
  <c r="AH148" i="6"/>
  <c r="AH19" i="6"/>
  <c r="AH215" i="6"/>
  <c r="AG218" i="6"/>
  <c r="AG173" i="6"/>
  <c r="AI124" i="6"/>
  <c r="AI122" i="6"/>
  <c r="AK3" i="5"/>
  <c r="AL4" i="5"/>
  <c r="AF175" i="6"/>
  <c r="AG108" i="6"/>
  <c r="AG207" i="6" s="1"/>
  <c r="AG106" i="6"/>
  <c r="AG14" i="6" s="1"/>
  <c r="AG138" i="6" s="1"/>
  <c r="AG101" i="6"/>
  <c r="AG6" i="6"/>
  <c r="AG181" i="6"/>
  <c r="AG182" i="6" s="1"/>
  <c r="AG209" i="6"/>
  <c r="AG157" i="6"/>
  <c r="AG159" i="6" s="1"/>
  <c r="AI214" i="6"/>
  <c r="AI153" i="6"/>
  <c r="AI154" i="6" s="1"/>
  <c r="AI21" i="6"/>
  <c r="AI184" i="6"/>
  <c r="Y3" i="2"/>
  <c r="Z4" i="2"/>
  <c r="Z48" i="2"/>
  <c r="Z53" i="2"/>
  <c r="AA26" i="2"/>
  <c r="Y6" i="3"/>
  <c r="AB17" i="2"/>
  <c r="AC7" i="2"/>
  <c r="AB15" i="2"/>
  <c r="AA28" i="2"/>
  <c r="X130" i="3"/>
  <c r="AI146" i="3"/>
  <c r="AI168" i="3"/>
  <c r="AI129" i="3"/>
  <c r="AK4" i="3"/>
  <c r="AJ3" i="3"/>
  <c r="AF158" i="3"/>
  <c r="AF23" i="3"/>
  <c r="AG122" i="3"/>
  <c r="AG124" i="3"/>
  <c r="AI113" i="3"/>
  <c r="AH119" i="3"/>
  <c r="AI216" i="3"/>
  <c r="AI12" i="3"/>
  <c r="AE101" i="3"/>
  <c r="AE106" i="3"/>
  <c r="AE14" i="3" s="1"/>
  <c r="AE108" i="3"/>
  <c r="AE207" i="3" s="1"/>
  <c r="AE181" i="3"/>
  <c r="AE182" i="3" s="1"/>
  <c r="AE209" i="3"/>
  <c r="AE157" i="3"/>
  <c r="AE159" i="3" s="1"/>
  <c r="AF217" i="3"/>
  <c r="AF218" i="3" s="1"/>
  <c r="AE174" i="3"/>
  <c r="AF98" i="3"/>
  <c r="AF104" i="3" s="1"/>
  <c r="AF100" i="3"/>
  <c r="AF99" i="3"/>
  <c r="AG96" i="3"/>
  <c r="AF173" i="3"/>
  <c r="AG215" i="3"/>
  <c r="AJ85" i="3"/>
  <c r="AJ89" i="3" s="1"/>
  <c r="AJ84" i="3"/>
  <c r="AJ88" i="3" s="1"/>
  <c r="AK83" i="3"/>
  <c r="AE99" i="3"/>
  <c r="AE218" i="3"/>
  <c r="AI214" i="3"/>
  <c r="AI153" i="3"/>
  <c r="AI154" i="3" s="1"/>
  <c r="AI21" i="3"/>
  <c r="AH95" i="3"/>
  <c r="AH105" i="3" s="1"/>
  <c r="AH22" i="3" s="1"/>
  <c r="AH97" i="3"/>
  <c r="AH107" i="3" s="1"/>
  <c r="AH26" i="3" s="1"/>
  <c r="AI94" i="3"/>
  <c r="AH148" i="3"/>
  <c r="AH136" i="3"/>
  <c r="AH19" i="3"/>
  <c r="AD175" i="3"/>
  <c r="AJ184" i="3"/>
  <c r="AD138" i="3"/>
  <c r="AH48" i="5" l="1"/>
  <c r="AJ7" i="5"/>
  <c r="AI15" i="5"/>
  <c r="AI26" i="5" s="1"/>
  <c r="AI53" i="5" s="1"/>
  <c r="AI17" i="5"/>
  <c r="AI28" i="5" s="1"/>
  <c r="AH108" i="6"/>
  <c r="AH207" i="6" s="1"/>
  <c r="AH106" i="6"/>
  <c r="AH14" i="6" s="1"/>
  <c r="AH138" i="6" s="1"/>
  <c r="AH101" i="6"/>
  <c r="AJ124" i="6"/>
  <c r="AJ122" i="6"/>
  <c r="AK85" i="6"/>
  <c r="AK89" i="6" s="1"/>
  <c r="AK84" i="6"/>
  <c r="AK88" i="6" s="1"/>
  <c r="AJ184" i="6"/>
  <c r="AI98" i="6"/>
  <c r="AI104" i="6" s="1"/>
  <c r="AI100" i="6"/>
  <c r="AJ96" i="6"/>
  <c r="AL83" i="6"/>
  <c r="AM82" i="6"/>
  <c r="AI148" i="6"/>
  <c r="AI136" i="6"/>
  <c r="AI19" i="6"/>
  <c r="AH209" i="6"/>
  <c r="AH157" i="6"/>
  <c r="AH159" i="6" s="1"/>
  <c r="AH181" i="6"/>
  <c r="AH182" i="6" s="1"/>
  <c r="AI158" i="6"/>
  <c r="AI23" i="6"/>
  <c r="AH99" i="6"/>
  <c r="AG175" i="6"/>
  <c r="AM97" i="6"/>
  <c r="AM107" i="6" s="1"/>
  <c r="AM26" i="6" s="1"/>
  <c r="AM95" i="6"/>
  <c r="AM105" i="6" s="1"/>
  <c r="AM22" i="6" s="1"/>
  <c r="AH218" i="6"/>
  <c r="AI215" i="6"/>
  <c r="AH173" i="6"/>
  <c r="AO93" i="6"/>
  <c r="AN94" i="6"/>
  <c r="AG130" i="6"/>
  <c r="AJ214" i="6"/>
  <c r="AJ153" i="6"/>
  <c r="AJ154" i="6" s="1"/>
  <c r="AJ21" i="6"/>
  <c r="AL3" i="5"/>
  <c r="AM4" i="5"/>
  <c r="AJ216" i="6"/>
  <c r="AJ12" i="6"/>
  <c r="AO168" i="6"/>
  <c r="AO146" i="6"/>
  <c r="AO129" i="6"/>
  <c r="AK119" i="6"/>
  <c r="AL113" i="6"/>
  <c r="AH6" i="6"/>
  <c r="AI217" i="6"/>
  <c r="AH174" i="6"/>
  <c r="AQ4" i="6"/>
  <c r="AP3" i="6"/>
  <c r="AA48" i="2"/>
  <c r="AA53" i="2"/>
  <c r="AB26" i="2"/>
  <c r="AC17" i="2"/>
  <c r="AC15" i="2"/>
  <c r="AD7" i="2"/>
  <c r="Z6" i="3"/>
  <c r="Y130" i="3"/>
  <c r="AB28" i="2"/>
  <c r="AA4" i="2"/>
  <c r="Z3" i="2"/>
  <c r="AG158" i="3"/>
  <c r="AG23" i="3"/>
  <c r="AH122" i="3"/>
  <c r="AH124" i="3"/>
  <c r="AI119" i="3"/>
  <c r="AJ113" i="3"/>
  <c r="AJ146" i="3"/>
  <c r="AJ129" i="3"/>
  <c r="AJ168" i="3"/>
  <c r="AK3" i="3"/>
  <c r="AL4" i="3"/>
  <c r="AH215" i="3"/>
  <c r="AG173" i="3"/>
  <c r="AE138" i="3"/>
  <c r="AH96" i="3"/>
  <c r="AG98" i="3"/>
  <c r="AG104" i="3" s="1"/>
  <c r="AG100" i="3"/>
  <c r="AG99" i="3"/>
  <c r="AF106" i="3"/>
  <c r="AF14" i="3" s="1"/>
  <c r="AF108" i="3"/>
  <c r="AF207" i="3" s="1"/>
  <c r="AF101" i="3"/>
  <c r="AI148" i="3"/>
  <c r="AI136" i="3"/>
  <c r="AI19" i="3"/>
  <c r="AF209" i="3"/>
  <c r="AF181" i="3"/>
  <c r="AF182" i="3" s="1"/>
  <c r="AF157" i="3"/>
  <c r="AF159" i="3" s="1"/>
  <c r="AK184" i="3"/>
  <c r="AI95" i="3"/>
  <c r="AI105" i="3" s="1"/>
  <c r="AI22" i="3" s="1"/>
  <c r="AI97" i="3"/>
  <c r="AI107" i="3" s="1"/>
  <c r="AI26" i="3" s="1"/>
  <c r="AJ94" i="3"/>
  <c r="AE175" i="3"/>
  <c r="AK84" i="3"/>
  <c r="AK88" i="3" s="1"/>
  <c r="AK85" i="3"/>
  <c r="AK89" i="3" s="1"/>
  <c r="AL83" i="3"/>
  <c r="AF175" i="3"/>
  <c r="AJ214" i="3"/>
  <c r="AJ153" i="3"/>
  <c r="AJ154" i="3" s="1"/>
  <c r="AJ21" i="3"/>
  <c r="AF174" i="3"/>
  <c r="AG217" i="3"/>
  <c r="AJ216" i="3"/>
  <c r="AJ12" i="3"/>
  <c r="AI48" i="5" l="1"/>
  <c r="AJ17" i="5"/>
  <c r="AJ28" i="5" s="1"/>
  <c r="AK7" i="5"/>
  <c r="AJ15" i="5"/>
  <c r="AJ26" i="5" s="1"/>
  <c r="AJ48" i="5" s="1"/>
  <c r="AI6" i="6"/>
  <c r="AH130" i="6"/>
  <c r="AM83" i="6"/>
  <c r="AN82" i="6"/>
  <c r="AK216" i="6"/>
  <c r="AK12" i="6"/>
  <c r="AL85" i="6"/>
  <c r="AL89" i="6" s="1"/>
  <c r="AL84" i="6"/>
  <c r="AL88" i="6" s="1"/>
  <c r="AJ98" i="6"/>
  <c r="AJ104" i="6" s="1"/>
  <c r="AJ100" i="6"/>
  <c r="AK96" i="6"/>
  <c r="AK214" i="6"/>
  <c r="AK153" i="6"/>
  <c r="AK154" i="6" s="1"/>
  <c r="AK21" i="6"/>
  <c r="AL119" i="6"/>
  <c r="AM113" i="6"/>
  <c r="AK124" i="6"/>
  <c r="AK122" i="6"/>
  <c r="AI99" i="6"/>
  <c r="AJ158" i="6"/>
  <c r="AJ23" i="6"/>
  <c r="AI108" i="6"/>
  <c r="AI207" i="6" s="1"/>
  <c r="AI106" i="6"/>
  <c r="AI14" i="6" s="1"/>
  <c r="AI138" i="6" s="1"/>
  <c r="AI101" i="6"/>
  <c r="AP168" i="6"/>
  <c r="AP146" i="6"/>
  <c r="AP129" i="6"/>
  <c r="AI209" i="6"/>
  <c r="AI181" i="6"/>
  <c r="AI182" i="6" s="1"/>
  <c r="AI157" i="6"/>
  <c r="AI159" i="6" s="1"/>
  <c r="AP93" i="6"/>
  <c r="AO94" i="6"/>
  <c r="AN97" i="6"/>
  <c r="AN107" i="6" s="1"/>
  <c r="AN26" i="6" s="1"/>
  <c r="AN95" i="6"/>
  <c r="AN105" i="6" s="1"/>
  <c r="AN22" i="6" s="1"/>
  <c r="AQ3" i="6"/>
  <c r="E4" i="6"/>
  <c r="AJ215" i="6"/>
  <c r="AI218" i="6"/>
  <c r="AI173" i="6"/>
  <c r="AJ217" i="6"/>
  <c r="AI174" i="6"/>
  <c r="AJ136" i="6"/>
  <c r="AJ148" i="6"/>
  <c r="AJ19" i="6"/>
  <c r="AH175" i="6"/>
  <c r="AK184" i="6"/>
  <c r="AN4" i="5"/>
  <c r="AM3" i="5"/>
  <c r="Z130" i="3"/>
  <c r="AD17" i="2"/>
  <c r="AE7" i="2"/>
  <c r="AD15" i="2"/>
  <c r="AC26" i="2"/>
  <c r="AC28" i="2"/>
  <c r="AB4" i="2"/>
  <c r="AA3" i="2"/>
  <c r="AB53" i="2"/>
  <c r="AB48" i="2"/>
  <c r="AA6" i="3"/>
  <c r="AL3" i="3"/>
  <c r="AM4" i="3"/>
  <c r="AK113" i="3"/>
  <c r="AJ119" i="3"/>
  <c r="AI122" i="3"/>
  <c r="AI124" i="3"/>
  <c r="AH23" i="3"/>
  <c r="AH158" i="3"/>
  <c r="AK168" i="3"/>
  <c r="AK146" i="3"/>
  <c r="AK129" i="3"/>
  <c r="AG209" i="3"/>
  <c r="AG181" i="3"/>
  <c r="AG182" i="3" s="1"/>
  <c r="AG157" i="3"/>
  <c r="AG159" i="3" s="1"/>
  <c r="AH100" i="3"/>
  <c r="AI96" i="3"/>
  <c r="AH98" i="3"/>
  <c r="AH104" i="3" s="1"/>
  <c r="AG108" i="3"/>
  <c r="AG207" i="3" s="1"/>
  <c r="AG101" i="3"/>
  <c r="AG106" i="3"/>
  <c r="AG14" i="3" s="1"/>
  <c r="AK153" i="3"/>
  <c r="AK154" i="3" s="1"/>
  <c r="AK214" i="3"/>
  <c r="AK21" i="3"/>
  <c r="AL84" i="3"/>
  <c r="AL88" i="3" s="1"/>
  <c r="AL85" i="3"/>
  <c r="AL89" i="3" s="1"/>
  <c r="AM83" i="3"/>
  <c r="AG174" i="3"/>
  <c r="AH217" i="3"/>
  <c r="AK216" i="3"/>
  <c r="AK12" i="3"/>
  <c r="AI215" i="3"/>
  <c r="AH173" i="3"/>
  <c r="AG218" i="3"/>
  <c r="AL184" i="3"/>
  <c r="AJ148" i="3"/>
  <c r="AJ136" i="3"/>
  <c r="AJ19" i="3"/>
  <c r="AJ95" i="3"/>
  <c r="AJ105" i="3" s="1"/>
  <c r="AJ22" i="3" s="1"/>
  <c r="AJ97" i="3"/>
  <c r="AJ107" i="3" s="1"/>
  <c r="AJ26" i="3" s="1"/>
  <c r="AK94" i="3"/>
  <c r="AF138" i="3"/>
  <c r="AJ53" i="5" l="1"/>
  <c r="AK15" i="5"/>
  <c r="AK26" i="5" s="1"/>
  <c r="AK48" i="5" s="1"/>
  <c r="AL7" i="5"/>
  <c r="AK17" i="5"/>
  <c r="AK28" i="5" s="1"/>
  <c r="AI175" i="6"/>
  <c r="AK158" i="6"/>
  <c r="AK23" i="6"/>
  <c r="AN83" i="6"/>
  <c r="AO82" i="6"/>
  <c r="AK217" i="6"/>
  <c r="AJ174" i="6"/>
  <c r="AK136" i="6"/>
  <c r="AK148" i="6"/>
  <c r="AK19" i="6"/>
  <c r="AK215" i="6"/>
  <c r="AJ218" i="6"/>
  <c r="AJ173" i="6"/>
  <c r="AM119" i="6"/>
  <c r="AN113" i="6"/>
  <c r="AM85" i="6"/>
  <c r="AM89" i="6" s="1"/>
  <c r="AM84" i="6"/>
  <c r="AM88" i="6" s="1"/>
  <c r="AJ209" i="6"/>
  <c r="AJ181" i="6"/>
  <c r="AJ182" i="6" s="1"/>
  <c r="AJ157" i="6"/>
  <c r="AJ159" i="6" s="1"/>
  <c r="AJ6" i="6"/>
  <c r="AO4" i="5"/>
  <c r="AN3" i="5"/>
  <c r="AL124" i="6"/>
  <c r="AL122" i="6"/>
  <c r="AL214" i="6"/>
  <c r="AL153" i="6"/>
  <c r="AL154" i="6" s="1"/>
  <c r="AL21" i="6"/>
  <c r="AQ168" i="6"/>
  <c r="AQ146" i="6"/>
  <c r="AQ129" i="6"/>
  <c r="AL216" i="6"/>
  <c r="AL12" i="6"/>
  <c r="AJ99" i="6"/>
  <c r="AK98" i="6"/>
  <c r="AK104" i="6" s="1"/>
  <c r="AK100" i="6"/>
  <c r="AL96" i="6"/>
  <c r="AK99" i="6"/>
  <c r="AI130" i="6"/>
  <c r="AP94" i="6"/>
  <c r="AQ93" i="6"/>
  <c r="AQ94" i="6" s="1"/>
  <c r="AL184" i="6"/>
  <c r="AO97" i="6"/>
  <c r="AO107" i="6" s="1"/>
  <c r="AO26" i="6" s="1"/>
  <c r="AO95" i="6"/>
  <c r="AO105" i="6" s="1"/>
  <c r="AO22" i="6" s="1"/>
  <c r="AJ108" i="6"/>
  <c r="AJ207" i="6" s="1"/>
  <c r="AJ106" i="6"/>
  <c r="AJ14" i="6" s="1"/>
  <c r="AJ138" i="6" s="1"/>
  <c r="AJ101" i="6"/>
  <c r="AC53" i="2"/>
  <c r="AC48" i="2"/>
  <c r="AD26" i="2"/>
  <c r="AE15" i="2"/>
  <c r="AE17" i="2"/>
  <c r="AF7" i="2"/>
  <c r="AD28" i="2"/>
  <c r="AA130" i="3"/>
  <c r="AB3" i="2"/>
  <c r="AC4" i="2"/>
  <c r="AB6" i="3"/>
  <c r="AL113" i="3"/>
  <c r="AK119" i="3"/>
  <c r="AI158" i="3"/>
  <c r="AI23" i="3"/>
  <c r="AM3" i="3"/>
  <c r="AN4" i="3"/>
  <c r="AJ124" i="3"/>
  <c r="AJ122" i="3"/>
  <c r="AL168" i="3"/>
  <c r="AL146" i="3"/>
  <c r="AL129" i="3"/>
  <c r="AH174" i="3"/>
  <c r="AI217" i="3"/>
  <c r="AI218" i="3" s="1"/>
  <c r="AH99" i="3"/>
  <c r="AI100" i="3"/>
  <c r="AJ96" i="3"/>
  <c r="AI98" i="3"/>
  <c r="AI104" i="3" s="1"/>
  <c r="AH181" i="3"/>
  <c r="AH182" i="3" s="1"/>
  <c r="AH209" i="3"/>
  <c r="AH157" i="3"/>
  <c r="AH159" i="3" s="1"/>
  <c r="AG175" i="3"/>
  <c r="AK97" i="3"/>
  <c r="AK107" i="3" s="1"/>
  <c r="AK26" i="3" s="1"/>
  <c r="AK95" i="3"/>
  <c r="AK105" i="3" s="1"/>
  <c r="AK22" i="3" s="1"/>
  <c r="AL94" i="3"/>
  <c r="AM84" i="3"/>
  <c r="AM88" i="3" s="1"/>
  <c r="AM85" i="3"/>
  <c r="AM89" i="3" s="1"/>
  <c r="AN83" i="3"/>
  <c r="AL216" i="3"/>
  <c r="AL12" i="3"/>
  <c r="AM184" i="3"/>
  <c r="AH108" i="3"/>
  <c r="AH207" i="3" s="1"/>
  <c r="AH106" i="3"/>
  <c r="AH14" i="3" s="1"/>
  <c r="AH101" i="3"/>
  <c r="AH218" i="3"/>
  <c r="AJ215" i="3"/>
  <c r="AI173" i="3"/>
  <c r="AK148" i="3"/>
  <c r="AK136" i="3"/>
  <c r="AK19" i="3"/>
  <c r="AG138" i="3"/>
  <c r="AL153" i="3"/>
  <c r="AL154" i="3" s="1"/>
  <c r="AL214" i="3"/>
  <c r="AL21" i="3"/>
  <c r="AK53" i="5" l="1"/>
  <c r="AK6" i="6" s="1"/>
  <c r="AL17" i="5"/>
  <c r="AL28" i="5" s="1"/>
  <c r="AL15" i="5"/>
  <c r="AL26" i="5" s="1"/>
  <c r="AL53" i="5" s="1"/>
  <c r="AM7" i="5"/>
  <c r="AJ130" i="6"/>
  <c r="AJ175" i="6"/>
  <c r="AN85" i="6"/>
  <c r="AN89" i="6" s="1"/>
  <c r="AN84" i="6"/>
  <c r="AN88" i="6" s="1"/>
  <c r="AL158" i="6"/>
  <c r="AL23" i="6"/>
  <c r="AP97" i="6"/>
  <c r="AP107" i="6" s="1"/>
  <c r="AP26" i="6" s="1"/>
  <c r="AP95" i="6"/>
  <c r="AP105" i="6" s="1"/>
  <c r="AP22" i="6" s="1"/>
  <c r="AP4" i="5"/>
  <c r="AO3" i="5"/>
  <c r="AM214" i="6"/>
  <c r="AM153" i="6"/>
  <c r="AM154" i="6" s="1"/>
  <c r="AM21" i="6"/>
  <c r="AM216" i="6"/>
  <c r="AM12" i="6"/>
  <c r="AO113" i="6"/>
  <c r="AN119" i="6"/>
  <c r="AM124" i="6"/>
  <c r="AM122" i="6"/>
  <c r="AQ95" i="6"/>
  <c r="AQ105" i="6" s="1"/>
  <c r="AQ22" i="6" s="1"/>
  <c r="AQ97" i="6"/>
  <c r="AQ107" i="6" s="1"/>
  <c r="AQ26" i="6" s="1"/>
  <c r="AL215" i="6"/>
  <c r="AK218" i="6"/>
  <c r="AK173" i="6"/>
  <c r="AL98" i="6"/>
  <c r="AL104" i="6" s="1"/>
  <c r="AL100" i="6"/>
  <c r="AM96" i="6"/>
  <c r="AL148" i="6"/>
  <c r="AL136" i="6"/>
  <c r="AL19" i="6"/>
  <c r="AM184" i="6"/>
  <c r="AK108" i="6"/>
  <c r="AK207" i="6" s="1"/>
  <c r="AK106" i="6"/>
  <c r="AK14" i="6" s="1"/>
  <c r="AK138" i="6" s="1"/>
  <c r="AK101" i="6"/>
  <c r="AL217" i="6"/>
  <c r="AK174" i="6"/>
  <c r="AK209" i="6"/>
  <c r="AK181" i="6"/>
  <c r="AK182" i="6" s="1"/>
  <c r="AK157" i="6"/>
  <c r="AK159" i="6" s="1"/>
  <c r="AP82" i="6"/>
  <c r="AO83" i="6"/>
  <c r="AD4" i="2"/>
  <c r="AC3" i="2"/>
  <c r="AG7" i="2"/>
  <c r="AF17" i="2"/>
  <c r="AF15" i="2"/>
  <c r="AE28" i="2"/>
  <c r="AE26" i="2"/>
  <c r="AD53" i="2"/>
  <c r="AD48" i="2"/>
  <c r="AB130" i="3"/>
  <c r="AC6" i="3"/>
  <c r="AJ158" i="3"/>
  <c r="AJ23" i="3"/>
  <c r="AN3" i="3"/>
  <c r="AO4" i="3"/>
  <c r="AM168" i="3"/>
  <c r="AM146" i="3"/>
  <c r="AM129" i="3"/>
  <c r="AK122" i="3"/>
  <c r="AK124" i="3"/>
  <c r="AL119" i="3"/>
  <c r="AM113" i="3"/>
  <c r="AI175" i="3"/>
  <c r="AL136" i="3"/>
  <c r="AL148" i="3"/>
  <c r="AL19" i="3"/>
  <c r="AK215" i="3"/>
  <c r="AJ173" i="3"/>
  <c r="AH175" i="3"/>
  <c r="AN85" i="3"/>
  <c r="AN89" i="3" s="1"/>
  <c r="AN84" i="3"/>
  <c r="AN88" i="3" s="1"/>
  <c r="AO83" i="3"/>
  <c r="AI209" i="3"/>
  <c r="AI157" i="3"/>
  <c r="AI159" i="3" s="1"/>
  <c r="AI181" i="3"/>
  <c r="AI182" i="3" s="1"/>
  <c r="AM153" i="3"/>
  <c r="AM154" i="3" s="1"/>
  <c r="AM214" i="3"/>
  <c r="AM21" i="3"/>
  <c r="AJ98" i="3"/>
  <c r="AJ104" i="3" s="1"/>
  <c r="AJ100" i="3"/>
  <c r="AK96" i="3"/>
  <c r="AM216" i="3"/>
  <c r="AM12" i="3"/>
  <c r="AI99" i="3"/>
  <c r="AI108" i="3"/>
  <c r="AI207" i="3" s="1"/>
  <c r="AI101" i="3"/>
  <c r="AI106" i="3"/>
  <c r="AI14" i="3" s="1"/>
  <c r="AH138" i="3"/>
  <c r="AL97" i="3"/>
  <c r="AL107" i="3" s="1"/>
  <c r="AL26" i="3" s="1"/>
  <c r="AL95" i="3"/>
  <c r="AL105" i="3" s="1"/>
  <c r="AL22" i="3" s="1"/>
  <c r="AM94" i="3"/>
  <c r="AJ217" i="3"/>
  <c r="AI174" i="3"/>
  <c r="AN184" i="3"/>
  <c r="AL48" i="5" l="1"/>
  <c r="AM17" i="5"/>
  <c r="AM28" i="5" s="1"/>
  <c r="AN7" i="5"/>
  <c r="AM15" i="5"/>
  <c r="AM26" i="5" s="1"/>
  <c r="AM53" i="5" s="1"/>
  <c r="AM100" i="6"/>
  <c r="AN96" i="6"/>
  <c r="AM98" i="6"/>
  <c r="AM104" i="6" s="1"/>
  <c r="AL209" i="6"/>
  <c r="AL181" i="6"/>
  <c r="AL182" i="6" s="1"/>
  <c r="AL157" i="6"/>
  <c r="AL159" i="6" s="1"/>
  <c r="AL218" i="6"/>
  <c r="AM215" i="6"/>
  <c r="AL173" i="6"/>
  <c r="AN214" i="6"/>
  <c r="AN153" i="6"/>
  <c r="AN154" i="6" s="1"/>
  <c r="AN21" i="6"/>
  <c r="AL108" i="6"/>
  <c r="AL207" i="6" s="1"/>
  <c r="AL106" i="6"/>
  <c r="AL14" i="6" s="1"/>
  <c r="AL138" i="6" s="1"/>
  <c r="AL101" i="6"/>
  <c r="AN216" i="6"/>
  <c r="AN12" i="6"/>
  <c r="AL6" i="6"/>
  <c r="AM148" i="6"/>
  <c r="AM136" i="6"/>
  <c r="AM19" i="6"/>
  <c r="AK175" i="6"/>
  <c r="AN184" i="6"/>
  <c r="AM158" i="6"/>
  <c r="AM23" i="6"/>
  <c r="AM217" i="6"/>
  <c r="AL174" i="6"/>
  <c r="AO85" i="6"/>
  <c r="AO89" i="6" s="1"/>
  <c r="AO84" i="6"/>
  <c r="AO88" i="6" s="1"/>
  <c r="AQ82" i="6"/>
  <c r="AP83" i="6"/>
  <c r="AN124" i="6"/>
  <c r="AN122" i="6"/>
  <c r="AK130" i="6"/>
  <c r="AL99" i="6"/>
  <c r="AO119" i="6"/>
  <c r="AP113" i="6"/>
  <c r="AQ4" i="5"/>
  <c r="AQ3" i="5" s="1"/>
  <c r="AP3" i="5"/>
  <c r="AE53" i="2"/>
  <c r="AE48" i="2"/>
  <c r="AF26" i="2"/>
  <c r="AD6" i="3"/>
  <c r="AF28" i="2"/>
  <c r="AH7" i="2"/>
  <c r="AG17" i="2"/>
  <c r="AG15" i="2"/>
  <c r="AC130" i="3"/>
  <c r="AD3" i="2"/>
  <c r="AE4" i="2"/>
  <c r="AM119" i="3"/>
  <c r="AN113" i="3"/>
  <c r="AL122" i="3"/>
  <c r="AL124" i="3"/>
  <c r="AO3" i="3"/>
  <c r="AP4" i="3"/>
  <c r="AN168" i="3"/>
  <c r="AN129" i="3"/>
  <c r="AN146" i="3"/>
  <c r="AJ99" i="3"/>
  <c r="AK23" i="3"/>
  <c r="AK158" i="3"/>
  <c r="AM148" i="3"/>
  <c r="AM136" i="3"/>
  <c r="AM19" i="3"/>
  <c r="AN214" i="3"/>
  <c r="AN153" i="3"/>
  <c r="AN154" i="3" s="1"/>
  <c r="AN21" i="3"/>
  <c r="AN216" i="3"/>
  <c r="AN12" i="3"/>
  <c r="AK217" i="3"/>
  <c r="AJ174" i="3"/>
  <c r="AJ106" i="3"/>
  <c r="AJ14" i="3" s="1"/>
  <c r="AJ108" i="3"/>
  <c r="AJ207" i="3" s="1"/>
  <c r="AJ101" i="3"/>
  <c r="AJ181" i="3"/>
  <c r="AJ182" i="3" s="1"/>
  <c r="AJ209" i="3"/>
  <c r="AJ157" i="3"/>
  <c r="AJ159" i="3" s="1"/>
  <c r="AJ218" i="3"/>
  <c r="AL96" i="3"/>
  <c r="AK98" i="3"/>
  <c r="AK104" i="3" s="1"/>
  <c r="AK100" i="3"/>
  <c r="AM95" i="3"/>
  <c r="AM105" i="3" s="1"/>
  <c r="AM22" i="3" s="1"/>
  <c r="AM97" i="3"/>
  <c r="AM107" i="3" s="1"/>
  <c r="AM26" i="3" s="1"/>
  <c r="AN94" i="3"/>
  <c r="AK173" i="3"/>
  <c r="AL215" i="3"/>
  <c r="AI138" i="3"/>
  <c r="AO84" i="3"/>
  <c r="AO88" i="3" s="1"/>
  <c r="AO85" i="3"/>
  <c r="AO89" i="3" s="1"/>
  <c r="AP83" i="3"/>
  <c r="AO184" i="3"/>
  <c r="AM48" i="5" l="1"/>
  <c r="AN17" i="5"/>
  <c r="AN28" i="5" s="1"/>
  <c r="AO7" i="5"/>
  <c r="AN15" i="5"/>
  <c r="AN26" i="5" s="1"/>
  <c r="AN53" i="5" s="1"/>
  <c r="AM108" i="6"/>
  <c r="AM207" i="6" s="1"/>
  <c r="AM106" i="6"/>
  <c r="AM14" i="6" s="1"/>
  <c r="AM138" i="6" s="1"/>
  <c r="AM101" i="6"/>
  <c r="AM6" i="6"/>
  <c r="AO184" i="6"/>
  <c r="AN215" i="6"/>
  <c r="AM173" i="6"/>
  <c r="AM218" i="6"/>
  <c r="AO216" i="6"/>
  <c r="AO12" i="6"/>
  <c r="AL175" i="6"/>
  <c r="AO214" i="6"/>
  <c r="AO153" i="6"/>
  <c r="AO154" i="6" s="1"/>
  <c r="AO21" i="6"/>
  <c r="AM209" i="6"/>
  <c r="AM181" i="6"/>
  <c r="AM182" i="6" s="1"/>
  <c r="AM157" i="6"/>
  <c r="AM159" i="6" s="1"/>
  <c r="AP85" i="6"/>
  <c r="AP89" i="6" s="1"/>
  <c r="AP84" i="6"/>
  <c r="AP88" i="6" s="1"/>
  <c r="AN148" i="6"/>
  <c r="AN136" i="6"/>
  <c r="AN19" i="6"/>
  <c r="AQ83" i="6"/>
  <c r="AP119" i="6"/>
  <c r="AQ113" i="6"/>
  <c r="AO124" i="6"/>
  <c r="AO122" i="6"/>
  <c r="AM99" i="6"/>
  <c r="AN158" i="6"/>
  <c r="AN23" i="6"/>
  <c r="AN217" i="6"/>
  <c r="AM174" i="6"/>
  <c r="AL130" i="6"/>
  <c r="AN100" i="6"/>
  <c r="AO96" i="6"/>
  <c r="AN99" i="6"/>
  <c r="AN98" i="6"/>
  <c r="AN104" i="6" s="1"/>
  <c r="AG28" i="2"/>
  <c r="AH15" i="2"/>
  <c r="AH17" i="2"/>
  <c r="AI7" i="2"/>
  <c r="AD130" i="3"/>
  <c r="AF53" i="2"/>
  <c r="AF48" i="2"/>
  <c r="AE3" i="2"/>
  <c r="AF4" i="2"/>
  <c r="AG26" i="2"/>
  <c r="AE6" i="3"/>
  <c r="AP3" i="3"/>
  <c r="AQ4" i="3"/>
  <c r="AQ3" i="3" s="1"/>
  <c r="E4" i="3"/>
  <c r="AO129" i="3"/>
  <c r="AO146" i="3"/>
  <c r="AO168" i="3"/>
  <c r="AL158" i="3"/>
  <c r="AL23" i="3"/>
  <c r="AN119" i="3"/>
  <c r="AO113" i="3"/>
  <c r="AM124" i="3"/>
  <c r="AM122" i="3"/>
  <c r="AP184" i="3"/>
  <c r="AN95" i="3"/>
  <c r="AN105" i="3" s="1"/>
  <c r="AN22" i="3" s="1"/>
  <c r="AN97" i="3"/>
  <c r="AN107" i="3" s="1"/>
  <c r="AN26" i="3" s="1"/>
  <c r="AO94" i="3"/>
  <c r="AK101" i="3"/>
  <c r="AK106" i="3"/>
  <c r="AK14" i="3" s="1"/>
  <c r="AK108" i="3"/>
  <c r="AK207" i="3" s="1"/>
  <c r="AJ138" i="3"/>
  <c r="AK99" i="3"/>
  <c r="AP84" i="3"/>
  <c r="AP88" i="3" s="1"/>
  <c r="AP85" i="3"/>
  <c r="AP89" i="3" s="1"/>
  <c r="AQ83" i="3"/>
  <c r="AL100" i="3"/>
  <c r="AL98" i="3"/>
  <c r="AL104" i="3" s="1"/>
  <c r="AL99" i="3"/>
  <c r="AM96" i="3"/>
  <c r="AL173" i="3"/>
  <c r="AM215" i="3"/>
  <c r="AJ175" i="3"/>
  <c r="AL217" i="3"/>
  <c r="AL218" i="3" s="1"/>
  <c r="AK174" i="3"/>
  <c r="AO214" i="3"/>
  <c r="AO153" i="3"/>
  <c r="AO154" i="3" s="1"/>
  <c r="AO21" i="3"/>
  <c r="AN136" i="3"/>
  <c r="AN148" i="3"/>
  <c r="AN19" i="3"/>
  <c r="AK181" i="3"/>
  <c r="AK182" i="3" s="1"/>
  <c r="AK157" i="3"/>
  <c r="AK159" i="3" s="1"/>
  <c r="AK209" i="3"/>
  <c r="AK218" i="3"/>
  <c r="AO216" i="3"/>
  <c r="AO12" i="3"/>
  <c r="AN48" i="5" l="1"/>
  <c r="AO17" i="5"/>
  <c r="AO28" i="5" s="1"/>
  <c r="AP7" i="5"/>
  <c r="AO15" i="5"/>
  <c r="AO26" i="5" s="1"/>
  <c r="AO53" i="5" s="1"/>
  <c r="AQ119" i="6"/>
  <c r="E113" i="6"/>
  <c r="D114" i="6" s="1"/>
  <c r="AP124" i="6"/>
  <c r="AP122" i="6"/>
  <c r="AQ84" i="6"/>
  <c r="AQ88" i="6" s="1"/>
  <c r="AQ85" i="6"/>
  <c r="AQ89" i="6" s="1"/>
  <c r="AO148" i="6"/>
  <c r="AO136" i="6"/>
  <c r="AO19" i="6"/>
  <c r="AO217" i="6"/>
  <c r="AN174" i="6"/>
  <c r="AM175" i="6"/>
  <c r="AN181" i="6"/>
  <c r="AN182" i="6" s="1"/>
  <c r="AN157" i="6"/>
  <c r="AN159" i="6" s="1"/>
  <c r="AN209" i="6"/>
  <c r="AP214" i="6"/>
  <c r="AP153" i="6"/>
  <c r="AP154" i="6" s="1"/>
  <c r="AP21" i="6"/>
  <c r="AO215" i="6"/>
  <c r="AN173" i="6"/>
  <c r="AN218" i="6"/>
  <c r="AN6" i="6"/>
  <c r="AP216" i="6"/>
  <c r="AP12" i="6"/>
  <c r="AO158" i="6"/>
  <c r="AO23" i="6"/>
  <c r="AP184" i="6"/>
  <c r="AO100" i="6"/>
  <c r="AP96" i="6"/>
  <c r="AO98" i="6"/>
  <c r="AO104" i="6" s="1"/>
  <c r="AN101" i="6"/>
  <c r="AN106" i="6"/>
  <c r="AN14" i="6" s="1"/>
  <c r="AN138" i="6" s="1"/>
  <c r="AN108" i="6"/>
  <c r="AN207" i="6" s="1"/>
  <c r="AM130" i="6"/>
  <c r="AF3" i="2"/>
  <c r="AG4" i="2"/>
  <c r="AI15" i="2"/>
  <c r="AI17" i="2"/>
  <c r="AJ7" i="2"/>
  <c r="AH28" i="2"/>
  <c r="AF6" i="3"/>
  <c r="AH26" i="2"/>
  <c r="AE130" i="3"/>
  <c r="AG53" i="2"/>
  <c r="AG48" i="2"/>
  <c r="AM158" i="3"/>
  <c r="AM23" i="3"/>
  <c r="AO119" i="3"/>
  <c r="AP113" i="3"/>
  <c r="AN124" i="3"/>
  <c r="AN122" i="3"/>
  <c r="AQ168" i="3"/>
  <c r="AQ146" i="3"/>
  <c r="AQ129" i="3"/>
  <c r="AP146" i="3"/>
  <c r="AP168" i="3"/>
  <c r="AP129" i="3"/>
  <c r="AL175" i="3"/>
  <c r="AK138" i="3"/>
  <c r="AO97" i="3"/>
  <c r="AO107" i="3" s="1"/>
  <c r="AO26" i="3" s="1"/>
  <c r="AO95" i="3"/>
  <c r="AO105" i="3" s="1"/>
  <c r="AO22" i="3" s="1"/>
  <c r="AP94" i="3"/>
  <c r="AP216" i="3"/>
  <c r="AP12" i="3"/>
  <c r="AL174" i="3"/>
  <c r="AM217" i="3"/>
  <c r="AQ84" i="3"/>
  <c r="AQ88" i="3" s="1"/>
  <c r="AQ85" i="3"/>
  <c r="AQ89" i="3" s="1"/>
  <c r="AK175" i="3"/>
  <c r="AN96" i="3"/>
  <c r="AM98" i="3"/>
  <c r="AM104" i="3" s="1"/>
  <c r="AM100" i="3"/>
  <c r="AP153" i="3"/>
  <c r="AP154" i="3" s="1"/>
  <c r="AP214" i="3"/>
  <c r="AP21" i="3"/>
  <c r="AN215" i="3"/>
  <c r="AM173" i="3"/>
  <c r="AQ184" i="3"/>
  <c r="AL209" i="3"/>
  <c r="AL157" i="3"/>
  <c r="AL159" i="3" s="1"/>
  <c r="AL181" i="3"/>
  <c r="AL182" i="3" s="1"/>
  <c r="AL106" i="3"/>
  <c r="AL14" i="3" s="1"/>
  <c r="AL108" i="3"/>
  <c r="AL207" i="3" s="1"/>
  <c r="AL101" i="3"/>
  <c r="AO148" i="3"/>
  <c r="AO136" i="3"/>
  <c r="AO19" i="3"/>
  <c r="AO48" i="5" l="1"/>
  <c r="AP17" i="5"/>
  <c r="AP28" i="5" s="1"/>
  <c r="AQ7" i="5"/>
  <c r="AP15" i="5"/>
  <c r="AP26" i="5" s="1"/>
  <c r="AP53" i="5" s="1"/>
  <c r="AO174" i="6"/>
  <c r="AP217" i="6"/>
  <c r="AQ214" i="6"/>
  <c r="AQ153" i="6"/>
  <c r="AQ154" i="6" s="1"/>
  <c r="AQ21" i="6"/>
  <c r="AP100" i="6"/>
  <c r="AQ96" i="6"/>
  <c r="AP98" i="6"/>
  <c r="AP104" i="6" s="1"/>
  <c r="AO108" i="6"/>
  <c r="AO207" i="6" s="1"/>
  <c r="AO101" i="6"/>
  <c r="AO106" i="6"/>
  <c r="AO14" i="6" s="1"/>
  <c r="AO138" i="6" s="1"/>
  <c r="AP148" i="6"/>
  <c r="AP136" i="6"/>
  <c r="AP19" i="6"/>
  <c r="AO218" i="6"/>
  <c r="AO173" i="6"/>
  <c r="AP215" i="6"/>
  <c r="AO6" i="6"/>
  <c r="AQ184" i="6"/>
  <c r="AP158" i="6"/>
  <c r="AP23" i="6"/>
  <c r="AN130" i="6"/>
  <c r="D115" i="6"/>
  <c r="D116" i="6" s="1"/>
  <c r="D117" i="6" s="1"/>
  <c r="D118" i="6" s="1"/>
  <c r="D119" i="6" s="1"/>
  <c r="D120" i="6" s="1"/>
  <c r="D121" i="6" s="1"/>
  <c r="D122" i="6" s="1"/>
  <c r="H118" i="6"/>
  <c r="H121" i="6" s="1"/>
  <c r="I118" i="6"/>
  <c r="I121" i="6" s="1"/>
  <c r="J118" i="6"/>
  <c r="J121" i="6" s="1"/>
  <c r="K118" i="6"/>
  <c r="K121" i="6" s="1"/>
  <c r="L118" i="6"/>
  <c r="L121" i="6" s="1"/>
  <c r="M118" i="6"/>
  <c r="M121" i="6" s="1"/>
  <c r="N118" i="6"/>
  <c r="N121" i="6" s="1"/>
  <c r="O118" i="6"/>
  <c r="O121" i="6" s="1"/>
  <c r="P118" i="6"/>
  <c r="P121" i="6" s="1"/>
  <c r="Q118" i="6"/>
  <c r="Q121" i="6" s="1"/>
  <c r="R118" i="6"/>
  <c r="R121" i="6" s="1"/>
  <c r="S118" i="6"/>
  <c r="S121" i="6" s="1"/>
  <c r="T118" i="6"/>
  <c r="T121" i="6" s="1"/>
  <c r="U118" i="6"/>
  <c r="U121" i="6" s="1"/>
  <c r="V118" i="6"/>
  <c r="V121" i="6" s="1"/>
  <c r="W118" i="6"/>
  <c r="W121" i="6" s="1"/>
  <c r="X118" i="6"/>
  <c r="X121" i="6" s="1"/>
  <c r="Y118" i="6"/>
  <c r="Y121" i="6" s="1"/>
  <c r="Z118" i="6"/>
  <c r="Z121" i="6" s="1"/>
  <c r="AA118" i="6"/>
  <c r="AA121" i="6" s="1"/>
  <c r="AB118" i="6"/>
  <c r="AB121" i="6" s="1"/>
  <c r="AC118" i="6"/>
  <c r="AC121" i="6" s="1"/>
  <c r="AD118" i="6"/>
  <c r="AD121" i="6" s="1"/>
  <c r="AE118" i="6"/>
  <c r="AE121" i="6" s="1"/>
  <c r="AF118" i="6"/>
  <c r="AF121" i="6" s="1"/>
  <c r="AG118" i="6"/>
  <c r="AG121" i="6" s="1"/>
  <c r="AH118" i="6"/>
  <c r="AH121" i="6" s="1"/>
  <c r="AI118" i="6"/>
  <c r="AI121" i="6" s="1"/>
  <c r="AJ118" i="6"/>
  <c r="AJ121" i="6" s="1"/>
  <c r="AK118" i="6"/>
  <c r="AK121" i="6" s="1"/>
  <c r="AL118" i="6"/>
  <c r="AL121" i="6" s="1"/>
  <c r="AM118" i="6"/>
  <c r="AM121" i="6" s="1"/>
  <c r="AN118" i="6"/>
  <c r="AN121" i="6" s="1"/>
  <c r="AO118" i="6"/>
  <c r="AO121" i="6" s="1"/>
  <c r="AP118" i="6"/>
  <c r="AP121" i="6" s="1"/>
  <c r="AO181" i="6"/>
  <c r="AO182" i="6" s="1"/>
  <c r="AO209" i="6"/>
  <c r="AO157" i="6"/>
  <c r="AO159" i="6" s="1"/>
  <c r="AO99" i="6"/>
  <c r="AN175" i="6"/>
  <c r="AQ124" i="6"/>
  <c r="AQ122" i="6"/>
  <c r="AQ216" i="6"/>
  <c r="AQ12" i="6"/>
  <c r="AJ17" i="2"/>
  <c r="AK7" i="2"/>
  <c r="AJ15" i="2"/>
  <c r="AI28" i="2"/>
  <c r="AG6" i="3"/>
  <c r="AI26" i="2"/>
  <c r="AH53" i="2"/>
  <c r="AH48" i="2"/>
  <c r="AF130" i="3"/>
  <c r="AH4" i="2"/>
  <c r="AG3" i="2"/>
  <c r="AN23" i="3"/>
  <c r="AN158" i="3"/>
  <c r="AQ113" i="3"/>
  <c r="AP119" i="3"/>
  <c r="AO124" i="3"/>
  <c r="AO122" i="3"/>
  <c r="AQ216" i="3"/>
  <c r="AQ12" i="3"/>
  <c r="AQ214" i="3"/>
  <c r="AQ153" i="3"/>
  <c r="AQ154" i="3" s="1"/>
  <c r="AQ21" i="3"/>
  <c r="AP95" i="3"/>
  <c r="AP105" i="3" s="1"/>
  <c r="AP22" i="3" s="1"/>
  <c r="AP97" i="3"/>
  <c r="AP107" i="3" s="1"/>
  <c r="AP26" i="3" s="1"/>
  <c r="AQ94" i="3"/>
  <c r="AN98" i="3"/>
  <c r="AN104" i="3" s="1"/>
  <c r="AN100" i="3"/>
  <c r="AO96" i="3"/>
  <c r="AO215" i="3"/>
  <c r="AN173" i="3"/>
  <c r="AM174" i="3"/>
  <c r="AN217" i="3"/>
  <c r="AN218" i="3" s="1"/>
  <c r="AM218" i="3"/>
  <c r="AM209" i="3"/>
  <c r="AM181" i="3"/>
  <c r="AM182" i="3" s="1"/>
  <c r="AM157" i="3"/>
  <c r="AM159" i="3" s="1"/>
  <c r="AL138" i="3"/>
  <c r="AM99" i="3"/>
  <c r="AM106" i="3"/>
  <c r="AM14" i="3" s="1"/>
  <c r="AM108" i="3"/>
  <c r="AM207" i="3" s="1"/>
  <c r="AM101" i="3"/>
  <c r="AP148" i="3"/>
  <c r="AP136" i="3"/>
  <c r="AP19" i="3"/>
  <c r="AP48" i="5" l="1"/>
  <c r="AQ17" i="5"/>
  <c r="AQ28" i="5" s="1"/>
  <c r="AQ15" i="5"/>
  <c r="AQ26" i="5" s="1"/>
  <c r="AQ48" i="5" s="1"/>
  <c r="AQ215" i="6"/>
  <c r="AP173" i="6"/>
  <c r="AP218" i="6"/>
  <c r="AO175" i="6"/>
  <c r="AP181" i="6"/>
  <c r="AP182" i="6" s="1"/>
  <c r="AP209" i="6"/>
  <c r="AP157" i="6"/>
  <c r="AP159" i="6" s="1"/>
  <c r="AQ148" i="6"/>
  <c r="AQ136" i="6"/>
  <c r="AQ19" i="6"/>
  <c r="AP99" i="6"/>
  <c r="AP6" i="6"/>
  <c r="AQ98" i="6"/>
  <c r="AQ104" i="6" s="1"/>
  <c r="AQ100" i="6"/>
  <c r="AQ217" i="6"/>
  <c r="AQ174" i="6" s="1"/>
  <c r="AP174" i="6"/>
  <c r="AP108" i="6"/>
  <c r="AP207" i="6" s="1"/>
  <c r="AP106" i="6"/>
  <c r="AP14" i="6" s="1"/>
  <c r="AP138" i="6" s="1"/>
  <c r="AP101" i="6"/>
  <c r="AQ158" i="6"/>
  <c r="AQ23" i="6"/>
  <c r="AO130" i="6"/>
  <c r="AH3" i="2"/>
  <c r="AI4" i="2"/>
  <c r="AG130" i="3"/>
  <c r="AH6" i="3"/>
  <c r="AI53" i="2"/>
  <c r="AI48" i="2"/>
  <c r="AK15" i="2"/>
  <c r="AL7" i="2"/>
  <c r="AK17" i="2"/>
  <c r="AJ28" i="2"/>
  <c r="AJ26" i="2"/>
  <c r="AO23" i="3"/>
  <c r="AO158" i="3"/>
  <c r="AP122" i="3"/>
  <c r="AP124" i="3"/>
  <c r="AQ119" i="3"/>
  <c r="E113" i="3"/>
  <c r="D114" i="3" s="1"/>
  <c r="AN175" i="3"/>
  <c r="AM138" i="3"/>
  <c r="AP215" i="3"/>
  <c r="AO173" i="3"/>
  <c r="AP96" i="3"/>
  <c r="AO100" i="3"/>
  <c r="AO98" i="3"/>
  <c r="AO104" i="3" s="1"/>
  <c r="AN106" i="3"/>
  <c r="AN14" i="3" s="1"/>
  <c r="AN108" i="3"/>
  <c r="AN207" i="3" s="1"/>
  <c r="AN101" i="3"/>
  <c r="AN209" i="3"/>
  <c r="AN181" i="3"/>
  <c r="AN182" i="3" s="1"/>
  <c r="AN157" i="3"/>
  <c r="AN159" i="3" s="1"/>
  <c r="AQ148" i="3"/>
  <c r="AQ136" i="3"/>
  <c r="AQ19" i="3"/>
  <c r="AM175" i="3"/>
  <c r="AN99" i="3"/>
  <c r="AO217" i="3"/>
  <c r="AO218" i="3" s="1"/>
  <c r="AN174" i="3"/>
  <c r="AQ95" i="3"/>
  <c r="AQ105" i="3" s="1"/>
  <c r="AQ22" i="3" s="1"/>
  <c r="AQ97" i="3"/>
  <c r="AQ107" i="3" s="1"/>
  <c r="AQ26" i="3" s="1"/>
  <c r="AQ53" i="5" l="1"/>
  <c r="AQ6" i="6" s="1"/>
  <c r="AP130" i="6"/>
  <c r="AP175" i="6"/>
  <c r="AQ218" i="6"/>
  <c r="AQ173" i="6"/>
  <c r="AQ108" i="6"/>
  <c r="AQ207" i="6" s="1"/>
  <c r="AQ106" i="6"/>
  <c r="AQ14" i="6" s="1"/>
  <c r="AQ138" i="6" s="1"/>
  <c r="AQ101" i="6"/>
  <c r="AQ209" i="6"/>
  <c r="AQ181" i="6"/>
  <c r="AQ182" i="6" s="1"/>
  <c r="AQ157" i="6"/>
  <c r="AQ159" i="6" s="1"/>
  <c r="AQ99" i="6"/>
  <c r="AH130" i="3"/>
  <c r="AI6" i="3"/>
  <c r="AJ53" i="2"/>
  <c r="AJ48" i="2"/>
  <c r="AK28" i="2"/>
  <c r="AM7" i="2"/>
  <c r="AL17" i="2"/>
  <c r="AL15" i="2"/>
  <c r="AK26" i="2"/>
  <c r="AJ4" i="2"/>
  <c r="AI3" i="2"/>
  <c r="AP158" i="3"/>
  <c r="AP23" i="3"/>
  <c r="AQ122" i="3"/>
  <c r="AQ124" i="3"/>
  <c r="X118" i="3"/>
  <c r="X121" i="3" s="1"/>
  <c r="R118" i="3"/>
  <c r="R121" i="3" s="1"/>
  <c r="D115" i="3"/>
  <c r="D116" i="3" s="1"/>
  <c r="D117" i="3" s="1"/>
  <c r="D118" i="3" s="1"/>
  <c r="D119" i="3" s="1"/>
  <c r="D120" i="3" s="1"/>
  <c r="D121" i="3" s="1"/>
  <c r="D122" i="3" s="1"/>
  <c r="Z118" i="3"/>
  <c r="Z121" i="3" s="1"/>
  <c r="Q118" i="3"/>
  <c r="Q121" i="3" s="1"/>
  <c r="Y118" i="3"/>
  <c r="Y121" i="3" s="1"/>
  <c r="AA118" i="3"/>
  <c r="AA121" i="3" s="1"/>
  <c r="J118" i="3"/>
  <c r="J121" i="3" s="1"/>
  <c r="AB118" i="3"/>
  <c r="AB121" i="3" s="1"/>
  <c r="K118" i="3"/>
  <c r="K121" i="3" s="1"/>
  <c r="AC118" i="3"/>
  <c r="AC121" i="3" s="1"/>
  <c r="L118" i="3"/>
  <c r="L121" i="3" s="1"/>
  <c r="AD118" i="3"/>
  <c r="AD121" i="3" s="1"/>
  <c r="N118" i="3"/>
  <c r="N121" i="3" s="1"/>
  <c r="O118" i="3"/>
  <c r="O121" i="3" s="1"/>
  <c r="AE118" i="3"/>
  <c r="AE121" i="3" s="1"/>
  <c r="M118" i="3"/>
  <c r="M121" i="3" s="1"/>
  <c r="AH118" i="3"/>
  <c r="AH121" i="3" s="1"/>
  <c r="W118" i="3"/>
  <c r="W121" i="3" s="1"/>
  <c r="P118" i="3"/>
  <c r="P121" i="3" s="1"/>
  <c r="V118" i="3"/>
  <c r="V121" i="3" s="1"/>
  <c r="AF118" i="3"/>
  <c r="AF121" i="3" s="1"/>
  <c r="T118" i="3"/>
  <c r="T121" i="3" s="1"/>
  <c r="AG118" i="3"/>
  <c r="AG121" i="3" s="1"/>
  <c r="H118" i="3"/>
  <c r="H121" i="3" s="1"/>
  <c r="U118" i="3"/>
  <c r="U121" i="3" s="1"/>
  <c r="AI118" i="3"/>
  <c r="AI121" i="3" s="1"/>
  <c r="AJ118" i="3"/>
  <c r="AJ121" i="3" s="1"/>
  <c r="AK118" i="3"/>
  <c r="AK121" i="3" s="1"/>
  <c r="AL118" i="3"/>
  <c r="AL121" i="3" s="1"/>
  <c r="AM118" i="3"/>
  <c r="AM121" i="3" s="1"/>
  <c r="AN118" i="3"/>
  <c r="AN121" i="3" s="1"/>
  <c r="AO118" i="3"/>
  <c r="AO121" i="3" s="1"/>
  <c r="AP118" i="3"/>
  <c r="AP121" i="3" s="1"/>
  <c r="AO175" i="3"/>
  <c r="AQ215" i="3"/>
  <c r="AP173" i="3"/>
  <c r="AO209" i="3"/>
  <c r="AO181" i="3"/>
  <c r="AO182" i="3" s="1"/>
  <c r="AO157" i="3"/>
  <c r="AO159" i="3" s="1"/>
  <c r="AO99" i="3"/>
  <c r="AO108" i="3"/>
  <c r="AO207" i="3" s="1"/>
  <c r="AO101" i="3"/>
  <c r="AO106" i="3"/>
  <c r="AO14" i="3" s="1"/>
  <c r="AN138" i="3"/>
  <c r="AQ96" i="3"/>
  <c r="AP98" i="3"/>
  <c r="AP104" i="3" s="1"/>
  <c r="AP100" i="3"/>
  <c r="AP217" i="3"/>
  <c r="AO174" i="3"/>
  <c r="AQ208" i="6" l="1"/>
  <c r="H208" i="6"/>
  <c r="I208" i="6"/>
  <c r="J208" i="6"/>
  <c r="K208" i="6"/>
  <c r="N208" i="6"/>
  <c r="L208" i="6"/>
  <c r="M208" i="6"/>
  <c r="Q208" i="6"/>
  <c r="O208" i="6"/>
  <c r="P208" i="6"/>
  <c r="R208" i="6"/>
  <c r="U208" i="6"/>
  <c r="T208" i="6"/>
  <c r="S208" i="6"/>
  <c r="W208" i="6"/>
  <c r="Y208" i="6"/>
  <c r="V208" i="6"/>
  <c r="X208" i="6"/>
  <c r="Z208" i="6"/>
  <c r="AA208" i="6"/>
  <c r="AB208" i="6"/>
  <c r="AC208" i="6"/>
  <c r="AD208" i="6"/>
  <c r="AF208" i="6"/>
  <c r="AE208" i="6"/>
  <c r="AG208" i="6"/>
  <c r="AI208" i="6"/>
  <c r="AH208" i="6"/>
  <c r="AJ208" i="6"/>
  <c r="AL208" i="6"/>
  <c r="AK208" i="6"/>
  <c r="AM208" i="6"/>
  <c r="AP208" i="6"/>
  <c r="AQ175" i="6"/>
  <c r="AQ130" i="6"/>
  <c r="AN208" i="6"/>
  <c r="AO208" i="6"/>
  <c r="AL26" i="2"/>
  <c r="AL28" i="2"/>
  <c r="AJ6" i="3"/>
  <c r="AM17" i="2"/>
  <c r="AM15" i="2"/>
  <c r="AN7" i="2"/>
  <c r="AI130" i="3"/>
  <c r="AK4" i="2"/>
  <c r="AJ3" i="2"/>
  <c r="AK48" i="2"/>
  <c r="AK53" i="2"/>
  <c r="AQ23" i="3"/>
  <c r="AQ158" i="3"/>
  <c r="AQ217" i="3"/>
  <c r="AP174" i="3"/>
  <c r="AQ173" i="3"/>
  <c r="AQ100" i="3"/>
  <c r="AQ98" i="3"/>
  <c r="AQ104" i="3" s="1"/>
  <c r="AP218" i="3"/>
  <c r="AO138" i="3"/>
  <c r="AP106" i="3"/>
  <c r="AP14" i="3" s="1"/>
  <c r="AP108" i="3"/>
  <c r="AP207" i="3" s="1"/>
  <c r="AP101" i="3"/>
  <c r="AP99" i="3"/>
  <c r="AP181" i="3"/>
  <c r="AP182" i="3" s="1"/>
  <c r="AP157" i="3"/>
  <c r="AP159" i="3" s="1"/>
  <c r="AP209" i="3"/>
  <c r="AN17" i="2" l="1"/>
  <c r="AO7" i="2"/>
  <c r="AN15" i="2"/>
  <c r="AM26" i="2"/>
  <c r="AM28" i="2"/>
  <c r="AK6" i="3"/>
  <c r="AJ130" i="3"/>
  <c r="AK3" i="2"/>
  <c r="AL4" i="2"/>
  <c r="AL48" i="2"/>
  <c r="AL53" i="2"/>
  <c r="AQ174" i="3"/>
  <c r="AQ108" i="3"/>
  <c r="AQ207" i="3" s="1"/>
  <c r="AQ106" i="3"/>
  <c r="AQ14" i="3" s="1"/>
  <c r="AQ101" i="3"/>
  <c r="AQ181" i="3"/>
  <c r="AQ182" i="3" s="1"/>
  <c r="AQ209" i="3"/>
  <c r="AQ157" i="3"/>
  <c r="AQ159" i="3" s="1"/>
  <c r="AQ99" i="3"/>
  <c r="AP138" i="3"/>
  <c r="AQ218" i="3"/>
  <c r="AP175" i="3"/>
  <c r="AK130" i="3" l="1"/>
  <c r="AM48" i="2"/>
  <c r="AM53" i="2"/>
  <c r="AL3" i="2"/>
  <c r="AM4" i="2"/>
  <c r="AN26" i="2"/>
  <c r="AO15" i="2"/>
  <c r="AP7" i="2"/>
  <c r="AO17" i="2"/>
  <c r="AN28" i="2"/>
  <c r="AL6" i="3"/>
  <c r="AQ138" i="3"/>
  <c r="AQ175" i="3"/>
  <c r="AO26" i="2" l="1"/>
  <c r="AN53" i="2"/>
  <c r="AN48" i="2"/>
  <c r="AN4" i="2"/>
  <c r="AM3" i="2"/>
  <c r="AM6" i="3"/>
  <c r="AL130" i="3"/>
  <c r="AO28" i="2"/>
  <c r="AP15" i="2"/>
  <c r="AP17" i="2"/>
  <c r="AQ7" i="2"/>
  <c r="AM130" i="3" l="1"/>
  <c r="AQ17" i="2"/>
  <c r="AQ15" i="2"/>
  <c r="AN3" i="2"/>
  <c r="AO4" i="2"/>
  <c r="AN6" i="3"/>
  <c r="AP26" i="2"/>
  <c r="AP28" i="2"/>
  <c r="AO48" i="2"/>
  <c r="AO53" i="2"/>
  <c r="AO6" i="3" l="1"/>
  <c r="AP4" i="2"/>
  <c r="AO3" i="2"/>
  <c r="AQ26" i="2"/>
  <c r="AP53" i="2"/>
  <c r="AP48" i="2"/>
  <c r="AN130" i="3"/>
  <c r="AQ28" i="2"/>
  <c r="AQ53" i="2" l="1"/>
  <c r="AQ48" i="2"/>
  <c r="AP6" i="3"/>
  <c r="AQ4" i="2"/>
  <c r="AQ3" i="2" s="1"/>
  <c r="AP3" i="2"/>
  <c r="AO130" i="3"/>
  <c r="AQ6" i="3" l="1"/>
  <c r="AP130" i="3"/>
  <c r="T208" i="3"/>
  <c r="V208" i="3"/>
  <c r="N208" i="3"/>
  <c r="U208" i="3"/>
  <c r="S208" i="3"/>
  <c r="M208" i="3"/>
  <c r="P208" i="3"/>
  <c r="R208" i="3"/>
  <c r="Q208" i="3"/>
  <c r="X208" i="3"/>
  <c r="W208" i="3"/>
  <c r="K208" i="3"/>
  <c r="J208" i="3"/>
  <c r="Z208" i="3"/>
  <c r="L208" i="3"/>
  <c r="O208" i="3"/>
  <c r="Y208" i="3"/>
  <c r="AB208" i="3"/>
  <c r="H208" i="3"/>
  <c r="AC208" i="3"/>
  <c r="I208" i="3"/>
  <c r="AA208" i="3"/>
  <c r="AD208" i="3"/>
  <c r="AF208" i="3"/>
  <c r="AE208" i="3"/>
  <c r="AG208" i="3"/>
  <c r="AH208" i="3"/>
  <c r="AJ208" i="3"/>
  <c r="AI208" i="3"/>
  <c r="AK208" i="3"/>
  <c r="AL208" i="3"/>
  <c r="AM208" i="3"/>
  <c r="AN208" i="3"/>
  <c r="AO208" i="3"/>
  <c r="AP208" i="3"/>
  <c r="AQ208" i="3"/>
  <c r="AQ130" i="3" l="1"/>
  <c r="S118" i="3"/>
  <c r="S121" i="3"/>
  <c r="I118" i="3"/>
  <c r="I121" i="3"/>
  <c r="H122" i="3"/>
  <c r="F9" i="4"/>
  <c r="C11" i="5" s="1"/>
  <c r="C11" i="2"/>
  <c r="S11" i="2" s="1"/>
  <c r="AF11" i="5" l="1"/>
  <c r="T11" i="5"/>
  <c r="H11" i="5"/>
  <c r="AP11" i="5"/>
  <c r="AD11" i="5"/>
  <c r="R11" i="5"/>
  <c r="AG11" i="5"/>
  <c r="AQ11" i="5"/>
  <c r="AE11" i="5"/>
  <c r="S11" i="5"/>
  <c r="AO11" i="5"/>
  <c r="AC11" i="5"/>
  <c r="Q11" i="5"/>
  <c r="AH11" i="5"/>
  <c r="J11" i="5"/>
  <c r="AN11" i="5"/>
  <c r="AB11" i="5"/>
  <c r="P11" i="5"/>
  <c r="AM11" i="5"/>
  <c r="AA11" i="5"/>
  <c r="O11" i="5"/>
  <c r="AL11" i="5"/>
  <c r="Z11" i="5"/>
  <c r="N11" i="5"/>
  <c r="U11" i="5"/>
  <c r="AK11" i="5"/>
  <c r="Y11" i="5"/>
  <c r="M11" i="5"/>
  <c r="W11" i="5"/>
  <c r="I11" i="5"/>
  <c r="AJ11" i="5"/>
  <c r="X11" i="5"/>
  <c r="L11" i="5"/>
  <c r="AI11" i="5"/>
  <c r="K11" i="5"/>
  <c r="V11" i="5"/>
  <c r="X11" i="2"/>
  <c r="X13" i="2" s="1"/>
  <c r="X20" i="2" s="1"/>
  <c r="S13" i="2"/>
  <c r="S20" i="2" s="1"/>
  <c r="S16" i="2"/>
  <c r="X16" i="2"/>
  <c r="AC11" i="2"/>
  <c r="X21" i="2"/>
  <c r="AK11" i="2"/>
  <c r="AM11" i="2"/>
  <c r="I11" i="2"/>
  <c r="R11" i="2"/>
  <c r="AF11" i="2"/>
  <c r="L11" i="2"/>
  <c r="H11" i="2"/>
  <c r="T11" i="2"/>
  <c r="Z11" i="2"/>
  <c r="N11" i="2"/>
  <c r="AE11" i="2"/>
  <c r="AA11" i="2"/>
  <c r="AQ11" i="2"/>
  <c r="M11" i="2"/>
  <c r="AL11" i="2"/>
  <c r="P11" i="2"/>
  <c r="AD11" i="2"/>
  <c r="AO11" i="2"/>
  <c r="AN11" i="2"/>
  <c r="W11" i="2"/>
  <c r="AP11" i="2"/>
  <c r="AH11" i="2"/>
  <c r="AB11" i="2"/>
  <c r="K11" i="2"/>
  <c r="AJ11" i="2"/>
  <c r="V11" i="2"/>
  <c r="J11" i="2"/>
  <c r="U11" i="2"/>
  <c r="Q11" i="2"/>
  <c r="AG11" i="2"/>
  <c r="Y11" i="2"/>
  <c r="O11" i="2"/>
  <c r="AI11" i="2"/>
  <c r="AC13" i="5" l="1"/>
  <c r="AC20" i="5" s="1"/>
  <c r="AC16" i="5"/>
  <c r="AO13" i="5"/>
  <c r="AO20" i="5" s="1"/>
  <c r="AO16" i="5"/>
  <c r="AE13" i="5"/>
  <c r="AE20" i="5" s="1"/>
  <c r="AE16" i="5"/>
  <c r="O13" i="5"/>
  <c r="O20" i="5" s="1"/>
  <c r="O16" i="5"/>
  <c r="AA13" i="5"/>
  <c r="AA20" i="5" s="1"/>
  <c r="AA16" i="5"/>
  <c r="R13" i="5"/>
  <c r="R20" i="5" s="1"/>
  <c r="R16" i="5"/>
  <c r="V13" i="5"/>
  <c r="V20" i="5" s="1"/>
  <c r="V16" i="5"/>
  <c r="Z13" i="5"/>
  <c r="Z20" i="5" s="1"/>
  <c r="Z16" i="5"/>
  <c r="AL13" i="5"/>
  <c r="AL20" i="5" s="1"/>
  <c r="AL16" i="5"/>
  <c r="L13" i="5"/>
  <c r="L20" i="5" s="1"/>
  <c r="L16" i="5"/>
  <c r="AQ13" i="5"/>
  <c r="AQ20" i="5" s="1"/>
  <c r="AQ16" i="5"/>
  <c r="AJ13" i="5"/>
  <c r="AJ20" i="5" s="1"/>
  <c r="AJ16" i="5"/>
  <c r="P13" i="5"/>
  <c r="P20" i="5" s="1"/>
  <c r="P16" i="5"/>
  <c r="W13" i="5"/>
  <c r="W20" i="5" s="1"/>
  <c r="W16" i="5"/>
  <c r="AB13" i="5"/>
  <c r="AB20" i="5" s="1"/>
  <c r="AB16" i="5"/>
  <c r="AD13" i="5"/>
  <c r="AD20" i="5" s="1"/>
  <c r="AD16" i="5"/>
  <c r="K13" i="5"/>
  <c r="K20" i="5" s="1"/>
  <c r="K16" i="5"/>
  <c r="AI13" i="5"/>
  <c r="AI20" i="5" s="1"/>
  <c r="AI16" i="5"/>
  <c r="AG13" i="5"/>
  <c r="AG20" i="5" s="1"/>
  <c r="AG16" i="5"/>
  <c r="Y13" i="5"/>
  <c r="Y20" i="5" s="1"/>
  <c r="Y16" i="5"/>
  <c r="J13" i="5"/>
  <c r="J20" i="5" s="1"/>
  <c r="J16" i="5"/>
  <c r="H16" i="5"/>
  <c r="H13" i="5"/>
  <c r="H20" i="5" s="1"/>
  <c r="N13" i="5"/>
  <c r="N20" i="5" s="1"/>
  <c r="N16" i="5"/>
  <c r="S13" i="5"/>
  <c r="S20" i="5" s="1"/>
  <c r="S16" i="5"/>
  <c r="X13" i="5"/>
  <c r="X20" i="5" s="1"/>
  <c r="X16" i="5"/>
  <c r="AM13" i="5"/>
  <c r="AM20" i="5" s="1"/>
  <c r="AM16" i="5"/>
  <c r="I13" i="5"/>
  <c r="I20" i="5" s="1"/>
  <c r="I16" i="5"/>
  <c r="AK13" i="5"/>
  <c r="AK20" i="5" s="1"/>
  <c r="AK16" i="5"/>
  <c r="AH13" i="5"/>
  <c r="AH20" i="5" s="1"/>
  <c r="AH16" i="5"/>
  <c r="T13" i="5"/>
  <c r="T20" i="5" s="1"/>
  <c r="T16" i="5"/>
  <c r="M13" i="5"/>
  <c r="M20" i="5" s="1"/>
  <c r="M16" i="5"/>
  <c r="AN13" i="5"/>
  <c r="AN20" i="5" s="1"/>
  <c r="AN16" i="5"/>
  <c r="AP13" i="5"/>
  <c r="AP20" i="5" s="1"/>
  <c r="AP16" i="5"/>
  <c r="U13" i="5"/>
  <c r="U20" i="5" s="1"/>
  <c r="U16" i="5"/>
  <c r="Q13" i="5"/>
  <c r="Q20" i="5" s="1"/>
  <c r="Q16" i="5"/>
  <c r="AF13" i="5"/>
  <c r="AF20" i="5" s="1"/>
  <c r="AF16" i="5"/>
  <c r="L13" i="2"/>
  <c r="L20" i="2" s="1"/>
  <c r="L16" i="2"/>
  <c r="M13" i="2"/>
  <c r="M20" i="2" s="1"/>
  <c r="M16" i="2"/>
  <c r="AQ13" i="2"/>
  <c r="AQ20" i="2" s="1"/>
  <c r="AQ16" i="2"/>
  <c r="AA13" i="2"/>
  <c r="AA20" i="2" s="1"/>
  <c r="AA16" i="2"/>
  <c r="AC13" i="2"/>
  <c r="AC20" i="2" s="1"/>
  <c r="AC16" i="2"/>
  <c r="AG13" i="2"/>
  <c r="AG20" i="2" s="1"/>
  <c r="AG16" i="2"/>
  <c r="AO13" i="2"/>
  <c r="AO20" i="2" s="1"/>
  <c r="AO16" i="2"/>
  <c r="AD13" i="2"/>
  <c r="AD20" i="2" s="1"/>
  <c r="AD16" i="2"/>
  <c r="U13" i="2"/>
  <c r="U20" i="2" s="1"/>
  <c r="U16" i="2"/>
  <c r="P13" i="2"/>
  <c r="P20" i="2" s="1"/>
  <c r="P16" i="2"/>
  <c r="R13" i="2"/>
  <c r="R20" i="2" s="1"/>
  <c r="R16" i="2"/>
  <c r="J13" i="2"/>
  <c r="J20" i="2" s="1"/>
  <c r="J16" i="2"/>
  <c r="AL13" i="2"/>
  <c r="AL20" i="2" s="1"/>
  <c r="AL16" i="2"/>
  <c r="I13" i="2"/>
  <c r="I20" i="2" s="1"/>
  <c r="I16" i="2"/>
  <c r="V13" i="2"/>
  <c r="V20" i="2" s="1"/>
  <c r="V16" i="2"/>
  <c r="AM13" i="2"/>
  <c r="AM20" i="2" s="1"/>
  <c r="AM16" i="2"/>
  <c r="AJ13" i="2"/>
  <c r="AJ20" i="2" s="1"/>
  <c r="AJ16" i="2"/>
  <c r="AK13" i="2"/>
  <c r="AK20" i="2" s="1"/>
  <c r="AK16" i="2"/>
  <c r="K13" i="2"/>
  <c r="K20" i="2" s="1"/>
  <c r="K16" i="2"/>
  <c r="AB13" i="2"/>
  <c r="AB20" i="2" s="1"/>
  <c r="AB16" i="2"/>
  <c r="AE13" i="2"/>
  <c r="AE20" i="2" s="1"/>
  <c r="AE16" i="2"/>
  <c r="AH13" i="2"/>
  <c r="AH20" i="2" s="1"/>
  <c r="AH16" i="2"/>
  <c r="N13" i="2"/>
  <c r="N20" i="2" s="1"/>
  <c r="N16" i="2"/>
  <c r="AI13" i="2"/>
  <c r="AI20" i="2" s="1"/>
  <c r="AI16" i="2"/>
  <c r="AP13" i="2"/>
  <c r="AP20" i="2" s="1"/>
  <c r="AP16" i="2"/>
  <c r="Z13" i="2"/>
  <c r="Z20" i="2" s="1"/>
  <c r="Z16" i="2"/>
  <c r="Q13" i="2"/>
  <c r="Q20" i="2" s="1"/>
  <c r="Q16" i="2"/>
  <c r="AF13" i="2"/>
  <c r="AF20" i="2" s="1"/>
  <c r="AF16" i="2"/>
  <c r="S18" i="2"/>
  <c r="S27" i="2"/>
  <c r="S49" i="2" s="1"/>
  <c r="S54" i="2"/>
  <c r="X18" i="2"/>
  <c r="X27" i="2"/>
  <c r="X49" i="2" s="1"/>
  <c r="X54" i="2"/>
  <c r="O13" i="2"/>
  <c r="O20" i="2" s="1"/>
  <c r="O16" i="2"/>
  <c r="W13" i="2"/>
  <c r="W20" i="2" s="1"/>
  <c r="W16" i="2"/>
  <c r="T13" i="2"/>
  <c r="T20" i="2" s="1"/>
  <c r="T16" i="2"/>
  <c r="Y13" i="2"/>
  <c r="Y20" i="2" s="1"/>
  <c r="Y16" i="2"/>
  <c r="AN13" i="2"/>
  <c r="AN20" i="2" s="1"/>
  <c r="AN16" i="2"/>
  <c r="H13" i="2"/>
  <c r="H20" i="2" s="1"/>
  <c r="H16" i="2"/>
  <c r="S21" i="2"/>
  <c r="AF54" i="5" l="1"/>
  <c r="AF27" i="5"/>
  <c r="AF49" i="5" s="1"/>
  <c r="AF18" i="5"/>
  <c r="T54" i="5"/>
  <c r="T27" i="5"/>
  <c r="T49" i="5" s="1"/>
  <c r="T18" i="5"/>
  <c r="S18" i="5"/>
  <c r="S54" i="5"/>
  <c r="S27" i="5"/>
  <c r="S49" i="5" s="1"/>
  <c r="AI18" i="5"/>
  <c r="AI54" i="5"/>
  <c r="AI27" i="5"/>
  <c r="AI49" i="5" s="1"/>
  <c r="AJ54" i="5"/>
  <c r="AJ27" i="5"/>
  <c r="AJ49" i="5" s="1"/>
  <c r="AJ18" i="5"/>
  <c r="R18" i="5"/>
  <c r="R54" i="5"/>
  <c r="R27" i="5"/>
  <c r="R49" i="5" s="1"/>
  <c r="N54" i="5"/>
  <c r="N27" i="5"/>
  <c r="N49" i="5" s="1"/>
  <c r="N18" i="5"/>
  <c r="AQ54" i="5"/>
  <c r="AQ27" i="5"/>
  <c r="AQ49" i="5" s="1"/>
  <c r="AQ18" i="5"/>
  <c r="AA18" i="5"/>
  <c r="AA54" i="5"/>
  <c r="AA27" i="5"/>
  <c r="AA49" i="5" s="1"/>
  <c r="Q21" i="5"/>
  <c r="AH21" i="5"/>
  <c r="N21" i="5"/>
  <c r="K21" i="5"/>
  <c r="AQ21" i="5"/>
  <c r="AA21" i="5"/>
  <c r="U54" i="5"/>
  <c r="U27" i="5"/>
  <c r="U49" i="5" s="1"/>
  <c r="U18" i="5"/>
  <c r="AK54" i="5"/>
  <c r="AK27" i="5"/>
  <c r="AK49" i="5" s="1"/>
  <c r="AK18" i="5"/>
  <c r="H21" i="5"/>
  <c r="F10" i="4" s="1"/>
  <c r="AD18" i="5"/>
  <c r="AD54" i="5"/>
  <c r="AD27" i="5"/>
  <c r="AD49" i="5" s="1"/>
  <c r="L18" i="5"/>
  <c r="L54" i="5"/>
  <c r="L27" i="5"/>
  <c r="L49" i="5" s="1"/>
  <c r="O27" i="5"/>
  <c r="O49" i="5" s="1"/>
  <c r="O54" i="5"/>
  <c r="O18" i="5"/>
  <c r="AF21" i="5"/>
  <c r="AJ21" i="5"/>
  <c r="Q54" i="5"/>
  <c r="Q27" i="5"/>
  <c r="Q49" i="5" s="1"/>
  <c r="Q18" i="5"/>
  <c r="U21" i="5"/>
  <c r="AK21" i="5"/>
  <c r="H18" i="5"/>
  <c r="H27" i="5"/>
  <c r="H49" i="5" s="1"/>
  <c r="H54" i="5"/>
  <c r="AD21" i="5"/>
  <c r="L21" i="5"/>
  <c r="O21" i="5"/>
  <c r="I18" i="5"/>
  <c r="I54" i="5"/>
  <c r="I27" i="5"/>
  <c r="I49" i="5" s="1"/>
  <c r="J54" i="5"/>
  <c r="J27" i="5"/>
  <c r="J49" i="5" s="1"/>
  <c r="J18" i="5"/>
  <c r="AL18" i="5"/>
  <c r="AL54" i="5"/>
  <c r="AL27" i="5"/>
  <c r="AL49" i="5" s="1"/>
  <c r="AE18" i="5"/>
  <c r="AE54" i="5"/>
  <c r="AE27" i="5"/>
  <c r="AE49" i="5" s="1"/>
  <c r="AI21" i="5"/>
  <c r="AP18" i="5"/>
  <c r="AP54" i="5"/>
  <c r="AP27" i="5"/>
  <c r="AP49" i="5" s="1"/>
  <c r="AB54" i="5"/>
  <c r="AB27" i="5"/>
  <c r="AB49" i="5" s="1"/>
  <c r="AB18" i="5"/>
  <c r="AP21" i="5"/>
  <c r="I21" i="5"/>
  <c r="J21" i="5"/>
  <c r="AB21" i="5"/>
  <c r="AL21" i="5"/>
  <c r="AE21" i="5"/>
  <c r="R21" i="5"/>
  <c r="AN54" i="5"/>
  <c r="AN27" i="5"/>
  <c r="AN49" i="5" s="1"/>
  <c r="AN18" i="5"/>
  <c r="Y54" i="5"/>
  <c r="Y27" i="5"/>
  <c r="Y49" i="5" s="1"/>
  <c r="Y18" i="5"/>
  <c r="Z54" i="5"/>
  <c r="Z27" i="5"/>
  <c r="Z49" i="5" s="1"/>
  <c r="Z18" i="5"/>
  <c r="AO18" i="5"/>
  <c r="AO54" i="5"/>
  <c r="AO27" i="5"/>
  <c r="AO49" i="5" s="1"/>
  <c r="T21" i="5"/>
  <c r="K54" i="5"/>
  <c r="K27" i="5"/>
  <c r="K49" i="5" s="1"/>
  <c r="K18" i="5"/>
  <c r="AM27" i="5"/>
  <c r="AM49" i="5" s="1"/>
  <c r="AM18" i="5"/>
  <c r="AM54" i="5"/>
  <c r="W54" i="5"/>
  <c r="W27" i="5"/>
  <c r="W49" i="5" s="1"/>
  <c r="W18" i="5"/>
  <c r="AN21" i="5"/>
  <c r="AM21" i="5"/>
  <c r="Y21" i="5"/>
  <c r="W21" i="5"/>
  <c r="Z21" i="5"/>
  <c r="AO21" i="5"/>
  <c r="M27" i="5"/>
  <c r="M49" i="5" s="1"/>
  <c r="M54" i="5"/>
  <c r="M18" i="5"/>
  <c r="X54" i="5"/>
  <c r="X18" i="5"/>
  <c r="X27" i="5"/>
  <c r="X49" i="5" s="1"/>
  <c r="AG54" i="5"/>
  <c r="AG18" i="5"/>
  <c r="AG27" i="5"/>
  <c r="AG49" i="5" s="1"/>
  <c r="P54" i="5"/>
  <c r="P27" i="5"/>
  <c r="P49" i="5" s="1"/>
  <c r="P18" i="5"/>
  <c r="V54" i="5"/>
  <c r="V27" i="5"/>
  <c r="V49" i="5" s="1"/>
  <c r="V18" i="5"/>
  <c r="AC18" i="5"/>
  <c r="AC54" i="5"/>
  <c r="AC27" i="5"/>
  <c r="AC49" i="5" s="1"/>
  <c r="S21" i="5"/>
  <c r="AH54" i="5"/>
  <c r="AH27" i="5"/>
  <c r="AH49" i="5" s="1"/>
  <c r="AH18" i="5"/>
  <c r="M21" i="5"/>
  <c r="X21" i="5"/>
  <c r="AG21" i="5"/>
  <c r="P21" i="5"/>
  <c r="V21" i="5"/>
  <c r="AC21" i="5"/>
  <c r="J18" i="2"/>
  <c r="J27" i="2"/>
  <c r="J49" i="2" s="1"/>
  <c r="J54" i="2"/>
  <c r="AG27" i="2"/>
  <c r="AG49" i="2" s="1"/>
  <c r="AG18" i="2"/>
  <c r="AG54" i="2"/>
  <c r="AI21" i="2"/>
  <c r="AJ18" i="2"/>
  <c r="AJ27" i="2"/>
  <c r="AJ49" i="2" s="1"/>
  <c r="AJ54" i="2"/>
  <c r="AC27" i="2"/>
  <c r="AC49" i="2" s="1"/>
  <c r="AC18" i="2"/>
  <c r="AC54" i="2"/>
  <c r="AK21" i="2"/>
  <c r="R18" i="2"/>
  <c r="R27" i="2"/>
  <c r="R49" i="2" s="1"/>
  <c r="R54" i="2"/>
  <c r="Y21" i="2"/>
  <c r="N21" i="2"/>
  <c r="AJ21" i="2"/>
  <c r="R21" i="2"/>
  <c r="AC21" i="2"/>
  <c r="AK18" i="2"/>
  <c r="AK27" i="2"/>
  <c r="AK49" i="2" s="1"/>
  <c r="AK54" i="2"/>
  <c r="N27" i="2"/>
  <c r="N49" i="2" s="1"/>
  <c r="N18" i="2"/>
  <c r="N54" i="2"/>
  <c r="AH27" i="2"/>
  <c r="AH49" i="2" s="1"/>
  <c r="AH18" i="2"/>
  <c r="AH54" i="2"/>
  <c r="P27" i="2"/>
  <c r="P49" i="2" s="1"/>
  <c r="P18" i="2"/>
  <c r="P54" i="2"/>
  <c r="AA18" i="2"/>
  <c r="AA27" i="2"/>
  <c r="AA49" i="2" s="1"/>
  <c r="AA54" i="2"/>
  <c r="J21" i="2"/>
  <c r="AM27" i="2"/>
  <c r="AM49" i="2" s="1"/>
  <c r="AM18" i="2"/>
  <c r="AM54" i="2"/>
  <c r="T21" i="2"/>
  <c r="AF21" i="2"/>
  <c r="AH21" i="2"/>
  <c r="AM21" i="2"/>
  <c r="P21" i="2"/>
  <c r="AA21" i="2"/>
  <c r="AI27" i="2"/>
  <c r="AI49" i="2" s="1"/>
  <c r="AI18" i="2"/>
  <c r="AI54" i="2"/>
  <c r="Y18" i="2"/>
  <c r="Y27" i="2"/>
  <c r="Y49" i="2" s="1"/>
  <c r="Y54" i="2"/>
  <c r="T18" i="2"/>
  <c r="T27" i="2"/>
  <c r="T49" i="2" s="1"/>
  <c r="T54" i="2"/>
  <c r="Q18" i="2"/>
  <c r="Q27" i="2"/>
  <c r="Q49" i="2" s="1"/>
  <c r="Q54" i="2"/>
  <c r="AE18" i="2"/>
  <c r="AE27" i="2"/>
  <c r="AE49" i="2" s="1"/>
  <c r="AE54" i="2"/>
  <c r="U18" i="2"/>
  <c r="U27" i="2"/>
  <c r="U49" i="2" s="1"/>
  <c r="U54" i="2"/>
  <c r="AQ54" i="2"/>
  <c r="AQ27" i="2"/>
  <c r="AQ49" i="2" s="1"/>
  <c r="AQ18" i="2"/>
  <c r="S7" i="3"/>
  <c r="V18" i="2"/>
  <c r="V27" i="2"/>
  <c r="V49" i="2" s="1"/>
  <c r="V54" i="2"/>
  <c r="W21" i="2"/>
  <c r="Q21" i="2"/>
  <c r="AE21" i="2"/>
  <c r="V21" i="2"/>
  <c r="U21" i="2"/>
  <c r="AQ21" i="2"/>
  <c r="S42" i="3"/>
  <c r="S44" i="3" s="1"/>
  <c r="AF18" i="2"/>
  <c r="AF27" i="2"/>
  <c r="AF49" i="2" s="1"/>
  <c r="AF54" i="2"/>
  <c r="O18" i="2"/>
  <c r="O27" i="2"/>
  <c r="O49" i="2" s="1"/>
  <c r="O54" i="2"/>
  <c r="Z18" i="2"/>
  <c r="Z27" i="2"/>
  <c r="Z49" i="2" s="1"/>
  <c r="Z54" i="2"/>
  <c r="AB27" i="2"/>
  <c r="AB49" i="2" s="1"/>
  <c r="AB54" i="2"/>
  <c r="AB18" i="2"/>
  <c r="M18" i="2"/>
  <c r="M27" i="2"/>
  <c r="M49" i="2" s="1"/>
  <c r="M54" i="2"/>
  <c r="AN18" i="2"/>
  <c r="AN27" i="2"/>
  <c r="AN49" i="2" s="1"/>
  <c r="AN54" i="2"/>
  <c r="AG21" i="2"/>
  <c r="W18" i="2"/>
  <c r="W27" i="2"/>
  <c r="W49" i="2" s="1"/>
  <c r="W54" i="2"/>
  <c r="I18" i="2"/>
  <c r="I27" i="2"/>
  <c r="I49" i="2" s="1"/>
  <c r="I54" i="2"/>
  <c r="AD18" i="2"/>
  <c r="AD27" i="2"/>
  <c r="AD49" i="2" s="1"/>
  <c r="AD54" i="2"/>
  <c r="O21" i="2"/>
  <c r="Z21" i="2"/>
  <c r="AB21" i="2"/>
  <c r="I21" i="2"/>
  <c r="AD21" i="2"/>
  <c r="M21" i="2"/>
  <c r="X7" i="3"/>
  <c r="AP18" i="2"/>
  <c r="AP27" i="2"/>
  <c r="AP49" i="2" s="1"/>
  <c r="AP54" i="2"/>
  <c r="K27" i="2"/>
  <c r="K49" i="2" s="1"/>
  <c r="K18" i="2"/>
  <c r="K54" i="2"/>
  <c r="AL18" i="2"/>
  <c r="AL27" i="2"/>
  <c r="AL49" i="2" s="1"/>
  <c r="AL54" i="2"/>
  <c r="AO18" i="2"/>
  <c r="AO27" i="2"/>
  <c r="AO49" i="2" s="1"/>
  <c r="AO54" i="2"/>
  <c r="L18" i="2"/>
  <c r="L27" i="2"/>
  <c r="L49" i="2" s="1"/>
  <c r="L54" i="2"/>
  <c r="AN21" i="2"/>
  <c r="H27" i="2"/>
  <c r="H49" i="2" s="1"/>
  <c r="H18" i="2"/>
  <c r="H54" i="2"/>
  <c r="H21" i="2"/>
  <c r="D10" i="4" s="1"/>
  <c r="X42" i="3"/>
  <c r="X44" i="3" s="1"/>
  <c r="AP21" i="2"/>
  <c r="K21" i="2"/>
  <c r="AL21" i="2"/>
  <c r="AO21" i="2"/>
  <c r="L21" i="2"/>
  <c r="P7" i="6" l="1"/>
  <c r="AH7" i="6"/>
  <c r="P42" i="6"/>
  <c r="P44" i="6" s="1"/>
  <c r="W42" i="6"/>
  <c r="W44" i="6" s="1"/>
  <c r="AL7" i="6"/>
  <c r="AI42" i="6"/>
  <c r="AI44" i="6" s="1"/>
  <c r="AG42" i="6"/>
  <c r="AG44" i="6" s="1"/>
  <c r="AM7" i="6"/>
  <c r="Z42" i="6"/>
  <c r="Z44" i="6" s="1"/>
  <c r="AB7" i="6"/>
  <c r="H7" i="6"/>
  <c r="AQ7" i="6"/>
  <c r="AQ42" i="6"/>
  <c r="AQ44" i="6" s="1"/>
  <c r="Z7" i="6"/>
  <c r="AP42" i="6"/>
  <c r="AP44" i="6" s="1"/>
  <c r="J42" i="6"/>
  <c r="J44" i="6" s="1"/>
  <c r="H42" i="6"/>
  <c r="H44" i="6" s="1"/>
  <c r="S42" i="6"/>
  <c r="S44" i="6" s="1"/>
  <c r="AG7" i="6"/>
  <c r="AM42" i="6"/>
  <c r="AM44" i="6" s="1"/>
  <c r="AP7" i="6"/>
  <c r="J7" i="6"/>
  <c r="AK42" i="6"/>
  <c r="AK44" i="6" s="1"/>
  <c r="N42" i="6"/>
  <c r="N44" i="6" s="1"/>
  <c r="S7" i="6"/>
  <c r="W7" i="6"/>
  <c r="AC42" i="6"/>
  <c r="AC44" i="6" s="1"/>
  <c r="X42" i="6"/>
  <c r="X44" i="6" s="1"/>
  <c r="Y42" i="6"/>
  <c r="Y44" i="6" s="1"/>
  <c r="I42" i="6"/>
  <c r="I44" i="6" s="1"/>
  <c r="O7" i="6"/>
  <c r="AK7" i="6"/>
  <c r="N7" i="6"/>
  <c r="AC7" i="6"/>
  <c r="K42" i="6"/>
  <c r="K44" i="6" s="1"/>
  <c r="Y7" i="6"/>
  <c r="I7" i="6"/>
  <c r="O42" i="6"/>
  <c r="O44" i="6" s="1"/>
  <c r="R42" i="6"/>
  <c r="R44" i="6" s="1"/>
  <c r="AI7" i="6"/>
  <c r="X7" i="6"/>
  <c r="K7" i="6"/>
  <c r="L42" i="6"/>
  <c r="L44" i="6" s="1"/>
  <c r="U42" i="6"/>
  <c r="U44" i="6" s="1"/>
  <c r="R7" i="6"/>
  <c r="T42" i="6"/>
  <c r="T44" i="6" s="1"/>
  <c r="AN42" i="6"/>
  <c r="AN44" i="6" s="1"/>
  <c r="AE42" i="6"/>
  <c r="AE44" i="6" s="1"/>
  <c r="L7" i="6"/>
  <c r="U7" i="6"/>
  <c r="T7" i="6"/>
  <c r="AH42" i="6"/>
  <c r="AH44" i="6" s="1"/>
  <c r="V42" i="6"/>
  <c r="V44" i="6" s="1"/>
  <c r="M7" i="6"/>
  <c r="AN7" i="6"/>
  <c r="AE7" i="6"/>
  <c r="AA42" i="6"/>
  <c r="AA44" i="6" s="1"/>
  <c r="AB42" i="6"/>
  <c r="AB44" i="6" s="1"/>
  <c r="V7" i="6"/>
  <c r="M42" i="6"/>
  <c r="M44" i="6" s="1"/>
  <c r="AO42" i="6"/>
  <c r="AO44" i="6" s="1"/>
  <c r="Q42" i="6"/>
  <c r="Q44" i="6" s="1"/>
  <c r="AD42" i="6"/>
  <c r="AD44" i="6" s="1"/>
  <c r="AA7" i="6"/>
  <c r="AJ42" i="6"/>
  <c r="AJ44" i="6" s="1"/>
  <c r="AF42" i="6"/>
  <c r="AF44" i="6" s="1"/>
  <c r="AO7" i="6"/>
  <c r="AL42" i="6"/>
  <c r="AL44" i="6" s="1"/>
  <c r="Q7" i="6"/>
  <c r="AD7" i="6"/>
  <c r="AJ7" i="6"/>
  <c r="AF7" i="6"/>
  <c r="AJ7" i="3"/>
  <c r="AO7" i="3"/>
  <c r="X131" i="3"/>
  <c r="X8" i="3"/>
  <c r="X132" i="3" s="1"/>
  <c r="S131" i="3"/>
  <c r="S8" i="3"/>
  <c r="S132" i="3" s="1"/>
  <c r="Q42" i="3"/>
  <c r="Q44" i="3" s="1"/>
  <c r="AH42" i="3"/>
  <c r="AH44" i="3" s="1"/>
  <c r="AC42" i="3"/>
  <c r="AC44" i="3" s="1"/>
  <c r="N7" i="3"/>
  <c r="AD7" i="3"/>
  <c r="AN42" i="3"/>
  <c r="AN44" i="3" s="1"/>
  <c r="O42" i="3"/>
  <c r="O44" i="3" s="1"/>
  <c r="T7" i="3"/>
  <c r="AJ42" i="3"/>
  <c r="AJ44" i="3" s="1"/>
  <c r="AL7" i="3"/>
  <c r="AD42" i="3"/>
  <c r="AD44" i="3" s="1"/>
  <c r="AQ42" i="3"/>
  <c r="AQ44" i="3" s="1"/>
  <c r="T42" i="3"/>
  <c r="T44" i="3" s="1"/>
  <c r="N42" i="3"/>
  <c r="N44" i="3" s="1"/>
  <c r="AO42" i="3"/>
  <c r="AO44" i="3" s="1"/>
  <c r="H7" i="3"/>
  <c r="AL42" i="3"/>
  <c r="AL44" i="3" s="1"/>
  <c r="M7" i="3"/>
  <c r="AF7" i="3"/>
  <c r="AQ7" i="3"/>
  <c r="AA7" i="3"/>
  <c r="AK7" i="3"/>
  <c r="O7" i="3"/>
  <c r="AF42" i="3"/>
  <c r="AF44" i="3" s="1"/>
  <c r="U7" i="3"/>
  <c r="Y7" i="3"/>
  <c r="AA42" i="3"/>
  <c r="AA44" i="3" s="1"/>
  <c r="AK42" i="3"/>
  <c r="AK44" i="3" s="1"/>
  <c r="R7" i="3"/>
  <c r="AN7" i="3"/>
  <c r="H42" i="3"/>
  <c r="H44" i="3" s="1"/>
  <c r="K7" i="3"/>
  <c r="I42" i="3"/>
  <c r="I44" i="3" s="1"/>
  <c r="Y42" i="3"/>
  <c r="Y44" i="3" s="1"/>
  <c r="R42" i="3"/>
  <c r="R44" i="3" s="1"/>
  <c r="AG7" i="3"/>
  <c r="I7" i="3"/>
  <c r="U42" i="3"/>
  <c r="U44" i="3" s="1"/>
  <c r="S57" i="3"/>
  <c r="S76" i="3"/>
  <c r="P7" i="3"/>
  <c r="M42" i="3"/>
  <c r="M44" i="3" s="1"/>
  <c r="K42" i="3"/>
  <c r="K44" i="3" s="1"/>
  <c r="W7" i="3"/>
  <c r="AB7" i="3"/>
  <c r="AE7" i="3"/>
  <c r="AI7" i="3"/>
  <c r="AG42" i="3"/>
  <c r="AG44" i="3" s="1"/>
  <c r="AM42" i="3"/>
  <c r="AM44" i="3" s="1"/>
  <c r="W42" i="3"/>
  <c r="W44" i="3" s="1"/>
  <c r="AB42" i="3"/>
  <c r="AB44" i="3" s="1"/>
  <c r="V7" i="3"/>
  <c r="AE42" i="3"/>
  <c r="AE44" i="3" s="1"/>
  <c r="P42" i="3"/>
  <c r="P44" i="3" s="1"/>
  <c r="J7" i="3"/>
  <c r="AP7" i="3"/>
  <c r="L42" i="3"/>
  <c r="L44" i="3" s="1"/>
  <c r="Z7" i="3"/>
  <c r="AI42" i="3"/>
  <c r="AI44" i="3" s="1"/>
  <c r="AH7" i="3"/>
  <c r="AC7" i="3"/>
  <c r="J42" i="3"/>
  <c r="J44" i="3" s="1"/>
  <c r="X76" i="3"/>
  <c r="X57" i="3"/>
  <c r="L7" i="3"/>
  <c r="AP42" i="3"/>
  <c r="AP44" i="3" s="1"/>
  <c r="V42" i="3"/>
  <c r="V44" i="3" s="1"/>
  <c r="Z42" i="3"/>
  <c r="Z44" i="3" s="1"/>
  <c r="Q7" i="3"/>
  <c r="AM7" i="3"/>
  <c r="M131" i="6" l="1"/>
  <c r="M8" i="6"/>
  <c r="M132" i="6" s="1"/>
  <c r="Y131" i="6"/>
  <c r="Y8" i="6"/>
  <c r="Y132" i="6" s="1"/>
  <c r="M57" i="6"/>
  <c r="M76" i="6"/>
  <c r="K131" i="6"/>
  <c r="K8" i="6"/>
  <c r="K132" i="6" s="1"/>
  <c r="AQ131" i="6"/>
  <c r="AQ8" i="6"/>
  <c r="AQ132" i="6" s="1"/>
  <c r="AJ131" i="6"/>
  <c r="AJ8" i="6"/>
  <c r="AJ132" i="6" s="1"/>
  <c r="AJ76" i="6"/>
  <c r="AJ57" i="6"/>
  <c r="V131" i="6"/>
  <c r="V8" i="6"/>
  <c r="V132" i="6" s="1"/>
  <c r="V57" i="6"/>
  <c r="V170" i="6" s="1"/>
  <c r="V76" i="6"/>
  <c r="AN57" i="6"/>
  <c r="AN76" i="6"/>
  <c r="X131" i="6"/>
  <c r="X8" i="6"/>
  <c r="X132" i="6" s="1"/>
  <c r="K76" i="6"/>
  <c r="K57" i="6"/>
  <c r="K170" i="6" s="1"/>
  <c r="Y57" i="6"/>
  <c r="Y170" i="6" s="1"/>
  <c r="Y76" i="6"/>
  <c r="AK57" i="6"/>
  <c r="AK76" i="6"/>
  <c r="H76" i="6"/>
  <c r="H57" i="6"/>
  <c r="H131" i="6"/>
  <c r="H8" i="6"/>
  <c r="H132" i="6" s="1"/>
  <c r="AL131" i="6"/>
  <c r="AL8" i="6"/>
  <c r="AL132" i="6" s="1"/>
  <c r="AF131" i="6"/>
  <c r="AF8" i="6"/>
  <c r="AF132" i="6" s="1"/>
  <c r="N57" i="6"/>
  <c r="N76" i="6"/>
  <c r="AE57" i="6"/>
  <c r="AE76" i="6"/>
  <c r="AI76" i="6"/>
  <c r="AI57" i="6"/>
  <c r="AI170" i="6" s="1"/>
  <c r="AD131" i="6"/>
  <c r="AD8" i="6"/>
  <c r="AD132" i="6" s="1"/>
  <c r="AA131" i="6"/>
  <c r="AA8" i="6"/>
  <c r="AA132" i="6" s="1"/>
  <c r="AB57" i="6"/>
  <c r="AB170" i="6" s="1"/>
  <c r="AB76" i="6"/>
  <c r="AH76" i="6"/>
  <c r="AH57" i="6"/>
  <c r="T76" i="6"/>
  <c r="T57" i="6"/>
  <c r="T170" i="6" s="1"/>
  <c r="AI131" i="6"/>
  <c r="AI8" i="6"/>
  <c r="AI132" i="6" s="1"/>
  <c r="AC131" i="6"/>
  <c r="AC8" i="6"/>
  <c r="AC132" i="6" s="1"/>
  <c r="X57" i="6"/>
  <c r="X76" i="6"/>
  <c r="J131" i="6"/>
  <c r="J8" i="6"/>
  <c r="J132" i="6" s="1"/>
  <c r="J76" i="6"/>
  <c r="J57" i="6"/>
  <c r="AB131" i="6"/>
  <c r="AB8" i="6"/>
  <c r="AB132" i="6" s="1"/>
  <c r="W57" i="6"/>
  <c r="W76" i="6"/>
  <c r="I76" i="6"/>
  <c r="I57" i="6"/>
  <c r="AF57" i="6"/>
  <c r="AF76" i="6"/>
  <c r="S57" i="6"/>
  <c r="S76" i="6"/>
  <c r="Q131" i="6"/>
  <c r="Q8" i="6"/>
  <c r="Q132" i="6" s="1"/>
  <c r="AD57" i="6"/>
  <c r="AD76" i="6"/>
  <c r="AA57" i="6"/>
  <c r="AA76" i="6"/>
  <c r="T131" i="6"/>
  <c r="T8" i="6"/>
  <c r="T132" i="6" s="1"/>
  <c r="R131" i="6"/>
  <c r="R8" i="6"/>
  <c r="R132" i="6" s="1"/>
  <c r="R57" i="6"/>
  <c r="R76" i="6"/>
  <c r="N131" i="6"/>
  <c r="N8" i="6"/>
  <c r="N132" i="6" s="1"/>
  <c r="AC76" i="6"/>
  <c r="AC57" i="6"/>
  <c r="AP131" i="6"/>
  <c r="AP8" i="6"/>
  <c r="AP132" i="6" s="1"/>
  <c r="AP57" i="6"/>
  <c r="AP76" i="6"/>
  <c r="Z57" i="6"/>
  <c r="Z76" i="6"/>
  <c r="P57" i="6"/>
  <c r="P76" i="6"/>
  <c r="AL57" i="6"/>
  <c r="AL76" i="6"/>
  <c r="Q57" i="6"/>
  <c r="Q76" i="6"/>
  <c r="AE131" i="6"/>
  <c r="AE8" i="6"/>
  <c r="AE132" i="6" s="1"/>
  <c r="U131" i="6"/>
  <c r="U8" i="6"/>
  <c r="U132" i="6" s="1"/>
  <c r="U57" i="6"/>
  <c r="U76" i="6"/>
  <c r="O57" i="6"/>
  <c r="O76" i="6"/>
  <c r="AK131" i="6"/>
  <c r="AK8" i="6"/>
  <c r="AK132" i="6" s="1"/>
  <c r="W131" i="6"/>
  <c r="W8" i="6"/>
  <c r="W132" i="6" s="1"/>
  <c r="AM76" i="6"/>
  <c r="AM57" i="6"/>
  <c r="Z131" i="6"/>
  <c r="Z8" i="6"/>
  <c r="Z132" i="6" s="1"/>
  <c r="AM131" i="6"/>
  <c r="AM8" i="6"/>
  <c r="AM132" i="6" s="1"/>
  <c r="AH131" i="6"/>
  <c r="AH8" i="6"/>
  <c r="AH132" i="6" s="1"/>
  <c r="AO131" i="6"/>
  <c r="AO8" i="6"/>
  <c r="AO132" i="6" s="1"/>
  <c r="AO57" i="6"/>
  <c r="AO76" i="6"/>
  <c r="AN131" i="6"/>
  <c r="AN8" i="6"/>
  <c r="AN132" i="6" s="1"/>
  <c r="L131" i="6"/>
  <c r="L8" i="6"/>
  <c r="L132" i="6" s="1"/>
  <c r="L76" i="6"/>
  <c r="L57" i="6"/>
  <c r="I131" i="6"/>
  <c r="C8" i="6"/>
  <c r="C7" i="6" s="1"/>
  <c r="I8" i="6"/>
  <c r="I132" i="6" s="1"/>
  <c r="O131" i="6"/>
  <c r="O8" i="6"/>
  <c r="O132" i="6" s="1"/>
  <c r="S131" i="6"/>
  <c r="S8" i="6"/>
  <c r="S132" i="6" s="1"/>
  <c r="AG131" i="6"/>
  <c r="AG8" i="6"/>
  <c r="AG132" i="6" s="1"/>
  <c r="AQ57" i="6"/>
  <c r="AQ170" i="6" s="1"/>
  <c r="AQ76" i="6"/>
  <c r="AG57" i="6"/>
  <c r="AG76" i="6"/>
  <c r="P131" i="6"/>
  <c r="P8" i="6"/>
  <c r="P132" i="6" s="1"/>
  <c r="L131" i="3"/>
  <c r="L8" i="3"/>
  <c r="L132" i="3" s="1"/>
  <c r="Q131" i="3"/>
  <c r="Q8" i="3"/>
  <c r="Q132" i="3" s="1"/>
  <c r="AP131" i="3"/>
  <c r="AP8" i="3"/>
  <c r="AP132" i="3" s="1"/>
  <c r="W57" i="3"/>
  <c r="W76" i="3"/>
  <c r="X77" i="3" s="1"/>
  <c r="X20" i="3" s="1"/>
  <c r="W131" i="3"/>
  <c r="W8" i="3"/>
  <c r="W132" i="3" s="1"/>
  <c r="I8" i="3"/>
  <c r="I132" i="3" s="1"/>
  <c r="I131" i="3"/>
  <c r="C8" i="3"/>
  <c r="C7" i="3" s="1"/>
  <c r="H76" i="3"/>
  <c r="H57" i="3"/>
  <c r="U131" i="3"/>
  <c r="U8" i="3"/>
  <c r="U132" i="3" s="1"/>
  <c r="AF131" i="3"/>
  <c r="AF8" i="3"/>
  <c r="AF132" i="3" s="1"/>
  <c r="T76" i="3"/>
  <c r="T57" i="3"/>
  <c r="T58" i="3" s="1"/>
  <c r="T149" i="3" s="1"/>
  <c r="Q76" i="3"/>
  <c r="Q57" i="3"/>
  <c r="J57" i="3"/>
  <c r="J76" i="3"/>
  <c r="J131" i="3"/>
  <c r="J8" i="3"/>
  <c r="J132" i="3" s="1"/>
  <c r="M131" i="3"/>
  <c r="M8" i="3"/>
  <c r="M132" i="3" s="1"/>
  <c r="AQ57" i="3"/>
  <c r="AQ170" i="3" s="1"/>
  <c r="AQ76" i="3"/>
  <c r="AN76" i="3"/>
  <c r="AN57" i="3"/>
  <c r="Z131" i="3"/>
  <c r="Z8" i="3"/>
  <c r="Z132" i="3" s="1"/>
  <c r="AC131" i="3"/>
  <c r="AC8" i="3"/>
  <c r="AC132" i="3" s="1"/>
  <c r="AM57" i="3"/>
  <c r="AM76" i="3"/>
  <c r="AF57" i="3"/>
  <c r="AF76" i="3"/>
  <c r="AG131" i="3"/>
  <c r="AG8" i="3"/>
  <c r="AG132" i="3" s="1"/>
  <c r="R57" i="3"/>
  <c r="R76" i="3"/>
  <c r="S77" i="3" s="1"/>
  <c r="S20" i="3" s="1"/>
  <c r="R131" i="3"/>
  <c r="R8" i="3"/>
  <c r="R132" i="3" s="1"/>
  <c r="O131" i="3"/>
  <c r="O8" i="3"/>
  <c r="O132" i="3" s="1"/>
  <c r="AL76" i="3"/>
  <c r="AL57" i="3"/>
  <c r="AD131" i="3"/>
  <c r="AD8" i="3"/>
  <c r="AD132" i="3" s="1"/>
  <c r="V8" i="3"/>
  <c r="V132" i="3" s="1"/>
  <c r="V131" i="3"/>
  <c r="O76" i="3"/>
  <c r="O57" i="3"/>
  <c r="Z76" i="3"/>
  <c r="Z57" i="3"/>
  <c r="V76" i="3"/>
  <c r="V57" i="3"/>
  <c r="AH131" i="3"/>
  <c r="AH8" i="3"/>
  <c r="AH132" i="3" s="1"/>
  <c r="AG76" i="3"/>
  <c r="AG57" i="3"/>
  <c r="AD57" i="3"/>
  <c r="AD76" i="3"/>
  <c r="K57" i="3"/>
  <c r="K76" i="3"/>
  <c r="P76" i="3"/>
  <c r="P57" i="3"/>
  <c r="AP57" i="3"/>
  <c r="AP76" i="3"/>
  <c r="AI57" i="3"/>
  <c r="AI76" i="3"/>
  <c r="AE57" i="3"/>
  <c r="AE76" i="3"/>
  <c r="AI131" i="3"/>
  <c r="AI8" i="3"/>
  <c r="AI132" i="3" s="1"/>
  <c r="P131" i="3"/>
  <c r="P8" i="3"/>
  <c r="P132" i="3" s="1"/>
  <c r="Y76" i="3"/>
  <c r="Y57" i="3"/>
  <c r="Y58" i="3" s="1"/>
  <c r="Y149" i="3" s="1"/>
  <c r="AK131" i="3"/>
  <c r="AK8" i="3"/>
  <c r="AK132" i="3" s="1"/>
  <c r="H131" i="3"/>
  <c r="H8" i="3"/>
  <c r="H132" i="3" s="1"/>
  <c r="AL8" i="3"/>
  <c r="AL132" i="3" s="1"/>
  <c r="AL131" i="3"/>
  <c r="N131" i="3"/>
  <c r="N8" i="3"/>
  <c r="N132" i="3" s="1"/>
  <c r="AN131" i="3"/>
  <c r="AN8" i="3"/>
  <c r="AN132" i="3" s="1"/>
  <c r="M57" i="3"/>
  <c r="M76" i="3"/>
  <c r="AK76" i="3"/>
  <c r="AK57" i="3"/>
  <c r="S219" i="3"/>
  <c r="S220" i="3" s="1"/>
  <c r="I76" i="3"/>
  <c r="I57" i="3"/>
  <c r="AA57" i="3"/>
  <c r="AA76" i="3"/>
  <c r="AA131" i="3"/>
  <c r="AA8" i="3"/>
  <c r="AA132" i="3" s="1"/>
  <c r="AO57" i="3"/>
  <c r="AO76" i="3"/>
  <c r="AJ57" i="3"/>
  <c r="AJ76" i="3"/>
  <c r="AO131" i="3"/>
  <c r="AO8" i="3"/>
  <c r="AO132" i="3" s="1"/>
  <c r="S170" i="3"/>
  <c r="AC76" i="3"/>
  <c r="AC57" i="3"/>
  <c r="AE131" i="3"/>
  <c r="AE8" i="3"/>
  <c r="AE132" i="3" s="1"/>
  <c r="AM131" i="3"/>
  <c r="AM8" i="3"/>
  <c r="AM132" i="3" s="1"/>
  <c r="X170" i="3"/>
  <c r="L57" i="3"/>
  <c r="L76" i="3"/>
  <c r="AB8" i="3"/>
  <c r="AB132" i="3" s="1"/>
  <c r="AB131" i="3"/>
  <c r="K8" i="3"/>
  <c r="K132" i="3" s="1"/>
  <c r="K131" i="3"/>
  <c r="Y131" i="3"/>
  <c r="Y8" i="3"/>
  <c r="Y132" i="3" s="1"/>
  <c r="T131" i="3"/>
  <c r="T8" i="3"/>
  <c r="T132" i="3" s="1"/>
  <c r="AH57" i="3"/>
  <c r="AH76" i="3"/>
  <c r="AJ131" i="3"/>
  <c r="AJ8" i="3"/>
  <c r="AJ132" i="3" s="1"/>
  <c r="X219" i="3"/>
  <c r="X220" i="3" s="1"/>
  <c r="AB76" i="3"/>
  <c r="AB57" i="3"/>
  <c r="U57" i="3"/>
  <c r="U76" i="3"/>
  <c r="AQ131" i="3"/>
  <c r="AQ8" i="3"/>
  <c r="AQ132" i="3" s="1"/>
  <c r="N57" i="3"/>
  <c r="N76" i="3"/>
  <c r="Q170" i="6" l="1"/>
  <c r="R58" i="6"/>
  <c r="R149" i="6" s="1"/>
  <c r="AC58" i="6"/>
  <c r="AC149" i="6" s="1"/>
  <c r="AC170" i="6"/>
  <c r="I170" i="6"/>
  <c r="J58" i="6"/>
  <c r="J149" i="6" s="1"/>
  <c r="X219" i="6"/>
  <c r="X220" i="6" s="1"/>
  <c r="X77" i="6"/>
  <c r="X20" i="6" s="1"/>
  <c r="AB219" i="6"/>
  <c r="AB220" i="6" s="1"/>
  <c r="AB77" i="6"/>
  <c r="AB20" i="6" s="1"/>
  <c r="N219" i="6"/>
  <c r="N220" i="6" s="1"/>
  <c r="N77" i="6"/>
  <c r="N20" i="6" s="1"/>
  <c r="H219" i="6"/>
  <c r="H220" i="6" s="1"/>
  <c r="H77" i="6"/>
  <c r="H20" i="6" s="1"/>
  <c r="V219" i="6"/>
  <c r="V220" i="6" s="1"/>
  <c r="V77" i="6"/>
  <c r="V20" i="6" s="1"/>
  <c r="AA219" i="6"/>
  <c r="AA220" i="6" s="1"/>
  <c r="AA77" i="6"/>
  <c r="AA20" i="6" s="1"/>
  <c r="AG77" i="6"/>
  <c r="AG20" i="6" s="1"/>
  <c r="AG219" i="6"/>
  <c r="AG220" i="6" s="1"/>
  <c r="O170" i="6"/>
  <c r="P58" i="6"/>
  <c r="P149" i="6" s="1"/>
  <c r="AL170" i="6"/>
  <c r="AM58" i="6"/>
  <c r="AM149" i="6" s="1"/>
  <c r="AA58" i="6"/>
  <c r="AA149" i="6" s="1"/>
  <c r="AA170" i="6"/>
  <c r="AB58" i="6"/>
  <c r="AB149" i="6" s="1"/>
  <c r="W219" i="6"/>
  <c r="W220" i="6" s="1"/>
  <c r="W77" i="6"/>
  <c r="W20" i="6" s="1"/>
  <c r="AK170" i="6"/>
  <c r="AL58" i="6"/>
  <c r="AL149" i="6" s="1"/>
  <c r="O219" i="6"/>
  <c r="O220" i="6" s="1"/>
  <c r="O77" i="6"/>
  <c r="O20" i="6" s="1"/>
  <c r="AG170" i="6"/>
  <c r="AH58" i="6"/>
  <c r="AH149" i="6" s="1"/>
  <c r="AO219" i="6"/>
  <c r="AO220" i="6" s="1"/>
  <c r="AO77" i="6"/>
  <c r="AO20" i="6" s="1"/>
  <c r="U219" i="6"/>
  <c r="U220" i="6" s="1"/>
  <c r="U77" i="6"/>
  <c r="U20" i="6" s="1"/>
  <c r="P77" i="6"/>
  <c r="P20" i="6" s="1"/>
  <c r="P219" i="6"/>
  <c r="P220" i="6" s="1"/>
  <c r="AD77" i="6"/>
  <c r="AD20" i="6" s="1"/>
  <c r="AD219" i="6"/>
  <c r="AD220" i="6" s="1"/>
  <c r="W58" i="6"/>
  <c r="W149" i="6" s="1"/>
  <c r="W170" i="6"/>
  <c r="X58" i="6"/>
  <c r="X149" i="6" s="1"/>
  <c r="Y219" i="6"/>
  <c r="Y220" i="6" s="1"/>
  <c r="Y77" i="6"/>
  <c r="Y20" i="6" s="1"/>
  <c r="N58" i="6"/>
  <c r="N149" i="6" s="1"/>
  <c r="N170" i="6"/>
  <c r="O58" i="6"/>
  <c r="O149" i="6" s="1"/>
  <c r="AQ219" i="6"/>
  <c r="AQ220" i="6" s="1"/>
  <c r="AQ77" i="6"/>
  <c r="AQ20" i="6" s="1"/>
  <c r="AO170" i="6"/>
  <c r="AP58" i="6"/>
  <c r="AP149" i="6" s="1"/>
  <c r="U58" i="6"/>
  <c r="U149" i="6" s="1"/>
  <c r="U170" i="6"/>
  <c r="V58" i="6"/>
  <c r="V149" i="6" s="1"/>
  <c r="P170" i="6"/>
  <c r="Q58" i="6"/>
  <c r="Q149" i="6" s="1"/>
  <c r="AD58" i="6"/>
  <c r="AD149" i="6" s="1"/>
  <c r="AD170" i="6"/>
  <c r="AE58" i="6"/>
  <c r="AE149" i="6" s="1"/>
  <c r="M219" i="6"/>
  <c r="M220" i="6" s="1"/>
  <c r="M77" i="6"/>
  <c r="M20" i="6" s="1"/>
  <c r="AL219" i="6"/>
  <c r="AL220" i="6" s="1"/>
  <c r="AL77" i="6"/>
  <c r="AL20" i="6" s="1"/>
  <c r="AM170" i="6"/>
  <c r="AN58" i="6"/>
  <c r="AN149" i="6" s="1"/>
  <c r="Z77" i="6"/>
  <c r="Z20" i="6" s="1"/>
  <c r="Z219" i="6"/>
  <c r="Z220" i="6" s="1"/>
  <c r="R219" i="6"/>
  <c r="R220" i="6" s="1"/>
  <c r="R77" i="6"/>
  <c r="R20" i="6" s="1"/>
  <c r="AJ58" i="6"/>
  <c r="AJ149" i="6" s="1"/>
  <c r="AJ170" i="6"/>
  <c r="AK58" i="6"/>
  <c r="AK149" i="6" s="1"/>
  <c r="M58" i="6"/>
  <c r="M149" i="6" s="1"/>
  <c r="M170" i="6"/>
  <c r="AC77" i="6"/>
  <c r="AC20" i="6" s="1"/>
  <c r="AC219" i="6"/>
  <c r="AC220" i="6" s="1"/>
  <c r="AM219" i="6"/>
  <c r="AM220" i="6" s="1"/>
  <c r="AM77" i="6"/>
  <c r="AM20" i="6" s="1"/>
  <c r="Z58" i="6"/>
  <c r="Z149" i="6" s="1"/>
  <c r="Z170" i="6"/>
  <c r="R170" i="6"/>
  <c r="S58" i="6"/>
  <c r="S149" i="6" s="1"/>
  <c r="K77" i="6"/>
  <c r="K20" i="6" s="1"/>
  <c r="K219" i="6"/>
  <c r="K220" i="6" s="1"/>
  <c r="AJ219" i="6"/>
  <c r="AJ220" i="6" s="1"/>
  <c r="AJ77" i="6"/>
  <c r="AJ20" i="6" s="1"/>
  <c r="AK219" i="6"/>
  <c r="AK220" i="6" s="1"/>
  <c r="AK77" i="6"/>
  <c r="AK20" i="6" s="1"/>
  <c r="L58" i="6"/>
  <c r="L149" i="6" s="1"/>
  <c r="L170" i="6"/>
  <c r="AP219" i="6"/>
  <c r="AP220" i="6" s="1"/>
  <c r="AP77" i="6"/>
  <c r="AP20" i="6" s="1"/>
  <c r="J170" i="6"/>
  <c r="K58" i="6"/>
  <c r="K149" i="6" s="1"/>
  <c r="L219" i="6"/>
  <c r="L220" i="6" s="1"/>
  <c r="L77" i="6"/>
  <c r="L20" i="6" s="1"/>
  <c r="AP170" i="6"/>
  <c r="AQ58" i="6"/>
  <c r="AQ149" i="6" s="1"/>
  <c r="S219" i="6"/>
  <c r="S220" i="6" s="1"/>
  <c r="S77" i="6"/>
  <c r="S20" i="6" s="1"/>
  <c r="J219" i="6"/>
  <c r="J220" i="6" s="1"/>
  <c r="J77" i="6"/>
  <c r="J20" i="6" s="1"/>
  <c r="S170" i="6"/>
  <c r="T58" i="6"/>
  <c r="T149" i="6" s="1"/>
  <c r="T219" i="6"/>
  <c r="T220" i="6" s="1"/>
  <c r="T77" i="6"/>
  <c r="T20" i="6" s="1"/>
  <c r="AI77" i="6"/>
  <c r="AI20" i="6" s="1"/>
  <c r="AI219" i="6"/>
  <c r="AI220" i="6" s="1"/>
  <c r="X170" i="6"/>
  <c r="Y58" i="6"/>
  <c r="Y149" i="6" s="1"/>
  <c r="AF219" i="6"/>
  <c r="AF220" i="6" s="1"/>
  <c r="AF77" i="6"/>
  <c r="AF20" i="6" s="1"/>
  <c r="AH170" i="6"/>
  <c r="AI58" i="6"/>
  <c r="AI149" i="6" s="1"/>
  <c r="AE219" i="6"/>
  <c r="AE220" i="6" s="1"/>
  <c r="AE77" i="6"/>
  <c r="AE20" i="6" s="1"/>
  <c r="AN219" i="6"/>
  <c r="AN220" i="6" s="1"/>
  <c r="AN77" i="6"/>
  <c r="AN20" i="6" s="1"/>
  <c r="I219" i="6"/>
  <c r="I220" i="6" s="1"/>
  <c r="I77" i="6"/>
  <c r="I20" i="6" s="1"/>
  <c r="Q219" i="6"/>
  <c r="Q220" i="6" s="1"/>
  <c r="Q77" i="6"/>
  <c r="Q20" i="6" s="1"/>
  <c r="AF170" i="6"/>
  <c r="AG58" i="6"/>
  <c r="AG149" i="6" s="1"/>
  <c r="AH219" i="6"/>
  <c r="AH220" i="6" s="1"/>
  <c r="AH77" i="6"/>
  <c r="AH20" i="6" s="1"/>
  <c r="AE170" i="6"/>
  <c r="AF58" i="6"/>
  <c r="AF149" i="6" s="1"/>
  <c r="H170" i="6"/>
  <c r="I58" i="6"/>
  <c r="I149" i="6" s="1"/>
  <c r="H58" i="6"/>
  <c r="H149" i="6" s="1"/>
  <c r="AN170" i="6"/>
  <c r="AO58" i="6"/>
  <c r="AO149" i="6" s="1"/>
  <c r="AK170" i="3"/>
  <c r="AL58" i="3"/>
  <c r="AL149" i="3" s="1"/>
  <c r="AO219" i="3"/>
  <c r="AO220" i="3" s="1"/>
  <c r="AO77" i="3"/>
  <c r="AO20" i="3" s="1"/>
  <c r="AK219" i="3"/>
  <c r="AK220" i="3" s="1"/>
  <c r="AK77" i="3"/>
  <c r="AK20" i="3" s="1"/>
  <c r="L58" i="3"/>
  <c r="L149" i="3" s="1"/>
  <c r="K170" i="3"/>
  <c r="W219" i="3"/>
  <c r="W220" i="3" s="1"/>
  <c r="W77" i="3"/>
  <c r="W20" i="3" s="1"/>
  <c r="AK58" i="3"/>
  <c r="AK149" i="3" s="1"/>
  <c r="AJ170" i="3"/>
  <c r="N77" i="3"/>
  <c r="N20" i="3" s="1"/>
  <c r="N219" i="3"/>
  <c r="N220" i="3" s="1"/>
  <c r="AP58" i="3"/>
  <c r="AP149" i="3" s="1"/>
  <c r="AO170" i="3"/>
  <c r="M77" i="3"/>
  <c r="M20" i="3" s="1"/>
  <c r="M219" i="3"/>
  <c r="M220" i="3" s="1"/>
  <c r="V170" i="3"/>
  <c r="W58" i="3"/>
  <c r="W149" i="3" s="1"/>
  <c r="AL170" i="3"/>
  <c r="AM58" i="3"/>
  <c r="AM149" i="3" s="1"/>
  <c r="W170" i="3"/>
  <c r="X58" i="3"/>
  <c r="X149" i="3" s="1"/>
  <c r="K219" i="3"/>
  <c r="K220" i="3" s="1"/>
  <c r="K77" i="3"/>
  <c r="K20" i="3" s="1"/>
  <c r="O58" i="3"/>
  <c r="O149" i="3" s="1"/>
  <c r="N170" i="3"/>
  <c r="N58" i="3"/>
  <c r="N149" i="3" s="1"/>
  <c r="M170" i="3"/>
  <c r="V219" i="3"/>
  <c r="V220" i="3" s="1"/>
  <c r="V77" i="3"/>
  <c r="V20" i="3" s="1"/>
  <c r="AL219" i="3"/>
  <c r="AL220" i="3" s="1"/>
  <c r="AL77" i="3"/>
  <c r="AL20" i="3" s="1"/>
  <c r="AF219" i="3"/>
  <c r="AF220" i="3" s="1"/>
  <c r="AF77" i="3"/>
  <c r="AF20" i="3" s="1"/>
  <c r="AH77" i="3"/>
  <c r="AH20" i="3" s="1"/>
  <c r="AH219" i="3"/>
  <c r="AH220" i="3" s="1"/>
  <c r="AC170" i="3"/>
  <c r="AD58" i="3"/>
  <c r="AD149" i="3" s="1"/>
  <c r="AE219" i="3"/>
  <c r="AE220" i="3" s="1"/>
  <c r="AE77" i="3"/>
  <c r="AE20" i="3" s="1"/>
  <c r="Z170" i="3"/>
  <c r="AA58" i="3"/>
  <c r="AA149" i="3" s="1"/>
  <c r="AF170" i="3"/>
  <c r="AG58" i="3"/>
  <c r="AG149" i="3" s="1"/>
  <c r="J219" i="3"/>
  <c r="J220" i="3" s="1"/>
  <c r="J77" i="3"/>
  <c r="J20" i="3" s="1"/>
  <c r="I58" i="3"/>
  <c r="I149" i="3" s="1"/>
  <c r="H170" i="3"/>
  <c r="H58" i="3"/>
  <c r="H149" i="3" s="1"/>
  <c r="AC77" i="3"/>
  <c r="AC20" i="3" s="1"/>
  <c r="AC219" i="3"/>
  <c r="AC220" i="3" s="1"/>
  <c r="AF58" i="3"/>
  <c r="AF149" i="3" s="1"/>
  <c r="AE170" i="3"/>
  <c r="Z219" i="3"/>
  <c r="Z220" i="3" s="1"/>
  <c r="Z77" i="3"/>
  <c r="Z20" i="3" s="1"/>
  <c r="AM219" i="3"/>
  <c r="AM220" i="3" s="1"/>
  <c r="AM77" i="3"/>
  <c r="AM20" i="3" s="1"/>
  <c r="K58" i="3"/>
  <c r="K149" i="3" s="1"/>
  <c r="J170" i="3"/>
  <c r="H77" i="3"/>
  <c r="H20" i="3" s="1"/>
  <c r="H219" i="3"/>
  <c r="H220" i="3" s="1"/>
  <c r="L219" i="3"/>
  <c r="L220" i="3" s="1"/>
  <c r="L77" i="3"/>
  <c r="L20" i="3" s="1"/>
  <c r="AA77" i="3"/>
  <c r="AA20" i="3" s="1"/>
  <c r="AA219" i="3"/>
  <c r="AA220" i="3" s="1"/>
  <c r="AI77" i="3"/>
  <c r="AI20" i="3" s="1"/>
  <c r="AI219" i="3"/>
  <c r="AI220" i="3" s="1"/>
  <c r="O170" i="3"/>
  <c r="P58" i="3"/>
  <c r="P149" i="3" s="1"/>
  <c r="AM170" i="3"/>
  <c r="AN58" i="3"/>
  <c r="AN149" i="3" s="1"/>
  <c r="AN170" i="3"/>
  <c r="AO58" i="3"/>
  <c r="AO149" i="3" s="1"/>
  <c r="Q170" i="3"/>
  <c r="R58" i="3"/>
  <c r="R149" i="3" s="1"/>
  <c r="L170" i="3"/>
  <c r="M58" i="3"/>
  <c r="M149" i="3" s="1"/>
  <c r="AN77" i="3"/>
  <c r="AN20" i="3" s="1"/>
  <c r="AN219" i="3"/>
  <c r="AN220" i="3" s="1"/>
  <c r="Q77" i="3"/>
  <c r="Q20" i="3" s="1"/>
  <c r="Q219" i="3"/>
  <c r="Q220" i="3" s="1"/>
  <c r="AD219" i="3"/>
  <c r="AD220" i="3" s="1"/>
  <c r="AD77" i="3"/>
  <c r="AD20" i="3" s="1"/>
  <c r="J58" i="3"/>
  <c r="J149" i="3" s="1"/>
  <c r="I170" i="3"/>
  <c r="Y170" i="3"/>
  <c r="Z58" i="3"/>
  <c r="Z149" i="3" s="1"/>
  <c r="AP77" i="3"/>
  <c r="AP20" i="3" s="1"/>
  <c r="AP219" i="3"/>
  <c r="AP220" i="3" s="1"/>
  <c r="AD170" i="3"/>
  <c r="AE58" i="3"/>
  <c r="AE149" i="3" s="1"/>
  <c r="AQ77" i="3"/>
  <c r="AQ20" i="3" s="1"/>
  <c r="AQ219" i="3"/>
  <c r="AQ220" i="3" s="1"/>
  <c r="T170" i="3"/>
  <c r="U58" i="3"/>
  <c r="U149" i="3" s="1"/>
  <c r="U219" i="3"/>
  <c r="U220" i="3" s="1"/>
  <c r="U77" i="3"/>
  <c r="U20" i="3" s="1"/>
  <c r="AJ58" i="3"/>
  <c r="AJ149" i="3" s="1"/>
  <c r="AI170" i="3"/>
  <c r="AB170" i="3"/>
  <c r="AC58" i="3"/>
  <c r="AC149" i="3" s="1"/>
  <c r="Y219" i="3"/>
  <c r="Y220" i="3" s="1"/>
  <c r="Y77" i="3"/>
  <c r="Y20" i="3" s="1"/>
  <c r="AP170" i="3"/>
  <c r="AQ58" i="3"/>
  <c r="AQ149" i="3" s="1"/>
  <c r="AG170" i="3"/>
  <c r="AH58" i="3"/>
  <c r="AH149" i="3" s="1"/>
  <c r="T219" i="3"/>
  <c r="T220" i="3" s="1"/>
  <c r="T77" i="3"/>
  <c r="T20" i="3" s="1"/>
  <c r="AB58" i="3"/>
  <c r="AB149" i="3" s="1"/>
  <c r="AA170" i="3"/>
  <c r="V58" i="3"/>
  <c r="V149" i="3" s="1"/>
  <c r="U170" i="3"/>
  <c r="AB77" i="3"/>
  <c r="AB20" i="3" s="1"/>
  <c r="AB219" i="3"/>
  <c r="AB220" i="3" s="1"/>
  <c r="P170" i="3"/>
  <c r="Q58" i="3"/>
  <c r="Q149" i="3" s="1"/>
  <c r="AG219" i="3"/>
  <c r="AG220" i="3" s="1"/>
  <c r="AG77" i="3"/>
  <c r="AG20" i="3" s="1"/>
  <c r="R77" i="3"/>
  <c r="R20" i="3" s="1"/>
  <c r="R219" i="3"/>
  <c r="R220" i="3" s="1"/>
  <c r="AH170" i="3"/>
  <c r="AI58" i="3"/>
  <c r="AI149" i="3" s="1"/>
  <c r="O219" i="3"/>
  <c r="O220" i="3" s="1"/>
  <c r="O77" i="3"/>
  <c r="O20" i="3" s="1"/>
  <c r="I219" i="3"/>
  <c r="I220" i="3" s="1"/>
  <c r="I77" i="3"/>
  <c r="I20" i="3" s="1"/>
  <c r="AJ219" i="3"/>
  <c r="AJ220" i="3" s="1"/>
  <c r="AJ77" i="3"/>
  <c r="AJ20" i="3" s="1"/>
  <c r="P77" i="3"/>
  <c r="P20" i="3" s="1"/>
  <c r="P219" i="3"/>
  <c r="P220" i="3" s="1"/>
  <c r="R170" i="3"/>
  <c r="S58" i="3"/>
  <c r="S149" i="3" s="1"/>
  <c r="C39" i="2"/>
  <c r="M39" i="2" s="1"/>
  <c r="F11" i="4"/>
  <c r="C39" i="5" s="1"/>
  <c r="W39" i="5" s="1"/>
  <c r="AJ39" i="5" l="1"/>
  <c r="AJ55" i="5" s="1"/>
  <c r="AJ9" i="6" s="1"/>
  <c r="H39" i="5"/>
  <c r="H55" i="5" s="1"/>
  <c r="H56" i="5" s="1"/>
  <c r="S39" i="2"/>
  <c r="S55" i="2" s="1"/>
  <c r="S9" i="3" s="1"/>
  <c r="AD39" i="5"/>
  <c r="AD55" i="5" s="1"/>
  <c r="AD9" i="6" s="1"/>
  <c r="T39" i="5"/>
  <c r="T45" i="5" s="1"/>
  <c r="W55" i="5"/>
  <c r="W9" i="6" s="1"/>
  <c r="W133" i="6" s="1"/>
  <c r="W45" i="5"/>
  <c r="W50" i="5" s="1"/>
  <c r="W51" i="5" s="1"/>
  <c r="Y39" i="5"/>
  <c r="Y55" i="5" s="1"/>
  <c r="Y9" i="6" s="1"/>
  <c r="H45" i="5"/>
  <c r="H22" i="5" s="1"/>
  <c r="AL39" i="5"/>
  <c r="Z39" i="5"/>
  <c r="AJ45" i="5"/>
  <c r="AJ50" i="5" s="1"/>
  <c r="AJ51" i="5" s="1"/>
  <c r="Q39" i="5"/>
  <c r="AM39" i="5"/>
  <c r="T55" i="5"/>
  <c r="M55" i="2"/>
  <c r="M45" i="2"/>
  <c r="L39" i="2"/>
  <c r="T39" i="2"/>
  <c r="J39" i="2"/>
  <c r="S39" i="5"/>
  <c r="V39" i="5"/>
  <c r="AF39" i="2"/>
  <c r="N39" i="2"/>
  <c r="AN39" i="2"/>
  <c r="L39" i="5"/>
  <c r="R39" i="2"/>
  <c r="AH39" i="5"/>
  <c r="AI39" i="2"/>
  <c r="AJ39" i="2"/>
  <c r="AC39" i="2"/>
  <c r="P39" i="2"/>
  <c r="I39" i="2"/>
  <c r="AL39" i="2"/>
  <c r="AI39" i="5"/>
  <c r="AA39" i="2"/>
  <c r="AB39" i="2"/>
  <c r="J39" i="5"/>
  <c r="AG39" i="5"/>
  <c r="Q39" i="2"/>
  <c r="AM39" i="2"/>
  <c r="O39" i="2"/>
  <c r="AP39" i="5"/>
  <c r="AK39" i="5"/>
  <c r="AN39" i="5"/>
  <c r="AE39" i="2"/>
  <c r="AE39" i="5"/>
  <c r="M39" i="5"/>
  <c r="K39" i="5"/>
  <c r="AC39" i="5"/>
  <c r="X39" i="5"/>
  <c r="AB39" i="5"/>
  <c r="O39" i="5"/>
  <c r="AA39" i="5"/>
  <c r="N39" i="5"/>
  <c r="I39" i="5"/>
  <c r="U39" i="5"/>
  <c r="U39" i="2"/>
  <c r="Z39" i="2"/>
  <c r="V39" i="2"/>
  <c r="AQ39" i="2"/>
  <c r="AO39" i="5"/>
  <c r="X39" i="2"/>
  <c r="AQ39" i="5"/>
  <c r="AD39" i="2"/>
  <c r="AP39" i="2"/>
  <c r="P39" i="5"/>
  <c r="Y39" i="2"/>
  <c r="AK39" i="2"/>
  <c r="AO39" i="2"/>
  <c r="H39" i="2"/>
  <c r="AG39" i="2"/>
  <c r="K39" i="2"/>
  <c r="W39" i="2"/>
  <c r="AH39" i="2"/>
  <c r="AF39" i="5"/>
  <c r="R39" i="5"/>
  <c r="H9" i="6" l="1"/>
  <c r="AJ56" i="5"/>
  <c r="AD45" i="5"/>
  <c r="AD50" i="5" s="1"/>
  <c r="AD51" i="5" s="1"/>
  <c r="S45" i="2"/>
  <c r="S56" i="2"/>
  <c r="AD56" i="5"/>
  <c r="W22" i="5"/>
  <c r="Y45" i="5"/>
  <c r="Y50" i="5" s="1"/>
  <c r="Y51" i="5" s="1"/>
  <c r="AD22" i="5"/>
  <c r="W56" i="5"/>
  <c r="Y56" i="5"/>
  <c r="W11" i="6"/>
  <c r="W15" i="6" s="1"/>
  <c r="H50" i="5"/>
  <c r="H51" i="5" s="1"/>
  <c r="AJ22" i="5"/>
  <c r="Q55" i="5"/>
  <c r="Q45" i="5"/>
  <c r="Z55" i="5"/>
  <c r="Z45" i="5"/>
  <c r="AL55" i="5"/>
  <c r="AL45" i="5"/>
  <c r="AM55" i="5"/>
  <c r="AM45" i="5"/>
  <c r="Y22" i="5"/>
  <c r="AA55" i="2"/>
  <c r="AA45" i="2"/>
  <c r="AE55" i="5"/>
  <c r="AE45" i="5"/>
  <c r="AN55" i="2"/>
  <c r="AN45" i="2"/>
  <c r="T45" i="2"/>
  <c r="T55" i="2"/>
  <c r="U55" i="2"/>
  <c r="U45" i="2"/>
  <c r="L55" i="2"/>
  <c r="L45" i="2"/>
  <c r="Z55" i="2"/>
  <c r="Z45" i="2"/>
  <c r="AO55" i="2"/>
  <c r="AO45" i="2"/>
  <c r="AB55" i="2"/>
  <c r="AB45" i="2"/>
  <c r="AK45" i="2"/>
  <c r="AK55" i="2"/>
  <c r="U55" i="5"/>
  <c r="U45" i="5"/>
  <c r="AP55" i="2"/>
  <c r="AP45" i="2"/>
  <c r="AI55" i="2"/>
  <c r="AI45" i="2"/>
  <c r="S55" i="5"/>
  <c r="S45" i="5"/>
  <c r="AE55" i="2"/>
  <c r="AE45" i="2"/>
  <c r="M50" i="2"/>
  <c r="M51" i="2" s="1"/>
  <c r="M22" i="2"/>
  <c r="M9" i="3"/>
  <c r="M56" i="2"/>
  <c r="T9" i="6"/>
  <c r="T56" i="5"/>
  <c r="K55" i="5"/>
  <c r="K45" i="5"/>
  <c r="M55" i="5"/>
  <c r="M45" i="5"/>
  <c r="N55" i="2"/>
  <c r="N45" i="2"/>
  <c r="Y11" i="6"/>
  <c r="Y133" i="6"/>
  <c r="T50" i="5"/>
  <c r="T51" i="5" s="1"/>
  <c r="T22" i="5"/>
  <c r="AC55" i="2"/>
  <c r="AC45" i="2"/>
  <c r="J45" i="2"/>
  <c r="J55" i="2"/>
  <c r="AI55" i="5"/>
  <c r="AI45" i="5"/>
  <c r="Y55" i="2"/>
  <c r="Y45" i="2"/>
  <c r="AD55" i="2"/>
  <c r="AD45" i="2"/>
  <c r="AF55" i="5"/>
  <c r="AF45" i="5"/>
  <c r="AA55" i="5"/>
  <c r="AA45" i="5"/>
  <c r="R55" i="2"/>
  <c r="R45" i="2"/>
  <c r="AH55" i="2"/>
  <c r="AH45" i="2"/>
  <c r="X45" i="2"/>
  <c r="X55" i="2"/>
  <c r="O55" i="5"/>
  <c r="O45" i="5"/>
  <c r="AM55" i="2"/>
  <c r="AM45" i="2"/>
  <c r="L55" i="5"/>
  <c r="L45" i="5"/>
  <c r="AF55" i="2"/>
  <c r="AF45" i="2"/>
  <c r="W55" i="2"/>
  <c r="W45" i="2"/>
  <c r="AO55" i="5"/>
  <c r="AO45" i="5"/>
  <c r="AB55" i="5"/>
  <c r="AB45" i="5"/>
  <c r="Q55" i="2"/>
  <c r="Q45" i="2"/>
  <c r="AL55" i="2"/>
  <c r="AL45" i="2"/>
  <c r="AQ55" i="2"/>
  <c r="AQ45" i="2"/>
  <c r="X55" i="5"/>
  <c r="X45" i="5"/>
  <c r="AG55" i="5"/>
  <c r="AG45" i="5"/>
  <c r="I55" i="2"/>
  <c r="I45" i="2"/>
  <c r="H45" i="2"/>
  <c r="H55" i="2"/>
  <c r="AJ45" i="2"/>
  <c r="AJ55" i="2"/>
  <c r="AD133" i="6"/>
  <c r="AD11" i="6"/>
  <c r="P45" i="5"/>
  <c r="P55" i="5"/>
  <c r="AN55" i="5"/>
  <c r="AN45" i="5"/>
  <c r="AJ133" i="6"/>
  <c r="AJ11" i="6"/>
  <c r="R45" i="5"/>
  <c r="R55" i="5"/>
  <c r="I55" i="5"/>
  <c r="I45" i="5"/>
  <c r="AK55" i="5"/>
  <c r="AK45" i="5"/>
  <c r="N45" i="5"/>
  <c r="N55" i="5"/>
  <c r="AP55" i="5"/>
  <c r="AP45" i="5"/>
  <c r="AH55" i="5"/>
  <c r="AH45" i="5"/>
  <c r="AQ55" i="5"/>
  <c r="AQ45" i="5"/>
  <c r="O55" i="2"/>
  <c r="O45" i="2"/>
  <c r="H11" i="6"/>
  <c r="H133" i="6"/>
  <c r="K45" i="2"/>
  <c r="K55" i="2"/>
  <c r="AG55" i="2"/>
  <c r="AG45" i="2"/>
  <c r="V55" i="2"/>
  <c r="V45" i="2"/>
  <c r="AC55" i="5"/>
  <c r="AC45" i="5"/>
  <c r="J55" i="5"/>
  <c r="J45" i="5"/>
  <c r="P55" i="2"/>
  <c r="P45" i="2"/>
  <c r="V55" i="5"/>
  <c r="V45" i="5"/>
  <c r="S133" i="3"/>
  <c r="S11" i="3"/>
  <c r="W135" i="6" l="1"/>
  <c r="W13" i="6"/>
  <c r="W137" i="6" s="1"/>
  <c r="W205" i="6"/>
  <c r="S22" i="2"/>
  <c r="S50" i="2"/>
  <c r="S51" i="2" s="1"/>
  <c r="AM22" i="5"/>
  <c r="AM50" i="5"/>
  <c r="AM51" i="5" s="1"/>
  <c r="AM9" i="6"/>
  <c r="AM56" i="5"/>
  <c r="AL50" i="5"/>
  <c r="AL51" i="5" s="1"/>
  <c r="AL22" i="5"/>
  <c r="AL56" i="5"/>
  <c r="AL9" i="6"/>
  <c r="Z50" i="5"/>
  <c r="Z51" i="5" s="1"/>
  <c r="Z22" i="5"/>
  <c r="Z9" i="6"/>
  <c r="Z56" i="5"/>
  <c r="Q22" i="5"/>
  <c r="Q50" i="5"/>
  <c r="Q51" i="5" s="1"/>
  <c r="Q9" i="6"/>
  <c r="Q56" i="5"/>
  <c r="O9" i="6"/>
  <c r="O56" i="5"/>
  <c r="V9" i="3"/>
  <c r="V56" i="2"/>
  <c r="AK9" i="6"/>
  <c r="AK56" i="5"/>
  <c r="X9" i="6"/>
  <c r="X56" i="5"/>
  <c r="W9" i="3"/>
  <c r="W56" i="2"/>
  <c r="O50" i="5"/>
  <c r="O51" i="5" s="1"/>
  <c r="O22" i="5"/>
  <c r="AP50" i="2"/>
  <c r="AP51" i="2" s="1"/>
  <c r="AP22" i="2"/>
  <c r="L50" i="2"/>
  <c r="L51" i="2" s="1"/>
  <c r="L22" i="2"/>
  <c r="AG56" i="2"/>
  <c r="AG9" i="3"/>
  <c r="O9" i="3"/>
  <c r="O56" i="2"/>
  <c r="I56" i="5"/>
  <c r="I9" i="6"/>
  <c r="AQ9" i="3"/>
  <c r="AQ56" i="2"/>
  <c r="X9" i="3"/>
  <c r="X56" i="2"/>
  <c r="AD50" i="2"/>
  <c r="AD51" i="2" s="1"/>
  <c r="AD22" i="2"/>
  <c r="U50" i="5"/>
  <c r="U51" i="5" s="1"/>
  <c r="U22" i="5"/>
  <c r="U22" i="2"/>
  <c r="U50" i="2"/>
  <c r="U51" i="2" s="1"/>
  <c r="O50" i="2"/>
  <c r="O51" i="2" s="1"/>
  <c r="O22" i="2"/>
  <c r="T11" i="6"/>
  <c r="T133" i="6"/>
  <c r="R56" i="5"/>
  <c r="R9" i="6"/>
  <c r="AJ9" i="3"/>
  <c r="AJ56" i="2"/>
  <c r="AL50" i="2"/>
  <c r="AL51" i="2" s="1"/>
  <c r="AL22" i="2"/>
  <c r="W139" i="6"/>
  <c r="X50" i="2"/>
  <c r="X51" i="2" s="1"/>
  <c r="X22" i="2"/>
  <c r="AD56" i="2"/>
  <c r="AD9" i="3"/>
  <c r="Y135" i="6"/>
  <c r="Y205" i="6"/>
  <c r="Y13" i="6"/>
  <c r="Y137" i="6" s="1"/>
  <c r="Y15" i="6"/>
  <c r="M11" i="3"/>
  <c r="M133" i="3"/>
  <c r="U9" i="6"/>
  <c r="U56" i="5"/>
  <c r="U9" i="3"/>
  <c r="U56" i="2"/>
  <c r="AQ56" i="5"/>
  <c r="AQ9" i="6"/>
  <c r="Y50" i="2"/>
  <c r="Y51" i="2" s="1"/>
  <c r="Y22" i="2"/>
  <c r="N50" i="2"/>
  <c r="N51" i="2" s="1"/>
  <c r="N22" i="2"/>
  <c r="AK9" i="3"/>
  <c r="AK56" i="2"/>
  <c r="T9" i="3"/>
  <c r="T56" i="2"/>
  <c r="I50" i="5"/>
  <c r="I51" i="5" s="1"/>
  <c r="I22" i="5"/>
  <c r="V9" i="6"/>
  <c r="V56" i="5"/>
  <c r="K50" i="2"/>
  <c r="K51" i="2" s="1"/>
  <c r="K22" i="2"/>
  <c r="R50" i="5"/>
  <c r="R51" i="5" s="1"/>
  <c r="R22" i="5"/>
  <c r="AJ50" i="2"/>
  <c r="AJ51" i="2" s="1"/>
  <c r="AJ22" i="2"/>
  <c r="H9" i="3"/>
  <c r="H56" i="2"/>
  <c r="AH56" i="2"/>
  <c r="AH9" i="3"/>
  <c r="Y9" i="3"/>
  <c r="Y56" i="2"/>
  <c r="N9" i="3"/>
  <c r="N56" i="2"/>
  <c r="AK50" i="2"/>
  <c r="AK51" i="2" s="1"/>
  <c r="AK22" i="2"/>
  <c r="T50" i="2"/>
  <c r="T51" i="2" s="1"/>
  <c r="T22" i="2"/>
  <c r="S15" i="3"/>
  <c r="S13" i="3"/>
  <c r="S137" i="3" s="1"/>
  <c r="S205" i="3"/>
  <c r="S135" i="3"/>
  <c r="AQ50" i="2"/>
  <c r="AQ51" i="2" s="1"/>
  <c r="AQ22" i="2"/>
  <c r="AL9" i="3"/>
  <c r="AL56" i="2"/>
  <c r="AH22" i="2"/>
  <c r="AH50" i="2"/>
  <c r="AH51" i="2" s="1"/>
  <c r="P50" i="2"/>
  <c r="P51" i="2" s="1"/>
  <c r="P22" i="2"/>
  <c r="AH50" i="5"/>
  <c r="AH51" i="5" s="1"/>
  <c r="AH22" i="5"/>
  <c r="AJ15" i="6"/>
  <c r="AJ205" i="6"/>
  <c r="AJ135" i="6"/>
  <c r="AJ13" i="6"/>
  <c r="AJ137" i="6" s="1"/>
  <c r="Q50" i="2"/>
  <c r="Q51" i="2" s="1"/>
  <c r="Q22" i="2"/>
  <c r="P56" i="2"/>
  <c r="P9" i="3"/>
  <c r="AH9" i="6"/>
  <c r="AH56" i="5"/>
  <c r="H50" i="2"/>
  <c r="H51" i="2" s="1"/>
  <c r="H22" i="2"/>
  <c r="Q9" i="3"/>
  <c r="Q56" i="2"/>
  <c r="AF50" i="2"/>
  <c r="AF51" i="2" s="1"/>
  <c r="AF22" i="2"/>
  <c r="R50" i="2"/>
  <c r="R51" i="2" s="1"/>
  <c r="R22" i="2"/>
  <c r="AI50" i="5"/>
  <c r="AI51" i="5" s="1"/>
  <c r="AI22" i="5"/>
  <c r="AE50" i="2"/>
  <c r="AE51" i="2" s="1"/>
  <c r="AE22" i="2"/>
  <c r="AB50" i="2"/>
  <c r="AB51" i="2" s="1"/>
  <c r="AB22" i="2"/>
  <c r="AN50" i="2"/>
  <c r="AN51" i="2" s="1"/>
  <c r="AN22" i="2"/>
  <c r="L56" i="2"/>
  <c r="L9" i="3"/>
  <c r="V22" i="5"/>
  <c r="V50" i="5"/>
  <c r="V51" i="5" s="1"/>
  <c r="J50" i="5"/>
  <c r="J51" i="5" s="1"/>
  <c r="J22" i="5"/>
  <c r="AN50" i="5"/>
  <c r="AN51" i="5" s="1"/>
  <c r="AN22" i="5"/>
  <c r="AB50" i="5"/>
  <c r="AB51" i="5" s="1"/>
  <c r="AB22" i="5"/>
  <c r="AF56" i="2"/>
  <c r="AF9" i="3"/>
  <c r="R9" i="3"/>
  <c r="R56" i="2"/>
  <c r="AI9" i="6"/>
  <c r="AI56" i="5"/>
  <c r="AE9" i="3"/>
  <c r="AE56" i="2"/>
  <c r="AB9" i="3"/>
  <c r="AB56" i="2"/>
  <c r="AN9" i="3"/>
  <c r="AN56" i="2"/>
  <c r="AG50" i="2"/>
  <c r="AG51" i="2" s="1"/>
  <c r="AG22" i="2"/>
  <c r="J9" i="6"/>
  <c r="J56" i="5"/>
  <c r="AP9" i="6"/>
  <c r="AP56" i="5"/>
  <c r="AN56" i="5"/>
  <c r="AN9" i="6"/>
  <c r="I56" i="2"/>
  <c r="I9" i="3"/>
  <c r="AB56" i="5"/>
  <c r="AB9" i="6"/>
  <c r="L22" i="5"/>
  <c r="L50" i="5"/>
  <c r="L51" i="5" s="1"/>
  <c r="AA50" i="5"/>
  <c r="AA51" i="5" s="1"/>
  <c r="AA22" i="5"/>
  <c r="J9" i="3"/>
  <c r="J56" i="2"/>
  <c r="M50" i="5"/>
  <c r="M51" i="5" s="1"/>
  <c r="M22" i="5"/>
  <c r="S50" i="5"/>
  <c r="S51" i="5" s="1"/>
  <c r="S22" i="5"/>
  <c r="AO22" i="2"/>
  <c r="AO50" i="2"/>
  <c r="AO51" i="2" s="1"/>
  <c r="AE50" i="5"/>
  <c r="AE51" i="5" s="1"/>
  <c r="AE22" i="5"/>
  <c r="AP56" i="2"/>
  <c r="AP9" i="3"/>
  <c r="H205" i="6"/>
  <c r="H135" i="6"/>
  <c r="H13" i="6"/>
  <c r="H15" i="6"/>
  <c r="I50" i="2"/>
  <c r="I51" i="2" s="1"/>
  <c r="I22" i="2"/>
  <c r="N9" i="6"/>
  <c r="N56" i="5"/>
  <c r="AG22" i="5"/>
  <c r="AG50" i="5"/>
  <c r="AG51" i="5" s="1"/>
  <c r="L9" i="6"/>
  <c r="L56" i="5"/>
  <c r="J50" i="2"/>
  <c r="J51" i="2" s="1"/>
  <c r="J22" i="2"/>
  <c r="M56" i="5"/>
  <c r="M9" i="6"/>
  <c r="S9" i="6"/>
  <c r="S56" i="5"/>
  <c r="AO9" i="3"/>
  <c r="AO56" i="2"/>
  <c r="AE9" i="6"/>
  <c r="AE56" i="5"/>
  <c r="K9" i="3"/>
  <c r="K56" i="2"/>
  <c r="AQ22" i="5"/>
  <c r="AQ50" i="5"/>
  <c r="AQ51" i="5" s="1"/>
  <c r="AP50" i="5"/>
  <c r="AP51" i="5" s="1"/>
  <c r="AP22" i="5"/>
  <c r="AC50" i="5"/>
  <c r="AC51" i="5" s="1"/>
  <c r="AC22" i="5"/>
  <c r="P9" i="6"/>
  <c r="P56" i="5"/>
  <c r="AO50" i="5"/>
  <c r="AO51" i="5" s="1"/>
  <c r="AO22" i="5"/>
  <c r="AA9" i="6"/>
  <c r="AA56" i="5"/>
  <c r="AC56" i="5"/>
  <c r="AC9" i="6"/>
  <c r="N50" i="5"/>
  <c r="N51" i="5" s="1"/>
  <c r="N22" i="5"/>
  <c r="P50" i="5"/>
  <c r="P51" i="5" s="1"/>
  <c r="P22" i="5"/>
  <c r="AG9" i="6"/>
  <c r="AG56" i="5"/>
  <c r="AO9" i="6"/>
  <c r="AO56" i="5"/>
  <c r="AM50" i="2"/>
  <c r="AM51" i="2" s="1"/>
  <c r="AM22" i="2"/>
  <c r="AF50" i="5"/>
  <c r="AF51" i="5" s="1"/>
  <c r="AF22" i="5"/>
  <c r="AC50" i="2"/>
  <c r="AC51" i="2" s="1"/>
  <c r="AC22" i="2"/>
  <c r="K50" i="5"/>
  <c r="K51" i="5" s="1"/>
  <c r="K22" i="5"/>
  <c r="AI50" i="2"/>
  <c r="AI51" i="2" s="1"/>
  <c r="AI22" i="2"/>
  <c r="Z50" i="2"/>
  <c r="Z51" i="2" s="1"/>
  <c r="Z22" i="2"/>
  <c r="AA50" i="2"/>
  <c r="AA51" i="2" s="1"/>
  <c r="AA22" i="2"/>
  <c r="V50" i="2"/>
  <c r="V51" i="2" s="1"/>
  <c r="V22" i="2"/>
  <c r="AK50" i="5"/>
  <c r="AK51" i="5" s="1"/>
  <c r="AK22" i="5"/>
  <c r="AD15" i="6"/>
  <c r="AD13" i="6"/>
  <c r="AD137" i="6" s="1"/>
  <c r="AD135" i="6"/>
  <c r="AD205" i="6"/>
  <c r="X50" i="5"/>
  <c r="X51" i="5" s="1"/>
  <c r="X22" i="5"/>
  <c r="W50" i="2"/>
  <c r="W51" i="2" s="1"/>
  <c r="W22" i="2"/>
  <c r="AM56" i="2"/>
  <c r="AM9" i="3"/>
  <c r="AF9" i="6"/>
  <c r="AF56" i="5"/>
  <c r="AC9" i="3"/>
  <c r="AC56" i="2"/>
  <c r="K56" i="5"/>
  <c r="K9" i="6"/>
  <c r="AI56" i="2"/>
  <c r="AI9" i="3"/>
  <c r="Z9" i="3"/>
  <c r="Z56" i="2"/>
  <c r="AA56" i="2"/>
  <c r="AA9" i="3"/>
  <c r="Z11" i="6" l="1"/>
  <c r="Z133" i="6"/>
  <c r="AL11" i="6"/>
  <c r="AL133" i="6"/>
  <c r="Q133" i="6"/>
  <c r="Q11" i="6"/>
  <c r="AM133" i="6"/>
  <c r="AM11" i="6"/>
  <c r="J133" i="6"/>
  <c r="J11" i="6"/>
  <c r="R11" i="3"/>
  <c r="R133" i="3"/>
  <c r="N133" i="3"/>
  <c r="N11" i="3"/>
  <c r="R11" i="6"/>
  <c r="R133" i="6"/>
  <c r="O133" i="3"/>
  <c r="O11" i="3"/>
  <c r="Q133" i="3"/>
  <c r="Q11" i="3"/>
  <c r="AJ139" i="6"/>
  <c r="Y11" i="3"/>
  <c r="Y133" i="3"/>
  <c r="V133" i="6"/>
  <c r="V11" i="6"/>
  <c r="AD133" i="3"/>
  <c r="AD11" i="3"/>
  <c r="AO133" i="3"/>
  <c r="AO11" i="3"/>
  <c r="N11" i="6"/>
  <c r="N133" i="6"/>
  <c r="AB11" i="6"/>
  <c r="AB133" i="6"/>
  <c r="AH11" i="3"/>
  <c r="AH133" i="3"/>
  <c r="T15" i="6"/>
  <c r="T205" i="6"/>
  <c r="T13" i="6"/>
  <c r="T137" i="6" s="1"/>
  <c r="T135" i="6"/>
  <c r="AQ11" i="3"/>
  <c r="AQ133" i="3"/>
  <c r="W133" i="3"/>
  <c r="W11" i="3"/>
  <c r="U133" i="3"/>
  <c r="U11" i="3"/>
  <c r="AG133" i="3"/>
  <c r="AG11" i="3"/>
  <c r="AC11" i="3"/>
  <c r="AC133" i="3"/>
  <c r="S139" i="3"/>
  <c r="X133" i="6"/>
  <c r="X11" i="6"/>
  <c r="AD139" i="6"/>
  <c r="AA133" i="3"/>
  <c r="AA11" i="3"/>
  <c r="S11" i="6"/>
  <c r="S133" i="6"/>
  <c r="AC133" i="6"/>
  <c r="AC11" i="6"/>
  <c r="M11" i="6"/>
  <c r="M133" i="6"/>
  <c r="H16" i="6"/>
  <c r="H139" i="6"/>
  <c r="AB11" i="3"/>
  <c r="AB133" i="3"/>
  <c r="AH133" i="6"/>
  <c r="AH11" i="6"/>
  <c r="H133" i="3"/>
  <c r="H11" i="3"/>
  <c r="T11" i="3"/>
  <c r="T133" i="3"/>
  <c r="U133" i="6"/>
  <c r="U11" i="6"/>
  <c r="X133" i="3"/>
  <c r="X11" i="3"/>
  <c r="H34" i="6"/>
  <c r="H137" i="6"/>
  <c r="AN11" i="6"/>
  <c r="AN133" i="6"/>
  <c r="P11" i="3"/>
  <c r="P133" i="3"/>
  <c r="AK11" i="6"/>
  <c r="AK133" i="6"/>
  <c r="AG133" i="6"/>
  <c r="AG11" i="6"/>
  <c r="AN133" i="3"/>
  <c r="AN11" i="3"/>
  <c r="Z133" i="3"/>
  <c r="Z11" i="3"/>
  <c r="AE11" i="3"/>
  <c r="AE133" i="3"/>
  <c r="AK133" i="3"/>
  <c r="AK11" i="3"/>
  <c r="M205" i="3"/>
  <c r="M135" i="3"/>
  <c r="M13" i="3"/>
  <c r="M137" i="3" s="1"/>
  <c r="M15" i="3"/>
  <c r="AF133" i="3"/>
  <c r="AF11" i="3"/>
  <c r="AQ133" i="6"/>
  <c r="AQ11" i="6"/>
  <c r="AF11" i="6"/>
  <c r="AF133" i="6"/>
  <c r="I11" i="3"/>
  <c r="C10" i="3"/>
  <c r="C9" i="3" s="1"/>
  <c r="I133" i="3"/>
  <c r="AA11" i="6"/>
  <c r="AA133" i="6"/>
  <c r="Y139" i="6"/>
  <c r="I11" i="6"/>
  <c r="C10" i="6"/>
  <c r="C9" i="6" s="1"/>
  <c r="I133" i="6"/>
  <c r="V11" i="3"/>
  <c r="V133" i="3"/>
  <c r="P133" i="6"/>
  <c r="P11" i="6"/>
  <c r="AM11" i="3"/>
  <c r="AM133" i="3"/>
  <c r="J133" i="3"/>
  <c r="J11" i="3"/>
  <c r="AP11" i="6"/>
  <c r="AP133" i="6"/>
  <c r="AI133" i="6"/>
  <c r="AI11" i="6"/>
  <c r="AE133" i="6"/>
  <c r="AE11" i="6"/>
  <c r="AI11" i="3"/>
  <c r="AI133" i="3"/>
  <c r="K11" i="6"/>
  <c r="K133" i="6"/>
  <c r="AO11" i="6"/>
  <c r="AO133" i="6"/>
  <c r="K11" i="3"/>
  <c r="K133" i="3"/>
  <c r="L11" i="6"/>
  <c r="L133" i="6"/>
  <c r="AP11" i="3"/>
  <c r="AP133" i="3"/>
  <c r="L133" i="3"/>
  <c r="L11" i="3"/>
  <c r="AL133" i="3"/>
  <c r="AL11" i="3"/>
  <c r="AJ11" i="3"/>
  <c r="AJ133" i="3"/>
  <c r="O11" i="6"/>
  <c r="O133" i="6"/>
  <c r="Q135" i="6" l="1"/>
  <c r="Q205" i="6"/>
  <c r="Q15" i="6"/>
  <c r="Q139" i="6" s="1"/>
  <c r="Q13" i="6"/>
  <c r="Q137" i="6" s="1"/>
  <c r="AL205" i="6"/>
  <c r="AL13" i="6"/>
  <c r="AL137" i="6" s="1"/>
  <c r="AL135" i="6"/>
  <c r="AL15" i="6"/>
  <c r="AL139" i="6" s="1"/>
  <c r="AM135" i="6"/>
  <c r="AM205" i="6"/>
  <c r="AM15" i="6"/>
  <c r="AM139" i="6" s="1"/>
  <c r="AM13" i="6"/>
  <c r="AM137" i="6" s="1"/>
  <c r="Z135" i="6"/>
  <c r="Z15" i="6"/>
  <c r="Z139" i="6" s="1"/>
  <c r="Z205" i="6"/>
  <c r="Z13" i="6"/>
  <c r="Z137" i="6" s="1"/>
  <c r="P205" i="6"/>
  <c r="P13" i="6"/>
  <c r="P137" i="6" s="1"/>
  <c r="P135" i="6"/>
  <c r="P15" i="6"/>
  <c r="Q15" i="3"/>
  <c r="Q13" i="3"/>
  <c r="Q137" i="3" s="1"/>
  <c r="Q135" i="3"/>
  <c r="Q205" i="3"/>
  <c r="AO15" i="3"/>
  <c r="AO13" i="3"/>
  <c r="AO137" i="3" s="1"/>
  <c r="AO135" i="3"/>
  <c r="AO205" i="3"/>
  <c r="O205" i="3"/>
  <c r="O15" i="3"/>
  <c r="O13" i="3"/>
  <c r="O137" i="3" s="1"/>
  <c r="O135" i="3"/>
  <c r="L15" i="3"/>
  <c r="L205" i="3"/>
  <c r="L13" i="3"/>
  <c r="L137" i="3" s="1"/>
  <c r="L135" i="3"/>
  <c r="AC135" i="6"/>
  <c r="AC205" i="6"/>
  <c r="AC15" i="6"/>
  <c r="AC13" i="6"/>
  <c r="AC137" i="6" s="1"/>
  <c r="AD13" i="3"/>
  <c r="AD137" i="3" s="1"/>
  <c r="AD205" i="3"/>
  <c r="AD135" i="3"/>
  <c r="AD15" i="3"/>
  <c r="AI205" i="3"/>
  <c r="AI15" i="3"/>
  <c r="AI13" i="3"/>
  <c r="AI137" i="3" s="1"/>
  <c r="AI135" i="3"/>
  <c r="R13" i="6"/>
  <c r="R137" i="6" s="1"/>
  <c r="R15" i="6"/>
  <c r="R205" i="6"/>
  <c r="R135" i="6"/>
  <c r="M15" i="6"/>
  <c r="M13" i="6"/>
  <c r="M137" i="6" s="1"/>
  <c r="M135" i="6"/>
  <c r="M205" i="6"/>
  <c r="V135" i="3"/>
  <c r="V205" i="3"/>
  <c r="V13" i="3"/>
  <c r="V137" i="3" s="1"/>
  <c r="V15" i="3"/>
  <c r="P205" i="3"/>
  <c r="P13" i="3"/>
  <c r="P137" i="3" s="1"/>
  <c r="P15" i="3"/>
  <c r="P135" i="3"/>
  <c r="L13" i="6"/>
  <c r="L137" i="6" s="1"/>
  <c r="L15" i="6"/>
  <c r="L135" i="6"/>
  <c r="L205" i="6"/>
  <c r="S205" i="6"/>
  <c r="S15" i="6"/>
  <c r="S135" i="6"/>
  <c r="S13" i="6"/>
  <c r="S137" i="6" s="1"/>
  <c r="T139" i="6"/>
  <c r="V135" i="6"/>
  <c r="V205" i="6"/>
  <c r="V13" i="6"/>
  <c r="V137" i="6" s="1"/>
  <c r="V15" i="6"/>
  <c r="N15" i="3"/>
  <c r="N13" i="3"/>
  <c r="N137" i="3" s="1"/>
  <c r="N135" i="3"/>
  <c r="N205" i="3"/>
  <c r="N205" i="6"/>
  <c r="N13" i="6"/>
  <c r="N137" i="6" s="1"/>
  <c r="N135" i="6"/>
  <c r="N15" i="6"/>
  <c r="AE205" i="6"/>
  <c r="AE13" i="6"/>
  <c r="AE137" i="6" s="1"/>
  <c r="AE15" i="6"/>
  <c r="AE135" i="6"/>
  <c r="T205" i="3"/>
  <c r="T135" i="3"/>
  <c r="T15" i="3"/>
  <c r="T13" i="3"/>
  <c r="T137" i="3" s="1"/>
  <c r="AK205" i="3"/>
  <c r="AK135" i="3"/>
  <c r="AK15" i="3"/>
  <c r="AK13" i="3"/>
  <c r="AK137" i="3" s="1"/>
  <c r="AQ135" i="6"/>
  <c r="AQ15" i="6"/>
  <c r="AQ13" i="6"/>
  <c r="AQ137" i="6" s="1"/>
  <c r="AQ205" i="6"/>
  <c r="H205" i="3"/>
  <c r="H135" i="3"/>
  <c r="H13" i="3"/>
  <c r="H15" i="3"/>
  <c r="AG15" i="3"/>
  <c r="AG13" i="3"/>
  <c r="AG137" i="3" s="1"/>
  <c r="AG205" i="3"/>
  <c r="AG135" i="3"/>
  <c r="AE13" i="3"/>
  <c r="AE137" i="3" s="1"/>
  <c r="AE135" i="3"/>
  <c r="AE205" i="3"/>
  <c r="AE15" i="3"/>
  <c r="O15" i="6"/>
  <c r="O13" i="6"/>
  <c r="O137" i="6" s="1"/>
  <c r="O205" i="6"/>
  <c r="O135" i="6"/>
  <c r="AA135" i="3"/>
  <c r="AA205" i="3"/>
  <c r="AA13" i="3"/>
  <c r="AA137" i="3" s="1"/>
  <c r="AA15" i="3"/>
  <c r="AH15" i="6"/>
  <c r="AH205" i="6"/>
  <c r="AH135" i="6"/>
  <c r="AH13" i="6"/>
  <c r="AH137" i="6" s="1"/>
  <c r="K13" i="3"/>
  <c r="K137" i="3" s="1"/>
  <c r="K135" i="3"/>
  <c r="K205" i="3"/>
  <c r="K15" i="3"/>
  <c r="I205" i="3"/>
  <c r="I13" i="3"/>
  <c r="I137" i="3" s="1"/>
  <c r="I15" i="3"/>
  <c r="I135" i="3"/>
  <c r="AQ135" i="3"/>
  <c r="AQ15" i="3"/>
  <c r="AQ13" i="3"/>
  <c r="AQ137" i="3" s="1"/>
  <c r="AQ205" i="3"/>
  <c r="AF13" i="6"/>
  <c r="AF137" i="6" s="1"/>
  <c r="AF135" i="6"/>
  <c r="AF15" i="6"/>
  <c r="AF205" i="6"/>
  <c r="AC205" i="3"/>
  <c r="AC15" i="3"/>
  <c r="AC135" i="3"/>
  <c r="AC13" i="3"/>
  <c r="AC137" i="3" s="1"/>
  <c r="AF205" i="3"/>
  <c r="AF13" i="3"/>
  <c r="AF137" i="3" s="1"/>
  <c r="AF135" i="3"/>
  <c r="AF15" i="3"/>
  <c r="AP13" i="6"/>
  <c r="AP137" i="6" s="1"/>
  <c r="AP135" i="6"/>
  <c r="AP205" i="6"/>
  <c r="AP15" i="6"/>
  <c r="J205" i="3"/>
  <c r="J13" i="3"/>
  <c r="J137" i="3" s="1"/>
  <c r="J135" i="3"/>
  <c r="J15" i="3"/>
  <c r="U13" i="3"/>
  <c r="U137" i="3" s="1"/>
  <c r="U205" i="3"/>
  <c r="U135" i="3"/>
  <c r="U15" i="3"/>
  <c r="AH15" i="3"/>
  <c r="AH13" i="3"/>
  <c r="AH137" i="3" s="1"/>
  <c r="AH205" i="3"/>
  <c r="AH135" i="3"/>
  <c r="Y13" i="3"/>
  <c r="Y137" i="3" s="1"/>
  <c r="Y15" i="3"/>
  <c r="Y205" i="3"/>
  <c r="Y135" i="3"/>
  <c r="R205" i="3"/>
  <c r="R15" i="3"/>
  <c r="R135" i="3"/>
  <c r="R13" i="3"/>
  <c r="R137" i="3" s="1"/>
  <c r="AK135" i="6"/>
  <c r="AK15" i="6"/>
  <c r="AK205" i="6"/>
  <c r="AK13" i="6"/>
  <c r="AK137" i="6" s="1"/>
  <c r="AP13" i="3"/>
  <c r="AP137" i="3" s="1"/>
  <c r="AP205" i="3"/>
  <c r="AP15" i="3"/>
  <c r="AP135" i="3"/>
  <c r="AI15" i="6"/>
  <c r="AI205" i="6"/>
  <c r="AI13" i="6"/>
  <c r="AI137" i="6" s="1"/>
  <c r="AI135" i="6"/>
  <c r="AN135" i="6"/>
  <c r="AN15" i="6"/>
  <c r="AN13" i="6"/>
  <c r="AN137" i="6" s="1"/>
  <c r="AN205" i="6"/>
  <c r="Z135" i="3"/>
  <c r="Z205" i="3"/>
  <c r="Z15" i="3"/>
  <c r="Z13" i="3"/>
  <c r="Z137" i="3" s="1"/>
  <c r="H35" i="6"/>
  <c r="H36" i="6" s="1"/>
  <c r="H37" i="6" s="1"/>
  <c r="H204" i="6" s="1"/>
  <c r="AJ135" i="3"/>
  <c r="AJ15" i="3"/>
  <c r="AJ13" i="3"/>
  <c r="AJ137" i="3" s="1"/>
  <c r="AJ205" i="3"/>
  <c r="X13" i="3"/>
  <c r="X137" i="3" s="1"/>
  <c r="X135" i="3"/>
  <c r="X205" i="3"/>
  <c r="X15" i="3"/>
  <c r="AB205" i="3"/>
  <c r="AB135" i="3"/>
  <c r="AB15" i="3"/>
  <c r="AB13" i="3"/>
  <c r="AB137" i="3" s="1"/>
  <c r="AA15" i="6"/>
  <c r="AA13" i="6"/>
  <c r="AA137" i="6" s="1"/>
  <c r="AA205" i="6"/>
  <c r="AA135" i="6"/>
  <c r="M139" i="3"/>
  <c r="J135" i="6"/>
  <c r="J15" i="6"/>
  <c r="J13" i="6"/>
  <c r="J137" i="6" s="1"/>
  <c r="J205" i="6"/>
  <c r="I135" i="6"/>
  <c r="I15" i="6"/>
  <c r="I16" i="6" s="1"/>
  <c r="I205" i="6"/>
  <c r="I13" i="6"/>
  <c r="I137" i="6" s="1"/>
  <c r="AO205" i="6"/>
  <c r="AO13" i="6"/>
  <c r="AO137" i="6" s="1"/>
  <c r="AO15" i="6"/>
  <c r="AO135" i="6"/>
  <c r="AN205" i="3"/>
  <c r="AN15" i="3"/>
  <c r="AN13" i="3"/>
  <c r="AN137" i="3" s="1"/>
  <c r="AN135" i="3"/>
  <c r="AL15" i="3"/>
  <c r="AL13" i="3"/>
  <c r="AL137" i="3" s="1"/>
  <c r="AL205" i="3"/>
  <c r="AL135" i="3"/>
  <c r="K15" i="6"/>
  <c r="K205" i="6"/>
  <c r="K13" i="6"/>
  <c r="K137" i="6" s="1"/>
  <c r="K135" i="6"/>
  <c r="AM13" i="3"/>
  <c r="AM137" i="3" s="1"/>
  <c r="AM205" i="3"/>
  <c r="AM15" i="3"/>
  <c r="AM135" i="3"/>
  <c r="AG205" i="6"/>
  <c r="AG13" i="6"/>
  <c r="AG137" i="6" s="1"/>
  <c r="AG135" i="6"/>
  <c r="AG15" i="6"/>
  <c r="U205" i="6"/>
  <c r="U135" i="6"/>
  <c r="U15" i="6"/>
  <c r="U13" i="6"/>
  <c r="U137" i="6" s="1"/>
  <c r="H140" i="6"/>
  <c r="H17" i="6"/>
  <c r="X135" i="6"/>
  <c r="X205" i="6"/>
  <c r="X13" i="6"/>
  <c r="X137" i="6" s="1"/>
  <c r="X15" i="6"/>
  <c r="W15" i="3"/>
  <c r="W13" i="3"/>
  <c r="W137" i="3" s="1"/>
  <c r="W135" i="3"/>
  <c r="W205" i="3"/>
  <c r="AB135" i="6"/>
  <c r="AB205" i="6"/>
  <c r="AB15" i="6"/>
  <c r="AB13" i="6"/>
  <c r="AB137" i="6" s="1"/>
  <c r="I34" i="6" l="1"/>
  <c r="I35" i="6" s="1"/>
  <c r="I36" i="6" s="1"/>
  <c r="I37" i="6" s="1"/>
  <c r="I204" i="6" s="1"/>
  <c r="AN139" i="3"/>
  <c r="AF139" i="6"/>
  <c r="AA139" i="3"/>
  <c r="T139" i="3"/>
  <c r="AO139" i="3"/>
  <c r="AG139" i="6"/>
  <c r="Y139" i="3"/>
  <c r="K139" i="3"/>
  <c r="L139" i="3"/>
  <c r="K139" i="6"/>
  <c r="J139" i="6"/>
  <c r="J139" i="3"/>
  <c r="AQ139" i="6"/>
  <c r="S139" i="6"/>
  <c r="AN139" i="6"/>
  <c r="P139" i="3"/>
  <c r="AB139" i="6"/>
  <c r="AE139" i="6"/>
  <c r="N139" i="3"/>
  <c r="V139" i="3"/>
  <c r="R139" i="6"/>
  <c r="Q139" i="3"/>
  <c r="AJ139" i="3"/>
  <c r="AD139" i="3"/>
  <c r="AB139" i="3"/>
  <c r="H141" i="6"/>
  <c r="H18" i="6"/>
  <c r="AQ139" i="3"/>
  <c r="AG139" i="3"/>
  <c r="O139" i="3"/>
  <c r="X139" i="6"/>
  <c r="AK139" i="6"/>
  <c r="Z139" i="3"/>
  <c r="AI139" i="6"/>
  <c r="AK139" i="3"/>
  <c r="V139" i="6"/>
  <c r="AC139" i="6"/>
  <c r="P139" i="6"/>
  <c r="AH139" i="3"/>
  <c r="AP139" i="6"/>
  <c r="AC139" i="3"/>
  <c r="O139" i="6"/>
  <c r="H16" i="3"/>
  <c r="H139" i="3"/>
  <c r="J16" i="6"/>
  <c r="I17" i="6"/>
  <c r="I141" i="6" s="1"/>
  <c r="I140" i="6"/>
  <c r="R139" i="3"/>
  <c r="H34" i="3"/>
  <c r="H137" i="3"/>
  <c r="N139" i="6"/>
  <c r="L139" i="6"/>
  <c r="M139" i="6"/>
  <c r="AO139" i="6"/>
  <c r="AM139" i="3"/>
  <c r="U139" i="6"/>
  <c r="I139" i="6"/>
  <c r="AP139" i="3"/>
  <c r="U139" i="3"/>
  <c r="I139" i="3"/>
  <c r="AH139" i="6"/>
  <c r="AE139" i="3"/>
  <c r="AI139" i="3"/>
  <c r="AF139" i="3"/>
  <c r="X139" i="3"/>
  <c r="AL139" i="3"/>
  <c r="W139" i="3"/>
  <c r="AA139" i="6"/>
  <c r="J34" i="6" l="1"/>
  <c r="K34" i="6" s="1"/>
  <c r="I18" i="6"/>
  <c r="I147" i="6" s="1"/>
  <c r="I151" i="6" s="1"/>
  <c r="I161" i="6" s="1"/>
  <c r="I164" i="6" s="1"/>
  <c r="H27" i="6"/>
  <c r="H30" i="6" s="1"/>
  <c r="H31" i="6" s="1"/>
  <c r="I29" i="6" s="1"/>
  <c r="F12" i="4"/>
  <c r="H185" i="6"/>
  <c r="H186" i="6" s="1"/>
  <c r="H188" i="6" s="1"/>
  <c r="H142" i="6"/>
  <c r="H222" i="6"/>
  <c r="H223" i="6" s="1"/>
  <c r="H147" i="6"/>
  <c r="H151" i="6" s="1"/>
  <c r="H161" i="6" s="1"/>
  <c r="H164" i="6" s="1"/>
  <c r="H165" i="6" s="1"/>
  <c r="I27" i="6"/>
  <c r="I30" i="6" s="1"/>
  <c r="I185" i="6"/>
  <c r="I186" i="6" s="1"/>
  <c r="I188" i="6" s="1"/>
  <c r="K16" i="6"/>
  <c r="J17" i="6"/>
  <c r="J140" i="6"/>
  <c r="I16" i="3"/>
  <c r="H140" i="3"/>
  <c r="H17" i="3"/>
  <c r="H35" i="3"/>
  <c r="H36" i="3" s="1"/>
  <c r="H37" i="3" s="1"/>
  <c r="H204" i="3" s="1"/>
  <c r="I34" i="3"/>
  <c r="I222" i="6" l="1"/>
  <c r="I223" i="6" s="1"/>
  <c r="I142" i="6"/>
  <c r="J35" i="6"/>
  <c r="J36" i="6" s="1"/>
  <c r="J37" i="6" s="1"/>
  <c r="J204" i="6" s="1"/>
  <c r="J34" i="3"/>
  <c r="I35" i="3"/>
  <c r="I36" i="3" s="1"/>
  <c r="I37" i="3" s="1"/>
  <c r="I204" i="3" s="1"/>
  <c r="H169" i="6"/>
  <c r="H171" i="6" s="1"/>
  <c r="H177" i="6" s="1"/>
  <c r="I163" i="6"/>
  <c r="I165" i="6" s="1"/>
  <c r="J16" i="3"/>
  <c r="I17" i="3"/>
  <c r="I140" i="3"/>
  <c r="L34" i="6"/>
  <c r="K35" i="6"/>
  <c r="K36" i="6" s="1"/>
  <c r="K37" i="6" s="1"/>
  <c r="K204" i="6" s="1"/>
  <c r="H141" i="3"/>
  <c r="H18" i="3"/>
  <c r="J141" i="6"/>
  <c r="J18" i="6"/>
  <c r="K140" i="6"/>
  <c r="K17" i="6"/>
  <c r="L16" i="6"/>
  <c r="I31" i="6"/>
  <c r="J29" i="6" s="1"/>
  <c r="M34" i="6" l="1"/>
  <c r="L35" i="6"/>
  <c r="L36" i="6" s="1"/>
  <c r="L37" i="6" s="1"/>
  <c r="L204" i="6" s="1"/>
  <c r="L17" i="6"/>
  <c r="M16" i="6"/>
  <c r="L140" i="6"/>
  <c r="I141" i="3"/>
  <c r="I18" i="3"/>
  <c r="H27" i="3"/>
  <c r="H30" i="3" s="1"/>
  <c r="H31" i="3" s="1"/>
  <c r="I29" i="3" s="1"/>
  <c r="H147" i="3"/>
  <c r="H151" i="3" s="1"/>
  <c r="H161" i="3" s="1"/>
  <c r="H164" i="3" s="1"/>
  <c r="H165" i="3" s="1"/>
  <c r="H185" i="3"/>
  <c r="H186" i="3" s="1"/>
  <c r="H188" i="3" s="1"/>
  <c r="D12" i="4"/>
  <c r="H142" i="3"/>
  <c r="H222" i="3"/>
  <c r="H223" i="3" s="1"/>
  <c r="J17" i="3"/>
  <c r="K16" i="3"/>
  <c r="J140" i="3"/>
  <c r="K141" i="6"/>
  <c r="K18" i="6"/>
  <c r="I169" i="6"/>
  <c r="I171" i="6" s="1"/>
  <c r="I177" i="6" s="1"/>
  <c r="J163" i="6"/>
  <c r="J27" i="6"/>
  <c r="J30" i="6" s="1"/>
  <c r="J31" i="6" s="1"/>
  <c r="K29" i="6" s="1"/>
  <c r="J185" i="6"/>
  <c r="J186" i="6" s="1"/>
  <c r="J188" i="6" s="1"/>
  <c r="J147" i="6"/>
  <c r="J151" i="6" s="1"/>
  <c r="J161" i="6" s="1"/>
  <c r="J164" i="6" s="1"/>
  <c r="J222" i="6"/>
  <c r="J223" i="6" s="1"/>
  <c r="J142" i="6"/>
  <c r="K34" i="3"/>
  <c r="J35" i="3"/>
  <c r="J36" i="3" s="1"/>
  <c r="J37" i="3" s="1"/>
  <c r="J204" i="3" s="1"/>
  <c r="J165" i="6" l="1"/>
  <c r="J169" i="6" s="1"/>
  <c r="J171" i="6" s="1"/>
  <c r="J177" i="6" s="1"/>
  <c r="I163" i="3"/>
  <c r="H169" i="3"/>
  <c r="H171" i="3" s="1"/>
  <c r="H177" i="3" s="1"/>
  <c r="L141" i="6"/>
  <c r="L18" i="6"/>
  <c r="K147" i="6"/>
  <c r="K151" i="6" s="1"/>
  <c r="K161" i="6" s="1"/>
  <c r="K164" i="6" s="1"/>
  <c r="K185" i="6"/>
  <c r="K186" i="6" s="1"/>
  <c r="K188" i="6" s="1"/>
  <c r="K27" i="6"/>
  <c r="K30" i="6" s="1"/>
  <c r="K31" i="6" s="1"/>
  <c r="L29" i="6" s="1"/>
  <c r="K222" i="6"/>
  <c r="K223" i="6" s="1"/>
  <c r="K142" i="6"/>
  <c r="M140" i="6"/>
  <c r="N16" i="6"/>
  <c r="M17" i="6"/>
  <c r="N34" i="6"/>
  <c r="M35" i="6"/>
  <c r="M36" i="6" s="1"/>
  <c r="M37" i="6" s="1"/>
  <c r="M204" i="6" s="1"/>
  <c r="L34" i="3"/>
  <c r="K35" i="3"/>
  <c r="K36" i="3" s="1"/>
  <c r="K37" i="3" s="1"/>
  <c r="K204" i="3" s="1"/>
  <c r="I222" i="3"/>
  <c r="I223" i="3" s="1"/>
  <c r="I142" i="3"/>
  <c r="I27" i="3"/>
  <c r="I30" i="3" s="1"/>
  <c r="I31" i="3" s="1"/>
  <c r="J29" i="3" s="1"/>
  <c r="I185" i="3"/>
  <c r="I186" i="3" s="1"/>
  <c r="I188" i="3" s="1"/>
  <c r="I147" i="3"/>
  <c r="I151" i="3" s="1"/>
  <c r="I161" i="3" s="1"/>
  <c r="I164" i="3" s="1"/>
  <c r="K140" i="3"/>
  <c r="K17" i="3"/>
  <c r="L16" i="3"/>
  <c r="J141" i="3"/>
  <c r="J18" i="3"/>
  <c r="K163" i="6" l="1"/>
  <c r="K165" i="6" s="1"/>
  <c r="L185" i="6"/>
  <c r="L186" i="6" s="1"/>
  <c r="L188" i="6" s="1"/>
  <c r="L27" i="6"/>
  <c r="L30" i="6" s="1"/>
  <c r="L142" i="6"/>
  <c r="L147" i="6"/>
  <c r="L151" i="6" s="1"/>
  <c r="L161" i="6" s="1"/>
  <c r="L164" i="6" s="1"/>
  <c r="L222" i="6"/>
  <c r="L223" i="6" s="1"/>
  <c r="N35" i="6"/>
  <c r="N36" i="6" s="1"/>
  <c r="N37" i="6" s="1"/>
  <c r="N204" i="6" s="1"/>
  <c r="O34" i="6"/>
  <c r="L35" i="3"/>
  <c r="L36" i="3" s="1"/>
  <c r="L37" i="3" s="1"/>
  <c r="L204" i="3" s="1"/>
  <c r="M34" i="3"/>
  <c r="J27" i="3"/>
  <c r="J30" i="3" s="1"/>
  <c r="J31" i="3" s="1"/>
  <c r="K29" i="3" s="1"/>
  <c r="J147" i="3"/>
  <c r="J151" i="3" s="1"/>
  <c r="J161" i="3" s="1"/>
  <c r="J164" i="3" s="1"/>
  <c r="J142" i="3"/>
  <c r="J185" i="3"/>
  <c r="J186" i="3" s="1"/>
  <c r="J188" i="3" s="1"/>
  <c r="J222" i="3"/>
  <c r="J223" i="3" s="1"/>
  <c r="K141" i="3"/>
  <c r="K18" i="3"/>
  <c r="L31" i="6"/>
  <c r="M29" i="6" s="1"/>
  <c r="M141" i="6"/>
  <c r="M18" i="6"/>
  <c r="N140" i="6"/>
  <c r="N17" i="6"/>
  <c r="O16" i="6"/>
  <c r="I165" i="3"/>
  <c r="L140" i="3"/>
  <c r="L17" i="3"/>
  <c r="M16" i="3"/>
  <c r="N16" i="3" l="1"/>
  <c r="M17" i="3"/>
  <c r="M140" i="3"/>
  <c r="L141" i="3"/>
  <c r="L18" i="3"/>
  <c r="K142" i="3"/>
  <c r="K185" i="3"/>
  <c r="K186" i="3" s="1"/>
  <c r="K188" i="3" s="1"/>
  <c r="K222" i="3"/>
  <c r="K223" i="3" s="1"/>
  <c r="K147" i="3"/>
  <c r="K151" i="3" s="1"/>
  <c r="K161" i="3" s="1"/>
  <c r="K164" i="3" s="1"/>
  <c r="K27" i="3"/>
  <c r="K30" i="3" s="1"/>
  <c r="K31" i="3" s="1"/>
  <c r="L29" i="3" s="1"/>
  <c r="J163" i="3"/>
  <c r="J165" i="3" s="1"/>
  <c r="I169" i="3"/>
  <c r="I171" i="3" s="1"/>
  <c r="I177" i="3" s="1"/>
  <c r="N141" i="6"/>
  <c r="N18" i="6"/>
  <c r="L163" i="6"/>
  <c r="L165" i="6" s="1"/>
  <c r="K169" i="6"/>
  <c r="K171" i="6" s="1"/>
  <c r="K177" i="6" s="1"/>
  <c r="M35" i="3"/>
  <c r="M36" i="3" s="1"/>
  <c r="M37" i="3" s="1"/>
  <c r="M204" i="3" s="1"/>
  <c r="N34" i="3"/>
  <c r="O35" i="6"/>
  <c r="O36" i="6" s="1"/>
  <c r="O37" i="6" s="1"/>
  <c r="O204" i="6" s="1"/>
  <c r="P34" i="6"/>
  <c r="P16" i="6"/>
  <c r="O17" i="6"/>
  <c r="O140" i="6"/>
  <c r="M142" i="6"/>
  <c r="M185" i="6"/>
  <c r="M186" i="6" s="1"/>
  <c r="M188" i="6" s="1"/>
  <c r="M222" i="6"/>
  <c r="M223" i="6" s="1"/>
  <c r="M147" i="6"/>
  <c r="M151" i="6" s="1"/>
  <c r="M161" i="6" s="1"/>
  <c r="M164" i="6" s="1"/>
  <c r="M27" i="6"/>
  <c r="M30" i="6" s="1"/>
  <c r="M31" i="6" s="1"/>
  <c r="N29" i="6" s="1"/>
  <c r="O34" i="3" l="1"/>
  <c r="N35" i="3"/>
  <c r="N36" i="3" s="1"/>
  <c r="N37" i="3" s="1"/>
  <c r="N204" i="3" s="1"/>
  <c r="O141" i="6"/>
  <c r="O18" i="6"/>
  <c r="Q34" i="6"/>
  <c r="P35" i="6"/>
  <c r="P36" i="6" s="1"/>
  <c r="P37" i="6" s="1"/>
  <c r="P204" i="6" s="1"/>
  <c r="K163" i="3"/>
  <c r="K165" i="3" s="1"/>
  <c r="J169" i="3"/>
  <c r="J171" i="3" s="1"/>
  <c r="J177" i="3" s="1"/>
  <c r="M163" i="6"/>
  <c r="M165" i="6" s="1"/>
  <c r="L169" i="6"/>
  <c r="L171" i="6" s="1"/>
  <c r="L177" i="6" s="1"/>
  <c r="N147" i="6"/>
  <c r="N151" i="6" s="1"/>
  <c r="N161" i="6" s="1"/>
  <c r="N164" i="6" s="1"/>
  <c r="N27" i="6"/>
  <c r="N30" i="6" s="1"/>
  <c r="N31" i="6" s="1"/>
  <c r="O29" i="6" s="1"/>
  <c r="N142" i="6"/>
  <c r="N185" i="6"/>
  <c r="N186" i="6" s="1"/>
  <c r="N188" i="6" s="1"/>
  <c r="N222" i="6"/>
  <c r="N223" i="6" s="1"/>
  <c r="M141" i="3"/>
  <c r="M18" i="3"/>
  <c r="L222" i="3"/>
  <c r="L223" i="3" s="1"/>
  <c r="L147" i="3"/>
  <c r="L151" i="3" s="1"/>
  <c r="L161" i="3" s="1"/>
  <c r="L164" i="3" s="1"/>
  <c r="L27" i="3"/>
  <c r="L30" i="3" s="1"/>
  <c r="L31" i="3" s="1"/>
  <c r="M29" i="3" s="1"/>
  <c r="L185" i="3"/>
  <c r="L186" i="3" s="1"/>
  <c r="L188" i="3" s="1"/>
  <c r="L142" i="3"/>
  <c r="Q16" i="6"/>
  <c r="P140" i="6"/>
  <c r="P17" i="6"/>
  <c r="N140" i="3"/>
  <c r="N17" i="3"/>
  <c r="O16" i="3"/>
  <c r="L163" i="3" l="1"/>
  <c r="L165" i="3" s="1"/>
  <c r="K169" i="3"/>
  <c r="K171" i="3" s="1"/>
  <c r="K177" i="3" s="1"/>
  <c r="M222" i="3"/>
  <c r="M223" i="3" s="1"/>
  <c r="M185" i="3"/>
  <c r="M186" i="3" s="1"/>
  <c r="M188" i="3" s="1"/>
  <c r="M142" i="3"/>
  <c r="M27" i="3"/>
  <c r="M30" i="3" s="1"/>
  <c r="M31" i="3" s="1"/>
  <c r="N29" i="3" s="1"/>
  <c r="M147" i="3"/>
  <c r="M151" i="3" s="1"/>
  <c r="M161" i="3" s="1"/>
  <c r="M164" i="3" s="1"/>
  <c r="O27" i="6"/>
  <c r="O30" i="6" s="1"/>
  <c r="O31" i="6" s="1"/>
  <c r="P29" i="6" s="1"/>
  <c r="O147" i="6"/>
  <c r="O151" i="6" s="1"/>
  <c r="O161" i="6" s="1"/>
  <c r="O164" i="6" s="1"/>
  <c r="O222" i="6"/>
  <c r="O223" i="6" s="1"/>
  <c r="O185" i="6"/>
  <c r="O186" i="6" s="1"/>
  <c r="O188" i="6" s="1"/>
  <c r="O142" i="6"/>
  <c r="P141" i="6"/>
  <c r="P18" i="6"/>
  <c r="R34" i="6"/>
  <c r="Q35" i="6"/>
  <c r="Q36" i="6" s="1"/>
  <c r="Q37" i="6" s="1"/>
  <c r="Q204" i="6" s="1"/>
  <c r="P16" i="3"/>
  <c r="O17" i="3"/>
  <c r="O140" i="3"/>
  <c r="N163" i="6"/>
  <c r="N165" i="6" s="1"/>
  <c r="M169" i="6"/>
  <c r="M171" i="6" s="1"/>
  <c r="M177" i="6" s="1"/>
  <c r="O35" i="3"/>
  <c r="O36" i="3" s="1"/>
  <c r="O37" i="3" s="1"/>
  <c r="O204" i="3" s="1"/>
  <c r="P34" i="3"/>
  <c r="Q17" i="6"/>
  <c r="Q140" i="6"/>
  <c r="R16" i="6"/>
  <c r="N141" i="3"/>
  <c r="N18" i="3"/>
  <c r="Q34" i="3" l="1"/>
  <c r="P35" i="3"/>
  <c r="P36" i="3" s="1"/>
  <c r="P37" i="3" s="1"/>
  <c r="P204" i="3" s="1"/>
  <c r="O163" i="6"/>
  <c r="O165" i="6" s="1"/>
  <c r="N169" i="6"/>
  <c r="N171" i="6" s="1"/>
  <c r="N177" i="6" s="1"/>
  <c r="O141" i="3"/>
  <c r="O18" i="3"/>
  <c r="M163" i="3"/>
  <c r="M165" i="3" s="1"/>
  <c r="L169" i="3"/>
  <c r="L171" i="3" s="1"/>
  <c r="L177" i="3" s="1"/>
  <c r="Q141" i="6"/>
  <c r="Q18" i="6"/>
  <c r="P27" i="6"/>
  <c r="P30" i="6" s="1"/>
  <c r="P31" i="6" s="1"/>
  <c r="Q29" i="6" s="1"/>
  <c r="P222" i="6"/>
  <c r="P223" i="6" s="1"/>
  <c r="P147" i="6"/>
  <c r="P151" i="6" s="1"/>
  <c r="P161" i="6" s="1"/>
  <c r="P164" i="6" s="1"/>
  <c r="P142" i="6"/>
  <c r="P185" i="6"/>
  <c r="P186" i="6" s="1"/>
  <c r="P188" i="6" s="1"/>
  <c r="Q16" i="3"/>
  <c r="P140" i="3"/>
  <c r="P17" i="3"/>
  <c r="N142" i="3"/>
  <c r="N222" i="3"/>
  <c r="N223" i="3" s="1"/>
  <c r="N147" i="3"/>
  <c r="N151" i="3" s="1"/>
  <c r="N161" i="3" s="1"/>
  <c r="N164" i="3" s="1"/>
  <c r="N27" i="3"/>
  <c r="N30" i="3" s="1"/>
  <c r="N31" i="3" s="1"/>
  <c r="O29" i="3" s="1"/>
  <c r="N185" i="3"/>
  <c r="N186" i="3" s="1"/>
  <c r="N188" i="3" s="1"/>
  <c r="S16" i="6"/>
  <c r="R17" i="6"/>
  <c r="R140" i="6"/>
  <c r="S34" i="6"/>
  <c r="R35" i="6"/>
  <c r="R36" i="6" s="1"/>
  <c r="R37" i="6" s="1"/>
  <c r="R204" i="6" s="1"/>
  <c r="N163" i="3" l="1"/>
  <c r="N165" i="3" s="1"/>
  <c r="M169" i="3"/>
  <c r="M171" i="3" s="1"/>
  <c r="M177" i="3" s="1"/>
  <c r="P141" i="3"/>
  <c r="P18" i="3"/>
  <c r="R16" i="3"/>
  <c r="Q17" i="3"/>
  <c r="Q140" i="3"/>
  <c r="Q185" i="6"/>
  <c r="Q186" i="6" s="1"/>
  <c r="Q188" i="6" s="1"/>
  <c r="Q27" i="6"/>
  <c r="Q30" i="6" s="1"/>
  <c r="Q31" i="6" s="1"/>
  <c r="R29" i="6" s="1"/>
  <c r="Q147" i="6"/>
  <c r="Q151" i="6" s="1"/>
  <c r="Q161" i="6" s="1"/>
  <c r="Q164" i="6" s="1"/>
  <c r="Q142" i="6"/>
  <c r="Q222" i="6"/>
  <c r="Q223" i="6" s="1"/>
  <c r="Q35" i="3"/>
  <c r="Q36" i="3" s="1"/>
  <c r="Q37" i="3" s="1"/>
  <c r="Q204" i="3" s="1"/>
  <c r="R34" i="3"/>
  <c r="T34" i="6"/>
  <c r="S35" i="6"/>
  <c r="S36" i="6" s="1"/>
  <c r="S37" i="6" s="1"/>
  <c r="S204" i="6" s="1"/>
  <c r="O185" i="3"/>
  <c r="O186" i="3" s="1"/>
  <c r="O188" i="3" s="1"/>
  <c r="O27" i="3"/>
  <c r="O30" i="3" s="1"/>
  <c r="O31" i="3" s="1"/>
  <c r="P29" i="3" s="1"/>
  <c r="O142" i="3"/>
  <c r="O222" i="3"/>
  <c r="O223" i="3" s="1"/>
  <c r="O147" i="3"/>
  <c r="O151" i="3" s="1"/>
  <c r="O161" i="3" s="1"/>
  <c r="O164" i="3" s="1"/>
  <c r="R141" i="6"/>
  <c r="R18" i="6"/>
  <c r="S17" i="6"/>
  <c r="S140" i="6"/>
  <c r="T16" i="6"/>
  <c r="P163" i="6"/>
  <c r="P165" i="6" s="1"/>
  <c r="O169" i="6"/>
  <c r="O171" i="6" s="1"/>
  <c r="O177" i="6" s="1"/>
  <c r="S34" i="3" l="1"/>
  <c r="R35" i="3"/>
  <c r="R36" i="3" s="1"/>
  <c r="R37" i="3" s="1"/>
  <c r="R204" i="3" s="1"/>
  <c r="Q141" i="3"/>
  <c r="Q18" i="3"/>
  <c r="O163" i="3"/>
  <c r="O165" i="3" s="1"/>
  <c r="N169" i="3"/>
  <c r="N171" i="3" s="1"/>
  <c r="N177" i="3" s="1"/>
  <c r="R140" i="3"/>
  <c r="R17" i="3"/>
  <c r="S16" i="3"/>
  <c r="P27" i="3"/>
  <c r="P30" i="3" s="1"/>
  <c r="P31" i="3" s="1"/>
  <c r="Q29" i="3" s="1"/>
  <c r="P147" i="3"/>
  <c r="P151" i="3" s="1"/>
  <c r="P161" i="3" s="1"/>
  <c r="P164" i="3" s="1"/>
  <c r="P185" i="3"/>
  <c r="P186" i="3" s="1"/>
  <c r="P188" i="3" s="1"/>
  <c r="P142" i="3"/>
  <c r="P222" i="3"/>
  <c r="P223" i="3" s="1"/>
  <c r="T35" i="6"/>
  <c r="T36" i="6" s="1"/>
  <c r="T37" i="6" s="1"/>
  <c r="T204" i="6" s="1"/>
  <c r="U34" i="6"/>
  <c r="Q163" i="6"/>
  <c r="Q165" i="6" s="1"/>
  <c r="P169" i="6"/>
  <c r="P171" i="6" s="1"/>
  <c r="P177" i="6" s="1"/>
  <c r="R222" i="6"/>
  <c r="R223" i="6" s="1"/>
  <c r="R27" i="6"/>
  <c r="R30" i="6" s="1"/>
  <c r="R31" i="6" s="1"/>
  <c r="S29" i="6" s="1"/>
  <c r="R142" i="6"/>
  <c r="R147" i="6"/>
  <c r="R151" i="6" s="1"/>
  <c r="R161" i="6" s="1"/>
  <c r="R164" i="6" s="1"/>
  <c r="R185" i="6"/>
  <c r="R186" i="6" s="1"/>
  <c r="R188" i="6" s="1"/>
  <c r="U16" i="6"/>
  <c r="T17" i="6"/>
  <c r="T140" i="6"/>
  <c r="S141" i="6"/>
  <c r="S18" i="6"/>
  <c r="V34" i="6" l="1"/>
  <c r="U35" i="6"/>
  <c r="U36" i="6" s="1"/>
  <c r="U37" i="6" s="1"/>
  <c r="U204" i="6" s="1"/>
  <c r="P163" i="3"/>
  <c r="P165" i="3" s="1"/>
  <c r="O169" i="3"/>
  <c r="O171" i="3" s="1"/>
  <c r="O177" i="3" s="1"/>
  <c r="V16" i="6"/>
  <c r="U140" i="6"/>
  <c r="U17" i="6"/>
  <c r="R141" i="3"/>
  <c r="R18" i="3"/>
  <c r="T34" i="3"/>
  <c r="S35" i="3"/>
  <c r="S36" i="3" s="1"/>
  <c r="S37" i="3" s="1"/>
  <c r="S204" i="3" s="1"/>
  <c r="T141" i="6"/>
  <c r="T18" i="6"/>
  <c r="Q142" i="3"/>
  <c r="Q27" i="3"/>
  <c r="Q30" i="3" s="1"/>
  <c r="Q31" i="3" s="1"/>
  <c r="R29" i="3" s="1"/>
  <c r="Q222" i="3"/>
  <c r="Q223" i="3" s="1"/>
  <c r="Q147" i="3"/>
  <c r="Q151" i="3" s="1"/>
  <c r="Q161" i="3" s="1"/>
  <c r="Q164" i="3" s="1"/>
  <c r="Q185" i="3"/>
  <c r="Q186" i="3" s="1"/>
  <c r="Q188" i="3" s="1"/>
  <c r="S17" i="3"/>
  <c r="T16" i="3"/>
  <c r="S140" i="3"/>
  <c r="S142" i="6"/>
  <c r="S222" i="6"/>
  <c r="S223" i="6" s="1"/>
  <c r="S147" i="6"/>
  <c r="S151" i="6" s="1"/>
  <c r="S161" i="6" s="1"/>
  <c r="S164" i="6" s="1"/>
  <c r="S27" i="6"/>
  <c r="S30" i="6" s="1"/>
  <c r="S31" i="6" s="1"/>
  <c r="T29" i="6" s="1"/>
  <c r="S185" i="6"/>
  <c r="S186" i="6" s="1"/>
  <c r="S188" i="6" s="1"/>
  <c r="F13" i="4"/>
  <c r="Q169" i="6"/>
  <c r="Q171" i="6" s="1"/>
  <c r="Q177" i="6" s="1"/>
  <c r="R163" i="6"/>
  <c r="R165" i="6" s="1"/>
  <c r="T147" i="6" l="1"/>
  <c r="T151" i="6" s="1"/>
  <c r="T161" i="6" s="1"/>
  <c r="T164" i="6" s="1"/>
  <c r="T222" i="6"/>
  <c r="T223" i="6" s="1"/>
  <c r="T27" i="6"/>
  <c r="T30" i="6" s="1"/>
  <c r="T31" i="6" s="1"/>
  <c r="U29" i="6" s="1"/>
  <c r="T185" i="6"/>
  <c r="T186" i="6" s="1"/>
  <c r="T188" i="6" s="1"/>
  <c r="T142" i="6"/>
  <c r="S163" i="6"/>
  <c r="S165" i="6" s="1"/>
  <c r="R169" i="6"/>
  <c r="R171" i="6" s="1"/>
  <c r="R177" i="6" s="1"/>
  <c r="Q163" i="3"/>
  <c r="Q165" i="3" s="1"/>
  <c r="P169" i="3"/>
  <c r="P171" i="3" s="1"/>
  <c r="P177" i="3" s="1"/>
  <c r="S141" i="3"/>
  <c r="S18" i="3"/>
  <c r="U141" i="6"/>
  <c r="U18" i="6"/>
  <c r="V140" i="6"/>
  <c r="V17" i="6"/>
  <c r="W16" i="6"/>
  <c r="V35" i="6"/>
  <c r="V36" i="6" s="1"/>
  <c r="V37" i="6" s="1"/>
  <c r="V204" i="6" s="1"/>
  <c r="W34" i="6"/>
  <c r="T35" i="3"/>
  <c r="T36" i="3" s="1"/>
  <c r="T37" i="3" s="1"/>
  <c r="T204" i="3" s="1"/>
  <c r="U34" i="3"/>
  <c r="U16" i="3"/>
  <c r="T17" i="3"/>
  <c r="T140" i="3"/>
  <c r="R27" i="3"/>
  <c r="R30" i="3" s="1"/>
  <c r="R31" i="3" s="1"/>
  <c r="S29" i="3" s="1"/>
  <c r="R222" i="3"/>
  <c r="R223" i="3" s="1"/>
  <c r="R185" i="3"/>
  <c r="R186" i="3" s="1"/>
  <c r="R188" i="3" s="1"/>
  <c r="R147" i="3"/>
  <c r="R151" i="3" s="1"/>
  <c r="R161" i="3" s="1"/>
  <c r="R164" i="3" s="1"/>
  <c r="R142" i="3"/>
  <c r="U222" i="6" l="1"/>
  <c r="U223" i="6" s="1"/>
  <c r="U185" i="6"/>
  <c r="U186" i="6" s="1"/>
  <c r="U188" i="6" s="1"/>
  <c r="U147" i="6"/>
  <c r="U151" i="6" s="1"/>
  <c r="U161" i="6" s="1"/>
  <c r="U164" i="6" s="1"/>
  <c r="U27" i="6"/>
  <c r="U30" i="6" s="1"/>
  <c r="U31" i="6" s="1"/>
  <c r="V29" i="6" s="1"/>
  <c r="U142" i="6"/>
  <c r="U35" i="3"/>
  <c r="U36" i="3" s="1"/>
  <c r="U37" i="3" s="1"/>
  <c r="U204" i="3" s="1"/>
  <c r="V34" i="3"/>
  <c r="S222" i="3"/>
  <c r="S223" i="3" s="1"/>
  <c r="S27" i="3"/>
  <c r="S30" i="3" s="1"/>
  <c r="S31" i="3" s="1"/>
  <c r="T29" i="3" s="1"/>
  <c r="S142" i="3"/>
  <c r="S147" i="3"/>
  <c r="S151" i="3" s="1"/>
  <c r="S161" i="3" s="1"/>
  <c r="S164" i="3" s="1"/>
  <c r="S185" i="3"/>
  <c r="S186" i="3" s="1"/>
  <c r="S188" i="3" s="1"/>
  <c r="D13" i="4"/>
  <c r="T141" i="3"/>
  <c r="T18" i="3"/>
  <c r="U17" i="3"/>
  <c r="U140" i="3"/>
  <c r="V16" i="3"/>
  <c r="X34" i="6"/>
  <c r="W35" i="6"/>
  <c r="W36" i="6" s="1"/>
  <c r="W37" i="6" s="1"/>
  <c r="W204" i="6" s="1"/>
  <c r="W17" i="6"/>
  <c r="X16" i="6"/>
  <c r="W140" i="6"/>
  <c r="R163" i="3"/>
  <c r="R165" i="3" s="1"/>
  <c r="Q169" i="3"/>
  <c r="Q171" i="3" s="1"/>
  <c r="Q177" i="3" s="1"/>
  <c r="V141" i="6"/>
  <c r="V18" i="6"/>
  <c r="S169" i="6"/>
  <c r="S171" i="6" s="1"/>
  <c r="S177" i="6" s="1"/>
  <c r="T163" i="6"/>
  <c r="T165" i="6" s="1"/>
  <c r="V140" i="3" l="1"/>
  <c r="V17" i="3"/>
  <c r="W16" i="3"/>
  <c r="R169" i="3"/>
  <c r="R171" i="3" s="1"/>
  <c r="R177" i="3" s="1"/>
  <c r="S163" i="3"/>
  <c r="S165" i="3" s="1"/>
  <c r="U141" i="3"/>
  <c r="U18" i="3"/>
  <c r="T147" i="3"/>
  <c r="T151" i="3" s="1"/>
  <c r="T161" i="3" s="1"/>
  <c r="T164" i="3" s="1"/>
  <c r="T142" i="3"/>
  <c r="T222" i="3"/>
  <c r="T223" i="3" s="1"/>
  <c r="T27" i="3"/>
  <c r="T30" i="3" s="1"/>
  <c r="T31" i="3" s="1"/>
  <c r="U29" i="3" s="1"/>
  <c r="T185" i="3"/>
  <c r="T186" i="3" s="1"/>
  <c r="T188" i="3" s="1"/>
  <c r="W34" i="3"/>
  <c r="V35" i="3"/>
  <c r="V36" i="3" s="1"/>
  <c r="V37" i="3" s="1"/>
  <c r="V204" i="3" s="1"/>
  <c r="Y16" i="6"/>
  <c r="X140" i="6"/>
  <c r="X17" i="6"/>
  <c r="U163" i="6"/>
  <c r="U165" i="6" s="1"/>
  <c r="T169" i="6"/>
  <c r="T171" i="6" s="1"/>
  <c r="T177" i="6" s="1"/>
  <c r="W141" i="6"/>
  <c r="W18" i="6"/>
  <c r="V222" i="6"/>
  <c r="V223" i="6" s="1"/>
  <c r="V147" i="6"/>
  <c r="V151" i="6" s="1"/>
  <c r="V161" i="6" s="1"/>
  <c r="V164" i="6" s="1"/>
  <c r="V185" i="6"/>
  <c r="V186" i="6" s="1"/>
  <c r="V188" i="6" s="1"/>
  <c r="V142" i="6"/>
  <c r="V27" i="6"/>
  <c r="V30" i="6" s="1"/>
  <c r="V31" i="6" s="1"/>
  <c r="W29" i="6" s="1"/>
  <c r="X35" i="6"/>
  <c r="X36" i="6" s="1"/>
  <c r="X37" i="6" s="1"/>
  <c r="X204" i="6" s="1"/>
  <c r="Y34" i="6"/>
  <c r="V163" i="6" l="1"/>
  <c r="V165" i="6" s="1"/>
  <c r="U169" i="6"/>
  <c r="U171" i="6" s="1"/>
  <c r="U177" i="6" s="1"/>
  <c r="Z16" i="6"/>
  <c r="Y140" i="6"/>
  <c r="Y17" i="6"/>
  <c r="U185" i="3"/>
  <c r="U186" i="3" s="1"/>
  <c r="U188" i="3" s="1"/>
  <c r="U147" i="3"/>
  <c r="U151" i="3" s="1"/>
  <c r="U161" i="3" s="1"/>
  <c r="U164" i="3" s="1"/>
  <c r="U222" i="3"/>
  <c r="U223" i="3" s="1"/>
  <c r="U142" i="3"/>
  <c r="U27" i="3"/>
  <c r="U30" i="3" s="1"/>
  <c r="U31" i="3" s="1"/>
  <c r="V29" i="3" s="1"/>
  <c r="X141" i="6"/>
  <c r="X18" i="6"/>
  <c r="S169" i="3"/>
  <c r="S171" i="3" s="1"/>
  <c r="S177" i="3" s="1"/>
  <c r="T163" i="3"/>
  <c r="T165" i="3" s="1"/>
  <c r="X34" i="3"/>
  <c r="W35" i="3"/>
  <c r="W36" i="3" s="1"/>
  <c r="W37" i="3" s="1"/>
  <c r="W204" i="3" s="1"/>
  <c r="V141" i="3"/>
  <c r="V18" i="3"/>
  <c r="W142" i="6"/>
  <c r="W185" i="6"/>
  <c r="W186" i="6" s="1"/>
  <c r="W188" i="6" s="1"/>
  <c r="W147" i="6"/>
  <c r="W151" i="6" s="1"/>
  <c r="W161" i="6" s="1"/>
  <c r="W164" i="6" s="1"/>
  <c r="W27" i="6"/>
  <c r="W30" i="6" s="1"/>
  <c r="W31" i="6" s="1"/>
  <c r="X29" i="6" s="1"/>
  <c r="W222" i="6"/>
  <c r="W223" i="6" s="1"/>
  <c r="Y35" i="6"/>
  <c r="Y36" i="6" s="1"/>
  <c r="Y37" i="6" s="1"/>
  <c r="Y204" i="6" s="1"/>
  <c r="Z34" i="6"/>
  <c r="X16" i="3"/>
  <c r="W140" i="3"/>
  <c r="W17" i="3"/>
  <c r="AA34" i="6" l="1"/>
  <c r="Z35" i="6"/>
  <c r="Z36" i="6" s="1"/>
  <c r="Z37" i="6" s="1"/>
  <c r="Z204" i="6" s="1"/>
  <c r="W141" i="3"/>
  <c r="W18" i="3"/>
  <c r="Y141" i="6"/>
  <c r="Y18" i="6"/>
  <c r="Z140" i="6"/>
  <c r="Z17" i="6"/>
  <c r="AA16" i="6"/>
  <c r="X17" i="3"/>
  <c r="Y16" i="3"/>
  <c r="X140" i="3"/>
  <c r="X35" i="3"/>
  <c r="X36" i="3" s="1"/>
  <c r="X37" i="3" s="1"/>
  <c r="X204" i="3" s="1"/>
  <c r="Y34" i="3"/>
  <c r="W163" i="6"/>
  <c r="W165" i="6" s="1"/>
  <c r="V169" i="6"/>
  <c r="V171" i="6" s="1"/>
  <c r="V177" i="6" s="1"/>
  <c r="T169" i="3"/>
  <c r="T171" i="3" s="1"/>
  <c r="T177" i="3" s="1"/>
  <c r="U163" i="3"/>
  <c r="U165" i="3" s="1"/>
  <c r="X222" i="6"/>
  <c r="X223" i="6" s="1"/>
  <c r="X185" i="6"/>
  <c r="X186" i="6" s="1"/>
  <c r="X188" i="6" s="1"/>
  <c r="X27" i="6"/>
  <c r="X30" i="6" s="1"/>
  <c r="X31" i="6" s="1"/>
  <c r="Y29" i="6" s="1"/>
  <c r="X147" i="6"/>
  <c r="X151" i="6" s="1"/>
  <c r="X161" i="6" s="1"/>
  <c r="X164" i="6" s="1"/>
  <c r="X142" i="6"/>
  <c r="V142" i="3"/>
  <c r="V147" i="3"/>
  <c r="V151" i="3" s="1"/>
  <c r="V161" i="3" s="1"/>
  <c r="V164" i="3" s="1"/>
  <c r="V222" i="3"/>
  <c r="V223" i="3" s="1"/>
  <c r="V27" i="3"/>
  <c r="V30" i="3" s="1"/>
  <c r="V31" i="3" s="1"/>
  <c r="W29" i="3" s="1"/>
  <c r="V185" i="3"/>
  <c r="V186" i="3" s="1"/>
  <c r="V188" i="3" s="1"/>
  <c r="AA140" i="6" l="1"/>
  <c r="AA17" i="6"/>
  <c r="AB16" i="6"/>
  <c r="Y35" i="3"/>
  <c r="Y36" i="3" s="1"/>
  <c r="Y37" i="3" s="1"/>
  <c r="Y204" i="3" s="1"/>
  <c r="Z34" i="3"/>
  <c r="Y142" i="6"/>
  <c r="Y185" i="6"/>
  <c r="Y186" i="6" s="1"/>
  <c r="Y188" i="6" s="1"/>
  <c r="Y147" i="6"/>
  <c r="Y151" i="6" s="1"/>
  <c r="Y161" i="6" s="1"/>
  <c r="Y164" i="6" s="1"/>
  <c r="Y222" i="6"/>
  <c r="Y223" i="6" s="1"/>
  <c r="Y27" i="6"/>
  <c r="Y30" i="6" s="1"/>
  <c r="Y31" i="6" s="1"/>
  <c r="Z29" i="6" s="1"/>
  <c r="Z141" i="6"/>
  <c r="Z18" i="6"/>
  <c r="X141" i="3"/>
  <c r="X18" i="3"/>
  <c r="AB34" i="6"/>
  <c r="AA35" i="6"/>
  <c r="AA36" i="6" s="1"/>
  <c r="AA37" i="6" s="1"/>
  <c r="AA204" i="6" s="1"/>
  <c r="W222" i="3"/>
  <c r="W223" i="3" s="1"/>
  <c r="W185" i="3"/>
  <c r="W186" i="3" s="1"/>
  <c r="W188" i="3" s="1"/>
  <c r="W147" i="3"/>
  <c r="W151" i="3" s="1"/>
  <c r="W161" i="3" s="1"/>
  <c r="W164" i="3" s="1"/>
  <c r="W27" i="3"/>
  <c r="W30" i="3" s="1"/>
  <c r="W31" i="3" s="1"/>
  <c r="X29" i="3" s="1"/>
  <c r="W142" i="3"/>
  <c r="V163" i="3"/>
  <c r="V165" i="3" s="1"/>
  <c r="U169" i="3"/>
  <c r="U171" i="3" s="1"/>
  <c r="U177" i="3" s="1"/>
  <c r="Z16" i="3"/>
  <c r="Y17" i="3"/>
  <c r="Y140" i="3"/>
  <c r="X163" i="6"/>
  <c r="X165" i="6" s="1"/>
  <c r="W169" i="6"/>
  <c r="W171" i="6" s="1"/>
  <c r="W177" i="6" s="1"/>
  <c r="AA34" i="3" l="1"/>
  <c r="Z35" i="3"/>
  <c r="Z36" i="3" s="1"/>
  <c r="Z37" i="3" s="1"/>
  <c r="Z204" i="3" s="1"/>
  <c r="Y141" i="3"/>
  <c r="Y18" i="3"/>
  <c r="AA16" i="3"/>
  <c r="Z17" i="3"/>
  <c r="Z140" i="3"/>
  <c r="Z27" i="6"/>
  <c r="Z30" i="6" s="1"/>
  <c r="Z31" i="6" s="1"/>
  <c r="AA29" i="6" s="1"/>
  <c r="Z147" i="6"/>
  <c r="Z151" i="6" s="1"/>
  <c r="Z161" i="6" s="1"/>
  <c r="Z164" i="6" s="1"/>
  <c r="Z142" i="6"/>
  <c r="Z185" i="6"/>
  <c r="Z186" i="6" s="1"/>
  <c r="Z188" i="6" s="1"/>
  <c r="Z222" i="6"/>
  <c r="Z223" i="6" s="1"/>
  <c r="AB17" i="6"/>
  <c r="AC16" i="6"/>
  <c r="AB140" i="6"/>
  <c r="Y163" i="6"/>
  <c r="Y165" i="6" s="1"/>
  <c r="X169" i="6"/>
  <c r="X171" i="6" s="1"/>
  <c r="X177" i="6" s="1"/>
  <c r="AA141" i="6"/>
  <c r="AA18" i="6"/>
  <c r="AB35" i="6"/>
  <c r="AB36" i="6" s="1"/>
  <c r="AB37" i="6" s="1"/>
  <c r="AB204" i="6" s="1"/>
  <c r="AC34" i="6"/>
  <c r="X222" i="3"/>
  <c r="X223" i="3" s="1"/>
  <c r="X142" i="3"/>
  <c r="X185" i="3"/>
  <c r="X186" i="3" s="1"/>
  <c r="X188" i="3" s="1"/>
  <c r="X27" i="3"/>
  <c r="X30" i="3" s="1"/>
  <c r="X31" i="3" s="1"/>
  <c r="Y29" i="3" s="1"/>
  <c r="X147" i="3"/>
  <c r="X151" i="3" s="1"/>
  <c r="X161" i="3" s="1"/>
  <c r="X164" i="3" s="1"/>
  <c r="W163" i="3"/>
  <c r="W165" i="3" s="1"/>
  <c r="V169" i="3"/>
  <c r="V171" i="3" s="1"/>
  <c r="V177" i="3" s="1"/>
  <c r="AB141" i="6" l="1"/>
  <c r="AB18" i="6"/>
  <c r="AC35" i="6"/>
  <c r="AC36" i="6" s="1"/>
  <c r="AC37" i="6" s="1"/>
  <c r="AC204" i="6" s="1"/>
  <c r="AD34" i="6"/>
  <c r="Z141" i="3"/>
  <c r="Z18" i="3"/>
  <c r="AB16" i="3"/>
  <c r="AA140" i="3"/>
  <c r="AA17" i="3"/>
  <c r="AA35" i="3"/>
  <c r="AA36" i="3" s="1"/>
  <c r="AA37" i="3" s="1"/>
  <c r="AA204" i="3" s="1"/>
  <c r="AB34" i="3"/>
  <c r="AC17" i="6"/>
  <c r="AC140" i="6"/>
  <c r="AD16" i="6"/>
  <c r="Z163" i="6"/>
  <c r="Z165" i="6" s="1"/>
  <c r="Y169" i="6"/>
  <c r="Y171" i="6" s="1"/>
  <c r="Y177" i="6" s="1"/>
  <c r="W169" i="3"/>
  <c r="W171" i="3" s="1"/>
  <c r="W177" i="3" s="1"/>
  <c r="X163" i="3"/>
  <c r="X165" i="3" s="1"/>
  <c r="Y185" i="3"/>
  <c r="Y186" i="3" s="1"/>
  <c r="Y188" i="3" s="1"/>
  <c r="Y142" i="3"/>
  <c r="Y222" i="3"/>
  <c r="Y223" i="3" s="1"/>
  <c r="Y147" i="3"/>
  <c r="Y151" i="3" s="1"/>
  <c r="Y161" i="3" s="1"/>
  <c r="Y164" i="3" s="1"/>
  <c r="Y27" i="3"/>
  <c r="Y30" i="3" s="1"/>
  <c r="Y31" i="3" s="1"/>
  <c r="Z29" i="3" s="1"/>
  <c r="AA27" i="6"/>
  <c r="AA30" i="6" s="1"/>
  <c r="AA31" i="6" s="1"/>
  <c r="AB29" i="6" s="1"/>
  <c r="AA147" i="6"/>
  <c r="AA151" i="6" s="1"/>
  <c r="AA161" i="6" s="1"/>
  <c r="AA164" i="6" s="1"/>
  <c r="AA185" i="6"/>
  <c r="AA186" i="6" s="1"/>
  <c r="AA188" i="6" s="1"/>
  <c r="AA142" i="6"/>
  <c r="AA222" i="6"/>
  <c r="AA223" i="6" s="1"/>
  <c r="Y163" i="3" l="1"/>
  <c r="Y165" i="3" s="1"/>
  <c r="X169" i="3"/>
  <c r="X171" i="3" s="1"/>
  <c r="X177" i="3" s="1"/>
  <c r="AC141" i="6"/>
  <c r="AC18" i="6"/>
  <c r="AB222" i="6"/>
  <c r="AB223" i="6" s="1"/>
  <c r="AB185" i="6"/>
  <c r="AB186" i="6" s="1"/>
  <c r="AB188" i="6" s="1"/>
  <c r="AB142" i="6"/>
  <c r="AB147" i="6"/>
  <c r="AB151" i="6" s="1"/>
  <c r="AB161" i="6" s="1"/>
  <c r="AB164" i="6" s="1"/>
  <c r="AB27" i="6"/>
  <c r="AB30" i="6" s="1"/>
  <c r="AB31" i="6" s="1"/>
  <c r="AC29" i="6" s="1"/>
  <c r="AC16" i="3"/>
  <c r="AB140" i="3"/>
  <c r="AB17" i="3"/>
  <c r="Z169" i="6"/>
  <c r="Z171" i="6" s="1"/>
  <c r="Z177" i="6" s="1"/>
  <c r="AA163" i="6"/>
  <c r="AA165" i="6" s="1"/>
  <c r="AC34" i="3"/>
  <c r="AB35" i="3"/>
  <c r="AB36" i="3" s="1"/>
  <c r="AB37" i="3" s="1"/>
  <c r="AB204" i="3" s="1"/>
  <c r="Z147" i="3"/>
  <c r="Z151" i="3" s="1"/>
  <c r="Z161" i="3" s="1"/>
  <c r="Z164" i="3" s="1"/>
  <c r="Z222" i="3"/>
  <c r="Z223" i="3" s="1"/>
  <c r="Z185" i="3"/>
  <c r="Z186" i="3" s="1"/>
  <c r="Z188" i="3" s="1"/>
  <c r="Z27" i="3"/>
  <c r="Z30" i="3" s="1"/>
  <c r="Z31" i="3" s="1"/>
  <c r="AA29" i="3" s="1"/>
  <c r="Z142" i="3"/>
  <c r="AD35" i="6"/>
  <c r="AD36" i="6" s="1"/>
  <c r="AD37" i="6" s="1"/>
  <c r="AD204" i="6" s="1"/>
  <c r="AE34" i="6"/>
  <c r="AD17" i="6"/>
  <c r="AE16" i="6"/>
  <c r="AD140" i="6"/>
  <c r="AA141" i="3"/>
  <c r="AA18" i="3"/>
  <c r="AD16" i="3" l="1"/>
  <c r="AC17" i="3"/>
  <c r="AC140" i="3"/>
  <c r="AE140" i="6"/>
  <c r="AE17" i="6"/>
  <c r="AF16" i="6"/>
  <c r="Z163" i="3"/>
  <c r="Z165" i="3" s="1"/>
  <c r="Y169" i="3"/>
  <c r="Y171" i="3" s="1"/>
  <c r="Y177" i="3" s="1"/>
  <c r="AD141" i="6"/>
  <c r="AD18" i="6"/>
  <c r="AE35" i="6"/>
  <c r="AE36" i="6" s="1"/>
  <c r="AE37" i="6" s="1"/>
  <c r="AE204" i="6" s="1"/>
  <c r="AF34" i="6"/>
  <c r="AC35" i="3"/>
  <c r="AC36" i="3" s="1"/>
  <c r="AC37" i="3" s="1"/>
  <c r="AC204" i="3" s="1"/>
  <c r="AD34" i="3"/>
  <c r="AB163" i="6"/>
  <c r="AB165" i="6" s="1"/>
  <c r="AA169" i="6"/>
  <c r="AA171" i="6" s="1"/>
  <c r="AA177" i="6" s="1"/>
  <c r="AB141" i="3"/>
  <c r="AB18" i="3"/>
  <c r="AC222" i="6"/>
  <c r="AC223" i="6" s="1"/>
  <c r="AC185" i="6"/>
  <c r="AC186" i="6" s="1"/>
  <c r="AC188" i="6" s="1"/>
  <c r="AC142" i="6"/>
  <c r="AC27" i="6"/>
  <c r="AC30" i="6" s="1"/>
  <c r="AC31" i="6" s="1"/>
  <c r="AD29" i="6" s="1"/>
  <c r="AC147" i="6"/>
  <c r="AC151" i="6" s="1"/>
  <c r="AC161" i="6" s="1"/>
  <c r="AC164" i="6" s="1"/>
  <c r="AA27" i="3"/>
  <c r="AA30" i="3" s="1"/>
  <c r="AA31" i="3" s="1"/>
  <c r="AB29" i="3" s="1"/>
  <c r="AA185" i="3"/>
  <c r="AA186" i="3" s="1"/>
  <c r="AA188" i="3" s="1"/>
  <c r="AA142" i="3"/>
  <c r="AA147" i="3"/>
  <c r="AA151" i="3" s="1"/>
  <c r="AA161" i="3" s="1"/>
  <c r="AA164" i="3" s="1"/>
  <c r="AA222" i="3"/>
  <c r="AA223" i="3" s="1"/>
  <c r="Z169" i="3" l="1"/>
  <c r="Z171" i="3" s="1"/>
  <c r="Z177" i="3" s="1"/>
  <c r="AA163" i="3"/>
  <c r="AA165" i="3" s="1"/>
  <c r="AC141" i="3"/>
  <c r="AC18" i="3"/>
  <c r="AD35" i="3"/>
  <c r="AD36" i="3" s="1"/>
  <c r="AD37" i="3" s="1"/>
  <c r="AD204" i="3" s="1"/>
  <c r="AE34" i="3"/>
  <c r="AF17" i="6"/>
  <c r="AG16" i="6"/>
  <c r="AF140" i="6"/>
  <c r="AE16" i="3"/>
  <c r="AD140" i="3"/>
  <c r="AD17" i="3"/>
  <c r="AG34" i="6"/>
  <c r="AF35" i="6"/>
  <c r="AF36" i="6" s="1"/>
  <c r="AF37" i="6" s="1"/>
  <c r="AF204" i="6" s="1"/>
  <c r="AD142" i="6"/>
  <c r="AD222" i="6"/>
  <c r="AD223" i="6" s="1"/>
  <c r="AD27" i="6"/>
  <c r="AD30" i="6" s="1"/>
  <c r="AD31" i="6" s="1"/>
  <c r="AE29" i="6" s="1"/>
  <c r="AD185" i="6"/>
  <c r="AD186" i="6" s="1"/>
  <c r="AD188" i="6" s="1"/>
  <c r="AD147" i="6"/>
  <c r="AD151" i="6" s="1"/>
  <c r="AD161" i="6" s="1"/>
  <c r="AD164" i="6" s="1"/>
  <c r="AB169" i="6"/>
  <c r="AB171" i="6" s="1"/>
  <c r="AB177" i="6" s="1"/>
  <c r="AC163" i="6"/>
  <c r="AC165" i="6" s="1"/>
  <c r="AE141" i="6"/>
  <c r="AE18" i="6"/>
  <c r="AB222" i="3"/>
  <c r="AB223" i="3" s="1"/>
  <c r="AB27" i="3"/>
  <c r="AB30" i="3" s="1"/>
  <c r="AB31" i="3" s="1"/>
  <c r="AC29" i="3" s="1"/>
  <c r="AB147" i="3"/>
  <c r="AB151" i="3" s="1"/>
  <c r="AB161" i="3" s="1"/>
  <c r="AB164" i="3" s="1"/>
  <c r="AB142" i="3"/>
  <c r="AB185" i="3"/>
  <c r="AB186" i="3" s="1"/>
  <c r="AB188" i="3" s="1"/>
  <c r="AC185" i="3" l="1"/>
  <c r="AC186" i="3" s="1"/>
  <c r="AC188" i="3" s="1"/>
  <c r="AC142" i="3"/>
  <c r="AC222" i="3"/>
  <c r="AC223" i="3" s="1"/>
  <c r="AC147" i="3"/>
  <c r="AC151" i="3" s="1"/>
  <c r="AC161" i="3" s="1"/>
  <c r="AC164" i="3" s="1"/>
  <c r="AC27" i="3"/>
  <c r="AC30" i="3" s="1"/>
  <c r="AC31" i="3" s="1"/>
  <c r="AD29" i="3" s="1"/>
  <c r="AH34" i="6"/>
  <c r="AG35" i="6"/>
  <c r="AG36" i="6" s="1"/>
  <c r="AG37" i="6" s="1"/>
  <c r="AG204" i="6" s="1"/>
  <c r="AG140" i="6"/>
  <c r="AG17" i="6"/>
  <c r="AH16" i="6"/>
  <c r="AF141" i="6"/>
  <c r="AF18" i="6"/>
  <c r="AD141" i="3"/>
  <c r="AD18" i="3"/>
  <c r="AE140" i="3"/>
  <c r="AE17" i="3"/>
  <c r="AF16" i="3"/>
  <c r="AE35" i="3"/>
  <c r="AE36" i="3" s="1"/>
  <c r="AE37" i="3" s="1"/>
  <c r="AE204" i="3" s="1"/>
  <c r="AF34" i="3"/>
  <c r="AE27" i="6"/>
  <c r="AE30" i="6" s="1"/>
  <c r="AE31" i="6" s="1"/>
  <c r="AF29" i="6" s="1"/>
  <c r="AE185" i="6"/>
  <c r="AE186" i="6" s="1"/>
  <c r="AE188" i="6" s="1"/>
  <c r="AE147" i="6"/>
  <c r="AE151" i="6" s="1"/>
  <c r="AE161" i="6" s="1"/>
  <c r="AE164" i="6" s="1"/>
  <c r="AE142" i="6"/>
  <c r="AE222" i="6"/>
  <c r="AE223" i="6" s="1"/>
  <c r="AA169" i="3"/>
  <c r="AA171" i="3" s="1"/>
  <c r="AA177" i="3" s="1"/>
  <c r="AB163" i="3"/>
  <c r="AB165" i="3" s="1"/>
  <c r="AD163" i="6"/>
  <c r="AD165" i="6" s="1"/>
  <c r="AC169" i="6"/>
  <c r="AC171" i="6" s="1"/>
  <c r="AC177" i="6" s="1"/>
  <c r="AG141" i="6" l="1"/>
  <c r="AG18" i="6"/>
  <c r="AF35" i="3"/>
  <c r="AF36" i="3" s="1"/>
  <c r="AF37" i="3" s="1"/>
  <c r="AF204" i="3" s="1"/>
  <c r="AG34" i="3"/>
  <c r="AG16" i="3"/>
  <c r="AF140" i="3"/>
  <c r="AF17" i="3"/>
  <c r="AI16" i="6"/>
  <c r="AH140" i="6"/>
  <c r="AH17" i="6"/>
  <c r="AE141" i="3"/>
  <c r="AE18" i="3"/>
  <c r="AF27" i="6"/>
  <c r="AF30" i="6" s="1"/>
  <c r="AF31" i="6" s="1"/>
  <c r="AG29" i="6" s="1"/>
  <c r="AF142" i="6"/>
  <c r="AF222" i="6"/>
  <c r="AF223" i="6" s="1"/>
  <c r="AF147" i="6"/>
  <c r="AF151" i="6" s="1"/>
  <c r="AF161" i="6" s="1"/>
  <c r="AF164" i="6" s="1"/>
  <c r="AF185" i="6"/>
  <c r="AF186" i="6" s="1"/>
  <c r="AF188" i="6" s="1"/>
  <c r="AD169" i="6"/>
  <c r="AD171" i="6" s="1"/>
  <c r="AD177" i="6" s="1"/>
  <c r="AE163" i="6"/>
  <c r="AE165" i="6" s="1"/>
  <c r="AH35" i="6"/>
  <c r="AH36" i="6" s="1"/>
  <c r="AH37" i="6" s="1"/>
  <c r="AH204" i="6" s="1"/>
  <c r="AI34" i="6"/>
  <c r="AC163" i="3"/>
  <c r="AC165" i="3" s="1"/>
  <c r="AB169" i="3"/>
  <c r="AB171" i="3" s="1"/>
  <c r="AB177" i="3" s="1"/>
  <c r="AD142" i="3"/>
  <c r="AD147" i="3"/>
  <c r="AD151" i="3" s="1"/>
  <c r="AD161" i="3" s="1"/>
  <c r="AD164" i="3" s="1"/>
  <c r="AD27" i="3"/>
  <c r="AD30" i="3" s="1"/>
  <c r="AD31" i="3" s="1"/>
  <c r="AE29" i="3" s="1"/>
  <c r="AD222" i="3"/>
  <c r="AD223" i="3" s="1"/>
  <c r="AD185" i="3"/>
  <c r="AD186" i="3" s="1"/>
  <c r="AD188" i="3" s="1"/>
  <c r="AF141" i="3" l="1"/>
  <c r="AF18" i="3"/>
  <c r="AE222" i="3"/>
  <c r="AE223" i="3" s="1"/>
  <c r="AE27" i="3"/>
  <c r="AE30" i="3" s="1"/>
  <c r="AE31" i="3" s="1"/>
  <c r="AF29" i="3" s="1"/>
  <c r="AE147" i="3"/>
  <c r="AE151" i="3" s="1"/>
  <c r="AE161" i="3" s="1"/>
  <c r="AE164" i="3" s="1"/>
  <c r="AE185" i="3"/>
  <c r="AE186" i="3" s="1"/>
  <c r="AE188" i="3" s="1"/>
  <c r="AE142" i="3"/>
  <c r="AJ16" i="6"/>
  <c r="AI140" i="6"/>
  <c r="AI17" i="6"/>
  <c r="AH34" i="3"/>
  <c r="AG35" i="3"/>
  <c r="AG36" i="3" s="1"/>
  <c r="AG37" i="3" s="1"/>
  <c r="AG204" i="3" s="1"/>
  <c r="AD163" i="3"/>
  <c r="AD165" i="3" s="1"/>
  <c r="AC169" i="3"/>
  <c r="AC171" i="3" s="1"/>
  <c r="AC177" i="3" s="1"/>
  <c r="AH141" i="6"/>
  <c r="AH18" i="6"/>
  <c r="AG17" i="3"/>
  <c r="AG140" i="3"/>
  <c r="AH16" i="3"/>
  <c r="AJ34" i="6"/>
  <c r="AI35" i="6"/>
  <c r="AI36" i="6" s="1"/>
  <c r="AI37" i="6" s="1"/>
  <c r="AI204" i="6" s="1"/>
  <c r="AG185" i="6"/>
  <c r="AG186" i="6" s="1"/>
  <c r="AG188" i="6" s="1"/>
  <c r="AG27" i="6"/>
  <c r="AG30" i="6" s="1"/>
  <c r="AG31" i="6" s="1"/>
  <c r="AH29" i="6" s="1"/>
  <c r="AG147" i="6"/>
  <c r="AG151" i="6" s="1"/>
  <c r="AG161" i="6" s="1"/>
  <c r="AG164" i="6" s="1"/>
  <c r="AG222" i="6"/>
  <c r="AG223" i="6" s="1"/>
  <c r="AG142" i="6"/>
  <c r="AE169" i="6"/>
  <c r="AE171" i="6" s="1"/>
  <c r="AE177" i="6" s="1"/>
  <c r="AF163" i="6"/>
  <c r="AF165" i="6" s="1"/>
  <c r="AG141" i="3" l="1"/>
  <c r="AG18" i="3"/>
  <c r="AH185" i="6"/>
  <c r="AH186" i="6" s="1"/>
  <c r="AH188" i="6" s="1"/>
  <c r="AH142" i="6"/>
  <c r="AH222" i="6"/>
  <c r="AH223" i="6" s="1"/>
  <c r="AH147" i="6"/>
  <c r="AH151" i="6" s="1"/>
  <c r="AH161" i="6" s="1"/>
  <c r="AH164" i="6" s="1"/>
  <c r="AH27" i="6"/>
  <c r="AH30" i="6" s="1"/>
  <c r="AH31" i="6" s="1"/>
  <c r="AI29" i="6" s="1"/>
  <c r="AF185" i="3"/>
  <c r="AF186" i="3" s="1"/>
  <c r="AF188" i="3" s="1"/>
  <c r="AF142" i="3"/>
  <c r="AF222" i="3"/>
  <c r="AF223" i="3" s="1"/>
  <c r="AF147" i="3"/>
  <c r="AF151" i="3" s="1"/>
  <c r="AF161" i="3" s="1"/>
  <c r="AF164" i="3" s="1"/>
  <c r="AF27" i="3"/>
  <c r="AF30" i="3" s="1"/>
  <c r="AF31" i="3" s="1"/>
  <c r="AG29" i="3" s="1"/>
  <c r="AE163" i="3"/>
  <c r="AE165" i="3" s="1"/>
  <c r="AD169" i="3"/>
  <c r="AD171" i="3" s="1"/>
  <c r="AD177" i="3" s="1"/>
  <c r="AJ35" i="6"/>
  <c r="AJ36" i="6" s="1"/>
  <c r="AJ37" i="6" s="1"/>
  <c r="AJ204" i="6" s="1"/>
  <c r="AK34" i="6"/>
  <c r="AI141" i="6"/>
  <c r="AI18" i="6"/>
  <c r="AH35" i="3"/>
  <c r="AH36" i="3" s="1"/>
  <c r="AH37" i="3" s="1"/>
  <c r="AH204" i="3" s="1"/>
  <c r="AI34" i="3"/>
  <c r="AJ140" i="6"/>
  <c r="AK16" i="6"/>
  <c r="AJ17" i="6"/>
  <c r="AG163" i="6"/>
  <c r="AG165" i="6" s="1"/>
  <c r="AF169" i="6"/>
  <c r="AF171" i="6" s="1"/>
  <c r="AF177" i="6" s="1"/>
  <c r="AI16" i="3"/>
  <c r="AH140" i="3"/>
  <c r="AH17" i="3"/>
  <c r="AL34" i="6" l="1"/>
  <c r="AK35" i="6"/>
  <c r="AK36" i="6" s="1"/>
  <c r="AK37" i="6" s="1"/>
  <c r="AK204" i="6" s="1"/>
  <c r="AK17" i="6"/>
  <c r="AL16" i="6"/>
  <c r="AK140" i="6"/>
  <c r="AJ34" i="3"/>
  <c r="AI35" i="3"/>
  <c r="AI36" i="3" s="1"/>
  <c r="AI37" i="3" s="1"/>
  <c r="AI204" i="3" s="1"/>
  <c r="AH141" i="3"/>
  <c r="AH18" i="3"/>
  <c r="AG222" i="3"/>
  <c r="AG223" i="3" s="1"/>
  <c r="AG147" i="3"/>
  <c r="AG151" i="3" s="1"/>
  <c r="AG161" i="3" s="1"/>
  <c r="AG164" i="3" s="1"/>
  <c r="AG27" i="3"/>
  <c r="AG30" i="3" s="1"/>
  <c r="AG31" i="3" s="1"/>
  <c r="AH29" i="3" s="1"/>
  <c r="AG185" i="3"/>
  <c r="AG186" i="3" s="1"/>
  <c r="AG188" i="3" s="1"/>
  <c r="AG142" i="3"/>
  <c r="AE169" i="3"/>
  <c r="AE171" i="3" s="1"/>
  <c r="AE177" i="3" s="1"/>
  <c r="AF163" i="3"/>
  <c r="AF165" i="3" s="1"/>
  <c r="AH163" i="6"/>
  <c r="AH165" i="6" s="1"/>
  <c r="AG169" i="6"/>
  <c r="AG171" i="6" s="1"/>
  <c r="AG177" i="6" s="1"/>
  <c r="AI17" i="3"/>
  <c r="AJ16" i="3"/>
  <c r="AI140" i="3"/>
  <c r="AI27" i="6"/>
  <c r="AI30" i="6" s="1"/>
  <c r="AI31" i="6" s="1"/>
  <c r="AJ29" i="6" s="1"/>
  <c r="AI222" i="6"/>
  <c r="AI223" i="6" s="1"/>
  <c r="AI147" i="6"/>
  <c r="AI151" i="6" s="1"/>
  <c r="AI161" i="6" s="1"/>
  <c r="AI164" i="6" s="1"/>
  <c r="AI142" i="6"/>
  <c r="AI185" i="6"/>
  <c r="AI186" i="6" s="1"/>
  <c r="AI188" i="6" s="1"/>
  <c r="AJ141" i="6"/>
  <c r="AJ18" i="6"/>
  <c r="AI163" i="6" l="1"/>
  <c r="AI165" i="6" s="1"/>
  <c r="AH169" i="6"/>
  <c r="AH171" i="6" s="1"/>
  <c r="AH177" i="6" s="1"/>
  <c r="AK16" i="3"/>
  <c r="AJ17" i="3"/>
  <c r="AJ140" i="3"/>
  <c r="AH185" i="3"/>
  <c r="AH186" i="3" s="1"/>
  <c r="AH188" i="3" s="1"/>
  <c r="AH222" i="3"/>
  <c r="AH223" i="3" s="1"/>
  <c r="AH27" i="3"/>
  <c r="AH30" i="3" s="1"/>
  <c r="AH31" i="3" s="1"/>
  <c r="AI29" i="3" s="1"/>
  <c r="AH142" i="3"/>
  <c r="AH147" i="3"/>
  <c r="AH151" i="3" s="1"/>
  <c r="AH161" i="3" s="1"/>
  <c r="AH164" i="3" s="1"/>
  <c r="AL35" i="6"/>
  <c r="AL36" i="6" s="1"/>
  <c r="AL37" i="6" s="1"/>
  <c r="AL204" i="6" s="1"/>
  <c r="AM34" i="6"/>
  <c r="AG163" i="3"/>
  <c r="AG165" i="3" s="1"/>
  <c r="AF169" i="3"/>
  <c r="AF171" i="3" s="1"/>
  <c r="AF177" i="3" s="1"/>
  <c r="AL17" i="6"/>
  <c r="AM16" i="6"/>
  <c r="AL140" i="6"/>
  <c r="AK141" i="6"/>
  <c r="AK18" i="6"/>
  <c r="AI141" i="3"/>
  <c r="AI18" i="3"/>
  <c r="AJ27" i="6"/>
  <c r="AJ30" i="6" s="1"/>
  <c r="AJ31" i="6" s="1"/>
  <c r="AK29" i="6" s="1"/>
  <c r="AJ147" i="6"/>
  <c r="AJ151" i="6" s="1"/>
  <c r="AJ161" i="6" s="1"/>
  <c r="AJ164" i="6" s="1"/>
  <c r="AJ185" i="6"/>
  <c r="AJ186" i="6" s="1"/>
  <c r="AJ188" i="6" s="1"/>
  <c r="AJ222" i="6"/>
  <c r="AJ223" i="6" s="1"/>
  <c r="AJ142" i="6"/>
  <c r="AJ35" i="3"/>
  <c r="AJ36" i="3" s="1"/>
  <c r="AJ37" i="3" s="1"/>
  <c r="AJ204" i="3" s="1"/>
  <c r="AK34" i="3"/>
  <c r="AI185" i="3" l="1"/>
  <c r="AI186" i="3" s="1"/>
  <c r="AI188" i="3" s="1"/>
  <c r="AI222" i="3"/>
  <c r="AI223" i="3" s="1"/>
  <c r="AI27" i="3"/>
  <c r="AI30" i="3" s="1"/>
  <c r="AI31" i="3" s="1"/>
  <c r="AJ29" i="3" s="1"/>
  <c r="AI147" i="3"/>
  <c r="AI151" i="3" s="1"/>
  <c r="AI161" i="3" s="1"/>
  <c r="AI164" i="3" s="1"/>
  <c r="AI142" i="3"/>
  <c r="AL141" i="6"/>
  <c r="AL18" i="6"/>
  <c r="AK185" i="6"/>
  <c r="AK186" i="6" s="1"/>
  <c r="AK188" i="6" s="1"/>
  <c r="AK27" i="6"/>
  <c r="AK30" i="6" s="1"/>
  <c r="AK31" i="6" s="1"/>
  <c r="AL29" i="6" s="1"/>
  <c r="AK147" i="6"/>
  <c r="AK151" i="6" s="1"/>
  <c r="AK161" i="6" s="1"/>
  <c r="AK164" i="6" s="1"/>
  <c r="AK142" i="6"/>
  <c r="AK222" i="6"/>
  <c r="AK223" i="6" s="1"/>
  <c r="AI169" i="6"/>
  <c r="AI171" i="6" s="1"/>
  <c r="AI177" i="6" s="1"/>
  <c r="AJ163" i="6"/>
  <c r="AJ165" i="6" s="1"/>
  <c r="AL34" i="3"/>
  <c r="AK35" i="3"/>
  <c r="AK36" i="3" s="1"/>
  <c r="AK37" i="3" s="1"/>
  <c r="AK204" i="3" s="1"/>
  <c r="AM17" i="6"/>
  <c r="AN16" i="6"/>
  <c r="AM140" i="6"/>
  <c r="AJ141" i="3"/>
  <c r="AJ18" i="3"/>
  <c r="AN34" i="6"/>
  <c r="AM35" i="6"/>
  <c r="AM36" i="6" s="1"/>
  <c r="AM37" i="6" s="1"/>
  <c r="AM204" i="6" s="1"/>
  <c r="AK140" i="3"/>
  <c r="AK17" i="3"/>
  <c r="AL16" i="3"/>
  <c r="AH163" i="3"/>
  <c r="AH165" i="3" s="1"/>
  <c r="AG169" i="3"/>
  <c r="AG171" i="3" s="1"/>
  <c r="AG177" i="3" s="1"/>
  <c r="AM141" i="6" l="1"/>
  <c r="AM18" i="6"/>
  <c r="AK141" i="3"/>
  <c r="AK18" i="3"/>
  <c r="AK163" i="6"/>
  <c r="AK165" i="6" s="1"/>
  <c r="AJ169" i="6"/>
  <c r="AJ171" i="6" s="1"/>
  <c r="AJ177" i="6" s="1"/>
  <c r="AL17" i="3"/>
  <c r="AL140" i="3"/>
  <c r="AM16" i="3"/>
  <c r="AL27" i="6"/>
  <c r="AL30" i="6" s="1"/>
  <c r="AL31" i="6" s="1"/>
  <c r="AM29" i="6" s="1"/>
  <c r="AL147" i="6"/>
  <c r="AL151" i="6" s="1"/>
  <c r="AL161" i="6" s="1"/>
  <c r="AL164" i="6" s="1"/>
  <c r="AL142" i="6"/>
  <c r="AL222" i="6"/>
  <c r="AL223" i="6" s="1"/>
  <c r="AL185" i="6"/>
  <c r="AL186" i="6" s="1"/>
  <c r="AL188" i="6" s="1"/>
  <c r="AL35" i="3"/>
  <c r="AL36" i="3" s="1"/>
  <c r="AL37" i="3" s="1"/>
  <c r="AL204" i="3" s="1"/>
  <c r="AM34" i="3"/>
  <c r="AO16" i="6"/>
  <c r="AN17" i="6"/>
  <c r="AN140" i="6"/>
  <c r="AO34" i="6"/>
  <c r="AN35" i="6"/>
  <c r="AN36" i="6" s="1"/>
  <c r="AN37" i="6" s="1"/>
  <c r="AN204" i="6" s="1"/>
  <c r="AJ147" i="3"/>
  <c r="AJ151" i="3" s="1"/>
  <c r="AJ161" i="3" s="1"/>
  <c r="AJ164" i="3" s="1"/>
  <c r="AJ142" i="3"/>
  <c r="AJ222" i="3"/>
  <c r="AJ223" i="3" s="1"/>
  <c r="AJ185" i="3"/>
  <c r="AJ186" i="3" s="1"/>
  <c r="AJ188" i="3" s="1"/>
  <c r="AJ27" i="3"/>
  <c r="AJ30" i="3" s="1"/>
  <c r="AJ31" i="3" s="1"/>
  <c r="AK29" i="3" s="1"/>
  <c r="AI163" i="3"/>
  <c r="AI165" i="3" s="1"/>
  <c r="AH169" i="3"/>
  <c r="AH171" i="3" s="1"/>
  <c r="AH177" i="3" s="1"/>
  <c r="AN141" i="6" l="1"/>
  <c r="AN18" i="6"/>
  <c r="AJ163" i="3"/>
  <c r="AJ165" i="3" s="1"/>
  <c r="AI169" i="3"/>
  <c r="AI171" i="3" s="1"/>
  <c r="AI177" i="3" s="1"/>
  <c r="AK222" i="3"/>
  <c r="AK223" i="3" s="1"/>
  <c r="AK142" i="3"/>
  <c r="AK185" i="3"/>
  <c r="AK186" i="3" s="1"/>
  <c r="AK188" i="3" s="1"/>
  <c r="AK147" i="3"/>
  <c r="AK151" i="3" s="1"/>
  <c r="AK161" i="3" s="1"/>
  <c r="AK164" i="3" s="1"/>
  <c r="AK27" i="3"/>
  <c r="AK30" i="3" s="1"/>
  <c r="AK31" i="3" s="1"/>
  <c r="AL29" i="3" s="1"/>
  <c r="AM17" i="3"/>
  <c r="AM140" i="3"/>
  <c r="AN16" i="3"/>
  <c r="AO17" i="6"/>
  <c r="AP16" i="6"/>
  <c r="AO140" i="6"/>
  <c r="AN34" i="3"/>
  <c r="AM35" i="3"/>
  <c r="AM36" i="3" s="1"/>
  <c r="AM37" i="3" s="1"/>
  <c r="AM204" i="3" s="1"/>
  <c r="AL141" i="3"/>
  <c r="AL18" i="3"/>
  <c r="AL163" i="6"/>
  <c r="AL165" i="6" s="1"/>
  <c r="AK169" i="6"/>
  <c r="AK171" i="6" s="1"/>
  <c r="AK177" i="6" s="1"/>
  <c r="AO35" i="6"/>
  <c r="AO36" i="6" s="1"/>
  <c r="AO37" i="6" s="1"/>
  <c r="AO204" i="6" s="1"/>
  <c r="AP34" i="6"/>
  <c r="AM27" i="6"/>
  <c r="AM30" i="6" s="1"/>
  <c r="AM31" i="6" s="1"/>
  <c r="AN29" i="6" s="1"/>
  <c r="AM185" i="6"/>
  <c r="AM186" i="6" s="1"/>
  <c r="AM188" i="6" s="1"/>
  <c r="AM142" i="6"/>
  <c r="AM147" i="6"/>
  <c r="AM151" i="6" s="1"/>
  <c r="AM161" i="6" s="1"/>
  <c r="AM164" i="6" s="1"/>
  <c r="AM222" i="6"/>
  <c r="AM223" i="6" s="1"/>
  <c r="AN142" i="6" l="1"/>
  <c r="AN222" i="6"/>
  <c r="AN223" i="6" s="1"/>
  <c r="AN147" i="6"/>
  <c r="AN151" i="6" s="1"/>
  <c r="AN161" i="6" s="1"/>
  <c r="AN164" i="6" s="1"/>
  <c r="AN185" i="6"/>
  <c r="AN186" i="6" s="1"/>
  <c r="AN188" i="6" s="1"/>
  <c r="AN27" i="6"/>
  <c r="AN30" i="6" s="1"/>
  <c r="AN31" i="6" s="1"/>
  <c r="AO29" i="6" s="1"/>
  <c r="AM141" i="3"/>
  <c r="AM18" i="3"/>
  <c r="AN35" i="3"/>
  <c r="AN36" i="3" s="1"/>
  <c r="AN37" i="3" s="1"/>
  <c r="AN204" i="3" s="1"/>
  <c r="AO34" i="3"/>
  <c r="AP140" i="6"/>
  <c r="AP17" i="6"/>
  <c r="AQ16" i="6"/>
  <c r="AO141" i="6"/>
  <c r="AO18" i="6"/>
  <c r="AJ169" i="3"/>
  <c r="AJ171" i="3" s="1"/>
  <c r="AJ177" i="3" s="1"/>
  <c r="AK163" i="3"/>
  <c r="AK165" i="3" s="1"/>
  <c r="AN17" i="3"/>
  <c r="AN140" i="3"/>
  <c r="AO16" i="3"/>
  <c r="AM163" i="6"/>
  <c r="AM165" i="6" s="1"/>
  <c r="AL169" i="6"/>
  <c r="AL171" i="6" s="1"/>
  <c r="AL177" i="6" s="1"/>
  <c r="AQ34" i="6"/>
  <c r="AQ35" i="6" s="1"/>
  <c r="AQ36" i="6" s="1"/>
  <c r="AQ37" i="6" s="1"/>
  <c r="AQ204" i="6" s="1"/>
  <c r="AP35" i="6"/>
  <c r="AP36" i="6" s="1"/>
  <c r="AP37" i="6" s="1"/>
  <c r="AP204" i="6" s="1"/>
  <c r="AL185" i="3"/>
  <c r="AL186" i="3" s="1"/>
  <c r="AL188" i="3" s="1"/>
  <c r="AL142" i="3"/>
  <c r="AL27" i="3"/>
  <c r="AL30" i="3" s="1"/>
  <c r="AL31" i="3" s="1"/>
  <c r="AM29" i="3" s="1"/>
  <c r="AL222" i="3"/>
  <c r="AL223" i="3" s="1"/>
  <c r="AL147" i="3"/>
  <c r="AL151" i="3" s="1"/>
  <c r="AL161" i="3" s="1"/>
  <c r="AL164" i="3" s="1"/>
  <c r="AO206" i="6" l="1"/>
  <c r="AO210" i="6" s="1"/>
  <c r="AO112" i="6" s="1"/>
  <c r="AO116" i="6" s="1"/>
  <c r="AO117" i="6" s="1"/>
  <c r="AQ140" i="6"/>
  <c r="AQ17" i="6"/>
  <c r="AP141" i="6"/>
  <c r="AP18" i="6"/>
  <c r="AO35" i="3"/>
  <c r="AO36" i="3" s="1"/>
  <c r="AO37" i="3" s="1"/>
  <c r="AO204" i="3" s="1"/>
  <c r="AP34" i="3"/>
  <c r="AP206" i="6"/>
  <c r="AP210" i="6" s="1"/>
  <c r="AP112" i="6" s="1"/>
  <c r="AP116" i="6" s="1"/>
  <c r="AP117" i="6" s="1"/>
  <c r="AQ206" i="6"/>
  <c r="AQ210" i="6" s="1"/>
  <c r="AQ112" i="6" s="1"/>
  <c r="AQ116" i="6" s="1"/>
  <c r="AQ117" i="6" s="1"/>
  <c r="AQ118" i="6" s="1"/>
  <c r="AQ121" i="6" s="1"/>
  <c r="H206" i="6"/>
  <c r="J206" i="6"/>
  <c r="J210" i="6" s="1"/>
  <c r="J112" i="6" s="1"/>
  <c r="J116" i="6" s="1"/>
  <c r="J117" i="6" s="1"/>
  <c r="I206" i="6"/>
  <c r="I210" i="6" s="1"/>
  <c r="I112" i="6" s="1"/>
  <c r="I116" i="6" s="1"/>
  <c r="I117" i="6" s="1"/>
  <c r="L206" i="6"/>
  <c r="L210" i="6" s="1"/>
  <c r="L112" i="6" s="1"/>
  <c r="L116" i="6" s="1"/>
  <c r="L117" i="6" s="1"/>
  <c r="K206" i="6"/>
  <c r="K210" i="6" s="1"/>
  <c r="K112" i="6" s="1"/>
  <c r="K116" i="6" s="1"/>
  <c r="K117" i="6" s="1"/>
  <c r="M206" i="6"/>
  <c r="M210" i="6" s="1"/>
  <c r="M112" i="6" s="1"/>
  <c r="M116" i="6" s="1"/>
  <c r="M117" i="6" s="1"/>
  <c r="Q206" i="6"/>
  <c r="Q210" i="6" s="1"/>
  <c r="Q112" i="6" s="1"/>
  <c r="Q116" i="6" s="1"/>
  <c r="Q117" i="6" s="1"/>
  <c r="O206" i="6"/>
  <c r="O210" i="6" s="1"/>
  <c r="O112" i="6" s="1"/>
  <c r="O116" i="6" s="1"/>
  <c r="O117" i="6" s="1"/>
  <c r="N206" i="6"/>
  <c r="N210" i="6" s="1"/>
  <c r="N112" i="6" s="1"/>
  <c r="N116" i="6" s="1"/>
  <c r="N117" i="6" s="1"/>
  <c r="P206" i="6"/>
  <c r="P210" i="6" s="1"/>
  <c r="P112" i="6" s="1"/>
  <c r="P116" i="6" s="1"/>
  <c r="P117" i="6" s="1"/>
  <c r="S206" i="6"/>
  <c r="S210" i="6" s="1"/>
  <c r="S112" i="6" s="1"/>
  <c r="S116" i="6" s="1"/>
  <c r="S117" i="6" s="1"/>
  <c r="R206" i="6"/>
  <c r="R210" i="6" s="1"/>
  <c r="R112" i="6" s="1"/>
  <c r="R116" i="6" s="1"/>
  <c r="R117" i="6" s="1"/>
  <c r="T206" i="6"/>
  <c r="T210" i="6" s="1"/>
  <c r="T112" i="6" s="1"/>
  <c r="T116" i="6" s="1"/>
  <c r="T117" i="6" s="1"/>
  <c r="V206" i="6"/>
  <c r="V210" i="6" s="1"/>
  <c r="V112" i="6" s="1"/>
  <c r="V116" i="6" s="1"/>
  <c r="V117" i="6" s="1"/>
  <c r="U206" i="6"/>
  <c r="U210" i="6" s="1"/>
  <c r="U112" i="6" s="1"/>
  <c r="U116" i="6" s="1"/>
  <c r="U117" i="6" s="1"/>
  <c r="X206" i="6"/>
  <c r="X210" i="6" s="1"/>
  <c r="X112" i="6" s="1"/>
  <c r="X116" i="6" s="1"/>
  <c r="X117" i="6" s="1"/>
  <c r="W206" i="6"/>
  <c r="W210" i="6" s="1"/>
  <c r="W112" i="6" s="1"/>
  <c r="W116" i="6" s="1"/>
  <c r="W117" i="6" s="1"/>
  <c r="Z206" i="6"/>
  <c r="Z210" i="6" s="1"/>
  <c r="Z112" i="6" s="1"/>
  <c r="Z116" i="6" s="1"/>
  <c r="Z117" i="6" s="1"/>
  <c r="Y206" i="6"/>
  <c r="Y210" i="6" s="1"/>
  <c r="Y112" i="6" s="1"/>
  <c r="Y116" i="6" s="1"/>
  <c r="Y117" i="6" s="1"/>
  <c r="AB206" i="6"/>
  <c r="AB210" i="6" s="1"/>
  <c r="AB112" i="6" s="1"/>
  <c r="AB116" i="6" s="1"/>
  <c r="AB117" i="6" s="1"/>
  <c r="AA206" i="6"/>
  <c r="AA210" i="6" s="1"/>
  <c r="AA112" i="6" s="1"/>
  <c r="AA116" i="6" s="1"/>
  <c r="AA117" i="6" s="1"/>
  <c r="AC206" i="6"/>
  <c r="AC210" i="6" s="1"/>
  <c r="AC112" i="6" s="1"/>
  <c r="AC116" i="6" s="1"/>
  <c r="AC117" i="6" s="1"/>
  <c r="AD206" i="6"/>
  <c r="AD210" i="6" s="1"/>
  <c r="AD112" i="6" s="1"/>
  <c r="AD116" i="6" s="1"/>
  <c r="AD117" i="6" s="1"/>
  <c r="AE206" i="6"/>
  <c r="AE210" i="6" s="1"/>
  <c r="AE112" i="6" s="1"/>
  <c r="AE116" i="6" s="1"/>
  <c r="AE117" i="6" s="1"/>
  <c r="AH206" i="6"/>
  <c r="AH210" i="6" s="1"/>
  <c r="AH112" i="6" s="1"/>
  <c r="AH116" i="6" s="1"/>
  <c r="AH117" i="6" s="1"/>
  <c r="AI206" i="6"/>
  <c r="AI210" i="6" s="1"/>
  <c r="AI112" i="6" s="1"/>
  <c r="AI116" i="6" s="1"/>
  <c r="AI117" i="6" s="1"/>
  <c r="AK206" i="6"/>
  <c r="AK210" i="6" s="1"/>
  <c r="AK112" i="6" s="1"/>
  <c r="AK116" i="6" s="1"/>
  <c r="AK117" i="6" s="1"/>
  <c r="AF206" i="6"/>
  <c r="AF210" i="6" s="1"/>
  <c r="AF112" i="6" s="1"/>
  <c r="AF116" i="6" s="1"/>
  <c r="AF117" i="6" s="1"/>
  <c r="AG206" i="6"/>
  <c r="AG210" i="6" s="1"/>
  <c r="AG112" i="6" s="1"/>
  <c r="AG116" i="6" s="1"/>
  <c r="AG117" i="6" s="1"/>
  <c r="AN163" i="6"/>
  <c r="AN165" i="6" s="1"/>
  <c r="AM169" i="6"/>
  <c r="AM171" i="6" s="1"/>
  <c r="AM177" i="6" s="1"/>
  <c r="AJ206" i="6"/>
  <c r="AJ210" i="6" s="1"/>
  <c r="AJ112" i="6" s="1"/>
  <c r="AJ116" i="6" s="1"/>
  <c r="AJ117" i="6" s="1"/>
  <c r="AO17" i="3"/>
  <c r="AO140" i="3"/>
  <c r="AP16" i="3"/>
  <c r="AL163" i="3"/>
  <c r="AL165" i="3" s="1"/>
  <c r="AK169" i="3"/>
  <c r="AK171" i="3" s="1"/>
  <c r="AK177" i="3" s="1"/>
  <c r="AN206" i="6"/>
  <c r="AN210" i="6" s="1"/>
  <c r="AN112" i="6" s="1"/>
  <c r="AN116" i="6" s="1"/>
  <c r="AN117" i="6" s="1"/>
  <c r="AN141" i="3"/>
  <c r="AN18" i="3"/>
  <c r="AM222" i="3"/>
  <c r="AM223" i="3" s="1"/>
  <c r="AM142" i="3"/>
  <c r="AM27" i="3"/>
  <c r="AM30" i="3" s="1"/>
  <c r="AM31" i="3" s="1"/>
  <c r="AN29" i="3" s="1"/>
  <c r="AM185" i="3"/>
  <c r="AM186" i="3" s="1"/>
  <c r="AM188" i="3" s="1"/>
  <c r="AM147" i="3"/>
  <c r="AM151" i="3" s="1"/>
  <c r="AM161" i="3" s="1"/>
  <c r="AM164" i="3" s="1"/>
  <c r="AM206" i="6"/>
  <c r="AM210" i="6" s="1"/>
  <c r="AM112" i="6" s="1"/>
  <c r="AM116" i="6" s="1"/>
  <c r="AM117" i="6" s="1"/>
  <c r="AO222" i="6"/>
  <c r="AO223" i="6" s="1"/>
  <c r="AO185" i="6"/>
  <c r="AO186" i="6" s="1"/>
  <c r="AO188" i="6" s="1"/>
  <c r="AO27" i="6"/>
  <c r="AO30" i="6" s="1"/>
  <c r="AO31" i="6" s="1"/>
  <c r="AP29" i="6" s="1"/>
  <c r="AO142" i="6"/>
  <c r="AO147" i="6"/>
  <c r="AO151" i="6" s="1"/>
  <c r="AO161" i="6" s="1"/>
  <c r="AO164" i="6" s="1"/>
  <c r="AL206" i="6"/>
  <c r="AL210" i="6" s="1"/>
  <c r="AL112" i="6" s="1"/>
  <c r="AL116" i="6" s="1"/>
  <c r="AL117" i="6" s="1"/>
  <c r="AP17" i="3" l="1"/>
  <c r="AP140" i="3"/>
  <c r="AQ16" i="3"/>
  <c r="AQ34" i="3"/>
  <c r="AQ35" i="3" s="1"/>
  <c r="AQ36" i="3" s="1"/>
  <c r="AQ37" i="3" s="1"/>
  <c r="AQ204" i="3" s="1"/>
  <c r="AP35" i="3"/>
  <c r="AP36" i="3" s="1"/>
  <c r="AP37" i="3" s="1"/>
  <c r="AP204" i="3" s="1"/>
  <c r="AO163" i="6"/>
  <c r="AO165" i="6" s="1"/>
  <c r="AN169" i="6"/>
  <c r="AN171" i="6" s="1"/>
  <c r="AN177" i="6" s="1"/>
  <c r="AP185" i="6"/>
  <c r="AP186" i="6" s="1"/>
  <c r="AP188" i="6" s="1"/>
  <c r="AP142" i="6"/>
  <c r="AP147" i="6"/>
  <c r="AP151" i="6" s="1"/>
  <c r="AP161" i="6" s="1"/>
  <c r="AP164" i="6" s="1"/>
  <c r="AP222" i="6"/>
  <c r="AP223" i="6" s="1"/>
  <c r="AP27" i="6"/>
  <c r="AP30" i="6" s="1"/>
  <c r="AP31" i="6" s="1"/>
  <c r="AQ29" i="6" s="1"/>
  <c r="AQ141" i="6"/>
  <c r="AQ18" i="6"/>
  <c r="AO141" i="3"/>
  <c r="AO18" i="3"/>
  <c r="AN147" i="3"/>
  <c r="AN151" i="3" s="1"/>
  <c r="AN161" i="3" s="1"/>
  <c r="AN164" i="3" s="1"/>
  <c r="AN142" i="3"/>
  <c r="AN27" i="3"/>
  <c r="AN30" i="3" s="1"/>
  <c r="AN31" i="3" s="1"/>
  <c r="AO29" i="3" s="1"/>
  <c r="AN185" i="3"/>
  <c r="AN186" i="3" s="1"/>
  <c r="AN188" i="3" s="1"/>
  <c r="AN222" i="3"/>
  <c r="AN223" i="3" s="1"/>
  <c r="AL169" i="3"/>
  <c r="AL171" i="3" s="1"/>
  <c r="AL177" i="3" s="1"/>
  <c r="AM163" i="3"/>
  <c r="AM165" i="3" s="1"/>
  <c r="H210" i="6"/>
  <c r="H112" i="6" s="1"/>
  <c r="H116" i="6" s="1"/>
  <c r="H117" i="6" s="1"/>
  <c r="F22" i="4"/>
  <c r="AJ206" i="3" l="1"/>
  <c r="AJ210" i="3" s="1"/>
  <c r="AJ112" i="3" s="1"/>
  <c r="AJ116" i="3" s="1"/>
  <c r="AJ117" i="3" s="1"/>
  <c r="AO169" i="6"/>
  <c r="AO171" i="6" s="1"/>
  <c r="AO177" i="6" s="1"/>
  <c r="AP163" i="6"/>
  <c r="AP165" i="6" s="1"/>
  <c r="AO142" i="3"/>
  <c r="AO27" i="3"/>
  <c r="AO30" i="3" s="1"/>
  <c r="AO31" i="3" s="1"/>
  <c r="AP29" i="3" s="1"/>
  <c r="AO222" i="3"/>
  <c r="AO223" i="3" s="1"/>
  <c r="AO185" i="3"/>
  <c r="AO186" i="3" s="1"/>
  <c r="AO188" i="3" s="1"/>
  <c r="AO147" i="3"/>
  <c r="AO151" i="3" s="1"/>
  <c r="AO161" i="3" s="1"/>
  <c r="AO164" i="3" s="1"/>
  <c r="AQ206" i="3"/>
  <c r="AQ210" i="3" s="1"/>
  <c r="AQ112" i="3" s="1"/>
  <c r="AQ116" i="3" s="1"/>
  <c r="AQ117" i="3" s="1"/>
  <c r="AQ118" i="3" s="1"/>
  <c r="AQ121" i="3" s="1"/>
  <c r="I206" i="3"/>
  <c r="I210" i="3" s="1"/>
  <c r="I112" i="3" s="1"/>
  <c r="I116" i="3" s="1"/>
  <c r="I117" i="3" s="1"/>
  <c r="H206" i="3"/>
  <c r="J206" i="3"/>
  <c r="J210" i="3" s="1"/>
  <c r="J112" i="3" s="1"/>
  <c r="J116" i="3" s="1"/>
  <c r="J117" i="3" s="1"/>
  <c r="K206" i="3"/>
  <c r="K210" i="3" s="1"/>
  <c r="K112" i="3" s="1"/>
  <c r="K116" i="3" s="1"/>
  <c r="K117" i="3" s="1"/>
  <c r="L206" i="3"/>
  <c r="L210" i="3" s="1"/>
  <c r="L112" i="3" s="1"/>
  <c r="L116" i="3" s="1"/>
  <c r="L117" i="3" s="1"/>
  <c r="M206" i="3"/>
  <c r="M210" i="3" s="1"/>
  <c r="M112" i="3" s="1"/>
  <c r="M116" i="3" s="1"/>
  <c r="M117" i="3" s="1"/>
  <c r="O206" i="3"/>
  <c r="O210" i="3" s="1"/>
  <c r="O112" i="3" s="1"/>
  <c r="O116" i="3" s="1"/>
  <c r="O117" i="3" s="1"/>
  <c r="N206" i="3"/>
  <c r="N210" i="3" s="1"/>
  <c r="N112" i="3" s="1"/>
  <c r="N116" i="3" s="1"/>
  <c r="N117" i="3" s="1"/>
  <c r="P206" i="3"/>
  <c r="P210" i="3" s="1"/>
  <c r="P112" i="3" s="1"/>
  <c r="P116" i="3" s="1"/>
  <c r="P117" i="3" s="1"/>
  <c r="Q206" i="3"/>
  <c r="Q210" i="3" s="1"/>
  <c r="Q112" i="3" s="1"/>
  <c r="Q116" i="3" s="1"/>
  <c r="Q117" i="3" s="1"/>
  <c r="T206" i="3"/>
  <c r="T210" i="3" s="1"/>
  <c r="T112" i="3" s="1"/>
  <c r="T116" i="3" s="1"/>
  <c r="T117" i="3" s="1"/>
  <c r="R206" i="3"/>
  <c r="R210" i="3" s="1"/>
  <c r="R112" i="3" s="1"/>
  <c r="R116" i="3" s="1"/>
  <c r="R117" i="3" s="1"/>
  <c r="S206" i="3"/>
  <c r="S210" i="3" s="1"/>
  <c r="S112" i="3" s="1"/>
  <c r="S116" i="3" s="1"/>
  <c r="S117" i="3" s="1"/>
  <c r="U206" i="3"/>
  <c r="U210" i="3" s="1"/>
  <c r="U112" i="3" s="1"/>
  <c r="U116" i="3" s="1"/>
  <c r="U117" i="3" s="1"/>
  <c r="V206" i="3"/>
  <c r="V210" i="3" s="1"/>
  <c r="V112" i="3" s="1"/>
  <c r="V116" i="3" s="1"/>
  <c r="V117" i="3" s="1"/>
  <c r="X206" i="3"/>
  <c r="X210" i="3" s="1"/>
  <c r="X112" i="3" s="1"/>
  <c r="X116" i="3" s="1"/>
  <c r="X117" i="3" s="1"/>
  <c r="W206" i="3"/>
  <c r="W210" i="3" s="1"/>
  <c r="W112" i="3" s="1"/>
  <c r="W116" i="3" s="1"/>
  <c r="W117" i="3" s="1"/>
  <c r="Y206" i="3"/>
  <c r="Y210" i="3" s="1"/>
  <c r="Y112" i="3" s="1"/>
  <c r="Y116" i="3" s="1"/>
  <c r="Y117" i="3" s="1"/>
  <c r="Z206" i="3"/>
  <c r="Z210" i="3" s="1"/>
  <c r="Z112" i="3" s="1"/>
  <c r="Z116" i="3" s="1"/>
  <c r="Z117" i="3" s="1"/>
  <c r="AB206" i="3"/>
  <c r="AB210" i="3" s="1"/>
  <c r="AB112" i="3" s="1"/>
  <c r="AB116" i="3" s="1"/>
  <c r="AB117" i="3" s="1"/>
  <c r="AC206" i="3"/>
  <c r="AC210" i="3" s="1"/>
  <c r="AC112" i="3" s="1"/>
  <c r="AC116" i="3" s="1"/>
  <c r="AC117" i="3" s="1"/>
  <c r="AE206" i="3"/>
  <c r="AE210" i="3" s="1"/>
  <c r="AE112" i="3" s="1"/>
  <c r="AE116" i="3" s="1"/>
  <c r="AE117" i="3" s="1"/>
  <c r="AA206" i="3"/>
  <c r="AA210" i="3" s="1"/>
  <c r="AA112" i="3" s="1"/>
  <c r="AA116" i="3" s="1"/>
  <c r="AA117" i="3" s="1"/>
  <c r="AF206" i="3"/>
  <c r="AF210" i="3" s="1"/>
  <c r="AF112" i="3" s="1"/>
  <c r="AF116" i="3" s="1"/>
  <c r="AF117" i="3" s="1"/>
  <c r="AD206" i="3"/>
  <c r="AD210" i="3" s="1"/>
  <c r="AD112" i="3" s="1"/>
  <c r="AD116" i="3" s="1"/>
  <c r="AD117" i="3" s="1"/>
  <c r="AG206" i="3"/>
  <c r="AG210" i="3" s="1"/>
  <c r="AG112" i="3" s="1"/>
  <c r="AG116" i="3" s="1"/>
  <c r="AG117" i="3" s="1"/>
  <c r="AI206" i="3"/>
  <c r="AI210" i="3" s="1"/>
  <c r="AI112" i="3" s="1"/>
  <c r="AI116" i="3" s="1"/>
  <c r="AI117" i="3" s="1"/>
  <c r="AH206" i="3"/>
  <c r="AH210" i="3" s="1"/>
  <c r="AH112" i="3" s="1"/>
  <c r="AH116" i="3" s="1"/>
  <c r="AH117" i="3" s="1"/>
  <c r="AK206" i="3"/>
  <c r="AK210" i="3" s="1"/>
  <c r="AK112" i="3" s="1"/>
  <c r="AK116" i="3" s="1"/>
  <c r="AK117" i="3" s="1"/>
  <c r="AP206" i="3"/>
  <c r="AP210" i="3" s="1"/>
  <c r="AP112" i="3" s="1"/>
  <c r="AP116" i="3" s="1"/>
  <c r="AP117" i="3" s="1"/>
  <c r="AM206" i="3"/>
  <c r="AM210" i="3" s="1"/>
  <c r="AM112" i="3" s="1"/>
  <c r="AM116" i="3" s="1"/>
  <c r="AM117" i="3" s="1"/>
  <c r="AN206" i="3"/>
  <c r="AN210" i="3" s="1"/>
  <c r="AN112" i="3" s="1"/>
  <c r="AN116" i="3" s="1"/>
  <c r="AN117" i="3" s="1"/>
  <c r="AL206" i="3"/>
  <c r="AL210" i="3" s="1"/>
  <c r="AL112" i="3" s="1"/>
  <c r="AL116" i="3" s="1"/>
  <c r="AL117" i="3" s="1"/>
  <c r="AP141" i="3"/>
  <c r="AP18" i="3"/>
  <c r="AO206" i="3"/>
  <c r="AO210" i="3" s="1"/>
  <c r="AO112" i="3" s="1"/>
  <c r="AO116" i="3" s="1"/>
  <c r="AO117" i="3" s="1"/>
  <c r="AQ142" i="6"/>
  <c r="AQ185" i="6"/>
  <c r="AQ186" i="6" s="1"/>
  <c r="AQ188" i="6" s="1"/>
  <c r="AQ147" i="6"/>
  <c r="AQ151" i="6" s="1"/>
  <c r="AQ161" i="6" s="1"/>
  <c r="AQ164" i="6" s="1"/>
  <c r="AQ222" i="6"/>
  <c r="AQ223" i="6" s="1"/>
  <c r="AQ27" i="6"/>
  <c r="AQ30" i="6" s="1"/>
  <c r="AQ31" i="6" s="1"/>
  <c r="AQ140" i="3"/>
  <c r="AQ17" i="3"/>
  <c r="AN163" i="3"/>
  <c r="AN165" i="3" s="1"/>
  <c r="AM169" i="3"/>
  <c r="AM171" i="3" s="1"/>
  <c r="AM177" i="3" s="1"/>
  <c r="D22" i="4" l="1"/>
  <c r="H210" i="3"/>
  <c r="H112" i="3" s="1"/>
  <c r="H116" i="3" s="1"/>
  <c r="H117" i="3" s="1"/>
  <c r="AP147" i="3"/>
  <c r="AP151" i="3" s="1"/>
  <c r="AP161" i="3" s="1"/>
  <c r="AP164" i="3" s="1"/>
  <c r="AP142" i="3"/>
  <c r="AP222" i="3"/>
  <c r="AP223" i="3" s="1"/>
  <c r="AP27" i="3"/>
  <c r="AP30" i="3" s="1"/>
  <c r="AP31" i="3" s="1"/>
  <c r="AQ29" i="3" s="1"/>
  <c r="AP185" i="3"/>
  <c r="AP186" i="3" s="1"/>
  <c r="AP188" i="3" s="1"/>
  <c r="AP169" i="6"/>
  <c r="AP171" i="6" s="1"/>
  <c r="AP177" i="6" s="1"/>
  <c r="AQ163" i="6"/>
  <c r="AQ165" i="6" s="1"/>
  <c r="AQ169" i="6" s="1"/>
  <c r="AQ171" i="6" s="1"/>
  <c r="AQ177" i="6" s="1"/>
  <c r="AN169" i="3"/>
  <c r="AN171" i="3" s="1"/>
  <c r="AN177" i="3" s="1"/>
  <c r="AO163" i="3"/>
  <c r="AO165" i="3" s="1"/>
  <c r="AQ141" i="3"/>
  <c r="AQ18" i="3"/>
  <c r="AO169" i="3" l="1"/>
  <c r="AO171" i="3" s="1"/>
  <c r="AO177" i="3" s="1"/>
  <c r="AP163" i="3"/>
  <c r="AP165" i="3" s="1"/>
  <c r="AQ27" i="3"/>
  <c r="AQ30" i="3" s="1"/>
  <c r="AQ31" i="3" s="1"/>
  <c r="AQ142" i="3"/>
  <c r="AQ222" i="3"/>
  <c r="AQ223" i="3" s="1"/>
  <c r="AQ185" i="3"/>
  <c r="AQ186" i="3" s="1"/>
  <c r="AQ188" i="3" s="1"/>
  <c r="AQ147" i="3"/>
  <c r="AQ151" i="3" s="1"/>
  <c r="AQ161" i="3" s="1"/>
  <c r="AQ164" i="3" s="1"/>
  <c r="AQ163" i="3" l="1"/>
  <c r="AQ165" i="3" s="1"/>
  <c r="AQ169" i="3" s="1"/>
  <c r="AQ171" i="3" s="1"/>
  <c r="AQ177" i="3" s="1"/>
  <c r="AP169" i="3"/>
  <c r="AP171" i="3" s="1"/>
  <c r="AP177" i="3" s="1"/>
</calcChain>
</file>

<file path=xl/sharedStrings.xml><?xml version="1.0" encoding="utf-8"?>
<sst xmlns="http://schemas.openxmlformats.org/spreadsheetml/2006/main" count="710" uniqueCount="265">
  <si>
    <t>User Input</t>
  </si>
  <si>
    <t>Ref Assumptions</t>
  </si>
  <si>
    <t/>
  </si>
  <si>
    <t>Sales</t>
  </si>
  <si>
    <t>Percent Growth</t>
  </si>
  <si>
    <t>Unit 1 Sold in Start Month</t>
  </si>
  <si>
    <t>Units 1 Sold</t>
  </si>
  <si>
    <t>Unit 1 Price</t>
  </si>
  <si>
    <t>VC</t>
  </si>
  <si>
    <t>Variable Cost Per Unit 4</t>
  </si>
  <si>
    <t>Total VC Per Unit</t>
  </si>
  <si>
    <t>Total Sales</t>
  </si>
  <si>
    <t>R</t>
  </si>
  <si>
    <t>Total COGS Variable Costs (VC)</t>
  </si>
  <si>
    <t>C</t>
  </si>
  <si>
    <t>Total Sales Variable Costs (VS)</t>
  </si>
  <si>
    <t>S</t>
  </si>
  <si>
    <t>Total Contribution to Fixed Costs</t>
  </si>
  <si>
    <t>Unit Analysis</t>
  </si>
  <si>
    <t>Contribution to FPC Per Unit</t>
  </si>
  <si>
    <t>% Contribution Margin</t>
  </si>
  <si>
    <t>BE Unit Volume</t>
  </si>
  <si>
    <t>Insert Unit Here</t>
  </si>
  <si>
    <t>Sales Summary</t>
  </si>
  <si>
    <t>Total Revenue</t>
  </si>
  <si>
    <t>Total COGS Variable Cost (C)</t>
  </si>
  <si>
    <t>V</t>
  </si>
  <si>
    <t>Total Sales Variable Cost (S)</t>
  </si>
  <si>
    <t>Step Fixed Period Costs</t>
  </si>
  <si>
    <t>Unit 1</t>
  </si>
  <si>
    <t>Number of Resource Units</t>
  </si>
  <si>
    <t>Fixed Cost Per Unit</t>
  </si>
  <si>
    <t>Total Fixed Costs</t>
  </si>
  <si>
    <t>F</t>
  </si>
  <si>
    <t>Insert SFPC Here</t>
  </si>
  <si>
    <t>Fixed Period Costs</t>
  </si>
  <si>
    <t>Total Step Fixed Costs (F)</t>
  </si>
  <si>
    <t>Total FPC</t>
  </si>
  <si>
    <t>Fixed &amp; Variable</t>
  </si>
  <si>
    <t>Variable Costs (V)</t>
  </si>
  <si>
    <t>Fixed Costs</t>
  </si>
  <si>
    <t>EBITDA</t>
  </si>
  <si>
    <t>COGS &amp; SG&amp;A</t>
  </si>
  <si>
    <t>COGS - (VC*Units)+(FG)</t>
  </si>
  <si>
    <t>SG&amp;A - (VC*Units)+(FG)</t>
  </si>
  <si>
    <t>Fixed Cost Per Time Period 3</t>
  </si>
  <si>
    <t>Fixed Cost Per Time Period 4</t>
  </si>
  <si>
    <t>Fixed Cost Per Time Period 5</t>
  </si>
  <si>
    <t>Fixed Cost Per Time Period 6</t>
  </si>
  <si>
    <t>Projections</t>
  </si>
  <si>
    <t>Growth</t>
  </si>
  <si>
    <t xml:space="preserve">    Revenue</t>
  </si>
  <si>
    <t>Month Start</t>
  </si>
  <si>
    <t>COGS - Fixed</t>
  </si>
  <si>
    <t xml:space="preserve">- Total COGS  </t>
  </si>
  <si>
    <t>COGS - Varies</t>
  </si>
  <si>
    <t>Gross Profit</t>
  </si>
  <si>
    <t>Month End</t>
  </si>
  <si>
    <t xml:space="preserve">SG&amp;A - Fixed </t>
  </si>
  <si>
    <t>- Total SG&amp;A</t>
  </si>
  <si>
    <t>SG&amp;A - Varies</t>
  </si>
  <si>
    <t>- Depreciation</t>
  </si>
  <si>
    <t>EBIT</t>
  </si>
  <si>
    <t>- Interest</t>
  </si>
  <si>
    <t>Taxable Income</t>
  </si>
  <si>
    <t xml:space="preserve">Tax Shield from (-) Earnings </t>
  </si>
  <si>
    <t>Tax Rate</t>
  </si>
  <si>
    <t>- Taxes</t>
  </si>
  <si>
    <t>NOPAT (No Debt)</t>
  </si>
  <si>
    <t>Net Income</t>
  </si>
  <si>
    <t>+ Depreciation</t>
  </si>
  <si>
    <t>- Capital Expenditure</t>
  </si>
  <si>
    <t>+ Proceeds From Loans</t>
  </si>
  <si>
    <t>+ Invested Equity</t>
  </si>
  <si>
    <t>- Dividends</t>
  </si>
  <si>
    <t>- Equity Payout</t>
  </si>
  <si>
    <t>- Principal Payments (Amortization)</t>
  </si>
  <si>
    <t>FCFE
Free Cash Flow to Equity</t>
  </si>
  <si>
    <t>Beginning Cash Balance</t>
  </si>
  <si>
    <t>Additions (subtractions)</t>
  </si>
  <si>
    <t>Ending Cash Balance</t>
  </si>
  <si>
    <t>Days in a Month</t>
  </si>
  <si>
    <t>Working Capital</t>
  </si>
  <si>
    <t>WC Assets</t>
  </si>
  <si>
    <t>Monthly Raw Materials VC</t>
  </si>
  <si>
    <t>Days Raw Materials Inventory</t>
  </si>
  <si>
    <t>Days in RM Inventory</t>
  </si>
  <si>
    <t>RM Inventory WC</t>
  </si>
  <si>
    <t>WCA</t>
  </si>
  <si>
    <t>Work in Progress Inventory</t>
  </si>
  <si>
    <t>Monthly WIP</t>
  </si>
  <si>
    <t>Days in WIP Inventory</t>
  </si>
  <si>
    <t>WIP Inventory WC</t>
  </si>
  <si>
    <t>Finished Goods Inventory</t>
  </si>
  <si>
    <t>Monthly FG Sales</t>
  </si>
  <si>
    <t>Days of Sales of FG Inventory</t>
  </si>
  <si>
    <t>FG Inventory WC</t>
  </si>
  <si>
    <t>Monthly Sales</t>
  </si>
  <si>
    <t>Days of Sales of AR</t>
  </si>
  <si>
    <t>Accounts Receivable WC</t>
  </si>
  <si>
    <t>Insert WCA Here</t>
  </si>
  <si>
    <t>Total Working Capital Assets</t>
  </si>
  <si>
    <t>WAT</t>
  </si>
  <si>
    <t>WC Liabilities</t>
  </si>
  <si>
    <t>Unearned Revenue</t>
  </si>
  <si>
    <t>Days Unearned Revenue</t>
  </si>
  <si>
    <t>Unearned Revenue WC</t>
  </si>
  <si>
    <t>WCL</t>
  </si>
  <si>
    <t>Delayed COGS Expenses</t>
  </si>
  <si>
    <t>Monthly Delayed COGS Expenses</t>
  </si>
  <si>
    <t>Days Delayed COGS Expenses</t>
  </si>
  <si>
    <t>Delayed COGS WC</t>
  </si>
  <si>
    <t>Accounts Payable</t>
  </si>
  <si>
    <t>Monthly Payable</t>
  </si>
  <si>
    <t>Days Accounts Payable</t>
  </si>
  <si>
    <t>Accounts Payable WC</t>
  </si>
  <si>
    <t>Insert WCL Here</t>
  </si>
  <si>
    <t>Total Working Capital Liabilities</t>
  </si>
  <si>
    <t>WLT</t>
  </si>
  <si>
    <t>Investment Month</t>
  </si>
  <si>
    <t>CapEx</t>
  </si>
  <si>
    <t>Years Remaining -Machine</t>
  </si>
  <si>
    <t>CEX</t>
  </si>
  <si>
    <t>Depreciation</t>
  </si>
  <si>
    <t>CDP</t>
  </si>
  <si>
    <t>Insert CapEx Here</t>
  </si>
  <si>
    <t>Total CapEx</t>
  </si>
  <si>
    <t>Total Depreciation</t>
  </si>
  <si>
    <t>Debt</t>
  </si>
  <si>
    <t>Loan Start Month</t>
  </si>
  <si>
    <t>Loan Amount</t>
  </si>
  <si>
    <t>Yearly Rate</t>
  </si>
  <si>
    <t>Proceeds From Loan</t>
  </si>
  <si>
    <t>LA</t>
  </si>
  <si>
    <t>Starting Balance</t>
  </si>
  <si>
    <t>Principal Repaid</t>
  </si>
  <si>
    <t>LP</t>
  </si>
  <si>
    <t>Ending Balance</t>
  </si>
  <si>
    <t>LE</t>
  </si>
  <si>
    <t>Average Balance</t>
  </si>
  <si>
    <t>Interest Paid</t>
  </si>
  <si>
    <t>LI</t>
  </si>
  <si>
    <t>Tax Shield</t>
  </si>
  <si>
    <t>LT</t>
  </si>
  <si>
    <t>Insert Loan Here</t>
  </si>
  <si>
    <t>Proceeds From Loans</t>
  </si>
  <si>
    <t>Total Interest</t>
  </si>
  <si>
    <t>Total Principal Payments</t>
  </si>
  <si>
    <t>Total Tax Shield</t>
  </si>
  <si>
    <t>Equity</t>
  </si>
  <si>
    <t>IEV</t>
  </si>
  <si>
    <t>Investment Amount</t>
  </si>
  <si>
    <t>Sell Month</t>
  </si>
  <si>
    <t xml:space="preserve">Owner Name: </t>
  </si>
  <si>
    <t>% Ownership</t>
  </si>
  <si>
    <t>Valuation of Equity</t>
  </si>
  <si>
    <t>Valuation of % Ownership</t>
  </si>
  <si>
    <t>Sell Year Value</t>
  </si>
  <si>
    <t>Investment</t>
  </si>
  <si>
    <t>Dividends</t>
  </si>
  <si>
    <t>Cash Stream</t>
  </si>
  <si>
    <t>IRR</t>
  </si>
  <si>
    <t>Balance Sheet</t>
  </si>
  <si>
    <t>Cash Statement</t>
  </si>
  <si>
    <t>- Change in WC Assets</t>
  </si>
  <si>
    <t>+ Change in WC Liabilities</t>
  </si>
  <si>
    <t>Cash Flow From Operations</t>
  </si>
  <si>
    <t>Change in Cap Ex</t>
  </si>
  <si>
    <t>Cash Used by Investing</t>
  </si>
  <si>
    <t>Change in Long-Term Debt</t>
  </si>
  <si>
    <t>+ Change in Contributed Capital</t>
  </si>
  <si>
    <t>Cash Provided by Financing</t>
  </si>
  <si>
    <t>Change in Cash</t>
  </si>
  <si>
    <t>+ Change in Cash</t>
  </si>
  <si>
    <t>Cash</t>
  </si>
  <si>
    <t>Total WC Assets</t>
  </si>
  <si>
    <t>Total Current Assets</t>
  </si>
  <si>
    <t>Gross Fixed Assets</t>
  </si>
  <si>
    <t>Accumulated Depreciation</t>
  </si>
  <si>
    <t>Net Fixed Assets</t>
  </si>
  <si>
    <t>Total Assets</t>
  </si>
  <si>
    <t>Long-Term Debt</t>
  </si>
  <si>
    <t>Total Liabilities</t>
  </si>
  <si>
    <t>Retained Earnings</t>
  </si>
  <si>
    <t>Total Equity</t>
  </si>
  <si>
    <t>Total Liabilities and Equity</t>
  </si>
  <si>
    <t>NAT &amp; SGR</t>
  </si>
  <si>
    <t>Monthly Asset Purchase</t>
  </si>
  <si>
    <t>Accumulated Assets</t>
  </si>
  <si>
    <t>Monthly Depreciation</t>
  </si>
  <si>
    <t>Total WC</t>
  </si>
  <si>
    <t>Net Asset Intensity</t>
  </si>
  <si>
    <t>NET Income Margin</t>
  </si>
  <si>
    <t>Risk Free Rate</t>
  </si>
  <si>
    <t>Equity Premium</t>
  </si>
  <si>
    <t>Risk Premium</t>
  </si>
  <si>
    <t>Liquidity  Premium</t>
  </si>
  <si>
    <t>Control Discount</t>
  </si>
  <si>
    <t>Beta</t>
  </si>
  <si>
    <t>Valuation</t>
  </si>
  <si>
    <t>Financial</t>
  </si>
  <si>
    <t>Discount Rate</t>
  </si>
  <si>
    <t>EBITDA Multiple</t>
  </si>
  <si>
    <t>FCFF</t>
  </si>
  <si>
    <t>Terminal Value</t>
  </si>
  <si>
    <t>IFV</t>
  </si>
  <si>
    <t>NPV of Tax Shield</t>
  </si>
  <si>
    <t xml:space="preserve"> </t>
  </si>
  <si>
    <t>Total Debt (End of Month)</t>
  </si>
  <si>
    <t>INV</t>
  </si>
  <si>
    <t>Total Contributed Capital</t>
  </si>
  <si>
    <t>Insert Investment Here</t>
  </si>
  <si>
    <t>Yearly Discount Rate</t>
  </si>
  <si>
    <t>Yearly EBITDA Multiple</t>
  </si>
  <si>
    <t>uFCFF (No Debt)
Unlevered Free Cash Flow to the Firm</t>
  </si>
  <si>
    <t>Tax Shield from (-) Earnings - (No Debt)</t>
  </si>
  <si>
    <t>Taxes (No Debt)</t>
  </si>
  <si>
    <t>Total Unit Sales and Costs</t>
  </si>
  <si>
    <t>Per Unit Sales and Costs</t>
  </si>
  <si>
    <t>VS</t>
  </si>
  <si>
    <t>Income Statement</t>
  </si>
  <si>
    <t>+ Revenue</t>
  </si>
  <si>
    <t>Financial Statements</t>
  </si>
  <si>
    <t>Invested Equity</t>
  </si>
  <si>
    <t>+ Change in Working Capital</t>
  </si>
  <si>
    <t>Total WC (WCL- WCA)</t>
  </si>
  <si>
    <t>Change in WC Liabilities Cash</t>
  </si>
  <si>
    <t>Change in WC Assets Cash</t>
  </si>
  <si>
    <t>Change in WC Cash</t>
  </si>
  <si>
    <t>Raw Materials Inventory</t>
  </si>
  <si>
    <t>Accounts Receivable</t>
  </si>
  <si>
    <t>Total WC Liabilities</t>
  </si>
  <si>
    <t>Analysis Tools</t>
  </si>
  <si>
    <t>Calculations</t>
  </si>
  <si>
    <t>Length in Months</t>
  </si>
  <si>
    <t>End Value</t>
  </si>
  <si>
    <t>Assets &amp; Depreciation</t>
  </si>
  <si>
    <t>Debts</t>
  </si>
  <si>
    <t>Monthly Sustainable Growth Rate</t>
  </si>
  <si>
    <t>EBITDA Monthly Multiple</t>
  </si>
  <si>
    <t>Cost of Production</t>
  </si>
  <si>
    <t>Production</t>
  </si>
  <si>
    <t>Delivery</t>
  </si>
  <si>
    <t>Salary</t>
  </si>
  <si>
    <t>Rent</t>
  </si>
  <si>
    <t>Current</t>
  </si>
  <si>
    <t>Improvement</t>
  </si>
  <si>
    <t>Business Valuation (IFV)</t>
  </si>
  <si>
    <t>All Products</t>
  </si>
  <si>
    <t>Cost of Sales</t>
  </si>
  <si>
    <t>Contribution Margin</t>
  </si>
  <si>
    <t>With Odoo</t>
  </si>
  <si>
    <t>Starting Sales</t>
  </si>
  <si>
    <t>Monthly Income</t>
  </si>
  <si>
    <t>Yearly Income</t>
  </si>
  <si>
    <t>Yearly Growth</t>
  </si>
  <si>
    <t>Monthly growth Equivilent</t>
  </si>
  <si>
    <t>Improved CRM &amp; Margins</t>
  </si>
  <si>
    <t>Better Logistics &amp; Workflows</t>
  </si>
  <si>
    <t>Better Control of Inventory &amp; Projects</t>
  </si>
  <si>
    <t>Better Sales, Invoicing &amp; Collections</t>
  </si>
  <si>
    <t>Salary &amp; Other Fixed Costs</t>
  </si>
  <si>
    <t xml:space="preserve">Consolidating Software, Fewer hours, etc. </t>
  </si>
  <si>
    <t>Starting Revenue</t>
  </si>
  <si>
    <t>1st Year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</si>
</sst>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%"/>
    <numFmt numFmtId="173" formatCode="0.0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7">
    <xf numFmtId="0" fontId="0" fillId="0" borderId="0" xfId="0"/>
    <xf numFmtId="43" fontId="1" fillId="2" borderId="1" xfId="3" applyFont="1" applyFill="1" applyBorder="1"/>
    <xf numFmtId="43" fontId="1" fillId="0" borderId="0" xfId="1" applyFont="1" applyBorder="1"/>
    <xf numFmtId="164" fontId="1" fillId="0" borderId="0" xfId="1" applyNumberFormat="1" applyFont="1" applyBorder="1"/>
    <xf numFmtId="164" fontId="1" fillId="0" borderId="0" xfId="1" applyNumberFormat="1" applyFont="1"/>
    <xf numFmtId="43" fontId="1" fillId="0" borderId="0" xfId="1" applyFont="1"/>
    <xf numFmtId="44" fontId="1" fillId="4" borderId="1" xfId="4" applyFont="1" applyFill="1" applyBorder="1"/>
    <xf numFmtId="164" fontId="1" fillId="0" borderId="2" xfId="1" applyNumberFormat="1" applyFont="1" applyBorder="1"/>
    <xf numFmtId="164" fontId="1" fillId="0" borderId="3" xfId="1" applyNumberFormat="1" applyFont="1" applyBorder="1"/>
    <xf numFmtId="43" fontId="2" fillId="0" borderId="4" xfId="1" applyFont="1" applyBorder="1"/>
    <xf numFmtId="43" fontId="2" fillId="0" borderId="2" xfId="1" applyFont="1" applyBorder="1"/>
    <xf numFmtId="43" fontId="1" fillId="0" borderId="3" xfId="1" applyFont="1" applyBorder="1"/>
    <xf numFmtId="43" fontId="1" fillId="0" borderId="14" xfId="1" applyFont="1" applyBorder="1"/>
    <xf numFmtId="164" fontId="1" fillId="0" borderId="14" xfId="1" applyNumberFormat="1" applyFont="1" applyBorder="1"/>
    <xf numFmtId="43" fontId="1" fillId="0" borderId="0" xfId="1" applyFont="1" applyFill="1" applyBorder="1"/>
    <xf numFmtId="164" fontId="1" fillId="0" borderId="0" xfId="1" applyNumberFormat="1" applyFont="1" applyFill="1" applyBorder="1"/>
    <xf numFmtId="43" fontId="1" fillId="0" borderId="0" xfId="1" applyFont="1" applyFill="1"/>
    <xf numFmtId="43" fontId="1" fillId="0" borderId="2" xfId="1" applyFont="1" applyFill="1" applyBorder="1"/>
    <xf numFmtId="164" fontId="2" fillId="0" borderId="2" xfId="1" applyNumberFormat="1" applyFont="1" applyFill="1" applyBorder="1"/>
    <xf numFmtId="43" fontId="1" fillId="0" borderId="17" xfId="1" applyFont="1" applyFill="1" applyBorder="1"/>
    <xf numFmtId="164" fontId="1" fillId="0" borderId="11" xfId="1" applyNumberFormat="1" applyFont="1" applyFill="1" applyBorder="1"/>
    <xf numFmtId="164" fontId="1" fillId="0" borderId="12" xfId="1" applyNumberFormat="1" applyFont="1" applyFill="1" applyBorder="1"/>
    <xf numFmtId="9" fontId="1" fillId="4" borderId="12" xfId="2" applyFont="1" applyFill="1" applyBorder="1"/>
    <xf numFmtId="43" fontId="1" fillId="0" borderId="7" xfId="1" applyFont="1" applyFill="1" applyBorder="1"/>
    <xf numFmtId="164" fontId="1" fillId="2" borderId="19" xfId="1" applyNumberFormat="1" applyFont="1" applyFill="1" applyBorder="1"/>
    <xf numFmtId="164" fontId="1" fillId="0" borderId="7" xfId="1" applyNumberFormat="1" applyFont="1" applyFill="1" applyBorder="1"/>
    <xf numFmtId="164" fontId="1" fillId="0" borderId="8" xfId="1" applyNumberFormat="1" applyFont="1" applyFill="1" applyBorder="1"/>
    <xf numFmtId="165" fontId="1" fillId="2" borderId="8" xfId="1" applyNumberFormat="1" applyFont="1" applyFill="1" applyBorder="1"/>
    <xf numFmtId="43" fontId="1" fillId="0" borderId="9" xfId="1" applyFont="1" applyFill="1" applyBorder="1"/>
    <xf numFmtId="164" fontId="1" fillId="2" borderId="20" xfId="1" applyNumberFormat="1" applyFont="1" applyFill="1" applyBorder="1"/>
    <xf numFmtId="164" fontId="1" fillId="0" borderId="9" xfId="1" applyNumberFormat="1" applyFont="1" applyFill="1" applyBorder="1"/>
    <xf numFmtId="164" fontId="1" fillId="0" borderId="10" xfId="1" applyNumberFormat="1" applyFont="1" applyFill="1" applyBorder="1"/>
    <xf numFmtId="165" fontId="3" fillId="4" borderId="10" xfId="1" applyNumberFormat="1" applyFont="1" applyFill="1" applyBorder="1"/>
    <xf numFmtId="164" fontId="3" fillId="4" borderId="8" xfId="1" applyNumberFormat="1" applyFont="1" applyFill="1" applyBorder="1"/>
    <xf numFmtId="43" fontId="1" fillId="0" borderId="4" xfId="1" applyFont="1" applyFill="1" applyBorder="1"/>
    <xf numFmtId="164" fontId="1" fillId="2" borderId="21" xfId="1" applyNumberFormat="1" applyFont="1" applyFill="1" applyBorder="1"/>
    <xf numFmtId="164" fontId="1" fillId="0" borderId="4" xfId="1" applyNumberFormat="1" applyFont="1" applyFill="1" applyBorder="1"/>
    <xf numFmtId="164" fontId="3" fillId="4" borderId="0" xfId="1" applyNumberFormat="1" applyFont="1" applyFill="1" applyBorder="1"/>
    <xf numFmtId="43" fontId="1" fillId="0" borderId="13" xfId="1" applyFont="1" applyFill="1" applyBorder="1"/>
    <xf numFmtId="164" fontId="1" fillId="2" borderId="22" xfId="1" applyNumberFormat="1" applyFont="1" applyFill="1" applyBorder="1"/>
    <xf numFmtId="164" fontId="3" fillId="4" borderId="10" xfId="1" applyNumberFormat="1" applyFont="1" applyFill="1" applyBorder="1"/>
    <xf numFmtId="43" fontId="1" fillId="0" borderId="4" xfId="1" applyFont="1" applyBorder="1"/>
    <xf numFmtId="164" fontId="1" fillId="0" borderId="11" xfId="1" applyNumberFormat="1" applyFont="1" applyBorder="1"/>
    <xf numFmtId="164" fontId="1" fillId="0" borderId="12" xfId="1" applyNumberFormat="1" applyFont="1" applyBorder="1"/>
    <xf numFmtId="164" fontId="1" fillId="3" borderId="12" xfId="1" applyNumberFormat="1" applyFont="1" applyFill="1" applyBorder="1"/>
    <xf numFmtId="164" fontId="2" fillId="0" borderId="4" xfId="1" applyNumberFormat="1" applyFont="1" applyBorder="1"/>
    <xf numFmtId="164" fontId="1" fillId="0" borderId="7" xfId="1" applyNumberFormat="1" applyFont="1" applyBorder="1"/>
    <xf numFmtId="164" fontId="1" fillId="0" borderId="8" xfId="1" applyNumberFormat="1" applyFont="1" applyBorder="1"/>
    <xf numFmtId="164" fontId="1" fillId="3" borderId="8" xfId="1" applyNumberFormat="1" applyFont="1" applyFill="1" applyBorder="1"/>
    <xf numFmtId="164" fontId="1" fillId="0" borderId="4" xfId="1" applyNumberFormat="1" applyFont="1" applyBorder="1"/>
    <xf numFmtId="164" fontId="1" fillId="3" borderId="0" xfId="1" applyNumberFormat="1" applyFont="1" applyFill="1" applyBorder="1"/>
    <xf numFmtId="166" fontId="1" fillId="3" borderId="0" xfId="2" applyNumberFormat="1" applyFont="1" applyFill="1" applyBorder="1"/>
    <xf numFmtId="43" fontId="1" fillId="0" borderId="13" xfId="1" applyFont="1" applyBorder="1"/>
    <xf numFmtId="164" fontId="1" fillId="0" borderId="13" xfId="1" applyNumberFormat="1" applyFont="1" applyBorder="1"/>
    <xf numFmtId="164" fontId="1" fillId="0" borderId="14" xfId="1" applyNumberFormat="1" applyFont="1" applyFill="1" applyBorder="1"/>
    <xf numFmtId="164" fontId="1" fillId="3" borderId="14" xfId="1" applyNumberFormat="1" applyFont="1" applyFill="1" applyBorder="1"/>
    <xf numFmtId="43" fontId="2" fillId="0" borderId="0" xfId="1" applyFont="1" applyBorder="1"/>
    <xf numFmtId="164" fontId="2" fillId="0" borderId="2" xfId="1" applyNumberFormat="1" applyFont="1" applyBorder="1"/>
    <xf numFmtId="164" fontId="1" fillId="0" borderId="3" xfId="1" applyNumberFormat="1" applyFont="1" applyFill="1" applyBorder="1"/>
    <xf numFmtId="164" fontId="2" fillId="0" borderId="11" xfId="1" applyNumberFormat="1" applyFont="1" applyBorder="1"/>
    <xf numFmtId="164" fontId="1" fillId="2" borderId="8" xfId="1" applyNumberFormat="1" applyFont="1" applyFill="1" applyBorder="1"/>
    <xf numFmtId="164" fontId="1" fillId="4" borderId="0" xfId="1" applyNumberFormat="1" applyFont="1" applyFill="1" applyBorder="1"/>
    <xf numFmtId="43" fontId="1" fillId="0" borderId="14" xfId="1" applyFont="1" applyFill="1" applyBorder="1"/>
    <xf numFmtId="164" fontId="1" fillId="2" borderId="23" xfId="1" applyNumberFormat="1" applyFont="1" applyFill="1" applyBorder="1"/>
    <xf numFmtId="164" fontId="1" fillId="0" borderId="15" xfId="1" applyNumberFormat="1" applyFont="1" applyBorder="1"/>
    <xf numFmtId="164" fontId="1" fillId="0" borderId="16" xfId="1" applyNumberFormat="1" applyFont="1" applyBorder="1"/>
    <xf numFmtId="164" fontId="1" fillId="3" borderId="16" xfId="1" applyNumberFormat="1" applyFont="1" applyFill="1" applyBorder="1"/>
    <xf numFmtId="164" fontId="2" fillId="0" borderId="5" xfId="1" applyNumberFormat="1" applyFont="1" applyBorder="1"/>
    <xf numFmtId="164" fontId="1" fillId="0" borderId="24" xfId="1" applyNumberFormat="1" applyFont="1" applyFill="1" applyBorder="1"/>
    <xf numFmtId="164" fontId="1" fillId="3" borderId="3" xfId="1" applyNumberFormat="1" applyFont="1" applyFill="1" applyBorder="1"/>
    <xf numFmtId="164" fontId="1" fillId="0" borderId="13" xfId="1" applyNumberFormat="1" applyFont="1" applyFill="1" applyBorder="1"/>
    <xf numFmtId="43" fontId="0" fillId="0" borderId="2" xfId="1" applyFont="1" applyBorder="1"/>
    <xf numFmtId="0" fontId="1" fillId="0" borderId="0" xfId="5" applyFont="1" applyFill="1" applyBorder="1"/>
    <xf numFmtId="0" fontId="1" fillId="0" borderId="0" xfId="5" applyFont="1" applyBorder="1"/>
    <xf numFmtId="0" fontId="1" fillId="0" borderId="0" xfId="5" applyFont="1"/>
    <xf numFmtId="0" fontId="1" fillId="0" borderId="2" xfId="5" applyFont="1" applyBorder="1"/>
    <xf numFmtId="0" fontId="1" fillId="0" borderId="3" xfId="5" applyFont="1" applyBorder="1"/>
    <xf numFmtId="164" fontId="1" fillId="0" borderId="3" xfId="1" applyNumberFormat="1" applyFont="1" applyBorder="1" applyAlignment="1">
      <alignment horizontal="center" vertical="center"/>
    </xf>
    <xf numFmtId="164" fontId="1" fillId="0" borderId="0" xfId="5" applyNumberFormat="1" applyFont="1" applyBorder="1"/>
    <xf numFmtId="39" fontId="3" fillId="0" borderId="4" xfId="5" applyNumberFormat="1" applyFont="1" applyBorder="1" applyAlignment="1"/>
    <xf numFmtId="39" fontId="3" fillId="0" borderId="0" xfId="5" applyNumberFormat="1" applyFont="1" applyBorder="1" applyAlignment="1"/>
    <xf numFmtId="164" fontId="1" fillId="2" borderId="0" xfId="1" applyNumberFormat="1" applyFont="1" applyFill="1" applyBorder="1"/>
    <xf numFmtId="164" fontId="1" fillId="0" borderId="5" xfId="1" applyNumberFormat="1" applyFont="1" applyBorder="1"/>
    <xf numFmtId="0" fontId="1" fillId="0" borderId="5" xfId="5" applyFont="1" applyBorder="1"/>
    <xf numFmtId="0" fontId="1" fillId="0" borderId="2" xfId="5" applyFont="1" applyFill="1" applyBorder="1"/>
    <xf numFmtId="44" fontId="1" fillId="3" borderId="23" xfId="5" applyNumberFormat="1" applyFont="1" applyFill="1" applyBorder="1"/>
    <xf numFmtId="39" fontId="3" fillId="0" borderId="4" xfId="5" quotePrefix="1" applyNumberFormat="1" applyFont="1" applyBorder="1" applyAlignment="1"/>
    <xf numFmtId="39" fontId="3" fillId="0" borderId="0" xfId="5" quotePrefix="1" applyNumberFormat="1" applyFont="1" applyBorder="1" applyAlignment="1"/>
    <xf numFmtId="0" fontId="1" fillId="2" borderId="4" xfId="5" applyFont="1" applyFill="1" applyBorder="1"/>
    <xf numFmtId="9" fontId="1" fillId="3" borderId="21" xfId="6" applyFont="1" applyFill="1" applyBorder="1"/>
    <xf numFmtId="0" fontId="1" fillId="0" borderId="4" xfId="5" applyFont="1" applyFill="1" applyBorder="1"/>
    <xf numFmtId="44" fontId="1" fillId="3" borderId="21" xfId="5" applyNumberFormat="1" applyFont="1" applyFill="1" applyBorder="1"/>
    <xf numFmtId="0" fontId="1" fillId="2" borderId="13" xfId="5" applyFont="1" applyFill="1" applyBorder="1"/>
    <xf numFmtId="9" fontId="1" fillId="3" borderId="22" xfId="6" applyFont="1" applyFill="1" applyBorder="1"/>
    <xf numFmtId="39" fontId="4" fillId="0" borderId="4" xfId="5" applyNumberFormat="1" applyFont="1" applyBorder="1" applyAlignment="1"/>
    <xf numFmtId="39" fontId="4" fillId="0" borderId="0" xfId="5" applyNumberFormat="1" applyFont="1" applyBorder="1" applyAlignment="1"/>
    <xf numFmtId="0" fontId="5" fillId="0" borderId="0" xfId="5" applyFont="1" applyBorder="1"/>
    <xf numFmtId="164" fontId="5" fillId="0" borderId="0" xfId="1" applyNumberFormat="1" applyFont="1" applyBorder="1"/>
    <xf numFmtId="0" fontId="5" fillId="0" borderId="0" xfId="5" applyFont="1" applyFill="1" applyBorder="1"/>
    <xf numFmtId="0" fontId="5" fillId="0" borderId="0" xfId="5" applyFont="1"/>
    <xf numFmtId="39" fontId="6" fillId="0" borderId="4" xfId="5" applyNumberFormat="1" applyFont="1" applyBorder="1" applyAlignment="1"/>
    <xf numFmtId="164" fontId="9" fillId="3" borderId="0" xfId="1" applyNumberFormat="1" applyFont="1" applyFill="1" applyBorder="1"/>
    <xf numFmtId="39" fontId="8" fillId="0" borderId="0" xfId="5" applyNumberFormat="1" applyFont="1" applyBorder="1" applyAlignment="1"/>
    <xf numFmtId="9" fontId="1" fillId="2" borderId="6" xfId="2" applyFont="1" applyFill="1" applyBorder="1"/>
    <xf numFmtId="0" fontId="1" fillId="0" borderId="0" xfId="5" applyFont="1" applyBorder="1" applyAlignment="1">
      <alignment vertical="top"/>
    </xf>
    <xf numFmtId="164" fontId="1" fillId="0" borderId="0" xfId="1" applyNumberFormat="1" applyFont="1" applyBorder="1" applyAlignment="1">
      <alignment vertical="top"/>
    </xf>
    <xf numFmtId="0" fontId="1" fillId="0" borderId="0" xfId="5" applyFont="1" applyFill="1" applyBorder="1" applyAlignment="1">
      <alignment vertical="top"/>
    </xf>
    <xf numFmtId="0" fontId="1" fillId="0" borderId="0" xfId="5" applyFont="1" applyAlignment="1">
      <alignment vertical="top"/>
    </xf>
    <xf numFmtId="39" fontId="3" fillId="0" borderId="13" xfId="5" applyNumberFormat="1" applyFont="1" applyBorder="1" applyAlignment="1"/>
    <xf numFmtId="39" fontId="3" fillId="0" borderId="14" xfId="5" applyNumberFormat="1" applyFont="1" applyBorder="1" applyAlignment="1"/>
    <xf numFmtId="44" fontId="1" fillId="0" borderId="0" xfId="4" applyFont="1" applyFill="1" applyBorder="1"/>
    <xf numFmtId="43" fontId="1" fillId="2" borderId="6" xfId="5" applyNumberFormat="1" applyFont="1" applyFill="1" applyBorder="1"/>
    <xf numFmtId="0" fontId="2" fillId="0" borderId="0" xfId="5" applyFont="1"/>
    <xf numFmtId="0" fontId="1" fillId="0" borderId="23" xfId="5" applyFont="1" applyFill="1" applyBorder="1"/>
    <xf numFmtId="39" fontId="3" fillId="0" borderId="2" xfId="5" applyNumberFormat="1" applyFont="1" applyBorder="1" applyAlignment="1"/>
    <xf numFmtId="39" fontId="3" fillId="0" borderId="3" xfId="5" applyNumberFormat="1" applyFont="1" applyBorder="1" applyAlignment="1"/>
    <xf numFmtId="164" fontId="1" fillId="2" borderId="3" xfId="1" applyNumberFormat="1" applyFont="1" applyFill="1" applyBorder="1"/>
    <xf numFmtId="164" fontId="10" fillId="0" borderId="4" xfId="1" applyNumberFormat="1" applyFont="1" applyBorder="1"/>
    <xf numFmtId="0" fontId="1" fillId="2" borderId="21" xfId="5" applyFont="1" applyFill="1" applyBorder="1"/>
    <xf numFmtId="0" fontId="1" fillId="0" borderId="22" xfId="5" applyFont="1" applyFill="1" applyBorder="1"/>
    <xf numFmtId="0" fontId="2" fillId="0" borderId="0" xfId="5" applyFont="1" applyBorder="1"/>
    <xf numFmtId="39" fontId="3" fillId="0" borderId="15" xfId="5" applyNumberFormat="1" applyFont="1" applyFill="1" applyBorder="1" applyAlignment="1"/>
    <xf numFmtId="39" fontId="3" fillId="0" borderId="16" xfId="5" applyNumberFormat="1" applyFont="1" applyFill="1" applyBorder="1" applyAlignment="1"/>
    <xf numFmtId="164" fontId="0" fillId="0" borderId="2" xfId="1" applyNumberFormat="1" applyFont="1" applyBorder="1"/>
    <xf numFmtId="39" fontId="3" fillId="0" borderId="0" xfId="5" applyNumberFormat="1" applyFont="1" applyFill="1" applyBorder="1" applyAlignment="1"/>
    <xf numFmtId="0" fontId="2" fillId="0" borderId="0" xfId="5" applyFont="1" applyFill="1" applyBorder="1"/>
    <xf numFmtId="164" fontId="3" fillId="0" borderId="3" xfId="1" applyNumberFormat="1" applyFont="1" applyBorder="1" applyAlignment="1"/>
    <xf numFmtId="39" fontId="3" fillId="0" borderId="3" xfId="5" applyNumberFormat="1" applyFont="1" applyFill="1" applyBorder="1" applyAlignment="1"/>
    <xf numFmtId="0" fontId="1" fillId="3" borderId="4" xfId="5" applyFont="1" applyFill="1" applyBorder="1"/>
    <xf numFmtId="0" fontId="1" fillId="3" borderId="13" xfId="5" applyFont="1" applyFill="1" applyBorder="1"/>
    <xf numFmtId="164" fontId="3" fillId="0" borderId="0" xfId="1" applyNumberFormat="1" applyFont="1" applyBorder="1" applyAlignment="1"/>
    <xf numFmtId="9" fontId="3" fillId="2" borderId="0" xfId="6" applyFont="1" applyFill="1" applyBorder="1" applyAlignment="1"/>
    <xf numFmtId="10" fontId="3" fillId="3" borderId="0" xfId="6" applyNumberFormat="1" applyFont="1" applyFill="1" applyBorder="1" applyAlignment="1"/>
    <xf numFmtId="10" fontId="3" fillId="3" borderId="14" xfId="2" applyNumberFormat="1" applyFont="1" applyFill="1" applyBorder="1" applyAlignment="1"/>
    <xf numFmtId="0" fontId="1" fillId="0" borderId="14" xfId="5" applyFont="1" applyFill="1" applyBorder="1"/>
    <xf numFmtId="0" fontId="1" fillId="0" borderId="3" xfId="5" applyFont="1" applyFill="1" applyBorder="1"/>
    <xf numFmtId="0" fontId="1" fillId="0" borderId="13" xfId="5" applyFont="1" applyBorder="1"/>
    <xf numFmtId="0" fontId="1" fillId="0" borderId="14" xfId="5" applyFont="1" applyBorder="1"/>
    <xf numFmtId="0" fontId="1" fillId="0" borderId="5" xfId="5" applyFont="1" applyFill="1" applyBorder="1"/>
    <xf numFmtId="0" fontId="1" fillId="0" borderId="24" xfId="5" applyFont="1" applyFill="1" applyBorder="1"/>
    <xf numFmtId="0" fontId="1" fillId="0" borderId="24" xfId="5" applyFont="1" applyBorder="1"/>
    <xf numFmtId="164" fontId="1" fillId="3" borderId="24" xfId="1" applyNumberFormat="1" applyFont="1" applyFill="1" applyBorder="1"/>
    <xf numFmtId="0" fontId="3" fillId="3" borderId="0" xfId="6" applyNumberFormat="1" applyFont="1" applyFill="1" applyBorder="1" applyAlignment="1"/>
    <xf numFmtId="0" fontId="3" fillId="3" borderId="14" xfId="6" applyNumberFormat="1" applyFont="1" applyFill="1" applyBorder="1" applyAlignment="1"/>
    <xf numFmtId="0" fontId="1" fillId="0" borderId="4" xfId="5" applyFont="1" applyBorder="1"/>
    <xf numFmtId="0" fontId="1" fillId="0" borderId="4" xfId="5" quotePrefix="1" applyFont="1" applyBorder="1"/>
    <xf numFmtId="0" fontId="1" fillId="0" borderId="0" xfId="5" quotePrefix="1" applyFont="1" applyBorder="1"/>
    <xf numFmtId="0" fontId="1" fillId="0" borderId="15" xfId="5" applyFont="1" applyBorder="1"/>
    <xf numFmtId="0" fontId="1" fillId="0" borderId="16" xfId="5" applyFont="1" applyBorder="1"/>
    <xf numFmtId="164" fontId="0" fillId="0" borderId="3" xfId="1" applyNumberFormat="1" applyFont="1" applyBorder="1"/>
    <xf numFmtId="0" fontId="0" fillId="0" borderId="2" xfId="5" applyFont="1" applyFill="1" applyBorder="1"/>
    <xf numFmtId="0" fontId="0" fillId="0" borderId="5" xfId="5" applyFont="1" applyFill="1" applyBorder="1"/>
    <xf numFmtId="10" fontId="1" fillId="3" borderId="22" xfId="2" applyNumberFormat="1" applyFont="1" applyFill="1" applyBorder="1"/>
    <xf numFmtId="166" fontId="1" fillId="3" borderId="23" xfId="2" applyNumberFormat="1" applyFont="1" applyFill="1" applyBorder="1"/>
    <xf numFmtId="10" fontId="1" fillId="4" borderId="0" xfId="2" applyNumberFormat="1" applyFont="1" applyFill="1" applyBorder="1"/>
    <xf numFmtId="39" fontId="6" fillId="0" borderId="2" xfId="5" applyNumberFormat="1" applyFont="1" applyBorder="1" applyAlignment="1"/>
    <xf numFmtId="39" fontId="7" fillId="0" borderId="3" xfId="5" applyNumberFormat="1" applyFont="1" applyBorder="1" applyAlignment="1"/>
    <xf numFmtId="39" fontId="8" fillId="0" borderId="3" xfId="5" quotePrefix="1" applyNumberFormat="1" applyFont="1" applyBorder="1" applyAlignment="1"/>
    <xf numFmtId="164" fontId="9" fillId="3" borderId="3" xfId="1" applyNumberFormat="1" applyFont="1" applyFill="1" applyBorder="1"/>
    <xf numFmtId="39" fontId="3" fillId="0" borderId="15" xfId="5" applyNumberFormat="1" applyFont="1" applyBorder="1" applyAlignment="1">
      <alignment vertical="top" wrapText="1"/>
    </xf>
    <xf numFmtId="39" fontId="3" fillId="0" borderId="16" xfId="5" applyNumberFormat="1" applyFont="1" applyBorder="1" applyAlignment="1">
      <alignment vertical="top"/>
    </xf>
    <xf numFmtId="164" fontId="1" fillId="5" borderId="16" xfId="1" applyNumberFormat="1" applyFont="1" applyFill="1" applyBorder="1" applyAlignment="1">
      <alignment vertical="top"/>
    </xf>
    <xf numFmtId="39" fontId="3" fillId="0" borderId="16" xfId="5" applyNumberFormat="1" applyFont="1" applyBorder="1" applyAlignment="1"/>
    <xf numFmtId="164" fontId="1" fillId="5" borderId="16" xfId="1" applyNumberFormat="1" applyFont="1" applyFill="1" applyBorder="1"/>
    <xf numFmtId="0" fontId="0" fillId="0" borderId="0" xfId="5" applyFont="1"/>
    <xf numFmtId="166" fontId="1" fillId="3" borderId="14" xfId="2" applyNumberFormat="1" applyFont="1" applyFill="1" applyBorder="1"/>
    <xf numFmtId="9" fontId="3" fillId="2" borderId="0" xfId="2" applyFont="1" applyFill="1" applyBorder="1" applyAlignment="1"/>
    <xf numFmtId="9" fontId="3" fillId="3" borderId="0" xfId="2" applyFont="1" applyFill="1" applyBorder="1" applyAlignment="1"/>
    <xf numFmtId="9" fontId="3" fillId="3" borderId="14" xfId="2" applyFont="1" applyFill="1" applyBorder="1" applyAlignment="1"/>
    <xf numFmtId="0" fontId="3" fillId="2" borderId="0" xfId="6" applyNumberFormat="1" applyFont="1" applyFill="1" applyBorder="1" applyAlignment="1"/>
    <xf numFmtId="37" fontId="3" fillId="3" borderId="2" xfId="5" applyNumberFormat="1" applyFont="1" applyFill="1" applyBorder="1" applyAlignment="1"/>
    <xf numFmtId="39" fontId="7" fillId="0" borderId="0" xfId="5" applyNumberFormat="1" applyFont="1" applyBorder="1" applyAlignment="1"/>
    <xf numFmtId="39" fontId="8" fillId="0" borderId="0" xfId="5" quotePrefix="1" applyNumberFormat="1" applyFont="1" applyBorder="1" applyAlignment="1"/>
    <xf numFmtId="164" fontId="1" fillId="2" borderId="12" xfId="1" applyNumberFormat="1" applyFont="1" applyFill="1" applyBorder="1"/>
    <xf numFmtId="164" fontId="0" fillId="2" borderId="10" xfId="1" applyNumberFormat="1" applyFont="1" applyFill="1" applyBorder="1"/>
    <xf numFmtId="39" fontId="3" fillId="0" borderId="2" xfId="5" quotePrefix="1" applyNumberFormat="1" applyFont="1" applyBorder="1" applyAlignment="1"/>
    <xf numFmtId="39" fontId="4" fillId="0" borderId="15" xfId="5" applyNumberFormat="1" applyFont="1" applyBorder="1" applyAlignment="1"/>
    <xf numFmtId="39" fontId="3" fillId="0" borderId="7" xfId="5" quotePrefix="1" applyNumberFormat="1" applyFont="1" applyBorder="1" applyAlignment="1"/>
    <xf numFmtId="39" fontId="3" fillId="0" borderId="8" xfId="5" quotePrefix="1" applyNumberFormat="1" applyFont="1" applyBorder="1" applyAlignment="1"/>
    <xf numFmtId="39" fontId="4" fillId="0" borderId="7" xfId="5" applyNumberFormat="1" applyFont="1" applyBorder="1" applyAlignment="1"/>
    <xf numFmtId="39" fontId="4" fillId="0" borderId="8" xfId="5" applyNumberFormat="1" applyFont="1" applyBorder="1" applyAlignment="1"/>
    <xf numFmtId="164" fontId="9" fillId="4" borderId="0" xfId="1" applyNumberFormat="1" applyFont="1" applyFill="1" applyBorder="1"/>
    <xf numFmtId="0" fontId="1" fillId="0" borderId="7" xfId="5" applyFont="1" applyBorder="1"/>
    <xf numFmtId="0" fontId="1" fillId="0" borderId="8" xfId="5" applyFont="1" applyBorder="1"/>
    <xf numFmtId="39" fontId="3" fillId="0" borderId="8" xfId="5" applyNumberFormat="1" applyFont="1" applyBorder="1" applyAlignment="1"/>
    <xf numFmtId="39" fontId="3" fillId="0" borderId="7" xfId="5" applyNumberFormat="1" applyFont="1" applyBorder="1" applyAlignment="1"/>
    <xf numFmtId="39" fontId="4" fillId="0" borderId="16" xfId="5" applyNumberFormat="1" applyFont="1" applyBorder="1" applyAlignment="1"/>
    <xf numFmtId="39" fontId="3" fillId="0" borderId="3" xfId="5" quotePrefix="1" applyNumberFormat="1" applyFont="1" applyBorder="1" applyAlignment="1"/>
    <xf numFmtId="44" fontId="1" fillId="5" borderId="1" xfId="4" applyFont="1" applyFill="1" applyBorder="1"/>
    <xf numFmtId="0" fontId="0" fillId="0" borderId="4" xfId="5" applyFont="1" applyBorder="1"/>
    <xf numFmtId="164" fontId="0" fillId="0" borderId="3" xfId="1" applyNumberFormat="1" applyFont="1" applyBorder="1" applyAlignment="1">
      <alignment horizontal="center" vertical="center"/>
    </xf>
    <xf numFmtId="164" fontId="0" fillId="0" borderId="13" xfId="1" applyNumberFormat="1" applyFont="1" applyBorder="1"/>
    <xf numFmtId="44" fontId="0" fillId="3" borderId="1" xfId="4" applyFont="1" applyFill="1" applyBorder="1"/>
    <xf numFmtId="164" fontId="0" fillId="0" borderId="0" xfId="1" applyNumberFormat="1" applyFont="1" applyBorder="1"/>
    <xf numFmtId="164" fontId="1" fillId="4" borderId="14" xfId="1" applyNumberFormat="1" applyFont="1" applyFill="1" applyBorder="1"/>
    <xf numFmtId="9" fontId="1" fillId="4" borderId="0" xfId="2" applyFont="1" applyFill="1" applyBorder="1"/>
    <xf numFmtId="39" fontId="4" fillId="0" borderId="15" xfId="5" applyNumberFormat="1" applyFont="1" applyBorder="1" applyAlignment="1">
      <alignment vertical="top" wrapText="1"/>
    </xf>
    <xf numFmtId="37" fontId="3" fillId="2" borderId="0" xfId="5" applyNumberFormat="1" applyFont="1" applyFill="1" applyBorder="1" applyAlignment="1"/>
    <xf numFmtId="37" fontId="3" fillId="3" borderId="0" xfId="5" applyNumberFormat="1" applyFont="1" applyFill="1" applyBorder="1" applyAlignment="1"/>
    <xf numFmtId="37" fontId="3" fillId="3" borderId="14" xfId="5" applyNumberFormat="1" applyFont="1" applyFill="1" applyBorder="1" applyAlignment="1"/>
    <xf numFmtId="43" fontId="1" fillId="0" borderId="18" xfId="1" applyFont="1" applyBorder="1"/>
    <xf numFmtId="10" fontId="1" fillId="2" borderId="23" xfId="2" applyNumberFormat="1" applyFont="1" applyFill="1" applyBorder="1"/>
    <xf numFmtId="10" fontId="1" fillId="2" borderId="21" xfId="2" applyNumberFormat="1" applyFont="1" applyFill="1" applyBorder="1"/>
    <xf numFmtId="10" fontId="1" fillId="2" borderId="22" xfId="2" applyNumberFormat="1" applyFont="1" applyFill="1" applyBorder="1"/>
    <xf numFmtId="164" fontId="1" fillId="3" borderId="4" xfId="5" applyNumberFormat="1" applyFont="1" applyFill="1" applyBorder="1"/>
    <xf numFmtId="164" fontId="1" fillId="3" borderId="0" xfId="1" applyNumberFormat="1" applyFont="1" applyFill="1" applyBorder="1" applyAlignment="1">
      <alignment horizontal="center" vertical="center"/>
    </xf>
    <xf numFmtId="0" fontId="0" fillId="0" borderId="0" xfId="5" applyFont="1" applyBorder="1"/>
    <xf numFmtId="37" fontId="3" fillId="3" borderId="3" xfId="5" applyNumberFormat="1" applyFont="1" applyFill="1" applyBorder="1" applyAlignment="1"/>
    <xf numFmtId="9" fontId="1" fillId="3" borderId="8" xfId="2" applyFont="1" applyFill="1" applyBorder="1"/>
    <xf numFmtId="39" fontId="3" fillId="0" borderId="15" xfId="5" applyNumberFormat="1" applyFont="1" applyBorder="1" applyAlignment="1"/>
    <xf numFmtId="166" fontId="1" fillId="3" borderId="16" xfId="2" applyNumberFormat="1" applyFont="1" applyFill="1" applyBorder="1"/>
    <xf numFmtId="164" fontId="1" fillId="3" borderId="22" xfId="1" applyNumberFormat="1" applyFont="1" applyFill="1" applyBorder="1"/>
    <xf numFmtId="9" fontId="1" fillId="2" borderId="21" xfId="2" applyFont="1" applyFill="1" applyBorder="1"/>
    <xf numFmtId="9" fontId="1" fillId="2" borderId="22" xfId="2" applyFont="1" applyFill="1" applyBorder="1"/>
    <xf numFmtId="9" fontId="1" fillId="0" borderId="0" xfId="2" applyFont="1"/>
    <xf numFmtId="9" fontId="0" fillId="0" borderId="0" xfId="2" applyFont="1"/>
    <xf numFmtId="0" fontId="0" fillId="2" borderId="0" xfId="0" applyFill="1"/>
    <xf numFmtId="9" fontId="0" fillId="2" borderId="0" xfId="2" applyFont="1" applyFill="1"/>
    <xf numFmtId="9" fontId="0" fillId="3" borderId="0" xfId="2" applyFont="1" applyFill="1"/>
    <xf numFmtId="0" fontId="0" fillId="3" borderId="0" xfId="0" applyFill="1"/>
    <xf numFmtId="9" fontId="0" fillId="3" borderId="0" xfId="0" applyNumberFormat="1" applyFill="1"/>
    <xf numFmtId="9" fontId="3" fillId="4" borderId="8" xfId="2" applyFont="1" applyFill="1" applyBorder="1"/>
    <xf numFmtId="9" fontId="3" fillId="4" borderId="0" xfId="2" applyFont="1" applyFill="1" applyBorder="1"/>
    <xf numFmtId="9" fontId="3" fillId="4" borderId="10" xfId="2" applyFont="1" applyFill="1" applyBorder="1"/>
    <xf numFmtId="43" fontId="0" fillId="3" borderId="0" xfId="1" applyFont="1" applyFill="1"/>
    <xf numFmtId="44" fontId="0" fillId="3" borderId="0" xfId="7" applyFont="1" applyFill="1"/>
    <xf numFmtId="10" fontId="0" fillId="2" borderId="0" xfId="2" applyNumberFormat="1" applyFont="1" applyFill="1"/>
    <xf numFmtId="10" fontId="0" fillId="3" borderId="0" xfId="0" applyNumberFormat="1" applyFill="1"/>
    <xf numFmtId="2" fontId="0" fillId="3" borderId="0" xfId="0" applyNumberFormat="1" applyFill="1"/>
    <xf numFmtId="10" fontId="1" fillId="2" borderId="18" xfId="2" applyNumberFormat="1" applyFont="1" applyFill="1" applyBorder="1"/>
    <xf numFmtId="43" fontId="0" fillId="5" borderId="0" xfId="1" applyFont="1" applyFill="1"/>
    <xf numFmtId="43" fontId="0" fillId="3" borderId="0" xfId="0" applyNumberFormat="1" applyFill="1"/>
    <xf numFmtId="43" fontId="0" fillId="2" borderId="0" xfId="1" applyFont="1" applyFill="1"/>
    <xf numFmtId="44" fontId="0" fillId="2" borderId="0" xfId="7" applyFont="1" applyFill="1"/>
    <xf numFmtId="44" fontId="0" fillId="3" borderId="0" xfId="0" applyNumberFormat="1" applyFill="1"/>
    <xf numFmtId="0" fontId="2" fillId="0" borderId="0" xfId="0" applyFont="1" applyAlignment="1">
      <alignment horizontal="center"/>
    </xf>
    <xf numFmtId="173" fontId="0" fillId="0" borderId="0" xfId="0" applyNumberFormat="1"/>
  </cellXfs>
  <cellStyles count="8">
    <cellStyle name="Comma" xfId="1" builtinId="3"/>
    <cellStyle name="Comma 2" xfId="3" xr:uid="{553B827F-5A86-46A9-ACD7-BCF85ECD9440}"/>
    <cellStyle name="Currency" xfId="7" builtinId="4"/>
    <cellStyle name="Currency 2" xfId="4" xr:uid="{553DDCB5-27AE-4975-B728-5BB5BD7C240E}"/>
    <cellStyle name="Normal" xfId="0" builtinId="0"/>
    <cellStyle name="Normal 3" xfId="5" xr:uid="{62764A03-AC77-40DF-899B-92B7A682D6FB}"/>
    <cellStyle name="Percent" xfId="2" builtinId="5"/>
    <cellStyle name="Percent 2" xfId="6" xr:uid="{59CC6D14-6D5F-44CB-999A-55CB10B905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4998A-ED58-4E10-AF79-BF0DE4676BE6}">
  <dimension ref="B1:G22"/>
  <sheetViews>
    <sheetView tabSelected="1" workbookViewId="0">
      <selection activeCell="F24" sqref="F24"/>
    </sheetView>
  </sheetViews>
  <sheetFormatPr defaultRowHeight="15" x14ac:dyDescent="0.25"/>
  <cols>
    <col min="3" max="3" width="25" bestFit="1" customWidth="1"/>
    <col min="4" max="5" width="13.28515625" bestFit="1" customWidth="1"/>
    <col min="6" max="6" width="15.42578125" bestFit="1" customWidth="1"/>
    <col min="7" max="7" width="35.140625" bestFit="1" customWidth="1"/>
  </cols>
  <sheetData>
    <row r="1" spans="2:7" x14ac:dyDescent="0.25">
      <c r="D1" s="235" t="s">
        <v>245</v>
      </c>
      <c r="E1" s="235" t="s">
        <v>246</v>
      </c>
      <c r="F1" s="235" t="s">
        <v>251</v>
      </c>
    </row>
    <row r="2" spans="2:7" x14ac:dyDescent="0.25">
      <c r="C2" t="s">
        <v>263</v>
      </c>
      <c r="D2" s="232">
        <f>1000000</f>
        <v>1000000</v>
      </c>
      <c r="E2" s="235"/>
      <c r="F2" s="235"/>
    </row>
    <row r="3" spans="2:7" x14ac:dyDescent="0.25">
      <c r="C3" t="s">
        <v>252</v>
      </c>
      <c r="D3" s="231">
        <f>D2/12</f>
        <v>83333.333333333328</v>
      </c>
      <c r="F3" s="228">
        <f>D3</f>
        <v>83333.333333333328</v>
      </c>
    </row>
    <row r="4" spans="2:7" x14ac:dyDescent="0.25">
      <c r="C4" t="s">
        <v>255</v>
      </c>
      <c r="D4" s="217">
        <v>0.1</v>
      </c>
      <c r="E4" s="217">
        <v>0.05</v>
      </c>
      <c r="F4" s="220">
        <f>D4+E4</f>
        <v>0.15000000000000002</v>
      </c>
      <c r="G4" t="s">
        <v>257</v>
      </c>
    </row>
    <row r="5" spans="2:7" x14ac:dyDescent="0.25">
      <c r="C5" t="s">
        <v>264</v>
      </c>
      <c r="D5" s="224">
        <f>SUM('Income Statement'!H6:S6)</f>
        <v>1045044.7176886466</v>
      </c>
      <c r="F5" s="224">
        <f>SUM('Income Statement - Odoo'!H6:S6)</f>
        <v>1067015.6762969643</v>
      </c>
    </row>
    <row r="6" spans="2:7" hidden="1" x14ac:dyDescent="0.25">
      <c r="C6" t="s">
        <v>256</v>
      </c>
      <c r="D6" s="226">
        <f>((1+D4) ^ (1/12)) - 1</f>
        <v>7.9741404289037643E-3</v>
      </c>
      <c r="E6" s="217"/>
      <c r="F6" s="227">
        <f>((1+F4) ^ (1/12)) - 1</f>
        <v>1.171491691985338E-2</v>
      </c>
    </row>
    <row r="7" spans="2:7" x14ac:dyDescent="0.25">
      <c r="B7" s="236"/>
      <c r="C7" t="s">
        <v>240</v>
      </c>
      <c r="D7" s="217">
        <v>0.4</v>
      </c>
      <c r="E7" s="217">
        <v>-0.05</v>
      </c>
      <c r="F7" s="220">
        <f>D7+E7</f>
        <v>0.35000000000000003</v>
      </c>
      <c r="G7" t="s">
        <v>259</v>
      </c>
    </row>
    <row r="8" spans="2:7" x14ac:dyDescent="0.25">
      <c r="B8" s="236"/>
      <c r="C8" t="s">
        <v>242</v>
      </c>
      <c r="D8" s="217">
        <v>0.05</v>
      </c>
      <c r="E8" s="217">
        <v>-0.01</v>
      </c>
      <c r="F8" s="220">
        <f t="shared" ref="F8:F9" si="0">D8+E8</f>
        <v>0.04</v>
      </c>
      <c r="G8" t="s">
        <v>258</v>
      </c>
    </row>
    <row r="9" spans="2:7" x14ac:dyDescent="0.25">
      <c r="B9" s="236"/>
      <c r="C9" t="s">
        <v>249</v>
      </c>
      <c r="D9" s="217">
        <v>0.2</v>
      </c>
      <c r="E9" s="217">
        <v>-0.04</v>
      </c>
      <c r="F9" s="220">
        <f t="shared" si="0"/>
        <v>0.16</v>
      </c>
      <c r="G9" t="s">
        <v>260</v>
      </c>
    </row>
    <row r="10" spans="2:7" x14ac:dyDescent="0.25">
      <c r="C10" t="s">
        <v>250</v>
      </c>
      <c r="D10" s="218">
        <f>'Basic Unit Economics'!H21</f>
        <v>0.35</v>
      </c>
      <c r="E10" s="215"/>
      <c r="F10" s="218">
        <f>'Basic Unit Economics - Odoo'!H21</f>
        <v>0.44999999999999996</v>
      </c>
    </row>
    <row r="11" spans="2:7" x14ac:dyDescent="0.25">
      <c r="B11" s="236"/>
      <c r="C11" t="s">
        <v>261</v>
      </c>
      <c r="D11" s="233">
        <v>25000</v>
      </c>
      <c r="E11" s="233">
        <v>-1500</v>
      </c>
      <c r="F11" s="234">
        <f>D11+E11</f>
        <v>23500</v>
      </c>
      <c r="G11" t="s">
        <v>262</v>
      </c>
    </row>
    <row r="12" spans="2:7" x14ac:dyDescent="0.25">
      <c r="C12" t="s">
        <v>253</v>
      </c>
      <c r="D12" s="225">
        <f>'Income Statement'!H18</f>
        <v>3124.9999999999982</v>
      </c>
      <c r="F12" s="224">
        <f>'Income Statement - Odoo'!H18</f>
        <v>10499.999999999995</v>
      </c>
    </row>
    <row r="13" spans="2:7" x14ac:dyDescent="0.25">
      <c r="C13" t="s">
        <v>254</v>
      </c>
      <c r="D13" s="230">
        <f>SUM('Income Statement'!H18:S18)</f>
        <v>49324.238393269785</v>
      </c>
      <c r="F13" s="230">
        <f>SUM('Income Statement - Odoo'!H18:S18)</f>
        <v>148617.79075022542</v>
      </c>
    </row>
    <row r="14" spans="2:7" x14ac:dyDescent="0.25">
      <c r="D14" s="215"/>
    </row>
    <row r="15" spans="2:7" x14ac:dyDescent="0.25">
      <c r="D15" s="215"/>
    </row>
    <row r="16" spans="2:7" x14ac:dyDescent="0.25">
      <c r="C16" t="s">
        <v>202</v>
      </c>
      <c r="D16" s="219">
        <v>3</v>
      </c>
      <c r="E16" s="216">
        <v>3</v>
      </c>
      <c r="F16" s="219">
        <f>D16+E16</f>
        <v>6</v>
      </c>
    </row>
    <row r="22" spans="3:6" x14ac:dyDescent="0.25">
      <c r="C22" t="s">
        <v>247</v>
      </c>
      <c r="D22" s="230">
        <f ca="1">'Income Statement'!H206</f>
        <v>501787.69919167279</v>
      </c>
      <c r="F22" s="230">
        <f ca="1">'Income Statement - Odoo'!H206</f>
        <v>2041730.382925435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CC4C4-A6D8-4B16-885E-4CD0E3AA12C9}">
  <dimension ref="A1:AQ59"/>
  <sheetViews>
    <sheetView workbookViewId="0">
      <selection activeCell="C6" sqref="C6:C12"/>
    </sheetView>
  </sheetViews>
  <sheetFormatPr defaultRowHeight="15" x14ac:dyDescent="0.25"/>
  <cols>
    <col min="1" max="1" width="17.7109375" style="2" bestFit="1" customWidth="1"/>
    <col min="2" max="2" width="29.140625" style="2" bestFit="1" customWidth="1"/>
    <col min="3" max="3" width="19.42578125" style="3" customWidth="1"/>
    <col min="4" max="4" width="12.28515625" style="4" bestFit="1" customWidth="1"/>
    <col min="5" max="5" width="33.140625" style="4" bestFit="1" customWidth="1"/>
    <col min="6" max="6" width="4.85546875" style="4" bestFit="1" customWidth="1"/>
    <col min="7" max="7" width="2.7109375" style="4" customWidth="1"/>
    <col min="8" max="43" width="12.7109375" style="4" customWidth="1"/>
    <col min="44" max="16384" width="9.140625" style="5"/>
  </cols>
  <sheetData>
    <row r="1" spans="1:43" ht="15.75" thickBot="1" x14ac:dyDescent="0.3">
      <c r="A1" s="1" t="s">
        <v>0</v>
      </c>
    </row>
    <row r="2" spans="1:43" ht="15.75" thickBot="1" x14ac:dyDescent="0.3">
      <c r="A2" s="192" t="s">
        <v>233</v>
      </c>
      <c r="D2" s="3"/>
    </row>
    <row r="3" spans="1:43" ht="15.75" thickBot="1" x14ac:dyDescent="0.3">
      <c r="A3" s="6" t="s">
        <v>1</v>
      </c>
      <c r="D3" s="3"/>
      <c r="E3" s="7"/>
      <c r="F3" s="8" t="s">
        <v>2</v>
      </c>
      <c r="G3" s="8"/>
      <c r="H3" s="149" t="str">
        <f>"Month "&amp;H4</f>
        <v>Month 1</v>
      </c>
      <c r="I3" s="149" t="str">
        <f t="shared" ref="I3:AQ3" si="0">"Month "&amp;I4</f>
        <v>Month 2</v>
      </c>
      <c r="J3" s="149" t="str">
        <f t="shared" si="0"/>
        <v>Month 3</v>
      </c>
      <c r="K3" s="149" t="str">
        <f t="shared" si="0"/>
        <v>Month 4</v>
      </c>
      <c r="L3" s="149" t="str">
        <f t="shared" si="0"/>
        <v>Month 5</v>
      </c>
      <c r="M3" s="149" t="str">
        <f t="shared" si="0"/>
        <v>Month 6</v>
      </c>
      <c r="N3" s="149" t="str">
        <f t="shared" si="0"/>
        <v>Month 7</v>
      </c>
      <c r="O3" s="149" t="str">
        <f t="shared" si="0"/>
        <v>Month 8</v>
      </c>
      <c r="P3" s="149" t="str">
        <f t="shared" si="0"/>
        <v>Month 9</v>
      </c>
      <c r="Q3" s="149" t="str">
        <f t="shared" si="0"/>
        <v>Month 10</v>
      </c>
      <c r="R3" s="149" t="str">
        <f t="shared" si="0"/>
        <v>Month 11</v>
      </c>
      <c r="S3" s="149" t="str">
        <f t="shared" si="0"/>
        <v>Month 12</v>
      </c>
      <c r="T3" s="149" t="str">
        <f t="shared" si="0"/>
        <v>Month 13</v>
      </c>
      <c r="U3" s="149" t="str">
        <f t="shared" si="0"/>
        <v>Month 14</v>
      </c>
      <c r="V3" s="149" t="str">
        <f t="shared" si="0"/>
        <v>Month 15</v>
      </c>
      <c r="W3" s="149" t="str">
        <f t="shared" si="0"/>
        <v>Month 16</v>
      </c>
      <c r="X3" s="149" t="str">
        <f t="shared" si="0"/>
        <v>Month 17</v>
      </c>
      <c r="Y3" s="149" t="str">
        <f t="shared" si="0"/>
        <v>Month 18</v>
      </c>
      <c r="Z3" s="149" t="str">
        <f t="shared" si="0"/>
        <v>Month 19</v>
      </c>
      <c r="AA3" s="149" t="str">
        <f t="shared" si="0"/>
        <v>Month 20</v>
      </c>
      <c r="AB3" s="149" t="str">
        <f t="shared" si="0"/>
        <v>Month 21</v>
      </c>
      <c r="AC3" s="149" t="str">
        <f t="shared" si="0"/>
        <v>Month 22</v>
      </c>
      <c r="AD3" s="149" t="str">
        <f t="shared" si="0"/>
        <v>Month 23</v>
      </c>
      <c r="AE3" s="149" t="str">
        <f t="shared" si="0"/>
        <v>Month 24</v>
      </c>
      <c r="AF3" s="149" t="str">
        <f t="shared" si="0"/>
        <v>Month 25</v>
      </c>
      <c r="AG3" s="149" t="str">
        <f t="shared" si="0"/>
        <v>Month 26</v>
      </c>
      <c r="AH3" s="149" t="str">
        <f t="shared" si="0"/>
        <v>Month 27</v>
      </c>
      <c r="AI3" s="149" t="str">
        <f t="shared" si="0"/>
        <v>Month 28</v>
      </c>
      <c r="AJ3" s="149" t="str">
        <f t="shared" si="0"/>
        <v>Month 29</v>
      </c>
      <c r="AK3" s="149" t="str">
        <f t="shared" si="0"/>
        <v>Month 30</v>
      </c>
      <c r="AL3" s="149" t="str">
        <f t="shared" si="0"/>
        <v>Month 31</v>
      </c>
      <c r="AM3" s="149" t="str">
        <f t="shared" si="0"/>
        <v>Month 32</v>
      </c>
      <c r="AN3" s="149" t="str">
        <f t="shared" si="0"/>
        <v>Month 33</v>
      </c>
      <c r="AO3" s="149" t="str">
        <f t="shared" si="0"/>
        <v>Month 34</v>
      </c>
      <c r="AP3" s="149" t="str">
        <f t="shared" si="0"/>
        <v>Month 35</v>
      </c>
      <c r="AQ3" s="149" t="str">
        <f t="shared" si="0"/>
        <v>Month 36</v>
      </c>
    </row>
    <row r="4" spans="1:43" ht="15.75" thickBot="1" x14ac:dyDescent="0.3">
      <c r="A4" s="9" t="s">
        <v>3</v>
      </c>
      <c r="D4" s="3"/>
      <c r="E4" s="9" t="s">
        <v>3</v>
      </c>
      <c r="F4" s="3" t="s">
        <v>2</v>
      </c>
      <c r="G4" s="3"/>
      <c r="H4" s="3">
        <f>G4+1</f>
        <v>1</v>
      </c>
      <c r="I4" s="3">
        <f>H4+1</f>
        <v>2</v>
      </c>
      <c r="J4" s="3">
        <f t="shared" ref="J4:S4" si="1">I4+1</f>
        <v>3</v>
      </c>
      <c r="K4" s="3">
        <f t="shared" si="1"/>
        <v>4</v>
      </c>
      <c r="L4" s="3">
        <f t="shared" si="1"/>
        <v>5</v>
      </c>
      <c r="M4" s="3">
        <f t="shared" si="1"/>
        <v>6</v>
      </c>
      <c r="N4" s="3">
        <f t="shared" si="1"/>
        <v>7</v>
      </c>
      <c r="O4" s="3">
        <f t="shared" si="1"/>
        <v>8</v>
      </c>
      <c r="P4" s="3">
        <f t="shared" si="1"/>
        <v>9</v>
      </c>
      <c r="Q4" s="3">
        <f t="shared" si="1"/>
        <v>10</v>
      </c>
      <c r="R4" s="3">
        <f t="shared" si="1"/>
        <v>11</v>
      </c>
      <c r="S4" s="3">
        <f t="shared" si="1"/>
        <v>12</v>
      </c>
      <c r="T4" s="3">
        <f t="shared" ref="T4" si="2">S4+1</f>
        <v>13</v>
      </c>
      <c r="U4" s="3">
        <f t="shared" ref="U4" si="3">T4+1</f>
        <v>14</v>
      </c>
      <c r="V4" s="3">
        <f t="shared" ref="V4" si="4">U4+1</f>
        <v>15</v>
      </c>
      <c r="W4" s="3">
        <f t="shared" ref="W4" si="5">V4+1</f>
        <v>16</v>
      </c>
      <c r="X4" s="3">
        <f t="shared" ref="X4" si="6">W4+1</f>
        <v>17</v>
      </c>
      <c r="Y4" s="3">
        <f t="shared" ref="Y4" si="7">X4+1</f>
        <v>18</v>
      </c>
      <c r="Z4" s="3">
        <f t="shared" ref="Z4" si="8">Y4+1</f>
        <v>19</v>
      </c>
      <c r="AA4" s="3">
        <f t="shared" ref="AA4" si="9">Z4+1</f>
        <v>20</v>
      </c>
      <c r="AB4" s="3">
        <f t="shared" ref="AB4" si="10">AA4+1</f>
        <v>21</v>
      </c>
      <c r="AC4" s="3">
        <f t="shared" ref="AC4" si="11">AB4+1</f>
        <v>22</v>
      </c>
      <c r="AD4" s="3">
        <f t="shared" ref="AD4" si="12">AC4+1</f>
        <v>23</v>
      </c>
      <c r="AE4" s="3">
        <f t="shared" ref="AE4" si="13">AD4+1</f>
        <v>24</v>
      </c>
      <c r="AF4" s="3">
        <f t="shared" ref="AF4" si="14">AE4+1</f>
        <v>25</v>
      </c>
      <c r="AG4" s="3">
        <f t="shared" ref="AG4" si="15">AF4+1</f>
        <v>26</v>
      </c>
      <c r="AH4" s="3">
        <f t="shared" ref="AH4" si="16">AG4+1</f>
        <v>27</v>
      </c>
      <c r="AI4" s="3">
        <f t="shared" ref="AI4" si="17">AH4+1</f>
        <v>28</v>
      </c>
      <c r="AJ4" s="3">
        <f t="shared" ref="AJ4" si="18">AI4+1</f>
        <v>29</v>
      </c>
      <c r="AK4" s="3">
        <f t="shared" ref="AK4" si="19">AJ4+1</f>
        <v>30</v>
      </c>
      <c r="AL4" s="3">
        <f t="shared" ref="AL4" si="20">AK4+1</f>
        <v>31</v>
      </c>
      <c r="AM4" s="3">
        <f t="shared" ref="AM4" si="21">AL4+1</f>
        <v>32</v>
      </c>
      <c r="AN4" s="3">
        <f t="shared" ref="AN4" si="22">AM4+1</f>
        <v>33</v>
      </c>
      <c r="AO4" s="3">
        <f t="shared" ref="AO4" si="23">AN4+1</f>
        <v>34</v>
      </c>
      <c r="AP4" s="3">
        <f t="shared" ref="AP4" si="24">AO4+1</f>
        <v>35</v>
      </c>
      <c r="AQ4" s="3">
        <f t="shared" ref="AQ4" si="25">AP4+1</f>
        <v>36</v>
      </c>
    </row>
    <row r="5" spans="1:43" ht="15.75" thickBot="1" x14ac:dyDescent="0.3">
      <c r="A5" s="17" t="s">
        <v>248</v>
      </c>
      <c r="B5" s="11"/>
      <c r="C5" s="8"/>
      <c r="D5" s="8"/>
      <c r="E5" s="18" t="s">
        <v>218</v>
      </c>
      <c r="F5" s="8" t="s">
        <v>2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 x14ac:dyDescent="0.25">
      <c r="B6" s="19" t="s">
        <v>4</v>
      </c>
      <c r="C6" s="229">
        <f>Improvements!D6</f>
        <v>7.9741404289037643E-3</v>
      </c>
      <c r="D6" s="3"/>
      <c r="E6" s="20" t="s">
        <v>4</v>
      </c>
      <c r="F6" s="21" t="s">
        <v>2</v>
      </c>
      <c r="G6" s="21"/>
      <c r="H6" s="22"/>
      <c r="I6" s="22">
        <f>$C6</f>
        <v>7.9741404289037643E-3</v>
      </c>
      <c r="J6" s="22">
        <f t="shared" ref="J6:AQ6" si="26">$C6</f>
        <v>7.9741404289037643E-3</v>
      </c>
      <c r="K6" s="22">
        <f t="shared" si="26"/>
        <v>7.9741404289037643E-3</v>
      </c>
      <c r="L6" s="22">
        <f t="shared" si="26"/>
        <v>7.9741404289037643E-3</v>
      </c>
      <c r="M6" s="22">
        <f t="shared" si="26"/>
        <v>7.9741404289037643E-3</v>
      </c>
      <c r="N6" s="22">
        <f t="shared" si="26"/>
        <v>7.9741404289037643E-3</v>
      </c>
      <c r="O6" s="22">
        <f t="shared" si="26"/>
        <v>7.9741404289037643E-3</v>
      </c>
      <c r="P6" s="22">
        <f t="shared" si="26"/>
        <v>7.9741404289037643E-3</v>
      </c>
      <c r="Q6" s="22">
        <f t="shared" si="26"/>
        <v>7.9741404289037643E-3</v>
      </c>
      <c r="R6" s="22">
        <f t="shared" si="26"/>
        <v>7.9741404289037643E-3</v>
      </c>
      <c r="S6" s="22">
        <f t="shared" si="26"/>
        <v>7.9741404289037643E-3</v>
      </c>
      <c r="T6" s="22">
        <f t="shared" si="26"/>
        <v>7.9741404289037643E-3</v>
      </c>
      <c r="U6" s="22">
        <f t="shared" si="26"/>
        <v>7.9741404289037643E-3</v>
      </c>
      <c r="V6" s="22">
        <f t="shared" si="26"/>
        <v>7.9741404289037643E-3</v>
      </c>
      <c r="W6" s="22">
        <f t="shared" si="26"/>
        <v>7.9741404289037643E-3</v>
      </c>
      <c r="X6" s="22">
        <f t="shared" si="26"/>
        <v>7.9741404289037643E-3</v>
      </c>
      <c r="Y6" s="22">
        <f t="shared" si="26"/>
        <v>7.9741404289037643E-3</v>
      </c>
      <c r="Z6" s="22">
        <f t="shared" si="26"/>
        <v>7.9741404289037643E-3</v>
      </c>
      <c r="AA6" s="22">
        <f t="shared" si="26"/>
        <v>7.9741404289037643E-3</v>
      </c>
      <c r="AB6" s="22">
        <f t="shared" si="26"/>
        <v>7.9741404289037643E-3</v>
      </c>
      <c r="AC6" s="22">
        <f t="shared" si="26"/>
        <v>7.9741404289037643E-3</v>
      </c>
      <c r="AD6" s="22">
        <f t="shared" si="26"/>
        <v>7.9741404289037643E-3</v>
      </c>
      <c r="AE6" s="22">
        <f t="shared" si="26"/>
        <v>7.9741404289037643E-3</v>
      </c>
      <c r="AF6" s="22">
        <f t="shared" si="26"/>
        <v>7.9741404289037643E-3</v>
      </c>
      <c r="AG6" s="22">
        <f t="shared" si="26"/>
        <v>7.9741404289037643E-3</v>
      </c>
      <c r="AH6" s="22">
        <f t="shared" si="26"/>
        <v>7.9741404289037643E-3</v>
      </c>
      <c r="AI6" s="22">
        <f t="shared" si="26"/>
        <v>7.9741404289037643E-3</v>
      </c>
      <c r="AJ6" s="22">
        <f t="shared" si="26"/>
        <v>7.9741404289037643E-3</v>
      </c>
      <c r="AK6" s="22">
        <f t="shared" si="26"/>
        <v>7.9741404289037643E-3</v>
      </c>
      <c r="AL6" s="22">
        <f t="shared" si="26"/>
        <v>7.9741404289037643E-3</v>
      </c>
      <c r="AM6" s="22">
        <f t="shared" si="26"/>
        <v>7.9741404289037643E-3</v>
      </c>
      <c r="AN6" s="22">
        <f t="shared" si="26"/>
        <v>7.9741404289037643E-3</v>
      </c>
      <c r="AO6" s="22">
        <f t="shared" si="26"/>
        <v>7.9741404289037643E-3</v>
      </c>
      <c r="AP6" s="22">
        <f t="shared" si="26"/>
        <v>7.9741404289037643E-3</v>
      </c>
      <c r="AQ6" s="22">
        <f t="shared" si="26"/>
        <v>7.9741404289037643E-3</v>
      </c>
    </row>
    <row r="7" spans="1:43" s="16" customFormat="1" ht="16.149999999999999" customHeight="1" x14ac:dyDescent="0.25">
      <c r="B7" s="23" t="s">
        <v>5</v>
      </c>
      <c r="C7" s="24">
        <f>Improvements!D3</f>
        <v>83333.333333333328</v>
      </c>
      <c r="D7" s="14"/>
      <c r="E7" s="25" t="s">
        <v>6</v>
      </c>
      <c r="F7" s="26" t="s">
        <v>2</v>
      </c>
      <c r="G7" s="26"/>
      <c r="H7" s="27">
        <f>$C7</f>
        <v>83333.333333333328</v>
      </c>
      <c r="I7" s="27">
        <f>H7*(1+I6)</f>
        <v>83997.845035741979</v>
      </c>
      <c r="J7" s="27">
        <f t="shared" ref="J7:S7" si="27">I7*(1+J6)</f>
        <v>84667.655647782289</v>
      </c>
      <c r="K7" s="27">
        <f t="shared" si="27"/>
        <v>85342.807423703765</v>
      </c>
      <c r="L7" s="27">
        <f t="shared" si="27"/>
        <v>86023.342954697277</v>
      </c>
      <c r="M7" s="27">
        <f t="shared" si="27"/>
        <v>86709.305171581786</v>
      </c>
      <c r="N7" s="27">
        <f t="shared" si="27"/>
        <v>87400.737347512651</v>
      </c>
      <c r="O7" s="27">
        <f t="shared" si="27"/>
        <v>88097.683100711452</v>
      </c>
      <c r="P7" s="27">
        <f t="shared" si="27"/>
        <v>88800.186397217592</v>
      </c>
      <c r="Q7" s="27">
        <f t="shared" si="27"/>
        <v>89508.291553661838</v>
      </c>
      <c r="R7" s="27">
        <f t="shared" si="27"/>
        <v>90222.043240062005</v>
      </c>
      <c r="S7" s="27">
        <f t="shared" si="27"/>
        <v>90941.486482640888</v>
      </c>
      <c r="T7" s="27">
        <f t="shared" ref="T7" si="28">S7*(1+T6)</f>
        <v>91666.666666666715</v>
      </c>
      <c r="U7" s="27">
        <f t="shared" ref="U7" si="29">T7*(1+U6)</f>
        <v>92397.629539316229</v>
      </c>
      <c r="V7" s="27">
        <f t="shared" ref="V7" si="30">U7*(1+V6)</f>
        <v>93134.42121256057</v>
      </c>
      <c r="W7" s="27">
        <f t="shared" ref="W7" si="31">V7*(1+W6)</f>
        <v>93877.088166074202</v>
      </c>
      <c r="X7" s="27">
        <f t="shared" ref="X7" si="32">W7*(1+X6)</f>
        <v>94625.677250167064</v>
      </c>
      <c r="Y7" s="27">
        <f t="shared" ref="Y7" si="33">X7*(1+Y6)</f>
        <v>95380.235688740024</v>
      </c>
      <c r="Z7" s="27">
        <f t="shared" ref="Z7" si="34">Y7*(1+Z6)</f>
        <v>96140.811082263972</v>
      </c>
      <c r="AA7" s="27">
        <f t="shared" ref="AA7" si="35">Z7*(1+AA6)</f>
        <v>96907.451410782654</v>
      </c>
      <c r="AB7" s="27">
        <f t="shared" ref="AB7" si="36">AA7*(1+AB6)</f>
        <v>97680.205036939398</v>
      </c>
      <c r="AC7" s="27">
        <f t="shared" ref="AC7" si="37">AB7*(1+AC6)</f>
        <v>98459.120709028066</v>
      </c>
      <c r="AD7" s="27">
        <f t="shared" ref="AD7" si="38">AC7*(1+AD6)</f>
        <v>99244.247564068239</v>
      </c>
      <c r="AE7" s="27">
        <f t="shared" ref="AE7" si="39">AD7*(1+AE6)</f>
        <v>100035.63513090501</v>
      </c>
      <c r="AF7" s="27">
        <f t="shared" ref="AF7" si="40">AE7*(1+AF6)</f>
        <v>100833.33333333343</v>
      </c>
      <c r="AG7" s="27">
        <f t="shared" ref="AG7" si="41">AF7*(1+AG6)</f>
        <v>101637.3924932479</v>
      </c>
      <c r="AH7" s="27">
        <f t="shared" ref="AH7" si="42">AG7*(1+AH6)</f>
        <v>102447.86333381667</v>
      </c>
      <c r="AI7" s="27">
        <f t="shared" ref="AI7" si="43">AH7*(1+AI6)</f>
        <v>103264.79698268167</v>
      </c>
      <c r="AJ7" s="27">
        <f t="shared" ref="AJ7" si="44">AI7*(1+AJ6)</f>
        <v>104088.24497518381</v>
      </c>
      <c r="AK7" s="27">
        <f t="shared" ref="AK7" si="45">AJ7*(1+AK6)</f>
        <v>104918.25925761406</v>
      </c>
      <c r="AL7" s="27">
        <f t="shared" ref="AL7" si="46">AK7*(1+AL6)</f>
        <v>105754.89219049041</v>
      </c>
      <c r="AM7" s="27">
        <f t="shared" ref="AM7" si="47">AL7*(1+AM6)</f>
        <v>106598.19655186096</v>
      </c>
      <c r="AN7" s="27">
        <f t="shared" ref="AN7" si="48">AM7*(1+AN6)</f>
        <v>107448.22554063339</v>
      </c>
      <c r="AO7" s="27">
        <f t="shared" ref="AO7" si="49">AN7*(1+AO6)</f>
        <v>108305.03277993092</v>
      </c>
      <c r="AP7" s="27">
        <f t="shared" ref="AP7" si="50">AO7*(1+AP6)</f>
        <v>109168.67232047512</v>
      </c>
      <c r="AQ7" s="27">
        <f t="shared" ref="AQ7" si="51">AP7*(1+AQ6)</f>
        <v>110039.19864399557</v>
      </c>
    </row>
    <row r="8" spans="1:43" s="16" customFormat="1" x14ac:dyDescent="0.25">
      <c r="B8" s="28" t="s">
        <v>7</v>
      </c>
      <c r="C8" s="29">
        <v>1</v>
      </c>
      <c r="D8" s="14"/>
      <c r="E8" s="30" t="s">
        <v>7</v>
      </c>
      <c r="F8" s="31" t="s">
        <v>2</v>
      </c>
      <c r="G8" s="31"/>
      <c r="H8" s="32">
        <f t="shared" ref="H8:H12" si="52">$C8</f>
        <v>1</v>
      </c>
      <c r="I8" s="32">
        <f>$C8</f>
        <v>1</v>
      </c>
      <c r="J8" s="32">
        <f t="shared" ref="J8:Y12" si="53">$C8</f>
        <v>1</v>
      </c>
      <c r="K8" s="32">
        <f t="shared" si="53"/>
        <v>1</v>
      </c>
      <c r="L8" s="32">
        <f t="shared" si="53"/>
        <v>1</v>
      </c>
      <c r="M8" s="32">
        <f t="shared" si="53"/>
        <v>1</v>
      </c>
      <c r="N8" s="32">
        <f t="shared" si="53"/>
        <v>1</v>
      </c>
      <c r="O8" s="32">
        <f t="shared" si="53"/>
        <v>1</v>
      </c>
      <c r="P8" s="32">
        <f t="shared" si="53"/>
        <v>1</v>
      </c>
      <c r="Q8" s="32">
        <f t="shared" si="53"/>
        <v>1</v>
      </c>
      <c r="R8" s="32">
        <f t="shared" si="53"/>
        <v>1</v>
      </c>
      <c r="S8" s="32">
        <f t="shared" si="53"/>
        <v>1</v>
      </c>
      <c r="T8" s="32">
        <f t="shared" si="53"/>
        <v>1</v>
      </c>
      <c r="U8" s="32">
        <f t="shared" si="53"/>
        <v>1</v>
      </c>
      <c r="V8" s="32">
        <f t="shared" si="53"/>
        <v>1</v>
      </c>
      <c r="W8" s="32">
        <f t="shared" si="53"/>
        <v>1</v>
      </c>
      <c r="X8" s="32">
        <f t="shared" si="53"/>
        <v>1</v>
      </c>
      <c r="Y8" s="32">
        <f t="shared" si="53"/>
        <v>1</v>
      </c>
      <c r="Z8" s="32">
        <f t="shared" ref="T8:AQ12" si="54">$C8</f>
        <v>1</v>
      </c>
      <c r="AA8" s="32">
        <f t="shared" si="54"/>
        <v>1</v>
      </c>
      <c r="AB8" s="32">
        <f t="shared" si="54"/>
        <v>1</v>
      </c>
      <c r="AC8" s="32">
        <f t="shared" si="54"/>
        <v>1</v>
      </c>
      <c r="AD8" s="32">
        <f t="shared" si="54"/>
        <v>1</v>
      </c>
      <c r="AE8" s="32">
        <f t="shared" si="54"/>
        <v>1</v>
      </c>
      <c r="AF8" s="32">
        <f t="shared" si="54"/>
        <v>1</v>
      </c>
      <c r="AG8" s="32">
        <f t="shared" si="54"/>
        <v>1</v>
      </c>
      <c r="AH8" s="32">
        <f t="shared" si="54"/>
        <v>1</v>
      </c>
      <c r="AI8" s="32">
        <f t="shared" si="54"/>
        <v>1</v>
      </c>
      <c r="AJ8" s="32">
        <f t="shared" si="54"/>
        <v>1</v>
      </c>
      <c r="AK8" s="32">
        <f t="shared" si="54"/>
        <v>1</v>
      </c>
      <c r="AL8" s="32">
        <f t="shared" si="54"/>
        <v>1</v>
      </c>
      <c r="AM8" s="32">
        <f t="shared" si="54"/>
        <v>1</v>
      </c>
      <c r="AN8" s="32">
        <f t="shared" si="54"/>
        <v>1</v>
      </c>
      <c r="AO8" s="32">
        <f t="shared" si="54"/>
        <v>1</v>
      </c>
      <c r="AP8" s="32">
        <f t="shared" si="54"/>
        <v>1</v>
      </c>
      <c r="AQ8" s="32">
        <f t="shared" si="54"/>
        <v>1</v>
      </c>
    </row>
    <row r="9" spans="1:43" s="16" customFormat="1" x14ac:dyDescent="0.25">
      <c r="B9" s="34" t="s">
        <v>241</v>
      </c>
      <c r="C9" s="212">
        <f>Improvements!D7</f>
        <v>0.4</v>
      </c>
      <c r="D9" s="14"/>
      <c r="E9" s="25" t="str">
        <f>B9</f>
        <v>Production</v>
      </c>
      <c r="F9" s="60" t="s">
        <v>8</v>
      </c>
      <c r="G9" s="26"/>
      <c r="H9" s="33">
        <f t="shared" si="52"/>
        <v>0.4</v>
      </c>
      <c r="I9" s="33">
        <f>$C9</f>
        <v>0.4</v>
      </c>
      <c r="J9" s="33">
        <f t="shared" si="53"/>
        <v>0.4</v>
      </c>
      <c r="K9" s="33">
        <f t="shared" si="53"/>
        <v>0.4</v>
      </c>
      <c r="L9" s="33">
        <f t="shared" si="53"/>
        <v>0.4</v>
      </c>
      <c r="M9" s="33">
        <f t="shared" si="53"/>
        <v>0.4</v>
      </c>
      <c r="N9" s="33">
        <f t="shared" si="53"/>
        <v>0.4</v>
      </c>
      <c r="O9" s="33">
        <f t="shared" si="53"/>
        <v>0.4</v>
      </c>
      <c r="P9" s="33">
        <f t="shared" si="53"/>
        <v>0.4</v>
      </c>
      <c r="Q9" s="33">
        <f t="shared" si="53"/>
        <v>0.4</v>
      </c>
      <c r="R9" s="33">
        <f t="shared" si="53"/>
        <v>0.4</v>
      </c>
      <c r="S9" s="33">
        <f t="shared" si="53"/>
        <v>0.4</v>
      </c>
      <c r="T9" s="33">
        <f t="shared" si="54"/>
        <v>0.4</v>
      </c>
      <c r="U9" s="33">
        <f t="shared" si="54"/>
        <v>0.4</v>
      </c>
      <c r="V9" s="33">
        <f t="shared" si="54"/>
        <v>0.4</v>
      </c>
      <c r="W9" s="33">
        <f t="shared" si="54"/>
        <v>0.4</v>
      </c>
      <c r="X9" s="33">
        <f t="shared" si="54"/>
        <v>0.4</v>
      </c>
      <c r="Y9" s="33">
        <f t="shared" si="54"/>
        <v>0.4</v>
      </c>
      <c r="Z9" s="33">
        <f t="shared" si="54"/>
        <v>0.4</v>
      </c>
      <c r="AA9" s="33">
        <f t="shared" si="54"/>
        <v>0.4</v>
      </c>
      <c r="AB9" s="33">
        <f t="shared" si="54"/>
        <v>0.4</v>
      </c>
      <c r="AC9" s="33">
        <f t="shared" si="54"/>
        <v>0.4</v>
      </c>
      <c r="AD9" s="33">
        <f t="shared" si="54"/>
        <v>0.4</v>
      </c>
      <c r="AE9" s="33">
        <f t="shared" si="54"/>
        <v>0.4</v>
      </c>
      <c r="AF9" s="33">
        <f t="shared" si="54"/>
        <v>0.4</v>
      </c>
      <c r="AG9" s="33">
        <f t="shared" si="54"/>
        <v>0.4</v>
      </c>
      <c r="AH9" s="33">
        <f t="shared" si="54"/>
        <v>0.4</v>
      </c>
      <c r="AI9" s="33">
        <f t="shared" si="54"/>
        <v>0.4</v>
      </c>
      <c r="AJ9" s="33">
        <f t="shared" si="54"/>
        <v>0.4</v>
      </c>
      <c r="AK9" s="33">
        <f t="shared" si="54"/>
        <v>0.4</v>
      </c>
      <c r="AL9" s="33">
        <f t="shared" si="54"/>
        <v>0.4</v>
      </c>
      <c r="AM9" s="33">
        <f t="shared" si="54"/>
        <v>0.4</v>
      </c>
      <c r="AN9" s="33">
        <f t="shared" si="54"/>
        <v>0.4</v>
      </c>
      <c r="AO9" s="33">
        <f t="shared" si="54"/>
        <v>0.4</v>
      </c>
      <c r="AP9" s="33">
        <f t="shared" si="54"/>
        <v>0.4</v>
      </c>
      <c r="AQ9" s="33">
        <f t="shared" si="54"/>
        <v>0.4</v>
      </c>
    </row>
    <row r="10" spans="1:43" s="16" customFormat="1" x14ac:dyDescent="0.25">
      <c r="B10" s="34" t="s">
        <v>242</v>
      </c>
      <c r="C10" s="212">
        <v>0.05</v>
      </c>
      <c r="D10" s="14"/>
      <c r="E10" s="36" t="str">
        <f>B10</f>
        <v>Delivery</v>
      </c>
      <c r="F10" s="81" t="s">
        <v>8</v>
      </c>
      <c r="G10" s="15"/>
      <c r="H10" s="37">
        <f t="shared" si="52"/>
        <v>0.05</v>
      </c>
      <c r="I10" s="37">
        <f>$C10</f>
        <v>0.05</v>
      </c>
      <c r="J10" s="37">
        <f t="shared" si="53"/>
        <v>0.05</v>
      </c>
      <c r="K10" s="37">
        <f t="shared" si="53"/>
        <v>0.05</v>
      </c>
      <c r="L10" s="37">
        <f t="shared" si="53"/>
        <v>0.05</v>
      </c>
      <c r="M10" s="37">
        <f t="shared" si="53"/>
        <v>0.05</v>
      </c>
      <c r="N10" s="37">
        <f t="shared" si="53"/>
        <v>0.05</v>
      </c>
      <c r="O10" s="37">
        <f t="shared" si="53"/>
        <v>0.05</v>
      </c>
      <c r="P10" s="37">
        <f t="shared" si="53"/>
        <v>0.05</v>
      </c>
      <c r="Q10" s="37">
        <f t="shared" si="53"/>
        <v>0.05</v>
      </c>
      <c r="R10" s="37">
        <f t="shared" si="53"/>
        <v>0.05</v>
      </c>
      <c r="S10" s="37">
        <f t="shared" si="53"/>
        <v>0.05</v>
      </c>
      <c r="T10" s="37">
        <f t="shared" si="54"/>
        <v>0.05</v>
      </c>
      <c r="U10" s="37">
        <f t="shared" si="54"/>
        <v>0.05</v>
      </c>
      <c r="V10" s="37">
        <f t="shared" si="54"/>
        <v>0.05</v>
      </c>
      <c r="W10" s="37">
        <f t="shared" si="54"/>
        <v>0.05</v>
      </c>
      <c r="X10" s="37">
        <f t="shared" si="54"/>
        <v>0.05</v>
      </c>
      <c r="Y10" s="37">
        <f t="shared" si="54"/>
        <v>0.05</v>
      </c>
      <c r="Z10" s="37">
        <f t="shared" si="54"/>
        <v>0.05</v>
      </c>
      <c r="AA10" s="37">
        <f t="shared" si="54"/>
        <v>0.05</v>
      </c>
      <c r="AB10" s="37">
        <f t="shared" si="54"/>
        <v>0.05</v>
      </c>
      <c r="AC10" s="37">
        <f t="shared" si="54"/>
        <v>0.05</v>
      </c>
      <c r="AD10" s="37">
        <f t="shared" si="54"/>
        <v>0.05</v>
      </c>
      <c r="AE10" s="37">
        <f t="shared" si="54"/>
        <v>0.05</v>
      </c>
      <c r="AF10" s="37">
        <f t="shared" si="54"/>
        <v>0.05</v>
      </c>
      <c r="AG10" s="37">
        <f t="shared" si="54"/>
        <v>0.05</v>
      </c>
      <c r="AH10" s="37">
        <f t="shared" si="54"/>
        <v>0.05</v>
      </c>
      <c r="AI10" s="37">
        <f t="shared" si="54"/>
        <v>0.05</v>
      </c>
      <c r="AJ10" s="37">
        <f t="shared" si="54"/>
        <v>0.05</v>
      </c>
      <c r="AK10" s="37">
        <f t="shared" si="54"/>
        <v>0.05</v>
      </c>
      <c r="AL10" s="37">
        <f t="shared" si="54"/>
        <v>0.05</v>
      </c>
      <c r="AM10" s="37">
        <f t="shared" si="54"/>
        <v>0.05</v>
      </c>
      <c r="AN10" s="37">
        <f t="shared" si="54"/>
        <v>0.05</v>
      </c>
      <c r="AO10" s="37">
        <f t="shared" si="54"/>
        <v>0.05</v>
      </c>
      <c r="AP10" s="37">
        <f t="shared" si="54"/>
        <v>0.05</v>
      </c>
      <c r="AQ10" s="37">
        <f t="shared" si="54"/>
        <v>0.05</v>
      </c>
    </row>
    <row r="11" spans="1:43" s="16" customFormat="1" x14ac:dyDescent="0.25">
      <c r="B11" s="34" t="s">
        <v>3</v>
      </c>
      <c r="C11" s="212">
        <f>Improvements!D9</f>
        <v>0.2</v>
      </c>
      <c r="D11" s="14"/>
      <c r="E11" s="36" t="str">
        <f>B11</f>
        <v>Sales</v>
      </c>
      <c r="F11" s="81" t="s">
        <v>8</v>
      </c>
      <c r="G11" s="15"/>
      <c r="H11" s="37">
        <f t="shared" si="52"/>
        <v>0.2</v>
      </c>
      <c r="I11" s="37">
        <f>$C11</f>
        <v>0.2</v>
      </c>
      <c r="J11" s="37">
        <f t="shared" si="53"/>
        <v>0.2</v>
      </c>
      <c r="K11" s="37">
        <f t="shared" si="53"/>
        <v>0.2</v>
      </c>
      <c r="L11" s="37">
        <f t="shared" si="53"/>
        <v>0.2</v>
      </c>
      <c r="M11" s="37">
        <f t="shared" si="53"/>
        <v>0.2</v>
      </c>
      <c r="N11" s="37">
        <f t="shared" si="53"/>
        <v>0.2</v>
      </c>
      <c r="O11" s="37">
        <f t="shared" si="53"/>
        <v>0.2</v>
      </c>
      <c r="P11" s="37">
        <f t="shared" si="53"/>
        <v>0.2</v>
      </c>
      <c r="Q11" s="37">
        <f t="shared" si="53"/>
        <v>0.2</v>
      </c>
      <c r="R11" s="37">
        <f t="shared" si="53"/>
        <v>0.2</v>
      </c>
      <c r="S11" s="37">
        <f t="shared" si="53"/>
        <v>0.2</v>
      </c>
      <c r="T11" s="37">
        <f t="shared" si="54"/>
        <v>0.2</v>
      </c>
      <c r="U11" s="37">
        <f t="shared" si="54"/>
        <v>0.2</v>
      </c>
      <c r="V11" s="37">
        <f t="shared" si="54"/>
        <v>0.2</v>
      </c>
      <c r="W11" s="37">
        <f t="shared" si="54"/>
        <v>0.2</v>
      </c>
      <c r="X11" s="37">
        <f t="shared" si="54"/>
        <v>0.2</v>
      </c>
      <c r="Y11" s="37">
        <f t="shared" si="54"/>
        <v>0.2</v>
      </c>
      <c r="Z11" s="37">
        <f t="shared" si="54"/>
        <v>0.2</v>
      </c>
      <c r="AA11" s="37">
        <f t="shared" si="54"/>
        <v>0.2</v>
      </c>
      <c r="AB11" s="37">
        <f t="shared" si="54"/>
        <v>0.2</v>
      </c>
      <c r="AC11" s="37">
        <f t="shared" si="54"/>
        <v>0.2</v>
      </c>
      <c r="AD11" s="37">
        <f t="shared" si="54"/>
        <v>0.2</v>
      </c>
      <c r="AE11" s="37">
        <f t="shared" si="54"/>
        <v>0.2</v>
      </c>
      <c r="AF11" s="37">
        <f t="shared" si="54"/>
        <v>0.2</v>
      </c>
      <c r="AG11" s="37">
        <f t="shared" si="54"/>
        <v>0.2</v>
      </c>
      <c r="AH11" s="37">
        <f t="shared" si="54"/>
        <v>0.2</v>
      </c>
      <c r="AI11" s="37">
        <f t="shared" si="54"/>
        <v>0.2</v>
      </c>
      <c r="AJ11" s="37">
        <f t="shared" si="54"/>
        <v>0.2</v>
      </c>
      <c r="AK11" s="37">
        <f t="shared" si="54"/>
        <v>0.2</v>
      </c>
      <c r="AL11" s="37">
        <f t="shared" si="54"/>
        <v>0.2</v>
      </c>
      <c r="AM11" s="37">
        <f t="shared" si="54"/>
        <v>0.2</v>
      </c>
      <c r="AN11" s="37">
        <f t="shared" si="54"/>
        <v>0.2</v>
      </c>
      <c r="AO11" s="37">
        <f t="shared" si="54"/>
        <v>0.2</v>
      </c>
      <c r="AP11" s="37">
        <f t="shared" si="54"/>
        <v>0.2</v>
      </c>
      <c r="AQ11" s="37">
        <f t="shared" si="54"/>
        <v>0.2</v>
      </c>
    </row>
    <row r="12" spans="1:43" s="16" customFormat="1" ht="15.75" thickBot="1" x14ac:dyDescent="0.3">
      <c r="B12" s="38" t="s">
        <v>9</v>
      </c>
      <c r="C12" s="213">
        <v>0</v>
      </c>
      <c r="D12" s="14"/>
      <c r="E12" s="30" t="str">
        <f>B12</f>
        <v>Variable Cost Per Unit 4</v>
      </c>
      <c r="F12" s="174" t="s">
        <v>219</v>
      </c>
      <c r="G12" s="31"/>
      <c r="H12" s="40">
        <f t="shared" si="52"/>
        <v>0</v>
      </c>
      <c r="I12" s="40">
        <f>$C12</f>
        <v>0</v>
      </c>
      <c r="J12" s="40">
        <f t="shared" si="53"/>
        <v>0</v>
      </c>
      <c r="K12" s="40">
        <f t="shared" si="53"/>
        <v>0</v>
      </c>
      <c r="L12" s="40">
        <f t="shared" si="53"/>
        <v>0</v>
      </c>
      <c r="M12" s="40">
        <f t="shared" si="53"/>
        <v>0</v>
      </c>
      <c r="N12" s="40">
        <f t="shared" si="53"/>
        <v>0</v>
      </c>
      <c r="O12" s="40">
        <f t="shared" si="53"/>
        <v>0</v>
      </c>
      <c r="P12" s="40">
        <f t="shared" si="53"/>
        <v>0</v>
      </c>
      <c r="Q12" s="40">
        <f t="shared" si="53"/>
        <v>0</v>
      </c>
      <c r="R12" s="40">
        <f t="shared" si="53"/>
        <v>0</v>
      </c>
      <c r="S12" s="40">
        <f t="shared" si="53"/>
        <v>0</v>
      </c>
      <c r="T12" s="40">
        <f t="shared" si="54"/>
        <v>0</v>
      </c>
      <c r="U12" s="40">
        <f t="shared" si="54"/>
        <v>0</v>
      </c>
      <c r="V12" s="40">
        <f t="shared" si="54"/>
        <v>0</v>
      </c>
      <c r="W12" s="40">
        <f t="shared" si="54"/>
        <v>0</v>
      </c>
      <c r="X12" s="40">
        <f t="shared" si="54"/>
        <v>0</v>
      </c>
      <c r="Y12" s="40">
        <f t="shared" si="54"/>
        <v>0</v>
      </c>
      <c r="Z12" s="40">
        <f t="shared" si="54"/>
        <v>0</v>
      </c>
      <c r="AA12" s="40">
        <f t="shared" si="54"/>
        <v>0</v>
      </c>
      <c r="AB12" s="40">
        <f t="shared" si="54"/>
        <v>0</v>
      </c>
      <c r="AC12" s="40">
        <f t="shared" si="54"/>
        <v>0</v>
      </c>
      <c r="AD12" s="40">
        <f t="shared" si="54"/>
        <v>0</v>
      </c>
      <c r="AE12" s="40">
        <f t="shared" si="54"/>
        <v>0</v>
      </c>
      <c r="AF12" s="40">
        <f t="shared" si="54"/>
        <v>0</v>
      </c>
      <c r="AG12" s="40">
        <f t="shared" si="54"/>
        <v>0</v>
      </c>
      <c r="AH12" s="40">
        <f t="shared" si="54"/>
        <v>0</v>
      </c>
      <c r="AI12" s="40">
        <f t="shared" si="54"/>
        <v>0</v>
      </c>
      <c r="AJ12" s="40">
        <f t="shared" si="54"/>
        <v>0</v>
      </c>
      <c r="AK12" s="40">
        <f t="shared" si="54"/>
        <v>0</v>
      </c>
      <c r="AL12" s="40">
        <f t="shared" si="54"/>
        <v>0</v>
      </c>
      <c r="AM12" s="40">
        <f t="shared" si="54"/>
        <v>0</v>
      </c>
      <c r="AN12" s="40">
        <f t="shared" si="54"/>
        <v>0</v>
      </c>
      <c r="AO12" s="40">
        <f t="shared" si="54"/>
        <v>0</v>
      </c>
      <c r="AP12" s="40">
        <f t="shared" si="54"/>
        <v>0</v>
      </c>
      <c r="AQ12" s="40">
        <f t="shared" si="54"/>
        <v>0</v>
      </c>
    </row>
    <row r="13" spans="1:43" s="16" customFormat="1" ht="15.75" thickBot="1" x14ac:dyDescent="0.3">
      <c r="A13" s="41"/>
      <c r="B13" s="2"/>
      <c r="C13" s="3"/>
      <c r="D13" s="3"/>
      <c r="E13" s="42" t="s">
        <v>10</v>
      </c>
      <c r="F13" s="43" t="s">
        <v>2</v>
      </c>
      <c r="G13" s="43"/>
      <c r="H13" s="44">
        <f>SUM(H9:H12)</f>
        <v>0.65</v>
      </c>
      <c r="I13" s="44">
        <f>SUM(I9:I12)</f>
        <v>0.65</v>
      </c>
      <c r="J13" s="44">
        <f t="shared" ref="J13:S13" si="55">SUM(J9:J12)</f>
        <v>0.65</v>
      </c>
      <c r="K13" s="44">
        <f t="shared" si="55"/>
        <v>0.65</v>
      </c>
      <c r="L13" s="44">
        <f t="shared" si="55"/>
        <v>0.65</v>
      </c>
      <c r="M13" s="44">
        <f t="shared" si="55"/>
        <v>0.65</v>
      </c>
      <c r="N13" s="44">
        <f t="shared" si="55"/>
        <v>0.65</v>
      </c>
      <c r="O13" s="44">
        <f t="shared" si="55"/>
        <v>0.65</v>
      </c>
      <c r="P13" s="44">
        <f t="shared" si="55"/>
        <v>0.65</v>
      </c>
      <c r="Q13" s="44">
        <f t="shared" si="55"/>
        <v>0.65</v>
      </c>
      <c r="R13" s="44">
        <f t="shared" si="55"/>
        <v>0.65</v>
      </c>
      <c r="S13" s="44">
        <f t="shared" si="55"/>
        <v>0.65</v>
      </c>
      <c r="T13" s="44">
        <f t="shared" ref="T13:AQ13" si="56">SUM(T9:T12)</f>
        <v>0.65</v>
      </c>
      <c r="U13" s="44">
        <f t="shared" si="56"/>
        <v>0.65</v>
      </c>
      <c r="V13" s="44">
        <f t="shared" si="56"/>
        <v>0.65</v>
      </c>
      <c r="W13" s="44">
        <f t="shared" si="56"/>
        <v>0.65</v>
      </c>
      <c r="X13" s="44">
        <f t="shared" si="56"/>
        <v>0.65</v>
      </c>
      <c r="Y13" s="44">
        <f t="shared" si="56"/>
        <v>0.65</v>
      </c>
      <c r="Z13" s="44">
        <f t="shared" si="56"/>
        <v>0.65</v>
      </c>
      <c r="AA13" s="44">
        <f t="shared" si="56"/>
        <v>0.65</v>
      </c>
      <c r="AB13" s="44">
        <f t="shared" si="56"/>
        <v>0.65</v>
      </c>
      <c r="AC13" s="44">
        <f t="shared" si="56"/>
        <v>0.65</v>
      </c>
      <c r="AD13" s="44">
        <f t="shared" si="56"/>
        <v>0.65</v>
      </c>
      <c r="AE13" s="44">
        <f t="shared" si="56"/>
        <v>0.65</v>
      </c>
      <c r="AF13" s="44">
        <f t="shared" si="56"/>
        <v>0.65</v>
      </c>
      <c r="AG13" s="44">
        <f t="shared" si="56"/>
        <v>0.65</v>
      </c>
      <c r="AH13" s="44">
        <f t="shared" si="56"/>
        <v>0.65</v>
      </c>
      <c r="AI13" s="44">
        <f t="shared" si="56"/>
        <v>0.65</v>
      </c>
      <c r="AJ13" s="44">
        <f t="shared" si="56"/>
        <v>0.65</v>
      </c>
      <c r="AK13" s="44">
        <f t="shared" si="56"/>
        <v>0.65</v>
      </c>
      <c r="AL13" s="44">
        <f t="shared" si="56"/>
        <v>0.65</v>
      </c>
      <c r="AM13" s="44">
        <f t="shared" si="56"/>
        <v>0.65</v>
      </c>
      <c r="AN13" s="44">
        <f t="shared" si="56"/>
        <v>0.65</v>
      </c>
      <c r="AO13" s="44">
        <f t="shared" si="56"/>
        <v>0.65</v>
      </c>
      <c r="AP13" s="44">
        <f t="shared" si="56"/>
        <v>0.65</v>
      </c>
      <c r="AQ13" s="44">
        <f t="shared" si="56"/>
        <v>0.65</v>
      </c>
    </row>
    <row r="14" spans="1:43" x14ac:dyDescent="0.25">
      <c r="A14" s="41"/>
      <c r="D14" s="3"/>
      <c r="E14" s="18" t="s">
        <v>217</v>
      </c>
      <c r="F14" s="3" t="s">
        <v>2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</row>
    <row r="15" spans="1:43" x14ac:dyDescent="0.25">
      <c r="A15" s="41"/>
      <c r="D15" s="3"/>
      <c r="E15" s="46" t="s">
        <v>11</v>
      </c>
      <c r="F15" s="26" t="s">
        <v>12</v>
      </c>
      <c r="G15" s="47"/>
      <c r="H15" s="48">
        <f>H8*H7</f>
        <v>83333.333333333328</v>
      </c>
      <c r="I15" s="48">
        <f>I8*I7</f>
        <v>83997.845035741979</v>
      </c>
      <c r="J15" s="48">
        <f t="shared" ref="J15:S15" si="57">J8*J7</f>
        <v>84667.655647782289</v>
      </c>
      <c r="K15" s="48">
        <f t="shared" si="57"/>
        <v>85342.807423703765</v>
      </c>
      <c r="L15" s="48">
        <f t="shared" si="57"/>
        <v>86023.342954697277</v>
      </c>
      <c r="M15" s="48">
        <f t="shared" si="57"/>
        <v>86709.305171581786</v>
      </c>
      <c r="N15" s="48">
        <f t="shared" si="57"/>
        <v>87400.737347512651</v>
      </c>
      <c r="O15" s="48">
        <f t="shared" si="57"/>
        <v>88097.683100711452</v>
      </c>
      <c r="P15" s="48">
        <f t="shared" si="57"/>
        <v>88800.186397217592</v>
      </c>
      <c r="Q15" s="48">
        <f t="shared" si="57"/>
        <v>89508.291553661838</v>
      </c>
      <c r="R15" s="48">
        <f t="shared" si="57"/>
        <v>90222.043240062005</v>
      </c>
      <c r="S15" s="48">
        <f t="shared" si="57"/>
        <v>90941.486482640888</v>
      </c>
      <c r="T15" s="48">
        <f t="shared" ref="T15:AQ15" si="58">T8*T7</f>
        <v>91666.666666666715</v>
      </c>
      <c r="U15" s="48">
        <f t="shared" si="58"/>
        <v>92397.629539316229</v>
      </c>
      <c r="V15" s="48">
        <f t="shared" si="58"/>
        <v>93134.42121256057</v>
      </c>
      <c r="W15" s="48">
        <f t="shared" si="58"/>
        <v>93877.088166074202</v>
      </c>
      <c r="X15" s="48">
        <f t="shared" si="58"/>
        <v>94625.677250167064</v>
      </c>
      <c r="Y15" s="48">
        <f t="shared" si="58"/>
        <v>95380.235688740024</v>
      </c>
      <c r="Z15" s="48">
        <f t="shared" si="58"/>
        <v>96140.811082263972</v>
      </c>
      <c r="AA15" s="48">
        <f t="shared" si="58"/>
        <v>96907.451410782654</v>
      </c>
      <c r="AB15" s="48">
        <f t="shared" si="58"/>
        <v>97680.205036939398</v>
      </c>
      <c r="AC15" s="48">
        <f t="shared" si="58"/>
        <v>98459.120709028066</v>
      </c>
      <c r="AD15" s="48">
        <f t="shared" si="58"/>
        <v>99244.247564068239</v>
      </c>
      <c r="AE15" s="48">
        <f t="shared" si="58"/>
        <v>100035.63513090501</v>
      </c>
      <c r="AF15" s="48">
        <f t="shared" si="58"/>
        <v>100833.33333333343</v>
      </c>
      <c r="AG15" s="48">
        <f t="shared" si="58"/>
        <v>101637.3924932479</v>
      </c>
      <c r="AH15" s="48">
        <f t="shared" si="58"/>
        <v>102447.86333381667</v>
      </c>
      <c r="AI15" s="48">
        <f t="shared" si="58"/>
        <v>103264.79698268167</v>
      </c>
      <c r="AJ15" s="48">
        <f t="shared" si="58"/>
        <v>104088.24497518381</v>
      </c>
      <c r="AK15" s="48">
        <f t="shared" si="58"/>
        <v>104918.25925761406</v>
      </c>
      <c r="AL15" s="48">
        <f t="shared" si="58"/>
        <v>105754.89219049041</v>
      </c>
      <c r="AM15" s="48">
        <f t="shared" si="58"/>
        <v>106598.19655186096</v>
      </c>
      <c r="AN15" s="48">
        <f t="shared" si="58"/>
        <v>107448.22554063339</v>
      </c>
      <c r="AO15" s="48">
        <f t="shared" si="58"/>
        <v>108305.03277993092</v>
      </c>
      <c r="AP15" s="48">
        <f t="shared" si="58"/>
        <v>109168.67232047512</v>
      </c>
      <c r="AQ15" s="48">
        <f t="shared" si="58"/>
        <v>110039.19864399557</v>
      </c>
    </row>
    <row r="16" spans="1:43" x14ac:dyDescent="0.25">
      <c r="A16" s="41"/>
      <c r="D16" s="3"/>
      <c r="E16" s="49" t="s">
        <v>13</v>
      </c>
      <c r="F16" s="15" t="s">
        <v>14</v>
      </c>
      <c r="G16" s="3"/>
      <c r="H16" s="50">
        <f>(SUMIF($F9:$F12,"vc",H9:H12))*H7</f>
        <v>54166.666666666664</v>
      </c>
      <c r="I16" s="50">
        <f>(SUMIF($F9:$F12,"vc",I9:I12))*I7</f>
        <v>54598.599273232285</v>
      </c>
      <c r="J16" s="50">
        <f t="shared" ref="J16:S16" si="59">(SUMIF($F9:$F12,"vc",J9:J12))*J7</f>
        <v>55033.976171058486</v>
      </c>
      <c r="K16" s="50">
        <f t="shared" si="59"/>
        <v>55472.82482540745</v>
      </c>
      <c r="L16" s="50">
        <f t="shared" si="59"/>
        <v>55915.172920553232</v>
      </c>
      <c r="M16" s="50">
        <f t="shared" si="59"/>
        <v>56361.048361528163</v>
      </c>
      <c r="N16" s="50">
        <f t="shared" si="59"/>
        <v>56810.479275883226</v>
      </c>
      <c r="O16" s="50">
        <f t="shared" si="59"/>
        <v>57263.494015462449</v>
      </c>
      <c r="P16" s="50">
        <f t="shared" si="59"/>
        <v>57720.121158191439</v>
      </c>
      <c r="Q16" s="50">
        <f t="shared" si="59"/>
        <v>58180.389509880195</v>
      </c>
      <c r="R16" s="50">
        <f t="shared" si="59"/>
        <v>58644.328106040302</v>
      </c>
      <c r="S16" s="50">
        <f t="shared" si="59"/>
        <v>59111.96621371658</v>
      </c>
      <c r="T16" s="50">
        <f t="shared" ref="T16:AQ16" si="60">(SUMIF($F9:$F12,"vc",T9:T12))*T7</f>
        <v>59583.333333333365</v>
      </c>
      <c r="U16" s="50">
        <f t="shared" si="60"/>
        <v>60058.459200555553</v>
      </c>
      <c r="V16" s="50">
        <f t="shared" si="60"/>
        <v>60537.373788164376</v>
      </c>
      <c r="W16" s="50">
        <f t="shared" si="60"/>
        <v>61020.10730794823</v>
      </c>
      <c r="X16" s="50">
        <f t="shared" si="60"/>
        <v>61506.690212608592</v>
      </c>
      <c r="Y16" s="50">
        <f t="shared" si="60"/>
        <v>61997.153197681015</v>
      </c>
      <c r="Z16" s="50">
        <f t="shared" si="60"/>
        <v>62491.527203471582</v>
      </c>
      <c r="AA16" s="50">
        <f t="shared" si="60"/>
        <v>62989.843417008728</v>
      </c>
      <c r="AB16" s="50">
        <f t="shared" si="60"/>
        <v>63492.133274010608</v>
      </c>
      <c r="AC16" s="50">
        <f t="shared" si="60"/>
        <v>63998.428460868243</v>
      </c>
      <c r="AD16" s="50">
        <f t="shared" si="60"/>
        <v>64508.760916644358</v>
      </c>
      <c r="AE16" s="50">
        <f t="shared" si="60"/>
        <v>65023.16283508826</v>
      </c>
      <c r="AF16" s="50">
        <f t="shared" si="60"/>
        <v>65541.66666666673</v>
      </c>
      <c r="AG16" s="50">
        <f t="shared" si="60"/>
        <v>66064.305120611141</v>
      </c>
      <c r="AH16" s="50">
        <f t="shared" si="60"/>
        <v>66591.111166980831</v>
      </c>
      <c r="AI16" s="50">
        <f t="shared" si="60"/>
        <v>67122.118038743094</v>
      </c>
      <c r="AJ16" s="50">
        <f t="shared" si="60"/>
        <v>67657.359233869487</v>
      </c>
      <c r="AK16" s="50">
        <f t="shared" si="60"/>
        <v>68196.86851744914</v>
      </c>
      <c r="AL16" s="50">
        <f t="shared" si="60"/>
        <v>68740.679923818767</v>
      </c>
      <c r="AM16" s="50">
        <f t="shared" si="60"/>
        <v>69288.827758709624</v>
      </c>
      <c r="AN16" s="50">
        <f t="shared" si="60"/>
        <v>69841.3466014117</v>
      </c>
      <c r="AO16" s="50">
        <f t="shared" si="60"/>
        <v>70398.271306955095</v>
      </c>
      <c r="AP16" s="50">
        <f t="shared" si="60"/>
        <v>70959.637008308826</v>
      </c>
      <c r="AQ16" s="50">
        <f t="shared" si="60"/>
        <v>71525.479118597126</v>
      </c>
    </row>
    <row r="17" spans="1:43" x14ac:dyDescent="0.25">
      <c r="A17" s="41"/>
      <c r="D17" s="3"/>
      <c r="E17" s="49" t="s">
        <v>15</v>
      </c>
      <c r="F17" s="15" t="s">
        <v>16</v>
      </c>
      <c r="G17" s="3"/>
      <c r="H17" s="50">
        <f>(SUMIF($F9:$F12,"vs",H9:H12))*H7</f>
        <v>0</v>
      </c>
      <c r="I17" s="50">
        <f>(SUMIF($F9:$F12,"vs",I9:I12))*I7</f>
        <v>0</v>
      </c>
      <c r="J17" s="50">
        <f t="shared" ref="J17:S17" si="61">(SUMIF($F9:$F12,"vs",J9:J12))*J7</f>
        <v>0</v>
      </c>
      <c r="K17" s="50">
        <f t="shared" si="61"/>
        <v>0</v>
      </c>
      <c r="L17" s="50">
        <f t="shared" si="61"/>
        <v>0</v>
      </c>
      <c r="M17" s="50">
        <f t="shared" si="61"/>
        <v>0</v>
      </c>
      <c r="N17" s="50">
        <f t="shared" si="61"/>
        <v>0</v>
      </c>
      <c r="O17" s="50">
        <f t="shared" si="61"/>
        <v>0</v>
      </c>
      <c r="P17" s="50">
        <f t="shared" si="61"/>
        <v>0</v>
      </c>
      <c r="Q17" s="50">
        <f t="shared" si="61"/>
        <v>0</v>
      </c>
      <c r="R17" s="50">
        <f t="shared" si="61"/>
        <v>0</v>
      </c>
      <c r="S17" s="50">
        <f t="shared" si="61"/>
        <v>0</v>
      </c>
      <c r="T17" s="50">
        <f t="shared" ref="T17:AQ17" si="62">(SUMIF($F9:$F12,"vs",T9:T12))*T7</f>
        <v>0</v>
      </c>
      <c r="U17" s="50">
        <f t="shared" si="62"/>
        <v>0</v>
      </c>
      <c r="V17" s="50">
        <f t="shared" si="62"/>
        <v>0</v>
      </c>
      <c r="W17" s="50">
        <f t="shared" si="62"/>
        <v>0</v>
      </c>
      <c r="X17" s="50">
        <f t="shared" si="62"/>
        <v>0</v>
      </c>
      <c r="Y17" s="50">
        <f t="shared" si="62"/>
        <v>0</v>
      </c>
      <c r="Z17" s="50">
        <f t="shared" si="62"/>
        <v>0</v>
      </c>
      <c r="AA17" s="50">
        <f t="shared" si="62"/>
        <v>0</v>
      </c>
      <c r="AB17" s="50">
        <f t="shared" si="62"/>
        <v>0</v>
      </c>
      <c r="AC17" s="50">
        <f t="shared" si="62"/>
        <v>0</v>
      </c>
      <c r="AD17" s="50">
        <f t="shared" si="62"/>
        <v>0</v>
      </c>
      <c r="AE17" s="50">
        <f t="shared" si="62"/>
        <v>0</v>
      </c>
      <c r="AF17" s="50">
        <f t="shared" si="62"/>
        <v>0</v>
      </c>
      <c r="AG17" s="50">
        <f t="shared" si="62"/>
        <v>0</v>
      </c>
      <c r="AH17" s="50">
        <f t="shared" si="62"/>
        <v>0</v>
      </c>
      <c r="AI17" s="50">
        <f t="shared" si="62"/>
        <v>0</v>
      </c>
      <c r="AJ17" s="50">
        <f t="shared" si="62"/>
        <v>0</v>
      </c>
      <c r="AK17" s="50">
        <f t="shared" si="62"/>
        <v>0</v>
      </c>
      <c r="AL17" s="50">
        <f t="shared" si="62"/>
        <v>0</v>
      </c>
      <c r="AM17" s="50">
        <f t="shared" si="62"/>
        <v>0</v>
      </c>
      <c r="AN17" s="50">
        <f t="shared" si="62"/>
        <v>0</v>
      </c>
      <c r="AO17" s="50">
        <f t="shared" si="62"/>
        <v>0</v>
      </c>
      <c r="AP17" s="50">
        <f t="shared" si="62"/>
        <v>0</v>
      </c>
      <c r="AQ17" s="50">
        <f t="shared" si="62"/>
        <v>0</v>
      </c>
    </row>
    <row r="18" spans="1:43" x14ac:dyDescent="0.25">
      <c r="A18" s="41"/>
      <c r="D18" s="3"/>
      <c r="E18" s="42" t="s">
        <v>17</v>
      </c>
      <c r="F18" s="43" t="s">
        <v>2</v>
      </c>
      <c r="G18" s="43"/>
      <c r="H18" s="44">
        <f>H15-H16-H17</f>
        <v>29166.666666666664</v>
      </c>
      <c r="I18" s="44">
        <f>I15-I16-I17</f>
        <v>29399.245762509694</v>
      </c>
      <c r="J18" s="44">
        <f t="shared" ref="J18:S18" si="63">J15-J16-J17</f>
        <v>29633.679476723803</v>
      </c>
      <c r="K18" s="44">
        <f t="shared" si="63"/>
        <v>29869.982598296316</v>
      </c>
      <c r="L18" s="44">
        <f t="shared" si="63"/>
        <v>30108.170034144045</v>
      </c>
      <c r="M18" s="44">
        <f t="shared" si="63"/>
        <v>30348.256810053623</v>
      </c>
      <c r="N18" s="44">
        <f t="shared" si="63"/>
        <v>30590.258071629425</v>
      </c>
      <c r="O18" s="44">
        <f t="shared" si="63"/>
        <v>30834.189085249003</v>
      </c>
      <c r="P18" s="44">
        <f t="shared" si="63"/>
        <v>31080.065239026153</v>
      </c>
      <c r="Q18" s="44">
        <f t="shared" si="63"/>
        <v>31327.902043781643</v>
      </c>
      <c r="R18" s="44">
        <f t="shared" si="63"/>
        <v>31577.715134021702</v>
      </c>
      <c r="S18" s="44">
        <f t="shared" si="63"/>
        <v>31829.520268924309</v>
      </c>
      <c r="T18" s="44">
        <f t="shared" ref="T18:AQ18" si="64">T15-T16-T17</f>
        <v>32083.33333333335</v>
      </c>
      <c r="U18" s="44">
        <f t="shared" si="64"/>
        <v>32339.170338760676</v>
      </c>
      <c r="V18" s="44">
        <f t="shared" si="64"/>
        <v>32597.047424396194</v>
      </c>
      <c r="W18" s="44">
        <f t="shared" si="64"/>
        <v>32856.980858125971</v>
      </c>
      <c r="X18" s="44">
        <f t="shared" si="64"/>
        <v>33118.987037558472</v>
      </c>
      <c r="Y18" s="44">
        <f t="shared" si="64"/>
        <v>33383.082491059009</v>
      </c>
      <c r="Z18" s="44">
        <f t="shared" si="64"/>
        <v>33649.28387879239</v>
      </c>
      <c r="AA18" s="44">
        <f t="shared" si="64"/>
        <v>33917.607993773927</v>
      </c>
      <c r="AB18" s="44">
        <f t="shared" si="64"/>
        <v>34188.07176292879</v>
      </c>
      <c r="AC18" s="44">
        <f t="shared" si="64"/>
        <v>34460.692248159823</v>
      </c>
      <c r="AD18" s="44">
        <f t="shared" si="64"/>
        <v>34735.486647423881</v>
      </c>
      <c r="AE18" s="44">
        <f t="shared" si="64"/>
        <v>35012.472295816748</v>
      </c>
      <c r="AF18" s="44">
        <f t="shared" si="64"/>
        <v>35291.666666666701</v>
      </c>
      <c r="AG18" s="44">
        <f t="shared" si="64"/>
        <v>35573.087372636757</v>
      </c>
      <c r="AH18" s="44">
        <f t="shared" si="64"/>
        <v>35856.752166835839</v>
      </c>
      <c r="AI18" s="44">
        <f t="shared" si="64"/>
        <v>36142.678943938576</v>
      </c>
      <c r="AJ18" s="44">
        <f t="shared" si="64"/>
        <v>36430.885741314327</v>
      </c>
      <c r="AK18" s="44">
        <f t="shared" si="64"/>
        <v>36721.390740164919</v>
      </c>
      <c r="AL18" s="44">
        <f t="shared" si="64"/>
        <v>37014.212266671646</v>
      </c>
      <c r="AM18" s="44">
        <f t="shared" si="64"/>
        <v>37309.368793151341</v>
      </c>
      <c r="AN18" s="44">
        <f t="shared" si="64"/>
        <v>37606.878939221686</v>
      </c>
      <c r="AO18" s="44">
        <f t="shared" si="64"/>
        <v>37906.761472975821</v>
      </c>
      <c r="AP18" s="44">
        <f t="shared" si="64"/>
        <v>38209.035312166292</v>
      </c>
      <c r="AQ18" s="44">
        <f t="shared" si="64"/>
        <v>38513.719525398439</v>
      </c>
    </row>
    <row r="19" spans="1:43" x14ac:dyDescent="0.25">
      <c r="A19" s="41"/>
      <c r="D19" s="3"/>
      <c r="E19" s="45" t="s">
        <v>18</v>
      </c>
      <c r="F19" s="3" t="s">
        <v>2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</row>
    <row r="20" spans="1:43" x14ac:dyDescent="0.25">
      <c r="A20" s="41"/>
      <c r="D20" s="3"/>
      <c r="E20" s="25" t="s">
        <v>19</v>
      </c>
      <c r="F20" s="26" t="s">
        <v>2</v>
      </c>
      <c r="G20" s="26"/>
      <c r="H20" s="48">
        <f>H8-H13</f>
        <v>0.35</v>
      </c>
      <c r="I20" s="48">
        <f>I8-I13</f>
        <v>0.35</v>
      </c>
      <c r="J20" s="48">
        <f t="shared" ref="J20:S20" si="65">J8-J13</f>
        <v>0.35</v>
      </c>
      <c r="K20" s="48">
        <f t="shared" si="65"/>
        <v>0.35</v>
      </c>
      <c r="L20" s="48">
        <f t="shared" si="65"/>
        <v>0.35</v>
      </c>
      <c r="M20" s="48">
        <f t="shared" si="65"/>
        <v>0.35</v>
      </c>
      <c r="N20" s="48">
        <f t="shared" si="65"/>
        <v>0.35</v>
      </c>
      <c r="O20" s="48">
        <f t="shared" si="65"/>
        <v>0.35</v>
      </c>
      <c r="P20" s="48">
        <f t="shared" si="65"/>
        <v>0.35</v>
      </c>
      <c r="Q20" s="48">
        <f t="shared" si="65"/>
        <v>0.35</v>
      </c>
      <c r="R20" s="48">
        <f t="shared" si="65"/>
        <v>0.35</v>
      </c>
      <c r="S20" s="48">
        <f t="shared" si="65"/>
        <v>0.35</v>
      </c>
      <c r="T20" s="48">
        <f t="shared" ref="T20:AQ20" si="66">T8-T13</f>
        <v>0.35</v>
      </c>
      <c r="U20" s="48">
        <f t="shared" si="66"/>
        <v>0.35</v>
      </c>
      <c r="V20" s="48">
        <f t="shared" si="66"/>
        <v>0.35</v>
      </c>
      <c r="W20" s="48">
        <f t="shared" si="66"/>
        <v>0.35</v>
      </c>
      <c r="X20" s="48">
        <f t="shared" si="66"/>
        <v>0.35</v>
      </c>
      <c r="Y20" s="48">
        <f t="shared" si="66"/>
        <v>0.35</v>
      </c>
      <c r="Z20" s="48">
        <f t="shared" si="66"/>
        <v>0.35</v>
      </c>
      <c r="AA20" s="48">
        <f t="shared" si="66"/>
        <v>0.35</v>
      </c>
      <c r="AB20" s="48">
        <f t="shared" si="66"/>
        <v>0.35</v>
      </c>
      <c r="AC20" s="48">
        <f t="shared" si="66"/>
        <v>0.35</v>
      </c>
      <c r="AD20" s="48">
        <f t="shared" si="66"/>
        <v>0.35</v>
      </c>
      <c r="AE20" s="48">
        <f t="shared" si="66"/>
        <v>0.35</v>
      </c>
      <c r="AF20" s="48">
        <f t="shared" si="66"/>
        <v>0.35</v>
      </c>
      <c r="AG20" s="48">
        <f t="shared" si="66"/>
        <v>0.35</v>
      </c>
      <c r="AH20" s="48">
        <f t="shared" si="66"/>
        <v>0.35</v>
      </c>
      <c r="AI20" s="48">
        <f t="shared" si="66"/>
        <v>0.35</v>
      </c>
      <c r="AJ20" s="48">
        <f t="shared" si="66"/>
        <v>0.35</v>
      </c>
      <c r="AK20" s="48">
        <f t="shared" si="66"/>
        <v>0.35</v>
      </c>
      <c r="AL20" s="48">
        <f t="shared" si="66"/>
        <v>0.35</v>
      </c>
      <c r="AM20" s="48">
        <f t="shared" si="66"/>
        <v>0.35</v>
      </c>
      <c r="AN20" s="48">
        <f t="shared" si="66"/>
        <v>0.35</v>
      </c>
      <c r="AO20" s="48">
        <f t="shared" si="66"/>
        <v>0.35</v>
      </c>
      <c r="AP20" s="48">
        <f t="shared" si="66"/>
        <v>0.35</v>
      </c>
      <c r="AQ20" s="48">
        <f t="shared" si="66"/>
        <v>0.35</v>
      </c>
    </row>
    <row r="21" spans="1:43" ht="14.25" customHeight="1" x14ac:dyDescent="0.25">
      <c r="A21" s="41"/>
      <c r="D21" s="3"/>
      <c r="E21" s="49" t="s">
        <v>20</v>
      </c>
      <c r="F21" s="3" t="s">
        <v>2</v>
      </c>
      <c r="G21" s="3"/>
      <c r="H21" s="51">
        <f>H20/H8</f>
        <v>0.35</v>
      </c>
      <c r="I21" s="51">
        <f>I20/I8</f>
        <v>0.35</v>
      </c>
      <c r="J21" s="51">
        <f t="shared" ref="J21:S21" si="67">J20/J8</f>
        <v>0.35</v>
      </c>
      <c r="K21" s="51">
        <f t="shared" si="67"/>
        <v>0.35</v>
      </c>
      <c r="L21" s="51">
        <f t="shared" si="67"/>
        <v>0.35</v>
      </c>
      <c r="M21" s="51">
        <f t="shared" si="67"/>
        <v>0.35</v>
      </c>
      <c r="N21" s="51">
        <f t="shared" si="67"/>
        <v>0.35</v>
      </c>
      <c r="O21" s="51">
        <f t="shared" si="67"/>
        <v>0.35</v>
      </c>
      <c r="P21" s="51">
        <f t="shared" si="67"/>
        <v>0.35</v>
      </c>
      <c r="Q21" s="51">
        <f t="shared" si="67"/>
        <v>0.35</v>
      </c>
      <c r="R21" s="51">
        <f t="shared" si="67"/>
        <v>0.35</v>
      </c>
      <c r="S21" s="51">
        <f t="shared" si="67"/>
        <v>0.35</v>
      </c>
      <c r="T21" s="51">
        <f t="shared" ref="T21:AQ21" si="68">T20/T8</f>
        <v>0.35</v>
      </c>
      <c r="U21" s="51">
        <f t="shared" si="68"/>
        <v>0.35</v>
      </c>
      <c r="V21" s="51">
        <f t="shared" si="68"/>
        <v>0.35</v>
      </c>
      <c r="W21" s="51">
        <f t="shared" si="68"/>
        <v>0.35</v>
      </c>
      <c r="X21" s="51">
        <f t="shared" si="68"/>
        <v>0.35</v>
      </c>
      <c r="Y21" s="51">
        <f t="shared" si="68"/>
        <v>0.35</v>
      </c>
      <c r="Z21" s="51">
        <f t="shared" si="68"/>
        <v>0.35</v>
      </c>
      <c r="AA21" s="51">
        <f t="shared" si="68"/>
        <v>0.35</v>
      </c>
      <c r="AB21" s="51">
        <f t="shared" si="68"/>
        <v>0.35</v>
      </c>
      <c r="AC21" s="51">
        <f t="shared" si="68"/>
        <v>0.35</v>
      </c>
      <c r="AD21" s="51">
        <f t="shared" si="68"/>
        <v>0.35</v>
      </c>
      <c r="AE21" s="51">
        <f t="shared" si="68"/>
        <v>0.35</v>
      </c>
      <c r="AF21" s="51">
        <f t="shared" si="68"/>
        <v>0.35</v>
      </c>
      <c r="AG21" s="51">
        <f t="shared" si="68"/>
        <v>0.35</v>
      </c>
      <c r="AH21" s="51">
        <f t="shared" si="68"/>
        <v>0.35</v>
      </c>
      <c r="AI21" s="51">
        <f t="shared" si="68"/>
        <v>0.35</v>
      </c>
      <c r="AJ21" s="51">
        <f t="shared" si="68"/>
        <v>0.35</v>
      </c>
      <c r="AK21" s="51">
        <f t="shared" si="68"/>
        <v>0.35</v>
      </c>
      <c r="AL21" s="51">
        <f t="shared" si="68"/>
        <v>0.35</v>
      </c>
      <c r="AM21" s="51">
        <f t="shared" si="68"/>
        <v>0.35</v>
      </c>
      <c r="AN21" s="51">
        <f t="shared" si="68"/>
        <v>0.35</v>
      </c>
      <c r="AO21" s="51">
        <f t="shared" si="68"/>
        <v>0.35</v>
      </c>
      <c r="AP21" s="51">
        <f t="shared" si="68"/>
        <v>0.35</v>
      </c>
      <c r="AQ21" s="51">
        <f t="shared" si="68"/>
        <v>0.35</v>
      </c>
    </row>
    <row r="22" spans="1:43" ht="15.75" thickBot="1" x14ac:dyDescent="0.3">
      <c r="A22" s="52"/>
      <c r="B22" s="12"/>
      <c r="C22" s="13"/>
      <c r="D22" s="13"/>
      <c r="E22" s="70" t="s">
        <v>21</v>
      </c>
      <c r="F22" s="54" t="s">
        <v>2</v>
      </c>
      <c r="G22" s="54"/>
      <c r="H22" s="55">
        <f>H$45/H20</f>
        <v>71428.571428571435</v>
      </c>
      <c r="I22" s="55">
        <f>I$45/I20</f>
        <v>71428.571428571435</v>
      </c>
      <c r="J22" s="55">
        <f t="shared" ref="J22:S22" si="69">J$45/J20</f>
        <v>71428.571428571435</v>
      </c>
      <c r="K22" s="55">
        <f t="shared" si="69"/>
        <v>71428.571428571435</v>
      </c>
      <c r="L22" s="55">
        <f t="shared" si="69"/>
        <v>71428.571428571435</v>
      </c>
      <c r="M22" s="55">
        <f t="shared" si="69"/>
        <v>71428.571428571435</v>
      </c>
      <c r="N22" s="55">
        <f t="shared" si="69"/>
        <v>71428.571428571435</v>
      </c>
      <c r="O22" s="55">
        <f t="shared" si="69"/>
        <v>71428.571428571435</v>
      </c>
      <c r="P22" s="55">
        <f t="shared" si="69"/>
        <v>71428.571428571435</v>
      </c>
      <c r="Q22" s="55">
        <f t="shared" si="69"/>
        <v>71428.571428571435</v>
      </c>
      <c r="R22" s="55">
        <f t="shared" si="69"/>
        <v>71428.571428571435</v>
      </c>
      <c r="S22" s="55">
        <f t="shared" si="69"/>
        <v>71428.571428571435</v>
      </c>
      <c r="T22" s="55">
        <f t="shared" ref="T22:AQ22" si="70">T$45/T20</f>
        <v>71428.571428571435</v>
      </c>
      <c r="U22" s="55">
        <f t="shared" si="70"/>
        <v>71428.571428571435</v>
      </c>
      <c r="V22" s="55">
        <f t="shared" si="70"/>
        <v>71428.571428571435</v>
      </c>
      <c r="W22" s="55">
        <f t="shared" si="70"/>
        <v>71428.571428571435</v>
      </c>
      <c r="X22" s="55">
        <f t="shared" si="70"/>
        <v>71428.571428571435</v>
      </c>
      <c r="Y22" s="55">
        <f t="shared" si="70"/>
        <v>71428.571428571435</v>
      </c>
      <c r="Z22" s="55">
        <f t="shared" si="70"/>
        <v>71428.571428571435</v>
      </c>
      <c r="AA22" s="55">
        <f t="shared" si="70"/>
        <v>71428.571428571435</v>
      </c>
      <c r="AB22" s="55">
        <f t="shared" si="70"/>
        <v>71428.571428571435</v>
      </c>
      <c r="AC22" s="55">
        <f t="shared" si="70"/>
        <v>71428.571428571435</v>
      </c>
      <c r="AD22" s="55">
        <f t="shared" si="70"/>
        <v>71428.571428571435</v>
      </c>
      <c r="AE22" s="55">
        <f t="shared" si="70"/>
        <v>71428.571428571435</v>
      </c>
      <c r="AF22" s="55">
        <f t="shared" si="70"/>
        <v>71428.571428571435</v>
      </c>
      <c r="AG22" s="55">
        <f t="shared" si="70"/>
        <v>71428.571428571435</v>
      </c>
      <c r="AH22" s="55">
        <f t="shared" si="70"/>
        <v>71428.571428571435</v>
      </c>
      <c r="AI22" s="55">
        <f t="shared" si="70"/>
        <v>71428.571428571435</v>
      </c>
      <c r="AJ22" s="55">
        <f t="shared" si="70"/>
        <v>71428.571428571435</v>
      </c>
      <c r="AK22" s="55">
        <f t="shared" si="70"/>
        <v>71428.571428571435</v>
      </c>
      <c r="AL22" s="55">
        <f t="shared" si="70"/>
        <v>71428.571428571435</v>
      </c>
      <c r="AM22" s="55">
        <f t="shared" si="70"/>
        <v>71428.571428571435</v>
      </c>
      <c r="AN22" s="55">
        <f t="shared" si="70"/>
        <v>71428.571428571435</v>
      </c>
      <c r="AO22" s="55">
        <f t="shared" si="70"/>
        <v>71428.571428571435</v>
      </c>
      <c r="AP22" s="55">
        <f t="shared" si="70"/>
        <v>71428.571428571435</v>
      </c>
      <c r="AQ22" s="55">
        <f t="shared" si="70"/>
        <v>71428.571428571435</v>
      </c>
    </row>
    <row r="23" spans="1:43" ht="14.25" customHeight="1" x14ac:dyDescent="0.25">
      <c r="A23" s="9" t="s">
        <v>22</v>
      </c>
      <c r="D23" s="3"/>
      <c r="E23" s="36"/>
      <c r="F23" s="15" t="s">
        <v>2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1:43" ht="14.25" customHeight="1" thickBot="1" x14ac:dyDescent="0.3">
      <c r="A24" s="56"/>
      <c r="D24" s="3"/>
      <c r="E24" s="36"/>
      <c r="F24" s="15" t="s">
        <v>2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1:43" x14ac:dyDescent="0.25">
      <c r="A25" s="56"/>
      <c r="D25" s="3"/>
      <c r="E25" s="57" t="s">
        <v>23</v>
      </c>
      <c r="F25" s="8" t="s">
        <v>2</v>
      </c>
      <c r="G25" s="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</row>
    <row r="26" spans="1:43" x14ac:dyDescent="0.25">
      <c r="D26" s="3"/>
      <c r="E26" s="59" t="s">
        <v>24</v>
      </c>
      <c r="F26" s="43" t="s">
        <v>2</v>
      </c>
      <c r="G26" s="43"/>
      <c r="H26" s="44">
        <f>SUMIF($F$5:$F25,"r",H5:H25)</f>
        <v>83333.333333333328</v>
      </c>
      <c r="I26" s="44">
        <f>SUMIF($F$5:$F25,"r",I5:I25)</f>
        <v>83997.845035741979</v>
      </c>
      <c r="J26" s="44">
        <f>SUMIF($F$5:$F25,"r",J5:J25)</f>
        <v>84667.655647782289</v>
      </c>
      <c r="K26" s="44">
        <f>SUMIF($F$5:$F25,"r",K5:K25)</f>
        <v>85342.807423703765</v>
      </c>
      <c r="L26" s="44">
        <f>SUMIF($F$5:$F25,"r",L5:L25)</f>
        <v>86023.342954697277</v>
      </c>
      <c r="M26" s="44">
        <f>SUMIF($F$5:$F25,"r",M5:M25)</f>
        <v>86709.305171581786</v>
      </c>
      <c r="N26" s="44">
        <f>SUMIF($F$5:$F25,"r",N5:N25)</f>
        <v>87400.737347512651</v>
      </c>
      <c r="O26" s="44">
        <f>SUMIF($F$5:$F25,"r",O5:O25)</f>
        <v>88097.683100711452</v>
      </c>
      <c r="P26" s="44">
        <f>SUMIF($F$5:$F25,"r",P5:P25)</f>
        <v>88800.186397217592</v>
      </c>
      <c r="Q26" s="44">
        <f>SUMIF($F$5:$F25,"r",Q5:Q25)</f>
        <v>89508.291553661838</v>
      </c>
      <c r="R26" s="44">
        <f>SUMIF($F$5:$F25,"r",R5:R25)</f>
        <v>90222.043240062005</v>
      </c>
      <c r="S26" s="44">
        <f>SUMIF($F$5:$F25,"r",S5:S25)</f>
        <v>90941.486482640888</v>
      </c>
      <c r="T26" s="44">
        <f>SUMIF($F$5:$F25,"r",T5:T25)</f>
        <v>91666.666666666715</v>
      </c>
      <c r="U26" s="44">
        <f>SUMIF($F$5:$F25,"r",U5:U25)</f>
        <v>92397.629539316229</v>
      </c>
      <c r="V26" s="44">
        <f>SUMIF($F$5:$F25,"r",V5:V25)</f>
        <v>93134.42121256057</v>
      </c>
      <c r="W26" s="44">
        <f>SUMIF($F$5:$F25,"r",W5:W25)</f>
        <v>93877.088166074202</v>
      </c>
      <c r="X26" s="44">
        <f>SUMIF($F$5:$F25,"r",X5:X25)</f>
        <v>94625.677250167064</v>
      </c>
      <c r="Y26" s="44">
        <f>SUMIF($F$5:$F25,"r",Y5:Y25)</f>
        <v>95380.235688740024</v>
      </c>
      <c r="Z26" s="44">
        <f>SUMIF($F$5:$F25,"r",Z5:Z25)</f>
        <v>96140.811082263972</v>
      </c>
      <c r="AA26" s="44">
        <f>SUMIF($F$5:$F25,"r",AA5:AA25)</f>
        <v>96907.451410782654</v>
      </c>
      <c r="AB26" s="44">
        <f>SUMIF($F$5:$F25,"r",AB5:AB25)</f>
        <v>97680.205036939398</v>
      </c>
      <c r="AC26" s="44">
        <f>SUMIF($F$5:$F25,"r",AC5:AC25)</f>
        <v>98459.120709028066</v>
      </c>
      <c r="AD26" s="44">
        <f>SUMIF($F$5:$F25,"r",AD5:AD25)</f>
        <v>99244.247564068239</v>
      </c>
      <c r="AE26" s="44">
        <f>SUMIF($F$5:$F25,"r",AE5:AE25)</f>
        <v>100035.63513090501</v>
      </c>
      <c r="AF26" s="44">
        <f>SUMIF($F$5:$F25,"r",AF5:AF25)</f>
        <v>100833.33333333343</v>
      </c>
      <c r="AG26" s="44">
        <f>SUMIF($F$5:$F25,"r",AG5:AG25)</f>
        <v>101637.3924932479</v>
      </c>
      <c r="AH26" s="44">
        <f>SUMIF($F$5:$F25,"r",AH5:AH25)</f>
        <v>102447.86333381667</v>
      </c>
      <c r="AI26" s="44">
        <f>SUMIF($F$5:$F25,"r",AI5:AI25)</f>
        <v>103264.79698268167</v>
      </c>
      <c r="AJ26" s="44">
        <f>SUMIF($F$5:$F25,"r",AJ5:AJ25)</f>
        <v>104088.24497518381</v>
      </c>
      <c r="AK26" s="44">
        <f>SUMIF($F$5:$F25,"r",AK5:AK25)</f>
        <v>104918.25925761406</v>
      </c>
      <c r="AL26" s="44">
        <f>SUMIF($F$5:$F25,"r",AL5:AL25)</f>
        <v>105754.89219049041</v>
      </c>
      <c r="AM26" s="44">
        <f>SUMIF($F$5:$F25,"r",AM5:AM25)</f>
        <v>106598.19655186096</v>
      </c>
      <c r="AN26" s="44">
        <f>SUMIF($F$5:$F25,"r",AN5:AN25)</f>
        <v>107448.22554063339</v>
      </c>
      <c r="AO26" s="44">
        <f>SUMIF($F$5:$F25,"r",AO5:AO25)</f>
        <v>108305.03277993092</v>
      </c>
      <c r="AP26" s="44">
        <f>SUMIF($F$5:$F25,"r",AP5:AP25)</f>
        <v>109168.67232047512</v>
      </c>
      <c r="AQ26" s="44">
        <f>SUMIF($F$5:$F25,"r",AQ5:AQ25)</f>
        <v>110039.19864399557</v>
      </c>
    </row>
    <row r="27" spans="1:43" x14ac:dyDescent="0.25">
      <c r="D27" s="3"/>
      <c r="E27" s="46" t="s">
        <v>25</v>
      </c>
      <c r="F27" s="26" t="s">
        <v>26</v>
      </c>
      <c r="G27" s="47"/>
      <c r="H27" s="48">
        <f>SUMIF($F$5:$F$25,"c",H5:H25)</f>
        <v>54166.666666666664</v>
      </c>
      <c r="I27" s="48">
        <f>SUMIF($F$5:$F$25,"c",I5:I25)</f>
        <v>54598.599273232285</v>
      </c>
      <c r="J27" s="48">
        <f t="shared" ref="J27:S27" si="71">SUMIF($F$5:$F$25,"c",J5:J25)</f>
        <v>55033.976171058486</v>
      </c>
      <c r="K27" s="48">
        <f t="shared" si="71"/>
        <v>55472.82482540745</v>
      </c>
      <c r="L27" s="48">
        <f t="shared" si="71"/>
        <v>55915.172920553232</v>
      </c>
      <c r="M27" s="48">
        <f t="shared" si="71"/>
        <v>56361.048361528163</v>
      </c>
      <c r="N27" s="48">
        <f t="shared" si="71"/>
        <v>56810.479275883226</v>
      </c>
      <c r="O27" s="48">
        <f t="shared" si="71"/>
        <v>57263.494015462449</v>
      </c>
      <c r="P27" s="48">
        <f t="shared" si="71"/>
        <v>57720.121158191439</v>
      </c>
      <c r="Q27" s="48">
        <f t="shared" si="71"/>
        <v>58180.389509880195</v>
      </c>
      <c r="R27" s="48">
        <f t="shared" si="71"/>
        <v>58644.328106040302</v>
      </c>
      <c r="S27" s="48">
        <f t="shared" si="71"/>
        <v>59111.96621371658</v>
      </c>
      <c r="T27" s="48">
        <f t="shared" ref="T27:AQ27" si="72">SUMIF($F$5:$F$25,"c",T5:T25)</f>
        <v>59583.333333333365</v>
      </c>
      <c r="U27" s="48">
        <f t="shared" si="72"/>
        <v>60058.459200555553</v>
      </c>
      <c r="V27" s="48">
        <f t="shared" si="72"/>
        <v>60537.373788164376</v>
      </c>
      <c r="W27" s="48">
        <f t="shared" si="72"/>
        <v>61020.10730794823</v>
      </c>
      <c r="X27" s="48">
        <f t="shared" si="72"/>
        <v>61506.690212608592</v>
      </c>
      <c r="Y27" s="48">
        <f t="shared" si="72"/>
        <v>61997.153197681015</v>
      </c>
      <c r="Z27" s="48">
        <f t="shared" si="72"/>
        <v>62491.527203471582</v>
      </c>
      <c r="AA27" s="48">
        <f t="shared" si="72"/>
        <v>62989.843417008728</v>
      </c>
      <c r="AB27" s="48">
        <f t="shared" si="72"/>
        <v>63492.133274010608</v>
      </c>
      <c r="AC27" s="48">
        <f t="shared" si="72"/>
        <v>63998.428460868243</v>
      </c>
      <c r="AD27" s="48">
        <f t="shared" si="72"/>
        <v>64508.760916644358</v>
      </c>
      <c r="AE27" s="48">
        <f t="shared" si="72"/>
        <v>65023.16283508826</v>
      </c>
      <c r="AF27" s="48">
        <f t="shared" si="72"/>
        <v>65541.66666666673</v>
      </c>
      <c r="AG27" s="48">
        <f t="shared" si="72"/>
        <v>66064.305120611141</v>
      </c>
      <c r="AH27" s="48">
        <f t="shared" si="72"/>
        <v>66591.111166980831</v>
      </c>
      <c r="AI27" s="48">
        <f t="shared" si="72"/>
        <v>67122.118038743094</v>
      </c>
      <c r="AJ27" s="48">
        <f t="shared" si="72"/>
        <v>67657.359233869487</v>
      </c>
      <c r="AK27" s="48">
        <f t="shared" si="72"/>
        <v>68196.86851744914</v>
      </c>
      <c r="AL27" s="48">
        <f t="shared" si="72"/>
        <v>68740.679923818767</v>
      </c>
      <c r="AM27" s="48">
        <f t="shared" si="72"/>
        <v>69288.827758709624</v>
      </c>
      <c r="AN27" s="48">
        <f t="shared" si="72"/>
        <v>69841.3466014117</v>
      </c>
      <c r="AO27" s="48">
        <f t="shared" si="72"/>
        <v>70398.271306955095</v>
      </c>
      <c r="AP27" s="48">
        <f t="shared" si="72"/>
        <v>70959.637008308826</v>
      </c>
      <c r="AQ27" s="48">
        <f t="shared" si="72"/>
        <v>71525.479118597126</v>
      </c>
    </row>
    <row r="28" spans="1:43" ht="15.75" thickBot="1" x14ac:dyDescent="0.3">
      <c r="D28" s="3"/>
      <c r="E28" s="53" t="s">
        <v>27</v>
      </c>
      <c r="F28" s="54" t="s">
        <v>26</v>
      </c>
      <c r="G28" s="13"/>
      <c r="H28" s="55">
        <f>SUMIF($F$5:$F$25,"s",H5:H25)</f>
        <v>0</v>
      </c>
      <c r="I28" s="55">
        <f>SUMIF($F$5:$F$25,"s",I5:I25)</f>
        <v>0</v>
      </c>
      <c r="J28" s="55">
        <f t="shared" ref="J28:S28" si="73">SUMIF($F$5:$F$25,"s",J5:J25)</f>
        <v>0</v>
      </c>
      <c r="K28" s="55">
        <f t="shared" si="73"/>
        <v>0</v>
      </c>
      <c r="L28" s="55">
        <f t="shared" si="73"/>
        <v>0</v>
      </c>
      <c r="M28" s="55">
        <f t="shared" si="73"/>
        <v>0</v>
      </c>
      <c r="N28" s="55">
        <f t="shared" si="73"/>
        <v>0</v>
      </c>
      <c r="O28" s="55">
        <f t="shared" si="73"/>
        <v>0</v>
      </c>
      <c r="P28" s="55">
        <f t="shared" si="73"/>
        <v>0</v>
      </c>
      <c r="Q28" s="55">
        <f t="shared" si="73"/>
        <v>0</v>
      </c>
      <c r="R28" s="55">
        <f t="shared" si="73"/>
        <v>0</v>
      </c>
      <c r="S28" s="55">
        <f t="shared" si="73"/>
        <v>0</v>
      </c>
      <c r="T28" s="55">
        <f t="shared" ref="T28:AQ28" si="74">SUMIF($F$5:$F$25,"s",T5:T25)</f>
        <v>0</v>
      </c>
      <c r="U28" s="55">
        <f t="shared" si="74"/>
        <v>0</v>
      </c>
      <c r="V28" s="55">
        <f t="shared" si="74"/>
        <v>0</v>
      </c>
      <c r="W28" s="55">
        <f t="shared" si="74"/>
        <v>0</v>
      </c>
      <c r="X28" s="55">
        <f t="shared" si="74"/>
        <v>0</v>
      </c>
      <c r="Y28" s="55">
        <f t="shared" si="74"/>
        <v>0</v>
      </c>
      <c r="Z28" s="55">
        <f t="shared" si="74"/>
        <v>0</v>
      </c>
      <c r="AA28" s="55">
        <f t="shared" si="74"/>
        <v>0</v>
      </c>
      <c r="AB28" s="55">
        <f t="shared" si="74"/>
        <v>0</v>
      </c>
      <c r="AC28" s="55">
        <f t="shared" si="74"/>
        <v>0</v>
      </c>
      <c r="AD28" s="55">
        <f t="shared" si="74"/>
        <v>0</v>
      </c>
      <c r="AE28" s="55">
        <f t="shared" si="74"/>
        <v>0</v>
      </c>
      <c r="AF28" s="55">
        <f t="shared" si="74"/>
        <v>0</v>
      </c>
      <c r="AG28" s="55">
        <f t="shared" si="74"/>
        <v>0</v>
      </c>
      <c r="AH28" s="55">
        <f t="shared" si="74"/>
        <v>0</v>
      </c>
      <c r="AI28" s="55">
        <f t="shared" si="74"/>
        <v>0</v>
      </c>
      <c r="AJ28" s="55">
        <f t="shared" si="74"/>
        <v>0</v>
      </c>
      <c r="AK28" s="55">
        <f t="shared" si="74"/>
        <v>0</v>
      </c>
      <c r="AL28" s="55">
        <f t="shared" si="74"/>
        <v>0</v>
      </c>
      <c r="AM28" s="55">
        <f t="shared" si="74"/>
        <v>0</v>
      </c>
      <c r="AN28" s="55">
        <f t="shared" si="74"/>
        <v>0</v>
      </c>
      <c r="AO28" s="55">
        <f t="shared" si="74"/>
        <v>0</v>
      </c>
      <c r="AP28" s="55">
        <f t="shared" si="74"/>
        <v>0</v>
      </c>
      <c r="AQ28" s="55">
        <f t="shared" si="74"/>
        <v>0</v>
      </c>
    </row>
    <row r="29" spans="1:43" ht="15.75" thickBot="1" x14ac:dyDescent="0.3">
      <c r="D29" s="3"/>
      <c r="E29" s="49"/>
      <c r="F29" s="3" t="s">
        <v>2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</row>
    <row r="30" spans="1:43" ht="15.75" thickBot="1" x14ac:dyDescent="0.3">
      <c r="A30" s="10" t="s">
        <v>28</v>
      </c>
      <c r="B30" s="11"/>
      <c r="C30" s="8"/>
      <c r="D30" s="8"/>
      <c r="E30" s="10" t="s">
        <v>28</v>
      </c>
      <c r="F30" s="8" t="s">
        <v>2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x14ac:dyDescent="0.25">
      <c r="B31" s="19" t="s">
        <v>29</v>
      </c>
      <c r="C31" s="200" t="str">
        <f>B31</f>
        <v>Unit 1</v>
      </c>
      <c r="D31" s="3"/>
      <c r="E31" s="46" t="s">
        <v>30</v>
      </c>
      <c r="F31" s="47" t="s">
        <v>2</v>
      </c>
      <c r="G31" s="47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</row>
    <row r="32" spans="1:43" ht="15.75" thickBot="1" x14ac:dyDescent="0.3">
      <c r="B32" s="52" t="s">
        <v>31</v>
      </c>
      <c r="C32" s="39">
        <v>0</v>
      </c>
      <c r="D32" s="3"/>
      <c r="E32" s="49" t="s">
        <v>31</v>
      </c>
      <c r="F32" s="3" t="s">
        <v>2</v>
      </c>
      <c r="G32" s="3"/>
      <c r="H32" s="61">
        <f>$C32</f>
        <v>0</v>
      </c>
      <c r="I32" s="61">
        <f>$C32</f>
        <v>0</v>
      </c>
      <c r="J32" s="61">
        <f t="shared" ref="J32:AQ32" si="75">$C32</f>
        <v>0</v>
      </c>
      <c r="K32" s="61">
        <f t="shared" si="75"/>
        <v>0</v>
      </c>
      <c r="L32" s="61">
        <f t="shared" si="75"/>
        <v>0</v>
      </c>
      <c r="M32" s="61">
        <f t="shared" si="75"/>
        <v>0</v>
      </c>
      <c r="N32" s="61">
        <f t="shared" si="75"/>
        <v>0</v>
      </c>
      <c r="O32" s="61">
        <f t="shared" si="75"/>
        <v>0</v>
      </c>
      <c r="P32" s="61">
        <f t="shared" si="75"/>
        <v>0</v>
      </c>
      <c r="Q32" s="61">
        <f t="shared" si="75"/>
        <v>0</v>
      </c>
      <c r="R32" s="61">
        <f t="shared" si="75"/>
        <v>0</v>
      </c>
      <c r="S32" s="61">
        <f t="shared" si="75"/>
        <v>0</v>
      </c>
      <c r="T32" s="61">
        <f t="shared" si="75"/>
        <v>0</v>
      </c>
      <c r="U32" s="61">
        <f t="shared" si="75"/>
        <v>0</v>
      </c>
      <c r="V32" s="61">
        <f t="shared" si="75"/>
        <v>0</v>
      </c>
      <c r="W32" s="61">
        <f t="shared" si="75"/>
        <v>0</v>
      </c>
      <c r="X32" s="61">
        <f t="shared" si="75"/>
        <v>0</v>
      </c>
      <c r="Y32" s="61">
        <f t="shared" si="75"/>
        <v>0</v>
      </c>
      <c r="Z32" s="61">
        <f t="shared" si="75"/>
        <v>0</v>
      </c>
      <c r="AA32" s="61">
        <f t="shared" si="75"/>
        <v>0</v>
      </c>
      <c r="AB32" s="61">
        <f t="shared" si="75"/>
        <v>0</v>
      </c>
      <c r="AC32" s="61">
        <f t="shared" si="75"/>
        <v>0</v>
      </c>
      <c r="AD32" s="61">
        <f t="shared" si="75"/>
        <v>0</v>
      </c>
      <c r="AE32" s="61">
        <f t="shared" si="75"/>
        <v>0</v>
      </c>
      <c r="AF32" s="61">
        <f t="shared" si="75"/>
        <v>0</v>
      </c>
      <c r="AG32" s="61">
        <f t="shared" si="75"/>
        <v>0</v>
      </c>
      <c r="AH32" s="61">
        <f t="shared" si="75"/>
        <v>0</v>
      </c>
      <c r="AI32" s="61">
        <f t="shared" si="75"/>
        <v>0</v>
      </c>
      <c r="AJ32" s="61">
        <f t="shared" si="75"/>
        <v>0</v>
      </c>
      <c r="AK32" s="61">
        <f t="shared" si="75"/>
        <v>0</v>
      </c>
      <c r="AL32" s="61">
        <f t="shared" si="75"/>
        <v>0</v>
      </c>
      <c r="AM32" s="61">
        <f t="shared" si="75"/>
        <v>0</v>
      </c>
      <c r="AN32" s="61">
        <f t="shared" si="75"/>
        <v>0</v>
      </c>
      <c r="AO32" s="61">
        <f t="shared" si="75"/>
        <v>0</v>
      </c>
      <c r="AP32" s="61">
        <f t="shared" si="75"/>
        <v>0</v>
      </c>
      <c r="AQ32" s="61">
        <f t="shared" si="75"/>
        <v>0</v>
      </c>
    </row>
    <row r="33" spans="1:43" ht="15.75" thickBot="1" x14ac:dyDescent="0.3">
      <c r="A33" s="52"/>
      <c r="B33" s="62"/>
      <c r="C33" s="54"/>
      <c r="D33" s="13"/>
      <c r="E33" s="53" t="s">
        <v>32</v>
      </c>
      <c r="F33" s="54" t="s">
        <v>33</v>
      </c>
      <c r="G33" s="13"/>
      <c r="H33" s="55">
        <f>H31*H32</f>
        <v>0</v>
      </c>
      <c r="I33" s="55">
        <f>I31*I32</f>
        <v>0</v>
      </c>
      <c r="J33" s="55">
        <f t="shared" ref="J33:S33" si="76">J31*J32</f>
        <v>0</v>
      </c>
      <c r="K33" s="55">
        <f t="shared" si="76"/>
        <v>0</v>
      </c>
      <c r="L33" s="55">
        <f t="shared" si="76"/>
        <v>0</v>
      </c>
      <c r="M33" s="55">
        <f t="shared" si="76"/>
        <v>0</v>
      </c>
      <c r="N33" s="55">
        <f t="shared" si="76"/>
        <v>0</v>
      </c>
      <c r="O33" s="55">
        <f t="shared" si="76"/>
        <v>0</v>
      </c>
      <c r="P33" s="55">
        <f t="shared" si="76"/>
        <v>0</v>
      </c>
      <c r="Q33" s="55">
        <f t="shared" si="76"/>
        <v>0</v>
      </c>
      <c r="R33" s="55">
        <f t="shared" si="76"/>
        <v>0</v>
      </c>
      <c r="S33" s="55">
        <f t="shared" si="76"/>
        <v>0</v>
      </c>
      <c r="T33" s="55">
        <f t="shared" ref="T33:AQ33" si="77">T31*T32</f>
        <v>0</v>
      </c>
      <c r="U33" s="55">
        <f t="shared" si="77"/>
        <v>0</v>
      </c>
      <c r="V33" s="55">
        <f t="shared" si="77"/>
        <v>0</v>
      </c>
      <c r="W33" s="55">
        <f t="shared" si="77"/>
        <v>0</v>
      </c>
      <c r="X33" s="55">
        <f t="shared" si="77"/>
        <v>0</v>
      </c>
      <c r="Y33" s="55">
        <f t="shared" si="77"/>
        <v>0</v>
      </c>
      <c r="Z33" s="55">
        <f t="shared" si="77"/>
        <v>0</v>
      </c>
      <c r="AA33" s="55">
        <f t="shared" si="77"/>
        <v>0</v>
      </c>
      <c r="AB33" s="55">
        <f t="shared" si="77"/>
        <v>0</v>
      </c>
      <c r="AC33" s="55">
        <f t="shared" si="77"/>
        <v>0</v>
      </c>
      <c r="AD33" s="55">
        <f t="shared" si="77"/>
        <v>0</v>
      </c>
      <c r="AE33" s="55">
        <f t="shared" si="77"/>
        <v>0</v>
      </c>
      <c r="AF33" s="55">
        <f t="shared" si="77"/>
        <v>0</v>
      </c>
      <c r="AG33" s="55">
        <f t="shared" si="77"/>
        <v>0</v>
      </c>
      <c r="AH33" s="55">
        <f t="shared" si="77"/>
        <v>0</v>
      </c>
      <c r="AI33" s="55">
        <f t="shared" si="77"/>
        <v>0</v>
      </c>
      <c r="AJ33" s="55">
        <f t="shared" si="77"/>
        <v>0</v>
      </c>
      <c r="AK33" s="55">
        <f t="shared" si="77"/>
        <v>0</v>
      </c>
      <c r="AL33" s="55">
        <f t="shared" si="77"/>
        <v>0</v>
      </c>
      <c r="AM33" s="55">
        <f t="shared" si="77"/>
        <v>0</v>
      </c>
      <c r="AN33" s="55">
        <f t="shared" si="77"/>
        <v>0</v>
      </c>
      <c r="AO33" s="55">
        <f t="shared" si="77"/>
        <v>0</v>
      </c>
      <c r="AP33" s="55">
        <f t="shared" si="77"/>
        <v>0</v>
      </c>
      <c r="AQ33" s="55">
        <f t="shared" si="77"/>
        <v>0</v>
      </c>
    </row>
    <row r="34" spans="1:43" x14ac:dyDescent="0.25">
      <c r="A34" s="9" t="s">
        <v>34</v>
      </c>
      <c r="D34" s="3"/>
      <c r="E34" s="49"/>
      <c r="F34" s="3" t="s">
        <v>2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</row>
    <row r="35" spans="1:43" x14ac:dyDescent="0.25">
      <c r="A35" s="9"/>
      <c r="D35" s="3"/>
      <c r="E35" s="49"/>
      <c r="F35" s="3" t="s">
        <v>2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</row>
    <row r="36" spans="1:43" ht="15.75" thickBot="1" x14ac:dyDescent="0.3">
      <c r="A36" s="9"/>
      <c r="D36" s="3"/>
      <c r="E36" s="49"/>
      <c r="F36" s="3" t="s">
        <v>2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</row>
    <row r="37" spans="1:43" x14ac:dyDescent="0.25">
      <c r="A37" s="9" t="s">
        <v>35</v>
      </c>
      <c r="D37" s="3"/>
      <c r="E37" s="10" t="s">
        <v>35</v>
      </c>
      <c r="F37" s="8" t="s">
        <v>2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thickBot="1" x14ac:dyDescent="0.3">
      <c r="A38" s="41"/>
      <c r="D38" s="3"/>
      <c r="E38" s="42" t="s">
        <v>36</v>
      </c>
      <c r="F38" s="173" t="s">
        <v>14</v>
      </c>
      <c r="G38" s="43"/>
      <c r="H38" s="44">
        <f>SUMIF($F:$F,"f",H:H)</f>
        <v>0</v>
      </c>
      <c r="I38" s="44">
        <f>SUMIF($F:$F,"f",I:I)</f>
        <v>0</v>
      </c>
      <c r="J38" s="44">
        <f t="shared" ref="J38:AQ38" si="78">SUMIF($F:$F,"f",J:J)</f>
        <v>0</v>
      </c>
      <c r="K38" s="44">
        <f t="shared" si="78"/>
        <v>0</v>
      </c>
      <c r="L38" s="44">
        <f t="shared" si="78"/>
        <v>0</v>
      </c>
      <c r="M38" s="44">
        <f t="shared" si="78"/>
        <v>0</v>
      </c>
      <c r="N38" s="44">
        <f t="shared" si="78"/>
        <v>0</v>
      </c>
      <c r="O38" s="44">
        <f t="shared" si="78"/>
        <v>0</v>
      </c>
      <c r="P38" s="44">
        <f t="shared" si="78"/>
        <v>0</v>
      </c>
      <c r="Q38" s="44">
        <f t="shared" si="78"/>
        <v>0</v>
      </c>
      <c r="R38" s="44">
        <f t="shared" si="78"/>
        <v>0</v>
      </c>
      <c r="S38" s="44">
        <f t="shared" si="78"/>
        <v>0</v>
      </c>
      <c r="T38" s="44">
        <f t="shared" si="78"/>
        <v>0</v>
      </c>
      <c r="U38" s="44">
        <f t="shared" si="78"/>
        <v>0</v>
      </c>
      <c r="V38" s="44">
        <f t="shared" si="78"/>
        <v>0</v>
      </c>
      <c r="W38" s="44">
        <f t="shared" si="78"/>
        <v>0</v>
      </c>
      <c r="X38" s="44">
        <f t="shared" si="78"/>
        <v>0</v>
      </c>
      <c r="Y38" s="44">
        <f t="shared" si="78"/>
        <v>0</v>
      </c>
      <c r="Z38" s="44">
        <f t="shared" si="78"/>
        <v>0</v>
      </c>
      <c r="AA38" s="44">
        <f t="shared" si="78"/>
        <v>0</v>
      </c>
      <c r="AB38" s="44">
        <f t="shared" si="78"/>
        <v>0</v>
      </c>
      <c r="AC38" s="44">
        <f t="shared" si="78"/>
        <v>0</v>
      </c>
      <c r="AD38" s="44">
        <f t="shared" si="78"/>
        <v>0</v>
      </c>
      <c r="AE38" s="44">
        <f t="shared" si="78"/>
        <v>0</v>
      </c>
      <c r="AF38" s="44">
        <f t="shared" si="78"/>
        <v>0</v>
      </c>
      <c r="AG38" s="44">
        <f t="shared" si="78"/>
        <v>0</v>
      </c>
      <c r="AH38" s="44">
        <f t="shared" si="78"/>
        <v>0</v>
      </c>
      <c r="AI38" s="44">
        <f t="shared" si="78"/>
        <v>0</v>
      </c>
      <c r="AJ38" s="44">
        <f t="shared" si="78"/>
        <v>0</v>
      </c>
      <c r="AK38" s="44">
        <f t="shared" si="78"/>
        <v>0</v>
      </c>
      <c r="AL38" s="44">
        <f t="shared" si="78"/>
        <v>0</v>
      </c>
      <c r="AM38" s="44">
        <f t="shared" si="78"/>
        <v>0</v>
      </c>
      <c r="AN38" s="44">
        <f t="shared" si="78"/>
        <v>0</v>
      </c>
      <c r="AO38" s="44">
        <f t="shared" si="78"/>
        <v>0</v>
      </c>
      <c r="AP38" s="44">
        <f t="shared" si="78"/>
        <v>0</v>
      </c>
      <c r="AQ38" s="44">
        <f t="shared" si="78"/>
        <v>0</v>
      </c>
    </row>
    <row r="39" spans="1:43" x14ac:dyDescent="0.25">
      <c r="B39" s="71" t="s">
        <v>261</v>
      </c>
      <c r="C39" s="63">
        <f>Improvements!D11</f>
        <v>25000</v>
      </c>
      <c r="D39" s="3"/>
      <c r="E39" s="49" t="str">
        <f t="shared" ref="E39:E44" si="79">B39</f>
        <v>Salary &amp; Other Fixed Costs</v>
      </c>
      <c r="F39" s="81" t="s">
        <v>16</v>
      </c>
      <c r="G39" s="3"/>
      <c r="H39" s="61">
        <f t="shared" ref="H39:W44" si="80">$C39</f>
        <v>25000</v>
      </c>
      <c r="I39" s="61">
        <f t="shared" si="80"/>
        <v>25000</v>
      </c>
      <c r="J39" s="61">
        <f t="shared" si="80"/>
        <v>25000</v>
      </c>
      <c r="K39" s="61">
        <f t="shared" si="80"/>
        <v>25000</v>
      </c>
      <c r="L39" s="61">
        <f t="shared" si="80"/>
        <v>25000</v>
      </c>
      <c r="M39" s="61">
        <f t="shared" si="80"/>
        <v>25000</v>
      </c>
      <c r="N39" s="61">
        <f t="shared" si="80"/>
        <v>25000</v>
      </c>
      <c r="O39" s="61">
        <f t="shared" si="80"/>
        <v>25000</v>
      </c>
      <c r="P39" s="61">
        <f t="shared" si="80"/>
        <v>25000</v>
      </c>
      <c r="Q39" s="61">
        <f t="shared" si="80"/>
        <v>25000</v>
      </c>
      <c r="R39" s="61">
        <f t="shared" si="80"/>
        <v>25000</v>
      </c>
      <c r="S39" s="61">
        <f t="shared" si="80"/>
        <v>25000</v>
      </c>
      <c r="T39" s="61">
        <f t="shared" si="80"/>
        <v>25000</v>
      </c>
      <c r="U39" s="61">
        <f t="shared" si="80"/>
        <v>25000</v>
      </c>
      <c r="V39" s="61">
        <f t="shared" si="80"/>
        <v>25000</v>
      </c>
      <c r="W39" s="61">
        <f t="shared" si="80"/>
        <v>25000</v>
      </c>
      <c r="X39" s="61">
        <f t="shared" ref="T39:AQ44" si="81">$C39</f>
        <v>25000</v>
      </c>
      <c r="Y39" s="61">
        <f t="shared" si="81"/>
        <v>25000</v>
      </c>
      <c r="Z39" s="61">
        <f t="shared" si="81"/>
        <v>25000</v>
      </c>
      <c r="AA39" s="61">
        <f t="shared" si="81"/>
        <v>25000</v>
      </c>
      <c r="AB39" s="61">
        <f t="shared" si="81"/>
        <v>25000</v>
      </c>
      <c r="AC39" s="61">
        <f t="shared" si="81"/>
        <v>25000</v>
      </c>
      <c r="AD39" s="61">
        <f t="shared" si="81"/>
        <v>25000</v>
      </c>
      <c r="AE39" s="61">
        <f t="shared" si="81"/>
        <v>25000</v>
      </c>
      <c r="AF39" s="61">
        <f t="shared" si="81"/>
        <v>25000</v>
      </c>
      <c r="AG39" s="61">
        <f t="shared" si="81"/>
        <v>25000</v>
      </c>
      <c r="AH39" s="61">
        <f t="shared" si="81"/>
        <v>25000</v>
      </c>
      <c r="AI39" s="61">
        <f t="shared" si="81"/>
        <v>25000</v>
      </c>
      <c r="AJ39" s="61">
        <f t="shared" si="81"/>
        <v>25000</v>
      </c>
      <c r="AK39" s="61">
        <f t="shared" si="81"/>
        <v>25000</v>
      </c>
      <c r="AL39" s="61">
        <f t="shared" si="81"/>
        <v>25000</v>
      </c>
      <c r="AM39" s="61">
        <f t="shared" si="81"/>
        <v>25000</v>
      </c>
      <c r="AN39" s="61">
        <f t="shared" si="81"/>
        <v>25000</v>
      </c>
      <c r="AO39" s="61">
        <f t="shared" si="81"/>
        <v>25000</v>
      </c>
      <c r="AP39" s="61">
        <f t="shared" si="81"/>
        <v>25000</v>
      </c>
      <c r="AQ39" s="61">
        <f t="shared" si="81"/>
        <v>25000</v>
      </c>
    </row>
    <row r="40" spans="1:43" x14ac:dyDescent="0.25">
      <c r="B40" s="34" t="s">
        <v>244</v>
      </c>
      <c r="C40" s="35"/>
      <c r="D40" s="3"/>
      <c r="E40" s="49" t="str">
        <f t="shared" si="79"/>
        <v>Rent</v>
      </c>
      <c r="F40" s="81" t="s">
        <v>16</v>
      </c>
      <c r="G40" s="3"/>
      <c r="H40" s="61">
        <f t="shared" si="80"/>
        <v>0</v>
      </c>
      <c r="I40" s="61">
        <f t="shared" si="80"/>
        <v>0</v>
      </c>
      <c r="J40" s="61">
        <f t="shared" si="80"/>
        <v>0</v>
      </c>
      <c r="K40" s="61">
        <f t="shared" si="80"/>
        <v>0</v>
      </c>
      <c r="L40" s="61">
        <f t="shared" si="80"/>
        <v>0</v>
      </c>
      <c r="M40" s="61">
        <f t="shared" si="80"/>
        <v>0</v>
      </c>
      <c r="N40" s="61">
        <f t="shared" si="80"/>
        <v>0</v>
      </c>
      <c r="O40" s="61">
        <f t="shared" si="80"/>
        <v>0</v>
      </c>
      <c r="P40" s="61">
        <f t="shared" si="80"/>
        <v>0</v>
      </c>
      <c r="Q40" s="61">
        <f t="shared" si="80"/>
        <v>0</v>
      </c>
      <c r="R40" s="61">
        <f t="shared" si="80"/>
        <v>0</v>
      </c>
      <c r="S40" s="61">
        <f t="shared" si="80"/>
        <v>0</v>
      </c>
      <c r="T40" s="61">
        <f t="shared" si="81"/>
        <v>0</v>
      </c>
      <c r="U40" s="61">
        <f t="shared" si="81"/>
        <v>0</v>
      </c>
      <c r="V40" s="61">
        <f t="shared" si="81"/>
        <v>0</v>
      </c>
      <c r="W40" s="61">
        <f t="shared" si="81"/>
        <v>0</v>
      </c>
      <c r="X40" s="61">
        <f t="shared" si="81"/>
        <v>0</v>
      </c>
      <c r="Y40" s="61">
        <f t="shared" si="81"/>
        <v>0</v>
      </c>
      <c r="Z40" s="61">
        <f t="shared" si="81"/>
        <v>0</v>
      </c>
      <c r="AA40" s="61">
        <f t="shared" si="81"/>
        <v>0</v>
      </c>
      <c r="AB40" s="61">
        <f t="shared" si="81"/>
        <v>0</v>
      </c>
      <c r="AC40" s="61">
        <f t="shared" si="81"/>
        <v>0</v>
      </c>
      <c r="AD40" s="61">
        <f t="shared" si="81"/>
        <v>0</v>
      </c>
      <c r="AE40" s="61">
        <f t="shared" si="81"/>
        <v>0</v>
      </c>
      <c r="AF40" s="61">
        <f t="shared" si="81"/>
        <v>0</v>
      </c>
      <c r="AG40" s="61">
        <f t="shared" si="81"/>
        <v>0</v>
      </c>
      <c r="AH40" s="61">
        <f t="shared" si="81"/>
        <v>0</v>
      </c>
      <c r="AI40" s="61">
        <f t="shared" si="81"/>
        <v>0</v>
      </c>
      <c r="AJ40" s="61">
        <f t="shared" si="81"/>
        <v>0</v>
      </c>
      <c r="AK40" s="61">
        <f t="shared" si="81"/>
        <v>0</v>
      </c>
      <c r="AL40" s="61">
        <f t="shared" si="81"/>
        <v>0</v>
      </c>
      <c r="AM40" s="61">
        <f t="shared" si="81"/>
        <v>0</v>
      </c>
      <c r="AN40" s="61">
        <f t="shared" si="81"/>
        <v>0</v>
      </c>
      <c r="AO40" s="61">
        <f t="shared" si="81"/>
        <v>0</v>
      </c>
      <c r="AP40" s="61">
        <f t="shared" si="81"/>
        <v>0</v>
      </c>
      <c r="AQ40" s="61">
        <f t="shared" si="81"/>
        <v>0</v>
      </c>
    </row>
    <row r="41" spans="1:43" x14ac:dyDescent="0.25">
      <c r="B41" s="34" t="s">
        <v>45</v>
      </c>
      <c r="C41" s="35">
        <v>0</v>
      </c>
      <c r="D41" s="3"/>
      <c r="E41" s="49" t="str">
        <f t="shared" si="79"/>
        <v>Fixed Cost Per Time Period 3</v>
      </c>
      <c r="F41" s="81" t="s">
        <v>16</v>
      </c>
      <c r="G41" s="3"/>
      <c r="H41" s="61">
        <f t="shared" si="80"/>
        <v>0</v>
      </c>
      <c r="I41" s="61">
        <f t="shared" si="80"/>
        <v>0</v>
      </c>
      <c r="J41" s="61">
        <f t="shared" si="80"/>
        <v>0</v>
      </c>
      <c r="K41" s="61">
        <f t="shared" si="80"/>
        <v>0</v>
      </c>
      <c r="L41" s="61">
        <f t="shared" si="80"/>
        <v>0</v>
      </c>
      <c r="M41" s="61">
        <f t="shared" si="80"/>
        <v>0</v>
      </c>
      <c r="N41" s="61">
        <f t="shared" si="80"/>
        <v>0</v>
      </c>
      <c r="O41" s="61">
        <f t="shared" si="80"/>
        <v>0</v>
      </c>
      <c r="P41" s="61">
        <f t="shared" si="80"/>
        <v>0</v>
      </c>
      <c r="Q41" s="61">
        <f t="shared" si="80"/>
        <v>0</v>
      </c>
      <c r="R41" s="61">
        <f t="shared" si="80"/>
        <v>0</v>
      </c>
      <c r="S41" s="61">
        <f t="shared" si="80"/>
        <v>0</v>
      </c>
      <c r="T41" s="61">
        <f t="shared" si="81"/>
        <v>0</v>
      </c>
      <c r="U41" s="61">
        <f t="shared" si="81"/>
        <v>0</v>
      </c>
      <c r="V41" s="61">
        <f t="shared" si="81"/>
        <v>0</v>
      </c>
      <c r="W41" s="61">
        <f t="shared" si="81"/>
        <v>0</v>
      </c>
      <c r="X41" s="61">
        <f t="shared" si="81"/>
        <v>0</v>
      </c>
      <c r="Y41" s="61">
        <f t="shared" si="81"/>
        <v>0</v>
      </c>
      <c r="Z41" s="61">
        <f t="shared" si="81"/>
        <v>0</v>
      </c>
      <c r="AA41" s="61">
        <f t="shared" si="81"/>
        <v>0</v>
      </c>
      <c r="AB41" s="61">
        <f t="shared" si="81"/>
        <v>0</v>
      </c>
      <c r="AC41" s="61">
        <f t="shared" si="81"/>
        <v>0</v>
      </c>
      <c r="AD41" s="61">
        <f t="shared" si="81"/>
        <v>0</v>
      </c>
      <c r="AE41" s="61">
        <f t="shared" si="81"/>
        <v>0</v>
      </c>
      <c r="AF41" s="61">
        <f t="shared" si="81"/>
        <v>0</v>
      </c>
      <c r="AG41" s="61">
        <f t="shared" si="81"/>
        <v>0</v>
      </c>
      <c r="AH41" s="61">
        <f t="shared" si="81"/>
        <v>0</v>
      </c>
      <c r="AI41" s="61">
        <f t="shared" si="81"/>
        <v>0</v>
      </c>
      <c r="AJ41" s="61">
        <f t="shared" si="81"/>
        <v>0</v>
      </c>
      <c r="AK41" s="61">
        <f t="shared" si="81"/>
        <v>0</v>
      </c>
      <c r="AL41" s="61">
        <f t="shared" si="81"/>
        <v>0</v>
      </c>
      <c r="AM41" s="61">
        <f t="shared" si="81"/>
        <v>0</v>
      </c>
      <c r="AN41" s="61">
        <f t="shared" si="81"/>
        <v>0</v>
      </c>
      <c r="AO41" s="61">
        <f t="shared" si="81"/>
        <v>0</v>
      </c>
      <c r="AP41" s="61">
        <f t="shared" si="81"/>
        <v>0</v>
      </c>
      <c r="AQ41" s="61">
        <f t="shared" si="81"/>
        <v>0</v>
      </c>
    </row>
    <row r="42" spans="1:43" x14ac:dyDescent="0.25">
      <c r="B42" s="34" t="s">
        <v>46</v>
      </c>
      <c r="C42" s="35">
        <v>0</v>
      </c>
      <c r="D42" s="3"/>
      <c r="E42" s="49" t="str">
        <f t="shared" si="79"/>
        <v>Fixed Cost Per Time Period 4</v>
      </c>
      <c r="F42" s="81" t="s">
        <v>16</v>
      </c>
      <c r="G42" s="3"/>
      <c r="H42" s="61">
        <f t="shared" si="80"/>
        <v>0</v>
      </c>
      <c r="I42" s="61">
        <f t="shared" si="80"/>
        <v>0</v>
      </c>
      <c r="J42" s="61">
        <f t="shared" si="80"/>
        <v>0</v>
      </c>
      <c r="K42" s="61">
        <f t="shared" si="80"/>
        <v>0</v>
      </c>
      <c r="L42" s="61">
        <f t="shared" si="80"/>
        <v>0</v>
      </c>
      <c r="M42" s="61">
        <f t="shared" si="80"/>
        <v>0</v>
      </c>
      <c r="N42" s="61">
        <f t="shared" si="80"/>
        <v>0</v>
      </c>
      <c r="O42" s="61">
        <f t="shared" si="80"/>
        <v>0</v>
      </c>
      <c r="P42" s="61">
        <f t="shared" si="80"/>
        <v>0</v>
      </c>
      <c r="Q42" s="61">
        <f t="shared" si="80"/>
        <v>0</v>
      </c>
      <c r="R42" s="61">
        <f t="shared" si="80"/>
        <v>0</v>
      </c>
      <c r="S42" s="61">
        <f t="shared" si="80"/>
        <v>0</v>
      </c>
      <c r="T42" s="61">
        <f t="shared" si="81"/>
        <v>0</v>
      </c>
      <c r="U42" s="61">
        <f t="shared" si="81"/>
        <v>0</v>
      </c>
      <c r="V42" s="61">
        <f t="shared" si="81"/>
        <v>0</v>
      </c>
      <c r="W42" s="61">
        <f t="shared" si="81"/>
        <v>0</v>
      </c>
      <c r="X42" s="61">
        <f t="shared" si="81"/>
        <v>0</v>
      </c>
      <c r="Y42" s="61">
        <f t="shared" si="81"/>
        <v>0</v>
      </c>
      <c r="Z42" s="61">
        <f t="shared" si="81"/>
        <v>0</v>
      </c>
      <c r="AA42" s="61">
        <f t="shared" si="81"/>
        <v>0</v>
      </c>
      <c r="AB42" s="61">
        <f t="shared" si="81"/>
        <v>0</v>
      </c>
      <c r="AC42" s="61">
        <f t="shared" si="81"/>
        <v>0</v>
      </c>
      <c r="AD42" s="61">
        <f t="shared" si="81"/>
        <v>0</v>
      </c>
      <c r="AE42" s="61">
        <f t="shared" si="81"/>
        <v>0</v>
      </c>
      <c r="AF42" s="61">
        <f t="shared" si="81"/>
        <v>0</v>
      </c>
      <c r="AG42" s="61">
        <f t="shared" si="81"/>
        <v>0</v>
      </c>
      <c r="AH42" s="61">
        <f t="shared" si="81"/>
        <v>0</v>
      </c>
      <c r="AI42" s="61">
        <f t="shared" si="81"/>
        <v>0</v>
      </c>
      <c r="AJ42" s="61">
        <f t="shared" si="81"/>
        <v>0</v>
      </c>
      <c r="AK42" s="61">
        <f t="shared" si="81"/>
        <v>0</v>
      </c>
      <c r="AL42" s="61">
        <f t="shared" si="81"/>
        <v>0</v>
      </c>
      <c r="AM42" s="61">
        <f t="shared" si="81"/>
        <v>0</v>
      </c>
      <c r="AN42" s="61">
        <f t="shared" si="81"/>
        <v>0</v>
      </c>
      <c r="AO42" s="61">
        <f t="shared" si="81"/>
        <v>0</v>
      </c>
      <c r="AP42" s="61">
        <f t="shared" si="81"/>
        <v>0</v>
      </c>
      <c r="AQ42" s="61">
        <f t="shared" si="81"/>
        <v>0</v>
      </c>
    </row>
    <row r="43" spans="1:43" x14ac:dyDescent="0.25">
      <c r="B43" s="34" t="s">
        <v>47</v>
      </c>
      <c r="C43" s="35">
        <v>0</v>
      </c>
      <c r="D43" s="3"/>
      <c r="E43" s="49" t="str">
        <f t="shared" si="79"/>
        <v>Fixed Cost Per Time Period 5</v>
      </c>
      <c r="F43" s="81" t="s">
        <v>16</v>
      </c>
      <c r="G43" s="3"/>
      <c r="H43" s="61">
        <f t="shared" si="80"/>
        <v>0</v>
      </c>
      <c r="I43" s="61">
        <f t="shared" si="80"/>
        <v>0</v>
      </c>
      <c r="J43" s="61">
        <f t="shared" si="80"/>
        <v>0</v>
      </c>
      <c r="K43" s="61">
        <f t="shared" si="80"/>
        <v>0</v>
      </c>
      <c r="L43" s="61">
        <f t="shared" si="80"/>
        <v>0</v>
      </c>
      <c r="M43" s="61">
        <f t="shared" si="80"/>
        <v>0</v>
      </c>
      <c r="N43" s="61">
        <f t="shared" si="80"/>
        <v>0</v>
      </c>
      <c r="O43" s="61">
        <f t="shared" si="80"/>
        <v>0</v>
      </c>
      <c r="P43" s="61">
        <f t="shared" si="80"/>
        <v>0</v>
      </c>
      <c r="Q43" s="61">
        <f t="shared" si="80"/>
        <v>0</v>
      </c>
      <c r="R43" s="61">
        <f t="shared" si="80"/>
        <v>0</v>
      </c>
      <c r="S43" s="61">
        <f t="shared" si="80"/>
        <v>0</v>
      </c>
      <c r="T43" s="61">
        <f t="shared" si="81"/>
        <v>0</v>
      </c>
      <c r="U43" s="61">
        <f t="shared" si="81"/>
        <v>0</v>
      </c>
      <c r="V43" s="61">
        <f t="shared" si="81"/>
        <v>0</v>
      </c>
      <c r="W43" s="61">
        <f t="shared" si="81"/>
        <v>0</v>
      </c>
      <c r="X43" s="61">
        <f t="shared" si="81"/>
        <v>0</v>
      </c>
      <c r="Y43" s="61">
        <f t="shared" si="81"/>
        <v>0</v>
      </c>
      <c r="Z43" s="61">
        <f t="shared" si="81"/>
        <v>0</v>
      </c>
      <c r="AA43" s="61">
        <f t="shared" si="81"/>
        <v>0</v>
      </c>
      <c r="AB43" s="61">
        <f t="shared" si="81"/>
        <v>0</v>
      </c>
      <c r="AC43" s="61">
        <f t="shared" si="81"/>
        <v>0</v>
      </c>
      <c r="AD43" s="61">
        <f t="shared" si="81"/>
        <v>0</v>
      </c>
      <c r="AE43" s="61">
        <f t="shared" si="81"/>
        <v>0</v>
      </c>
      <c r="AF43" s="61">
        <f t="shared" si="81"/>
        <v>0</v>
      </c>
      <c r="AG43" s="61">
        <f t="shared" si="81"/>
        <v>0</v>
      </c>
      <c r="AH43" s="61">
        <f t="shared" si="81"/>
        <v>0</v>
      </c>
      <c r="AI43" s="61">
        <f t="shared" si="81"/>
        <v>0</v>
      </c>
      <c r="AJ43" s="61">
        <f t="shared" si="81"/>
        <v>0</v>
      </c>
      <c r="AK43" s="61">
        <f t="shared" si="81"/>
        <v>0</v>
      </c>
      <c r="AL43" s="61">
        <f t="shared" si="81"/>
        <v>0</v>
      </c>
      <c r="AM43" s="61">
        <f t="shared" si="81"/>
        <v>0</v>
      </c>
      <c r="AN43" s="61">
        <f t="shared" si="81"/>
        <v>0</v>
      </c>
      <c r="AO43" s="61">
        <f t="shared" si="81"/>
        <v>0</v>
      </c>
      <c r="AP43" s="61">
        <f t="shared" si="81"/>
        <v>0</v>
      </c>
      <c r="AQ43" s="61">
        <f t="shared" si="81"/>
        <v>0</v>
      </c>
    </row>
    <row r="44" spans="1:43" ht="15.75" thickBot="1" x14ac:dyDescent="0.3">
      <c r="B44" s="38" t="s">
        <v>48</v>
      </c>
      <c r="C44" s="39">
        <v>0</v>
      </c>
      <c r="D44" s="3"/>
      <c r="E44" s="49" t="str">
        <f t="shared" si="79"/>
        <v>Fixed Cost Per Time Period 6</v>
      </c>
      <c r="F44" s="81" t="s">
        <v>16</v>
      </c>
      <c r="G44" s="3"/>
      <c r="H44" s="61">
        <f t="shared" si="80"/>
        <v>0</v>
      </c>
      <c r="I44" s="61">
        <f t="shared" si="80"/>
        <v>0</v>
      </c>
      <c r="J44" s="61">
        <f t="shared" si="80"/>
        <v>0</v>
      </c>
      <c r="K44" s="61">
        <f t="shared" si="80"/>
        <v>0</v>
      </c>
      <c r="L44" s="61">
        <f t="shared" si="80"/>
        <v>0</v>
      </c>
      <c r="M44" s="61">
        <f t="shared" si="80"/>
        <v>0</v>
      </c>
      <c r="N44" s="61">
        <f t="shared" si="80"/>
        <v>0</v>
      </c>
      <c r="O44" s="61">
        <f t="shared" si="80"/>
        <v>0</v>
      </c>
      <c r="P44" s="61">
        <f t="shared" si="80"/>
        <v>0</v>
      </c>
      <c r="Q44" s="61">
        <f t="shared" si="80"/>
        <v>0</v>
      </c>
      <c r="R44" s="61">
        <f t="shared" si="80"/>
        <v>0</v>
      </c>
      <c r="S44" s="61">
        <f t="shared" si="80"/>
        <v>0</v>
      </c>
      <c r="T44" s="61">
        <f t="shared" si="81"/>
        <v>0</v>
      </c>
      <c r="U44" s="61">
        <f t="shared" si="81"/>
        <v>0</v>
      </c>
      <c r="V44" s="61">
        <f t="shared" si="81"/>
        <v>0</v>
      </c>
      <c r="W44" s="61">
        <f t="shared" si="81"/>
        <v>0</v>
      </c>
      <c r="X44" s="61">
        <f t="shared" si="81"/>
        <v>0</v>
      </c>
      <c r="Y44" s="61">
        <f t="shared" si="81"/>
        <v>0</v>
      </c>
      <c r="Z44" s="61">
        <f t="shared" si="81"/>
        <v>0</v>
      </c>
      <c r="AA44" s="61">
        <f t="shared" si="81"/>
        <v>0</v>
      </c>
      <c r="AB44" s="61">
        <f t="shared" si="81"/>
        <v>0</v>
      </c>
      <c r="AC44" s="61">
        <f t="shared" si="81"/>
        <v>0</v>
      </c>
      <c r="AD44" s="61">
        <f t="shared" si="81"/>
        <v>0</v>
      </c>
      <c r="AE44" s="61">
        <f t="shared" si="81"/>
        <v>0</v>
      </c>
      <c r="AF44" s="61">
        <f t="shared" si="81"/>
        <v>0</v>
      </c>
      <c r="AG44" s="61">
        <f t="shared" si="81"/>
        <v>0</v>
      </c>
      <c r="AH44" s="61">
        <f t="shared" si="81"/>
        <v>0</v>
      </c>
      <c r="AI44" s="61">
        <f t="shared" si="81"/>
        <v>0</v>
      </c>
      <c r="AJ44" s="61">
        <f t="shared" si="81"/>
        <v>0</v>
      </c>
      <c r="AK44" s="61">
        <f t="shared" si="81"/>
        <v>0</v>
      </c>
      <c r="AL44" s="61">
        <f t="shared" si="81"/>
        <v>0</v>
      </c>
      <c r="AM44" s="61">
        <f t="shared" si="81"/>
        <v>0</v>
      </c>
      <c r="AN44" s="61">
        <f t="shared" si="81"/>
        <v>0</v>
      </c>
      <c r="AO44" s="61">
        <f t="shared" si="81"/>
        <v>0</v>
      </c>
      <c r="AP44" s="61">
        <f t="shared" si="81"/>
        <v>0</v>
      </c>
      <c r="AQ44" s="61">
        <f t="shared" si="81"/>
        <v>0</v>
      </c>
    </row>
    <row r="45" spans="1:43" ht="15.75" thickBot="1" x14ac:dyDescent="0.3">
      <c r="A45" s="41"/>
      <c r="D45" s="3"/>
      <c r="E45" s="64" t="s">
        <v>37</v>
      </c>
      <c r="F45" s="65" t="s">
        <v>2</v>
      </c>
      <c r="G45" s="65"/>
      <c r="H45" s="66">
        <f>SUM(H38:H44)</f>
        <v>25000</v>
      </c>
      <c r="I45" s="66">
        <f>SUM(I38:I44)</f>
        <v>25000</v>
      </c>
      <c r="J45" s="66">
        <f t="shared" ref="J45:S45" si="82">SUM(J38:J44)</f>
        <v>25000</v>
      </c>
      <c r="K45" s="66">
        <f t="shared" si="82"/>
        <v>25000</v>
      </c>
      <c r="L45" s="66">
        <f t="shared" si="82"/>
        <v>25000</v>
      </c>
      <c r="M45" s="66">
        <f t="shared" si="82"/>
        <v>25000</v>
      </c>
      <c r="N45" s="66">
        <f t="shared" si="82"/>
        <v>25000</v>
      </c>
      <c r="O45" s="66">
        <f t="shared" si="82"/>
        <v>25000</v>
      </c>
      <c r="P45" s="66">
        <f t="shared" si="82"/>
        <v>25000</v>
      </c>
      <c r="Q45" s="66">
        <f t="shared" si="82"/>
        <v>25000</v>
      </c>
      <c r="R45" s="66">
        <f t="shared" si="82"/>
        <v>25000</v>
      </c>
      <c r="S45" s="66">
        <f t="shared" si="82"/>
        <v>25000</v>
      </c>
      <c r="T45" s="66">
        <f t="shared" ref="T45:AQ45" si="83">SUM(T38:T44)</f>
        <v>25000</v>
      </c>
      <c r="U45" s="66">
        <f t="shared" si="83"/>
        <v>25000</v>
      </c>
      <c r="V45" s="66">
        <f t="shared" si="83"/>
        <v>25000</v>
      </c>
      <c r="W45" s="66">
        <f t="shared" si="83"/>
        <v>25000</v>
      </c>
      <c r="X45" s="66">
        <f t="shared" si="83"/>
        <v>25000</v>
      </c>
      <c r="Y45" s="66">
        <f t="shared" si="83"/>
        <v>25000</v>
      </c>
      <c r="Z45" s="66">
        <f t="shared" si="83"/>
        <v>25000</v>
      </c>
      <c r="AA45" s="66">
        <f t="shared" si="83"/>
        <v>25000</v>
      </c>
      <c r="AB45" s="66">
        <f t="shared" si="83"/>
        <v>25000</v>
      </c>
      <c r="AC45" s="66">
        <f t="shared" si="83"/>
        <v>25000</v>
      </c>
      <c r="AD45" s="66">
        <f t="shared" si="83"/>
        <v>25000</v>
      </c>
      <c r="AE45" s="66">
        <f t="shared" si="83"/>
        <v>25000</v>
      </c>
      <c r="AF45" s="66">
        <f t="shared" si="83"/>
        <v>25000</v>
      </c>
      <c r="AG45" s="66">
        <f t="shared" si="83"/>
        <v>25000</v>
      </c>
      <c r="AH45" s="66">
        <f t="shared" si="83"/>
        <v>25000</v>
      </c>
      <c r="AI45" s="66">
        <f t="shared" si="83"/>
        <v>25000</v>
      </c>
      <c r="AJ45" s="66">
        <f t="shared" si="83"/>
        <v>25000</v>
      </c>
      <c r="AK45" s="66">
        <f t="shared" si="83"/>
        <v>25000</v>
      </c>
      <c r="AL45" s="66">
        <f t="shared" si="83"/>
        <v>25000</v>
      </c>
      <c r="AM45" s="66">
        <f t="shared" si="83"/>
        <v>25000</v>
      </c>
      <c r="AN45" s="66">
        <f t="shared" si="83"/>
        <v>25000</v>
      </c>
      <c r="AO45" s="66">
        <f t="shared" si="83"/>
        <v>25000</v>
      </c>
      <c r="AP45" s="66">
        <f t="shared" si="83"/>
        <v>25000</v>
      </c>
      <c r="AQ45" s="66">
        <f t="shared" si="83"/>
        <v>25000</v>
      </c>
    </row>
    <row r="46" spans="1:43" ht="15.75" thickBot="1" x14ac:dyDescent="0.3">
      <c r="A46" s="41"/>
      <c r="D46" s="3"/>
      <c r="E46" s="49"/>
      <c r="F46" s="3" t="s">
        <v>2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</row>
    <row r="47" spans="1:43" ht="15.75" thickBot="1" x14ac:dyDescent="0.3">
      <c r="A47" s="41"/>
      <c r="D47" s="3"/>
      <c r="E47" s="67" t="s">
        <v>38</v>
      </c>
      <c r="F47" s="68" t="s">
        <v>2</v>
      </c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41"/>
      <c r="D48" s="3"/>
      <c r="E48" s="57" t="s">
        <v>24</v>
      </c>
      <c r="F48" s="58" t="s">
        <v>2</v>
      </c>
      <c r="G48" s="58"/>
      <c r="H48" s="69">
        <f>H26</f>
        <v>83333.333333333328</v>
      </c>
      <c r="I48" s="69">
        <f>I26</f>
        <v>83997.845035741979</v>
      </c>
      <c r="J48" s="69">
        <f t="shared" ref="J48:S48" si="84">J26</f>
        <v>84667.655647782289</v>
      </c>
      <c r="K48" s="69">
        <f t="shared" si="84"/>
        <v>85342.807423703765</v>
      </c>
      <c r="L48" s="69">
        <f t="shared" si="84"/>
        <v>86023.342954697277</v>
      </c>
      <c r="M48" s="69">
        <f t="shared" si="84"/>
        <v>86709.305171581786</v>
      </c>
      <c r="N48" s="69">
        <f t="shared" si="84"/>
        <v>87400.737347512651</v>
      </c>
      <c r="O48" s="69">
        <f t="shared" si="84"/>
        <v>88097.683100711452</v>
      </c>
      <c r="P48" s="69">
        <f t="shared" si="84"/>
        <v>88800.186397217592</v>
      </c>
      <c r="Q48" s="69">
        <f t="shared" si="84"/>
        <v>89508.291553661838</v>
      </c>
      <c r="R48" s="69">
        <f t="shared" si="84"/>
        <v>90222.043240062005</v>
      </c>
      <c r="S48" s="69">
        <f t="shared" si="84"/>
        <v>90941.486482640888</v>
      </c>
      <c r="T48" s="69">
        <f t="shared" ref="T48:AQ48" si="85">T26</f>
        <v>91666.666666666715</v>
      </c>
      <c r="U48" s="69">
        <f t="shared" si="85"/>
        <v>92397.629539316229</v>
      </c>
      <c r="V48" s="69">
        <f t="shared" si="85"/>
        <v>93134.42121256057</v>
      </c>
      <c r="W48" s="69">
        <f t="shared" si="85"/>
        <v>93877.088166074202</v>
      </c>
      <c r="X48" s="69">
        <f t="shared" si="85"/>
        <v>94625.677250167064</v>
      </c>
      <c r="Y48" s="69">
        <f t="shared" si="85"/>
        <v>95380.235688740024</v>
      </c>
      <c r="Z48" s="69">
        <f t="shared" si="85"/>
        <v>96140.811082263972</v>
      </c>
      <c r="AA48" s="69">
        <f t="shared" si="85"/>
        <v>96907.451410782654</v>
      </c>
      <c r="AB48" s="69">
        <f t="shared" si="85"/>
        <v>97680.205036939398</v>
      </c>
      <c r="AC48" s="69">
        <f t="shared" si="85"/>
        <v>98459.120709028066</v>
      </c>
      <c r="AD48" s="69">
        <f t="shared" si="85"/>
        <v>99244.247564068239</v>
      </c>
      <c r="AE48" s="69">
        <f t="shared" si="85"/>
        <v>100035.63513090501</v>
      </c>
      <c r="AF48" s="69">
        <f t="shared" si="85"/>
        <v>100833.33333333343</v>
      </c>
      <c r="AG48" s="69">
        <f t="shared" si="85"/>
        <v>101637.3924932479</v>
      </c>
      <c r="AH48" s="69">
        <f t="shared" si="85"/>
        <v>102447.86333381667</v>
      </c>
      <c r="AI48" s="69">
        <f t="shared" si="85"/>
        <v>103264.79698268167</v>
      </c>
      <c r="AJ48" s="69">
        <f t="shared" si="85"/>
        <v>104088.24497518381</v>
      </c>
      <c r="AK48" s="69">
        <f t="shared" si="85"/>
        <v>104918.25925761406</v>
      </c>
      <c r="AL48" s="69">
        <f t="shared" si="85"/>
        <v>105754.89219049041</v>
      </c>
      <c r="AM48" s="69">
        <f t="shared" si="85"/>
        <v>106598.19655186096</v>
      </c>
      <c r="AN48" s="69">
        <f t="shared" si="85"/>
        <v>107448.22554063339</v>
      </c>
      <c r="AO48" s="69">
        <f t="shared" si="85"/>
        <v>108305.03277993092</v>
      </c>
      <c r="AP48" s="69">
        <f t="shared" si="85"/>
        <v>109168.67232047512</v>
      </c>
      <c r="AQ48" s="69">
        <f t="shared" si="85"/>
        <v>110039.19864399557</v>
      </c>
    </row>
    <row r="49" spans="1:43" x14ac:dyDescent="0.25">
      <c r="A49" s="41"/>
      <c r="D49" s="3"/>
      <c r="E49" s="49" t="s">
        <v>39</v>
      </c>
      <c r="F49" s="3" t="s">
        <v>2</v>
      </c>
      <c r="G49" s="3"/>
      <c r="H49" s="50">
        <f>SUMIF($F:$F,"v",H:H)</f>
        <v>54166.666666666664</v>
      </c>
      <c r="I49" s="50">
        <f>SUMIF($F:$F,"v",I:I)</f>
        <v>54598.599273232285</v>
      </c>
      <c r="J49" s="50">
        <f t="shared" ref="J49:AQ49" si="86">SUMIF($F:$F,"v",J:J)</f>
        <v>55033.976171058486</v>
      </c>
      <c r="K49" s="50">
        <f t="shared" si="86"/>
        <v>55472.82482540745</v>
      </c>
      <c r="L49" s="50">
        <f t="shared" si="86"/>
        <v>55915.172920553232</v>
      </c>
      <c r="M49" s="50">
        <f t="shared" si="86"/>
        <v>56361.048361528163</v>
      </c>
      <c r="N49" s="50">
        <f t="shared" si="86"/>
        <v>56810.479275883226</v>
      </c>
      <c r="O49" s="50">
        <f t="shared" si="86"/>
        <v>57263.494015462449</v>
      </c>
      <c r="P49" s="50">
        <f t="shared" si="86"/>
        <v>57720.121158191439</v>
      </c>
      <c r="Q49" s="50">
        <f t="shared" si="86"/>
        <v>58180.389509880195</v>
      </c>
      <c r="R49" s="50">
        <f t="shared" si="86"/>
        <v>58644.328106040302</v>
      </c>
      <c r="S49" s="50">
        <f t="shared" si="86"/>
        <v>59111.96621371658</v>
      </c>
      <c r="T49" s="50">
        <f t="shared" si="86"/>
        <v>59583.333333333365</v>
      </c>
      <c r="U49" s="50">
        <f t="shared" si="86"/>
        <v>60058.459200555553</v>
      </c>
      <c r="V49" s="50">
        <f t="shared" si="86"/>
        <v>60537.373788164376</v>
      </c>
      <c r="W49" s="50">
        <f t="shared" si="86"/>
        <v>61020.10730794823</v>
      </c>
      <c r="X49" s="50">
        <f t="shared" si="86"/>
        <v>61506.690212608592</v>
      </c>
      <c r="Y49" s="50">
        <f t="shared" si="86"/>
        <v>61997.153197681015</v>
      </c>
      <c r="Z49" s="50">
        <f t="shared" si="86"/>
        <v>62491.527203471582</v>
      </c>
      <c r="AA49" s="50">
        <f t="shared" si="86"/>
        <v>62989.843417008728</v>
      </c>
      <c r="AB49" s="50">
        <f t="shared" si="86"/>
        <v>63492.133274010608</v>
      </c>
      <c r="AC49" s="50">
        <f t="shared" si="86"/>
        <v>63998.428460868243</v>
      </c>
      <c r="AD49" s="50">
        <f t="shared" si="86"/>
        <v>64508.760916644358</v>
      </c>
      <c r="AE49" s="50">
        <f t="shared" si="86"/>
        <v>65023.16283508826</v>
      </c>
      <c r="AF49" s="50">
        <f t="shared" si="86"/>
        <v>65541.66666666673</v>
      </c>
      <c r="AG49" s="50">
        <f t="shared" si="86"/>
        <v>66064.305120611141</v>
      </c>
      <c r="AH49" s="50">
        <f t="shared" si="86"/>
        <v>66591.111166980831</v>
      </c>
      <c r="AI49" s="50">
        <f t="shared" si="86"/>
        <v>67122.118038743094</v>
      </c>
      <c r="AJ49" s="50">
        <f t="shared" si="86"/>
        <v>67657.359233869487</v>
      </c>
      <c r="AK49" s="50">
        <f t="shared" si="86"/>
        <v>68196.86851744914</v>
      </c>
      <c r="AL49" s="50">
        <f t="shared" si="86"/>
        <v>68740.679923818767</v>
      </c>
      <c r="AM49" s="50">
        <f t="shared" si="86"/>
        <v>69288.827758709624</v>
      </c>
      <c r="AN49" s="50">
        <f t="shared" si="86"/>
        <v>69841.3466014117</v>
      </c>
      <c r="AO49" s="50">
        <f t="shared" si="86"/>
        <v>70398.271306955095</v>
      </c>
      <c r="AP49" s="50">
        <f t="shared" si="86"/>
        <v>70959.637008308826</v>
      </c>
      <c r="AQ49" s="50">
        <f t="shared" si="86"/>
        <v>71525.479118597126</v>
      </c>
    </row>
    <row r="50" spans="1:43" x14ac:dyDescent="0.25">
      <c r="A50" s="41"/>
      <c r="D50" s="3"/>
      <c r="E50" s="49" t="s">
        <v>40</v>
      </c>
      <c r="F50" s="3" t="s">
        <v>2</v>
      </c>
      <c r="G50" s="3"/>
      <c r="H50" s="50">
        <f>H45</f>
        <v>25000</v>
      </c>
      <c r="I50" s="50">
        <f>I45</f>
        <v>25000</v>
      </c>
      <c r="J50" s="50">
        <f t="shared" ref="J50:S50" si="87">J45</f>
        <v>25000</v>
      </c>
      <c r="K50" s="50">
        <f t="shared" si="87"/>
        <v>25000</v>
      </c>
      <c r="L50" s="50">
        <f t="shared" si="87"/>
        <v>25000</v>
      </c>
      <c r="M50" s="50">
        <f t="shared" si="87"/>
        <v>25000</v>
      </c>
      <c r="N50" s="50">
        <f t="shared" si="87"/>
        <v>25000</v>
      </c>
      <c r="O50" s="50">
        <f t="shared" si="87"/>
        <v>25000</v>
      </c>
      <c r="P50" s="50">
        <f t="shared" si="87"/>
        <v>25000</v>
      </c>
      <c r="Q50" s="50">
        <f t="shared" si="87"/>
        <v>25000</v>
      </c>
      <c r="R50" s="50">
        <f t="shared" si="87"/>
        <v>25000</v>
      </c>
      <c r="S50" s="50">
        <f t="shared" si="87"/>
        <v>25000</v>
      </c>
      <c r="T50" s="50">
        <f t="shared" ref="T50:AQ50" si="88">T45</f>
        <v>25000</v>
      </c>
      <c r="U50" s="50">
        <f t="shared" si="88"/>
        <v>25000</v>
      </c>
      <c r="V50" s="50">
        <f t="shared" si="88"/>
        <v>25000</v>
      </c>
      <c r="W50" s="50">
        <f t="shared" si="88"/>
        <v>25000</v>
      </c>
      <c r="X50" s="50">
        <f t="shared" si="88"/>
        <v>25000</v>
      </c>
      <c r="Y50" s="50">
        <f t="shared" si="88"/>
        <v>25000</v>
      </c>
      <c r="Z50" s="50">
        <f t="shared" si="88"/>
        <v>25000</v>
      </c>
      <c r="AA50" s="50">
        <f t="shared" si="88"/>
        <v>25000</v>
      </c>
      <c r="AB50" s="50">
        <f t="shared" si="88"/>
        <v>25000</v>
      </c>
      <c r="AC50" s="50">
        <f t="shared" si="88"/>
        <v>25000</v>
      </c>
      <c r="AD50" s="50">
        <f t="shared" si="88"/>
        <v>25000</v>
      </c>
      <c r="AE50" s="50">
        <f t="shared" si="88"/>
        <v>25000</v>
      </c>
      <c r="AF50" s="50">
        <f t="shared" si="88"/>
        <v>25000</v>
      </c>
      <c r="AG50" s="50">
        <f t="shared" si="88"/>
        <v>25000</v>
      </c>
      <c r="AH50" s="50">
        <f t="shared" si="88"/>
        <v>25000</v>
      </c>
      <c r="AI50" s="50">
        <f t="shared" si="88"/>
        <v>25000</v>
      </c>
      <c r="AJ50" s="50">
        <f t="shared" si="88"/>
        <v>25000</v>
      </c>
      <c r="AK50" s="50">
        <f t="shared" si="88"/>
        <v>25000</v>
      </c>
      <c r="AL50" s="50">
        <f t="shared" si="88"/>
        <v>25000</v>
      </c>
      <c r="AM50" s="50">
        <f t="shared" si="88"/>
        <v>25000</v>
      </c>
      <c r="AN50" s="50">
        <f t="shared" si="88"/>
        <v>25000</v>
      </c>
      <c r="AO50" s="50">
        <f t="shared" si="88"/>
        <v>25000</v>
      </c>
      <c r="AP50" s="50">
        <f t="shared" si="88"/>
        <v>25000</v>
      </c>
      <c r="AQ50" s="50">
        <f t="shared" si="88"/>
        <v>25000</v>
      </c>
    </row>
    <row r="51" spans="1:43" ht="15.75" thickBot="1" x14ac:dyDescent="0.3">
      <c r="A51" s="41"/>
      <c r="D51" s="3"/>
      <c r="E51" s="64" t="s">
        <v>41</v>
      </c>
      <c r="F51" s="65" t="s">
        <v>2</v>
      </c>
      <c r="G51" s="65"/>
      <c r="H51" s="66">
        <f>H48-H49-H50</f>
        <v>4166.6666666666642</v>
      </c>
      <c r="I51" s="66">
        <f>I48-I49-I50</f>
        <v>4399.245762509694</v>
      </c>
      <c r="J51" s="66">
        <f t="shared" ref="J51:S51" si="89">J48-J49-J50</f>
        <v>4633.6794767238025</v>
      </c>
      <c r="K51" s="66">
        <f t="shared" si="89"/>
        <v>4869.9825982963157</v>
      </c>
      <c r="L51" s="66">
        <f t="shared" si="89"/>
        <v>5108.1700341440446</v>
      </c>
      <c r="M51" s="66">
        <f t="shared" si="89"/>
        <v>5348.2568100536228</v>
      </c>
      <c r="N51" s="66">
        <f t="shared" si="89"/>
        <v>5590.2580716294251</v>
      </c>
      <c r="O51" s="66">
        <f t="shared" si="89"/>
        <v>5834.1890852490033</v>
      </c>
      <c r="P51" s="66">
        <f t="shared" si="89"/>
        <v>6080.065239026153</v>
      </c>
      <c r="Q51" s="66">
        <f t="shared" si="89"/>
        <v>6327.9020437816434</v>
      </c>
      <c r="R51" s="66">
        <f t="shared" si="89"/>
        <v>6577.7151340217024</v>
      </c>
      <c r="S51" s="66">
        <f t="shared" si="89"/>
        <v>6829.5202689243088</v>
      </c>
      <c r="T51" s="66">
        <f t="shared" ref="T51:AQ51" si="90">T48-T49-T50</f>
        <v>7083.3333333333503</v>
      </c>
      <c r="U51" s="66">
        <f t="shared" si="90"/>
        <v>7339.1703387606758</v>
      </c>
      <c r="V51" s="66">
        <f t="shared" si="90"/>
        <v>7597.0474243961944</v>
      </c>
      <c r="W51" s="66">
        <f t="shared" si="90"/>
        <v>7856.9808581259713</v>
      </c>
      <c r="X51" s="66">
        <f t="shared" si="90"/>
        <v>8118.9870375584724</v>
      </c>
      <c r="Y51" s="66">
        <f t="shared" si="90"/>
        <v>8383.082491059009</v>
      </c>
      <c r="Z51" s="66">
        <f t="shared" si="90"/>
        <v>8649.2838787923902</v>
      </c>
      <c r="AA51" s="66">
        <f t="shared" si="90"/>
        <v>8917.6079937739269</v>
      </c>
      <c r="AB51" s="66">
        <f t="shared" si="90"/>
        <v>9188.0717629287901</v>
      </c>
      <c r="AC51" s="66">
        <f t="shared" si="90"/>
        <v>9460.6922481598231</v>
      </c>
      <c r="AD51" s="66">
        <f t="shared" si="90"/>
        <v>9735.4866474238806</v>
      </c>
      <c r="AE51" s="66">
        <f t="shared" si="90"/>
        <v>10012.472295816748</v>
      </c>
      <c r="AF51" s="66">
        <f t="shared" si="90"/>
        <v>10291.666666666701</v>
      </c>
      <c r="AG51" s="66">
        <f t="shared" si="90"/>
        <v>10573.087372636757</v>
      </c>
      <c r="AH51" s="66">
        <f t="shared" si="90"/>
        <v>10856.752166835839</v>
      </c>
      <c r="AI51" s="66">
        <f t="shared" si="90"/>
        <v>11142.678943938576</v>
      </c>
      <c r="AJ51" s="66">
        <f t="shared" si="90"/>
        <v>11430.885741314327</v>
      </c>
      <c r="AK51" s="66">
        <f t="shared" si="90"/>
        <v>11721.390740164919</v>
      </c>
      <c r="AL51" s="66">
        <f t="shared" si="90"/>
        <v>12014.212266671646</v>
      </c>
      <c r="AM51" s="66">
        <f t="shared" si="90"/>
        <v>12309.368793151341</v>
      </c>
      <c r="AN51" s="66">
        <f t="shared" si="90"/>
        <v>12606.878939221686</v>
      </c>
      <c r="AO51" s="66">
        <f t="shared" si="90"/>
        <v>12906.761472975821</v>
      </c>
      <c r="AP51" s="66">
        <f t="shared" si="90"/>
        <v>13209.035312166292</v>
      </c>
      <c r="AQ51" s="66">
        <f t="shared" si="90"/>
        <v>13513.719525398439</v>
      </c>
    </row>
    <row r="52" spans="1:43" ht="15.75" thickBot="1" x14ac:dyDescent="0.3">
      <c r="A52" s="41"/>
      <c r="D52" s="3"/>
      <c r="E52" s="45" t="s">
        <v>42</v>
      </c>
      <c r="F52" s="15" t="s">
        <v>2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1:43" x14ac:dyDescent="0.25">
      <c r="A53" s="41"/>
      <c r="D53" s="3"/>
      <c r="E53" s="57" t="s">
        <v>24</v>
      </c>
      <c r="F53" s="8" t="s">
        <v>2</v>
      </c>
      <c r="G53" s="8"/>
      <c r="H53" s="69">
        <f>H26</f>
        <v>83333.333333333328</v>
      </c>
      <c r="I53" s="69">
        <f>I26</f>
        <v>83997.845035741979</v>
      </c>
      <c r="J53" s="69">
        <f t="shared" ref="J53:S53" si="91">J26</f>
        <v>84667.655647782289</v>
      </c>
      <c r="K53" s="69">
        <f t="shared" si="91"/>
        <v>85342.807423703765</v>
      </c>
      <c r="L53" s="69">
        <f t="shared" si="91"/>
        <v>86023.342954697277</v>
      </c>
      <c r="M53" s="69">
        <f t="shared" si="91"/>
        <v>86709.305171581786</v>
      </c>
      <c r="N53" s="69">
        <f t="shared" si="91"/>
        <v>87400.737347512651</v>
      </c>
      <c r="O53" s="69">
        <f t="shared" si="91"/>
        <v>88097.683100711452</v>
      </c>
      <c r="P53" s="69">
        <f t="shared" si="91"/>
        <v>88800.186397217592</v>
      </c>
      <c r="Q53" s="69">
        <f t="shared" si="91"/>
        <v>89508.291553661838</v>
      </c>
      <c r="R53" s="69">
        <f t="shared" si="91"/>
        <v>90222.043240062005</v>
      </c>
      <c r="S53" s="69">
        <f t="shared" si="91"/>
        <v>90941.486482640888</v>
      </c>
      <c r="T53" s="69">
        <f t="shared" ref="T53:AQ53" si="92">T26</f>
        <v>91666.666666666715</v>
      </c>
      <c r="U53" s="69">
        <f t="shared" si="92"/>
        <v>92397.629539316229</v>
      </c>
      <c r="V53" s="69">
        <f t="shared" si="92"/>
        <v>93134.42121256057</v>
      </c>
      <c r="W53" s="69">
        <f t="shared" si="92"/>
        <v>93877.088166074202</v>
      </c>
      <c r="X53" s="69">
        <f t="shared" si="92"/>
        <v>94625.677250167064</v>
      </c>
      <c r="Y53" s="69">
        <f t="shared" si="92"/>
        <v>95380.235688740024</v>
      </c>
      <c r="Z53" s="69">
        <f t="shared" si="92"/>
        <v>96140.811082263972</v>
      </c>
      <c r="AA53" s="69">
        <f t="shared" si="92"/>
        <v>96907.451410782654</v>
      </c>
      <c r="AB53" s="69">
        <f t="shared" si="92"/>
        <v>97680.205036939398</v>
      </c>
      <c r="AC53" s="69">
        <f t="shared" si="92"/>
        <v>98459.120709028066</v>
      </c>
      <c r="AD53" s="69">
        <f t="shared" si="92"/>
        <v>99244.247564068239</v>
      </c>
      <c r="AE53" s="69">
        <f t="shared" si="92"/>
        <v>100035.63513090501</v>
      </c>
      <c r="AF53" s="69">
        <f t="shared" si="92"/>
        <v>100833.33333333343</v>
      </c>
      <c r="AG53" s="69">
        <f t="shared" si="92"/>
        <v>101637.3924932479</v>
      </c>
      <c r="AH53" s="69">
        <f t="shared" si="92"/>
        <v>102447.86333381667</v>
      </c>
      <c r="AI53" s="69">
        <f t="shared" si="92"/>
        <v>103264.79698268167</v>
      </c>
      <c r="AJ53" s="69">
        <f t="shared" si="92"/>
        <v>104088.24497518381</v>
      </c>
      <c r="AK53" s="69">
        <f t="shared" si="92"/>
        <v>104918.25925761406</v>
      </c>
      <c r="AL53" s="69">
        <f t="shared" si="92"/>
        <v>105754.89219049041</v>
      </c>
      <c r="AM53" s="69">
        <f t="shared" si="92"/>
        <v>106598.19655186096</v>
      </c>
      <c r="AN53" s="69">
        <f t="shared" si="92"/>
        <v>107448.22554063339</v>
      </c>
      <c r="AO53" s="69">
        <f t="shared" si="92"/>
        <v>108305.03277993092</v>
      </c>
      <c r="AP53" s="69">
        <f t="shared" si="92"/>
        <v>109168.67232047512</v>
      </c>
      <c r="AQ53" s="69">
        <f t="shared" si="92"/>
        <v>110039.19864399557</v>
      </c>
    </row>
    <row r="54" spans="1:43" x14ac:dyDescent="0.25">
      <c r="A54" s="41"/>
      <c r="D54" s="3"/>
      <c r="E54" s="49" t="s">
        <v>43</v>
      </c>
      <c r="F54" s="3" t="s">
        <v>2</v>
      </c>
      <c r="G54" s="3"/>
      <c r="H54" s="50">
        <f>SUMIF($F:$F,"c",H:H)</f>
        <v>54166.666666666664</v>
      </c>
      <c r="I54" s="50">
        <f>SUMIF($F:$F,"c",I:I)</f>
        <v>54598.599273232285</v>
      </c>
      <c r="J54" s="50">
        <f t="shared" ref="J54:AQ54" si="93">SUMIF($F:$F,"c",J:J)</f>
        <v>55033.976171058486</v>
      </c>
      <c r="K54" s="50">
        <f t="shared" si="93"/>
        <v>55472.82482540745</v>
      </c>
      <c r="L54" s="50">
        <f t="shared" si="93"/>
        <v>55915.172920553232</v>
      </c>
      <c r="M54" s="50">
        <f t="shared" si="93"/>
        <v>56361.048361528163</v>
      </c>
      <c r="N54" s="50">
        <f t="shared" si="93"/>
        <v>56810.479275883226</v>
      </c>
      <c r="O54" s="50">
        <f t="shared" si="93"/>
        <v>57263.494015462449</v>
      </c>
      <c r="P54" s="50">
        <f t="shared" si="93"/>
        <v>57720.121158191439</v>
      </c>
      <c r="Q54" s="50">
        <f t="shared" si="93"/>
        <v>58180.389509880195</v>
      </c>
      <c r="R54" s="50">
        <f t="shared" si="93"/>
        <v>58644.328106040302</v>
      </c>
      <c r="S54" s="50">
        <f t="shared" si="93"/>
        <v>59111.96621371658</v>
      </c>
      <c r="T54" s="50">
        <f t="shared" si="93"/>
        <v>59583.333333333365</v>
      </c>
      <c r="U54" s="50">
        <f t="shared" si="93"/>
        <v>60058.459200555553</v>
      </c>
      <c r="V54" s="50">
        <f t="shared" si="93"/>
        <v>60537.373788164376</v>
      </c>
      <c r="W54" s="50">
        <f t="shared" si="93"/>
        <v>61020.10730794823</v>
      </c>
      <c r="X54" s="50">
        <f t="shared" si="93"/>
        <v>61506.690212608592</v>
      </c>
      <c r="Y54" s="50">
        <f t="shared" si="93"/>
        <v>61997.153197681015</v>
      </c>
      <c r="Z54" s="50">
        <f t="shared" si="93"/>
        <v>62491.527203471582</v>
      </c>
      <c r="AA54" s="50">
        <f t="shared" si="93"/>
        <v>62989.843417008728</v>
      </c>
      <c r="AB54" s="50">
        <f t="shared" si="93"/>
        <v>63492.133274010608</v>
      </c>
      <c r="AC54" s="50">
        <f t="shared" si="93"/>
        <v>63998.428460868243</v>
      </c>
      <c r="AD54" s="50">
        <f t="shared" si="93"/>
        <v>64508.760916644358</v>
      </c>
      <c r="AE54" s="50">
        <f t="shared" si="93"/>
        <v>65023.16283508826</v>
      </c>
      <c r="AF54" s="50">
        <f t="shared" si="93"/>
        <v>65541.66666666673</v>
      </c>
      <c r="AG54" s="50">
        <f t="shared" si="93"/>
        <v>66064.305120611141</v>
      </c>
      <c r="AH54" s="50">
        <f t="shared" si="93"/>
        <v>66591.111166980831</v>
      </c>
      <c r="AI54" s="50">
        <f t="shared" si="93"/>
        <v>67122.118038743094</v>
      </c>
      <c r="AJ54" s="50">
        <f t="shared" si="93"/>
        <v>67657.359233869487</v>
      </c>
      <c r="AK54" s="50">
        <f t="shared" si="93"/>
        <v>68196.86851744914</v>
      </c>
      <c r="AL54" s="50">
        <f t="shared" si="93"/>
        <v>68740.679923818767</v>
      </c>
      <c r="AM54" s="50">
        <f t="shared" si="93"/>
        <v>69288.827758709624</v>
      </c>
      <c r="AN54" s="50">
        <f t="shared" si="93"/>
        <v>69841.3466014117</v>
      </c>
      <c r="AO54" s="50">
        <f t="shared" si="93"/>
        <v>70398.271306955095</v>
      </c>
      <c r="AP54" s="50">
        <f t="shared" si="93"/>
        <v>70959.637008308826</v>
      </c>
      <c r="AQ54" s="50">
        <f t="shared" si="93"/>
        <v>71525.479118597126</v>
      </c>
    </row>
    <row r="55" spans="1:43" x14ac:dyDescent="0.25">
      <c r="A55" s="41"/>
      <c r="D55" s="3"/>
      <c r="E55" s="49" t="s">
        <v>44</v>
      </c>
      <c r="F55" s="3" t="s">
        <v>2</v>
      </c>
      <c r="G55" s="3"/>
      <c r="H55" s="50">
        <f>SUMIF($F:$F,"s",H:H)</f>
        <v>25000</v>
      </c>
      <c r="I55" s="50">
        <f>SUMIF($F:$F,"s",I:I)</f>
        <v>25000</v>
      </c>
      <c r="J55" s="50">
        <f t="shared" ref="J55:AQ55" si="94">SUMIF($F:$F,"s",J:J)</f>
        <v>25000</v>
      </c>
      <c r="K55" s="50">
        <f t="shared" si="94"/>
        <v>25000</v>
      </c>
      <c r="L55" s="50">
        <f t="shared" si="94"/>
        <v>25000</v>
      </c>
      <c r="M55" s="50">
        <f t="shared" si="94"/>
        <v>25000</v>
      </c>
      <c r="N55" s="50">
        <f t="shared" si="94"/>
        <v>25000</v>
      </c>
      <c r="O55" s="50">
        <f t="shared" si="94"/>
        <v>25000</v>
      </c>
      <c r="P55" s="50">
        <f t="shared" si="94"/>
        <v>25000</v>
      </c>
      <c r="Q55" s="50">
        <f t="shared" si="94"/>
        <v>25000</v>
      </c>
      <c r="R55" s="50">
        <f t="shared" si="94"/>
        <v>25000</v>
      </c>
      <c r="S55" s="50">
        <f t="shared" si="94"/>
        <v>25000</v>
      </c>
      <c r="T55" s="50">
        <f t="shared" si="94"/>
        <v>25000</v>
      </c>
      <c r="U55" s="50">
        <f t="shared" si="94"/>
        <v>25000</v>
      </c>
      <c r="V55" s="50">
        <f t="shared" si="94"/>
        <v>25000</v>
      </c>
      <c r="W55" s="50">
        <f t="shared" si="94"/>
        <v>25000</v>
      </c>
      <c r="X55" s="50">
        <f t="shared" si="94"/>
        <v>25000</v>
      </c>
      <c r="Y55" s="50">
        <f t="shared" si="94"/>
        <v>25000</v>
      </c>
      <c r="Z55" s="50">
        <f t="shared" si="94"/>
        <v>25000</v>
      </c>
      <c r="AA55" s="50">
        <f t="shared" si="94"/>
        <v>25000</v>
      </c>
      <c r="AB55" s="50">
        <f t="shared" si="94"/>
        <v>25000</v>
      </c>
      <c r="AC55" s="50">
        <f t="shared" si="94"/>
        <v>25000</v>
      </c>
      <c r="AD55" s="50">
        <f t="shared" si="94"/>
        <v>25000</v>
      </c>
      <c r="AE55" s="50">
        <f t="shared" si="94"/>
        <v>25000</v>
      </c>
      <c r="AF55" s="50">
        <f t="shared" si="94"/>
        <v>25000</v>
      </c>
      <c r="AG55" s="50">
        <f t="shared" si="94"/>
        <v>25000</v>
      </c>
      <c r="AH55" s="50">
        <f t="shared" si="94"/>
        <v>25000</v>
      </c>
      <c r="AI55" s="50">
        <f t="shared" si="94"/>
        <v>25000</v>
      </c>
      <c r="AJ55" s="50">
        <f t="shared" si="94"/>
        <v>25000</v>
      </c>
      <c r="AK55" s="50">
        <f t="shared" si="94"/>
        <v>25000</v>
      </c>
      <c r="AL55" s="50">
        <f t="shared" si="94"/>
        <v>25000</v>
      </c>
      <c r="AM55" s="50">
        <f t="shared" si="94"/>
        <v>25000</v>
      </c>
      <c r="AN55" s="50">
        <f t="shared" si="94"/>
        <v>25000</v>
      </c>
      <c r="AO55" s="50">
        <f t="shared" si="94"/>
        <v>25000</v>
      </c>
      <c r="AP55" s="50">
        <f t="shared" si="94"/>
        <v>25000</v>
      </c>
      <c r="AQ55" s="50">
        <f t="shared" si="94"/>
        <v>25000</v>
      </c>
    </row>
    <row r="56" spans="1:43" s="2" customFormat="1" ht="15.75" thickBot="1" x14ac:dyDescent="0.3">
      <c r="A56" s="41"/>
      <c r="C56" s="3"/>
      <c r="D56" s="3"/>
      <c r="E56" s="64" t="s">
        <v>41</v>
      </c>
      <c r="F56" s="65" t="s">
        <v>2</v>
      </c>
      <c r="G56" s="65"/>
      <c r="H56" s="66">
        <f>H53-H54-H55</f>
        <v>4166.6666666666642</v>
      </c>
      <c r="I56" s="66">
        <f>I53-I54-I55</f>
        <v>4399.245762509694</v>
      </c>
      <c r="J56" s="66">
        <f t="shared" ref="J56:S56" si="95">J53-J54-J55</f>
        <v>4633.6794767238025</v>
      </c>
      <c r="K56" s="66">
        <f t="shared" si="95"/>
        <v>4869.9825982963157</v>
      </c>
      <c r="L56" s="66">
        <f t="shared" si="95"/>
        <v>5108.1700341440446</v>
      </c>
      <c r="M56" s="66">
        <f t="shared" si="95"/>
        <v>5348.2568100536228</v>
      </c>
      <c r="N56" s="66">
        <f t="shared" si="95"/>
        <v>5590.2580716294251</v>
      </c>
      <c r="O56" s="66">
        <f t="shared" si="95"/>
        <v>5834.1890852490033</v>
      </c>
      <c r="P56" s="66">
        <f t="shared" si="95"/>
        <v>6080.065239026153</v>
      </c>
      <c r="Q56" s="66">
        <f t="shared" si="95"/>
        <v>6327.9020437816434</v>
      </c>
      <c r="R56" s="66">
        <f t="shared" si="95"/>
        <v>6577.7151340217024</v>
      </c>
      <c r="S56" s="66">
        <f t="shared" si="95"/>
        <v>6829.5202689243088</v>
      </c>
      <c r="T56" s="66">
        <f t="shared" ref="T56:AQ56" si="96">T53-T54-T55</f>
        <v>7083.3333333333503</v>
      </c>
      <c r="U56" s="66">
        <f t="shared" si="96"/>
        <v>7339.1703387606758</v>
      </c>
      <c r="V56" s="66">
        <f t="shared" si="96"/>
        <v>7597.0474243961944</v>
      </c>
      <c r="W56" s="66">
        <f t="shared" si="96"/>
        <v>7856.9808581259713</v>
      </c>
      <c r="X56" s="66">
        <f t="shared" si="96"/>
        <v>8118.9870375584724</v>
      </c>
      <c r="Y56" s="66">
        <f t="shared" si="96"/>
        <v>8383.082491059009</v>
      </c>
      <c r="Z56" s="66">
        <f t="shared" si="96"/>
        <v>8649.2838787923902</v>
      </c>
      <c r="AA56" s="66">
        <f t="shared" si="96"/>
        <v>8917.6079937739269</v>
      </c>
      <c r="AB56" s="66">
        <f t="shared" si="96"/>
        <v>9188.0717629287901</v>
      </c>
      <c r="AC56" s="66">
        <f t="shared" si="96"/>
        <v>9460.6922481598231</v>
      </c>
      <c r="AD56" s="66">
        <f t="shared" si="96"/>
        <v>9735.4866474238806</v>
      </c>
      <c r="AE56" s="66">
        <f t="shared" si="96"/>
        <v>10012.472295816748</v>
      </c>
      <c r="AF56" s="66">
        <f t="shared" si="96"/>
        <v>10291.666666666701</v>
      </c>
      <c r="AG56" s="66">
        <f t="shared" si="96"/>
        <v>10573.087372636757</v>
      </c>
      <c r="AH56" s="66">
        <f t="shared" si="96"/>
        <v>10856.752166835839</v>
      </c>
      <c r="AI56" s="66">
        <f t="shared" si="96"/>
        <v>11142.678943938576</v>
      </c>
      <c r="AJ56" s="66">
        <f t="shared" si="96"/>
        <v>11430.885741314327</v>
      </c>
      <c r="AK56" s="66">
        <f t="shared" si="96"/>
        <v>11721.390740164919</v>
      </c>
      <c r="AL56" s="66">
        <f t="shared" si="96"/>
        <v>12014.212266671646</v>
      </c>
      <c r="AM56" s="66">
        <f t="shared" si="96"/>
        <v>12309.368793151341</v>
      </c>
      <c r="AN56" s="66">
        <f t="shared" si="96"/>
        <v>12606.878939221686</v>
      </c>
      <c r="AO56" s="66">
        <f t="shared" si="96"/>
        <v>12906.761472975821</v>
      </c>
      <c r="AP56" s="66">
        <f t="shared" si="96"/>
        <v>13209.035312166292</v>
      </c>
      <c r="AQ56" s="66">
        <f t="shared" si="96"/>
        <v>13513.719525398439</v>
      </c>
    </row>
    <row r="57" spans="1:43" x14ac:dyDescent="0.25">
      <c r="D57" s="3"/>
    </row>
    <row r="58" spans="1:43" x14ac:dyDescent="0.25">
      <c r="D58" s="3"/>
    </row>
    <row r="59" spans="1:43" x14ac:dyDescent="0.25">
      <c r="D59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C2930-7ABA-4FD1-BB25-B994B7305A03}">
  <dimension ref="A1:AQ59"/>
  <sheetViews>
    <sheetView workbookViewId="0">
      <selection activeCell="H39" sqref="H39"/>
    </sheetView>
  </sheetViews>
  <sheetFormatPr defaultRowHeight="15" x14ac:dyDescent="0.25"/>
  <cols>
    <col min="1" max="1" width="17.7109375" style="2" bestFit="1" customWidth="1"/>
    <col min="2" max="2" width="29.140625" style="2" bestFit="1" customWidth="1"/>
    <col min="3" max="3" width="19.42578125" style="3" customWidth="1"/>
    <col min="4" max="4" width="12.28515625" style="4" bestFit="1" customWidth="1"/>
    <col min="5" max="5" width="33.140625" style="4" bestFit="1" customWidth="1"/>
    <col min="6" max="6" width="4.85546875" style="4" bestFit="1" customWidth="1"/>
    <col min="7" max="7" width="2.7109375" style="4" customWidth="1"/>
    <col min="8" max="43" width="12.7109375" style="4" customWidth="1"/>
    <col min="44" max="16384" width="9.140625" style="5"/>
  </cols>
  <sheetData>
    <row r="1" spans="1:43" ht="15.75" thickBot="1" x14ac:dyDescent="0.3">
      <c r="A1" s="1" t="s">
        <v>0</v>
      </c>
    </row>
    <row r="2" spans="1:43" ht="15.75" thickBot="1" x14ac:dyDescent="0.3">
      <c r="A2" s="192" t="s">
        <v>233</v>
      </c>
      <c r="D2" s="3"/>
    </row>
    <row r="3" spans="1:43" ht="15.75" thickBot="1" x14ac:dyDescent="0.3">
      <c r="A3" s="6" t="s">
        <v>1</v>
      </c>
      <c r="D3" s="3"/>
      <c r="E3" s="7"/>
      <c r="F3" s="8" t="s">
        <v>2</v>
      </c>
      <c r="G3" s="8"/>
      <c r="H3" s="149" t="str">
        <f>"Month "&amp;H4</f>
        <v>Month 1</v>
      </c>
      <c r="I3" s="149" t="str">
        <f t="shared" ref="I3:AQ3" si="0">"Month "&amp;I4</f>
        <v>Month 2</v>
      </c>
      <c r="J3" s="149" t="str">
        <f t="shared" si="0"/>
        <v>Month 3</v>
      </c>
      <c r="K3" s="149" t="str">
        <f t="shared" si="0"/>
        <v>Month 4</v>
      </c>
      <c r="L3" s="149" t="str">
        <f t="shared" si="0"/>
        <v>Month 5</v>
      </c>
      <c r="M3" s="149" t="str">
        <f t="shared" si="0"/>
        <v>Month 6</v>
      </c>
      <c r="N3" s="149" t="str">
        <f t="shared" si="0"/>
        <v>Month 7</v>
      </c>
      <c r="O3" s="149" t="str">
        <f t="shared" si="0"/>
        <v>Month 8</v>
      </c>
      <c r="P3" s="149" t="str">
        <f t="shared" si="0"/>
        <v>Month 9</v>
      </c>
      <c r="Q3" s="149" t="str">
        <f t="shared" si="0"/>
        <v>Month 10</v>
      </c>
      <c r="R3" s="149" t="str">
        <f t="shared" si="0"/>
        <v>Month 11</v>
      </c>
      <c r="S3" s="149" t="str">
        <f t="shared" si="0"/>
        <v>Month 12</v>
      </c>
      <c r="T3" s="149" t="str">
        <f t="shared" si="0"/>
        <v>Month 13</v>
      </c>
      <c r="U3" s="149" t="str">
        <f t="shared" si="0"/>
        <v>Month 14</v>
      </c>
      <c r="V3" s="149" t="str">
        <f t="shared" si="0"/>
        <v>Month 15</v>
      </c>
      <c r="W3" s="149" t="str">
        <f t="shared" si="0"/>
        <v>Month 16</v>
      </c>
      <c r="X3" s="149" t="str">
        <f t="shared" si="0"/>
        <v>Month 17</v>
      </c>
      <c r="Y3" s="149" t="str">
        <f t="shared" si="0"/>
        <v>Month 18</v>
      </c>
      <c r="Z3" s="149" t="str">
        <f t="shared" si="0"/>
        <v>Month 19</v>
      </c>
      <c r="AA3" s="149" t="str">
        <f t="shared" si="0"/>
        <v>Month 20</v>
      </c>
      <c r="AB3" s="149" t="str">
        <f t="shared" si="0"/>
        <v>Month 21</v>
      </c>
      <c r="AC3" s="149" t="str">
        <f t="shared" si="0"/>
        <v>Month 22</v>
      </c>
      <c r="AD3" s="149" t="str">
        <f t="shared" si="0"/>
        <v>Month 23</v>
      </c>
      <c r="AE3" s="149" t="str">
        <f t="shared" si="0"/>
        <v>Month 24</v>
      </c>
      <c r="AF3" s="149" t="str">
        <f t="shared" si="0"/>
        <v>Month 25</v>
      </c>
      <c r="AG3" s="149" t="str">
        <f t="shared" si="0"/>
        <v>Month 26</v>
      </c>
      <c r="AH3" s="149" t="str">
        <f t="shared" si="0"/>
        <v>Month 27</v>
      </c>
      <c r="AI3" s="149" t="str">
        <f t="shared" si="0"/>
        <v>Month 28</v>
      </c>
      <c r="AJ3" s="149" t="str">
        <f t="shared" si="0"/>
        <v>Month 29</v>
      </c>
      <c r="AK3" s="149" t="str">
        <f t="shared" si="0"/>
        <v>Month 30</v>
      </c>
      <c r="AL3" s="149" t="str">
        <f t="shared" si="0"/>
        <v>Month 31</v>
      </c>
      <c r="AM3" s="149" t="str">
        <f t="shared" si="0"/>
        <v>Month 32</v>
      </c>
      <c r="AN3" s="149" t="str">
        <f t="shared" si="0"/>
        <v>Month 33</v>
      </c>
      <c r="AO3" s="149" t="str">
        <f t="shared" si="0"/>
        <v>Month 34</v>
      </c>
      <c r="AP3" s="149" t="str">
        <f t="shared" si="0"/>
        <v>Month 35</v>
      </c>
      <c r="AQ3" s="149" t="str">
        <f t="shared" si="0"/>
        <v>Month 36</v>
      </c>
    </row>
    <row r="4" spans="1:43" ht="15.75" thickBot="1" x14ac:dyDescent="0.3">
      <c r="A4" s="9" t="s">
        <v>3</v>
      </c>
      <c r="D4" s="3"/>
      <c r="E4" s="9" t="s">
        <v>3</v>
      </c>
      <c r="F4" s="3" t="s">
        <v>2</v>
      </c>
      <c r="G4" s="3"/>
      <c r="H4" s="3">
        <f>G4+1</f>
        <v>1</v>
      </c>
      <c r="I4" s="3">
        <f>H4+1</f>
        <v>2</v>
      </c>
      <c r="J4" s="3">
        <f t="shared" ref="J4:AQ4" si="1">I4+1</f>
        <v>3</v>
      </c>
      <c r="K4" s="3">
        <f t="shared" si="1"/>
        <v>4</v>
      </c>
      <c r="L4" s="3">
        <f t="shared" si="1"/>
        <v>5</v>
      </c>
      <c r="M4" s="3">
        <f t="shared" si="1"/>
        <v>6</v>
      </c>
      <c r="N4" s="3">
        <f t="shared" si="1"/>
        <v>7</v>
      </c>
      <c r="O4" s="3">
        <f t="shared" si="1"/>
        <v>8</v>
      </c>
      <c r="P4" s="3">
        <f t="shared" si="1"/>
        <v>9</v>
      </c>
      <c r="Q4" s="3">
        <f t="shared" si="1"/>
        <v>10</v>
      </c>
      <c r="R4" s="3">
        <f t="shared" si="1"/>
        <v>11</v>
      </c>
      <c r="S4" s="3">
        <f t="shared" si="1"/>
        <v>12</v>
      </c>
      <c r="T4" s="3">
        <f t="shared" si="1"/>
        <v>13</v>
      </c>
      <c r="U4" s="3">
        <f t="shared" si="1"/>
        <v>14</v>
      </c>
      <c r="V4" s="3">
        <f t="shared" si="1"/>
        <v>15</v>
      </c>
      <c r="W4" s="3">
        <f t="shared" si="1"/>
        <v>16</v>
      </c>
      <c r="X4" s="3">
        <f t="shared" si="1"/>
        <v>17</v>
      </c>
      <c r="Y4" s="3">
        <f t="shared" si="1"/>
        <v>18</v>
      </c>
      <c r="Z4" s="3">
        <f t="shared" si="1"/>
        <v>19</v>
      </c>
      <c r="AA4" s="3">
        <f t="shared" si="1"/>
        <v>20</v>
      </c>
      <c r="AB4" s="3">
        <f t="shared" si="1"/>
        <v>21</v>
      </c>
      <c r="AC4" s="3">
        <f t="shared" si="1"/>
        <v>22</v>
      </c>
      <c r="AD4" s="3">
        <f t="shared" si="1"/>
        <v>23</v>
      </c>
      <c r="AE4" s="3">
        <f t="shared" si="1"/>
        <v>24</v>
      </c>
      <c r="AF4" s="3">
        <f t="shared" si="1"/>
        <v>25</v>
      </c>
      <c r="AG4" s="3">
        <f t="shared" si="1"/>
        <v>26</v>
      </c>
      <c r="AH4" s="3">
        <f t="shared" si="1"/>
        <v>27</v>
      </c>
      <c r="AI4" s="3">
        <f t="shared" si="1"/>
        <v>28</v>
      </c>
      <c r="AJ4" s="3">
        <f t="shared" si="1"/>
        <v>29</v>
      </c>
      <c r="AK4" s="3">
        <f t="shared" si="1"/>
        <v>30</v>
      </c>
      <c r="AL4" s="3">
        <f t="shared" si="1"/>
        <v>31</v>
      </c>
      <c r="AM4" s="3">
        <f t="shared" si="1"/>
        <v>32</v>
      </c>
      <c r="AN4" s="3">
        <f t="shared" si="1"/>
        <v>33</v>
      </c>
      <c r="AO4" s="3">
        <f t="shared" si="1"/>
        <v>34</v>
      </c>
      <c r="AP4" s="3">
        <f t="shared" si="1"/>
        <v>35</v>
      </c>
      <c r="AQ4" s="3">
        <f t="shared" si="1"/>
        <v>36</v>
      </c>
    </row>
    <row r="5" spans="1:43" ht="15.75" thickBot="1" x14ac:dyDescent="0.3">
      <c r="A5" s="17" t="s">
        <v>248</v>
      </c>
      <c r="B5" s="11"/>
      <c r="C5" s="8"/>
      <c r="D5" s="8"/>
      <c r="E5" s="18" t="s">
        <v>218</v>
      </c>
      <c r="F5" s="8" t="s">
        <v>2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43" x14ac:dyDescent="0.25">
      <c r="B6" s="19" t="s">
        <v>4</v>
      </c>
      <c r="C6" s="229">
        <f>Improvements!F6</f>
        <v>1.171491691985338E-2</v>
      </c>
      <c r="D6" s="3"/>
      <c r="E6" s="20" t="s">
        <v>4</v>
      </c>
      <c r="F6" s="21" t="s">
        <v>2</v>
      </c>
      <c r="G6" s="21"/>
      <c r="H6" s="22"/>
      <c r="I6" s="22">
        <f>$C6</f>
        <v>1.171491691985338E-2</v>
      </c>
      <c r="J6" s="22">
        <f t="shared" ref="J6:AQ6" si="2">$C6</f>
        <v>1.171491691985338E-2</v>
      </c>
      <c r="K6" s="22">
        <f t="shared" si="2"/>
        <v>1.171491691985338E-2</v>
      </c>
      <c r="L6" s="22">
        <f t="shared" si="2"/>
        <v>1.171491691985338E-2</v>
      </c>
      <c r="M6" s="22">
        <f t="shared" si="2"/>
        <v>1.171491691985338E-2</v>
      </c>
      <c r="N6" s="22">
        <f t="shared" si="2"/>
        <v>1.171491691985338E-2</v>
      </c>
      <c r="O6" s="22">
        <f t="shared" si="2"/>
        <v>1.171491691985338E-2</v>
      </c>
      <c r="P6" s="22">
        <f t="shared" si="2"/>
        <v>1.171491691985338E-2</v>
      </c>
      <c r="Q6" s="22">
        <f t="shared" si="2"/>
        <v>1.171491691985338E-2</v>
      </c>
      <c r="R6" s="22">
        <f t="shared" si="2"/>
        <v>1.171491691985338E-2</v>
      </c>
      <c r="S6" s="22">
        <f t="shared" si="2"/>
        <v>1.171491691985338E-2</v>
      </c>
      <c r="T6" s="22">
        <f t="shared" si="2"/>
        <v>1.171491691985338E-2</v>
      </c>
      <c r="U6" s="22">
        <f t="shared" si="2"/>
        <v>1.171491691985338E-2</v>
      </c>
      <c r="V6" s="22">
        <f t="shared" si="2"/>
        <v>1.171491691985338E-2</v>
      </c>
      <c r="W6" s="22">
        <f t="shared" si="2"/>
        <v>1.171491691985338E-2</v>
      </c>
      <c r="X6" s="22">
        <f t="shared" si="2"/>
        <v>1.171491691985338E-2</v>
      </c>
      <c r="Y6" s="22">
        <f t="shared" si="2"/>
        <v>1.171491691985338E-2</v>
      </c>
      <c r="Z6" s="22">
        <f t="shared" si="2"/>
        <v>1.171491691985338E-2</v>
      </c>
      <c r="AA6" s="22">
        <f t="shared" si="2"/>
        <v>1.171491691985338E-2</v>
      </c>
      <c r="AB6" s="22">
        <f t="shared" si="2"/>
        <v>1.171491691985338E-2</v>
      </c>
      <c r="AC6" s="22">
        <f t="shared" si="2"/>
        <v>1.171491691985338E-2</v>
      </c>
      <c r="AD6" s="22">
        <f t="shared" si="2"/>
        <v>1.171491691985338E-2</v>
      </c>
      <c r="AE6" s="22">
        <f t="shared" si="2"/>
        <v>1.171491691985338E-2</v>
      </c>
      <c r="AF6" s="22">
        <f t="shared" si="2"/>
        <v>1.171491691985338E-2</v>
      </c>
      <c r="AG6" s="22">
        <f t="shared" si="2"/>
        <v>1.171491691985338E-2</v>
      </c>
      <c r="AH6" s="22">
        <f t="shared" si="2"/>
        <v>1.171491691985338E-2</v>
      </c>
      <c r="AI6" s="22">
        <f t="shared" si="2"/>
        <v>1.171491691985338E-2</v>
      </c>
      <c r="AJ6" s="22">
        <f t="shared" si="2"/>
        <v>1.171491691985338E-2</v>
      </c>
      <c r="AK6" s="22">
        <f t="shared" si="2"/>
        <v>1.171491691985338E-2</v>
      </c>
      <c r="AL6" s="22">
        <f t="shared" si="2"/>
        <v>1.171491691985338E-2</v>
      </c>
      <c r="AM6" s="22">
        <f t="shared" si="2"/>
        <v>1.171491691985338E-2</v>
      </c>
      <c r="AN6" s="22">
        <f t="shared" si="2"/>
        <v>1.171491691985338E-2</v>
      </c>
      <c r="AO6" s="22">
        <f t="shared" si="2"/>
        <v>1.171491691985338E-2</v>
      </c>
      <c r="AP6" s="22">
        <f t="shared" si="2"/>
        <v>1.171491691985338E-2</v>
      </c>
      <c r="AQ6" s="22">
        <f t="shared" si="2"/>
        <v>1.171491691985338E-2</v>
      </c>
    </row>
    <row r="7" spans="1:43" s="16" customFormat="1" ht="16.149999999999999" customHeight="1" x14ac:dyDescent="0.25">
      <c r="B7" s="23" t="s">
        <v>5</v>
      </c>
      <c r="C7" s="24">
        <f>Improvements!F3</f>
        <v>83333.333333333328</v>
      </c>
      <c r="D7" s="14"/>
      <c r="E7" s="25" t="s">
        <v>6</v>
      </c>
      <c r="F7" s="26" t="s">
        <v>2</v>
      </c>
      <c r="G7" s="26"/>
      <c r="H7" s="27">
        <f>$C7</f>
        <v>83333.333333333328</v>
      </c>
      <c r="I7" s="27">
        <f>H7*(1+I6)</f>
        <v>84309.576409987771</v>
      </c>
      <c r="J7" s="27">
        <f t="shared" ref="J7:AQ7" si="3">I7*(1+J6)</f>
        <v>85297.256093178803</v>
      </c>
      <c r="K7" s="27">
        <f t="shared" si="3"/>
        <v>86296.506361801847</v>
      </c>
      <c r="L7" s="27">
        <f t="shared" si="3"/>
        <v>87307.462764303957</v>
      </c>
      <c r="M7" s="27">
        <f t="shared" si="3"/>
        <v>88330.262437070967</v>
      </c>
      <c r="N7" s="27">
        <f t="shared" si="3"/>
        <v>89365.044123030093</v>
      </c>
      <c r="O7" s="27">
        <f t="shared" si="3"/>
        <v>90411.948190470415</v>
      </c>
      <c r="P7" s="27">
        <f t="shared" si="3"/>
        <v>91471.11665208386</v>
      </c>
      <c r="Q7" s="27">
        <f t="shared" si="3"/>
        <v>92542.69318422924</v>
      </c>
      <c r="R7" s="27">
        <f t="shared" si="3"/>
        <v>93626.823146421972</v>
      </c>
      <c r="S7" s="27">
        <f t="shared" si="3"/>
        <v>94723.653601052109</v>
      </c>
      <c r="T7" s="27">
        <f t="shared" si="3"/>
        <v>95833.333333333401</v>
      </c>
      <c r="U7" s="27">
        <f t="shared" si="3"/>
        <v>96956.012871486018</v>
      </c>
      <c r="V7" s="27">
        <f t="shared" si="3"/>
        <v>98091.844507155707</v>
      </c>
      <c r="W7" s="27">
        <f t="shared" si="3"/>
        <v>99240.982316072215</v>
      </c>
      <c r="X7" s="27">
        <f t="shared" si="3"/>
        <v>100403.58217894964</v>
      </c>
      <c r="Y7" s="27">
        <f t="shared" si="3"/>
        <v>101579.8018026317</v>
      </c>
      <c r="Z7" s="27">
        <f t="shared" si="3"/>
        <v>102769.80074148471</v>
      </c>
      <c r="AA7" s="27">
        <f t="shared" si="3"/>
        <v>103973.74041904109</v>
      </c>
      <c r="AB7" s="27">
        <f t="shared" si="3"/>
        <v>105191.78414989656</v>
      </c>
      <c r="AC7" s="27">
        <f t="shared" si="3"/>
        <v>106424.09716186374</v>
      </c>
      <c r="AD7" s="27">
        <f t="shared" si="3"/>
        <v>107670.84661838537</v>
      </c>
      <c r="AE7" s="27">
        <f t="shared" si="3"/>
        <v>108932.20164121003</v>
      </c>
      <c r="AF7" s="27">
        <f t="shared" si="3"/>
        <v>110208.33333333353</v>
      </c>
      <c r="AG7" s="27">
        <f t="shared" si="3"/>
        <v>111499.41480220904</v>
      </c>
      <c r="AH7" s="27">
        <f t="shared" si="3"/>
        <v>112805.62118322919</v>
      </c>
      <c r="AI7" s="27">
        <f t="shared" si="3"/>
        <v>114127.12966348317</v>
      </c>
      <c r="AJ7" s="27">
        <f t="shared" si="3"/>
        <v>115464.1195057922</v>
      </c>
      <c r="AK7" s="27">
        <f t="shared" si="3"/>
        <v>116816.77207302657</v>
      </c>
      <c r="AL7" s="27">
        <f t="shared" si="3"/>
        <v>118185.27085270753</v>
      </c>
      <c r="AM7" s="27">
        <f t="shared" si="3"/>
        <v>119569.80148189738</v>
      </c>
      <c r="AN7" s="27">
        <f t="shared" si="3"/>
        <v>120970.55177238116</v>
      </c>
      <c r="AO7" s="27">
        <f t="shared" si="3"/>
        <v>122387.71173614344</v>
      </c>
      <c r="AP7" s="27">
        <f t="shared" si="3"/>
        <v>123821.47361114332</v>
      </c>
      <c r="AQ7" s="27">
        <f t="shared" si="3"/>
        <v>125272.03188739168</v>
      </c>
    </row>
    <row r="8" spans="1:43" s="16" customFormat="1" x14ac:dyDescent="0.25">
      <c r="B8" s="28" t="s">
        <v>7</v>
      </c>
      <c r="C8" s="29">
        <v>1</v>
      </c>
      <c r="D8" s="14"/>
      <c r="E8" s="30" t="s">
        <v>7</v>
      </c>
      <c r="F8" s="31" t="s">
        <v>2</v>
      </c>
      <c r="G8" s="31"/>
      <c r="H8" s="32">
        <f t="shared" ref="H8:H12" si="4">$C8</f>
        <v>1</v>
      </c>
      <c r="I8" s="32">
        <f>$C8</f>
        <v>1</v>
      </c>
      <c r="J8" s="32">
        <f t="shared" ref="J8:Y12" si="5">$C8</f>
        <v>1</v>
      </c>
      <c r="K8" s="32">
        <f t="shared" si="5"/>
        <v>1</v>
      </c>
      <c r="L8" s="32">
        <f t="shared" si="5"/>
        <v>1</v>
      </c>
      <c r="M8" s="32">
        <f t="shared" si="5"/>
        <v>1</v>
      </c>
      <c r="N8" s="32">
        <f t="shared" si="5"/>
        <v>1</v>
      </c>
      <c r="O8" s="32">
        <f t="shared" si="5"/>
        <v>1</v>
      </c>
      <c r="P8" s="32">
        <f t="shared" si="5"/>
        <v>1</v>
      </c>
      <c r="Q8" s="32">
        <f t="shared" si="5"/>
        <v>1</v>
      </c>
      <c r="R8" s="32">
        <f t="shared" si="5"/>
        <v>1</v>
      </c>
      <c r="S8" s="32">
        <f t="shared" si="5"/>
        <v>1</v>
      </c>
      <c r="T8" s="32">
        <f t="shared" si="5"/>
        <v>1</v>
      </c>
      <c r="U8" s="32">
        <f t="shared" si="5"/>
        <v>1</v>
      </c>
      <c r="V8" s="32">
        <f t="shared" si="5"/>
        <v>1</v>
      </c>
      <c r="W8" s="32">
        <f t="shared" si="5"/>
        <v>1</v>
      </c>
      <c r="X8" s="32">
        <f t="shared" si="5"/>
        <v>1</v>
      </c>
      <c r="Y8" s="32">
        <f t="shared" si="5"/>
        <v>1</v>
      </c>
      <c r="Z8" s="32">
        <f t="shared" ref="Z8:AW12" si="6">$C8</f>
        <v>1</v>
      </c>
      <c r="AA8" s="32">
        <f t="shared" si="6"/>
        <v>1</v>
      </c>
      <c r="AB8" s="32">
        <f t="shared" si="6"/>
        <v>1</v>
      </c>
      <c r="AC8" s="32">
        <f t="shared" si="6"/>
        <v>1</v>
      </c>
      <c r="AD8" s="32">
        <f t="shared" si="6"/>
        <v>1</v>
      </c>
      <c r="AE8" s="32">
        <f t="shared" si="6"/>
        <v>1</v>
      </c>
      <c r="AF8" s="32">
        <f t="shared" si="6"/>
        <v>1</v>
      </c>
      <c r="AG8" s="32">
        <f t="shared" si="6"/>
        <v>1</v>
      </c>
      <c r="AH8" s="32">
        <f t="shared" si="6"/>
        <v>1</v>
      </c>
      <c r="AI8" s="32">
        <f t="shared" si="6"/>
        <v>1</v>
      </c>
      <c r="AJ8" s="32">
        <f t="shared" si="6"/>
        <v>1</v>
      </c>
      <c r="AK8" s="32">
        <f t="shared" si="6"/>
        <v>1</v>
      </c>
      <c r="AL8" s="32">
        <f t="shared" si="6"/>
        <v>1</v>
      </c>
      <c r="AM8" s="32">
        <f t="shared" si="6"/>
        <v>1</v>
      </c>
      <c r="AN8" s="32">
        <f t="shared" si="6"/>
        <v>1</v>
      </c>
      <c r="AO8" s="32">
        <f t="shared" si="6"/>
        <v>1</v>
      </c>
      <c r="AP8" s="32">
        <f t="shared" si="6"/>
        <v>1</v>
      </c>
      <c r="AQ8" s="32">
        <f t="shared" si="6"/>
        <v>1</v>
      </c>
    </row>
    <row r="9" spans="1:43" s="16" customFormat="1" x14ac:dyDescent="0.25">
      <c r="B9" s="34" t="s">
        <v>241</v>
      </c>
      <c r="C9" s="212">
        <f>Improvements!F7</f>
        <v>0.35000000000000003</v>
      </c>
      <c r="D9" s="14"/>
      <c r="E9" s="25" t="str">
        <f>B9</f>
        <v>Production</v>
      </c>
      <c r="F9" s="60" t="s">
        <v>8</v>
      </c>
      <c r="G9" s="26"/>
      <c r="H9" s="221">
        <f t="shared" si="4"/>
        <v>0.35000000000000003</v>
      </c>
      <c r="I9" s="221">
        <f>$C9</f>
        <v>0.35000000000000003</v>
      </c>
      <c r="J9" s="221">
        <f t="shared" si="5"/>
        <v>0.35000000000000003</v>
      </c>
      <c r="K9" s="221">
        <f t="shared" si="5"/>
        <v>0.35000000000000003</v>
      </c>
      <c r="L9" s="221">
        <f t="shared" si="5"/>
        <v>0.35000000000000003</v>
      </c>
      <c r="M9" s="221">
        <f t="shared" si="5"/>
        <v>0.35000000000000003</v>
      </c>
      <c r="N9" s="221">
        <f t="shared" si="5"/>
        <v>0.35000000000000003</v>
      </c>
      <c r="O9" s="221">
        <f t="shared" si="5"/>
        <v>0.35000000000000003</v>
      </c>
      <c r="P9" s="221">
        <f t="shared" si="5"/>
        <v>0.35000000000000003</v>
      </c>
      <c r="Q9" s="221">
        <f t="shared" si="5"/>
        <v>0.35000000000000003</v>
      </c>
      <c r="R9" s="221">
        <f t="shared" si="5"/>
        <v>0.35000000000000003</v>
      </c>
      <c r="S9" s="221">
        <f t="shared" si="5"/>
        <v>0.35000000000000003</v>
      </c>
      <c r="T9" s="221">
        <f t="shared" si="5"/>
        <v>0.35000000000000003</v>
      </c>
      <c r="U9" s="221">
        <f t="shared" si="5"/>
        <v>0.35000000000000003</v>
      </c>
      <c r="V9" s="221">
        <f t="shared" si="5"/>
        <v>0.35000000000000003</v>
      </c>
      <c r="W9" s="221">
        <f t="shared" si="5"/>
        <v>0.35000000000000003</v>
      </c>
      <c r="X9" s="221">
        <f t="shared" si="5"/>
        <v>0.35000000000000003</v>
      </c>
      <c r="Y9" s="221">
        <f t="shared" si="5"/>
        <v>0.35000000000000003</v>
      </c>
      <c r="Z9" s="221">
        <f t="shared" si="6"/>
        <v>0.35000000000000003</v>
      </c>
      <c r="AA9" s="221">
        <f t="shared" si="6"/>
        <v>0.35000000000000003</v>
      </c>
      <c r="AB9" s="221">
        <f t="shared" si="6"/>
        <v>0.35000000000000003</v>
      </c>
      <c r="AC9" s="221">
        <f t="shared" si="6"/>
        <v>0.35000000000000003</v>
      </c>
      <c r="AD9" s="221">
        <f t="shared" si="6"/>
        <v>0.35000000000000003</v>
      </c>
      <c r="AE9" s="221">
        <f t="shared" si="6"/>
        <v>0.35000000000000003</v>
      </c>
      <c r="AF9" s="221">
        <f t="shared" si="6"/>
        <v>0.35000000000000003</v>
      </c>
      <c r="AG9" s="221">
        <f t="shared" si="6"/>
        <v>0.35000000000000003</v>
      </c>
      <c r="AH9" s="221">
        <f t="shared" si="6"/>
        <v>0.35000000000000003</v>
      </c>
      <c r="AI9" s="221">
        <f t="shared" si="6"/>
        <v>0.35000000000000003</v>
      </c>
      <c r="AJ9" s="221">
        <f t="shared" si="6"/>
        <v>0.35000000000000003</v>
      </c>
      <c r="AK9" s="221">
        <f t="shared" si="6"/>
        <v>0.35000000000000003</v>
      </c>
      <c r="AL9" s="221">
        <f t="shared" si="6"/>
        <v>0.35000000000000003</v>
      </c>
      <c r="AM9" s="221">
        <f t="shared" si="6"/>
        <v>0.35000000000000003</v>
      </c>
      <c r="AN9" s="221">
        <f t="shared" si="6"/>
        <v>0.35000000000000003</v>
      </c>
      <c r="AO9" s="221">
        <f t="shared" si="6"/>
        <v>0.35000000000000003</v>
      </c>
      <c r="AP9" s="221">
        <f t="shared" si="6"/>
        <v>0.35000000000000003</v>
      </c>
      <c r="AQ9" s="221">
        <f t="shared" si="6"/>
        <v>0.35000000000000003</v>
      </c>
    </row>
    <row r="10" spans="1:43" s="16" customFormat="1" x14ac:dyDescent="0.25">
      <c r="B10" s="34" t="s">
        <v>242</v>
      </c>
      <c r="C10" s="212">
        <f>Improvements!F8</f>
        <v>0.04</v>
      </c>
      <c r="D10" s="14"/>
      <c r="E10" s="36" t="str">
        <f>B10</f>
        <v>Delivery</v>
      </c>
      <c r="F10" s="81" t="s">
        <v>8</v>
      </c>
      <c r="G10" s="15"/>
      <c r="H10" s="222">
        <f t="shared" si="4"/>
        <v>0.04</v>
      </c>
      <c r="I10" s="222">
        <f>$C10</f>
        <v>0.04</v>
      </c>
      <c r="J10" s="222">
        <f t="shared" si="5"/>
        <v>0.04</v>
      </c>
      <c r="K10" s="222">
        <f t="shared" si="5"/>
        <v>0.04</v>
      </c>
      <c r="L10" s="222">
        <f t="shared" si="5"/>
        <v>0.04</v>
      </c>
      <c r="M10" s="222">
        <f t="shared" si="5"/>
        <v>0.04</v>
      </c>
      <c r="N10" s="222">
        <f t="shared" si="5"/>
        <v>0.04</v>
      </c>
      <c r="O10" s="222">
        <f t="shared" si="5"/>
        <v>0.04</v>
      </c>
      <c r="P10" s="222">
        <f t="shared" si="5"/>
        <v>0.04</v>
      </c>
      <c r="Q10" s="222">
        <f t="shared" si="5"/>
        <v>0.04</v>
      </c>
      <c r="R10" s="222">
        <f t="shared" si="5"/>
        <v>0.04</v>
      </c>
      <c r="S10" s="222">
        <f t="shared" si="5"/>
        <v>0.04</v>
      </c>
      <c r="T10" s="222">
        <f t="shared" si="5"/>
        <v>0.04</v>
      </c>
      <c r="U10" s="222">
        <f t="shared" si="5"/>
        <v>0.04</v>
      </c>
      <c r="V10" s="222">
        <f t="shared" si="5"/>
        <v>0.04</v>
      </c>
      <c r="W10" s="222">
        <f t="shared" si="5"/>
        <v>0.04</v>
      </c>
      <c r="X10" s="222">
        <f t="shared" si="5"/>
        <v>0.04</v>
      </c>
      <c r="Y10" s="222">
        <f t="shared" si="5"/>
        <v>0.04</v>
      </c>
      <c r="Z10" s="222">
        <f t="shared" si="6"/>
        <v>0.04</v>
      </c>
      <c r="AA10" s="222">
        <f t="shared" si="6"/>
        <v>0.04</v>
      </c>
      <c r="AB10" s="222">
        <f t="shared" si="6"/>
        <v>0.04</v>
      </c>
      <c r="AC10" s="222">
        <f t="shared" si="6"/>
        <v>0.04</v>
      </c>
      <c r="AD10" s="222">
        <f t="shared" si="6"/>
        <v>0.04</v>
      </c>
      <c r="AE10" s="222">
        <f t="shared" si="6"/>
        <v>0.04</v>
      </c>
      <c r="AF10" s="222">
        <f t="shared" si="6"/>
        <v>0.04</v>
      </c>
      <c r="AG10" s="222">
        <f t="shared" si="6"/>
        <v>0.04</v>
      </c>
      <c r="AH10" s="222">
        <f t="shared" si="6"/>
        <v>0.04</v>
      </c>
      <c r="AI10" s="222">
        <f t="shared" si="6"/>
        <v>0.04</v>
      </c>
      <c r="AJ10" s="222">
        <f t="shared" si="6"/>
        <v>0.04</v>
      </c>
      <c r="AK10" s="222">
        <f t="shared" si="6"/>
        <v>0.04</v>
      </c>
      <c r="AL10" s="222">
        <f t="shared" si="6"/>
        <v>0.04</v>
      </c>
      <c r="AM10" s="222">
        <f t="shared" si="6"/>
        <v>0.04</v>
      </c>
      <c r="AN10" s="222">
        <f t="shared" si="6"/>
        <v>0.04</v>
      </c>
      <c r="AO10" s="222">
        <f t="shared" si="6"/>
        <v>0.04</v>
      </c>
      <c r="AP10" s="222">
        <f t="shared" si="6"/>
        <v>0.04</v>
      </c>
      <c r="AQ10" s="222">
        <f t="shared" si="6"/>
        <v>0.04</v>
      </c>
    </row>
    <row r="11" spans="1:43" s="16" customFormat="1" x14ac:dyDescent="0.25">
      <c r="B11" s="34" t="s">
        <v>3</v>
      </c>
      <c r="C11" s="212">
        <f>Improvements!F9</f>
        <v>0.16</v>
      </c>
      <c r="D11" s="14"/>
      <c r="E11" s="36" t="str">
        <f>B11</f>
        <v>Sales</v>
      </c>
      <c r="F11" s="81" t="s">
        <v>8</v>
      </c>
      <c r="G11" s="15"/>
      <c r="H11" s="222">
        <f t="shared" si="4"/>
        <v>0.16</v>
      </c>
      <c r="I11" s="222">
        <f>$C11</f>
        <v>0.16</v>
      </c>
      <c r="J11" s="222">
        <f t="shared" si="5"/>
        <v>0.16</v>
      </c>
      <c r="K11" s="222">
        <f t="shared" si="5"/>
        <v>0.16</v>
      </c>
      <c r="L11" s="222">
        <f t="shared" si="5"/>
        <v>0.16</v>
      </c>
      <c r="M11" s="222">
        <f t="shared" si="5"/>
        <v>0.16</v>
      </c>
      <c r="N11" s="222">
        <f t="shared" si="5"/>
        <v>0.16</v>
      </c>
      <c r="O11" s="222">
        <f t="shared" si="5"/>
        <v>0.16</v>
      </c>
      <c r="P11" s="222">
        <f t="shared" si="5"/>
        <v>0.16</v>
      </c>
      <c r="Q11" s="222">
        <f t="shared" si="5"/>
        <v>0.16</v>
      </c>
      <c r="R11" s="222">
        <f t="shared" si="5"/>
        <v>0.16</v>
      </c>
      <c r="S11" s="222">
        <f t="shared" si="5"/>
        <v>0.16</v>
      </c>
      <c r="T11" s="222">
        <f t="shared" si="5"/>
        <v>0.16</v>
      </c>
      <c r="U11" s="222">
        <f t="shared" si="5"/>
        <v>0.16</v>
      </c>
      <c r="V11" s="222">
        <f t="shared" si="5"/>
        <v>0.16</v>
      </c>
      <c r="W11" s="222">
        <f t="shared" si="5"/>
        <v>0.16</v>
      </c>
      <c r="X11" s="222">
        <f t="shared" si="5"/>
        <v>0.16</v>
      </c>
      <c r="Y11" s="222">
        <f t="shared" si="5"/>
        <v>0.16</v>
      </c>
      <c r="Z11" s="222">
        <f t="shared" si="6"/>
        <v>0.16</v>
      </c>
      <c r="AA11" s="222">
        <f t="shared" si="6"/>
        <v>0.16</v>
      </c>
      <c r="AB11" s="222">
        <f t="shared" si="6"/>
        <v>0.16</v>
      </c>
      <c r="AC11" s="222">
        <f t="shared" si="6"/>
        <v>0.16</v>
      </c>
      <c r="AD11" s="222">
        <f t="shared" si="6"/>
        <v>0.16</v>
      </c>
      <c r="AE11" s="222">
        <f t="shared" si="6"/>
        <v>0.16</v>
      </c>
      <c r="AF11" s="222">
        <f t="shared" si="6"/>
        <v>0.16</v>
      </c>
      <c r="AG11" s="222">
        <f t="shared" si="6"/>
        <v>0.16</v>
      </c>
      <c r="AH11" s="222">
        <f t="shared" si="6"/>
        <v>0.16</v>
      </c>
      <c r="AI11" s="222">
        <f t="shared" si="6"/>
        <v>0.16</v>
      </c>
      <c r="AJ11" s="222">
        <f t="shared" si="6"/>
        <v>0.16</v>
      </c>
      <c r="AK11" s="222">
        <f t="shared" si="6"/>
        <v>0.16</v>
      </c>
      <c r="AL11" s="222">
        <f t="shared" si="6"/>
        <v>0.16</v>
      </c>
      <c r="AM11" s="222">
        <f t="shared" si="6"/>
        <v>0.16</v>
      </c>
      <c r="AN11" s="222">
        <f t="shared" si="6"/>
        <v>0.16</v>
      </c>
      <c r="AO11" s="222">
        <f t="shared" si="6"/>
        <v>0.16</v>
      </c>
      <c r="AP11" s="222">
        <f t="shared" si="6"/>
        <v>0.16</v>
      </c>
      <c r="AQ11" s="222">
        <f t="shared" si="6"/>
        <v>0.16</v>
      </c>
    </row>
    <row r="12" spans="1:43" s="16" customFormat="1" ht="15.75" thickBot="1" x14ac:dyDescent="0.3">
      <c r="B12" s="38" t="s">
        <v>9</v>
      </c>
      <c r="C12" s="213">
        <v>0</v>
      </c>
      <c r="D12" s="14"/>
      <c r="E12" s="30" t="str">
        <f>B12</f>
        <v>Variable Cost Per Unit 4</v>
      </c>
      <c r="F12" s="174" t="s">
        <v>219</v>
      </c>
      <c r="G12" s="31"/>
      <c r="H12" s="223">
        <f t="shared" si="4"/>
        <v>0</v>
      </c>
      <c r="I12" s="223">
        <f>$C12</f>
        <v>0</v>
      </c>
      <c r="J12" s="223">
        <f t="shared" si="5"/>
        <v>0</v>
      </c>
      <c r="K12" s="223">
        <f t="shared" si="5"/>
        <v>0</v>
      </c>
      <c r="L12" s="223">
        <f t="shared" si="5"/>
        <v>0</v>
      </c>
      <c r="M12" s="223">
        <f t="shared" si="5"/>
        <v>0</v>
      </c>
      <c r="N12" s="223">
        <f t="shared" si="5"/>
        <v>0</v>
      </c>
      <c r="O12" s="223">
        <f t="shared" si="5"/>
        <v>0</v>
      </c>
      <c r="P12" s="223">
        <f t="shared" si="5"/>
        <v>0</v>
      </c>
      <c r="Q12" s="223">
        <f t="shared" si="5"/>
        <v>0</v>
      </c>
      <c r="R12" s="223">
        <f t="shared" si="5"/>
        <v>0</v>
      </c>
      <c r="S12" s="223">
        <f t="shared" si="5"/>
        <v>0</v>
      </c>
      <c r="T12" s="223">
        <f t="shared" si="5"/>
        <v>0</v>
      </c>
      <c r="U12" s="223">
        <f t="shared" si="5"/>
        <v>0</v>
      </c>
      <c r="V12" s="223">
        <f t="shared" si="5"/>
        <v>0</v>
      </c>
      <c r="W12" s="223">
        <f t="shared" si="5"/>
        <v>0</v>
      </c>
      <c r="X12" s="223">
        <f t="shared" si="5"/>
        <v>0</v>
      </c>
      <c r="Y12" s="223">
        <f t="shared" si="5"/>
        <v>0</v>
      </c>
      <c r="Z12" s="223">
        <f t="shared" si="6"/>
        <v>0</v>
      </c>
      <c r="AA12" s="223">
        <f t="shared" si="6"/>
        <v>0</v>
      </c>
      <c r="AB12" s="223">
        <f t="shared" si="6"/>
        <v>0</v>
      </c>
      <c r="AC12" s="223">
        <f t="shared" si="6"/>
        <v>0</v>
      </c>
      <c r="AD12" s="223">
        <f t="shared" si="6"/>
        <v>0</v>
      </c>
      <c r="AE12" s="223">
        <f t="shared" si="6"/>
        <v>0</v>
      </c>
      <c r="AF12" s="223">
        <f t="shared" si="6"/>
        <v>0</v>
      </c>
      <c r="AG12" s="223">
        <f t="shared" si="6"/>
        <v>0</v>
      </c>
      <c r="AH12" s="223">
        <f t="shared" si="6"/>
        <v>0</v>
      </c>
      <c r="AI12" s="223">
        <f t="shared" si="6"/>
        <v>0</v>
      </c>
      <c r="AJ12" s="223">
        <f t="shared" si="6"/>
        <v>0</v>
      </c>
      <c r="AK12" s="223">
        <f t="shared" si="6"/>
        <v>0</v>
      </c>
      <c r="AL12" s="223">
        <f t="shared" si="6"/>
        <v>0</v>
      </c>
      <c r="AM12" s="223">
        <f t="shared" si="6"/>
        <v>0</v>
      </c>
      <c r="AN12" s="223">
        <f t="shared" si="6"/>
        <v>0</v>
      </c>
      <c r="AO12" s="223">
        <f t="shared" si="6"/>
        <v>0</v>
      </c>
      <c r="AP12" s="223">
        <f t="shared" si="6"/>
        <v>0</v>
      </c>
      <c r="AQ12" s="223">
        <f t="shared" si="6"/>
        <v>0</v>
      </c>
    </row>
    <row r="13" spans="1:43" s="16" customFormat="1" ht="15.75" thickBot="1" x14ac:dyDescent="0.3">
      <c r="A13" s="41"/>
      <c r="B13" s="2"/>
      <c r="C13" s="3"/>
      <c r="D13" s="3"/>
      <c r="E13" s="42" t="s">
        <v>10</v>
      </c>
      <c r="F13" s="43" t="s">
        <v>2</v>
      </c>
      <c r="G13" s="43"/>
      <c r="H13" s="44">
        <f>SUM(H9:H12)</f>
        <v>0.55000000000000004</v>
      </c>
      <c r="I13" s="44">
        <f>SUM(I9:I12)</f>
        <v>0.55000000000000004</v>
      </c>
      <c r="J13" s="44">
        <f t="shared" ref="J13:AQ13" si="7">SUM(J9:J12)</f>
        <v>0.55000000000000004</v>
      </c>
      <c r="K13" s="44">
        <f t="shared" si="7"/>
        <v>0.55000000000000004</v>
      </c>
      <c r="L13" s="44">
        <f t="shared" si="7"/>
        <v>0.55000000000000004</v>
      </c>
      <c r="M13" s="44">
        <f t="shared" si="7"/>
        <v>0.55000000000000004</v>
      </c>
      <c r="N13" s="44">
        <f t="shared" si="7"/>
        <v>0.55000000000000004</v>
      </c>
      <c r="O13" s="44">
        <f t="shared" si="7"/>
        <v>0.55000000000000004</v>
      </c>
      <c r="P13" s="44">
        <f t="shared" si="7"/>
        <v>0.55000000000000004</v>
      </c>
      <c r="Q13" s="44">
        <f t="shared" si="7"/>
        <v>0.55000000000000004</v>
      </c>
      <c r="R13" s="44">
        <f t="shared" si="7"/>
        <v>0.55000000000000004</v>
      </c>
      <c r="S13" s="44">
        <f t="shared" si="7"/>
        <v>0.55000000000000004</v>
      </c>
      <c r="T13" s="44">
        <f t="shared" si="7"/>
        <v>0.55000000000000004</v>
      </c>
      <c r="U13" s="44">
        <f t="shared" si="7"/>
        <v>0.55000000000000004</v>
      </c>
      <c r="V13" s="44">
        <f t="shared" si="7"/>
        <v>0.55000000000000004</v>
      </c>
      <c r="W13" s="44">
        <f t="shared" si="7"/>
        <v>0.55000000000000004</v>
      </c>
      <c r="X13" s="44">
        <f t="shared" si="7"/>
        <v>0.55000000000000004</v>
      </c>
      <c r="Y13" s="44">
        <f t="shared" si="7"/>
        <v>0.55000000000000004</v>
      </c>
      <c r="Z13" s="44">
        <f t="shared" si="7"/>
        <v>0.55000000000000004</v>
      </c>
      <c r="AA13" s="44">
        <f t="shared" si="7"/>
        <v>0.55000000000000004</v>
      </c>
      <c r="AB13" s="44">
        <f t="shared" si="7"/>
        <v>0.55000000000000004</v>
      </c>
      <c r="AC13" s="44">
        <f t="shared" si="7"/>
        <v>0.55000000000000004</v>
      </c>
      <c r="AD13" s="44">
        <f t="shared" si="7"/>
        <v>0.55000000000000004</v>
      </c>
      <c r="AE13" s="44">
        <f t="shared" si="7"/>
        <v>0.55000000000000004</v>
      </c>
      <c r="AF13" s="44">
        <f t="shared" si="7"/>
        <v>0.55000000000000004</v>
      </c>
      <c r="AG13" s="44">
        <f t="shared" si="7"/>
        <v>0.55000000000000004</v>
      </c>
      <c r="AH13" s="44">
        <f t="shared" si="7"/>
        <v>0.55000000000000004</v>
      </c>
      <c r="AI13" s="44">
        <f t="shared" si="7"/>
        <v>0.55000000000000004</v>
      </c>
      <c r="AJ13" s="44">
        <f t="shared" si="7"/>
        <v>0.55000000000000004</v>
      </c>
      <c r="AK13" s="44">
        <f t="shared" si="7"/>
        <v>0.55000000000000004</v>
      </c>
      <c r="AL13" s="44">
        <f t="shared" si="7"/>
        <v>0.55000000000000004</v>
      </c>
      <c r="AM13" s="44">
        <f t="shared" si="7"/>
        <v>0.55000000000000004</v>
      </c>
      <c r="AN13" s="44">
        <f t="shared" si="7"/>
        <v>0.55000000000000004</v>
      </c>
      <c r="AO13" s="44">
        <f t="shared" si="7"/>
        <v>0.55000000000000004</v>
      </c>
      <c r="AP13" s="44">
        <f t="shared" si="7"/>
        <v>0.55000000000000004</v>
      </c>
      <c r="AQ13" s="44">
        <f t="shared" si="7"/>
        <v>0.55000000000000004</v>
      </c>
    </row>
    <row r="14" spans="1:43" x14ac:dyDescent="0.25">
      <c r="A14" s="41"/>
      <c r="D14" s="3"/>
      <c r="E14" s="18" t="s">
        <v>217</v>
      </c>
      <c r="F14" s="3" t="s">
        <v>2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</row>
    <row r="15" spans="1:43" x14ac:dyDescent="0.25">
      <c r="A15" s="41"/>
      <c r="D15" s="3"/>
      <c r="E15" s="46" t="s">
        <v>11</v>
      </c>
      <c r="F15" s="26" t="s">
        <v>12</v>
      </c>
      <c r="G15" s="47"/>
      <c r="H15" s="48">
        <f>H8*H7</f>
        <v>83333.333333333328</v>
      </c>
      <c r="I15" s="48">
        <f>I8*I7</f>
        <v>84309.576409987771</v>
      </c>
      <c r="J15" s="48">
        <f t="shared" ref="J15:AQ15" si="8">J8*J7</f>
        <v>85297.256093178803</v>
      </c>
      <c r="K15" s="48">
        <f t="shared" si="8"/>
        <v>86296.506361801847</v>
      </c>
      <c r="L15" s="48">
        <f t="shared" si="8"/>
        <v>87307.462764303957</v>
      </c>
      <c r="M15" s="48">
        <f t="shared" si="8"/>
        <v>88330.262437070967</v>
      </c>
      <c r="N15" s="48">
        <f t="shared" si="8"/>
        <v>89365.044123030093</v>
      </c>
      <c r="O15" s="48">
        <f t="shared" si="8"/>
        <v>90411.948190470415</v>
      </c>
      <c r="P15" s="48">
        <f t="shared" si="8"/>
        <v>91471.11665208386</v>
      </c>
      <c r="Q15" s="48">
        <f t="shared" si="8"/>
        <v>92542.69318422924</v>
      </c>
      <c r="R15" s="48">
        <f t="shared" si="8"/>
        <v>93626.823146421972</v>
      </c>
      <c r="S15" s="48">
        <f t="shared" si="8"/>
        <v>94723.653601052109</v>
      </c>
      <c r="T15" s="48">
        <f t="shared" si="8"/>
        <v>95833.333333333401</v>
      </c>
      <c r="U15" s="48">
        <f t="shared" si="8"/>
        <v>96956.012871486018</v>
      </c>
      <c r="V15" s="48">
        <f t="shared" si="8"/>
        <v>98091.844507155707</v>
      </c>
      <c r="W15" s="48">
        <f t="shared" si="8"/>
        <v>99240.982316072215</v>
      </c>
      <c r="X15" s="48">
        <f t="shared" si="8"/>
        <v>100403.58217894964</v>
      </c>
      <c r="Y15" s="48">
        <f t="shared" si="8"/>
        <v>101579.8018026317</v>
      </c>
      <c r="Z15" s="48">
        <f t="shared" si="8"/>
        <v>102769.80074148471</v>
      </c>
      <c r="AA15" s="48">
        <f t="shared" si="8"/>
        <v>103973.74041904109</v>
      </c>
      <c r="AB15" s="48">
        <f t="shared" si="8"/>
        <v>105191.78414989656</v>
      </c>
      <c r="AC15" s="48">
        <f t="shared" si="8"/>
        <v>106424.09716186374</v>
      </c>
      <c r="AD15" s="48">
        <f t="shared" si="8"/>
        <v>107670.84661838537</v>
      </c>
      <c r="AE15" s="48">
        <f t="shared" si="8"/>
        <v>108932.20164121003</v>
      </c>
      <c r="AF15" s="48">
        <f t="shared" si="8"/>
        <v>110208.33333333353</v>
      </c>
      <c r="AG15" s="48">
        <f t="shared" si="8"/>
        <v>111499.41480220904</v>
      </c>
      <c r="AH15" s="48">
        <f t="shared" si="8"/>
        <v>112805.62118322919</v>
      </c>
      <c r="AI15" s="48">
        <f t="shared" si="8"/>
        <v>114127.12966348317</v>
      </c>
      <c r="AJ15" s="48">
        <f t="shared" si="8"/>
        <v>115464.1195057922</v>
      </c>
      <c r="AK15" s="48">
        <f t="shared" si="8"/>
        <v>116816.77207302657</v>
      </c>
      <c r="AL15" s="48">
        <f t="shared" si="8"/>
        <v>118185.27085270753</v>
      </c>
      <c r="AM15" s="48">
        <f t="shared" si="8"/>
        <v>119569.80148189738</v>
      </c>
      <c r="AN15" s="48">
        <f t="shared" si="8"/>
        <v>120970.55177238116</v>
      </c>
      <c r="AO15" s="48">
        <f t="shared" si="8"/>
        <v>122387.71173614344</v>
      </c>
      <c r="AP15" s="48">
        <f t="shared" si="8"/>
        <v>123821.47361114332</v>
      </c>
      <c r="AQ15" s="48">
        <f t="shared" si="8"/>
        <v>125272.03188739168</v>
      </c>
    </row>
    <row r="16" spans="1:43" x14ac:dyDescent="0.25">
      <c r="A16" s="41"/>
      <c r="D16" s="3"/>
      <c r="E16" s="49" t="s">
        <v>13</v>
      </c>
      <c r="F16" s="15" t="s">
        <v>14</v>
      </c>
      <c r="G16" s="3"/>
      <c r="H16" s="50">
        <f>(SUMIF($F9:$F12,"vc",H9:H12))*H7</f>
        <v>45833.333333333336</v>
      </c>
      <c r="I16" s="50">
        <f>(SUMIF($F9:$F12,"vc",I9:I12))*I7</f>
        <v>46370.267025493275</v>
      </c>
      <c r="J16" s="50">
        <f t="shared" ref="J16:AQ16" si="9">(SUMIF($F9:$F12,"vc",J9:J12))*J7</f>
        <v>46913.490851248345</v>
      </c>
      <c r="K16" s="50">
        <f t="shared" si="9"/>
        <v>47463.078498991017</v>
      </c>
      <c r="L16" s="50">
        <f t="shared" si="9"/>
        <v>48019.104520367182</v>
      </c>
      <c r="M16" s="50">
        <f t="shared" si="9"/>
        <v>48581.644340389037</v>
      </c>
      <c r="N16" s="50">
        <f t="shared" si="9"/>
        <v>49150.774267666558</v>
      </c>
      <c r="O16" s="50">
        <f t="shared" si="9"/>
        <v>49726.571504758729</v>
      </c>
      <c r="P16" s="50">
        <f t="shared" si="9"/>
        <v>50309.114158646124</v>
      </c>
      <c r="Q16" s="50">
        <f t="shared" si="9"/>
        <v>50898.481251326084</v>
      </c>
      <c r="R16" s="50">
        <f t="shared" si="9"/>
        <v>51494.752730532091</v>
      </c>
      <c r="S16" s="50">
        <f t="shared" si="9"/>
        <v>52098.009480578665</v>
      </c>
      <c r="T16" s="50">
        <f t="shared" si="9"/>
        <v>52708.333333333372</v>
      </c>
      <c r="U16" s="50">
        <f t="shared" si="9"/>
        <v>53325.807079317317</v>
      </c>
      <c r="V16" s="50">
        <f t="shared" si="9"/>
        <v>53950.514478935642</v>
      </c>
      <c r="W16" s="50">
        <f t="shared" si="9"/>
        <v>54582.540273839724</v>
      </c>
      <c r="X16" s="50">
        <f t="shared" si="9"/>
        <v>55221.970198422307</v>
      </c>
      <c r="Y16" s="50">
        <f t="shared" si="9"/>
        <v>55868.890991447443</v>
      </c>
      <c r="Z16" s="50">
        <f t="shared" si="9"/>
        <v>56523.390407816594</v>
      </c>
      <c r="AA16" s="50">
        <f t="shared" si="9"/>
        <v>57185.557230472601</v>
      </c>
      <c r="AB16" s="50">
        <f t="shared" si="9"/>
        <v>57855.481282443114</v>
      </c>
      <c r="AC16" s="50">
        <f t="shared" si="9"/>
        <v>58533.253439025066</v>
      </c>
      <c r="AD16" s="50">
        <f t="shared" si="9"/>
        <v>59218.965640111957</v>
      </c>
      <c r="AE16" s="50">
        <f t="shared" si="9"/>
        <v>59912.710902665523</v>
      </c>
      <c r="AF16" s="50">
        <f t="shared" si="9"/>
        <v>60614.583333333445</v>
      </c>
      <c r="AG16" s="50">
        <f t="shared" si="9"/>
        <v>61324.678141214972</v>
      </c>
      <c r="AH16" s="50">
        <f t="shared" si="9"/>
        <v>62043.091650776056</v>
      </c>
      <c r="AI16" s="50">
        <f t="shared" si="9"/>
        <v>62769.921314915744</v>
      </c>
      <c r="AJ16" s="50">
        <f t="shared" si="9"/>
        <v>63505.265728185717</v>
      </c>
      <c r="AK16" s="50">
        <f t="shared" si="9"/>
        <v>64249.224640164619</v>
      </c>
      <c r="AL16" s="50">
        <f t="shared" si="9"/>
        <v>65001.898968989146</v>
      </c>
      <c r="AM16" s="50">
        <f t="shared" si="9"/>
        <v>65763.39081504356</v>
      </c>
      <c r="AN16" s="50">
        <f t="shared" si="9"/>
        <v>66533.80347480964</v>
      </c>
      <c r="AO16" s="50">
        <f t="shared" si="9"/>
        <v>67313.241454878895</v>
      </c>
      <c r="AP16" s="50">
        <f t="shared" si="9"/>
        <v>68101.81048612883</v>
      </c>
      <c r="AQ16" s="50">
        <f t="shared" si="9"/>
        <v>68899.617538065431</v>
      </c>
    </row>
    <row r="17" spans="1:43" x14ac:dyDescent="0.25">
      <c r="A17" s="41"/>
      <c r="D17" s="3"/>
      <c r="E17" s="49" t="s">
        <v>15</v>
      </c>
      <c r="F17" s="15" t="s">
        <v>16</v>
      </c>
      <c r="G17" s="3"/>
      <c r="H17" s="50">
        <f>(SUMIF($F9:$F12,"vs",H9:H12))*H7</f>
        <v>0</v>
      </c>
      <c r="I17" s="50">
        <f>(SUMIF($F9:$F12,"vs",I9:I12))*I7</f>
        <v>0</v>
      </c>
      <c r="J17" s="50">
        <f t="shared" ref="J17:AQ17" si="10">(SUMIF($F9:$F12,"vs",J9:J12))*J7</f>
        <v>0</v>
      </c>
      <c r="K17" s="50">
        <f t="shared" si="10"/>
        <v>0</v>
      </c>
      <c r="L17" s="50">
        <f t="shared" si="10"/>
        <v>0</v>
      </c>
      <c r="M17" s="50">
        <f t="shared" si="10"/>
        <v>0</v>
      </c>
      <c r="N17" s="50">
        <f t="shared" si="10"/>
        <v>0</v>
      </c>
      <c r="O17" s="50">
        <f t="shared" si="10"/>
        <v>0</v>
      </c>
      <c r="P17" s="50">
        <f t="shared" si="10"/>
        <v>0</v>
      </c>
      <c r="Q17" s="50">
        <f t="shared" si="10"/>
        <v>0</v>
      </c>
      <c r="R17" s="50">
        <f t="shared" si="10"/>
        <v>0</v>
      </c>
      <c r="S17" s="50">
        <f t="shared" si="10"/>
        <v>0</v>
      </c>
      <c r="T17" s="50">
        <f t="shared" si="10"/>
        <v>0</v>
      </c>
      <c r="U17" s="50">
        <f t="shared" si="10"/>
        <v>0</v>
      </c>
      <c r="V17" s="50">
        <f t="shared" si="10"/>
        <v>0</v>
      </c>
      <c r="W17" s="50">
        <f t="shared" si="10"/>
        <v>0</v>
      </c>
      <c r="X17" s="50">
        <f t="shared" si="10"/>
        <v>0</v>
      </c>
      <c r="Y17" s="50">
        <f t="shared" si="10"/>
        <v>0</v>
      </c>
      <c r="Z17" s="50">
        <f t="shared" si="10"/>
        <v>0</v>
      </c>
      <c r="AA17" s="50">
        <f t="shared" si="10"/>
        <v>0</v>
      </c>
      <c r="AB17" s="50">
        <f t="shared" si="10"/>
        <v>0</v>
      </c>
      <c r="AC17" s="50">
        <f t="shared" si="10"/>
        <v>0</v>
      </c>
      <c r="AD17" s="50">
        <f t="shared" si="10"/>
        <v>0</v>
      </c>
      <c r="AE17" s="50">
        <f t="shared" si="10"/>
        <v>0</v>
      </c>
      <c r="AF17" s="50">
        <f t="shared" si="10"/>
        <v>0</v>
      </c>
      <c r="AG17" s="50">
        <f t="shared" si="10"/>
        <v>0</v>
      </c>
      <c r="AH17" s="50">
        <f t="shared" si="10"/>
        <v>0</v>
      </c>
      <c r="AI17" s="50">
        <f t="shared" si="10"/>
        <v>0</v>
      </c>
      <c r="AJ17" s="50">
        <f t="shared" si="10"/>
        <v>0</v>
      </c>
      <c r="AK17" s="50">
        <f t="shared" si="10"/>
        <v>0</v>
      </c>
      <c r="AL17" s="50">
        <f t="shared" si="10"/>
        <v>0</v>
      </c>
      <c r="AM17" s="50">
        <f t="shared" si="10"/>
        <v>0</v>
      </c>
      <c r="AN17" s="50">
        <f t="shared" si="10"/>
        <v>0</v>
      </c>
      <c r="AO17" s="50">
        <f t="shared" si="10"/>
        <v>0</v>
      </c>
      <c r="AP17" s="50">
        <f t="shared" si="10"/>
        <v>0</v>
      </c>
      <c r="AQ17" s="50">
        <f t="shared" si="10"/>
        <v>0</v>
      </c>
    </row>
    <row r="18" spans="1:43" x14ac:dyDescent="0.25">
      <c r="A18" s="41"/>
      <c r="D18" s="3"/>
      <c r="E18" s="42" t="s">
        <v>17</v>
      </c>
      <c r="F18" s="43" t="s">
        <v>2</v>
      </c>
      <c r="G18" s="43"/>
      <c r="H18" s="44">
        <f>H15-H16-H17</f>
        <v>37499.999999999993</v>
      </c>
      <c r="I18" s="44">
        <f>I15-I16-I17</f>
        <v>37939.309384494496</v>
      </c>
      <c r="J18" s="44">
        <f t="shared" ref="J18:AQ18" si="11">J15-J16-J17</f>
        <v>38383.765241930458</v>
      </c>
      <c r="K18" s="44">
        <f t="shared" si="11"/>
        <v>38833.42786281083</v>
      </c>
      <c r="L18" s="44">
        <f t="shared" si="11"/>
        <v>39288.358243936775</v>
      </c>
      <c r="M18" s="44">
        <f t="shared" si="11"/>
        <v>39748.61809668193</v>
      </c>
      <c r="N18" s="44">
        <f t="shared" si="11"/>
        <v>40214.269855363535</v>
      </c>
      <c r="O18" s="44">
        <f t="shared" si="11"/>
        <v>40685.376685711686</v>
      </c>
      <c r="P18" s="44">
        <f t="shared" si="11"/>
        <v>41162.002493437736</v>
      </c>
      <c r="Q18" s="44">
        <f t="shared" si="11"/>
        <v>41644.211932903156</v>
      </c>
      <c r="R18" s="44">
        <f t="shared" si="11"/>
        <v>42132.070415889881</v>
      </c>
      <c r="S18" s="44">
        <f t="shared" si="11"/>
        <v>42625.644120473444</v>
      </c>
      <c r="T18" s="44">
        <f t="shared" si="11"/>
        <v>43125.000000000029</v>
      </c>
      <c r="U18" s="44">
        <f t="shared" si="11"/>
        <v>43630.205792168701</v>
      </c>
      <c r="V18" s="44">
        <f t="shared" si="11"/>
        <v>44141.330028220065</v>
      </c>
      <c r="W18" s="44">
        <f t="shared" si="11"/>
        <v>44658.442042232491</v>
      </c>
      <c r="X18" s="44">
        <f t="shared" si="11"/>
        <v>45181.611980527334</v>
      </c>
      <c r="Y18" s="44">
        <f t="shared" si="11"/>
        <v>45710.910811184258</v>
      </c>
      <c r="Z18" s="44">
        <f t="shared" si="11"/>
        <v>46246.410333668115</v>
      </c>
      <c r="AA18" s="44">
        <f t="shared" si="11"/>
        <v>46788.183188568488</v>
      </c>
      <c r="AB18" s="44">
        <f t="shared" si="11"/>
        <v>47336.302867453443</v>
      </c>
      <c r="AC18" s="44">
        <f t="shared" si="11"/>
        <v>47890.843722838676</v>
      </c>
      <c r="AD18" s="44">
        <f t="shared" si="11"/>
        <v>48451.880978273417</v>
      </c>
      <c r="AE18" s="44">
        <f t="shared" si="11"/>
        <v>49019.490738544511</v>
      </c>
      <c r="AF18" s="44">
        <f t="shared" si="11"/>
        <v>49593.750000000087</v>
      </c>
      <c r="AG18" s="44">
        <f t="shared" si="11"/>
        <v>50174.736660994065</v>
      </c>
      <c r="AH18" s="44">
        <f t="shared" si="11"/>
        <v>50762.529532453133</v>
      </c>
      <c r="AI18" s="44">
        <f t="shared" si="11"/>
        <v>51357.208348567423</v>
      </c>
      <c r="AJ18" s="44">
        <f t="shared" si="11"/>
        <v>51958.853777606484</v>
      </c>
      <c r="AK18" s="44">
        <f t="shared" si="11"/>
        <v>52567.547432861953</v>
      </c>
      <c r="AL18" s="44">
        <f t="shared" si="11"/>
        <v>53183.371883718384</v>
      </c>
      <c r="AM18" s="44">
        <f t="shared" si="11"/>
        <v>53806.410666853815</v>
      </c>
      <c r="AN18" s="44">
        <f t="shared" si="11"/>
        <v>54436.748297571525</v>
      </c>
      <c r="AO18" s="44">
        <f t="shared" si="11"/>
        <v>55074.470281264541</v>
      </c>
      <c r="AP18" s="44">
        <f t="shared" si="11"/>
        <v>55719.663125014486</v>
      </c>
      <c r="AQ18" s="44">
        <f t="shared" si="11"/>
        <v>56372.414349326253</v>
      </c>
    </row>
    <row r="19" spans="1:43" x14ac:dyDescent="0.25">
      <c r="A19" s="41"/>
      <c r="D19" s="3"/>
      <c r="E19" s="45" t="s">
        <v>18</v>
      </c>
      <c r="F19" s="3" t="s">
        <v>2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</row>
    <row r="20" spans="1:43" x14ac:dyDescent="0.25">
      <c r="A20" s="41"/>
      <c r="D20" s="3"/>
      <c r="E20" s="25" t="s">
        <v>19</v>
      </c>
      <c r="F20" s="26" t="s">
        <v>2</v>
      </c>
      <c r="G20" s="26"/>
      <c r="H20" s="48">
        <f>H8-H13</f>
        <v>0.44999999999999996</v>
      </c>
      <c r="I20" s="48">
        <f>I8-I13</f>
        <v>0.44999999999999996</v>
      </c>
      <c r="J20" s="48">
        <f t="shared" ref="J20:AQ20" si="12">J8-J13</f>
        <v>0.44999999999999996</v>
      </c>
      <c r="K20" s="48">
        <f t="shared" si="12"/>
        <v>0.44999999999999996</v>
      </c>
      <c r="L20" s="48">
        <f t="shared" si="12"/>
        <v>0.44999999999999996</v>
      </c>
      <c r="M20" s="48">
        <f t="shared" si="12"/>
        <v>0.44999999999999996</v>
      </c>
      <c r="N20" s="48">
        <f t="shared" si="12"/>
        <v>0.44999999999999996</v>
      </c>
      <c r="O20" s="48">
        <f t="shared" si="12"/>
        <v>0.44999999999999996</v>
      </c>
      <c r="P20" s="48">
        <f t="shared" si="12"/>
        <v>0.44999999999999996</v>
      </c>
      <c r="Q20" s="48">
        <f t="shared" si="12"/>
        <v>0.44999999999999996</v>
      </c>
      <c r="R20" s="48">
        <f t="shared" si="12"/>
        <v>0.44999999999999996</v>
      </c>
      <c r="S20" s="48">
        <f t="shared" si="12"/>
        <v>0.44999999999999996</v>
      </c>
      <c r="T20" s="48">
        <f t="shared" si="12"/>
        <v>0.44999999999999996</v>
      </c>
      <c r="U20" s="48">
        <f t="shared" si="12"/>
        <v>0.44999999999999996</v>
      </c>
      <c r="V20" s="48">
        <f t="shared" si="12"/>
        <v>0.44999999999999996</v>
      </c>
      <c r="W20" s="48">
        <f t="shared" si="12"/>
        <v>0.44999999999999996</v>
      </c>
      <c r="X20" s="48">
        <f t="shared" si="12"/>
        <v>0.44999999999999996</v>
      </c>
      <c r="Y20" s="48">
        <f t="shared" si="12"/>
        <v>0.44999999999999996</v>
      </c>
      <c r="Z20" s="48">
        <f t="shared" si="12"/>
        <v>0.44999999999999996</v>
      </c>
      <c r="AA20" s="48">
        <f t="shared" si="12"/>
        <v>0.44999999999999996</v>
      </c>
      <c r="AB20" s="48">
        <f t="shared" si="12"/>
        <v>0.44999999999999996</v>
      </c>
      <c r="AC20" s="48">
        <f t="shared" si="12"/>
        <v>0.44999999999999996</v>
      </c>
      <c r="AD20" s="48">
        <f t="shared" si="12"/>
        <v>0.44999999999999996</v>
      </c>
      <c r="AE20" s="48">
        <f t="shared" si="12"/>
        <v>0.44999999999999996</v>
      </c>
      <c r="AF20" s="48">
        <f t="shared" si="12"/>
        <v>0.44999999999999996</v>
      </c>
      <c r="AG20" s="48">
        <f t="shared" si="12"/>
        <v>0.44999999999999996</v>
      </c>
      <c r="AH20" s="48">
        <f t="shared" si="12"/>
        <v>0.44999999999999996</v>
      </c>
      <c r="AI20" s="48">
        <f t="shared" si="12"/>
        <v>0.44999999999999996</v>
      </c>
      <c r="AJ20" s="48">
        <f t="shared" si="12"/>
        <v>0.44999999999999996</v>
      </c>
      <c r="AK20" s="48">
        <f t="shared" si="12"/>
        <v>0.44999999999999996</v>
      </c>
      <c r="AL20" s="48">
        <f t="shared" si="12"/>
        <v>0.44999999999999996</v>
      </c>
      <c r="AM20" s="48">
        <f t="shared" si="12"/>
        <v>0.44999999999999996</v>
      </c>
      <c r="AN20" s="48">
        <f t="shared" si="12"/>
        <v>0.44999999999999996</v>
      </c>
      <c r="AO20" s="48">
        <f t="shared" si="12"/>
        <v>0.44999999999999996</v>
      </c>
      <c r="AP20" s="48">
        <f t="shared" si="12"/>
        <v>0.44999999999999996</v>
      </c>
      <c r="AQ20" s="48">
        <f t="shared" si="12"/>
        <v>0.44999999999999996</v>
      </c>
    </row>
    <row r="21" spans="1:43" ht="14.25" customHeight="1" x14ac:dyDescent="0.25">
      <c r="A21" s="41"/>
      <c r="D21" s="3"/>
      <c r="E21" s="49" t="s">
        <v>20</v>
      </c>
      <c r="F21" s="3" t="s">
        <v>2</v>
      </c>
      <c r="G21" s="3"/>
      <c r="H21" s="51">
        <f>H20/H8</f>
        <v>0.44999999999999996</v>
      </c>
      <c r="I21" s="51">
        <f>I20/I8</f>
        <v>0.44999999999999996</v>
      </c>
      <c r="J21" s="51">
        <f t="shared" ref="J21:AQ21" si="13">J20/J8</f>
        <v>0.44999999999999996</v>
      </c>
      <c r="K21" s="51">
        <f t="shared" si="13"/>
        <v>0.44999999999999996</v>
      </c>
      <c r="L21" s="51">
        <f t="shared" si="13"/>
        <v>0.44999999999999996</v>
      </c>
      <c r="M21" s="51">
        <f t="shared" si="13"/>
        <v>0.44999999999999996</v>
      </c>
      <c r="N21" s="51">
        <f t="shared" si="13"/>
        <v>0.44999999999999996</v>
      </c>
      <c r="O21" s="51">
        <f t="shared" si="13"/>
        <v>0.44999999999999996</v>
      </c>
      <c r="P21" s="51">
        <f t="shared" si="13"/>
        <v>0.44999999999999996</v>
      </c>
      <c r="Q21" s="51">
        <f t="shared" si="13"/>
        <v>0.44999999999999996</v>
      </c>
      <c r="R21" s="51">
        <f t="shared" si="13"/>
        <v>0.44999999999999996</v>
      </c>
      <c r="S21" s="51">
        <f t="shared" si="13"/>
        <v>0.44999999999999996</v>
      </c>
      <c r="T21" s="51">
        <f t="shared" si="13"/>
        <v>0.44999999999999996</v>
      </c>
      <c r="U21" s="51">
        <f t="shared" si="13"/>
        <v>0.44999999999999996</v>
      </c>
      <c r="V21" s="51">
        <f t="shared" si="13"/>
        <v>0.44999999999999996</v>
      </c>
      <c r="W21" s="51">
        <f t="shared" si="13"/>
        <v>0.44999999999999996</v>
      </c>
      <c r="X21" s="51">
        <f t="shared" si="13"/>
        <v>0.44999999999999996</v>
      </c>
      <c r="Y21" s="51">
        <f t="shared" si="13"/>
        <v>0.44999999999999996</v>
      </c>
      <c r="Z21" s="51">
        <f t="shared" si="13"/>
        <v>0.44999999999999996</v>
      </c>
      <c r="AA21" s="51">
        <f t="shared" si="13"/>
        <v>0.44999999999999996</v>
      </c>
      <c r="AB21" s="51">
        <f t="shared" si="13"/>
        <v>0.44999999999999996</v>
      </c>
      <c r="AC21" s="51">
        <f t="shared" si="13"/>
        <v>0.44999999999999996</v>
      </c>
      <c r="AD21" s="51">
        <f t="shared" si="13"/>
        <v>0.44999999999999996</v>
      </c>
      <c r="AE21" s="51">
        <f t="shared" si="13"/>
        <v>0.44999999999999996</v>
      </c>
      <c r="AF21" s="51">
        <f t="shared" si="13"/>
        <v>0.44999999999999996</v>
      </c>
      <c r="AG21" s="51">
        <f t="shared" si="13"/>
        <v>0.44999999999999996</v>
      </c>
      <c r="AH21" s="51">
        <f t="shared" si="13"/>
        <v>0.44999999999999996</v>
      </c>
      <c r="AI21" s="51">
        <f t="shared" si="13"/>
        <v>0.44999999999999996</v>
      </c>
      <c r="AJ21" s="51">
        <f t="shared" si="13"/>
        <v>0.44999999999999996</v>
      </c>
      <c r="AK21" s="51">
        <f t="shared" si="13"/>
        <v>0.44999999999999996</v>
      </c>
      <c r="AL21" s="51">
        <f t="shared" si="13"/>
        <v>0.44999999999999996</v>
      </c>
      <c r="AM21" s="51">
        <f t="shared" si="13"/>
        <v>0.44999999999999996</v>
      </c>
      <c r="AN21" s="51">
        <f t="shared" si="13"/>
        <v>0.44999999999999996</v>
      </c>
      <c r="AO21" s="51">
        <f t="shared" si="13"/>
        <v>0.44999999999999996</v>
      </c>
      <c r="AP21" s="51">
        <f t="shared" si="13"/>
        <v>0.44999999999999996</v>
      </c>
      <c r="AQ21" s="51">
        <f t="shared" si="13"/>
        <v>0.44999999999999996</v>
      </c>
    </row>
    <row r="22" spans="1:43" ht="15.75" thickBot="1" x14ac:dyDescent="0.3">
      <c r="A22" s="52"/>
      <c r="B22" s="12"/>
      <c r="C22" s="13"/>
      <c r="D22" s="13"/>
      <c r="E22" s="70" t="s">
        <v>21</v>
      </c>
      <c r="F22" s="54" t="s">
        <v>2</v>
      </c>
      <c r="G22" s="54"/>
      <c r="H22" s="55">
        <f>H$45/H20</f>
        <v>52222.222222222226</v>
      </c>
      <c r="I22" s="55">
        <f>I$45/I20</f>
        <v>52222.222222222226</v>
      </c>
      <c r="J22" s="55">
        <f t="shared" ref="J22:AQ22" si="14">J$45/J20</f>
        <v>52222.222222222226</v>
      </c>
      <c r="K22" s="55">
        <f t="shared" si="14"/>
        <v>52222.222222222226</v>
      </c>
      <c r="L22" s="55">
        <f t="shared" si="14"/>
        <v>52222.222222222226</v>
      </c>
      <c r="M22" s="55">
        <f t="shared" si="14"/>
        <v>52222.222222222226</v>
      </c>
      <c r="N22" s="55">
        <f t="shared" si="14"/>
        <v>52222.222222222226</v>
      </c>
      <c r="O22" s="55">
        <f t="shared" si="14"/>
        <v>52222.222222222226</v>
      </c>
      <c r="P22" s="55">
        <f t="shared" si="14"/>
        <v>52222.222222222226</v>
      </c>
      <c r="Q22" s="55">
        <f t="shared" si="14"/>
        <v>52222.222222222226</v>
      </c>
      <c r="R22" s="55">
        <f t="shared" si="14"/>
        <v>52222.222222222226</v>
      </c>
      <c r="S22" s="55">
        <f t="shared" si="14"/>
        <v>52222.222222222226</v>
      </c>
      <c r="T22" s="55">
        <f t="shared" si="14"/>
        <v>52222.222222222226</v>
      </c>
      <c r="U22" s="55">
        <f t="shared" si="14"/>
        <v>52222.222222222226</v>
      </c>
      <c r="V22" s="55">
        <f t="shared" si="14"/>
        <v>52222.222222222226</v>
      </c>
      <c r="W22" s="55">
        <f t="shared" si="14"/>
        <v>52222.222222222226</v>
      </c>
      <c r="X22" s="55">
        <f t="shared" si="14"/>
        <v>52222.222222222226</v>
      </c>
      <c r="Y22" s="55">
        <f t="shared" si="14"/>
        <v>52222.222222222226</v>
      </c>
      <c r="Z22" s="55">
        <f t="shared" si="14"/>
        <v>52222.222222222226</v>
      </c>
      <c r="AA22" s="55">
        <f t="shared" si="14"/>
        <v>52222.222222222226</v>
      </c>
      <c r="AB22" s="55">
        <f t="shared" si="14"/>
        <v>52222.222222222226</v>
      </c>
      <c r="AC22" s="55">
        <f t="shared" si="14"/>
        <v>52222.222222222226</v>
      </c>
      <c r="AD22" s="55">
        <f t="shared" si="14"/>
        <v>52222.222222222226</v>
      </c>
      <c r="AE22" s="55">
        <f t="shared" si="14"/>
        <v>52222.222222222226</v>
      </c>
      <c r="AF22" s="55">
        <f t="shared" si="14"/>
        <v>52222.222222222226</v>
      </c>
      <c r="AG22" s="55">
        <f t="shared" si="14"/>
        <v>52222.222222222226</v>
      </c>
      <c r="AH22" s="55">
        <f t="shared" si="14"/>
        <v>52222.222222222226</v>
      </c>
      <c r="AI22" s="55">
        <f t="shared" si="14"/>
        <v>52222.222222222226</v>
      </c>
      <c r="AJ22" s="55">
        <f t="shared" si="14"/>
        <v>52222.222222222226</v>
      </c>
      <c r="AK22" s="55">
        <f t="shared" si="14"/>
        <v>52222.222222222226</v>
      </c>
      <c r="AL22" s="55">
        <f t="shared" si="14"/>
        <v>52222.222222222226</v>
      </c>
      <c r="AM22" s="55">
        <f t="shared" si="14"/>
        <v>52222.222222222226</v>
      </c>
      <c r="AN22" s="55">
        <f t="shared" si="14"/>
        <v>52222.222222222226</v>
      </c>
      <c r="AO22" s="55">
        <f t="shared" si="14"/>
        <v>52222.222222222226</v>
      </c>
      <c r="AP22" s="55">
        <f t="shared" si="14"/>
        <v>52222.222222222226</v>
      </c>
      <c r="AQ22" s="55">
        <f t="shared" si="14"/>
        <v>52222.222222222226</v>
      </c>
    </row>
    <row r="23" spans="1:43" ht="14.25" customHeight="1" x14ac:dyDescent="0.25">
      <c r="A23" s="9" t="s">
        <v>22</v>
      </c>
      <c r="D23" s="3"/>
      <c r="E23" s="36"/>
      <c r="F23" s="15" t="s">
        <v>2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1:43" ht="14.25" customHeight="1" thickBot="1" x14ac:dyDescent="0.3">
      <c r="A24" s="56"/>
      <c r="D24" s="3"/>
      <c r="E24" s="36"/>
      <c r="F24" s="15" t="s">
        <v>2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1:43" x14ac:dyDescent="0.25">
      <c r="A25" s="56"/>
      <c r="D25" s="3"/>
      <c r="E25" s="57" t="s">
        <v>23</v>
      </c>
      <c r="F25" s="8" t="s">
        <v>2</v>
      </c>
      <c r="G25" s="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</row>
    <row r="26" spans="1:43" x14ac:dyDescent="0.25">
      <c r="D26" s="3"/>
      <c r="E26" s="59" t="s">
        <v>24</v>
      </c>
      <c r="F26" s="43" t="s">
        <v>2</v>
      </c>
      <c r="G26" s="43"/>
      <c r="H26" s="44">
        <f>SUMIF($F$5:$F25,"r",H5:H25)</f>
        <v>83333.333333333328</v>
      </c>
      <c r="I26" s="44">
        <f>SUMIF($F$5:$F25,"r",I5:I25)</f>
        <v>84309.576409987771</v>
      </c>
      <c r="J26" s="44">
        <f>SUMIF($F$5:$F25,"r",J5:J25)</f>
        <v>85297.256093178803</v>
      </c>
      <c r="K26" s="44">
        <f>SUMIF($F$5:$F25,"r",K5:K25)</f>
        <v>86296.506361801847</v>
      </c>
      <c r="L26" s="44">
        <f>SUMIF($F$5:$F25,"r",L5:L25)</f>
        <v>87307.462764303957</v>
      </c>
      <c r="M26" s="44">
        <f>SUMIF($F$5:$F25,"r",M5:M25)</f>
        <v>88330.262437070967</v>
      </c>
      <c r="N26" s="44">
        <f>SUMIF($F$5:$F25,"r",N5:N25)</f>
        <v>89365.044123030093</v>
      </c>
      <c r="O26" s="44">
        <f>SUMIF($F$5:$F25,"r",O5:O25)</f>
        <v>90411.948190470415</v>
      </c>
      <c r="P26" s="44">
        <f>SUMIF($F$5:$F25,"r",P5:P25)</f>
        <v>91471.11665208386</v>
      </c>
      <c r="Q26" s="44">
        <f>SUMIF($F$5:$F25,"r",Q5:Q25)</f>
        <v>92542.69318422924</v>
      </c>
      <c r="R26" s="44">
        <f>SUMIF($F$5:$F25,"r",R5:R25)</f>
        <v>93626.823146421972</v>
      </c>
      <c r="S26" s="44">
        <f>SUMIF($F$5:$F25,"r",S5:S25)</f>
        <v>94723.653601052109</v>
      </c>
      <c r="T26" s="44">
        <f>SUMIF($F$5:$F25,"r",T5:T25)</f>
        <v>95833.333333333401</v>
      </c>
      <c r="U26" s="44">
        <f>SUMIF($F$5:$F25,"r",U5:U25)</f>
        <v>96956.012871486018</v>
      </c>
      <c r="V26" s="44">
        <f>SUMIF($F$5:$F25,"r",V5:V25)</f>
        <v>98091.844507155707</v>
      </c>
      <c r="W26" s="44">
        <f>SUMIF($F$5:$F25,"r",W5:W25)</f>
        <v>99240.982316072215</v>
      </c>
      <c r="X26" s="44">
        <f>SUMIF($F$5:$F25,"r",X5:X25)</f>
        <v>100403.58217894964</v>
      </c>
      <c r="Y26" s="44">
        <f>SUMIF($F$5:$F25,"r",Y5:Y25)</f>
        <v>101579.8018026317</v>
      </c>
      <c r="Z26" s="44">
        <f>SUMIF($F$5:$F25,"r",Z5:Z25)</f>
        <v>102769.80074148471</v>
      </c>
      <c r="AA26" s="44">
        <f>SUMIF($F$5:$F25,"r",AA5:AA25)</f>
        <v>103973.74041904109</v>
      </c>
      <c r="AB26" s="44">
        <f>SUMIF($F$5:$F25,"r",AB5:AB25)</f>
        <v>105191.78414989656</v>
      </c>
      <c r="AC26" s="44">
        <f>SUMIF($F$5:$F25,"r",AC5:AC25)</f>
        <v>106424.09716186374</v>
      </c>
      <c r="AD26" s="44">
        <f>SUMIF($F$5:$F25,"r",AD5:AD25)</f>
        <v>107670.84661838537</v>
      </c>
      <c r="AE26" s="44">
        <f>SUMIF($F$5:$F25,"r",AE5:AE25)</f>
        <v>108932.20164121003</v>
      </c>
      <c r="AF26" s="44">
        <f>SUMIF($F$5:$F25,"r",AF5:AF25)</f>
        <v>110208.33333333353</v>
      </c>
      <c r="AG26" s="44">
        <f>SUMIF($F$5:$F25,"r",AG5:AG25)</f>
        <v>111499.41480220904</v>
      </c>
      <c r="AH26" s="44">
        <f>SUMIF($F$5:$F25,"r",AH5:AH25)</f>
        <v>112805.62118322919</v>
      </c>
      <c r="AI26" s="44">
        <f>SUMIF($F$5:$F25,"r",AI5:AI25)</f>
        <v>114127.12966348317</v>
      </c>
      <c r="AJ26" s="44">
        <f>SUMIF($F$5:$F25,"r",AJ5:AJ25)</f>
        <v>115464.1195057922</v>
      </c>
      <c r="AK26" s="44">
        <f>SUMIF($F$5:$F25,"r",AK5:AK25)</f>
        <v>116816.77207302657</v>
      </c>
      <c r="AL26" s="44">
        <f>SUMIF($F$5:$F25,"r",AL5:AL25)</f>
        <v>118185.27085270753</v>
      </c>
      <c r="AM26" s="44">
        <f>SUMIF($F$5:$F25,"r",AM5:AM25)</f>
        <v>119569.80148189738</v>
      </c>
      <c r="AN26" s="44">
        <f>SUMIF($F$5:$F25,"r",AN5:AN25)</f>
        <v>120970.55177238116</v>
      </c>
      <c r="AO26" s="44">
        <f>SUMIF($F$5:$F25,"r",AO5:AO25)</f>
        <v>122387.71173614344</v>
      </c>
      <c r="AP26" s="44">
        <f>SUMIF($F$5:$F25,"r",AP5:AP25)</f>
        <v>123821.47361114332</v>
      </c>
      <c r="AQ26" s="44">
        <f>SUMIF($F$5:$F25,"r",AQ5:AQ25)</f>
        <v>125272.03188739168</v>
      </c>
    </row>
    <row r="27" spans="1:43" x14ac:dyDescent="0.25">
      <c r="D27" s="3"/>
      <c r="E27" s="46" t="s">
        <v>25</v>
      </c>
      <c r="F27" s="26" t="s">
        <v>26</v>
      </c>
      <c r="G27" s="47"/>
      <c r="H27" s="48">
        <f>SUMIF($F$5:$F$25,"c",H5:H25)</f>
        <v>45833.333333333336</v>
      </c>
      <c r="I27" s="48">
        <f>SUMIF($F$5:$F$25,"c",I5:I25)</f>
        <v>46370.267025493275</v>
      </c>
      <c r="J27" s="48">
        <f t="shared" ref="J27:AQ27" si="15">SUMIF($F$5:$F$25,"c",J5:J25)</f>
        <v>46913.490851248345</v>
      </c>
      <c r="K27" s="48">
        <f t="shared" si="15"/>
        <v>47463.078498991017</v>
      </c>
      <c r="L27" s="48">
        <f t="shared" si="15"/>
        <v>48019.104520367182</v>
      </c>
      <c r="M27" s="48">
        <f t="shared" si="15"/>
        <v>48581.644340389037</v>
      </c>
      <c r="N27" s="48">
        <f t="shared" si="15"/>
        <v>49150.774267666558</v>
      </c>
      <c r="O27" s="48">
        <f t="shared" si="15"/>
        <v>49726.571504758729</v>
      </c>
      <c r="P27" s="48">
        <f t="shared" si="15"/>
        <v>50309.114158646124</v>
      </c>
      <c r="Q27" s="48">
        <f t="shared" si="15"/>
        <v>50898.481251326084</v>
      </c>
      <c r="R27" s="48">
        <f t="shared" si="15"/>
        <v>51494.752730532091</v>
      </c>
      <c r="S27" s="48">
        <f t="shared" si="15"/>
        <v>52098.009480578665</v>
      </c>
      <c r="T27" s="48">
        <f t="shared" si="15"/>
        <v>52708.333333333372</v>
      </c>
      <c r="U27" s="48">
        <f t="shared" si="15"/>
        <v>53325.807079317317</v>
      </c>
      <c r="V27" s="48">
        <f t="shared" si="15"/>
        <v>53950.514478935642</v>
      </c>
      <c r="W27" s="48">
        <f t="shared" si="15"/>
        <v>54582.540273839724</v>
      </c>
      <c r="X27" s="48">
        <f t="shared" si="15"/>
        <v>55221.970198422307</v>
      </c>
      <c r="Y27" s="48">
        <f t="shared" si="15"/>
        <v>55868.890991447443</v>
      </c>
      <c r="Z27" s="48">
        <f t="shared" si="15"/>
        <v>56523.390407816594</v>
      </c>
      <c r="AA27" s="48">
        <f t="shared" si="15"/>
        <v>57185.557230472601</v>
      </c>
      <c r="AB27" s="48">
        <f t="shared" si="15"/>
        <v>57855.481282443114</v>
      </c>
      <c r="AC27" s="48">
        <f t="shared" si="15"/>
        <v>58533.253439025066</v>
      </c>
      <c r="AD27" s="48">
        <f t="shared" si="15"/>
        <v>59218.965640111957</v>
      </c>
      <c r="AE27" s="48">
        <f t="shared" si="15"/>
        <v>59912.710902665523</v>
      </c>
      <c r="AF27" s="48">
        <f t="shared" si="15"/>
        <v>60614.583333333445</v>
      </c>
      <c r="AG27" s="48">
        <f t="shared" si="15"/>
        <v>61324.678141214972</v>
      </c>
      <c r="AH27" s="48">
        <f t="shared" si="15"/>
        <v>62043.091650776056</v>
      </c>
      <c r="AI27" s="48">
        <f t="shared" si="15"/>
        <v>62769.921314915744</v>
      </c>
      <c r="AJ27" s="48">
        <f t="shared" si="15"/>
        <v>63505.265728185717</v>
      </c>
      <c r="AK27" s="48">
        <f t="shared" si="15"/>
        <v>64249.224640164619</v>
      </c>
      <c r="AL27" s="48">
        <f t="shared" si="15"/>
        <v>65001.898968989146</v>
      </c>
      <c r="AM27" s="48">
        <f t="shared" si="15"/>
        <v>65763.39081504356</v>
      </c>
      <c r="AN27" s="48">
        <f t="shared" si="15"/>
        <v>66533.80347480964</v>
      </c>
      <c r="AO27" s="48">
        <f t="shared" si="15"/>
        <v>67313.241454878895</v>
      </c>
      <c r="AP27" s="48">
        <f t="shared" si="15"/>
        <v>68101.81048612883</v>
      </c>
      <c r="AQ27" s="48">
        <f t="shared" si="15"/>
        <v>68899.617538065431</v>
      </c>
    </row>
    <row r="28" spans="1:43" ht="15.75" thickBot="1" x14ac:dyDescent="0.3">
      <c r="D28" s="3"/>
      <c r="E28" s="53" t="s">
        <v>27</v>
      </c>
      <c r="F28" s="54" t="s">
        <v>26</v>
      </c>
      <c r="G28" s="13"/>
      <c r="H28" s="55">
        <f>SUMIF($F$5:$F$25,"s",H5:H25)</f>
        <v>0</v>
      </c>
      <c r="I28" s="55">
        <f>SUMIF($F$5:$F$25,"s",I5:I25)</f>
        <v>0</v>
      </c>
      <c r="J28" s="55">
        <f t="shared" ref="J28:AQ28" si="16">SUMIF($F$5:$F$25,"s",J5:J25)</f>
        <v>0</v>
      </c>
      <c r="K28" s="55">
        <f t="shared" si="16"/>
        <v>0</v>
      </c>
      <c r="L28" s="55">
        <f t="shared" si="16"/>
        <v>0</v>
      </c>
      <c r="M28" s="55">
        <f t="shared" si="16"/>
        <v>0</v>
      </c>
      <c r="N28" s="55">
        <f t="shared" si="16"/>
        <v>0</v>
      </c>
      <c r="O28" s="55">
        <f t="shared" si="16"/>
        <v>0</v>
      </c>
      <c r="P28" s="55">
        <f t="shared" si="16"/>
        <v>0</v>
      </c>
      <c r="Q28" s="55">
        <f t="shared" si="16"/>
        <v>0</v>
      </c>
      <c r="R28" s="55">
        <f t="shared" si="16"/>
        <v>0</v>
      </c>
      <c r="S28" s="55">
        <f t="shared" si="16"/>
        <v>0</v>
      </c>
      <c r="T28" s="55">
        <f t="shared" si="16"/>
        <v>0</v>
      </c>
      <c r="U28" s="55">
        <f t="shared" si="16"/>
        <v>0</v>
      </c>
      <c r="V28" s="55">
        <f t="shared" si="16"/>
        <v>0</v>
      </c>
      <c r="W28" s="55">
        <f t="shared" si="16"/>
        <v>0</v>
      </c>
      <c r="X28" s="55">
        <f t="shared" si="16"/>
        <v>0</v>
      </c>
      <c r="Y28" s="55">
        <f t="shared" si="16"/>
        <v>0</v>
      </c>
      <c r="Z28" s="55">
        <f t="shared" si="16"/>
        <v>0</v>
      </c>
      <c r="AA28" s="55">
        <f t="shared" si="16"/>
        <v>0</v>
      </c>
      <c r="AB28" s="55">
        <f t="shared" si="16"/>
        <v>0</v>
      </c>
      <c r="AC28" s="55">
        <f t="shared" si="16"/>
        <v>0</v>
      </c>
      <c r="AD28" s="55">
        <f t="shared" si="16"/>
        <v>0</v>
      </c>
      <c r="AE28" s="55">
        <f t="shared" si="16"/>
        <v>0</v>
      </c>
      <c r="AF28" s="55">
        <f t="shared" si="16"/>
        <v>0</v>
      </c>
      <c r="AG28" s="55">
        <f t="shared" si="16"/>
        <v>0</v>
      </c>
      <c r="AH28" s="55">
        <f t="shared" si="16"/>
        <v>0</v>
      </c>
      <c r="AI28" s="55">
        <f t="shared" si="16"/>
        <v>0</v>
      </c>
      <c r="AJ28" s="55">
        <f t="shared" si="16"/>
        <v>0</v>
      </c>
      <c r="AK28" s="55">
        <f t="shared" si="16"/>
        <v>0</v>
      </c>
      <c r="AL28" s="55">
        <f t="shared" si="16"/>
        <v>0</v>
      </c>
      <c r="AM28" s="55">
        <f t="shared" si="16"/>
        <v>0</v>
      </c>
      <c r="AN28" s="55">
        <f t="shared" si="16"/>
        <v>0</v>
      </c>
      <c r="AO28" s="55">
        <f t="shared" si="16"/>
        <v>0</v>
      </c>
      <c r="AP28" s="55">
        <f t="shared" si="16"/>
        <v>0</v>
      </c>
      <c r="AQ28" s="55">
        <f t="shared" si="16"/>
        <v>0</v>
      </c>
    </row>
    <row r="29" spans="1:43" ht="15.75" thickBot="1" x14ac:dyDescent="0.3">
      <c r="D29" s="3"/>
      <c r="E29" s="49"/>
      <c r="F29" s="3" t="s">
        <v>2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</row>
    <row r="30" spans="1:43" ht="15.75" thickBot="1" x14ac:dyDescent="0.3">
      <c r="A30" s="10" t="s">
        <v>28</v>
      </c>
      <c r="B30" s="11"/>
      <c r="C30" s="8"/>
      <c r="D30" s="8"/>
      <c r="E30" s="10" t="s">
        <v>28</v>
      </c>
      <c r="F30" s="8" t="s">
        <v>2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x14ac:dyDescent="0.25">
      <c r="B31" s="19" t="s">
        <v>29</v>
      </c>
      <c r="C31" s="200" t="str">
        <f>B31</f>
        <v>Unit 1</v>
      </c>
      <c r="D31" s="3"/>
      <c r="E31" s="46" t="s">
        <v>30</v>
      </c>
      <c r="F31" s="47" t="s">
        <v>2</v>
      </c>
      <c r="G31" s="47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</row>
    <row r="32" spans="1:43" ht="15.75" thickBot="1" x14ac:dyDescent="0.3">
      <c r="B32" s="52" t="s">
        <v>31</v>
      </c>
      <c r="C32" s="39">
        <v>0</v>
      </c>
      <c r="D32" s="3"/>
      <c r="E32" s="49" t="s">
        <v>31</v>
      </c>
      <c r="F32" s="3" t="s">
        <v>2</v>
      </c>
      <c r="G32" s="3"/>
      <c r="H32" s="61">
        <f>$C32</f>
        <v>0</v>
      </c>
      <c r="I32" s="61">
        <f>$C32</f>
        <v>0</v>
      </c>
      <c r="J32" s="61">
        <f t="shared" ref="J32:AQ32" si="17">$C32</f>
        <v>0</v>
      </c>
      <c r="K32" s="61">
        <f t="shared" si="17"/>
        <v>0</v>
      </c>
      <c r="L32" s="61">
        <f t="shared" si="17"/>
        <v>0</v>
      </c>
      <c r="M32" s="61">
        <f t="shared" si="17"/>
        <v>0</v>
      </c>
      <c r="N32" s="61">
        <f t="shared" si="17"/>
        <v>0</v>
      </c>
      <c r="O32" s="61">
        <f t="shared" si="17"/>
        <v>0</v>
      </c>
      <c r="P32" s="61">
        <f t="shared" si="17"/>
        <v>0</v>
      </c>
      <c r="Q32" s="61">
        <f t="shared" si="17"/>
        <v>0</v>
      </c>
      <c r="R32" s="61">
        <f t="shared" si="17"/>
        <v>0</v>
      </c>
      <c r="S32" s="61">
        <f t="shared" si="17"/>
        <v>0</v>
      </c>
      <c r="T32" s="61">
        <f t="shared" si="17"/>
        <v>0</v>
      </c>
      <c r="U32" s="61">
        <f t="shared" si="17"/>
        <v>0</v>
      </c>
      <c r="V32" s="61">
        <f t="shared" si="17"/>
        <v>0</v>
      </c>
      <c r="W32" s="61">
        <f t="shared" si="17"/>
        <v>0</v>
      </c>
      <c r="X32" s="61">
        <f t="shared" si="17"/>
        <v>0</v>
      </c>
      <c r="Y32" s="61">
        <f t="shared" si="17"/>
        <v>0</v>
      </c>
      <c r="Z32" s="61">
        <f t="shared" si="17"/>
        <v>0</v>
      </c>
      <c r="AA32" s="61">
        <f t="shared" si="17"/>
        <v>0</v>
      </c>
      <c r="AB32" s="61">
        <f t="shared" si="17"/>
        <v>0</v>
      </c>
      <c r="AC32" s="61">
        <f t="shared" si="17"/>
        <v>0</v>
      </c>
      <c r="AD32" s="61">
        <f t="shared" si="17"/>
        <v>0</v>
      </c>
      <c r="AE32" s="61">
        <f t="shared" si="17"/>
        <v>0</v>
      </c>
      <c r="AF32" s="61">
        <f t="shared" si="17"/>
        <v>0</v>
      </c>
      <c r="AG32" s="61">
        <f t="shared" si="17"/>
        <v>0</v>
      </c>
      <c r="AH32" s="61">
        <f t="shared" si="17"/>
        <v>0</v>
      </c>
      <c r="AI32" s="61">
        <f t="shared" si="17"/>
        <v>0</v>
      </c>
      <c r="AJ32" s="61">
        <f t="shared" si="17"/>
        <v>0</v>
      </c>
      <c r="AK32" s="61">
        <f t="shared" si="17"/>
        <v>0</v>
      </c>
      <c r="AL32" s="61">
        <f t="shared" si="17"/>
        <v>0</v>
      </c>
      <c r="AM32" s="61">
        <f t="shared" si="17"/>
        <v>0</v>
      </c>
      <c r="AN32" s="61">
        <f t="shared" si="17"/>
        <v>0</v>
      </c>
      <c r="AO32" s="61">
        <f t="shared" si="17"/>
        <v>0</v>
      </c>
      <c r="AP32" s="61">
        <f t="shared" si="17"/>
        <v>0</v>
      </c>
      <c r="AQ32" s="61">
        <f t="shared" si="17"/>
        <v>0</v>
      </c>
    </row>
    <row r="33" spans="1:43" ht="15.75" thickBot="1" x14ac:dyDescent="0.3">
      <c r="A33" s="52"/>
      <c r="B33" s="62"/>
      <c r="C33" s="54"/>
      <c r="D33" s="13"/>
      <c r="E33" s="53" t="s">
        <v>32</v>
      </c>
      <c r="F33" s="54" t="s">
        <v>33</v>
      </c>
      <c r="G33" s="13"/>
      <c r="H33" s="55">
        <f>H31*H32</f>
        <v>0</v>
      </c>
      <c r="I33" s="55">
        <f>I31*I32</f>
        <v>0</v>
      </c>
      <c r="J33" s="55">
        <f t="shared" ref="J33:AQ33" si="18">J31*J32</f>
        <v>0</v>
      </c>
      <c r="K33" s="55">
        <f t="shared" si="18"/>
        <v>0</v>
      </c>
      <c r="L33" s="55">
        <f t="shared" si="18"/>
        <v>0</v>
      </c>
      <c r="M33" s="55">
        <f t="shared" si="18"/>
        <v>0</v>
      </c>
      <c r="N33" s="55">
        <f t="shared" si="18"/>
        <v>0</v>
      </c>
      <c r="O33" s="55">
        <f t="shared" si="18"/>
        <v>0</v>
      </c>
      <c r="P33" s="55">
        <f t="shared" si="18"/>
        <v>0</v>
      </c>
      <c r="Q33" s="55">
        <f t="shared" si="18"/>
        <v>0</v>
      </c>
      <c r="R33" s="55">
        <f t="shared" si="18"/>
        <v>0</v>
      </c>
      <c r="S33" s="55">
        <f t="shared" si="18"/>
        <v>0</v>
      </c>
      <c r="T33" s="55">
        <f t="shared" si="18"/>
        <v>0</v>
      </c>
      <c r="U33" s="55">
        <f t="shared" si="18"/>
        <v>0</v>
      </c>
      <c r="V33" s="55">
        <f t="shared" si="18"/>
        <v>0</v>
      </c>
      <c r="W33" s="55">
        <f t="shared" si="18"/>
        <v>0</v>
      </c>
      <c r="X33" s="55">
        <f t="shared" si="18"/>
        <v>0</v>
      </c>
      <c r="Y33" s="55">
        <f t="shared" si="18"/>
        <v>0</v>
      </c>
      <c r="Z33" s="55">
        <f t="shared" si="18"/>
        <v>0</v>
      </c>
      <c r="AA33" s="55">
        <f t="shared" si="18"/>
        <v>0</v>
      </c>
      <c r="AB33" s="55">
        <f t="shared" si="18"/>
        <v>0</v>
      </c>
      <c r="AC33" s="55">
        <f t="shared" si="18"/>
        <v>0</v>
      </c>
      <c r="AD33" s="55">
        <f t="shared" si="18"/>
        <v>0</v>
      </c>
      <c r="AE33" s="55">
        <f t="shared" si="18"/>
        <v>0</v>
      </c>
      <c r="AF33" s="55">
        <f t="shared" si="18"/>
        <v>0</v>
      </c>
      <c r="AG33" s="55">
        <f t="shared" si="18"/>
        <v>0</v>
      </c>
      <c r="AH33" s="55">
        <f t="shared" si="18"/>
        <v>0</v>
      </c>
      <c r="AI33" s="55">
        <f t="shared" si="18"/>
        <v>0</v>
      </c>
      <c r="AJ33" s="55">
        <f t="shared" si="18"/>
        <v>0</v>
      </c>
      <c r="AK33" s="55">
        <f t="shared" si="18"/>
        <v>0</v>
      </c>
      <c r="AL33" s="55">
        <f t="shared" si="18"/>
        <v>0</v>
      </c>
      <c r="AM33" s="55">
        <f t="shared" si="18"/>
        <v>0</v>
      </c>
      <c r="AN33" s="55">
        <f t="shared" si="18"/>
        <v>0</v>
      </c>
      <c r="AO33" s="55">
        <f t="shared" si="18"/>
        <v>0</v>
      </c>
      <c r="AP33" s="55">
        <f t="shared" si="18"/>
        <v>0</v>
      </c>
      <c r="AQ33" s="55">
        <f t="shared" si="18"/>
        <v>0</v>
      </c>
    </row>
    <row r="34" spans="1:43" x14ac:dyDescent="0.25">
      <c r="A34" s="9" t="s">
        <v>34</v>
      </c>
      <c r="D34" s="3"/>
      <c r="E34" s="49"/>
      <c r="F34" s="3" t="s">
        <v>2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</row>
    <row r="35" spans="1:43" x14ac:dyDescent="0.25">
      <c r="A35" s="9"/>
      <c r="D35" s="3"/>
      <c r="E35" s="49"/>
      <c r="F35" s="3" t="s">
        <v>2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</row>
    <row r="36" spans="1:43" ht="15.75" thickBot="1" x14ac:dyDescent="0.3">
      <c r="A36" s="9"/>
      <c r="D36" s="3"/>
      <c r="E36" s="49"/>
      <c r="F36" s="3" t="s">
        <v>2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</row>
    <row r="37" spans="1:43" x14ac:dyDescent="0.25">
      <c r="A37" s="9" t="s">
        <v>35</v>
      </c>
      <c r="D37" s="3"/>
      <c r="E37" s="10" t="s">
        <v>35</v>
      </c>
      <c r="F37" s="8" t="s">
        <v>2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</row>
    <row r="38" spans="1:43" ht="15.75" thickBot="1" x14ac:dyDescent="0.3">
      <c r="A38" s="41"/>
      <c r="D38" s="3"/>
      <c r="E38" s="42" t="s">
        <v>36</v>
      </c>
      <c r="F38" s="173" t="s">
        <v>14</v>
      </c>
      <c r="G38" s="43"/>
      <c r="H38" s="44">
        <f>SUMIF($F:$F,"f",H:H)</f>
        <v>0</v>
      </c>
      <c r="I38" s="44">
        <f>SUMIF($F:$F,"f",I:I)</f>
        <v>0</v>
      </c>
      <c r="J38" s="44">
        <f t="shared" ref="J38:AQ38" si="19">SUMIF($F:$F,"f",J:J)</f>
        <v>0</v>
      </c>
      <c r="K38" s="44">
        <f t="shared" si="19"/>
        <v>0</v>
      </c>
      <c r="L38" s="44">
        <f t="shared" si="19"/>
        <v>0</v>
      </c>
      <c r="M38" s="44">
        <f t="shared" si="19"/>
        <v>0</v>
      </c>
      <c r="N38" s="44">
        <f t="shared" si="19"/>
        <v>0</v>
      </c>
      <c r="O38" s="44">
        <f t="shared" si="19"/>
        <v>0</v>
      </c>
      <c r="P38" s="44">
        <f t="shared" si="19"/>
        <v>0</v>
      </c>
      <c r="Q38" s="44">
        <f t="shared" si="19"/>
        <v>0</v>
      </c>
      <c r="R38" s="44">
        <f t="shared" si="19"/>
        <v>0</v>
      </c>
      <c r="S38" s="44">
        <f t="shared" si="19"/>
        <v>0</v>
      </c>
      <c r="T38" s="44">
        <f t="shared" si="19"/>
        <v>0</v>
      </c>
      <c r="U38" s="44">
        <f t="shared" si="19"/>
        <v>0</v>
      </c>
      <c r="V38" s="44">
        <f t="shared" si="19"/>
        <v>0</v>
      </c>
      <c r="W38" s="44">
        <f t="shared" si="19"/>
        <v>0</v>
      </c>
      <c r="X38" s="44">
        <f t="shared" si="19"/>
        <v>0</v>
      </c>
      <c r="Y38" s="44">
        <f t="shared" si="19"/>
        <v>0</v>
      </c>
      <c r="Z38" s="44">
        <f t="shared" si="19"/>
        <v>0</v>
      </c>
      <c r="AA38" s="44">
        <f t="shared" si="19"/>
        <v>0</v>
      </c>
      <c r="AB38" s="44">
        <f t="shared" si="19"/>
        <v>0</v>
      </c>
      <c r="AC38" s="44">
        <f t="shared" si="19"/>
        <v>0</v>
      </c>
      <c r="AD38" s="44">
        <f t="shared" si="19"/>
        <v>0</v>
      </c>
      <c r="AE38" s="44">
        <f t="shared" si="19"/>
        <v>0</v>
      </c>
      <c r="AF38" s="44">
        <f t="shared" si="19"/>
        <v>0</v>
      </c>
      <c r="AG38" s="44">
        <f t="shared" si="19"/>
        <v>0</v>
      </c>
      <c r="AH38" s="44">
        <f t="shared" si="19"/>
        <v>0</v>
      </c>
      <c r="AI38" s="44">
        <f t="shared" si="19"/>
        <v>0</v>
      </c>
      <c r="AJ38" s="44">
        <f t="shared" si="19"/>
        <v>0</v>
      </c>
      <c r="AK38" s="44">
        <f t="shared" si="19"/>
        <v>0</v>
      </c>
      <c r="AL38" s="44">
        <f t="shared" si="19"/>
        <v>0</v>
      </c>
      <c r="AM38" s="44">
        <f t="shared" si="19"/>
        <v>0</v>
      </c>
      <c r="AN38" s="44">
        <f t="shared" si="19"/>
        <v>0</v>
      </c>
      <c r="AO38" s="44">
        <f t="shared" si="19"/>
        <v>0</v>
      </c>
      <c r="AP38" s="44">
        <f t="shared" si="19"/>
        <v>0</v>
      </c>
      <c r="AQ38" s="44">
        <f t="shared" si="19"/>
        <v>0</v>
      </c>
    </row>
    <row r="39" spans="1:43" x14ac:dyDescent="0.25">
      <c r="B39" s="71" t="s">
        <v>243</v>
      </c>
      <c r="C39" s="63">
        <f>Improvements!F11</f>
        <v>23500</v>
      </c>
      <c r="D39" s="3"/>
      <c r="E39" s="49" t="str">
        <f t="shared" ref="E39:E44" si="20">B39</f>
        <v>Salary</v>
      </c>
      <c r="F39" s="81" t="s">
        <v>16</v>
      </c>
      <c r="G39" s="3"/>
      <c r="H39" s="61">
        <f t="shared" ref="H39:W44" si="21">$C39</f>
        <v>23500</v>
      </c>
      <c r="I39" s="61">
        <f t="shared" si="21"/>
        <v>23500</v>
      </c>
      <c r="J39" s="61">
        <f t="shared" si="21"/>
        <v>23500</v>
      </c>
      <c r="K39" s="61">
        <f t="shared" si="21"/>
        <v>23500</v>
      </c>
      <c r="L39" s="61">
        <f t="shared" si="21"/>
        <v>23500</v>
      </c>
      <c r="M39" s="61">
        <f t="shared" si="21"/>
        <v>23500</v>
      </c>
      <c r="N39" s="61">
        <f t="shared" si="21"/>
        <v>23500</v>
      </c>
      <c r="O39" s="61">
        <f t="shared" si="21"/>
        <v>23500</v>
      </c>
      <c r="P39" s="61">
        <f t="shared" si="21"/>
        <v>23500</v>
      </c>
      <c r="Q39" s="61">
        <f t="shared" si="21"/>
        <v>23500</v>
      </c>
      <c r="R39" s="61">
        <f t="shared" si="21"/>
        <v>23500</v>
      </c>
      <c r="S39" s="61">
        <f t="shared" si="21"/>
        <v>23500</v>
      </c>
      <c r="T39" s="61">
        <f t="shared" si="21"/>
        <v>23500</v>
      </c>
      <c r="U39" s="61">
        <f t="shared" si="21"/>
        <v>23500</v>
      </c>
      <c r="V39" s="61">
        <f t="shared" si="21"/>
        <v>23500</v>
      </c>
      <c r="W39" s="61">
        <f t="shared" si="21"/>
        <v>23500</v>
      </c>
      <c r="X39" s="61">
        <f t="shared" ref="X39:AU44" si="22">$C39</f>
        <v>23500</v>
      </c>
      <c r="Y39" s="61">
        <f t="shared" si="22"/>
        <v>23500</v>
      </c>
      <c r="Z39" s="61">
        <f t="shared" si="22"/>
        <v>23500</v>
      </c>
      <c r="AA39" s="61">
        <f t="shared" si="22"/>
        <v>23500</v>
      </c>
      <c r="AB39" s="61">
        <f t="shared" si="22"/>
        <v>23500</v>
      </c>
      <c r="AC39" s="61">
        <f t="shared" si="22"/>
        <v>23500</v>
      </c>
      <c r="AD39" s="61">
        <f t="shared" si="22"/>
        <v>23500</v>
      </c>
      <c r="AE39" s="61">
        <f t="shared" si="22"/>
        <v>23500</v>
      </c>
      <c r="AF39" s="61">
        <f t="shared" si="22"/>
        <v>23500</v>
      </c>
      <c r="AG39" s="61">
        <f t="shared" si="22"/>
        <v>23500</v>
      </c>
      <c r="AH39" s="61">
        <f t="shared" si="22"/>
        <v>23500</v>
      </c>
      <c r="AI39" s="61">
        <f t="shared" si="22"/>
        <v>23500</v>
      </c>
      <c r="AJ39" s="61">
        <f t="shared" si="22"/>
        <v>23500</v>
      </c>
      <c r="AK39" s="61">
        <f t="shared" si="22"/>
        <v>23500</v>
      </c>
      <c r="AL39" s="61">
        <f t="shared" si="22"/>
        <v>23500</v>
      </c>
      <c r="AM39" s="61">
        <f t="shared" si="22"/>
        <v>23500</v>
      </c>
      <c r="AN39" s="61">
        <f t="shared" si="22"/>
        <v>23500</v>
      </c>
      <c r="AO39" s="61">
        <f t="shared" si="22"/>
        <v>23500</v>
      </c>
      <c r="AP39" s="61">
        <f t="shared" si="22"/>
        <v>23500</v>
      </c>
      <c r="AQ39" s="61">
        <f t="shared" si="22"/>
        <v>23500</v>
      </c>
    </row>
    <row r="40" spans="1:43" x14ac:dyDescent="0.25">
      <c r="B40" s="34" t="s">
        <v>244</v>
      </c>
      <c r="C40" s="35"/>
      <c r="D40" s="3"/>
      <c r="E40" s="49" t="str">
        <f t="shared" si="20"/>
        <v>Rent</v>
      </c>
      <c r="F40" s="81" t="s">
        <v>16</v>
      </c>
      <c r="G40" s="3"/>
      <c r="H40" s="61">
        <f t="shared" si="21"/>
        <v>0</v>
      </c>
      <c r="I40" s="61">
        <f t="shared" si="21"/>
        <v>0</v>
      </c>
      <c r="J40" s="61">
        <f t="shared" si="21"/>
        <v>0</v>
      </c>
      <c r="K40" s="61">
        <f t="shared" si="21"/>
        <v>0</v>
      </c>
      <c r="L40" s="61">
        <f t="shared" si="21"/>
        <v>0</v>
      </c>
      <c r="M40" s="61">
        <f t="shared" si="21"/>
        <v>0</v>
      </c>
      <c r="N40" s="61">
        <f t="shared" si="21"/>
        <v>0</v>
      </c>
      <c r="O40" s="61">
        <f t="shared" si="21"/>
        <v>0</v>
      </c>
      <c r="P40" s="61">
        <f t="shared" si="21"/>
        <v>0</v>
      </c>
      <c r="Q40" s="61">
        <f t="shared" si="21"/>
        <v>0</v>
      </c>
      <c r="R40" s="61">
        <f t="shared" si="21"/>
        <v>0</v>
      </c>
      <c r="S40" s="61">
        <f t="shared" si="21"/>
        <v>0</v>
      </c>
      <c r="T40" s="61">
        <f t="shared" si="21"/>
        <v>0</v>
      </c>
      <c r="U40" s="61">
        <f t="shared" si="21"/>
        <v>0</v>
      </c>
      <c r="V40" s="61">
        <f t="shared" si="21"/>
        <v>0</v>
      </c>
      <c r="W40" s="61">
        <f t="shared" si="21"/>
        <v>0</v>
      </c>
      <c r="X40" s="61">
        <f t="shared" si="22"/>
        <v>0</v>
      </c>
      <c r="Y40" s="61">
        <f t="shared" si="22"/>
        <v>0</v>
      </c>
      <c r="Z40" s="61">
        <f t="shared" si="22"/>
        <v>0</v>
      </c>
      <c r="AA40" s="61">
        <f t="shared" si="22"/>
        <v>0</v>
      </c>
      <c r="AB40" s="61">
        <f t="shared" si="22"/>
        <v>0</v>
      </c>
      <c r="AC40" s="61">
        <f t="shared" si="22"/>
        <v>0</v>
      </c>
      <c r="AD40" s="61">
        <f t="shared" si="22"/>
        <v>0</v>
      </c>
      <c r="AE40" s="61">
        <f t="shared" si="22"/>
        <v>0</v>
      </c>
      <c r="AF40" s="61">
        <f t="shared" si="22"/>
        <v>0</v>
      </c>
      <c r="AG40" s="61">
        <f t="shared" si="22"/>
        <v>0</v>
      </c>
      <c r="AH40" s="61">
        <f t="shared" si="22"/>
        <v>0</v>
      </c>
      <c r="AI40" s="61">
        <f t="shared" si="22"/>
        <v>0</v>
      </c>
      <c r="AJ40" s="61">
        <f t="shared" si="22"/>
        <v>0</v>
      </c>
      <c r="AK40" s="61">
        <f t="shared" si="22"/>
        <v>0</v>
      </c>
      <c r="AL40" s="61">
        <f t="shared" si="22"/>
        <v>0</v>
      </c>
      <c r="AM40" s="61">
        <f t="shared" si="22"/>
        <v>0</v>
      </c>
      <c r="AN40" s="61">
        <f t="shared" si="22"/>
        <v>0</v>
      </c>
      <c r="AO40" s="61">
        <f t="shared" si="22"/>
        <v>0</v>
      </c>
      <c r="AP40" s="61">
        <f t="shared" si="22"/>
        <v>0</v>
      </c>
      <c r="AQ40" s="61">
        <f t="shared" si="22"/>
        <v>0</v>
      </c>
    </row>
    <row r="41" spans="1:43" x14ac:dyDescent="0.25">
      <c r="B41" s="34" t="s">
        <v>45</v>
      </c>
      <c r="C41" s="35">
        <v>0</v>
      </c>
      <c r="D41" s="3"/>
      <c r="E41" s="49" t="str">
        <f t="shared" si="20"/>
        <v>Fixed Cost Per Time Period 3</v>
      </c>
      <c r="F41" s="81" t="s">
        <v>16</v>
      </c>
      <c r="G41" s="3"/>
      <c r="H41" s="61">
        <f t="shared" si="21"/>
        <v>0</v>
      </c>
      <c r="I41" s="61">
        <f t="shared" si="21"/>
        <v>0</v>
      </c>
      <c r="J41" s="61">
        <f t="shared" si="21"/>
        <v>0</v>
      </c>
      <c r="K41" s="61">
        <f t="shared" si="21"/>
        <v>0</v>
      </c>
      <c r="L41" s="61">
        <f t="shared" si="21"/>
        <v>0</v>
      </c>
      <c r="M41" s="61">
        <f t="shared" si="21"/>
        <v>0</v>
      </c>
      <c r="N41" s="61">
        <f t="shared" si="21"/>
        <v>0</v>
      </c>
      <c r="O41" s="61">
        <f t="shared" si="21"/>
        <v>0</v>
      </c>
      <c r="P41" s="61">
        <f t="shared" si="21"/>
        <v>0</v>
      </c>
      <c r="Q41" s="61">
        <f t="shared" si="21"/>
        <v>0</v>
      </c>
      <c r="R41" s="61">
        <f t="shared" si="21"/>
        <v>0</v>
      </c>
      <c r="S41" s="61">
        <f t="shared" si="21"/>
        <v>0</v>
      </c>
      <c r="T41" s="61">
        <f t="shared" si="21"/>
        <v>0</v>
      </c>
      <c r="U41" s="61">
        <f t="shared" si="21"/>
        <v>0</v>
      </c>
      <c r="V41" s="61">
        <f t="shared" si="21"/>
        <v>0</v>
      </c>
      <c r="W41" s="61">
        <f t="shared" si="21"/>
        <v>0</v>
      </c>
      <c r="X41" s="61">
        <f t="shared" si="22"/>
        <v>0</v>
      </c>
      <c r="Y41" s="61">
        <f t="shared" si="22"/>
        <v>0</v>
      </c>
      <c r="Z41" s="61">
        <f t="shared" si="22"/>
        <v>0</v>
      </c>
      <c r="AA41" s="61">
        <f t="shared" si="22"/>
        <v>0</v>
      </c>
      <c r="AB41" s="61">
        <f t="shared" si="22"/>
        <v>0</v>
      </c>
      <c r="AC41" s="61">
        <f t="shared" si="22"/>
        <v>0</v>
      </c>
      <c r="AD41" s="61">
        <f t="shared" si="22"/>
        <v>0</v>
      </c>
      <c r="AE41" s="61">
        <f t="shared" si="22"/>
        <v>0</v>
      </c>
      <c r="AF41" s="61">
        <f t="shared" si="22"/>
        <v>0</v>
      </c>
      <c r="AG41" s="61">
        <f t="shared" si="22"/>
        <v>0</v>
      </c>
      <c r="AH41" s="61">
        <f t="shared" si="22"/>
        <v>0</v>
      </c>
      <c r="AI41" s="61">
        <f t="shared" si="22"/>
        <v>0</v>
      </c>
      <c r="AJ41" s="61">
        <f t="shared" si="22"/>
        <v>0</v>
      </c>
      <c r="AK41" s="61">
        <f t="shared" si="22"/>
        <v>0</v>
      </c>
      <c r="AL41" s="61">
        <f t="shared" si="22"/>
        <v>0</v>
      </c>
      <c r="AM41" s="61">
        <f t="shared" si="22"/>
        <v>0</v>
      </c>
      <c r="AN41" s="61">
        <f t="shared" si="22"/>
        <v>0</v>
      </c>
      <c r="AO41" s="61">
        <f t="shared" si="22"/>
        <v>0</v>
      </c>
      <c r="AP41" s="61">
        <f t="shared" si="22"/>
        <v>0</v>
      </c>
      <c r="AQ41" s="61">
        <f t="shared" si="22"/>
        <v>0</v>
      </c>
    </row>
    <row r="42" spans="1:43" x14ac:dyDescent="0.25">
      <c r="B42" s="34" t="s">
        <v>46</v>
      </c>
      <c r="C42" s="35">
        <v>0</v>
      </c>
      <c r="D42" s="3"/>
      <c r="E42" s="49" t="str">
        <f t="shared" si="20"/>
        <v>Fixed Cost Per Time Period 4</v>
      </c>
      <c r="F42" s="81" t="s">
        <v>16</v>
      </c>
      <c r="G42" s="3"/>
      <c r="H42" s="61">
        <f t="shared" si="21"/>
        <v>0</v>
      </c>
      <c r="I42" s="61">
        <f t="shared" si="21"/>
        <v>0</v>
      </c>
      <c r="J42" s="61">
        <f t="shared" si="21"/>
        <v>0</v>
      </c>
      <c r="K42" s="61">
        <f t="shared" si="21"/>
        <v>0</v>
      </c>
      <c r="L42" s="61">
        <f t="shared" si="21"/>
        <v>0</v>
      </c>
      <c r="M42" s="61">
        <f t="shared" si="21"/>
        <v>0</v>
      </c>
      <c r="N42" s="61">
        <f t="shared" si="21"/>
        <v>0</v>
      </c>
      <c r="O42" s="61">
        <f t="shared" si="21"/>
        <v>0</v>
      </c>
      <c r="P42" s="61">
        <f t="shared" si="21"/>
        <v>0</v>
      </c>
      <c r="Q42" s="61">
        <f t="shared" si="21"/>
        <v>0</v>
      </c>
      <c r="R42" s="61">
        <f t="shared" si="21"/>
        <v>0</v>
      </c>
      <c r="S42" s="61">
        <f t="shared" si="21"/>
        <v>0</v>
      </c>
      <c r="T42" s="61">
        <f t="shared" si="21"/>
        <v>0</v>
      </c>
      <c r="U42" s="61">
        <f t="shared" si="21"/>
        <v>0</v>
      </c>
      <c r="V42" s="61">
        <f t="shared" si="21"/>
        <v>0</v>
      </c>
      <c r="W42" s="61">
        <f t="shared" si="21"/>
        <v>0</v>
      </c>
      <c r="X42" s="61">
        <f t="shared" si="22"/>
        <v>0</v>
      </c>
      <c r="Y42" s="61">
        <f t="shared" si="22"/>
        <v>0</v>
      </c>
      <c r="Z42" s="61">
        <f t="shared" si="22"/>
        <v>0</v>
      </c>
      <c r="AA42" s="61">
        <f t="shared" si="22"/>
        <v>0</v>
      </c>
      <c r="AB42" s="61">
        <f t="shared" si="22"/>
        <v>0</v>
      </c>
      <c r="AC42" s="61">
        <f t="shared" si="22"/>
        <v>0</v>
      </c>
      <c r="AD42" s="61">
        <f t="shared" si="22"/>
        <v>0</v>
      </c>
      <c r="AE42" s="61">
        <f t="shared" si="22"/>
        <v>0</v>
      </c>
      <c r="AF42" s="61">
        <f t="shared" si="22"/>
        <v>0</v>
      </c>
      <c r="AG42" s="61">
        <f t="shared" si="22"/>
        <v>0</v>
      </c>
      <c r="AH42" s="61">
        <f t="shared" si="22"/>
        <v>0</v>
      </c>
      <c r="AI42" s="61">
        <f t="shared" si="22"/>
        <v>0</v>
      </c>
      <c r="AJ42" s="61">
        <f t="shared" si="22"/>
        <v>0</v>
      </c>
      <c r="AK42" s="61">
        <f t="shared" si="22"/>
        <v>0</v>
      </c>
      <c r="AL42" s="61">
        <f t="shared" si="22"/>
        <v>0</v>
      </c>
      <c r="AM42" s="61">
        <f t="shared" si="22"/>
        <v>0</v>
      </c>
      <c r="AN42" s="61">
        <f t="shared" si="22"/>
        <v>0</v>
      </c>
      <c r="AO42" s="61">
        <f t="shared" si="22"/>
        <v>0</v>
      </c>
      <c r="AP42" s="61">
        <f t="shared" si="22"/>
        <v>0</v>
      </c>
      <c r="AQ42" s="61">
        <f t="shared" si="22"/>
        <v>0</v>
      </c>
    </row>
    <row r="43" spans="1:43" x14ac:dyDescent="0.25">
      <c r="B43" s="34" t="s">
        <v>47</v>
      </c>
      <c r="C43" s="35">
        <v>0</v>
      </c>
      <c r="D43" s="3"/>
      <c r="E43" s="49" t="str">
        <f t="shared" si="20"/>
        <v>Fixed Cost Per Time Period 5</v>
      </c>
      <c r="F43" s="81" t="s">
        <v>16</v>
      </c>
      <c r="G43" s="3"/>
      <c r="H43" s="61">
        <f t="shared" si="21"/>
        <v>0</v>
      </c>
      <c r="I43" s="61">
        <f t="shared" si="21"/>
        <v>0</v>
      </c>
      <c r="J43" s="61">
        <f t="shared" si="21"/>
        <v>0</v>
      </c>
      <c r="K43" s="61">
        <f t="shared" si="21"/>
        <v>0</v>
      </c>
      <c r="L43" s="61">
        <f t="shared" si="21"/>
        <v>0</v>
      </c>
      <c r="M43" s="61">
        <f t="shared" si="21"/>
        <v>0</v>
      </c>
      <c r="N43" s="61">
        <f t="shared" si="21"/>
        <v>0</v>
      </c>
      <c r="O43" s="61">
        <f t="shared" si="21"/>
        <v>0</v>
      </c>
      <c r="P43" s="61">
        <f t="shared" si="21"/>
        <v>0</v>
      </c>
      <c r="Q43" s="61">
        <f t="shared" si="21"/>
        <v>0</v>
      </c>
      <c r="R43" s="61">
        <f t="shared" si="21"/>
        <v>0</v>
      </c>
      <c r="S43" s="61">
        <f t="shared" si="21"/>
        <v>0</v>
      </c>
      <c r="T43" s="61">
        <f t="shared" si="21"/>
        <v>0</v>
      </c>
      <c r="U43" s="61">
        <f t="shared" si="21"/>
        <v>0</v>
      </c>
      <c r="V43" s="61">
        <f t="shared" si="21"/>
        <v>0</v>
      </c>
      <c r="W43" s="61">
        <f t="shared" si="21"/>
        <v>0</v>
      </c>
      <c r="X43" s="61">
        <f t="shared" si="22"/>
        <v>0</v>
      </c>
      <c r="Y43" s="61">
        <f t="shared" si="22"/>
        <v>0</v>
      </c>
      <c r="Z43" s="61">
        <f t="shared" si="22"/>
        <v>0</v>
      </c>
      <c r="AA43" s="61">
        <f t="shared" si="22"/>
        <v>0</v>
      </c>
      <c r="AB43" s="61">
        <f t="shared" si="22"/>
        <v>0</v>
      </c>
      <c r="AC43" s="61">
        <f t="shared" si="22"/>
        <v>0</v>
      </c>
      <c r="AD43" s="61">
        <f t="shared" si="22"/>
        <v>0</v>
      </c>
      <c r="AE43" s="61">
        <f t="shared" si="22"/>
        <v>0</v>
      </c>
      <c r="AF43" s="61">
        <f t="shared" si="22"/>
        <v>0</v>
      </c>
      <c r="AG43" s="61">
        <f t="shared" si="22"/>
        <v>0</v>
      </c>
      <c r="AH43" s="61">
        <f t="shared" si="22"/>
        <v>0</v>
      </c>
      <c r="AI43" s="61">
        <f t="shared" si="22"/>
        <v>0</v>
      </c>
      <c r="AJ43" s="61">
        <f t="shared" si="22"/>
        <v>0</v>
      </c>
      <c r="AK43" s="61">
        <f t="shared" si="22"/>
        <v>0</v>
      </c>
      <c r="AL43" s="61">
        <f t="shared" si="22"/>
        <v>0</v>
      </c>
      <c r="AM43" s="61">
        <f t="shared" si="22"/>
        <v>0</v>
      </c>
      <c r="AN43" s="61">
        <f t="shared" si="22"/>
        <v>0</v>
      </c>
      <c r="AO43" s="61">
        <f t="shared" si="22"/>
        <v>0</v>
      </c>
      <c r="AP43" s="61">
        <f t="shared" si="22"/>
        <v>0</v>
      </c>
      <c r="AQ43" s="61">
        <f t="shared" si="22"/>
        <v>0</v>
      </c>
    </row>
    <row r="44" spans="1:43" ht="15.75" thickBot="1" x14ac:dyDescent="0.3">
      <c r="B44" s="38" t="s">
        <v>48</v>
      </c>
      <c r="C44" s="39">
        <v>0</v>
      </c>
      <c r="D44" s="3"/>
      <c r="E44" s="49" t="str">
        <f t="shared" si="20"/>
        <v>Fixed Cost Per Time Period 6</v>
      </c>
      <c r="F44" s="81" t="s">
        <v>16</v>
      </c>
      <c r="G44" s="3"/>
      <c r="H44" s="61">
        <f t="shared" si="21"/>
        <v>0</v>
      </c>
      <c r="I44" s="61">
        <f t="shared" si="21"/>
        <v>0</v>
      </c>
      <c r="J44" s="61">
        <f t="shared" si="21"/>
        <v>0</v>
      </c>
      <c r="K44" s="61">
        <f t="shared" si="21"/>
        <v>0</v>
      </c>
      <c r="L44" s="61">
        <f t="shared" si="21"/>
        <v>0</v>
      </c>
      <c r="M44" s="61">
        <f t="shared" si="21"/>
        <v>0</v>
      </c>
      <c r="N44" s="61">
        <f t="shared" si="21"/>
        <v>0</v>
      </c>
      <c r="O44" s="61">
        <f t="shared" si="21"/>
        <v>0</v>
      </c>
      <c r="P44" s="61">
        <f t="shared" si="21"/>
        <v>0</v>
      </c>
      <c r="Q44" s="61">
        <f t="shared" si="21"/>
        <v>0</v>
      </c>
      <c r="R44" s="61">
        <f t="shared" si="21"/>
        <v>0</v>
      </c>
      <c r="S44" s="61">
        <f t="shared" si="21"/>
        <v>0</v>
      </c>
      <c r="T44" s="61">
        <f t="shared" si="21"/>
        <v>0</v>
      </c>
      <c r="U44" s="61">
        <f t="shared" si="21"/>
        <v>0</v>
      </c>
      <c r="V44" s="61">
        <f t="shared" si="21"/>
        <v>0</v>
      </c>
      <c r="W44" s="61">
        <f t="shared" si="21"/>
        <v>0</v>
      </c>
      <c r="X44" s="61">
        <f t="shared" si="22"/>
        <v>0</v>
      </c>
      <c r="Y44" s="61">
        <f t="shared" si="22"/>
        <v>0</v>
      </c>
      <c r="Z44" s="61">
        <f t="shared" si="22"/>
        <v>0</v>
      </c>
      <c r="AA44" s="61">
        <f t="shared" si="22"/>
        <v>0</v>
      </c>
      <c r="AB44" s="61">
        <f t="shared" si="22"/>
        <v>0</v>
      </c>
      <c r="AC44" s="61">
        <f t="shared" si="22"/>
        <v>0</v>
      </c>
      <c r="AD44" s="61">
        <f t="shared" si="22"/>
        <v>0</v>
      </c>
      <c r="AE44" s="61">
        <f t="shared" si="22"/>
        <v>0</v>
      </c>
      <c r="AF44" s="61">
        <f t="shared" si="22"/>
        <v>0</v>
      </c>
      <c r="AG44" s="61">
        <f t="shared" si="22"/>
        <v>0</v>
      </c>
      <c r="AH44" s="61">
        <f t="shared" si="22"/>
        <v>0</v>
      </c>
      <c r="AI44" s="61">
        <f t="shared" si="22"/>
        <v>0</v>
      </c>
      <c r="AJ44" s="61">
        <f t="shared" si="22"/>
        <v>0</v>
      </c>
      <c r="AK44" s="61">
        <f t="shared" si="22"/>
        <v>0</v>
      </c>
      <c r="AL44" s="61">
        <f t="shared" si="22"/>
        <v>0</v>
      </c>
      <c r="AM44" s="61">
        <f t="shared" si="22"/>
        <v>0</v>
      </c>
      <c r="AN44" s="61">
        <f t="shared" si="22"/>
        <v>0</v>
      </c>
      <c r="AO44" s="61">
        <f t="shared" si="22"/>
        <v>0</v>
      </c>
      <c r="AP44" s="61">
        <f t="shared" si="22"/>
        <v>0</v>
      </c>
      <c r="AQ44" s="61">
        <f t="shared" si="22"/>
        <v>0</v>
      </c>
    </row>
    <row r="45" spans="1:43" ht="15.75" thickBot="1" x14ac:dyDescent="0.3">
      <c r="A45" s="41"/>
      <c r="D45" s="3"/>
      <c r="E45" s="64" t="s">
        <v>37</v>
      </c>
      <c r="F45" s="65" t="s">
        <v>2</v>
      </c>
      <c r="G45" s="65"/>
      <c r="H45" s="66">
        <f>SUM(H38:H44)</f>
        <v>23500</v>
      </c>
      <c r="I45" s="66">
        <f>SUM(I38:I44)</f>
        <v>23500</v>
      </c>
      <c r="J45" s="66">
        <f t="shared" ref="J45:AQ45" si="23">SUM(J38:J44)</f>
        <v>23500</v>
      </c>
      <c r="K45" s="66">
        <f t="shared" si="23"/>
        <v>23500</v>
      </c>
      <c r="L45" s="66">
        <f t="shared" si="23"/>
        <v>23500</v>
      </c>
      <c r="M45" s="66">
        <f t="shared" si="23"/>
        <v>23500</v>
      </c>
      <c r="N45" s="66">
        <f t="shared" si="23"/>
        <v>23500</v>
      </c>
      <c r="O45" s="66">
        <f t="shared" si="23"/>
        <v>23500</v>
      </c>
      <c r="P45" s="66">
        <f t="shared" si="23"/>
        <v>23500</v>
      </c>
      <c r="Q45" s="66">
        <f t="shared" si="23"/>
        <v>23500</v>
      </c>
      <c r="R45" s="66">
        <f t="shared" si="23"/>
        <v>23500</v>
      </c>
      <c r="S45" s="66">
        <f t="shared" si="23"/>
        <v>23500</v>
      </c>
      <c r="T45" s="66">
        <f t="shared" si="23"/>
        <v>23500</v>
      </c>
      <c r="U45" s="66">
        <f t="shared" si="23"/>
        <v>23500</v>
      </c>
      <c r="V45" s="66">
        <f t="shared" si="23"/>
        <v>23500</v>
      </c>
      <c r="W45" s="66">
        <f t="shared" si="23"/>
        <v>23500</v>
      </c>
      <c r="X45" s="66">
        <f t="shared" si="23"/>
        <v>23500</v>
      </c>
      <c r="Y45" s="66">
        <f t="shared" si="23"/>
        <v>23500</v>
      </c>
      <c r="Z45" s="66">
        <f t="shared" si="23"/>
        <v>23500</v>
      </c>
      <c r="AA45" s="66">
        <f t="shared" si="23"/>
        <v>23500</v>
      </c>
      <c r="AB45" s="66">
        <f t="shared" si="23"/>
        <v>23500</v>
      </c>
      <c r="AC45" s="66">
        <f t="shared" si="23"/>
        <v>23500</v>
      </c>
      <c r="AD45" s="66">
        <f t="shared" si="23"/>
        <v>23500</v>
      </c>
      <c r="AE45" s="66">
        <f t="shared" si="23"/>
        <v>23500</v>
      </c>
      <c r="AF45" s="66">
        <f t="shared" si="23"/>
        <v>23500</v>
      </c>
      <c r="AG45" s="66">
        <f t="shared" si="23"/>
        <v>23500</v>
      </c>
      <c r="AH45" s="66">
        <f t="shared" si="23"/>
        <v>23500</v>
      </c>
      <c r="AI45" s="66">
        <f t="shared" si="23"/>
        <v>23500</v>
      </c>
      <c r="AJ45" s="66">
        <f t="shared" si="23"/>
        <v>23500</v>
      </c>
      <c r="AK45" s="66">
        <f t="shared" si="23"/>
        <v>23500</v>
      </c>
      <c r="AL45" s="66">
        <f t="shared" si="23"/>
        <v>23500</v>
      </c>
      <c r="AM45" s="66">
        <f t="shared" si="23"/>
        <v>23500</v>
      </c>
      <c r="AN45" s="66">
        <f t="shared" si="23"/>
        <v>23500</v>
      </c>
      <c r="AO45" s="66">
        <f t="shared" si="23"/>
        <v>23500</v>
      </c>
      <c r="AP45" s="66">
        <f t="shared" si="23"/>
        <v>23500</v>
      </c>
      <c r="AQ45" s="66">
        <f t="shared" si="23"/>
        <v>23500</v>
      </c>
    </row>
    <row r="46" spans="1:43" ht="15.75" thickBot="1" x14ac:dyDescent="0.3">
      <c r="A46" s="41"/>
      <c r="D46" s="3"/>
      <c r="E46" s="49"/>
      <c r="F46" s="3" t="s">
        <v>2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</row>
    <row r="47" spans="1:43" ht="15.75" thickBot="1" x14ac:dyDescent="0.3">
      <c r="A47" s="41"/>
      <c r="D47" s="3"/>
      <c r="E47" s="67" t="s">
        <v>38</v>
      </c>
      <c r="F47" s="68" t="s">
        <v>2</v>
      </c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41"/>
      <c r="D48" s="3"/>
      <c r="E48" s="57" t="s">
        <v>24</v>
      </c>
      <c r="F48" s="58" t="s">
        <v>2</v>
      </c>
      <c r="G48" s="58"/>
      <c r="H48" s="69">
        <f>H26</f>
        <v>83333.333333333328</v>
      </c>
      <c r="I48" s="69">
        <f>I26</f>
        <v>84309.576409987771</v>
      </c>
      <c r="J48" s="69">
        <f t="shared" ref="J48:AQ48" si="24">J26</f>
        <v>85297.256093178803</v>
      </c>
      <c r="K48" s="69">
        <f t="shared" si="24"/>
        <v>86296.506361801847</v>
      </c>
      <c r="L48" s="69">
        <f t="shared" si="24"/>
        <v>87307.462764303957</v>
      </c>
      <c r="M48" s="69">
        <f t="shared" si="24"/>
        <v>88330.262437070967</v>
      </c>
      <c r="N48" s="69">
        <f t="shared" si="24"/>
        <v>89365.044123030093</v>
      </c>
      <c r="O48" s="69">
        <f t="shared" si="24"/>
        <v>90411.948190470415</v>
      </c>
      <c r="P48" s="69">
        <f t="shared" si="24"/>
        <v>91471.11665208386</v>
      </c>
      <c r="Q48" s="69">
        <f t="shared" si="24"/>
        <v>92542.69318422924</v>
      </c>
      <c r="R48" s="69">
        <f t="shared" si="24"/>
        <v>93626.823146421972</v>
      </c>
      <c r="S48" s="69">
        <f t="shared" si="24"/>
        <v>94723.653601052109</v>
      </c>
      <c r="T48" s="69">
        <f t="shared" si="24"/>
        <v>95833.333333333401</v>
      </c>
      <c r="U48" s="69">
        <f t="shared" si="24"/>
        <v>96956.012871486018</v>
      </c>
      <c r="V48" s="69">
        <f t="shared" si="24"/>
        <v>98091.844507155707</v>
      </c>
      <c r="W48" s="69">
        <f t="shared" si="24"/>
        <v>99240.982316072215</v>
      </c>
      <c r="X48" s="69">
        <f t="shared" si="24"/>
        <v>100403.58217894964</v>
      </c>
      <c r="Y48" s="69">
        <f t="shared" si="24"/>
        <v>101579.8018026317</v>
      </c>
      <c r="Z48" s="69">
        <f t="shared" si="24"/>
        <v>102769.80074148471</v>
      </c>
      <c r="AA48" s="69">
        <f t="shared" si="24"/>
        <v>103973.74041904109</v>
      </c>
      <c r="AB48" s="69">
        <f t="shared" si="24"/>
        <v>105191.78414989656</v>
      </c>
      <c r="AC48" s="69">
        <f t="shared" si="24"/>
        <v>106424.09716186374</v>
      </c>
      <c r="AD48" s="69">
        <f t="shared" si="24"/>
        <v>107670.84661838537</v>
      </c>
      <c r="AE48" s="69">
        <f t="shared" si="24"/>
        <v>108932.20164121003</v>
      </c>
      <c r="AF48" s="69">
        <f t="shared" si="24"/>
        <v>110208.33333333353</v>
      </c>
      <c r="AG48" s="69">
        <f t="shared" si="24"/>
        <v>111499.41480220904</v>
      </c>
      <c r="AH48" s="69">
        <f t="shared" si="24"/>
        <v>112805.62118322919</v>
      </c>
      <c r="AI48" s="69">
        <f t="shared" si="24"/>
        <v>114127.12966348317</v>
      </c>
      <c r="AJ48" s="69">
        <f t="shared" si="24"/>
        <v>115464.1195057922</v>
      </c>
      <c r="AK48" s="69">
        <f t="shared" si="24"/>
        <v>116816.77207302657</v>
      </c>
      <c r="AL48" s="69">
        <f t="shared" si="24"/>
        <v>118185.27085270753</v>
      </c>
      <c r="AM48" s="69">
        <f t="shared" si="24"/>
        <v>119569.80148189738</v>
      </c>
      <c r="AN48" s="69">
        <f t="shared" si="24"/>
        <v>120970.55177238116</v>
      </c>
      <c r="AO48" s="69">
        <f t="shared" si="24"/>
        <v>122387.71173614344</v>
      </c>
      <c r="AP48" s="69">
        <f t="shared" si="24"/>
        <v>123821.47361114332</v>
      </c>
      <c r="AQ48" s="69">
        <f t="shared" si="24"/>
        <v>125272.03188739168</v>
      </c>
    </row>
    <row r="49" spans="1:43" x14ac:dyDescent="0.25">
      <c r="A49" s="41"/>
      <c r="D49" s="3"/>
      <c r="E49" s="49" t="s">
        <v>39</v>
      </c>
      <c r="F49" s="3" t="s">
        <v>2</v>
      </c>
      <c r="G49" s="3"/>
      <c r="H49" s="50">
        <f>SUMIF($F:$F,"v",H:H)</f>
        <v>45833.333333333336</v>
      </c>
      <c r="I49" s="50">
        <f>SUMIF($F:$F,"v",I:I)</f>
        <v>46370.267025493275</v>
      </c>
      <c r="J49" s="50">
        <f t="shared" ref="J49:AQ49" si="25">SUMIF($F:$F,"v",J:J)</f>
        <v>46913.490851248345</v>
      </c>
      <c r="K49" s="50">
        <f t="shared" si="25"/>
        <v>47463.078498991017</v>
      </c>
      <c r="L49" s="50">
        <f t="shared" si="25"/>
        <v>48019.104520367182</v>
      </c>
      <c r="M49" s="50">
        <f t="shared" si="25"/>
        <v>48581.644340389037</v>
      </c>
      <c r="N49" s="50">
        <f t="shared" si="25"/>
        <v>49150.774267666558</v>
      </c>
      <c r="O49" s="50">
        <f t="shared" si="25"/>
        <v>49726.571504758729</v>
      </c>
      <c r="P49" s="50">
        <f t="shared" si="25"/>
        <v>50309.114158646124</v>
      </c>
      <c r="Q49" s="50">
        <f t="shared" si="25"/>
        <v>50898.481251326084</v>
      </c>
      <c r="R49" s="50">
        <f t="shared" si="25"/>
        <v>51494.752730532091</v>
      </c>
      <c r="S49" s="50">
        <f t="shared" si="25"/>
        <v>52098.009480578665</v>
      </c>
      <c r="T49" s="50">
        <f t="shared" si="25"/>
        <v>52708.333333333372</v>
      </c>
      <c r="U49" s="50">
        <f t="shared" si="25"/>
        <v>53325.807079317317</v>
      </c>
      <c r="V49" s="50">
        <f t="shared" si="25"/>
        <v>53950.514478935642</v>
      </c>
      <c r="W49" s="50">
        <f t="shared" si="25"/>
        <v>54582.540273839724</v>
      </c>
      <c r="X49" s="50">
        <f t="shared" si="25"/>
        <v>55221.970198422307</v>
      </c>
      <c r="Y49" s="50">
        <f t="shared" si="25"/>
        <v>55868.890991447443</v>
      </c>
      <c r="Z49" s="50">
        <f t="shared" si="25"/>
        <v>56523.390407816594</v>
      </c>
      <c r="AA49" s="50">
        <f t="shared" si="25"/>
        <v>57185.557230472601</v>
      </c>
      <c r="AB49" s="50">
        <f t="shared" si="25"/>
        <v>57855.481282443114</v>
      </c>
      <c r="AC49" s="50">
        <f t="shared" si="25"/>
        <v>58533.253439025066</v>
      </c>
      <c r="AD49" s="50">
        <f t="shared" si="25"/>
        <v>59218.965640111957</v>
      </c>
      <c r="AE49" s="50">
        <f t="shared" si="25"/>
        <v>59912.710902665523</v>
      </c>
      <c r="AF49" s="50">
        <f t="shared" si="25"/>
        <v>60614.583333333445</v>
      </c>
      <c r="AG49" s="50">
        <f t="shared" si="25"/>
        <v>61324.678141214972</v>
      </c>
      <c r="AH49" s="50">
        <f t="shared" si="25"/>
        <v>62043.091650776056</v>
      </c>
      <c r="AI49" s="50">
        <f t="shared" si="25"/>
        <v>62769.921314915744</v>
      </c>
      <c r="AJ49" s="50">
        <f t="shared" si="25"/>
        <v>63505.265728185717</v>
      </c>
      <c r="AK49" s="50">
        <f t="shared" si="25"/>
        <v>64249.224640164619</v>
      </c>
      <c r="AL49" s="50">
        <f t="shared" si="25"/>
        <v>65001.898968989146</v>
      </c>
      <c r="AM49" s="50">
        <f t="shared" si="25"/>
        <v>65763.39081504356</v>
      </c>
      <c r="AN49" s="50">
        <f t="shared" si="25"/>
        <v>66533.80347480964</v>
      </c>
      <c r="AO49" s="50">
        <f t="shared" si="25"/>
        <v>67313.241454878895</v>
      </c>
      <c r="AP49" s="50">
        <f t="shared" si="25"/>
        <v>68101.81048612883</v>
      </c>
      <c r="AQ49" s="50">
        <f t="shared" si="25"/>
        <v>68899.617538065431</v>
      </c>
    </row>
    <row r="50" spans="1:43" x14ac:dyDescent="0.25">
      <c r="A50" s="41"/>
      <c r="D50" s="3"/>
      <c r="E50" s="49" t="s">
        <v>40</v>
      </c>
      <c r="F50" s="3" t="s">
        <v>2</v>
      </c>
      <c r="G50" s="3"/>
      <c r="H50" s="50">
        <f>H45</f>
        <v>23500</v>
      </c>
      <c r="I50" s="50">
        <f>I45</f>
        <v>23500</v>
      </c>
      <c r="J50" s="50">
        <f t="shared" ref="J50:AQ50" si="26">J45</f>
        <v>23500</v>
      </c>
      <c r="K50" s="50">
        <f t="shared" si="26"/>
        <v>23500</v>
      </c>
      <c r="L50" s="50">
        <f t="shared" si="26"/>
        <v>23500</v>
      </c>
      <c r="M50" s="50">
        <f t="shared" si="26"/>
        <v>23500</v>
      </c>
      <c r="N50" s="50">
        <f t="shared" si="26"/>
        <v>23500</v>
      </c>
      <c r="O50" s="50">
        <f t="shared" si="26"/>
        <v>23500</v>
      </c>
      <c r="P50" s="50">
        <f t="shared" si="26"/>
        <v>23500</v>
      </c>
      <c r="Q50" s="50">
        <f t="shared" si="26"/>
        <v>23500</v>
      </c>
      <c r="R50" s="50">
        <f t="shared" si="26"/>
        <v>23500</v>
      </c>
      <c r="S50" s="50">
        <f t="shared" si="26"/>
        <v>23500</v>
      </c>
      <c r="T50" s="50">
        <f t="shared" si="26"/>
        <v>23500</v>
      </c>
      <c r="U50" s="50">
        <f t="shared" si="26"/>
        <v>23500</v>
      </c>
      <c r="V50" s="50">
        <f t="shared" si="26"/>
        <v>23500</v>
      </c>
      <c r="W50" s="50">
        <f t="shared" si="26"/>
        <v>23500</v>
      </c>
      <c r="X50" s="50">
        <f t="shared" si="26"/>
        <v>23500</v>
      </c>
      <c r="Y50" s="50">
        <f t="shared" si="26"/>
        <v>23500</v>
      </c>
      <c r="Z50" s="50">
        <f t="shared" si="26"/>
        <v>23500</v>
      </c>
      <c r="AA50" s="50">
        <f t="shared" si="26"/>
        <v>23500</v>
      </c>
      <c r="AB50" s="50">
        <f t="shared" si="26"/>
        <v>23500</v>
      </c>
      <c r="AC50" s="50">
        <f t="shared" si="26"/>
        <v>23500</v>
      </c>
      <c r="AD50" s="50">
        <f t="shared" si="26"/>
        <v>23500</v>
      </c>
      <c r="AE50" s="50">
        <f t="shared" si="26"/>
        <v>23500</v>
      </c>
      <c r="AF50" s="50">
        <f t="shared" si="26"/>
        <v>23500</v>
      </c>
      <c r="AG50" s="50">
        <f t="shared" si="26"/>
        <v>23500</v>
      </c>
      <c r="AH50" s="50">
        <f t="shared" si="26"/>
        <v>23500</v>
      </c>
      <c r="AI50" s="50">
        <f t="shared" si="26"/>
        <v>23500</v>
      </c>
      <c r="AJ50" s="50">
        <f t="shared" si="26"/>
        <v>23500</v>
      </c>
      <c r="AK50" s="50">
        <f t="shared" si="26"/>
        <v>23500</v>
      </c>
      <c r="AL50" s="50">
        <f t="shared" si="26"/>
        <v>23500</v>
      </c>
      <c r="AM50" s="50">
        <f t="shared" si="26"/>
        <v>23500</v>
      </c>
      <c r="AN50" s="50">
        <f t="shared" si="26"/>
        <v>23500</v>
      </c>
      <c r="AO50" s="50">
        <f t="shared" si="26"/>
        <v>23500</v>
      </c>
      <c r="AP50" s="50">
        <f t="shared" si="26"/>
        <v>23500</v>
      </c>
      <c r="AQ50" s="50">
        <f t="shared" si="26"/>
        <v>23500</v>
      </c>
    </row>
    <row r="51" spans="1:43" ht="15.75" thickBot="1" x14ac:dyDescent="0.3">
      <c r="A51" s="41"/>
      <c r="D51" s="3"/>
      <c r="E51" s="64" t="s">
        <v>41</v>
      </c>
      <c r="F51" s="65" t="s">
        <v>2</v>
      </c>
      <c r="G51" s="65"/>
      <c r="H51" s="66">
        <f>H48-H49-H50</f>
        <v>13999.999999999993</v>
      </c>
      <c r="I51" s="66">
        <f>I48-I49-I50</f>
        <v>14439.309384494496</v>
      </c>
      <c r="J51" s="66">
        <f t="shared" ref="J51:AQ51" si="27">J48-J49-J50</f>
        <v>14883.765241930458</v>
      </c>
      <c r="K51" s="66">
        <f t="shared" si="27"/>
        <v>15333.42786281083</v>
      </c>
      <c r="L51" s="66">
        <f t="shared" si="27"/>
        <v>15788.358243936775</v>
      </c>
      <c r="M51" s="66">
        <f t="shared" si="27"/>
        <v>16248.61809668193</v>
      </c>
      <c r="N51" s="66">
        <f t="shared" si="27"/>
        <v>16714.269855363535</v>
      </c>
      <c r="O51" s="66">
        <f t="shared" si="27"/>
        <v>17185.376685711686</v>
      </c>
      <c r="P51" s="66">
        <f t="shared" si="27"/>
        <v>17662.002493437736</v>
      </c>
      <c r="Q51" s="66">
        <f t="shared" si="27"/>
        <v>18144.211932903156</v>
      </c>
      <c r="R51" s="66">
        <f t="shared" si="27"/>
        <v>18632.070415889881</v>
      </c>
      <c r="S51" s="66">
        <f t="shared" si="27"/>
        <v>19125.644120473444</v>
      </c>
      <c r="T51" s="66">
        <f t="shared" si="27"/>
        <v>19625.000000000029</v>
      </c>
      <c r="U51" s="66">
        <f t="shared" si="27"/>
        <v>20130.205792168701</v>
      </c>
      <c r="V51" s="66">
        <f t="shared" si="27"/>
        <v>20641.330028220065</v>
      </c>
      <c r="W51" s="66">
        <f t="shared" si="27"/>
        <v>21158.442042232491</v>
      </c>
      <c r="X51" s="66">
        <f t="shared" si="27"/>
        <v>21681.611980527334</v>
      </c>
      <c r="Y51" s="66">
        <f t="shared" si="27"/>
        <v>22210.910811184258</v>
      </c>
      <c r="Z51" s="66">
        <f t="shared" si="27"/>
        <v>22746.410333668115</v>
      </c>
      <c r="AA51" s="66">
        <f t="shared" si="27"/>
        <v>23288.183188568488</v>
      </c>
      <c r="AB51" s="66">
        <f t="shared" si="27"/>
        <v>23836.302867453443</v>
      </c>
      <c r="AC51" s="66">
        <f t="shared" si="27"/>
        <v>24390.843722838676</v>
      </c>
      <c r="AD51" s="66">
        <f t="shared" si="27"/>
        <v>24951.880978273417</v>
      </c>
      <c r="AE51" s="66">
        <f t="shared" si="27"/>
        <v>25519.490738544511</v>
      </c>
      <c r="AF51" s="66">
        <f t="shared" si="27"/>
        <v>26093.750000000087</v>
      </c>
      <c r="AG51" s="66">
        <f t="shared" si="27"/>
        <v>26674.736660994065</v>
      </c>
      <c r="AH51" s="66">
        <f t="shared" si="27"/>
        <v>27262.529532453133</v>
      </c>
      <c r="AI51" s="66">
        <f t="shared" si="27"/>
        <v>27857.208348567423</v>
      </c>
      <c r="AJ51" s="66">
        <f t="shared" si="27"/>
        <v>28458.853777606484</v>
      </c>
      <c r="AK51" s="66">
        <f t="shared" si="27"/>
        <v>29067.547432861953</v>
      </c>
      <c r="AL51" s="66">
        <f t="shared" si="27"/>
        <v>29683.371883718384</v>
      </c>
      <c r="AM51" s="66">
        <f t="shared" si="27"/>
        <v>30306.410666853815</v>
      </c>
      <c r="AN51" s="66">
        <f t="shared" si="27"/>
        <v>30936.748297571525</v>
      </c>
      <c r="AO51" s="66">
        <f t="shared" si="27"/>
        <v>31574.470281264541</v>
      </c>
      <c r="AP51" s="66">
        <f t="shared" si="27"/>
        <v>32219.663125014486</v>
      </c>
      <c r="AQ51" s="66">
        <f t="shared" si="27"/>
        <v>32872.414349326253</v>
      </c>
    </row>
    <row r="52" spans="1:43" ht="15.75" thickBot="1" x14ac:dyDescent="0.3">
      <c r="A52" s="41"/>
      <c r="D52" s="3"/>
      <c r="E52" s="45" t="s">
        <v>42</v>
      </c>
      <c r="F52" s="15" t="s">
        <v>2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1:43" x14ac:dyDescent="0.25">
      <c r="A53" s="41"/>
      <c r="D53" s="3"/>
      <c r="E53" s="57" t="s">
        <v>24</v>
      </c>
      <c r="F53" s="8" t="s">
        <v>2</v>
      </c>
      <c r="G53" s="8"/>
      <c r="H53" s="69">
        <f>H26</f>
        <v>83333.333333333328</v>
      </c>
      <c r="I53" s="69">
        <f>I26</f>
        <v>84309.576409987771</v>
      </c>
      <c r="J53" s="69">
        <f t="shared" ref="J53:AQ53" si="28">J26</f>
        <v>85297.256093178803</v>
      </c>
      <c r="K53" s="69">
        <f t="shared" si="28"/>
        <v>86296.506361801847</v>
      </c>
      <c r="L53" s="69">
        <f t="shared" si="28"/>
        <v>87307.462764303957</v>
      </c>
      <c r="M53" s="69">
        <f t="shared" si="28"/>
        <v>88330.262437070967</v>
      </c>
      <c r="N53" s="69">
        <f t="shared" si="28"/>
        <v>89365.044123030093</v>
      </c>
      <c r="O53" s="69">
        <f t="shared" si="28"/>
        <v>90411.948190470415</v>
      </c>
      <c r="P53" s="69">
        <f t="shared" si="28"/>
        <v>91471.11665208386</v>
      </c>
      <c r="Q53" s="69">
        <f t="shared" si="28"/>
        <v>92542.69318422924</v>
      </c>
      <c r="R53" s="69">
        <f t="shared" si="28"/>
        <v>93626.823146421972</v>
      </c>
      <c r="S53" s="69">
        <f t="shared" si="28"/>
        <v>94723.653601052109</v>
      </c>
      <c r="T53" s="69">
        <f t="shared" si="28"/>
        <v>95833.333333333401</v>
      </c>
      <c r="U53" s="69">
        <f t="shared" si="28"/>
        <v>96956.012871486018</v>
      </c>
      <c r="V53" s="69">
        <f t="shared" si="28"/>
        <v>98091.844507155707</v>
      </c>
      <c r="W53" s="69">
        <f t="shared" si="28"/>
        <v>99240.982316072215</v>
      </c>
      <c r="X53" s="69">
        <f t="shared" si="28"/>
        <v>100403.58217894964</v>
      </c>
      <c r="Y53" s="69">
        <f t="shared" si="28"/>
        <v>101579.8018026317</v>
      </c>
      <c r="Z53" s="69">
        <f t="shared" si="28"/>
        <v>102769.80074148471</v>
      </c>
      <c r="AA53" s="69">
        <f t="shared" si="28"/>
        <v>103973.74041904109</v>
      </c>
      <c r="AB53" s="69">
        <f t="shared" si="28"/>
        <v>105191.78414989656</v>
      </c>
      <c r="AC53" s="69">
        <f t="shared" si="28"/>
        <v>106424.09716186374</v>
      </c>
      <c r="AD53" s="69">
        <f t="shared" si="28"/>
        <v>107670.84661838537</v>
      </c>
      <c r="AE53" s="69">
        <f t="shared" si="28"/>
        <v>108932.20164121003</v>
      </c>
      <c r="AF53" s="69">
        <f t="shared" si="28"/>
        <v>110208.33333333353</v>
      </c>
      <c r="AG53" s="69">
        <f t="shared" si="28"/>
        <v>111499.41480220904</v>
      </c>
      <c r="AH53" s="69">
        <f t="shared" si="28"/>
        <v>112805.62118322919</v>
      </c>
      <c r="AI53" s="69">
        <f t="shared" si="28"/>
        <v>114127.12966348317</v>
      </c>
      <c r="AJ53" s="69">
        <f t="shared" si="28"/>
        <v>115464.1195057922</v>
      </c>
      <c r="AK53" s="69">
        <f t="shared" si="28"/>
        <v>116816.77207302657</v>
      </c>
      <c r="AL53" s="69">
        <f t="shared" si="28"/>
        <v>118185.27085270753</v>
      </c>
      <c r="AM53" s="69">
        <f t="shared" si="28"/>
        <v>119569.80148189738</v>
      </c>
      <c r="AN53" s="69">
        <f t="shared" si="28"/>
        <v>120970.55177238116</v>
      </c>
      <c r="AO53" s="69">
        <f t="shared" si="28"/>
        <v>122387.71173614344</v>
      </c>
      <c r="AP53" s="69">
        <f t="shared" si="28"/>
        <v>123821.47361114332</v>
      </c>
      <c r="AQ53" s="69">
        <f t="shared" si="28"/>
        <v>125272.03188739168</v>
      </c>
    </row>
    <row r="54" spans="1:43" x14ac:dyDescent="0.25">
      <c r="A54" s="41"/>
      <c r="D54" s="3"/>
      <c r="E54" s="49" t="s">
        <v>43</v>
      </c>
      <c r="F54" s="3" t="s">
        <v>2</v>
      </c>
      <c r="G54" s="3"/>
      <c r="H54" s="50">
        <f>SUMIF($F:$F,"c",H:H)</f>
        <v>45833.333333333336</v>
      </c>
      <c r="I54" s="50">
        <f>SUMIF($F:$F,"c",I:I)</f>
        <v>46370.267025493275</v>
      </c>
      <c r="J54" s="50">
        <f t="shared" ref="J54:AQ54" si="29">SUMIF($F:$F,"c",J:J)</f>
        <v>46913.490851248345</v>
      </c>
      <c r="K54" s="50">
        <f t="shared" si="29"/>
        <v>47463.078498991017</v>
      </c>
      <c r="L54" s="50">
        <f t="shared" si="29"/>
        <v>48019.104520367182</v>
      </c>
      <c r="M54" s="50">
        <f t="shared" si="29"/>
        <v>48581.644340389037</v>
      </c>
      <c r="N54" s="50">
        <f t="shared" si="29"/>
        <v>49150.774267666558</v>
      </c>
      <c r="O54" s="50">
        <f t="shared" si="29"/>
        <v>49726.571504758729</v>
      </c>
      <c r="P54" s="50">
        <f t="shared" si="29"/>
        <v>50309.114158646124</v>
      </c>
      <c r="Q54" s="50">
        <f t="shared" si="29"/>
        <v>50898.481251326084</v>
      </c>
      <c r="R54" s="50">
        <f t="shared" si="29"/>
        <v>51494.752730532091</v>
      </c>
      <c r="S54" s="50">
        <f t="shared" si="29"/>
        <v>52098.009480578665</v>
      </c>
      <c r="T54" s="50">
        <f t="shared" si="29"/>
        <v>52708.333333333372</v>
      </c>
      <c r="U54" s="50">
        <f t="shared" si="29"/>
        <v>53325.807079317317</v>
      </c>
      <c r="V54" s="50">
        <f t="shared" si="29"/>
        <v>53950.514478935642</v>
      </c>
      <c r="W54" s="50">
        <f t="shared" si="29"/>
        <v>54582.540273839724</v>
      </c>
      <c r="X54" s="50">
        <f t="shared" si="29"/>
        <v>55221.970198422307</v>
      </c>
      <c r="Y54" s="50">
        <f t="shared" si="29"/>
        <v>55868.890991447443</v>
      </c>
      <c r="Z54" s="50">
        <f t="shared" si="29"/>
        <v>56523.390407816594</v>
      </c>
      <c r="AA54" s="50">
        <f t="shared" si="29"/>
        <v>57185.557230472601</v>
      </c>
      <c r="AB54" s="50">
        <f t="shared" si="29"/>
        <v>57855.481282443114</v>
      </c>
      <c r="AC54" s="50">
        <f t="shared" si="29"/>
        <v>58533.253439025066</v>
      </c>
      <c r="AD54" s="50">
        <f t="shared" si="29"/>
        <v>59218.965640111957</v>
      </c>
      <c r="AE54" s="50">
        <f t="shared" si="29"/>
        <v>59912.710902665523</v>
      </c>
      <c r="AF54" s="50">
        <f t="shared" si="29"/>
        <v>60614.583333333445</v>
      </c>
      <c r="AG54" s="50">
        <f t="shared" si="29"/>
        <v>61324.678141214972</v>
      </c>
      <c r="AH54" s="50">
        <f t="shared" si="29"/>
        <v>62043.091650776056</v>
      </c>
      <c r="AI54" s="50">
        <f t="shared" si="29"/>
        <v>62769.921314915744</v>
      </c>
      <c r="AJ54" s="50">
        <f t="shared" si="29"/>
        <v>63505.265728185717</v>
      </c>
      <c r="AK54" s="50">
        <f t="shared" si="29"/>
        <v>64249.224640164619</v>
      </c>
      <c r="AL54" s="50">
        <f t="shared" si="29"/>
        <v>65001.898968989146</v>
      </c>
      <c r="AM54" s="50">
        <f t="shared" si="29"/>
        <v>65763.39081504356</v>
      </c>
      <c r="AN54" s="50">
        <f t="shared" si="29"/>
        <v>66533.80347480964</v>
      </c>
      <c r="AO54" s="50">
        <f t="shared" si="29"/>
        <v>67313.241454878895</v>
      </c>
      <c r="AP54" s="50">
        <f t="shared" si="29"/>
        <v>68101.81048612883</v>
      </c>
      <c r="AQ54" s="50">
        <f t="shared" si="29"/>
        <v>68899.617538065431</v>
      </c>
    </row>
    <row r="55" spans="1:43" x14ac:dyDescent="0.25">
      <c r="A55" s="41"/>
      <c r="D55" s="3"/>
      <c r="E55" s="49" t="s">
        <v>44</v>
      </c>
      <c r="F55" s="3" t="s">
        <v>2</v>
      </c>
      <c r="G55" s="3"/>
      <c r="H55" s="50">
        <f>SUMIF($F:$F,"s",H:H)</f>
        <v>23500</v>
      </c>
      <c r="I55" s="50">
        <f>SUMIF($F:$F,"s",I:I)</f>
        <v>23500</v>
      </c>
      <c r="J55" s="50">
        <f t="shared" ref="J55:AQ55" si="30">SUMIF($F:$F,"s",J:J)</f>
        <v>23500</v>
      </c>
      <c r="K55" s="50">
        <f t="shared" si="30"/>
        <v>23500</v>
      </c>
      <c r="L55" s="50">
        <f t="shared" si="30"/>
        <v>23500</v>
      </c>
      <c r="M55" s="50">
        <f t="shared" si="30"/>
        <v>23500</v>
      </c>
      <c r="N55" s="50">
        <f t="shared" si="30"/>
        <v>23500</v>
      </c>
      <c r="O55" s="50">
        <f t="shared" si="30"/>
        <v>23500</v>
      </c>
      <c r="P55" s="50">
        <f t="shared" si="30"/>
        <v>23500</v>
      </c>
      <c r="Q55" s="50">
        <f t="shared" si="30"/>
        <v>23500</v>
      </c>
      <c r="R55" s="50">
        <f t="shared" si="30"/>
        <v>23500</v>
      </c>
      <c r="S55" s="50">
        <f t="shared" si="30"/>
        <v>23500</v>
      </c>
      <c r="T55" s="50">
        <f t="shared" si="30"/>
        <v>23500</v>
      </c>
      <c r="U55" s="50">
        <f t="shared" si="30"/>
        <v>23500</v>
      </c>
      <c r="V55" s="50">
        <f t="shared" si="30"/>
        <v>23500</v>
      </c>
      <c r="W55" s="50">
        <f t="shared" si="30"/>
        <v>23500</v>
      </c>
      <c r="X55" s="50">
        <f t="shared" si="30"/>
        <v>23500</v>
      </c>
      <c r="Y55" s="50">
        <f t="shared" si="30"/>
        <v>23500</v>
      </c>
      <c r="Z55" s="50">
        <f t="shared" si="30"/>
        <v>23500</v>
      </c>
      <c r="AA55" s="50">
        <f t="shared" si="30"/>
        <v>23500</v>
      </c>
      <c r="AB55" s="50">
        <f t="shared" si="30"/>
        <v>23500</v>
      </c>
      <c r="AC55" s="50">
        <f t="shared" si="30"/>
        <v>23500</v>
      </c>
      <c r="AD55" s="50">
        <f t="shared" si="30"/>
        <v>23500</v>
      </c>
      <c r="AE55" s="50">
        <f t="shared" si="30"/>
        <v>23500</v>
      </c>
      <c r="AF55" s="50">
        <f t="shared" si="30"/>
        <v>23500</v>
      </c>
      <c r="AG55" s="50">
        <f t="shared" si="30"/>
        <v>23500</v>
      </c>
      <c r="AH55" s="50">
        <f t="shared" si="30"/>
        <v>23500</v>
      </c>
      <c r="AI55" s="50">
        <f t="shared" si="30"/>
        <v>23500</v>
      </c>
      <c r="AJ55" s="50">
        <f t="shared" si="30"/>
        <v>23500</v>
      </c>
      <c r="AK55" s="50">
        <f t="shared" si="30"/>
        <v>23500</v>
      </c>
      <c r="AL55" s="50">
        <f t="shared" si="30"/>
        <v>23500</v>
      </c>
      <c r="AM55" s="50">
        <f t="shared" si="30"/>
        <v>23500</v>
      </c>
      <c r="AN55" s="50">
        <f t="shared" si="30"/>
        <v>23500</v>
      </c>
      <c r="AO55" s="50">
        <f t="shared" si="30"/>
        <v>23500</v>
      </c>
      <c r="AP55" s="50">
        <f t="shared" si="30"/>
        <v>23500</v>
      </c>
      <c r="AQ55" s="50">
        <f t="shared" si="30"/>
        <v>23500</v>
      </c>
    </row>
    <row r="56" spans="1:43" s="2" customFormat="1" ht="15.75" thickBot="1" x14ac:dyDescent="0.3">
      <c r="A56" s="41"/>
      <c r="C56" s="3"/>
      <c r="D56" s="3"/>
      <c r="E56" s="64" t="s">
        <v>41</v>
      </c>
      <c r="F56" s="65" t="s">
        <v>2</v>
      </c>
      <c r="G56" s="65"/>
      <c r="H56" s="66">
        <f>H53-H54-H55</f>
        <v>13999.999999999993</v>
      </c>
      <c r="I56" s="66">
        <f>I53-I54-I55</f>
        <v>14439.309384494496</v>
      </c>
      <c r="J56" s="66">
        <f t="shared" ref="J56:AQ56" si="31">J53-J54-J55</f>
        <v>14883.765241930458</v>
      </c>
      <c r="K56" s="66">
        <f t="shared" si="31"/>
        <v>15333.42786281083</v>
      </c>
      <c r="L56" s="66">
        <f t="shared" si="31"/>
        <v>15788.358243936775</v>
      </c>
      <c r="M56" s="66">
        <f t="shared" si="31"/>
        <v>16248.61809668193</v>
      </c>
      <c r="N56" s="66">
        <f t="shared" si="31"/>
        <v>16714.269855363535</v>
      </c>
      <c r="O56" s="66">
        <f t="shared" si="31"/>
        <v>17185.376685711686</v>
      </c>
      <c r="P56" s="66">
        <f t="shared" si="31"/>
        <v>17662.002493437736</v>
      </c>
      <c r="Q56" s="66">
        <f t="shared" si="31"/>
        <v>18144.211932903156</v>
      </c>
      <c r="R56" s="66">
        <f t="shared" si="31"/>
        <v>18632.070415889881</v>
      </c>
      <c r="S56" s="66">
        <f t="shared" si="31"/>
        <v>19125.644120473444</v>
      </c>
      <c r="T56" s="66">
        <f t="shared" si="31"/>
        <v>19625.000000000029</v>
      </c>
      <c r="U56" s="66">
        <f t="shared" si="31"/>
        <v>20130.205792168701</v>
      </c>
      <c r="V56" s="66">
        <f t="shared" si="31"/>
        <v>20641.330028220065</v>
      </c>
      <c r="W56" s="66">
        <f t="shared" si="31"/>
        <v>21158.442042232491</v>
      </c>
      <c r="X56" s="66">
        <f t="shared" si="31"/>
        <v>21681.611980527334</v>
      </c>
      <c r="Y56" s="66">
        <f t="shared" si="31"/>
        <v>22210.910811184258</v>
      </c>
      <c r="Z56" s="66">
        <f t="shared" si="31"/>
        <v>22746.410333668115</v>
      </c>
      <c r="AA56" s="66">
        <f t="shared" si="31"/>
        <v>23288.183188568488</v>
      </c>
      <c r="AB56" s="66">
        <f t="shared" si="31"/>
        <v>23836.302867453443</v>
      </c>
      <c r="AC56" s="66">
        <f t="shared" si="31"/>
        <v>24390.843722838676</v>
      </c>
      <c r="AD56" s="66">
        <f t="shared" si="31"/>
        <v>24951.880978273417</v>
      </c>
      <c r="AE56" s="66">
        <f t="shared" si="31"/>
        <v>25519.490738544511</v>
      </c>
      <c r="AF56" s="66">
        <f t="shared" si="31"/>
        <v>26093.750000000087</v>
      </c>
      <c r="AG56" s="66">
        <f t="shared" si="31"/>
        <v>26674.736660994065</v>
      </c>
      <c r="AH56" s="66">
        <f t="shared" si="31"/>
        <v>27262.529532453133</v>
      </c>
      <c r="AI56" s="66">
        <f t="shared" si="31"/>
        <v>27857.208348567423</v>
      </c>
      <c r="AJ56" s="66">
        <f t="shared" si="31"/>
        <v>28458.853777606484</v>
      </c>
      <c r="AK56" s="66">
        <f t="shared" si="31"/>
        <v>29067.547432861953</v>
      </c>
      <c r="AL56" s="66">
        <f t="shared" si="31"/>
        <v>29683.371883718384</v>
      </c>
      <c r="AM56" s="66">
        <f t="shared" si="31"/>
        <v>30306.410666853815</v>
      </c>
      <c r="AN56" s="66">
        <f t="shared" si="31"/>
        <v>30936.748297571525</v>
      </c>
      <c r="AO56" s="66">
        <f t="shared" si="31"/>
        <v>31574.470281264541</v>
      </c>
      <c r="AP56" s="66">
        <f t="shared" si="31"/>
        <v>32219.663125014486</v>
      </c>
      <c r="AQ56" s="66">
        <f t="shared" si="31"/>
        <v>32872.414349326253</v>
      </c>
    </row>
    <row r="57" spans="1:43" x14ac:dyDescent="0.25">
      <c r="D57" s="3"/>
    </row>
    <row r="58" spans="1:43" x14ac:dyDescent="0.25">
      <c r="D58" s="3"/>
    </row>
    <row r="59" spans="1:43" x14ac:dyDescent="0.25">
      <c r="D59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71209-ABEE-482B-A8D7-343776FEA7DD}">
  <dimension ref="A1:XEK226"/>
  <sheetViews>
    <sheetView topLeftCell="A190" workbookViewId="0">
      <selection activeCell="B203" sqref="B203"/>
    </sheetView>
  </sheetViews>
  <sheetFormatPr defaultColWidth="13" defaultRowHeight="15" x14ac:dyDescent="0.25"/>
  <cols>
    <col min="1" max="1" width="17.7109375" style="73" bestFit="1" customWidth="1"/>
    <col min="2" max="2" width="29.140625" style="3" bestFit="1" customWidth="1"/>
    <col min="3" max="3" width="19.42578125" style="72" customWidth="1"/>
    <col min="4" max="4" width="12.28515625" style="73" bestFit="1" customWidth="1"/>
    <col min="5" max="5" width="33.140625" style="73" bestFit="1" customWidth="1"/>
    <col min="6" max="6" width="4.85546875" style="73" bestFit="1" customWidth="1"/>
    <col min="7" max="7" width="2.7109375" style="73" customWidth="1"/>
    <col min="8" max="43" width="12.7109375" style="3" customWidth="1"/>
    <col min="44" max="16384" width="13" style="73"/>
  </cols>
  <sheetData>
    <row r="1" spans="1:43" ht="15.75" thickBot="1" x14ac:dyDescent="0.3">
      <c r="A1" s="1" t="s">
        <v>0</v>
      </c>
    </row>
    <row r="2" spans="1:43" s="74" customFormat="1" ht="15.75" thickBot="1" x14ac:dyDescent="0.3">
      <c r="A2" s="192" t="s">
        <v>233</v>
      </c>
      <c r="B2" s="3"/>
      <c r="C2" s="72">
        <f>1000000/12</f>
        <v>83333.333333333328</v>
      </c>
      <c r="E2" s="16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43" s="74" customFormat="1" ht="15.75" thickBot="1" x14ac:dyDescent="0.3">
      <c r="A3" s="6" t="s">
        <v>1</v>
      </c>
      <c r="B3" s="3"/>
      <c r="C3" s="72"/>
      <c r="E3" s="75"/>
      <c r="F3" s="76"/>
      <c r="G3" s="77"/>
      <c r="H3" s="190" t="str">
        <f>"Month "&amp;H4</f>
        <v>Month 1</v>
      </c>
      <c r="I3" s="190" t="str">
        <f>"Month "&amp;I4</f>
        <v>Month 2</v>
      </c>
      <c r="J3" s="190" t="str">
        <f t="shared" ref="J3:AQ3" si="0">"Month "&amp;J4</f>
        <v>Month 3</v>
      </c>
      <c r="K3" s="190" t="str">
        <f t="shared" si="0"/>
        <v>Month 4</v>
      </c>
      <c r="L3" s="190" t="str">
        <f t="shared" si="0"/>
        <v>Month 5</v>
      </c>
      <c r="M3" s="190" t="str">
        <f t="shared" si="0"/>
        <v>Month 6</v>
      </c>
      <c r="N3" s="190" t="str">
        <f t="shared" si="0"/>
        <v>Month 7</v>
      </c>
      <c r="O3" s="190" t="str">
        <f t="shared" si="0"/>
        <v>Month 8</v>
      </c>
      <c r="P3" s="190" t="str">
        <f t="shared" si="0"/>
        <v>Month 9</v>
      </c>
      <c r="Q3" s="190" t="str">
        <f t="shared" si="0"/>
        <v>Month 10</v>
      </c>
      <c r="R3" s="190" t="str">
        <f t="shared" si="0"/>
        <v>Month 11</v>
      </c>
      <c r="S3" s="190" t="str">
        <f t="shared" si="0"/>
        <v>Month 12</v>
      </c>
      <c r="T3" s="190" t="str">
        <f t="shared" si="0"/>
        <v>Month 13</v>
      </c>
      <c r="U3" s="190" t="str">
        <f t="shared" si="0"/>
        <v>Month 14</v>
      </c>
      <c r="V3" s="190" t="str">
        <f t="shared" si="0"/>
        <v>Month 15</v>
      </c>
      <c r="W3" s="190" t="str">
        <f t="shared" si="0"/>
        <v>Month 16</v>
      </c>
      <c r="X3" s="190" t="str">
        <f t="shared" si="0"/>
        <v>Month 17</v>
      </c>
      <c r="Y3" s="190" t="str">
        <f t="shared" si="0"/>
        <v>Month 18</v>
      </c>
      <c r="Z3" s="190" t="str">
        <f t="shared" si="0"/>
        <v>Month 19</v>
      </c>
      <c r="AA3" s="190" t="str">
        <f t="shared" si="0"/>
        <v>Month 20</v>
      </c>
      <c r="AB3" s="190" t="str">
        <f t="shared" si="0"/>
        <v>Month 21</v>
      </c>
      <c r="AC3" s="190" t="str">
        <f t="shared" si="0"/>
        <v>Month 22</v>
      </c>
      <c r="AD3" s="190" t="str">
        <f t="shared" si="0"/>
        <v>Month 23</v>
      </c>
      <c r="AE3" s="190" t="str">
        <f t="shared" si="0"/>
        <v>Month 24</v>
      </c>
      <c r="AF3" s="190" t="str">
        <f t="shared" si="0"/>
        <v>Month 25</v>
      </c>
      <c r="AG3" s="190" t="str">
        <f t="shared" si="0"/>
        <v>Month 26</v>
      </c>
      <c r="AH3" s="190" t="str">
        <f t="shared" si="0"/>
        <v>Month 27</v>
      </c>
      <c r="AI3" s="190" t="str">
        <f t="shared" si="0"/>
        <v>Month 28</v>
      </c>
      <c r="AJ3" s="190" t="str">
        <f t="shared" si="0"/>
        <v>Month 29</v>
      </c>
      <c r="AK3" s="190" t="str">
        <f t="shared" si="0"/>
        <v>Month 30</v>
      </c>
      <c r="AL3" s="190" t="str">
        <f t="shared" si="0"/>
        <v>Month 31</v>
      </c>
      <c r="AM3" s="190" t="str">
        <f t="shared" si="0"/>
        <v>Month 32</v>
      </c>
      <c r="AN3" s="190" t="str">
        <f t="shared" si="0"/>
        <v>Month 33</v>
      </c>
      <c r="AO3" s="190" t="str">
        <f t="shared" si="0"/>
        <v>Month 34</v>
      </c>
      <c r="AP3" s="190" t="str">
        <f t="shared" si="0"/>
        <v>Month 35</v>
      </c>
      <c r="AQ3" s="190" t="str">
        <f t="shared" si="0"/>
        <v>Month 36</v>
      </c>
    </row>
    <row r="4" spans="1:43" s="74" customFormat="1" ht="15.75" thickBot="1" x14ac:dyDescent="0.3">
      <c r="A4" s="188" t="s">
        <v>174</v>
      </c>
      <c r="B4" s="3"/>
      <c r="C4" s="72"/>
      <c r="E4" s="204">
        <f>MAX(H4:BQ4)</f>
        <v>36</v>
      </c>
      <c r="F4" s="78"/>
      <c r="G4" s="73"/>
      <c r="H4" s="205">
        <f>G4+1</f>
        <v>1</v>
      </c>
      <c r="I4" s="205">
        <f>H4+1</f>
        <v>2</v>
      </c>
      <c r="J4" s="205">
        <f t="shared" ref="J4:S4" si="1">I4+1</f>
        <v>3</v>
      </c>
      <c r="K4" s="205">
        <f t="shared" si="1"/>
        <v>4</v>
      </c>
      <c r="L4" s="205">
        <f t="shared" si="1"/>
        <v>5</v>
      </c>
      <c r="M4" s="205">
        <f t="shared" si="1"/>
        <v>6</v>
      </c>
      <c r="N4" s="205">
        <f t="shared" si="1"/>
        <v>7</v>
      </c>
      <c r="O4" s="205">
        <f t="shared" si="1"/>
        <v>8</v>
      </c>
      <c r="P4" s="205">
        <f t="shared" si="1"/>
        <v>9</v>
      </c>
      <c r="Q4" s="205">
        <f t="shared" si="1"/>
        <v>10</v>
      </c>
      <c r="R4" s="205">
        <f t="shared" si="1"/>
        <v>11</v>
      </c>
      <c r="S4" s="205">
        <f t="shared" si="1"/>
        <v>12</v>
      </c>
      <c r="T4" s="205">
        <f t="shared" ref="T4" si="2">S4+1</f>
        <v>13</v>
      </c>
      <c r="U4" s="205">
        <f t="shared" ref="U4" si="3">T4+1</f>
        <v>14</v>
      </c>
      <c r="V4" s="205">
        <f t="shared" ref="V4" si="4">U4+1</f>
        <v>15</v>
      </c>
      <c r="W4" s="205">
        <f t="shared" ref="W4" si="5">V4+1</f>
        <v>16</v>
      </c>
      <c r="X4" s="205">
        <f t="shared" ref="X4" si="6">W4+1</f>
        <v>17</v>
      </c>
      <c r="Y4" s="205">
        <f t="shared" ref="Y4" si="7">X4+1</f>
        <v>18</v>
      </c>
      <c r="Z4" s="205">
        <f t="shared" ref="Z4" si="8">Y4+1</f>
        <v>19</v>
      </c>
      <c r="AA4" s="205">
        <f t="shared" ref="AA4" si="9">Z4+1</f>
        <v>20</v>
      </c>
      <c r="AB4" s="205">
        <f t="shared" ref="AB4" si="10">AA4+1</f>
        <v>21</v>
      </c>
      <c r="AC4" s="205">
        <f t="shared" ref="AC4" si="11">AB4+1</f>
        <v>22</v>
      </c>
      <c r="AD4" s="205">
        <f t="shared" ref="AD4" si="12">AC4+1</f>
        <v>23</v>
      </c>
      <c r="AE4" s="205">
        <f t="shared" ref="AE4" si="13">AD4+1</f>
        <v>24</v>
      </c>
      <c r="AF4" s="205">
        <f t="shared" ref="AF4" si="14">AE4+1</f>
        <v>25</v>
      </c>
      <c r="AG4" s="205">
        <f t="shared" ref="AG4" si="15">AF4+1</f>
        <v>26</v>
      </c>
      <c r="AH4" s="205">
        <f t="shared" ref="AH4" si="16">AG4+1</f>
        <v>27</v>
      </c>
      <c r="AI4" s="205">
        <f t="shared" ref="AI4" si="17">AH4+1</f>
        <v>28</v>
      </c>
      <c r="AJ4" s="205">
        <f t="shared" ref="AJ4" si="18">AI4+1</f>
        <v>29</v>
      </c>
      <c r="AK4" s="205">
        <f t="shared" ref="AK4" si="19">AJ4+1</f>
        <v>30</v>
      </c>
      <c r="AL4" s="205">
        <f t="shared" ref="AL4" si="20">AK4+1</f>
        <v>31</v>
      </c>
      <c r="AM4" s="205">
        <f t="shared" ref="AM4" si="21">AL4+1</f>
        <v>32</v>
      </c>
      <c r="AN4" s="205">
        <f t="shared" ref="AN4" si="22">AM4+1</f>
        <v>33</v>
      </c>
      <c r="AO4" s="205">
        <f t="shared" ref="AO4" si="23">AN4+1</f>
        <v>34</v>
      </c>
      <c r="AP4" s="205">
        <f t="shared" ref="AP4" si="24">AO4+1</f>
        <v>35</v>
      </c>
      <c r="AQ4" s="205">
        <f t="shared" ref="AQ4" si="25">AP4+1</f>
        <v>36</v>
      </c>
    </row>
    <row r="5" spans="1:43" s="74" customFormat="1" ht="15.75" thickBot="1" x14ac:dyDescent="0.3">
      <c r="A5" s="73"/>
      <c r="B5" s="3"/>
      <c r="C5" s="72"/>
      <c r="E5" s="79"/>
      <c r="F5" s="80"/>
      <c r="G5" s="80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</row>
    <row r="6" spans="1:43" s="74" customFormat="1" ht="15.75" thickBot="1" x14ac:dyDescent="0.3">
      <c r="A6" s="83" t="s">
        <v>49</v>
      </c>
      <c r="B6" s="68" t="s">
        <v>50</v>
      </c>
      <c r="C6" s="103">
        <v>0</v>
      </c>
      <c r="E6" s="79" t="s">
        <v>51</v>
      </c>
      <c r="F6" s="80"/>
      <c r="G6" s="80"/>
      <c r="H6" s="81">
        <f>'Basic Unit Economics'!H53</f>
        <v>83333.333333333328</v>
      </c>
      <c r="I6" s="81">
        <f>'Basic Unit Economics'!I53</f>
        <v>83997.845035741979</v>
      </c>
      <c r="J6" s="81">
        <f>'Basic Unit Economics'!J53</f>
        <v>84667.655647782289</v>
      </c>
      <c r="K6" s="81">
        <f>'Basic Unit Economics'!K53</f>
        <v>85342.807423703765</v>
      </c>
      <c r="L6" s="81">
        <f>'Basic Unit Economics'!L53</f>
        <v>86023.342954697277</v>
      </c>
      <c r="M6" s="81">
        <f>'Basic Unit Economics'!M53</f>
        <v>86709.305171581786</v>
      </c>
      <c r="N6" s="81">
        <f>'Basic Unit Economics'!N53</f>
        <v>87400.737347512651</v>
      </c>
      <c r="O6" s="81">
        <f>'Basic Unit Economics'!O53</f>
        <v>88097.683100711452</v>
      </c>
      <c r="P6" s="81">
        <f>'Basic Unit Economics'!P53</f>
        <v>88800.186397217592</v>
      </c>
      <c r="Q6" s="81">
        <f>'Basic Unit Economics'!Q53</f>
        <v>89508.291553661838</v>
      </c>
      <c r="R6" s="81">
        <f>'Basic Unit Economics'!R53</f>
        <v>90222.043240062005</v>
      </c>
      <c r="S6" s="81">
        <f>'Basic Unit Economics'!S53</f>
        <v>90941.486482640888</v>
      </c>
      <c r="T6" s="81">
        <f>'Basic Unit Economics'!T53</f>
        <v>91666.666666666715</v>
      </c>
      <c r="U6" s="81">
        <f>'Basic Unit Economics'!U53</f>
        <v>92397.629539316229</v>
      </c>
      <c r="V6" s="81">
        <f>'Basic Unit Economics'!V53</f>
        <v>93134.42121256057</v>
      </c>
      <c r="W6" s="81">
        <f>'Basic Unit Economics'!W53</f>
        <v>93877.088166074202</v>
      </c>
      <c r="X6" s="81">
        <f>'Basic Unit Economics'!X53</f>
        <v>94625.677250167064</v>
      </c>
      <c r="Y6" s="81">
        <f>'Basic Unit Economics'!Y53</f>
        <v>95380.235688740024</v>
      </c>
      <c r="Z6" s="81">
        <f>'Basic Unit Economics'!Z53</f>
        <v>96140.811082263972</v>
      </c>
      <c r="AA6" s="81">
        <f>'Basic Unit Economics'!AA53</f>
        <v>96907.451410782654</v>
      </c>
      <c r="AB6" s="81">
        <f>'Basic Unit Economics'!AB53</f>
        <v>97680.205036939398</v>
      </c>
      <c r="AC6" s="81">
        <f>'Basic Unit Economics'!AC53</f>
        <v>98459.120709028066</v>
      </c>
      <c r="AD6" s="81">
        <f>'Basic Unit Economics'!AD53</f>
        <v>99244.247564068239</v>
      </c>
      <c r="AE6" s="81">
        <f>'Basic Unit Economics'!AE53</f>
        <v>100035.63513090501</v>
      </c>
      <c r="AF6" s="81">
        <f>'Basic Unit Economics'!AF53</f>
        <v>100833.33333333343</v>
      </c>
      <c r="AG6" s="81">
        <f>'Basic Unit Economics'!AG53</f>
        <v>101637.3924932479</v>
      </c>
      <c r="AH6" s="81">
        <f>'Basic Unit Economics'!AH53</f>
        <v>102447.86333381667</v>
      </c>
      <c r="AI6" s="81">
        <f>'Basic Unit Economics'!AI53</f>
        <v>103264.79698268167</v>
      </c>
      <c r="AJ6" s="81">
        <f>'Basic Unit Economics'!AJ53</f>
        <v>104088.24497518381</v>
      </c>
      <c r="AK6" s="81">
        <f>'Basic Unit Economics'!AK53</f>
        <v>104918.25925761406</v>
      </c>
      <c r="AL6" s="81">
        <f>'Basic Unit Economics'!AL53</f>
        <v>105754.89219049041</v>
      </c>
      <c r="AM6" s="81">
        <f>'Basic Unit Economics'!AM53</f>
        <v>106598.19655186096</v>
      </c>
      <c r="AN6" s="81">
        <f>'Basic Unit Economics'!AN53</f>
        <v>107448.22554063339</v>
      </c>
      <c r="AO6" s="81">
        <f>'Basic Unit Economics'!AO53</f>
        <v>108305.03277993092</v>
      </c>
      <c r="AP6" s="81">
        <f>'Basic Unit Economics'!AP53</f>
        <v>109168.67232047512</v>
      </c>
      <c r="AQ6" s="81">
        <f>'Basic Unit Economics'!AQ53</f>
        <v>110039.19864399557</v>
      </c>
    </row>
    <row r="7" spans="1:43" s="74" customFormat="1" x14ac:dyDescent="0.25">
      <c r="A7" s="84" t="s">
        <v>52</v>
      </c>
      <c r="B7" s="8" t="s">
        <v>53</v>
      </c>
      <c r="C7" s="85">
        <f>(HLOOKUP(A8,H4:BQ9,4,FALSE))-(C8*(HLOOKUP(A8,H4:BQ9,3,FALSE)))</f>
        <v>2.7648638933897018E-10</v>
      </c>
      <c r="E7" s="86" t="s">
        <v>54</v>
      </c>
      <c r="F7" s="87"/>
      <c r="G7" s="87"/>
      <c r="H7" s="81">
        <f>'Basic Unit Economics'!H54</f>
        <v>54166.666666666664</v>
      </c>
      <c r="I7" s="81">
        <f>'Basic Unit Economics'!I54</f>
        <v>54598.599273232285</v>
      </c>
      <c r="J7" s="81">
        <f>'Basic Unit Economics'!J54</f>
        <v>55033.976171058486</v>
      </c>
      <c r="K7" s="81">
        <f>'Basic Unit Economics'!K54</f>
        <v>55472.82482540745</v>
      </c>
      <c r="L7" s="81">
        <f>'Basic Unit Economics'!L54</f>
        <v>55915.172920553232</v>
      </c>
      <c r="M7" s="81">
        <f>'Basic Unit Economics'!M54</f>
        <v>56361.048361528163</v>
      </c>
      <c r="N7" s="81">
        <f>'Basic Unit Economics'!N54</f>
        <v>56810.479275883226</v>
      </c>
      <c r="O7" s="81">
        <f>'Basic Unit Economics'!O54</f>
        <v>57263.494015462449</v>
      </c>
      <c r="P7" s="81">
        <f>'Basic Unit Economics'!P54</f>
        <v>57720.121158191439</v>
      </c>
      <c r="Q7" s="81">
        <f>'Basic Unit Economics'!Q54</f>
        <v>58180.389509880195</v>
      </c>
      <c r="R7" s="81">
        <f>'Basic Unit Economics'!R54</f>
        <v>58644.328106040302</v>
      </c>
      <c r="S7" s="81">
        <f>'Basic Unit Economics'!S54</f>
        <v>59111.96621371658</v>
      </c>
      <c r="T7" s="81">
        <f>'Basic Unit Economics'!T54</f>
        <v>59583.333333333365</v>
      </c>
      <c r="U7" s="81">
        <f>'Basic Unit Economics'!U54</f>
        <v>60058.459200555553</v>
      </c>
      <c r="V7" s="81">
        <f>'Basic Unit Economics'!V54</f>
        <v>60537.373788164376</v>
      </c>
      <c r="W7" s="81">
        <f>'Basic Unit Economics'!W54</f>
        <v>61020.10730794823</v>
      </c>
      <c r="X7" s="81">
        <f>'Basic Unit Economics'!X54</f>
        <v>61506.690212608592</v>
      </c>
      <c r="Y7" s="81">
        <f>'Basic Unit Economics'!Y54</f>
        <v>61997.153197681015</v>
      </c>
      <c r="Z7" s="81">
        <f>'Basic Unit Economics'!Z54</f>
        <v>62491.527203471582</v>
      </c>
      <c r="AA7" s="81">
        <f>'Basic Unit Economics'!AA54</f>
        <v>62989.843417008728</v>
      </c>
      <c r="AB7" s="81">
        <f>'Basic Unit Economics'!AB54</f>
        <v>63492.133274010608</v>
      </c>
      <c r="AC7" s="81">
        <f>'Basic Unit Economics'!AC54</f>
        <v>63998.428460868243</v>
      </c>
      <c r="AD7" s="81">
        <f>'Basic Unit Economics'!AD54</f>
        <v>64508.760916644358</v>
      </c>
      <c r="AE7" s="81">
        <f>'Basic Unit Economics'!AE54</f>
        <v>65023.16283508826</v>
      </c>
      <c r="AF7" s="81">
        <f>'Basic Unit Economics'!AF54</f>
        <v>65541.66666666673</v>
      </c>
      <c r="AG7" s="81">
        <f>'Basic Unit Economics'!AG54</f>
        <v>66064.305120611141</v>
      </c>
      <c r="AH7" s="81">
        <f>'Basic Unit Economics'!AH54</f>
        <v>66591.111166980831</v>
      </c>
      <c r="AI7" s="81">
        <f>'Basic Unit Economics'!AI54</f>
        <v>67122.118038743094</v>
      </c>
      <c r="AJ7" s="81">
        <f>'Basic Unit Economics'!AJ54</f>
        <v>67657.359233869487</v>
      </c>
      <c r="AK7" s="81">
        <f>'Basic Unit Economics'!AK54</f>
        <v>68196.86851744914</v>
      </c>
      <c r="AL7" s="81">
        <f>'Basic Unit Economics'!AL54</f>
        <v>68740.679923818767</v>
      </c>
      <c r="AM7" s="81">
        <f>'Basic Unit Economics'!AM54</f>
        <v>69288.827758709624</v>
      </c>
      <c r="AN7" s="81">
        <f>'Basic Unit Economics'!AN54</f>
        <v>69841.3466014117</v>
      </c>
      <c r="AO7" s="81">
        <f>'Basic Unit Economics'!AO54</f>
        <v>70398.271306955095</v>
      </c>
      <c r="AP7" s="81">
        <f>'Basic Unit Economics'!AP54</f>
        <v>70959.637008308826</v>
      </c>
      <c r="AQ7" s="81">
        <f>'Basic Unit Economics'!AQ54</f>
        <v>71525.479118597126</v>
      </c>
    </row>
    <row r="8" spans="1:43" s="74" customFormat="1" x14ac:dyDescent="0.25">
      <c r="A8" s="88">
        <v>1</v>
      </c>
      <c r="B8" s="3" t="s">
        <v>55</v>
      </c>
      <c r="C8" s="89">
        <f>((HLOOKUP(A10,H4:BQ9,4,FALSE))-HLOOKUP(A8,H4:BQ9,4,FALSE))/(HLOOKUP(A10,H4:BQ9,3,FALSE)-HLOOKUP(A8,H4:BQ9,3,FALSE))</f>
        <v>0.64999999999999669</v>
      </c>
      <c r="E8" s="177" t="s">
        <v>56</v>
      </c>
      <c r="F8" s="178"/>
      <c r="G8" s="178"/>
      <c r="H8" s="48">
        <f>H6-H7</f>
        <v>29166.666666666664</v>
      </c>
      <c r="I8" s="48">
        <f>I6-I7</f>
        <v>29399.245762509694</v>
      </c>
      <c r="J8" s="48">
        <f t="shared" ref="J8:S8" si="26">J6-J7</f>
        <v>29633.679476723803</v>
      </c>
      <c r="K8" s="48">
        <f t="shared" si="26"/>
        <v>29869.982598296316</v>
      </c>
      <c r="L8" s="48">
        <f t="shared" si="26"/>
        <v>30108.170034144045</v>
      </c>
      <c r="M8" s="48">
        <f t="shared" si="26"/>
        <v>30348.256810053623</v>
      </c>
      <c r="N8" s="48">
        <f t="shared" si="26"/>
        <v>30590.258071629425</v>
      </c>
      <c r="O8" s="48">
        <f t="shared" si="26"/>
        <v>30834.189085249003</v>
      </c>
      <c r="P8" s="48">
        <f t="shared" si="26"/>
        <v>31080.065239026153</v>
      </c>
      <c r="Q8" s="48">
        <f t="shared" si="26"/>
        <v>31327.902043781643</v>
      </c>
      <c r="R8" s="48">
        <f t="shared" si="26"/>
        <v>31577.715134021702</v>
      </c>
      <c r="S8" s="48">
        <f t="shared" si="26"/>
        <v>31829.520268924309</v>
      </c>
      <c r="T8" s="48">
        <f t="shared" ref="T8:AQ8" si="27">T6-T7</f>
        <v>32083.33333333335</v>
      </c>
      <c r="U8" s="48">
        <f t="shared" si="27"/>
        <v>32339.170338760676</v>
      </c>
      <c r="V8" s="48">
        <f t="shared" si="27"/>
        <v>32597.047424396194</v>
      </c>
      <c r="W8" s="48">
        <f t="shared" si="27"/>
        <v>32856.980858125971</v>
      </c>
      <c r="X8" s="48">
        <f t="shared" si="27"/>
        <v>33118.987037558472</v>
      </c>
      <c r="Y8" s="48">
        <f t="shared" si="27"/>
        <v>33383.082491059009</v>
      </c>
      <c r="Z8" s="48">
        <f t="shared" si="27"/>
        <v>33649.28387879239</v>
      </c>
      <c r="AA8" s="48">
        <f t="shared" si="27"/>
        <v>33917.607993773927</v>
      </c>
      <c r="AB8" s="48">
        <f t="shared" si="27"/>
        <v>34188.07176292879</v>
      </c>
      <c r="AC8" s="48">
        <f t="shared" si="27"/>
        <v>34460.692248159823</v>
      </c>
      <c r="AD8" s="48">
        <f t="shared" si="27"/>
        <v>34735.486647423881</v>
      </c>
      <c r="AE8" s="48">
        <f t="shared" si="27"/>
        <v>35012.472295816748</v>
      </c>
      <c r="AF8" s="48">
        <f t="shared" si="27"/>
        <v>35291.666666666701</v>
      </c>
      <c r="AG8" s="48">
        <f t="shared" si="27"/>
        <v>35573.087372636757</v>
      </c>
      <c r="AH8" s="48">
        <f t="shared" si="27"/>
        <v>35856.752166835839</v>
      </c>
      <c r="AI8" s="48">
        <f t="shared" si="27"/>
        <v>36142.678943938576</v>
      </c>
      <c r="AJ8" s="48">
        <f t="shared" si="27"/>
        <v>36430.885741314327</v>
      </c>
      <c r="AK8" s="48">
        <f t="shared" si="27"/>
        <v>36721.390740164919</v>
      </c>
      <c r="AL8" s="48">
        <f t="shared" si="27"/>
        <v>37014.212266671646</v>
      </c>
      <c r="AM8" s="48">
        <f t="shared" si="27"/>
        <v>37309.368793151341</v>
      </c>
      <c r="AN8" s="48">
        <f t="shared" si="27"/>
        <v>37606.878939221686</v>
      </c>
      <c r="AO8" s="48">
        <f t="shared" si="27"/>
        <v>37906.761472975821</v>
      </c>
      <c r="AP8" s="48">
        <f t="shared" si="27"/>
        <v>38209.035312166292</v>
      </c>
      <c r="AQ8" s="48">
        <f t="shared" si="27"/>
        <v>38513.719525398439</v>
      </c>
    </row>
    <row r="9" spans="1:43" s="74" customFormat="1" x14ac:dyDescent="0.25">
      <c r="A9" s="90" t="s">
        <v>57</v>
      </c>
      <c r="B9" s="3" t="s">
        <v>58</v>
      </c>
      <c r="C9" s="91">
        <f>(HLOOKUP(A8,H4:BQ9,6,FALSE))-(C10*(HLOOKUP(A8,H4:BQ9,3,FALSE)))</f>
        <v>25000</v>
      </c>
      <c r="E9" s="86" t="s">
        <v>59</v>
      </c>
      <c r="F9" s="87"/>
      <c r="G9" s="87"/>
      <c r="H9" s="81">
        <f>'Basic Unit Economics'!H55</f>
        <v>25000</v>
      </c>
      <c r="I9" s="81">
        <f>'Basic Unit Economics'!I55</f>
        <v>25000</v>
      </c>
      <c r="J9" s="81">
        <f>'Basic Unit Economics'!J55</f>
        <v>25000</v>
      </c>
      <c r="K9" s="81">
        <f>'Basic Unit Economics'!K55</f>
        <v>25000</v>
      </c>
      <c r="L9" s="81">
        <f>'Basic Unit Economics'!L55</f>
        <v>25000</v>
      </c>
      <c r="M9" s="81">
        <f>'Basic Unit Economics'!M55</f>
        <v>25000</v>
      </c>
      <c r="N9" s="81">
        <f>'Basic Unit Economics'!N55</f>
        <v>25000</v>
      </c>
      <c r="O9" s="81">
        <f>'Basic Unit Economics'!O55</f>
        <v>25000</v>
      </c>
      <c r="P9" s="81">
        <f>'Basic Unit Economics'!P55</f>
        <v>25000</v>
      </c>
      <c r="Q9" s="81">
        <f>'Basic Unit Economics'!Q55</f>
        <v>25000</v>
      </c>
      <c r="R9" s="81">
        <f>'Basic Unit Economics'!R55</f>
        <v>25000</v>
      </c>
      <c r="S9" s="81">
        <f>'Basic Unit Economics'!S55</f>
        <v>25000</v>
      </c>
      <c r="T9" s="81">
        <f>'Basic Unit Economics'!T55</f>
        <v>25000</v>
      </c>
      <c r="U9" s="81">
        <f>'Basic Unit Economics'!U55</f>
        <v>25000</v>
      </c>
      <c r="V9" s="81">
        <f>'Basic Unit Economics'!V55</f>
        <v>25000</v>
      </c>
      <c r="W9" s="81">
        <f>'Basic Unit Economics'!W55</f>
        <v>25000</v>
      </c>
      <c r="X9" s="81">
        <f>'Basic Unit Economics'!X55</f>
        <v>25000</v>
      </c>
      <c r="Y9" s="81">
        <f>'Basic Unit Economics'!Y55</f>
        <v>25000</v>
      </c>
      <c r="Z9" s="81">
        <f>'Basic Unit Economics'!Z55</f>
        <v>25000</v>
      </c>
      <c r="AA9" s="81">
        <f>'Basic Unit Economics'!AA55</f>
        <v>25000</v>
      </c>
      <c r="AB9" s="81">
        <f>'Basic Unit Economics'!AB55</f>
        <v>25000</v>
      </c>
      <c r="AC9" s="81">
        <f>'Basic Unit Economics'!AC55</f>
        <v>25000</v>
      </c>
      <c r="AD9" s="81">
        <f>'Basic Unit Economics'!AD55</f>
        <v>25000</v>
      </c>
      <c r="AE9" s="81">
        <f>'Basic Unit Economics'!AE55</f>
        <v>25000</v>
      </c>
      <c r="AF9" s="81">
        <f>'Basic Unit Economics'!AF55</f>
        <v>25000</v>
      </c>
      <c r="AG9" s="81">
        <f>'Basic Unit Economics'!AG55</f>
        <v>25000</v>
      </c>
      <c r="AH9" s="81">
        <f>'Basic Unit Economics'!AH55</f>
        <v>25000</v>
      </c>
      <c r="AI9" s="81">
        <f>'Basic Unit Economics'!AI55</f>
        <v>25000</v>
      </c>
      <c r="AJ9" s="81">
        <f>'Basic Unit Economics'!AJ55</f>
        <v>25000</v>
      </c>
      <c r="AK9" s="81">
        <f>'Basic Unit Economics'!AK55</f>
        <v>25000</v>
      </c>
      <c r="AL9" s="81">
        <f>'Basic Unit Economics'!AL55</f>
        <v>25000</v>
      </c>
      <c r="AM9" s="81">
        <f>'Basic Unit Economics'!AM55</f>
        <v>25000</v>
      </c>
      <c r="AN9" s="81">
        <f>'Basic Unit Economics'!AN55</f>
        <v>25000</v>
      </c>
      <c r="AO9" s="81">
        <f>'Basic Unit Economics'!AO55</f>
        <v>25000</v>
      </c>
      <c r="AP9" s="81">
        <f>'Basic Unit Economics'!AP55</f>
        <v>25000</v>
      </c>
      <c r="AQ9" s="81">
        <f>'Basic Unit Economics'!AQ55</f>
        <v>25000</v>
      </c>
    </row>
    <row r="10" spans="1:43" s="74" customFormat="1" ht="15.75" thickBot="1" x14ac:dyDescent="0.3">
      <c r="A10" s="92">
        <v>2</v>
      </c>
      <c r="B10" s="54" t="s">
        <v>60</v>
      </c>
      <c r="C10" s="93">
        <f>((HLOOKUP(A10,H4:BQ9,6,FALSE))-HLOOKUP(A8,H4:BQ9,6,FALSE))/(HLOOKUP(A10,H4:BQ9,3,FALSE)-HLOOKUP(A8,H4:BQ9,3,FALSE))</f>
        <v>0</v>
      </c>
      <c r="E10" s="86"/>
      <c r="F10" s="87"/>
      <c r="G10" s="87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</row>
    <row r="11" spans="1:43" s="74" customFormat="1" x14ac:dyDescent="0.25">
      <c r="A11" s="73"/>
      <c r="B11" s="3"/>
      <c r="C11" s="72"/>
      <c r="E11" s="179" t="s">
        <v>41</v>
      </c>
      <c r="F11" s="180"/>
      <c r="G11" s="180"/>
      <c r="H11" s="48">
        <f>H6-H7-H9</f>
        <v>4166.6666666666642</v>
      </c>
      <c r="I11" s="48">
        <f>I6-I7-I9</f>
        <v>4399.245762509694</v>
      </c>
      <c r="J11" s="48">
        <f t="shared" ref="J11:S11" si="28">J6-J7-J9</f>
        <v>4633.6794767238025</v>
      </c>
      <c r="K11" s="48">
        <f t="shared" si="28"/>
        <v>4869.9825982963157</v>
      </c>
      <c r="L11" s="48">
        <f t="shared" si="28"/>
        <v>5108.1700341440446</v>
      </c>
      <c r="M11" s="48">
        <f t="shared" si="28"/>
        <v>5348.2568100536228</v>
      </c>
      <c r="N11" s="48">
        <f t="shared" si="28"/>
        <v>5590.2580716294251</v>
      </c>
      <c r="O11" s="48">
        <f t="shared" si="28"/>
        <v>5834.1890852490033</v>
      </c>
      <c r="P11" s="48">
        <f t="shared" si="28"/>
        <v>6080.065239026153</v>
      </c>
      <c r="Q11" s="48">
        <f t="shared" si="28"/>
        <v>6327.9020437816434</v>
      </c>
      <c r="R11" s="48">
        <f t="shared" si="28"/>
        <v>6577.7151340217024</v>
      </c>
      <c r="S11" s="48">
        <f t="shared" si="28"/>
        <v>6829.5202689243088</v>
      </c>
      <c r="T11" s="48">
        <f t="shared" ref="T11:AQ11" si="29">T6-T7-T9</f>
        <v>7083.3333333333503</v>
      </c>
      <c r="U11" s="48">
        <f t="shared" si="29"/>
        <v>7339.1703387606758</v>
      </c>
      <c r="V11" s="48">
        <f t="shared" si="29"/>
        <v>7597.0474243961944</v>
      </c>
      <c r="W11" s="48">
        <f t="shared" si="29"/>
        <v>7856.9808581259713</v>
      </c>
      <c r="X11" s="48">
        <f t="shared" si="29"/>
        <v>8118.9870375584724</v>
      </c>
      <c r="Y11" s="48">
        <f t="shared" si="29"/>
        <v>8383.082491059009</v>
      </c>
      <c r="Z11" s="48">
        <f t="shared" si="29"/>
        <v>8649.2838787923902</v>
      </c>
      <c r="AA11" s="48">
        <f t="shared" si="29"/>
        <v>8917.6079937739269</v>
      </c>
      <c r="AB11" s="48">
        <f t="shared" si="29"/>
        <v>9188.0717629287901</v>
      </c>
      <c r="AC11" s="48">
        <f t="shared" si="29"/>
        <v>9460.6922481598231</v>
      </c>
      <c r="AD11" s="48">
        <f t="shared" si="29"/>
        <v>9735.4866474238806</v>
      </c>
      <c r="AE11" s="48">
        <f t="shared" si="29"/>
        <v>10012.472295816748</v>
      </c>
      <c r="AF11" s="48">
        <f t="shared" si="29"/>
        <v>10291.666666666701</v>
      </c>
      <c r="AG11" s="48">
        <f t="shared" si="29"/>
        <v>10573.087372636757</v>
      </c>
      <c r="AH11" s="48">
        <f t="shared" si="29"/>
        <v>10856.752166835839</v>
      </c>
      <c r="AI11" s="48">
        <f t="shared" si="29"/>
        <v>11142.678943938576</v>
      </c>
      <c r="AJ11" s="48">
        <f t="shared" si="29"/>
        <v>11430.885741314327</v>
      </c>
      <c r="AK11" s="48">
        <f t="shared" si="29"/>
        <v>11721.390740164919</v>
      </c>
      <c r="AL11" s="48">
        <f t="shared" si="29"/>
        <v>12014.212266671646</v>
      </c>
      <c r="AM11" s="48">
        <f t="shared" si="29"/>
        <v>12309.368793151341</v>
      </c>
      <c r="AN11" s="48">
        <f t="shared" si="29"/>
        <v>12606.878939221686</v>
      </c>
      <c r="AO11" s="48">
        <f t="shared" si="29"/>
        <v>12906.761472975821</v>
      </c>
      <c r="AP11" s="48">
        <f t="shared" si="29"/>
        <v>13209.035312166292</v>
      </c>
      <c r="AQ11" s="48">
        <f t="shared" si="29"/>
        <v>13513.719525398439</v>
      </c>
    </row>
    <row r="12" spans="1:43" s="74" customFormat="1" x14ac:dyDescent="0.25">
      <c r="A12" s="73"/>
      <c r="B12" s="3"/>
      <c r="C12" s="72"/>
      <c r="E12" s="86" t="s">
        <v>61</v>
      </c>
      <c r="F12" s="87"/>
      <c r="G12" s="87"/>
      <c r="H12" s="50">
        <f>H89</f>
        <v>0</v>
      </c>
      <c r="I12" s="50">
        <f>I89</f>
        <v>0</v>
      </c>
      <c r="J12" s="50">
        <f t="shared" ref="J12:S12" si="30">J89</f>
        <v>0</v>
      </c>
      <c r="K12" s="50">
        <f t="shared" si="30"/>
        <v>0</v>
      </c>
      <c r="L12" s="50">
        <f t="shared" si="30"/>
        <v>0</v>
      </c>
      <c r="M12" s="50">
        <f t="shared" si="30"/>
        <v>0</v>
      </c>
      <c r="N12" s="50">
        <f t="shared" si="30"/>
        <v>0</v>
      </c>
      <c r="O12" s="50">
        <f t="shared" si="30"/>
        <v>0</v>
      </c>
      <c r="P12" s="50">
        <f t="shared" si="30"/>
        <v>0</v>
      </c>
      <c r="Q12" s="50">
        <f t="shared" si="30"/>
        <v>0</v>
      </c>
      <c r="R12" s="50">
        <f t="shared" si="30"/>
        <v>0</v>
      </c>
      <c r="S12" s="50">
        <f t="shared" si="30"/>
        <v>0</v>
      </c>
      <c r="T12" s="50">
        <f t="shared" ref="T12:AQ12" si="31">T89</f>
        <v>0</v>
      </c>
      <c r="U12" s="50">
        <f t="shared" si="31"/>
        <v>0</v>
      </c>
      <c r="V12" s="50">
        <f t="shared" si="31"/>
        <v>0</v>
      </c>
      <c r="W12" s="50">
        <f t="shared" si="31"/>
        <v>0</v>
      </c>
      <c r="X12" s="50">
        <f t="shared" si="31"/>
        <v>0</v>
      </c>
      <c r="Y12" s="50">
        <f t="shared" si="31"/>
        <v>0</v>
      </c>
      <c r="Z12" s="50">
        <f t="shared" si="31"/>
        <v>0</v>
      </c>
      <c r="AA12" s="50">
        <f t="shared" si="31"/>
        <v>0</v>
      </c>
      <c r="AB12" s="50">
        <f t="shared" si="31"/>
        <v>0</v>
      </c>
      <c r="AC12" s="50">
        <f t="shared" si="31"/>
        <v>0</v>
      </c>
      <c r="AD12" s="50">
        <f t="shared" si="31"/>
        <v>0</v>
      </c>
      <c r="AE12" s="50">
        <f t="shared" si="31"/>
        <v>0</v>
      </c>
      <c r="AF12" s="50">
        <f t="shared" si="31"/>
        <v>0</v>
      </c>
      <c r="AG12" s="50">
        <f t="shared" si="31"/>
        <v>0</v>
      </c>
      <c r="AH12" s="50">
        <f t="shared" si="31"/>
        <v>0</v>
      </c>
      <c r="AI12" s="50">
        <f t="shared" si="31"/>
        <v>0</v>
      </c>
      <c r="AJ12" s="50">
        <f t="shared" si="31"/>
        <v>0</v>
      </c>
      <c r="AK12" s="50">
        <f t="shared" si="31"/>
        <v>0</v>
      </c>
      <c r="AL12" s="50">
        <f t="shared" si="31"/>
        <v>0</v>
      </c>
      <c r="AM12" s="50">
        <f t="shared" si="31"/>
        <v>0</v>
      </c>
      <c r="AN12" s="50">
        <f t="shared" si="31"/>
        <v>0</v>
      </c>
      <c r="AO12" s="50">
        <f t="shared" si="31"/>
        <v>0</v>
      </c>
      <c r="AP12" s="50">
        <f t="shared" si="31"/>
        <v>0</v>
      </c>
      <c r="AQ12" s="50">
        <f t="shared" si="31"/>
        <v>0</v>
      </c>
    </row>
    <row r="13" spans="1:43" s="74" customFormat="1" x14ac:dyDescent="0.25">
      <c r="A13" s="73"/>
      <c r="B13" s="3"/>
      <c r="C13" s="72"/>
      <c r="E13" s="179" t="s">
        <v>62</v>
      </c>
      <c r="F13" s="180"/>
      <c r="G13" s="178"/>
      <c r="H13" s="48">
        <f>H11-H12</f>
        <v>4166.6666666666642</v>
      </c>
      <c r="I13" s="48">
        <f>I11-I12</f>
        <v>4399.245762509694</v>
      </c>
      <c r="J13" s="48">
        <f t="shared" ref="J13:S13" si="32">J11-J12</f>
        <v>4633.6794767238025</v>
      </c>
      <c r="K13" s="48">
        <f t="shared" si="32"/>
        <v>4869.9825982963157</v>
      </c>
      <c r="L13" s="48">
        <f t="shared" si="32"/>
        <v>5108.1700341440446</v>
      </c>
      <c r="M13" s="48">
        <f t="shared" si="32"/>
        <v>5348.2568100536228</v>
      </c>
      <c r="N13" s="48">
        <f t="shared" si="32"/>
        <v>5590.2580716294251</v>
      </c>
      <c r="O13" s="48">
        <f t="shared" si="32"/>
        <v>5834.1890852490033</v>
      </c>
      <c r="P13" s="48">
        <f t="shared" si="32"/>
        <v>6080.065239026153</v>
      </c>
      <c r="Q13" s="48">
        <f t="shared" si="32"/>
        <v>6327.9020437816434</v>
      </c>
      <c r="R13" s="48">
        <f t="shared" si="32"/>
        <v>6577.7151340217024</v>
      </c>
      <c r="S13" s="48">
        <f t="shared" si="32"/>
        <v>6829.5202689243088</v>
      </c>
      <c r="T13" s="48">
        <f t="shared" ref="T13:AQ13" si="33">T11-T12</f>
        <v>7083.3333333333503</v>
      </c>
      <c r="U13" s="48">
        <f t="shared" si="33"/>
        <v>7339.1703387606758</v>
      </c>
      <c r="V13" s="48">
        <f t="shared" si="33"/>
        <v>7597.0474243961944</v>
      </c>
      <c r="W13" s="48">
        <f t="shared" si="33"/>
        <v>7856.9808581259713</v>
      </c>
      <c r="X13" s="48">
        <f t="shared" si="33"/>
        <v>8118.9870375584724</v>
      </c>
      <c r="Y13" s="48">
        <f t="shared" si="33"/>
        <v>8383.082491059009</v>
      </c>
      <c r="Z13" s="48">
        <f t="shared" si="33"/>
        <v>8649.2838787923902</v>
      </c>
      <c r="AA13" s="48">
        <f t="shared" si="33"/>
        <v>8917.6079937739269</v>
      </c>
      <c r="AB13" s="48">
        <f t="shared" si="33"/>
        <v>9188.0717629287901</v>
      </c>
      <c r="AC13" s="48">
        <f t="shared" si="33"/>
        <v>9460.6922481598231</v>
      </c>
      <c r="AD13" s="48">
        <f t="shared" si="33"/>
        <v>9735.4866474238806</v>
      </c>
      <c r="AE13" s="48">
        <f t="shared" si="33"/>
        <v>10012.472295816748</v>
      </c>
      <c r="AF13" s="48">
        <f t="shared" si="33"/>
        <v>10291.666666666701</v>
      </c>
      <c r="AG13" s="48">
        <f t="shared" si="33"/>
        <v>10573.087372636757</v>
      </c>
      <c r="AH13" s="48">
        <f t="shared" si="33"/>
        <v>10856.752166835839</v>
      </c>
      <c r="AI13" s="48">
        <f t="shared" si="33"/>
        <v>11142.678943938576</v>
      </c>
      <c r="AJ13" s="48">
        <f t="shared" si="33"/>
        <v>11430.885741314327</v>
      </c>
      <c r="AK13" s="48">
        <f t="shared" si="33"/>
        <v>11721.390740164919</v>
      </c>
      <c r="AL13" s="48">
        <f t="shared" si="33"/>
        <v>12014.212266671646</v>
      </c>
      <c r="AM13" s="48">
        <f t="shared" si="33"/>
        <v>12309.368793151341</v>
      </c>
      <c r="AN13" s="48">
        <f t="shared" si="33"/>
        <v>12606.878939221686</v>
      </c>
      <c r="AO13" s="48">
        <f t="shared" si="33"/>
        <v>12906.761472975821</v>
      </c>
      <c r="AP13" s="48">
        <f t="shared" si="33"/>
        <v>13209.035312166292</v>
      </c>
      <c r="AQ13" s="48">
        <f t="shared" si="33"/>
        <v>13513.719525398439</v>
      </c>
    </row>
    <row r="14" spans="1:43" s="74" customFormat="1" x14ac:dyDescent="0.25">
      <c r="A14" s="73"/>
      <c r="B14" s="3"/>
      <c r="C14" s="72"/>
      <c r="E14" s="86" t="s">
        <v>63</v>
      </c>
      <c r="F14" s="87"/>
      <c r="G14" s="87"/>
      <c r="H14" s="50">
        <f>H106</f>
        <v>0</v>
      </c>
      <c r="I14" s="50">
        <f>I106</f>
        <v>0</v>
      </c>
      <c r="J14" s="50">
        <f t="shared" ref="J14:S14" si="34">J106</f>
        <v>0</v>
      </c>
      <c r="K14" s="50">
        <f t="shared" si="34"/>
        <v>0</v>
      </c>
      <c r="L14" s="50">
        <f t="shared" si="34"/>
        <v>0</v>
      </c>
      <c r="M14" s="50">
        <f t="shared" si="34"/>
        <v>0</v>
      </c>
      <c r="N14" s="50">
        <f t="shared" si="34"/>
        <v>0</v>
      </c>
      <c r="O14" s="50">
        <f t="shared" si="34"/>
        <v>0</v>
      </c>
      <c r="P14" s="50">
        <f t="shared" si="34"/>
        <v>0</v>
      </c>
      <c r="Q14" s="50">
        <f t="shared" si="34"/>
        <v>0</v>
      </c>
      <c r="R14" s="50">
        <f t="shared" si="34"/>
        <v>0</v>
      </c>
      <c r="S14" s="50">
        <f t="shared" si="34"/>
        <v>0</v>
      </c>
      <c r="T14" s="50">
        <f t="shared" ref="T14:AQ14" si="35">T106</f>
        <v>0</v>
      </c>
      <c r="U14" s="50">
        <f t="shared" si="35"/>
        <v>0</v>
      </c>
      <c r="V14" s="50">
        <f t="shared" si="35"/>
        <v>0</v>
      </c>
      <c r="W14" s="50">
        <f t="shared" si="35"/>
        <v>0</v>
      </c>
      <c r="X14" s="50">
        <f t="shared" si="35"/>
        <v>0</v>
      </c>
      <c r="Y14" s="50">
        <f t="shared" si="35"/>
        <v>0</v>
      </c>
      <c r="Z14" s="50">
        <f t="shared" si="35"/>
        <v>0</v>
      </c>
      <c r="AA14" s="50">
        <f t="shared" si="35"/>
        <v>0</v>
      </c>
      <c r="AB14" s="50">
        <f t="shared" si="35"/>
        <v>0</v>
      </c>
      <c r="AC14" s="50">
        <f t="shared" si="35"/>
        <v>0</v>
      </c>
      <c r="AD14" s="50">
        <f t="shared" si="35"/>
        <v>0</v>
      </c>
      <c r="AE14" s="50">
        <f t="shared" si="35"/>
        <v>0</v>
      </c>
      <c r="AF14" s="50">
        <f t="shared" si="35"/>
        <v>0</v>
      </c>
      <c r="AG14" s="50">
        <f t="shared" si="35"/>
        <v>0</v>
      </c>
      <c r="AH14" s="50">
        <f t="shared" si="35"/>
        <v>0</v>
      </c>
      <c r="AI14" s="50">
        <f t="shared" si="35"/>
        <v>0</v>
      </c>
      <c r="AJ14" s="50">
        <f t="shared" si="35"/>
        <v>0</v>
      </c>
      <c r="AK14" s="50">
        <f t="shared" si="35"/>
        <v>0</v>
      </c>
      <c r="AL14" s="50">
        <f t="shared" si="35"/>
        <v>0</v>
      </c>
      <c r="AM14" s="50">
        <f t="shared" si="35"/>
        <v>0</v>
      </c>
      <c r="AN14" s="50">
        <f t="shared" si="35"/>
        <v>0</v>
      </c>
      <c r="AO14" s="50">
        <f t="shared" si="35"/>
        <v>0</v>
      </c>
      <c r="AP14" s="50">
        <f t="shared" si="35"/>
        <v>0</v>
      </c>
      <c r="AQ14" s="50">
        <f t="shared" si="35"/>
        <v>0</v>
      </c>
    </row>
    <row r="15" spans="1:43" s="74" customFormat="1" x14ac:dyDescent="0.25">
      <c r="A15" s="73"/>
      <c r="B15" s="3"/>
      <c r="C15" s="72"/>
      <c r="E15" s="179" t="s">
        <v>64</v>
      </c>
      <c r="F15" s="180"/>
      <c r="G15" s="178"/>
      <c r="H15" s="48">
        <f>H11-H12-H14</f>
        <v>4166.6666666666642</v>
      </c>
      <c r="I15" s="48">
        <f>I11-I12-I14</f>
        <v>4399.245762509694</v>
      </c>
      <c r="J15" s="48">
        <f t="shared" ref="J15:S15" si="36">J11-J12-J14</f>
        <v>4633.6794767238025</v>
      </c>
      <c r="K15" s="48">
        <f t="shared" si="36"/>
        <v>4869.9825982963157</v>
      </c>
      <c r="L15" s="48">
        <f t="shared" si="36"/>
        <v>5108.1700341440446</v>
      </c>
      <c r="M15" s="48">
        <f t="shared" si="36"/>
        <v>5348.2568100536228</v>
      </c>
      <c r="N15" s="48">
        <f t="shared" si="36"/>
        <v>5590.2580716294251</v>
      </c>
      <c r="O15" s="48">
        <f t="shared" si="36"/>
        <v>5834.1890852490033</v>
      </c>
      <c r="P15" s="48">
        <f t="shared" si="36"/>
        <v>6080.065239026153</v>
      </c>
      <c r="Q15" s="48">
        <f t="shared" si="36"/>
        <v>6327.9020437816434</v>
      </c>
      <c r="R15" s="48">
        <f t="shared" si="36"/>
        <v>6577.7151340217024</v>
      </c>
      <c r="S15" s="48">
        <f t="shared" si="36"/>
        <v>6829.5202689243088</v>
      </c>
      <c r="T15" s="48">
        <f t="shared" ref="T15:AQ15" si="37">T11-T12-T14</f>
        <v>7083.3333333333503</v>
      </c>
      <c r="U15" s="48">
        <f t="shared" si="37"/>
        <v>7339.1703387606758</v>
      </c>
      <c r="V15" s="48">
        <f t="shared" si="37"/>
        <v>7597.0474243961944</v>
      </c>
      <c r="W15" s="48">
        <f t="shared" si="37"/>
        <v>7856.9808581259713</v>
      </c>
      <c r="X15" s="48">
        <f t="shared" si="37"/>
        <v>8118.9870375584724</v>
      </c>
      <c r="Y15" s="48">
        <f t="shared" si="37"/>
        <v>8383.082491059009</v>
      </c>
      <c r="Z15" s="48">
        <f t="shared" si="37"/>
        <v>8649.2838787923902</v>
      </c>
      <c r="AA15" s="48">
        <f t="shared" si="37"/>
        <v>8917.6079937739269</v>
      </c>
      <c r="AB15" s="48">
        <f t="shared" si="37"/>
        <v>9188.0717629287901</v>
      </c>
      <c r="AC15" s="48">
        <f t="shared" si="37"/>
        <v>9460.6922481598231</v>
      </c>
      <c r="AD15" s="48">
        <f t="shared" si="37"/>
        <v>9735.4866474238806</v>
      </c>
      <c r="AE15" s="48">
        <f t="shared" si="37"/>
        <v>10012.472295816748</v>
      </c>
      <c r="AF15" s="48">
        <f t="shared" si="37"/>
        <v>10291.666666666701</v>
      </c>
      <c r="AG15" s="48">
        <f t="shared" si="37"/>
        <v>10573.087372636757</v>
      </c>
      <c r="AH15" s="48">
        <f t="shared" si="37"/>
        <v>10856.752166835839</v>
      </c>
      <c r="AI15" s="48">
        <f t="shared" si="37"/>
        <v>11142.678943938576</v>
      </c>
      <c r="AJ15" s="48">
        <f t="shared" si="37"/>
        <v>11430.885741314327</v>
      </c>
      <c r="AK15" s="48">
        <f t="shared" si="37"/>
        <v>11721.390740164919</v>
      </c>
      <c r="AL15" s="48">
        <f t="shared" si="37"/>
        <v>12014.212266671646</v>
      </c>
      <c r="AM15" s="48">
        <f t="shared" si="37"/>
        <v>12309.368793151341</v>
      </c>
      <c r="AN15" s="48">
        <f t="shared" si="37"/>
        <v>12606.878939221686</v>
      </c>
      <c r="AO15" s="48">
        <f t="shared" si="37"/>
        <v>12906.761472975821</v>
      </c>
      <c r="AP15" s="48">
        <f t="shared" si="37"/>
        <v>13209.035312166292</v>
      </c>
      <c r="AQ15" s="48">
        <f t="shared" si="37"/>
        <v>13513.719525398439</v>
      </c>
    </row>
    <row r="16" spans="1:43" s="99" customFormat="1" ht="15.75" thickBot="1" x14ac:dyDescent="0.3">
      <c r="A16" s="96"/>
      <c r="B16" s="97"/>
      <c r="C16" s="98"/>
      <c r="E16" s="100" t="s">
        <v>65</v>
      </c>
      <c r="F16" s="102"/>
      <c r="G16" s="102"/>
      <c r="H16" s="181">
        <f>G16+H15</f>
        <v>4166.6666666666642</v>
      </c>
      <c r="I16" s="181">
        <f>H16+I15</f>
        <v>8565.9124291763583</v>
      </c>
      <c r="J16" s="181">
        <f t="shared" ref="J16:S16" si="38">I16+J15</f>
        <v>13199.591905900161</v>
      </c>
      <c r="K16" s="181">
        <f t="shared" si="38"/>
        <v>18069.574504196476</v>
      </c>
      <c r="L16" s="181">
        <f t="shared" si="38"/>
        <v>23177.744538340521</v>
      </c>
      <c r="M16" s="181">
        <f t="shared" si="38"/>
        <v>28526.001348394144</v>
      </c>
      <c r="N16" s="181">
        <f t="shared" si="38"/>
        <v>34116.259420023569</v>
      </c>
      <c r="O16" s="181">
        <f t="shared" si="38"/>
        <v>39950.448505272572</v>
      </c>
      <c r="P16" s="181">
        <f t="shared" si="38"/>
        <v>46030.513744298725</v>
      </c>
      <c r="Q16" s="181">
        <f t="shared" si="38"/>
        <v>52358.415788080369</v>
      </c>
      <c r="R16" s="181">
        <f t="shared" si="38"/>
        <v>58936.130922102071</v>
      </c>
      <c r="S16" s="181">
        <f t="shared" si="38"/>
        <v>65765.65119102638</v>
      </c>
      <c r="T16" s="181">
        <f t="shared" ref="T16" si="39">S16+T15</f>
        <v>72848.984524359723</v>
      </c>
      <c r="U16" s="181">
        <f t="shared" ref="U16" si="40">T16+U15</f>
        <v>80188.154863120406</v>
      </c>
      <c r="V16" s="181">
        <f t="shared" ref="V16" si="41">U16+V15</f>
        <v>87785.2022875166</v>
      </c>
      <c r="W16" s="181">
        <f t="shared" ref="W16" si="42">V16+W15</f>
        <v>95642.183145642572</v>
      </c>
      <c r="X16" s="181">
        <f t="shared" ref="X16" si="43">W16+X15</f>
        <v>103761.17018320104</v>
      </c>
      <c r="Y16" s="181">
        <f t="shared" ref="Y16" si="44">X16+Y15</f>
        <v>112144.25267426006</v>
      </c>
      <c r="Z16" s="181">
        <f t="shared" ref="Z16" si="45">Y16+Z15</f>
        <v>120793.53655305246</v>
      </c>
      <c r="AA16" s="181">
        <f t="shared" ref="AA16" si="46">Z16+AA15</f>
        <v>129711.14454682638</v>
      </c>
      <c r="AB16" s="181">
        <f t="shared" ref="AB16" si="47">AA16+AB15</f>
        <v>138899.21630975517</v>
      </c>
      <c r="AC16" s="181">
        <f t="shared" ref="AC16" si="48">AB16+AC15</f>
        <v>148359.90855791498</v>
      </c>
      <c r="AD16" s="181">
        <f t="shared" ref="AD16" si="49">AC16+AD15</f>
        <v>158095.39520533886</v>
      </c>
      <c r="AE16" s="181">
        <f t="shared" ref="AE16" si="50">AD16+AE15</f>
        <v>168107.86750115562</v>
      </c>
      <c r="AF16" s="181">
        <f t="shared" ref="AF16" si="51">AE16+AF15</f>
        <v>178399.53416782233</v>
      </c>
      <c r="AG16" s="181">
        <f t="shared" ref="AG16" si="52">AF16+AG15</f>
        <v>188972.62154045911</v>
      </c>
      <c r="AH16" s="181">
        <f t="shared" ref="AH16" si="53">AG16+AH15</f>
        <v>199829.37370729493</v>
      </c>
      <c r="AI16" s="181">
        <f t="shared" ref="AI16" si="54">AH16+AI15</f>
        <v>210972.05265123351</v>
      </c>
      <c r="AJ16" s="181">
        <f t="shared" ref="AJ16" si="55">AI16+AJ15</f>
        <v>222402.93839254783</v>
      </c>
      <c r="AK16" s="181">
        <f t="shared" ref="AK16" si="56">AJ16+AK15</f>
        <v>234124.32913271274</v>
      </c>
      <c r="AL16" s="181">
        <f t="shared" ref="AL16" si="57">AK16+AL15</f>
        <v>246138.54139938438</v>
      </c>
      <c r="AM16" s="181">
        <f t="shared" ref="AM16" si="58">AL16+AM15</f>
        <v>258447.91019253572</v>
      </c>
      <c r="AN16" s="181">
        <f t="shared" ref="AN16" si="59">AM16+AN15</f>
        <v>271054.7891317574</v>
      </c>
      <c r="AO16" s="181">
        <f t="shared" ref="AO16" si="60">AN16+AO15</f>
        <v>283961.55060473323</v>
      </c>
      <c r="AP16" s="181">
        <f t="shared" ref="AP16" si="61">AO16+AP15</f>
        <v>297170.58591689949</v>
      </c>
      <c r="AQ16" s="181">
        <f t="shared" ref="AQ16" si="62">AP16+AQ15</f>
        <v>310684.30544229795</v>
      </c>
    </row>
    <row r="17" spans="1:43" s="74" customFormat="1" ht="15.75" thickBot="1" x14ac:dyDescent="0.3">
      <c r="A17" s="73"/>
      <c r="B17" s="82" t="s">
        <v>66</v>
      </c>
      <c r="C17" s="103">
        <v>0.25</v>
      </c>
      <c r="E17" s="86" t="s">
        <v>67</v>
      </c>
      <c r="F17" s="87"/>
      <c r="G17" s="87"/>
      <c r="H17" s="61">
        <f>IF(H16&lt;=H15,MAX(H16*$C$17,0),MAX(H15*$C$17,0))</f>
        <v>1041.6666666666661</v>
      </c>
      <c r="I17" s="61">
        <f>IF(I16&lt;=I15,MAX(I16*$C$17,0),MAX(I15*$C$17,0))</f>
        <v>1099.8114406274235</v>
      </c>
      <c r="J17" s="61">
        <f t="shared" ref="J17:S17" si="63">IF(J16&lt;=J15,MAX(J16*$C$17,0),MAX(J15*$C$17,0))</f>
        <v>1158.4198691809506</v>
      </c>
      <c r="K17" s="61">
        <f t="shared" si="63"/>
        <v>1217.4956495740789</v>
      </c>
      <c r="L17" s="61">
        <f t="shared" si="63"/>
        <v>1277.0425085360112</v>
      </c>
      <c r="M17" s="61">
        <f t="shared" si="63"/>
        <v>1337.0642025134057</v>
      </c>
      <c r="N17" s="61">
        <f t="shared" si="63"/>
        <v>1397.5645179073563</v>
      </c>
      <c r="O17" s="61">
        <f t="shared" si="63"/>
        <v>1458.5472713122508</v>
      </c>
      <c r="P17" s="61">
        <f t="shared" si="63"/>
        <v>1520.0163097565382</v>
      </c>
      <c r="Q17" s="61">
        <f t="shared" si="63"/>
        <v>1581.9755109454109</v>
      </c>
      <c r="R17" s="61">
        <f t="shared" si="63"/>
        <v>1644.4287835054256</v>
      </c>
      <c r="S17" s="61">
        <f t="shared" si="63"/>
        <v>1707.3800672310772</v>
      </c>
      <c r="T17" s="61">
        <f t="shared" ref="T17:AQ17" si="64">IF(T16&lt;=T15,MAX(T16*$C$17,0),MAX(T15*$C$17,0))</f>
        <v>1770.8333333333376</v>
      </c>
      <c r="U17" s="61">
        <f t="shared" si="64"/>
        <v>1834.792584690169</v>
      </c>
      <c r="V17" s="61">
        <f t="shared" si="64"/>
        <v>1899.2618560990486</v>
      </c>
      <c r="W17" s="61">
        <f t="shared" si="64"/>
        <v>1964.2452145314928</v>
      </c>
      <c r="X17" s="61">
        <f t="shared" si="64"/>
        <v>2029.7467593896181</v>
      </c>
      <c r="Y17" s="61">
        <f t="shared" si="64"/>
        <v>2095.7706227647523</v>
      </c>
      <c r="Z17" s="61">
        <f t="shared" si="64"/>
        <v>2162.3209696980975</v>
      </c>
      <c r="AA17" s="61">
        <f t="shared" si="64"/>
        <v>2229.4019984434817</v>
      </c>
      <c r="AB17" s="61">
        <f t="shared" si="64"/>
        <v>2297.0179407321975</v>
      </c>
      <c r="AC17" s="61">
        <f t="shared" si="64"/>
        <v>2365.1730620399558</v>
      </c>
      <c r="AD17" s="61">
        <f t="shared" si="64"/>
        <v>2433.8716618559702</v>
      </c>
      <c r="AE17" s="61">
        <f t="shared" si="64"/>
        <v>2503.1180739541869</v>
      </c>
      <c r="AF17" s="61">
        <f t="shared" si="64"/>
        <v>2572.9166666666752</v>
      </c>
      <c r="AG17" s="61">
        <f t="shared" si="64"/>
        <v>2643.2718431591893</v>
      </c>
      <c r="AH17" s="61">
        <f t="shared" si="64"/>
        <v>2714.1880417089596</v>
      </c>
      <c r="AI17" s="61">
        <f t="shared" si="64"/>
        <v>2785.6697359846439</v>
      </c>
      <c r="AJ17" s="61">
        <f t="shared" si="64"/>
        <v>2857.7214353285817</v>
      </c>
      <c r="AK17" s="61">
        <f t="shared" si="64"/>
        <v>2930.3476850412299</v>
      </c>
      <c r="AL17" s="61">
        <f t="shared" si="64"/>
        <v>3003.5530666679115</v>
      </c>
      <c r="AM17" s="61">
        <f t="shared" si="64"/>
        <v>3077.3421982878353</v>
      </c>
      <c r="AN17" s="61">
        <f t="shared" si="64"/>
        <v>3151.7197348054215</v>
      </c>
      <c r="AO17" s="61">
        <f t="shared" si="64"/>
        <v>3226.6903682439552</v>
      </c>
      <c r="AP17" s="61">
        <f t="shared" si="64"/>
        <v>3302.258828041573</v>
      </c>
      <c r="AQ17" s="61">
        <f t="shared" si="64"/>
        <v>3378.4298813496098</v>
      </c>
    </row>
    <row r="18" spans="1:43" s="74" customFormat="1" ht="15.75" thickBot="1" x14ac:dyDescent="0.3">
      <c r="A18" s="73"/>
      <c r="B18" s="3"/>
      <c r="C18" s="72"/>
      <c r="E18" s="176" t="s">
        <v>69</v>
      </c>
      <c r="F18" s="186"/>
      <c r="G18" s="186"/>
      <c r="H18" s="66">
        <f>H15-H17</f>
        <v>3124.9999999999982</v>
      </c>
      <c r="I18" s="66">
        <f>I15-I17</f>
        <v>3299.4343218822705</v>
      </c>
      <c r="J18" s="66">
        <f t="shared" ref="J18:S18" si="65">J15-J17</f>
        <v>3475.2596075428519</v>
      </c>
      <c r="K18" s="66">
        <f t="shared" si="65"/>
        <v>3652.4869487222368</v>
      </c>
      <c r="L18" s="66">
        <f t="shared" si="65"/>
        <v>3831.1275256080335</v>
      </c>
      <c r="M18" s="66">
        <f t="shared" si="65"/>
        <v>4011.1926075402171</v>
      </c>
      <c r="N18" s="66">
        <f t="shared" si="65"/>
        <v>4192.6935537220688</v>
      </c>
      <c r="O18" s="66">
        <f t="shared" si="65"/>
        <v>4375.6418139367524</v>
      </c>
      <c r="P18" s="66">
        <f t="shared" si="65"/>
        <v>4560.0489292696147</v>
      </c>
      <c r="Q18" s="66">
        <f t="shared" si="65"/>
        <v>4745.9265328362326</v>
      </c>
      <c r="R18" s="66">
        <f t="shared" si="65"/>
        <v>4933.2863505162768</v>
      </c>
      <c r="S18" s="66">
        <f t="shared" si="65"/>
        <v>5122.1402016932316</v>
      </c>
      <c r="T18" s="66">
        <f t="shared" ref="T18:AQ18" si="66">T15-T17</f>
        <v>5312.5000000000127</v>
      </c>
      <c r="U18" s="66">
        <f t="shared" si="66"/>
        <v>5504.3777540705069</v>
      </c>
      <c r="V18" s="66">
        <f t="shared" si="66"/>
        <v>5697.7855682971458</v>
      </c>
      <c r="W18" s="66">
        <f t="shared" si="66"/>
        <v>5892.7356435944785</v>
      </c>
      <c r="X18" s="66">
        <f t="shared" si="66"/>
        <v>6089.2402781688543</v>
      </c>
      <c r="Y18" s="66">
        <f t="shared" si="66"/>
        <v>6287.3118682942568</v>
      </c>
      <c r="Z18" s="66">
        <f t="shared" si="66"/>
        <v>6486.9629090942926</v>
      </c>
      <c r="AA18" s="66">
        <f t="shared" si="66"/>
        <v>6688.2059953304451</v>
      </c>
      <c r="AB18" s="66">
        <f t="shared" si="66"/>
        <v>6891.0538221965926</v>
      </c>
      <c r="AC18" s="66">
        <f t="shared" si="66"/>
        <v>7095.5191861198673</v>
      </c>
      <c r="AD18" s="66">
        <f t="shared" si="66"/>
        <v>7301.6149855679105</v>
      </c>
      <c r="AE18" s="66">
        <f t="shared" si="66"/>
        <v>7509.3542218625607</v>
      </c>
      <c r="AF18" s="66">
        <f t="shared" si="66"/>
        <v>7718.7500000000255</v>
      </c>
      <c r="AG18" s="66">
        <f t="shared" si="66"/>
        <v>7929.8155294775679</v>
      </c>
      <c r="AH18" s="66">
        <f t="shared" si="66"/>
        <v>8142.5641251268789</v>
      </c>
      <c r="AI18" s="66">
        <f t="shared" si="66"/>
        <v>8357.0092079539318</v>
      </c>
      <c r="AJ18" s="66">
        <f t="shared" si="66"/>
        <v>8573.1643059857452</v>
      </c>
      <c r="AK18" s="66">
        <f t="shared" si="66"/>
        <v>8791.0430551236896</v>
      </c>
      <c r="AL18" s="66">
        <f t="shared" si="66"/>
        <v>9010.6592000037344</v>
      </c>
      <c r="AM18" s="66">
        <f t="shared" si="66"/>
        <v>9232.026594863506</v>
      </c>
      <c r="AN18" s="66">
        <f t="shared" si="66"/>
        <v>9455.1592044162644</v>
      </c>
      <c r="AO18" s="66">
        <f t="shared" si="66"/>
        <v>9680.0711047318655</v>
      </c>
      <c r="AP18" s="66">
        <f t="shared" si="66"/>
        <v>9906.776484124719</v>
      </c>
      <c r="AQ18" s="66">
        <f t="shared" si="66"/>
        <v>10135.289644048829</v>
      </c>
    </row>
    <row r="19" spans="1:43" s="74" customFormat="1" x14ac:dyDescent="0.25">
      <c r="A19" s="73"/>
      <c r="B19" s="3"/>
      <c r="C19" s="72"/>
      <c r="E19" s="175" t="s">
        <v>70</v>
      </c>
      <c r="F19" s="187"/>
      <c r="G19" s="187"/>
      <c r="H19" s="69">
        <f>H12</f>
        <v>0</v>
      </c>
      <c r="I19" s="69">
        <f>I12</f>
        <v>0</v>
      </c>
      <c r="J19" s="69">
        <f t="shared" ref="J19:S19" si="67">J12</f>
        <v>0</v>
      </c>
      <c r="K19" s="69">
        <f t="shared" si="67"/>
        <v>0</v>
      </c>
      <c r="L19" s="69">
        <f t="shared" si="67"/>
        <v>0</v>
      </c>
      <c r="M19" s="69">
        <f t="shared" si="67"/>
        <v>0</v>
      </c>
      <c r="N19" s="69">
        <f t="shared" si="67"/>
        <v>0</v>
      </c>
      <c r="O19" s="69">
        <f t="shared" si="67"/>
        <v>0</v>
      </c>
      <c r="P19" s="69">
        <f t="shared" si="67"/>
        <v>0</v>
      </c>
      <c r="Q19" s="69">
        <f t="shared" si="67"/>
        <v>0</v>
      </c>
      <c r="R19" s="69">
        <f t="shared" si="67"/>
        <v>0</v>
      </c>
      <c r="S19" s="69">
        <f t="shared" si="67"/>
        <v>0</v>
      </c>
      <c r="T19" s="69">
        <f t="shared" ref="T19:AQ19" si="68">T12</f>
        <v>0</v>
      </c>
      <c r="U19" s="69">
        <f t="shared" si="68"/>
        <v>0</v>
      </c>
      <c r="V19" s="69">
        <f t="shared" si="68"/>
        <v>0</v>
      </c>
      <c r="W19" s="69">
        <f t="shared" si="68"/>
        <v>0</v>
      </c>
      <c r="X19" s="69">
        <f t="shared" si="68"/>
        <v>0</v>
      </c>
      <c r="Y19" s="69">
        <f t="shared" si="68"/>
        <v>0</v>
      </c>
      <c r="Z19" s="69">
        <f t="shared" si="68"/>
        <v>0</v>
      </c>
      <c r="AA19" s="69">
        <f t="shared" si="68"/>
        <v>0</v>
      </c>
      <c r="AB19" s="69">
        <f t="shared" si="68"/>
        <v>0</v>
      </c>
      <c r="AC19" s="69">
        <f t="shared" si="68"/>
        <v>0</v>
      </c>
      <c r="AD19" s="69">
        <f t="shared" si="68"/>
        <v>0</v>
      </c>
      <c r="AE19" s="69">
        <f t="shared" si="68"/>
        <v>0</v>
      </c>
      <c r="AF19" s="69">
        <f t="shared" si="68"/>
        <v>0</v>
      </c>
      <c r="AG19" s="69">
        <f t="shared" si="68"/>
        <v>0</v>
      </c>
      <c r="AH19" s="69">
        <f t="shared" si="68"/>
        <v>0</v>
      </c>
      <c r="AI19" s="69">
        <f t="shared" si="68"/>
        <v>0</v>
      </c>
      <c r="AJ19" s="69">
        <f t="shared" si="68"/>
        <v>0</v>
      </c>
      <c r="AK19" s="69">
        <f t="shared" si="68"/>
        <v>0</v>
      </c>
      <c r="AL19" s="69">
        <f t="shared" si="68"/>
        <v>0</v>
      </c>
      <c r="AM19" s="69">
        <f t="shared" si="68"/>
        <v>0</v>
      </c>
      <c r="AN19" s="69">
        <f t="shared" si="68"/>
        <v>0</v>
      </c>
      <c r="AO19" s="69">
        <f t="shared" si="68"/>
        <v>0</v>
      </c>
      <c r="AP19" s="69">
        <f t="shared" si="68"/>
        <v>0</v>
      </c>
      <c r="AQ19" s="69">
        <f t="shared" si="68"/>
        <v>0</v>
      </c>
    </row>
    <row r="20" spans="1:43" s="74" customFormat="1" x14ac:dyDescent="0.25">
      <c r="A20" s="73"/>
      <c r="B20" s="3"/>
      <c r="C20" s="72"/>
      <c r="E20" s="86" t="s">
        <v>224</v>
      </c>
      <c r="F20" s="87"/>
      <c r="G20" s="87"/>
      <c r="H20" s="50">
        <f>H77</f>
        <v>0</v>
      </c>
      <c r="I20" s="50">
        <f>I77</f>
        <v>0</v>
      </c>
      <c r="J20" s="50">
        <f t="shared" ref="J20:S20" si="69">J77</f>
        <v>0</v>
      </c>
      <c r="K20" s="50">
        <f t="shared" si="69"/>
        <v>0</v>
      </c>
      <c r="L20" s="50">
        <f t="shared" si="69"/>
        <v>0</v>
      </c>
      <c r="M20" s="50">
        <f t="shared" si="69"/>
        <v>0</v>
      </c>
      <c r="N20" s="50">
        <f t="shared" si="69"/>
        <v>0</v>
      </c>
      <c r="O20" s="50">
        <f t="shared" si="69"/>
        <v>0</v>
      </c>
      <c r="P20" s="50">
        <f t="shared" si="69"/>
        <v>0</v>
      </c>
      <c r="Q20" s="50">
        <f t="shared" si="69"/>
        <v>0</v>
      </c>
      <c r="R20" s="50">
        <f t="shared" si="69"/>
        <v>0</v>
      </c>
      <c r="S20" s="50">
        <f t="shared" si="69"/>
        <v>0</v>
      </c>
      <c r="T20" s="50">
        <f t="shared" ref="T20:AQ20" si="70">T77</f>
        <v>0</v>
      </c>
      <c r="U20" s="50">
        <f t="shared" si="70"/>
        <v>0</v>
      </c>
      <c r="V20" s="50">
        <f t="shared" si="70"/>
        <v>0</v>
      </c>
      <c r="W20" s="50">
        <f t="shared" si="70"/>
        <v>0</v>
      </c>
      <c r="X20" s="50">
        <f t="shared" si="70"/>
        <v>0</v>
      </c>
      <c r="Y20" s="50">
        <f t="shared" si="70"/>
        <v>0</v>
      </c>
      <c r="Z20" s="50">
        <f t="shared" si="70"/>
        <v>0</v>
      </c>
      <c r="AA20" s="50">
        <f t="shared" si="70"/>
        <v>0</v>
      </c>
      <c r="AB20" s="50">
        <f t="shared" si="70"/>
        <v>0</v>
      </c>
      <c r="AC20" s="50">
        <f t="shared" si="70"/>
        <v>0</v>
      </c>
      <c r="AD20" s="50">
        <f t="shared" si="70"/>
        <v>0</v>
      </c>
      <c r="AE20" s="50">
        <f t="shared" si="70"/>
        <v>0</v>
      </c>
      <c r="AF20" s="50">
        <f t="shared" si="70"/>
        <v>0</v>
      </c>
      <c r="AG20" s="50">
        <f t="shared" si="70"/>
        <v>0</v>
      </c>
      <c r="AH20" s="50">
        <f t="shared" si="70"/>
        <v>0</v>
      </c>
      <c r="AI20" s="50">
        <f t="shared" si="70"/>
        <v>0</v>
      </c>
      <c r="AJ20" s="50">
        <f t="shared" si="70"/>
        <v>0</v>
      </c>
      <c r="AK20" s="50">
        <f t="shared" si="70"/>
        <v>0</v>
      </c>
      <c r="AL20" s="50">
        <f t="shared" si="70"/>
        <v>0</v>
      </c>
      <c r="AM20" s="50">
        <f t="shared" si="70"/>
        <v>0</v>
      </c>
      <c r="AN20" s="50">
        <f t="shared" si="70"/>
        <v>0</v>
      </c>
      <c r="AO20" s="50">
        <f t="shared" si="70"/>
        <v>0</v>
      </c>
      <c r="AP20" s="50">
        <f t="shared" si="70"/>
        <v>0</v>
      </c>
      <c r="AQ20" s="50">
        <f t="shared" si="70"/>
        <v>0</v>
      </c>
    </row>
    <row r="21" spans="1:43" s="74" customFormat="1" x14ac:dyDescent="0.25">
      <c r="A21" s="73"/>
      <c r="B21" s="3"/>
      <c r="C21" s="72"/>
      <c r="E21" s="86" t="s">
        <v>71</v>
      </c>
      <c r="F21" s="87"/>
      <c r="G21" s="87"/>
      <c r="H21" s="50">
        <f>H88</f>
        <v>0</v>
      </c>
      <c r="I21" s="50">
        <f>I88</f>
        <v>0</v>
      </c>
      <c r="J21" s="50">
        <f t="shared" ref="J21:S21" si="71">J88</f>
        <v>0</v>
      </c>
      <c r="K21" s="50">
        <f t="shared" si="71"/>
        <v>0</v>
      </c>
      <c r="L21" s="50">
        <f t="shared" si="71"/>
        <v>0</v>
      </c>
      <c r="M21" s="50">
        <f t="shared" si="71"/>
        <v>0</v>
      </c>
      <c r="N21" s="50">
        <f t="shared" si="71"/>
        <v>0</v>
      </c>
      <c r="O21" s="50">
        <f t="shared" si="71"/>
        <v>0</v>
      </c>
      <c r="P21" s="50">
        <f t="shared" si="71"/>
        <v>0</v>
      </c>
      <c r="Q21" s="50">
        <f t="shared" si="71"/>
        <v>0</v>
      </c>
      <c r="R21" s="50">
        <f t="shared" si="71"/>
        <v>0</v>
      </c>
      <c r="S21" s="50">
        <f t="shared" si="71"/>
        <v>0</v>
      </c>
      <c r="T21" s="50">
        <f t="shared" ref="T21:AQ21" si="72">T88</f>
        <v>0</v>
      </c>
      <c r="U21" s="50">
        <f t="shared" si="72"/>
        <v>0</v>
      </c>
      <c r="V21" s="50">
        <f t="shared" si="72"/>
        <v>0</v>
      </c>
      <c r="W21" s="50">
        <f t="shared" si="72"/>
        <v>0</v>
      </c>
      <c r="X21" s="50">
        <f t="shared" si="72"/>
        <v>0</v>
      </c>
      <c r="Y21" s="50">
        <f t="shared" si="72"/>
        <v>0</v>
      </c>
      <c r="Z21" s="50">
        <f t="shared" si="72"/>
        <v>0</v>
      </c>
      <c r="AA21" s="50">
        <f t="shared" si="72"/>
        <v>0</v>
      </c>
      <c r="AB21" s="50">
        <f t="shared" si="72"/>
        <v>0</v>
      </c>
      <c r="AC21" s="50">
        <f t="shared" si="72"/>
        <v>0</v>
      </c>
      <c r="AD21" s="50">
        <f t="shared" si="72"/>
        <v>0</v>
      </c>
      <c r="AE21" s="50">
        <f t="shared" si="72"/>
        <v>0</v>
      </c>
      <c r="AF21" s="50">
        <f t="shared" si="72"/>
        <v>0</v>
      </c>
      <c r="AG21" s="50">
        <f t="shared" si="72"/>
        <v>0</v>
      </c>
      <c r="AH21" s="50">
        <f t="shared" si="72"/>
        <v>0</v>
      </c>
      <c r="AI21" s="50">
        <f t="shared" si="72"/>
        <v>0</v>
      </c>
      <c r="AJ21" s="50">
        <f t="shared" si="72"/>
        <v>0</v>
      </c>
      <c r="AK21" s="50">
        <f t="shared" si="72"/>
        <v>0</v>
      </c>
      <c r="AL21" s="50">
        <f t="shared" si="72"/>
        <v>0</v>
      </c>
      <c r="AM21" s="50">
        <f t="shared" si="72"/>
        <v>0</v>
      </c>
      <c r="AN21" s="50">
        <f t="shared" si="72"/>
        <v>0</v>
      </c>
      <c r="AO21" s="50">
        <f t="shared" si="72"/>
        <v>0</v>
      </c>
      <c r="AP21" s="50">
        <f t="shared" si="72"/>
        <v>0</v>
      </c>
      <c r="AQ21" s="50">
        <f t="shared" si="72"/>
        <v>0</v>
      </c>
    </row>
    <row r="22" spans="1:43" s="74" customFormat="1" x14ac:dyDescent="0.25">
      <c r="A22" s="73"/>
      <c r="B22" s="3"/>
      <c r="C22" s="72"/>
      <c r="E22" s="86" t="s">
        <v>72</v>
      </c>
      <c r="F22" s="87"/>
      <c r="G22" s="87"/>
      <c r="H22" s="50">
        <f>H105</f>
        <v>0</v>
      </c>
      <c r="I22" s="50">
        <f>I105</f>
        <v>0</v>
      </c>
      <c r="J22" s="50">
        <f t="shared" ref="J22:S22" si="73">J105</f>
        <v>0</v>
      </c>
      <c r="K22" s="50">
        <f t="shared" si="73"/>
        <v>0</v>
      </c>
      <c r="L22" s="50">
        <f t="shared" si="73"/>
        <v>0</v>
      </c>
      <c r="M22" s="50">
        <f t="shared" si="73"/>
        <v>0</v>
      </c>
      <c r="N22" s="50">
        <f t="shared" si="73"/>
        <v>0</v>
      </c>
      <c r="O22" s="50">
        <f t="shared" si="73"/>
        <v>0</v>
      </c>
      <c r="P22" s="50">
        <f t="shared" si="73"/>
        <v>0</v>
      </c>
      <c r="Q22" s="50">
        <f t="shared" si="73"/>
        <v>0</v>
      </c>
      <c r="R22" s="50">
        <f t="shared" si="73"/>
        <v>0</v>
      </c>
      <c r="S22" s="50">
        <f t="shared" si="73"/>
        <v>0</v>
      </c>
      <c r="T22" s="50">
        <f t="shared" ref="T22:AQ22" si="74">T105</f>
        <v>0</v>
      </c>
      <c r="U22" s="50">
        <f t="shared" si="74"/>
        <v>0</v>
      </c>
      <c r="V22" s="50">
        <f t="shared" si="74"/>
        <v>0</v>
      </c>
      <c r="W22" s="50">
        <f t="shared" si="74"/>
        <v>0</v>
      </c>
      <c r="X22" s="50">
        <f t="shared" si="74"/>
        <v>0</v>
      </c>
      <c r="Y22" s="50">
        <f t="shared" si="74"/>
        <v>0</v>
      </c>
      <c r="Z22" s="50">
        <f t="shared" si="74"/>
        <v>0</v>
      </c>
      <c r="AA22" s="50">
        <f t="shared" si="74"/>
        <v>0</v>
      </c>
      <c r="AB22" s="50">
        <f t="shared" si="74"/>
        <v>0</v>
      </c>
      <c r="AC22" s="50">
        <f t="shared" si="74"/>
        <v>0</v>
      </c>
      <c r="AD22" s="50">
        <f t="shared" si="74"/>
        <v>0</v>
      </c>
      <c r="AE22" s="50">
        <f t="shared" si="74"/>
        <v>0</v>
      </c>
      <c r="AF22" s="50">
        <f t="shared" si="74"/>
        <v>0</v>
      </c>
      <c r="AG22" s="50">
        <f t="shared" si="74"/>
        <v>0</v>
      </c>
      <c r="AH22" s="50">
        <f t="shared" si="74"/>
        <v>0</v>
      </c>
      <c r="AI22" s="50">
        <f t="shared" si="74"/>
        <v>0</v>
      </c>
      <c r="AJ22" s="50">
        <f t="shared" si="74"/>
        <v>0</v>
      </c>
      <c r="AK22" s="50">
        <f t="shared" si="74"/>
        <v>0</v>
      </c>
      <c r="AL22" s="50">
        <f t="shared" si="74"/>
        <v>0</v>
      </c>
      <c r="AM22" s="50">
        <f t="shared" si="74"/>
        <v>0</v>
      </c>
      <c r="AN22" s="50">
        <f t="shared" si="74"/>
        <v>0</v>
      </c>
      <c r="AO22" s="50">
        <f t="shared" si="74"/>
        <v>0</v>
      </c>
      <c r="AP22" s="50">
        <f t="shared" si="74"/>
        <v>0</v>
      </c>
      <c r="AQ22" s="50">
        <f t="shared" si="74"/>
        <v>0</v>
      </c>
    </row>
    <row r="23" spans="1:43" s="74" customFormat="1" x14ac:dyDescent="0.25">
      <c r="A23" s="73"/>
      <c r="B23" s="3"/>
      <c r="C23" s="72"/>
      <c r="E23" s="86" t="s">
        <v>73</v>
      </c>
      <c r="F23" s="87"/>
      <c r="G23" s="73"/>
      <c r="H23" s="50">
        <f>H124</f>
        <v>0</v>
      </c>
      <c r="I23" s="50">
        <f>I124</f>
        <v>0</v>
      </c>
      <c r="J23" s="50">
        <f t="shared" ref="J23:S23" si="75">J124</f>
        <v>0</v>
      </c>
      <c r="K23" s="50">
        <f t="shared" si="75"/>
        <v>0</v>
      </c>
      <c r="L23" s="50">
        <f t="shared" si="75"/>
        <v>0</v>
      </c>
      <c r="M23" s="50">
        <f t="shared" si="75"/>
        <v>0</v>
      </c>
      <c r="N23" s="50">
        <f t="shared" si="75"/>
        <v>0</v>
      </c>
      <c r="O23" s="50">
        <f t="shared" si="75"/>
        <v>0</v>
      </c>
      <c r="P23" s="50">
        <f t="shared" si="75"/>
        <v>0</v>
      </c>
      <c r="Q23" s="50">
        <f t="shared" si="75"/>
        <v>0</v>
      </c>
      <c r="R23" s="50">
        <f t="shared" si="75"/>
        <v>0</v>
      </c>
      <c r="S23" s="50">
        <f t="shared" si="75"/>
        <v>0</v>
      </c>
      <c r="T23" s="50">
        <f t="shared" ref="T23:AQ23" si="76">T124</f>
        <v>0</v>
      </c>
      <c r="U23" s="50">
        <f t="shared" si="76"/>
        <v>0</v>
      </c>
      <c r="V23" s="50">
        <f t="shared" si="76"/>
        <v>0</v>
      </c>
      <c r="W23" s="50">
        <f t="shared" si="76"/>
        <v>0</v>
      </c>
      <c r="X23" s="50">
        <f t="shared" si="76"/>
        <v>0</v>
      </c>
      <c r="Y23" s="50">
        <f t="shared" si="76"/>
        <v>0</v>
      </c>
      <c r="Z23" s="50">
        <f t="shared" si="76"/>
        <v>0</v>
      </c>
      <c r="AA23" s="50">
        <f t="shared" si="76"/>
        <v>0</v>
      </c>
      <c r="AB23" s="50">
        <f t="shared" si="76"/>
        <v>0</v>
      </c>
      <c r="AC23" s="50">
        <f t="shared" si="76"/>
        <v>0</v>
      </c>
      <c r="AD23" s="50">
        <f t="shared" si="76"/>
        <v>0</v>
      </c>
      <c r="AE23" s="50">
        <f t="shared" si="76"/>
        <v>0</v>
      </c>
      <c r="AF23" s="50">
        <f t="shared" si="76"/>
        <v>0</v>
      </c>
      <c r="AG23" s="50">
        <f t="shared" si="76"/>
        <v>0</v>
      </c>
      <c r="AH23" s="50">
        <f t="shared" si="76"/>
        <v>0</v>
      </c>
      <c r="AI23" s="50">
        <f t="shared" si="76"/>
        <v>0</v>
      </c>
      <c r="AJ23" s="50">
        <f t="shared" si="76"/>
        <v>0</v>
      </c>
      <c r="AK23" s="50">
        <f t="shared" si="76"/>
        <v>0</v>
      </c>
      <c r="AL23" s="50">
        <f t="shared" si="76"/>
        <v>0</v>
      </c>
      <c r="AM23" s="50">
        <f t="shared" si="76"/>
        <v>0</v>
      </c>
      <c r="AN23" s="50">
        <f t="shared" si="76"/>
        <v>0</v>
      </c>
      <c r="AO23" s="50">
        <f t="shared" si="76"/>
        <v>0</v>
      </c>
      <c r="AP23" s="50">
        <f t="shared" si="76"/>
        <v>0</v>
      </c>
      <c r="AQ23" s="50">
        <f t="shared" si="76"/>
        <v>0</v>
      </c>
    </row>
    <row r="24" spans="1:43" s="74" customFormat="1" x14ac:dyDescent="0.25">
      <c r="A24" s="73"/>
      <c r="B24" s="3"/>
      <c r="C24" s="72"/>
      <c r="E24" s="86" t="s">
        <v>74</v>
      </c>
      <c r="F24" s="87"/>
      <c r="G24" s="73"/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</row>
    <row r="25" spans="1:43" s="74" customFormat="1" x14ac:dyDescent="0.25">
      <c r="A25" s="73"/>
      <c r="B25" s="3"/>
      <c r="C25" s="72"/>
      <c r="E25" s="86" t="s">
        <v>75</v>
      </c>
      <c r="F25" s="87"/>
      <c r="G25" s="80"/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</row>
    <row r="26" spans="1:43" s="74" customFormat="1" x14ac:dyDescent="0.25">
      <c r="A26" s="73"/>
      <c r="B26" s="3"/>
      <c r="C26" s="72"/>
      <c r="E26" s="86" t="s">
        <v>76</v>
      </c>
      <c r="F26" s="87"/>
      <c r="G26" s="80"/>
      <c r="H26" s="50">
        <f>H107</f>
        <v>0</v>
      </c>
      <c r="I26" s="50">
        <f>I107</f>
        <v>0</v>
      </c>
      <c r="J26" s="50">
        <f t="shared" ref="J26:S26" si="77">J107</f>
        <v>0</v>
      </c>
      <c r="K26" s="50">
        <f t="shared" si="77"/>
        <v>0</v>
      </c>
      <c r="L26" s="50">
        <f t="shared" si="77"/>
        <v>0</v>
      </c>
      <c r="M26" s="50">
        <f t="shared" si="77"/>
        <v>0</v>
      </c>
      <c r="N26" s="50">
        <f t="shared" si="77"/>
        <v>0</v>
      </c>
      <c r="O26" s="50">
        <f t="shared" si="77"/>
        <v>0</v>
      </c>
      <c r="P26" s="50">
        <f t="shared" si="77"/>
        <v>0</v>
      </c>
      <c r="Q26" s="50">
        <f t="shared" si="77"/>
        <v>0</v>
      </c>
      <c r="R26" s="50">
        <f t="shared" si="77"/>
        <v>0</v>
      </c>
      <c r="S26" s="50">
        <f t="shared" si="77"/>
        <v>0</v>
      </c>
      <c r="T26" s="50">
        <f t="shared" ref="T26:AQ26" si="78">T107</f>
        <v>0</v>
      </c>
      <c r="U26" s="50">
        <f t="shared" si="78"/>
        <v>0</v>
      </c>
      <c r="V26" s="50">
        <f t="shared" si="78"/>
        <v>0</v>
      </c>
      <c r="W26" s="50">
        <f t="shared" si="78"/>
        <v>0</v>
      </c>
      <c r="X26" s="50">
        <f t="shared" si="78"/>
        <v>0</v>
      </c>
      <c r="Y26" s="50">
        <f t="shared" si="78"/>
        <v>0</v>
      </c>
      <c r="Z26" s="50">
        <f t="shared" si="78"/>
        <v>0</v>
      </c>
      <c r="AA26" s="50">
        <f t="shared" si="78"/>
        <v>0</v>
      </c>
      <c r="AB26" s="50">
        <f t="shared" si="78"/>
        <v>0</v>
      </c>
      <c r="AC26" s="50">
        <f t="shared" si="78"/>
        <v>0</v>
      </c>
      <c r="AD26" s="50">
        <f t="shared" si="78"/>
        <v>0</v>
      </c>
      <c r="AE26" s="50">
        <f t="shared" si="78"/>
        <v>0</v>
      </c>
      <c r="AF26" s="50">
        <f t="shared" si="78"/>
        <v>0</v>
      </c>
      <c r="AG26" s="50">
        <f t="shared" si="78"/>
        <v>0</v>
      </c>
      <c r="AH26" s="50">
        <f t="shared" si="78"/>
        <v>0</v>
      </c>
      <c r="AI26" s="50">
        <f t="shared" si="78"/>
        <v>0</v>
      </c>
      <c r="AJ26" s="50">
        <f t="shared" si="78"/>
        <v>0</v>
      </c>
      <c r="AK26" s="50">
        <f t="shared" si="78"/>
        <v>0</v>
      </c>
      <c r="AL26" s="50">
        <f t="shared" si="78"/>
        <v>0</v>
      </c>
      <c r="AM26" s="50">
        <f t="shared" si="78"/>
        <v>0</v>
      </c>
      <c r="AN26" s="50">
        <f t="shared" si="78"/>
        <v>0</v>
      </c>
      <c r="AO26" s="50">
        <f t="shared" si="78"/>
        <v>0</v>
      </c>
      <c r="AP26" s="50">
        <f t="shared" si="78"/>
        <v>0</v>
      </c>
      <c r="AQ26" s="50">
        <f t="shared" si="78"/>
        <v>0</v>
      </c>
    </row>
    <row r="27" spans="1:43" s="107" customFormat="1" ht="15" customHeight="1" thickBot="1" x14ac:dyDescent="0.3">
      <c r="A27" s="104"/>
      <c r="B27" s="105"/>
      <c r="C27" s="106"/>
      <c r="E27" s="196" t="s">
        <v>77</v>
      </c>
      <c r="F27" s="160"/>
      <c r="G27" s="160"/>
      <c r="H27" s="161">
        <f>(H18+H19+H20-H21+H22)+H23-H24-H25-H26</f>
        <v>3124.9999999999982</v>
      </c>
      <c r="I27" s="161">
        <f>(I18+I19+I20-I21+I22)+I23-I24-I25-I26</f>
        <v>3299.4343218822705</v>
      </c>
      <c r="J27" s="161">
        <f t="shared" ref="J27:S27" si="79">(J18+J19+J20-J21+J22)+J23-J24-J25-J26</f>
        <v>3475.2596075428519</v>
      </c>
      <c r="K27" s="161">
        <f t="shared" si="79"/>
        <v>3652.4869487222368</v>
      </c>
      <c r="L27" s="161">
        <f t="shared" si="79"/>
        <v>3831.1275256080335</v>
      </c>
      <c r="M27" s="161">
        <f t="shared" si="79"/>
        <v>4011.1926075402171</v>
      </c>
      <c r="N27" s="161">
        <f t="shared" si="79"/>
        <v>4192.6935537220688</v>
      </c>
      <c r="O27" s="161">
        <f t="shared" si="79"/>
        <v>4375.6418139367524</v>
      </c>
      <c r="P27" s="161">
        <f t="shared" si="79"/>
        <v>4560.0489292696147</v>
      </c>
      <c r="Q27" s="161">
        <f t="shared" si="79"/>
        <v>4745.9265328362326</v>
      </c>
      <c r="R27" s="161">
        <f t="shared" si="79"/>
        <v>4933.2863505162768</v>
      </c>
      <c r="S27" s="161">
        <f t="shared" si="79"/>
        <v>5122.1402016932316</v>
      </c>
      <c r="T27" s="161">
        <f t="shared" ref="T27:AQ27" si="80">(T18+T19+T20-T21+T22)+T23-T24-T25-T26</f>
        <v>5312.5000000000127</v>
      </c>
      <c r="U27" s="161">
        <f t="shared" si="80"/>
        <v>5504.3777540705069</v>
      </c>
      <c r="V27" s="161">
        <f t="shared" si="80"/>
        <v>5697.7855682971458</v>
      </c>
      <c r="W27" s="161">
        <f t="shared" si="80"/>
        <v>5892.7356435944785</v>
      </c>
      <c r="X27" s="161">
        <f t="shared" si="80"/>
        <v>6089.2402781688543</v>
      </c>
      <c r="Y27" s="161">
        <f t="shared" si="80"/>
        <v>6287.3118682942568</v>
      </c>
      <c r="Z27" s="161">
        <f t="shared" si="80"/>
        <v>6486.9629090942926</v>
      </c>
      <c r="AA27" s="161">
        <f t="shared" si="80"/>
        <v>6688.2059953304451</v>
      </c>
      <c r="AB27" s="161">
        <f t="shared" si="80"/>
        <v>6891.0538221965926</v>
      </c>
      <c r="AC27" s="161">
        <f t="shared" si="80"/>
        <v>7095.5191861198673</v>
      </c>
      <c r="AD27" s="161">
        <f t="shared" si="80"/>
        <v>7301.6149855679105</v>
      </c>
      <c r="AE27" s="161">
        <f t="shared" si="80"/>
        <v>7509.3542218625607</v>
      </c>
      <c r="AF27" s="161">
        <f t="shared" si="80"/>
        <v>7718.7500000000255</v>
      </c>
      <c r="AG27" s="161">
        <f t="shared" si="80"/>
        <v>7929.8155294775679</v>
      </c>
      <c r="AH27" s="161">
        <f t="shared" si="80"/>
        <v>8142.5641251268789</v>
      </c>
      <c r="AI27" s="161">
        <f t="shared" si="80"/>
        <v>8357.0092079539318</v>
      </c>
      <c r="AJ27" s="161">
        <f t="shared" si="80"/>
        <v>8573.1643059857452</v>
      </c>
      <c r="AK27" s="161">
        <f t="shared" si="80"/>
        <v>8791.0430551236896</v>
      </c>
      <c r="AL27" s="161">
        <f t="shared" si="80"/>
        <v>9010.6592000037344</v>
      </c>
      <c r="AM27" s="161">
        <f t="shared" si="80"/>
        <v>9232.026594863506</v>
      </c>
      <c r="AN27" s="161">
        <f t="shared" si="80"/>
        <v>9455.1592044162644</v>
      </c>
      <c r="AO27" s="161">
        <f t="shared" si="80"/>
        <v>9680.0711047318655</v>
      </c>
      <c r="AP27" s="161">
        <f t="shared" si="80"/>
        <v>9906.776484124719</v>
      </c>
      <c r="AQ27" s="161">
        <f t="shared" si="80"/>
        <v>10135.289644048829</v>
      </c>
    </row>
    <row r="28" spans="1:43" s="74" customFormat="1" x14ac:dyDescent="0.25">
      <c r="A28" s="73"/>
      <c r="B28" s="3"/>
      <c r="C28" s="72"/>
      <c r="E28" s="79"/>
      <c r="F28" s="80"/>
      <c r="G28" s="80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</row>
    <row r="29" spans="1:43" s="74" customFormat="1" x14ac:dyDescent="0.25">
      <c r="A29" s="73"/>
      <c r="B29" s="105"/>
      <c r="C29" s="106"/>
      <c r="E29" s="79" t="s">
        <v>78</v>
      </c>
      <c r="F29" s="80"/>
      <c r="G29" s="80"/>
      <c r="H29" s="50">
        <f>G31</f>
        <v>0</v>
      </c>
      <c r="I29" s="50">
        <f>H31</f>
        <v>3124.9999999999982</v>
      </c>
      <c r="J29" s="50">
        <f t="shared" ref="J29:S29" si="81">I31</f>
        <v>6424.4343218822687</v>
      </c>
      <c r="K29" s="50">
        <f t="shared" si="81"/>
        <v>9899.6939294251206</v>
      </c>
      <c r="L29" s="50">
        <f t="shared" si="81"/>
        <v>13552.180878147357</v>
      </c>
      <c r="M29" s="50">
        <f t="shared" si="81"/>
        <v>17383.308403755393</v>
      </c>
      <c r="N29" s="50">
        <f t="shared" si="81"/>
        <v>21394.501011295608</v>
      </c>
      <c r="O29" s="50">
        <f t="shared" si="81"/>
        <v>25587.194565017679</v>
      </c>
      <c r="P29" s="50">
        <f t="shared" si="81"/>
        <v>29962.836378954431</v>
      </c>
      <c r="Q29" s="50">
        <f t="shared" si="81"/>
        <v>34522.885308224046</v>
      </c>
      <c r="R29" s="50">
        <f t="shared" si="81"/>
        <v>39268.811841060276</v>
      </c>
      <c r="S29" s="50">
        <f t="shared" si="81"/>
        <v>44202.098191576551</v>
      </c>
      <c r="T29" s="50">
        <f t="shared" ref="T29" si="82">S31</f>
        <v>49324.238393269785</v>
      </c>
      <c r="U29" s="50">
        <f t="shared" ref="U29" si="83">T31</f>
        <v>54636.738393269799</v>
      </c>
      <c r="V29" s="50">
        <f t="shared" ref="V29" si="84">U31</f>
        <v>60141.116147340304</v>
      </c>
      <c r="W29" s="50">
        <f t="shared" ref="W29" si="85">V31</f>
        <v>65838.901715637447</v>
      </c>
      <c r="X29" s="50">
        <f t="shared" ref="X29" si="86">W31</f>
        <v>71731.637359231929</v>
      </c>
      <c r="Y29" s="50">
        <f t="shared" ref="Y29" si="87">X31</f>
        <v>77820.877637400787</v>
      </c>
      <c r="Z29" s="50">
        <f t="shared" ref="Z29" si="88">Y31</f>
        <v>84108.189505695045</v>
      </c>
      <c r="AA29" s="50">
        <f t="shared" ref="AA29" si="89">Z31</f>
        <v>90595.152414789336</v>
      </c>
      <c r="AB29" s="50">
        <f t="shared" ref="AB29" si="90">AA31</f>
        <v>97283.358410119778</v>
      </c>
      <c r="AC29" s="50">
        <f t="shared" ref="AC29" si="91">AB31</f>
        <v>104174.41223231638</v>
      </c>
      <c r="AD29" s="50">
        <f t="shared" ref="AD29" si="92">AC31</f>
        <v>111269.93141843624</v>
      </c>
      <c r="AE29" s="50">
        <f t="shared" ref="AE29" si="93">AD31</f>
        <v>118571.54640400416</v>
      </c>
      <c r="AF29" s="50">
        <f t="shared" ref="AF29" si="94">AE31</f>
        <v>126080.90062586672</v>
      </c>
      <c r="AG29" s="50">
        <f t="shared" ref="AG29" si="95">AF31</f>
        <v>133799.65062586675</v>
      </c>
      <c r="AH29" s="50">
        <f t="shared" ref="AH29" si="96">AG31</f>
        <v>141729.46615534433</v>
      </c>
      <c r="AI29" s="50">
        <f t="shared" ref="AI29" si="97">AH31</f>
        <v>149872.0302804712</v>
      </c>
      <c r="AJ29" s="50">
        <f t="shared" ref="AJ29" si="98">AI31</f>
        <v>158229.03948842513</v>
      </c>
      <c r="AK29" s="50">
        <f t="shared" ref="AK29" si="99">AJ31</f>
        <v>166802.20379441086</v>
      </c>
      <c r="AL29" s="50">
        <f t="shared" ref="AL29" si="100">AK31</f>
        <v>175593.24684953454</v>
      </c>
      <c r="AM29" s="50">
        <f t="shared" ref="AM29" si="101">AL31</f>
        <v>184603.90604953829</v>
      </c>
      <c r="AN29" s="50">
        <f t="shared" ref="AN29" si="102">AM31</f>
        <v>193835.93264440179</v>
      </c>
      <c r="AO29" s="50">
        <f t="shared" ref="AO29" si="103">AN31</f>
        <v>203291.09184881806</v>
      </c>
      <c r="AP29" s="50">
        <f t="shared" ref="AP29" si="104">AO31</f>
        <v>212971.16295354994</v>
      </c>
      <c r="AQ29" s="50">
        <f t="shared" ref="AQ29" si="105">AP31</f>
        <v>222877.93943767465</v>
      </c>
    </row>
    <row r="30" spans="1:43" s="74" customFormat="1" x14ac:dyDescent="0.25">
      <c r="A30" s="73"/>
      <c r="B30" s="3"/>
      <c r="C30" s="72"/>
      <c r="E30" s="79" t="s">
        <v>79</v>
      </c>
      <c r="F30" s="80"/>
      <c r="G30" s="80"/>
      <c r="H30" s="50">
        <f>H27</f>
        <v>3124.9999999999982</v>
      </c>
      <c r="I30" s="50">
        <f>I27</f>
        <v>3299.4343218822705</v>
      </c>
      <c r="J30" s="50">
        <f t="shared" ref="J30:S30" si="106">J27</f>
        <v>3475.2596075428519</v>
      </c>
      <c r="K30" s="50">
        <f t="shared" si="106"/>
        <v>3652.4869487222368</v>
      </c>
      <c r="L30" s="50">
        <f t="shared" si="106"/>
        <v>3831.1275256080335</v>
      </c>
      <c r="M30" s="50">
        <f t="shared" si="106"/>
        <v>4011.1926075402171</v>
      </c>
      <c r="N30" s="50">
        <f t="shared" si="106"/>
        <v>4192.6935537220688</v>
      </c>
      <c r="O30" s="50">
        <f t="shared" si="106"/>
        <v>4375.6418139367524</v>
      </c>
      <c r="P30" s="50">
        <f t="shared" si="106"/>
        <v>4560.0489292696147</v>
      </c>
      <c r="Q30" s="50">
        <f t="shared" si="106"/>
        <v>4745.9265328362326</v>
      </c>
      <c r="R30" s="50">
        <f t="shared" si="106"/>
        <v>4933.2863505162768</v>
      </c>
      <c r="S30" s="50">
        <f t="shared" si="106"/>
        <v>5122.1402016932316</v>
      </c>
      <c r="T30" s="50">
        <f t="shared" ref="T30:AQ30" si="107">T27</f>
        <v>5312.5000000000127</v>
      </c>
      <c r="U30" s="50">
        <f t="shared" si="107"/>
        <v>5504.3777540705069</v>
      </c>
      <c r="V30" s="50">
        <f t="shared" si="107"/>
        <v>5697.7855682971458</v>
      </c>
      <c r="W30" s="50">
        <f t="shared" si="107"/>
        <v>5892.7356435944785</v>
      </c>
      <c r="X30" s="50">
        <f t="shared" si="107"/>
        <v>6089.2402781688543</v>
      </c>
      <c r="Y30" s="50">
        <f t="shared" si="107"/>
        <v>6287.3118682942568</v>
      </c>
      <c r="Z30" s="50">
        <f t="shared" si="107"/>
        <v>6486.9629090942926</v>
      </c>
      <c r="AA30" s="50">
        <f t="shared" si="107"/>
        <v>6688.2059953304451</v>
      </c>
      <c r="AB30" s="50">
        <f t="shared" si="107"/>
        <v>6891.0538221965926</v>
      </c>
      <c r="AC30" s="50">
        <f t="shared" si="107"/>
        <v>7095.5191861198673</v>
      </c>
      <c r="AD30" s="50">
        <f t="shared" si="107"/>
        <v>7301.6149855679105</v>
      </c>
      <c r="AE30" s="50">
        <f t="shared" si="107"/>
        <v>7509.3542218625607</v>
      </c>
      <c r="AF30" s="50">
        <f t="shared" si="107"/>
        <v>7718.7500000000255</v>
      </c>
      <c r="AG30" s="50">
        <f t="shared" si="107"/>
        <v>7929.8155294775679</v>
      </c>
      <c r="AH30" s="50">
        <f t="shared" si="107"/>
        <v>8142.5641251268789</v>
      </c>
      <c r="AI30" s="50">
        <f t="shared" si="107"/>
        <v>8357.0092079539318</v>
      </c>
      <c r="AJ30" s="50">
        <f t="shared" si="107"/>
        <v>8573.1643059857452</v>
      </c>
      <c r="AK30" s="50">
        <f t="shared" si="107"/>
        <v>8791.0430551236896</v>
      </c>
      <c r="AL30" s="50">
        <f t="shared" si="107"/>
        <v>9010.6592000037344</v>
      </c>
      <c r="AM30" s="50">
        <f t="shared" si="107"/>
        <v>9232.026594863506</v>
      </c>
      <c r="AN30" s="50">
        <f t="shared" si="107"/>
        <v>9455.1592044162644</v>
      </c>
      <c r="AO30" s="50">
        <f t="shared" si="107"/>
        <v>9680.0711047318655</v>
      </c>
      <c r="AP30" s="50">
        <f t="shared" si="107"/>
        <v>9906.776484124719</v>
      </c>
      <c r="AQ30" s="50">
        <f t="shared" si="107"/>
        <v>10135.289644048829</v>
      </c>
    </row>
    <row r="31" spans="1:43" s="74" customFormat="1" ht="15.75" thickBot="1" x14ac:dyDescent="0.3">
      <c r="A31" s="73"/>
      <c r="B31" s="193"/>
      <c r="C31" s="72"/>
      <c r="E31" s="176" t="s">
        <v>80</v>
      </c>
      <c r="F31" s="162"/>
      <c r="G31" s="162"/>
      <c r="H31" s="163">
        <f>H29+H30</f>
        <v>3124.9999999999982</v>
      </c>
      <c r="I31" s="163">
        <f>I29+I30</f>
        <v>6424.4343218822687</v>
      </c>
      <c r="J31" s="163">
        <f t="shared" ref="J31:S31" si="108">J29+J30</f>
        <v>9899.6939294251206</v>
      </c>
      <c r="K31" s="163">
        <f t="shared" si="108"/>
        <v>13552.180878147357</v>
      </c>
      <c r="L31" s="163">
        <f t="shared" si="108"/>
        <v>17383.308403755393</v>
      </c>
      <c r="M31" s="163">
        <f t="shared" si="108"/>
        <v>21394.501011295608</v>
      </c>
      <c r="N31" s="163">
        <f t="shared" si="108"/>
        <v>25587.194565017679</v>
      </c>
      <c r="O31" s="163">
        <f t="shared" si="108"/>
        <v>29962.836378954431</v>
      </c>
      <c r="P31" s="163">
        <f t="shared" si="108"/>
        <v>34522.885308224046</v>
      </c>
      <c r="Q31" s="163">
        <f t="shared" si="108"/>
        <v>39268.811841060276</v>
      </c>
      <c r="R31" s="163">
        <f t="shared" si="108"/>
        <v>44202.098191576551</v>
      </c>
      <c r="S31" s="163">
        <f t="shared" si="108"/>
        <v>49324.238393269785</v>
      </c>
      <c r="T31" s="163">
        <f t="shared" ref="T31:AQ31" si="109">T29+T30</f>
        <v>54636.738393269799</v>
      </c>
      <c r="U31" s="163">
        <f t="shared" si="109"/>
        <v>60141.116147340304</v>
      </c>
      <c r="V31" s="163">
        <f t="shared" si="109"/>
        <v>65838.901715637447</v>
      </c>
      <c r="W31" s="163">
        <f t="shared" si="109"/>
        <v>71731.637359231929</v>
      </c>
      <c r="X31" s="163">
        <f t="shared" si="109"/>
        <v>77820.877637400787</v>
      </c>
      <c r="Y31" s="163">
        <f t="shared" si="109"/>
        <v>84108.189505695045</v>
      </c>
      <c r="Z31" s="163">
        <f t="shared" si="109"/>
        <v>90595.152414789336</v>
      </c>
      <c r="AA31" s="163">
        <f t="shared" si="109"/>
        <v>97283.358410119778</v>
      </c>
      <c r="AB31" s="163">
        <f t="shared" si="109"/>
        <v>104174.41223231638</v>
      </c>
      <c r="AC31" s="163">
        <f t="shared" si="109"/>
        <v>111269.93141843624</v>
      </c>
      <c r="AD31" s="163">
        <f t="shared" si="109"/>
        <v>118571.54640400416</v>
      </c>
      <c r="AE31" s="163">
        <f t="shared" si="109"/>
        <v>126080.90062586672</v>
      </c>
      <c r="AF31" s="163">
        <f t="shared" si="109"/>
        <v>133799.65062586675</v>
      </c>
      <c r="AG31" s="163">
        <f t="shared" si="109"/>
        <v>141729.46615534433</v>
      </c>
      <c r="AH31" s="163">
        <f t="shared" si="109"/>
        <v>149872.0302804712</v>
      </c>
      <c r="AI31" s="163">
        <f t="shared" si="109"/>
        <v>158229.03948842513</v>
      </c>
      <c r="AJ31" s="163">
        <f t="shared" si="109"/>
        <v>166802.20379441086</v>
      </c>
      <c r="AK31" s="163">
        <f t="shared" si="109"/>
        <v>175593.24684953454</v>
      </c>
      <c r="AL31" s="163">
        <f t="shared" si="109"/>
        <v>184603.90604953829</v>
      </c>
      <c r="AM31" s="163">
        <f t="shared" si="109"/>
        <v>193835.93264440179</v>
      </c>
      <c r="AN31" s="163">
        <f t="shared" si="109"/>
        <v>203291.09184881806</v>
      </c>
      <c r="AO31" s="163">
        <f t="shared" si="109"/>
        <v>212971.16295354994</v>
      </c>
      <c r="AP31" s="163">
        <f t="shared" si="109"/>
        <v>222877.93943767465</v>
      </c>
      <c r="AQ31" s="163">
        <f t="shared" si="109"/>
        <v>233013.22908172349</v>
      </c>
    </row>
    <row r="32" spans="1:43" s="74" customFormat="1" x14ac:dyDescent="0.25">
      <c r="A32" s="73"/>
      <c r="B32" s="3"/>
      <c r="C32" s="72"/>
      <c r="E32" s="80"/>
      <c r="F32" s="80"/>
      <c r="G32" s="8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</row>
    <row r="33" spans="1:43" s="74" customFormat="1" ht="15.75" thickBot="1" x14ac:dyDescent="0.3">
      <c r="A33" s="73"/>
      <c r="B33" s="3"/>
      <c r="C33" s="72"/>
      <c r="E33" s="80"/>
      <c r="F33" s="80"/>
      <c r="G33" s="8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s="99" customFormat="1" x14ac:dyDescent="0.25">
      <c r="A34" s="96"/>
      <c r="B34" s="97"/>
      <c r="C34" s="98"/>
      <c r="E34" s="155" t="s">
        <v>215</v>
      </c>
      <c r="F34" s="156"/>
      <c r="G34" s="157"/>
      <c r="H34" s="158">
        <f>G34+H13</f>
        <v>4166.6666666666642</v>
      </c>
      <c r="I34" s="158">
        <f>H34+I13</f>
        <v>8565.9124291763583</v>
      </c>
      <c r="J34" s="158">
        <f t="shared" ref="J34:S34" si="110">I34+J13</f>
        <v>13199.591905900161</v>
      </c>
      <c r="K34" s="158">
        <f t="shared" si="110"/>
        <v>18069.574504196476</v>
      </c>
      <c r="L34" s="158">
        <f t="shared" si="110"/>
        <v>23177.744538340521</v>
      </c>
      <c r="M34" s="158">
        <f t="shared" si="110"/>
        <v>28526.001348394144</v>
      </c>
      <c r="N34" s="158">
        <f t="shared" si="110"/>
        <v>34116.259420023569</v>
      </c>
      <c r="O34" s="158">
        <f t="shared" si="110"/>
        <v>39950.448505272572</v>
      </c>
      <c r="P34" s="158">
        <f t="shared" si="110"/>
        <v>46030.513744298725</v>
      </c>
      <c r="Q34" s="158">
        <f t="shared" si="110"/>
        <v>52358.415788080369</v>
      </c>
      <c r="R34" s="158">
        <f t="shared" si="110"/>
        <v>58936.130922102071</v>
      </c>
      <c r="S34" s="158">
        <f t="shared" si="110"/>
        <v>65765.65119102638</v>
      </c>
      <c r="T34" s="158">
        <f t="shared" ref="T34" si="111">S34+T13</f>
        <v>72848.984524359723</v>
      </c>
      <c r="U34" s="158">
        <f t="shared" ref="U34" si="112">T34+U13</f>
        <v>80188.154863120406</v>
      </c>
      <c r="V34" s="158">
        <f t="shared" ref="V34" si="113">U34+V13</f>
        <v>87785.2022875166</v>
      </c>
      <c r="W34" s="158">
        <f t="shared" ref="W34" si="114">V34+W13</f>
        <v>95642.183145642572</v>
      </c>
      <c r="X34" s="158">
        <f t="shared" ref="X34" si="115">W34+X13</f>
        <v>103761.17018320104</v>
      </c>
      <c r="Y34" s="158">
        <f t="shared" ref="Y34" si="116">X34+Y13</f>
        <v>112144.25267426006</v>
      </c>
      <c r="Z34" s="158">
        <f t="shared" ref="Z34" si="117">Y34+Z13</f>
        <v>120793.53655305246</v>
      </c>
      <c r="AA34" s="158">
        <f t="shared" ref="AA34" si="118">Z34+AA13</f>
        <v>129711.14454682638</v>
      </c>
      <c r="AB34" s="158">
        <f t="shared" ref="AB34" si="119">AA34+AB13</f>
        <v>138899.21630975517</v>
      </c>
      <c r="AC34" s="158">
        <f t="shared" ref="AC34" si="120">AB34+AC13</f>
        <v>148359.90855791498</v>
      </c>
      <c r="AD34" s="158">
        <f t="shared" ref="AD34" si="121">AC34+AD13</f>
        <v>158095.39520533886</v>
      </c>
      <c r="AE34" s="158">
        <f t="shared" ref="AE34" si="122">AD34+AE13</f>
        <v>168107.86750115562</v>
      </c>
      <c r="AF34" s="158">
        <f t="shared" ref="AF34" si="123">AE34+AF13</f>
        <v>178399.53416782233</v>
      </c>
      <c r="AG34" s="158">
        <f t="shared" ref="AG34" si="124">AF34+AG13</f>
        <v>188972.62154045911</v>
      </c>
      <c r="AH34" s="158">
        <f t="shared" ref="AH34" si="125">AG34+AH13</f>
        <v>199829.37370729493</v>
      </c>
      <c r="AI34" s="158">
        <f t="shared" ref="AI34" si="126">AH34+AI13</f>
        <v>210972.05265123351</v>
      </c>
      <c r="AJ34" s="158">
        <f t="shared" ref="AJ34" si="127">AI34+AJ13</f>
        <v>222402.93839254783</v>
      </c>
      <c r="AK34" s="158">
        <f t="shared" ref="AK34" si="128">AJ34+AK13</f>
        <v>234124.32913271274</v>
      </c>
      <c r="AL34" s="158">
        <f t="shared" ref="AL34" si="129">AK34+AL13</f>
        <v>246138.54139938438</v>
      </c>
      <c r="AM34" s="158">
        <f t="shared" ref="AM34" si="130">AL34+AM13</f>
        <v>258447.91019253572</v>
      </c>
      <c r="AN34" s="158">
        <f t="shared" ref="AN34" si="131">AM34+AN13</f>
        <v>271054.7891317574</v>
      </c>
      <c r="AO34" s="158">
        <f t="shared" ref="AO34" si="132">AN34+AO13</f>
        <v>283961.55060473323</v>
      </c>
      <c r="AP34" s="158">
        <f t="shared" ref="AP34" si="133">AO34+AP13</f>
        <v>297170.58591689949</v>
      </c>
      <c r="AQ34" s="158">
        <f t="shared" ref="AQ34" si="134">AP34+AQ13</f>
        <v>310684.30544229795</v>
      </c>
    </row>
    <row r="35" spans="1:43" s="99" customFormat="1" x14ac:dyDescent="0.25">
      <c r="A35" s="96"/>
      <c r="B35" s="97"/>
      <c r="C35" s="98"/>
      <c r="E35" s="100" t="s">
        <v>216</v>
      </c>
      <c r="F35" s="171"/>
      <c r="G35" s="172"/>
      <c r="H35" s="101">
        <f>IF(H34&lt;=H13,MAX(H34*$C$17,0),MAX(H13*$C$17,0))</f>
        <v>1041.6666666666661</v>
      </c>
      <c r="I35" s="101">
        <f>IF(I34&lt;=I13,MAX(I34*$C$17,0),MAX(I13*$C$17,0))</f>
        <v>1099.8114406274235</v>
      </c>
      <c r="J35" s="101">
        <f t="shared" ref="J35:S35" si="135">IF(J34&lt;=J13,MAX(J34*$C$17,0),MAX(J13*$C$17,0))</f>
        <v>1158.4198691809506</v>
      </c>
      <c r="K35" s="101">
        <f t="shared" si="135"/>
        <v>1217.4956495740789</v>
      </c>
      <c r="L35" s="101">
        <f t="shared" si="135"/>
        <v>1277.0425085360112</v>
      </c>
      <c r="M35" s="101">
        <f t="shared" si="135"/>
        <v>1337.0642025134057</v>
      </c>
      <c r="N35" s="101">
        <f t="shared" si="135"/>
        <v>1397.5645179073563</v>
      </c>
      <c r="O35" s="101">
        <f t="shared" si="135"/>
        <v>1458.5472713122508</v>
      </c>
      <c r="P35" s="101">
        <f t="shared" si="135"/>
        <v>1520.0163097565382</v>
      </c>
      <c r="Q35" s="101">
        <f t="shared" si="135"/>
        <v>1581.9755109454109</v>
      </c>
      <c r="R35" s="101">
        <f t="shared" si="135"/>
        <v>1644.4287835054256</v>
      </c>
      <c r="S35" s="101">
        <f t="shared" si="135"/>
        <v>1707.3800672310772</v>
      </c>
      <c r="T35" s="101">
        <f t="shared" ref="T35:AQ35" si="136">IF(T34&lt;=T13,MAX(T34*$C$17,0),MAX(T13*$C$17,0))</f>
        <v>1770.8333333333376</v>
      </c>
      <c r="U35" s="101">
        <f t="shared" si="136"/>
        <v>1834.792584690169</v>
      </c>
      <c r="V35" s="101">
        <f t="shared" si="136"/>
        <v>1899.2618560990486</v>
      </c>
      <c r="W35" s="101">
        <f t="shared" si="136"/>
        <v>1964.2452145314928</v>
      </c>
      <c r="X35" s="101">
        <f t="shared" si="136"/>
        <v>2029.7467593896181</v>
      </c>
      <c r="Y35" s="101">
        <f t="shared" si="136"/>
        <v>2095.7706227647523</v>
      </c>
      <c r="Z35" s="101">
        <f t="shared" si="136"/>
        <v>2162.3209696980975</v>
      </c>
      <c r="AA35" s="101">
        <f t="shared" si="136"/>
        <v>2229.4019984434817</v>
      </c>
      <c r="AB35" s="101">
        <f t="shared" si="136"/>
        <v>2297.0179407321975</v>
      </c>
      <c r="AC35" s="101">
        <f t="shared" si="136"/>
        <v>2365.1730620399558</v>
      </c>
      <c r="AD35" s="101">
        <f t="shared" si="136"/>
        <v>2433.8716618559702</v>
      </c>
      <c r="AE35" s="101">
        <f t="shared" si="136"/>
        <v>2503.1180739541869</v>
      </c>
      <c r="AF35" s="101">
        <f t="shared" si="136"/>
        <v>2572.9166666666752</v>
      </c>
      <c r="AG35" s="101">
        <f t="shared" si="136"/>
        <v>2643.2718431591893</v>
      </c>
      <c r="AH35" s="101">
        <f t="shared" si="136"/>
        <v>2714.1880417089596</v>
      </c>
      <c r="AI35" s="101">
        <f t="shared" si="136"/>
        <v>2785.6697359846439</v>
      </c>
      <c r="AJ35" s="101">
        <f t="shared" si="136"/>
        <v>2857.7214353285817</v>
      </c>
      <c r="AK35" s="101">
        <f t="shared" si="136"/>
        <v>2930.3476850412299</v>
      </c>
      <c r="AL35" s="101">
        <f t="shared" si="136"/>
        <v>3003.5530666679115</v>
      </c>
      <c r="AM35" s="101">
        <f t="shared" si="136"/>
        <v>3077.3421982878353</v>
      </c>
      <c r="AN35" s="101">
        <f t="shared" si="136"/>
        <v>3151.7197348054215</v>
      </c>
      <c r="AO35" s="101">
        <f t="shared" si="136"/>
        <v>3226.6903682439552</v>
      </c>
      <c r="AP35" s="101">
        <f t="shared" si="136"/>
        <v>3302.258828041573</v>
      </c>
      <c r="AQ35" s="101">
        <f t="shared" si="136"/>
        <v>3378.4298813496098</v>
      </c>
    </row>
    <row r="36" spans="1:43" s="74" customFormat="1" x14ac:dyDescent="0.25">
      <c r="A36" s="73"/>
      <c r="B36" s="3"/>
      <c r="C36" s="72"/>
      <c r="E36" s="94" t="s">
        <v>68</v>
      </c>
      <c r="F36" s="95"/>
      <c r="G36" s="95"/>
      <c r="H36" s="50">
        <f>(H11-H12)-H35</f>
        <v>3124.9999999999982</v>
      </c>
      <c r="I36" s="50">
        <f t="shared" ref="I36:S36" si="137">(I11-I12)-I35</f>
        <v>3299.4343218822705</v>
      </c>
      <c r="J36" s="50">
        <f t="shared" si="137"/>
        <v>3475.2596075428519</v>
      </c>
      <c r="K36" s="50">
        <f t="shared" si="137"/>
        <v>3652.4869487222368</v>
      </c>
      <c r="L36" s="50">
        <f t="shared" si="137"/>
        <v>3831.1275256080335</v>
      </c>
      <c r="M36" s="50">
        <f t="shared" si="137"/>
        <v>4011.1926075402171</v>
      </c>
      <c r="N36" s="50">
        <f t="shared" si="137"/>
        <v>4192.6935537220688</v>
      </c>
      <c r="O36" s="50">
        <f t="shared" si="137"/>
        <v>4375.6418139367524</v>
      </c>
      <c r="P36" s="50">
        <f t="shared" si="137"/>
        <v>4560.0489292696147</v>
      </c>
      <c r="Q36" s="50">
        <f t="shared" si="137"/>
        <v>4745.9265328362326</v>
      </c>
      <c r="R36" s="50">
        <f t="shared" si="137"/>
        <v>4933.2863505162768</v>
      </c>
      <c r="S36" s="50">
        <f t="shared" si="137"/>
        <v>5122.1402016932316</v>
      </c>
      <c r="T36" s="50">
        <f t="shared" ref="T36:AQ36" si="138">(T11-T12)-T35</f>
        <v>5312.5000000000127</v>
      </c>
      <c r="U36" s="50">
        <f t="shared" si="138"/>
        <v>5504.3777540705069</v>
      </c>
      <c r="V36" s="50">
        <f t="shared" si="138"/>
        <v>5697.7855682971458</v>
      </c>
      <c r="W36" s="50">
        <f t="shared" si="138"/>
        <v>5892.7356435944785</v>
      </c>
      <c r="X36" s="50">
        <f t="shared" si="138"/>
        <v>6089.2402781688543</v>
      </c>
      <c r="Y36" s="50">
        <f t="shared" si="138"/>
        <v>6287.3118682942568</v>
      </c>
      <c r="Z36" s="50">
        <f t="shared" si="138"/>
        <v>6486.9629090942926</v>
      </c>
      <c r="AA36" s="50">
        <f t="shared" si="138"/>
        <v>6688.2059953304451</v>
      </c>
      <c r="AB36" s="50">
        <f t="shared" si="138"/>
        <v>6891.0538221965926</v>
      </c>
      <c r="AC36" s="50">
        <f t="shared" si="138"/>
        <v>7095.5191861198673</v>
      </c>
      <c r="AD36" s="50">
        <f t="shared" si="138"/>
        <v>7301.6149855679105</v>
      </c>
      <c r="AE36" s="50">
        <f t="shared" si="138"/>
        <v>7509.3542218625607</v>
      </c>
      <c r="AF36" s="50">
        <f t="shared" si="138"/>
        <v>7718.7500000000255</v>
      </c>
      <c r="AG36" s="50">
        <f t="shared" si="138"/>
        <v>7929.8155294775679</v>
      </c>
      <c r="AH36" s="50">
        <f t="shared" si="138"/>
        <v>8142.5641251268789</v>
      </c>
      <c r="AI36" s="50">
        <f t="shared" si="138"/>
        <v>8357.0092079539318</v>
      </c>
      <c r="AJ36" s="50">
        <f t="shared" si="138"/>
        <v>8573.1643059857452</v>
      </c>
      <c r="AK36" s="50">
        <f t="shared" si="138"/>
        <v>8791.0430551236896</v>
      </c>
      <c r="AL36" s="50">
        <f t="shared" si="138"/>
        <v>9010.6592000037344</v>
      </c>
      <c r="AM36" s="50">
        <f t="shared" si="138"/>
        <v>9232.026594863506</v>
      </c>
      <c r="AN36" s="50">
        <f t="shared" si="138"/>
        <v>9455.1592044162644</v>
      </c>
      <c r="AO36" s="50">
        <f t="shared" si="138"/>
        <v>9680.0711047318655</v>
      </c>
      <c r="AP36" s="50">
        <f t="shared" si="138"/>
        <v>9906.776484124719</v>
      </c>
      <c r="AQ36" s="50">
        <f t="shared" si="138"/>
        <v>10135.289644048829</v>
      </c>
    </row>
    <row r="37" spans="1:43" s="107" customFormat="1" ht="15" customHeight="1" thickBot="1" x14ac:dyDescent="0.3">
      <c r="A37" s="104"/>
      <c r="B37" s="105"/>
      <c r="C37" s="106"/>
      <c r="E37" s="159" t="s">
        <v>214</v>
      </c>
      <c r="F37" s="160"/>
      <c r="G37" s="160"/>
      <c r="H37" s="161">
        <f>H36+H19+H20-H21</f>
        <v>3124.9999999999982</v>
      </c>
      <c r="I37" s="161">
        <f>I36+I19+I20-I21</f>
        <v>3299.4343218822705</v>
      </c>
      <c r="J37" s="161">
        <f t="shared" ref="J37:S37" si="139">J36+J19+J20-J21</f>
        <v>3475.2596075428519</v>
      </c>
      <c r="K37" s="161">
        <f t="shared" si="139"/>
        <v>3652.4869487222368</v>
      </c>
      <c r="L37" s="161">
        <f t="shared" si="139"/>
        <v>3831.1275256080335</v>
      </c>
      <c r="M37" s="161">
        <f t="shared" si="139"/>
        <v>4011.1926075402171</v>
      </c>
      <c r="N37" s="161">
        <f t="shared" si="139"/>
        <v>4192.6935537220688</v>
      </c>
      <c r="O37" s="161">
        <f t="shared" si="139"/>
        <v>4375.6418139367524</v>
      </c>
      <c r="P37" s="161">
        <f t="shared" si="139"/>
        <v>4560.0489292696147</v>
      </c>
      <c r="Q37" s="161">
        <f t="shared" si="139"/>
        <v>4745.9265328362326</v>
      </c>
      <c r="R37" s="161">
        <f t="shared" si="139"/>
        <v>4933.2863505162768</v>
      </c>
      <c r="S37" s="161">
        <f t="shared" si="139"/>
        <v>5122.1402016932316</v>
      </c>
      <c r="T37" s="161">
        <f t="shared" ref="T37:AQ37" si="140">T36+T19+T20-T21</f>
        <v>5312.5000000000127</v>
      </c>
      <c r="U37" s="161">
        <f t="shared" si="140"/>
        <v>5504.3777540705069</v>
      </c>
      <c r="V37" s="161">
        <f t="shared" si="140"/>
        <v>5697.7855682971458</v>
      </c>
      <c r="W37" s="161">
        <f t="shared" si="140"/>
        <v>5892.7356435944785</v>
      </c>
      <c r="X37" s="161">
        <f t="shared" si="140"/>
        <v>6089.2402781688543</v>
      </c>
      <c r="Y37" s="161">
        <f t="shared" si="140"/>
        <v>6287.3118682942568</v>
      </c>
      <c r="Z37" s="161">
        <f t="shared" si="140"/>
        <v>6486.9629090942926</v>
      </c>
      <c r="AA37" s="161">
        <f t="shared" si="140"/>
        <v>6688.2059953304451</v>
      </c>
      <c r="AB37" s="161">
        <f t="shared" si="140"/>
        <v>6891.0538221965926</v>
      </c>
      <c r="AC37" s="161">
        <f t="shared" si="140"/>
        <v>7095.5191861198673</v>
      </c>
      <c r="AD37" s="161">
        <f t="shared" si="140"/>
        <v>7301.6149855679105</v>
      </c>
      <c r="AE37" s="161">
        <f t="shared" si="140"/>
        <v>7509.3542218625607</v>
      </c>
      <c r="AF37" s="161">
        <f t="shared" si="140"/>
        <v>7718.7500000000255</v>
      </c>
      <c r="AG37" s="161">
        <f t="shared" si="140"/>
        <v>7929.8155294775679</v>
      </c>
      <c r="AH37" s="161">
        <f t="shared" si="140"/>
        <v>8142.5641251268789</v>
      </c>
      <c r="AI37" s="161">
        <f t="shared" si="140"/>
        <v>8357.0092079539318</v>
      </c>
      <c r="AJ37" s="161">
        <f t="shared" si="140"/>
        <v>8573.1643059857452</v>
      </c>
      <c r="AK37" s="161">
        <f t="shared" si="140"/>
        <v>8791.0430551236896</v>
      </c>
      <c r="AL37" s="161">
        <f t="shared" si="140"/>
        <v>9010.6592000037344</v>
      </c>
      <c r="AM37" s="161">
        <f t="shared" si="140"/>
        <v>9232.026594863506</v>
      </c>
      <c r="AN37" s="161">
        <f t="shared" si="140"/>
        <v>9455.1592044162644</v>
      </c>
      <c r="AO37" s="161">
        <f t="shared" si="140"/>
        <v>9680.0711047318655</v>
      </c>
      <c r="AP37" s="161">
        <f t="shared" si="140"/>
        <v>9906.776484124719</v>
      </c>
      <c r="AQ37" s="161">
        <f t="shared" si="140"/>
        <v>10135.289644048829</v>
      </c>
    </row>
    <row r="38" spans="1:43" s="74" customFormat="1" x14ac:dyDescent="0.25">
      <c r="A38" s="73"/>
      <c r="B38" s="3"/>
      <c r="C38" s="110"/>
      <c r="H38" s="21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</row>
    <row r="39" spans="1:43" s="74" customFormat="1" ht="15.75" thickBot="1" x14ac:dyDescent="0.3">
      <c r="A39" s="73"/>
      <c r="H39" s="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</row>
    <row r="40" spans="1:43" s="74" customFormat="1" ht="15.75" thickBot="1" x14ac:dyDescent="0.3">
      <c r="A40" s="73"/>
      <c r="B40" s="82" t="s">
        <v>81</v>
      </c>
      <c r="C40" s="111">
        <v>30</v>
      </c>
      <c r="E40" s="112" t="s">
        <v>82</v>
      </c>
      <c r="H40" s="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</row>
    <row r="41" spans="1:43" s="74" customFormat="1" ht="15.75" thickBot="1" x14ac:dyDescent="0.3">
      <c r="A41" s="73"/>
      <c r="B41" s="3" t="s">
        <v>83</v>
      </c>
      <c r="C41" s="72"/>
      <c r="E41" s="112"/>
      <c r="H41" s="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</row>
    <row r="42" spans="1:43" s="74" customFormat="1" x14ac:dyDescent="0.25">
      <c r="A42" s="73"/>
      <c r="B42" s="123" t="s">
        <v>229</v>
      </c>
      <c r="C42" s="113"/>
      <c r="E42" s="114" t="s">
        <v>84</v>
      </c>
      <c r="F42" s="115"/>
      <c r="G42" s="115"/>
      <c r="H42" s="116">
        <f>'Basic Unit Economics'!H49</f>
        <v>54166.666666666664</v>
      </c>
      <c r="I42" s="116">
        <f>'Basic Unit Economics'!I49</f>
        <v>54598.599273232285</v>
      </c>
      <c r="J42" s="116">
        <f>'Basic Unit Economics'!J49</f>
        <v>55033.976171058486</v>
      </c>
      <c r="K42" s="116">
        <f>'Basic Unit Economics'!K49</f>
        <v>55472.82482540745</v>
      </c>
      <c r="L42" s="116">
        <f>'Basic Unit Economics'!L49</f>
        <v>55915.172920553232</v>
      </c>
      <c r="M42" s="116">
        <f>'Basic Unit Economics'!M49</f>
        <v>56361.048361528163</v>
      </c>
      <c r="N42" s="116">
        <f>'Basic Unit Economics'!N49</f>
        <v>56810.479275883226</v>
      </c>
      <c r="O42" s="116">
        <f>'Basic Unit Economics'!O49</f>
        <v>57263.494015462449</v>
      </c>
      <c r="P42" s="116">
        <f>'Basic Unit Economics'!P49</f>
        <v>57720.121158191439</v>
      </c>
      <c r="Q42" s="116">
        <f>'Basic Unit Economics'!Q49</f>
        <v>58180.389509880195</v>
      </c>
      <c r="R42" s="116">
        <f>'Basic Unit Economics'!R49</f>
        <v>58644.328106040302</v>
      </c>
      <c r="S42" s="116">
        <f>'Basic Unit Economics'!S49</f>
        <v>59111.96621371658</v>
      </c>
      <c r="T42" s="116">
        <f>'Basic Unit Economics'!T49</f>
        <v>59583.333333333365</v>
      </c>
      <c r="U42" s="116">
        <f>'Basic Unit Economics'!U49</f>
        <v>60058.459200555553</v>
      </c>
      <c r="V42" s="116">
        <f>'Basic Unit Economics'!V49</f>
        <v>60537.373788164376</v>
      </c>
      <c r="W42" s="116">
        <f>'Basic Unit Economics'!W49</f>
        <v>61020.10730794823</v>
      </c>
      <c r="X42" s="116">
        <f>'Basic Unit Economics'!X49</f>
        <v>61506.690212608592</v>
      </c>
      <c r="Y42" s="116">
        <f>'Basic Unit Economics'!Y49</f>
        <v>61997.153197681015</v>
      </c>
      <c r="Z42" s="116">
        <f>'Basic Unit Economics'!Z49</f>
        <v>62491.527203471582</v>
      </c>
      <c r="AA42" s="116">
        <f>'Basic Unit Economics'!AA49</f>
        <v>62989.843417008728</v>
      </c>
      <c r="AB42" s="116">
        <f>'Basic Unit Economics'!AB49</f>
        <v>63492.133274010608</v>
      </c>
      <c r="AC42" s="116">
        <f>'Basic Unit Economics'!AC49</f>
        <v>63998.428460868243</v>
      </c>
      <c r="AD42" s="116">
        <f>'Basic Unit Economics'!AD49</f>
        <v>64508.760916644358</v>
      </c>
      <c r="AE42" s="116">
        <f>'Basic Unit Economics'!AE49</f>
        <v>65023.16283508826</v>
      </c>
      <c r="AF42" s="116">
        <f>'Basic Unit Economics'!AF49</f>
        <v>65541.66666666673</v>
      </c>
      <c r="AG42" s="116">
        <f>'Basic Unit Economics'!AG49</f>
        <v>66064.305120611141</v>
      </c>
      <c r="AH42" s="116">
        <f>'Basic Unit Economics'!AH49</f>
        <v>66591.111166980831</v>
      </c>
      <c r="AI42" s="116">
        <f>'Basic Unit Economics'!AI49</f>
        <v>67122.118038743094</v>
      </c>
      <c r="AJ42" s="116">
        <f>'Basic Unit Economics'!AJ49</f>
        <v>67657.359233869487</v>
      </c>
      <c r="AK42" s="116">
        <f>'Basic Unit Economics'!AK49</f>
        <v>68196.86851744914</v>
      </c>
      <c r="AL42" s="116">
        <f>'Basic Unit Economics'!AL49</f>
        <v>68740.679923818767</v>
      </c>
      <c r="AM42" s="116">
        <f>'Basic Unit Economics'!AM49</f>
        <v>69288.827758709624</v>
      </c>
      <c r="AN42" s="116">
        <f>'Basic Unit Economics'!AN49</f>
        <v>69841.3466014117</v>
      </c>
      <c r="AO42" s="116">
        <f>'Basic Unit Economics'!AO49</f>
        <v>70398.271306955095</v>
      </c>
      <c r="AP42" s="116">
        <f>'Basic Unit Economics'!AP49</f>
        <v>70959.637008308826</v>
      </c>
      <c r="AQ42" s="116">
        <f>'Basic Unit Economics'!AQ49</f>
        <v>71525.479118597126</v>
      </c>
    </row>
    <row r="43" spans="1:43" s="74" customFormat="1" x14ac:dyDescent="0.25">
      <c r="A43" s="73"/>
      <c r="B43" s="117" t="s">
        <v>85</v>
      </c>
      <c r="C43" s="118">
        <v>0</v>
      </c>
      <c r="E43" s="79" t="s">
        <v>86</v>
      </c>
      <c r="F43" s="80"/>
      <c r="G43" s="80"/>
      <c r="H43" s="61">
        <f>$C43</f>
        <v>0</v>
      </c>
      <c r="I43" s="61">
        <f>$C43</f>
        <v>0</v>
      </c>
      <c r="J43" s="61">
        <f t="shared" ref="J43:AQ43" si="141">$C43</f>
        <v>0</v>
      </c>
      <c r="K43" s="61">
        <f t="shared" si="141"/>
        <v>0</v>
      </c>
      <c r="L43" s="61">
        <f t="shared" si="141"/>
        <v>0</v>
      </c>
      <c r="M43" s="61">
        <f t="shared" si="141"/>
        <v>0</v>
      </c>
      <c r="N43" s="61">
        <f t="shared" si="141"/>
        <v>0</v>
      </c>
      <c r="O43" s="61">
        <f t="shared" si="141"/>
        <v>0</v>
      </c>
      <c r="P43" s="61">
        <f t="shared" si="141"/>
        <v>0</v>
      </c>
      <c r="Q43" s="61">
        <f t="shared" si="141"/>
        <v>0</v>
      </c>
      <c r="R43" s="61">
        <f t="shared" si="141"/>
        <v>0</v>
      </c>
      <c r="S43" s="61">
        <f t="shared" si="141"/>
        <v>0</v>
      </c>
      <c r="T43" s="61">
        <f t="shared" si="141"/>
        <v>0</v>
      </c>
      <c r="U43" s="61">
        <f t="shared" si="141"/>
        <v>0</v>
      </c>
      <c r="V43" s="61">
        <f t="shared" si="141"/>
        <v>0</v>
      </c>
      <c r="W43" s="61">
        <f t="shared" si="141"/>
        <v>0</v>
      </c>
      <c r="X43" s="61">
        <f t="shared" si="141"/>
        <v>0</v>
      </c>
      <c r="Y43" s="61">
        <f t="shared" si="141"/>
        <v>0</v>
      </c>
      <c r="Z43" s="61">
        <f t="shared" si="141"/>
        <v>0</v>
      </c>
      <c r="AA43" s="61">
        <f t="shared" si="141"/>
        <v>0</v>
      </c>
      <c r="AB43" s="61">
        <f t="shared" si="141"/>
        <v>0</v>
      </c>
      <c r="AC43" s="61">
        <f t="shared" si="141"/>
        <v>0</v>
      </c>
      <c r="AD43" s="61">
        <f t="shared" si="141"/>
        <v>0</v>
      </c>
      <c r="AE43" s="61">
        <f t="shared" si="141"/>
        <v>0</v>
      </c>
      <c r="AF43" s="61">
        <f t="shared" si="141"/>
        <v>0</v>
      </c>
      <c r="AG43" s="61">
        <f t="shared" si="141"/>
        <v>0</v>
      </c>
      <c r="AH43" s="61">
        <f t="shared" si="141"/>
        <v>0</v>
      </c>
      <c r="AI43" s="61">
        <f t="shared" si="141"/>
        <v>0</v>
      </c>
      <c r="AJ43" s="61">
        <f t="shared" si="141"/>
        <v>0</v>
      </c>
      <c r="AK43" s="61">
        <f t="shared" si="141"/>
        <v>0</v>
      </c>
      <c r="AL43" s="61">
        <f t="shared" si="141"/>
        <v>0</v>
      </c>
      <c r="AM43" s="61">
        <f t="shared" si="141"/>
        <v>0</v>
      </c>
      <c r="AN43" s="61">
        <f t="shared" si="141"/>
        <v>0</v>
      </c>
      <c r="AO43" s="61">
        <f t="shared" si="141"/>
        <v>0</v>
      </c>
      <c r="AP43" s="61">
        <f t="shared" si="141"/>
        <v>0</v>
      </c>
      <c r="AQ43" s="61">
        <f t="shared" si="141"/>
        <v>0</v>
      </c>
    </row>
    <row r="44" spans="1:43" s="74" customFormat="1" ht="15.75" thickBot="1" x14ac:dyDescent="0.3">
      <c r="A44" s="73"/>
      <c r="B44" s="53"/>
      <c r="C44" s="119"/>
      <c r="E44" s="108" t="s">
        <v>87</v>
      </c>
      <c r="F44" s="109" t="s">
        <v>88</v>
      </c>
      <c r="G44" s="109"/>
      <c r="H44" s="55">
        <f>(H43/$C$40)*H42</f>
        <v>0</v>
      </c>
      <c r="I44" s="55">
        <f>(I43/$C$40)*I42</f>
        <v>0</v>
      </c>
      <c r="J44" s="55">
        <f t="shared" ref="J44:S44" si="142">(J43/$C$40)*J42</f>
        <v>0</v>
      </c>
      <c r="K44" s="55">
        <f t="shared" si="142"/>
        <v>0</v>
      </c>
      <c r="L44" s="55">
        <f t="shared" si="142"/>
        <v>0</v>
      </c>
      <c r="M44" s="55">
        <f t="shared" si="142"/>
        <v>0</v>
      </c>
      <c r="N44" s="55">
        <f t="shared" si="142"/>
        <v>0</v>
      </c>
      <c r="O44" s="55">
        <f t="shared" si="142"/>
        <v>0</v>
      </c>
      <c r="P44" s="55">
        <f t="shared" si="142"/>
        <v>0</v>
      </c>
      <c r="Q44" s="55">
        <f t="shared" si="142"/>
        <v>0</v>
      </c>
      <c r="R44" s="55">
        <f t="shared" si="142"/>
        <v>0</v>
      </c>
      <c r="S44" s="55">
        <f t="shared" si="142"/>
        <v>0</v>
      </c>
      <c r="T44" s="55">
        <f t="shared" ref="T44:AQ44" si="143">(T43/$C$40)*T42</f>
        <v>0</v>
      </c>
      <c r="U44" s="55">
        <f t="shared" si="143"/>
        <v>0</v>
      </c>
      <c r="V44" s="55">
        <f t="shared" si="143"/>
        <v>0</v>
      </c>
      <c r="W44" s="55">
        <f t="shared" si="143"/>
        <v>0</v>
      </c>
      <c r="X44" s="55">
        <f t="shared" si="143"/>
        <v>0</v>
      </c>
      <c r="Y44" s="55">
        <f t="shared" si="143"/>
        <v>0</v>
      </c>
      <c r="Z44" s="55">
        <f t="shared" si="143"/>
        <v>0</v>
      </c>
      <c r="AA44" s="55">
        <f t="shared" si="143"/>
        <v>0</v>
      </c>
      <c r="AB44" s="55">
        <f t="shared" si="143"/>
        <v>0</v>
      </c>
      <c r="AC44" s="55">
        <f t="shared" si="143"/>
        <v>0</v>
      </c>
      <c r="AD44" s="55">
        <f t="shared" si="143"/>
        <v>0</v>
      </c>
      <c r="AE44" s="55">
        <f t="shared" si="143"/>
        <v>0</v>
      </c>
      <c r="AF44" s="55">
        <f t="shared" si="143"/>
        <v>0</v>
      </c>
      <c r="AG44" s="55">
        <f t="shared" si="143"/>
        <v>0</v>
      </c>
      <c r="AH44" s="55">
        <f t="shared" si="143"/>
        <v>0</v>
      </c>
      <c r="AI44" s="55">
        <f t="shared" si="143"/>
        <v>0</v>
      </c>
      <c r="AJ44" s="55">
        <f t="shared" si="143"/>
        <v>0</v>
      </c>
      <c r="AK44" s="55">
        <f t="shared" si="143"/>
        <v>0</v>
      </c>
      <c r="AL44" s="55">
        <f t="shared" si="143"/>
        <v>0</v>
      </c>
      <c r="AM44" s="55">
        <f t="shared" si="143"/>
        <v>0</v>
      </c>
      <c r="AN44" s="55">
        <f t="shared" si="143"/>
        <v>0</v>
      </c>
      <c r="AO44" s="55">
        <f t="shared" si="143"/>
        <v>0</v>
      </c>
      <c r="AP44" s="55">
        <f t="shared" si="143"/>
        <v>0</v>
      </c>
      <c r="AQ44" s="55">
        <f t="shared" si="143"/>
        <v>0</v>
      </c>
    </row>
    <row r="45" spans="1:43" s="74" customFormat="1" x14ac:dyDescent="0.25">
      <c r="A45" s="73"/>
      <c r="B45" s="7" t="s">
        <v>89</v>
      </c>
      <c r="C45" s="113"/>
      <c r="E45" s="114" t="s">
        <v>90</v>
      </c>
      <c r="F45" s="115"/>
      <c r="G45" s="115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</row>
    <row r="46" spans="1:43" s="74" customFormat="1" x14ac:dyDescent="0.25">
      <c r="A46" s="73"/>
      <c r="B46" s="117" t="s">
        <v>85</v>
      </c>
      <c r="C46" s="118">
        <v>0</v>
      </c>
      <c r="E46" s="79" t="s">
        <v>91</v>
      </c>
      <c r="F46" s="80"/>
      <c r="G46" s="80"/>
      <c r="H46" s="61">
        <f>$C46</f>
        <v>0</v>
      </c>
      <c r="I46" s="61">
        <f>$C46</f>
        <v>0</v>
      </c>
      <c r="J46" s="61">
        <f t="shared" ref="J46:AQ46" si="144">$C46</f>
        <v>0</v>
      </c>
      <c r="K46" s="61">
        <f t="shared" si="144"/>
        <v>0</v>
      </c>
      <c r="L46" s="61">
        <f t="shared" si="144"/>
        <v>0</v>
      </c>
      <c r="M46" s="61">
        <f t="shared" si="144"/>
        <v>0</v>
      </c>
      <c r="N46" s="61">
        <f t="shared" si="144"/>
        <v>0</v>
      </c>
      <c r="O46" s="61">
        <f t="shared" si="144"/>
        <v>0</v>
      </c>
      <c r="P46" s="61">
        <f t="shared" si="144"/>
        <v>0</v>
      </c>
      <c r="Q46" s="61">
        <f t="shared" si="144"/>
        <v>0</v>
      </c>
      <c r="R46" s="61">
        <f t="shared" si="144"/>
        <v>0</v>
      </c>
      <c r="S46" s="61">
        <f t="shared" si="144"/>
        <v>0</v>
      </c>
      <c r="T46" s="61">
        <f t="shared" si="144"/>
        <v>0</v>
      </c>
      <c r="U46" s="61">
        <f t="shared" si="144"/>
        <v>0</v>
      </c>
      <c r="V46" s="61">
        <f t="shared" si="144"/>
        <v>0</v>
      </c>
      <c r="W46" s="61">
        <f t="shared" si="144"/>
        <v>0</v>
      </c>
      <c r="X46" s="61">
        <f t="shared" si="144"/>
        <v>0</v>
      </c>
      <c r="Y46" s="61">
        <f t="shared" si="144"/>
        <v>0</v>
      </c>
      <c r="Z46" s="61">
        <f t="shared" si="144"/>
        <v>0</v>
      </c>
      <c r="AA46" s="61">
        <f t="shared" si="144"/>
        <v>0</v>
      </c>
      <c r="AB46" s="61">
        <f t="shared" si="144"/>
        <v>0</v>
      </c>
      <c r="AC46" s="61">
        <f t="shared" si="144"/>
        <v>0</v>
      </c>
      <c r="AD46" s="61">
        <f t="shared" si="144"/>
        <v>0</v>
      </c>
      <c r="AE46" s="61">
        <f t="shared" si="144"/>
        <v>0</v>
      </c>
      <c r="AF46" s="61">
        <f t="shared" si="144"/>
        <v>0</v>
      </c>
      <c r="AG46" s="61">
        <f t="shared" si="144"/>
        <v>0</v>
      </c>
      <c r="AH46" s="61">
        <f t="shared" si="144"/>
        <v>0</v>
      </c>
      <c r="AI46" s="61">
        <f t="shared" si="144"/>
        <v>0</v>
      </c>
      <c r="AJ46" s="61">
        <f t="shared" si="144"/>
        <v>0</v>
      </c>
      <c r="AK46" s="61">
        <f t="shared" si="144"/>
        <v>0</v>
      </c>
      <c r="AL46" s="61">
        <f t="shared" si="144"/>
        <v>0</v>
      </c>
      <c r="AM46" s="61">
        <f t="shared" si="144"/>
        <v>0</v>
      </c>
      <c r="AN46" s="61">
        <f t="shared" si="144"/>
        <v>0</v>
      </c>
      <c r="AO46" s="61">
        <f t="shared" si="144"/>
        <v>0</v>
      </c>
      <c r="AP46" s="61">
        <f t="shared" si="144"/>
        <v>0</v>
      </c>
      <c r="AQ46" s="61">
        <f t="shared" si="144"/>
        <v>0</v>
      </c>
    </row>
    <row r="47" spans="1:43" s="74" customFormat="1" ht="15.75" thickBot="1" x14ac:dyDescent="0.3">
      <c r="A47" s="73"/>
      <c r="B47" s="53"/>
      <c r="C47" s="119"/>
      <c r="E47" s="108" t="s">
        <v>92</v>
      </c>
      <c r="F47" s="109" t="s">
        <v>88</v>
      </c>
      <c r="G47" s="109"/>
      <c r="H47" s="55">
        <f>(H46/$C$40)*H45</f>
        <v>0</v>
      </c>
      <c r="I47" s="55">
        <f>(I46/$C$40)*I45</f>
        <v>0</v>
      </c>
      <c r="J47" s="55">
        <f t="shared" ref="J47:S47" si="145">(J46/$C$40)*J45</f>
        <v>0</v>
      </c>
      <c r="K47" s="55">
        <f t="shared" si="145"/>
        <v>0</v>
      </c>
      <c r="L47" s="55">
        <f t="shared" si="145"/>
        <v>0</v>
      </c>
      <c r="M47" s="55">
        <f t="shared" si="145"/>
        <v>0</v>
      </c>
      <c r="N47" s="55">
        <f t="shared" si="145"/>
        <v>0</v>
      </c>
      <c r="O47" s="55">
        <f t="shared" si="145"/>
        <v>0</v>
      </c>
      <c r="P47" s="55">
        <f t="shared" si="145"/>
        <v>0</v>
      </c>
      <c r="Q47" s="55">
        <f t="shared" si="145"/>
        <v>0</v>
      </c>
      <c r="R47" s="55">
        <f t="shared" si="145"/>
        <v>0</v>
      </c>
      <c r="S47" s="55">
        <f t="shared" si="145"/>
        <v>0</v>
      </c>
      <c r="T47" s="55">
        <f t="shared" ref="T47:AQ47" si="146">(T46/$C$40)*T45</f>
        <v>0</v>
      </c>
      <c r="U47" s="55">
        <f t="shared" si="146"/>
        <v>0</v>
      </c>
      <c r="V47" s="55">
        <f t="shared" si="146"/>
        <v>0</v>
      </c>
      <c r="W47" s="55">
        <f t="shared" si="146"/>
        <v>0</v>
      </c>
      <c r="X47" s="55">
        <f t="shared" si="146"/>
        <v>0</v>
      </c>
      <c r="Y47" s="55">
        <f t="shared" si="146"/>
        <v>0</v>
      </c>
      <c r="Z47" s="55">
        <f t="shared" si="146"/>
        <v>0</v>
      </c>
      <c r="AA47" s="55">
        <f t="shared" si="146"/>
        <v>0</v>
      </c>
      <c r="AB47" s="55">
        <f t="shared" si="146"/>
        <v>0</v>
      </c>
      <c r="AC47" s="55">
        <f t="shared" si="146"/>
        <v>0</v>
      </c>
      <c r="AD47" s="55">
        <f t="shared" si="146"/>
        <v>0</v>
      </c>
      <c r="AE47" s="55">
        <f t="shared" si="146"/>
        <v>0</v>
      </c>
      <c r="AF47" s="55">
        <f t="shared" si="146"/>
        <v>0</v>
      </c>
      <c r="AG47" s="55">
        <f t="shared" si="146"/>
        <v>0</v>
      </c>
      <c r="AH47" s="55">
        <f t="shared" si="146"/>
        <v>0</v>
      </c>
      <c r="AI47" s="55">
        <f t="shared" si="146"/>
        <v>0</v>
      </c>
      <c r="AJ47" s="55">
        <f t="shared" si="146"/>
        <v>0</v>
      </c>
      <c r="AK47" s="55">
        <f t="shared" si="146"/>
        <v>0</v>
      </c>
      <c r="AL47" s="55">
        <f t="shared" si="146"/>
        <v>0</v>
      </c>
      <c r="AM47" s="55">
        <f t="shared" si="146"/>
        <v>0</v>
      </c>
      <c r="AN47" s="55">
        <f t="shared" si="146"/>
        <v>0</v>
      </c>
      <c r="AO47" s="55">
        <f t="shared" si="146"/>
        <v>0</v>
      </c>
      <c r="AP47" s="55">
        <f t="shared" si="146"/>
        <v>0</v>
      </c>
      <c r="AQ47" s="55">
        <f t="shared" si="146"/>
        <v>0</v>
      </c>
    </row>
    <row r="48" spans="1:43" s="74" customFormat="1" x14ac:dyDescent="0.25">
      <c r="A48" s="73"/>
      <c r="B48" s="7" t="s">
        <v>93</v>
      </c>
      <c r="C48" s="113"/>
      <c r="E48" s="114" t="s">
        <v>94</v>
      </c>
      <c r="F48" s="115"/>
      <c r="G48" s="115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</row>
    <row r="49" spans="1:16365" s="74" customFormat="1" x14ac:dyDescent="0.25">
      <c r="A49" s="73"/>
      <c r="B49" s="117" t="s">
        <v>85</v>
      </c>
      <c r="C49" s="118">
        <v>0</v>
      </c>
      <c r="E49" s="79" t="s">
        <v>95</v>
      </c>
      <c r="F49" s="80"/>
      <c r="G49" s="80"/>
      <c r="H49" s="61">
        <f>$C49</f>
        <v>0</v>
      </c>
      <c r="I49" s="61">
        <f>$C49</f>
        <v>0</v>
      </c>
      <c r="J49" s="61">
        <f t="shared" ref="J49:AQ49" si="147">$C49</f>
        <v>0</v>
      </c>
      <c r="K49" s="61">
        <f t="shared" si="147"/>
        <v>0</v>
      </c>
      <c r="L49" s="61">
        <f t="shared" si="147"/>
        <v>0</v>
      </c>
      <c r="M49" s="61">
        <f t="shared" si="147"/>
        <v>0</v>
      </c>
      <c r="N49" s="61">
        <f t="shared" si="147"/>
        <v>0</v>
      </c>
      <c r="O49" s="61">
        <f t="shared" si="147"/>
        <v>0</v>
      </c>
      <c r="P49" s="61">
        <f t="shared" si="147"/>
        <v>0</v>
      </c>
      <c r="Q49" s="61">
        <f t="shared" si="147"/>
        <v>0</v>
      </c>
      <c r="R49" s="61">
        <f t="shared" si="147"/>
        <v>0</v>
      </c>
      <c r="S49" s="61">
        <f t="shared" si="147"/>
        <v>0</v>
      </c>
      <c r="T49" s="61">
        <f t="shared" si="147"/>
        <v>0</v>
      </c>
      <c r="U49" s="61">
        <f t="shared" si="147"/>
        <v>0</v>
      </c>
      <c r="V49" s="61">
        <f t="shared" si="147"/>
        <v>0</v>
      </c>
      <c r="W49" s="61">
        <f t="shared" si="147"/>
        <v>0</v>
      </c>
      <c r="X49" s="61">
        <f t="shared" si="147"/>
        <v>0</v>
      </c>
      <c r="Y49" s="61">
        <f t="shared" si="147"/>
        <v>0</v>
      </c>
      <c r="Z49" s="61">
        <f t="shared" si="147"/>
        <v>0</v>
      </c>
      <c r="AA49" s="61">
        <f t="shared" si="147"/>
        <v>0</v>
      </c>
      <c r="AB49" s="61">
        <f t="shared" si="147"/>
        <v>0</v>
      </c>
      <c r="AC49" s="61">
        <f t="shared" si="147"/>
        <v>0</v>
      </c>
      <c r="AD49" s="61">
        <f t="shared" si="147"/>
        <v>0</v>
      </c>
      <c r="AE49" s="61">
        <f t="shared" si="147"/>
        <v>0</v>
      </c>
      <c r="AF49" s="61">
        <f t="shared" si="147"/>
        <v>0</v>
      </c>
      <c r="AG49" s="61">
        <f t="shared" si="147"/>
        <v>0</v>
      </c>
      <c r="AH49" s="61">
        <f t="shared" si="147"/>
        <v>0</v>
      </c>
      <c r="AI49" s="61">
        <f t="shared" si="147"/>
        <v>0</v>
      </c>
      <c r="AJ49" s="61">
        <f t="shared" si="147"/>
        <v>0</v>
      </c>
      <c r="AK49" s="61">
        <f t="shared" si="147"/>
        <v>0</v>
      </c>
      <c r="AL49" s="61">
        <f t="shared" si="147"/>
        <v>0</v>
      </c>
      <c r="AM49" s="61">
        <f t="shared" si="147"/>
        <v>0</v>
      </c>
      <c r="AN49" s="61">
        <f t="shared" si="147"/>
        <v>0</v>
      </c>
      <c r="AO49" s="61">
        <f t="shared" si="147"/>
        <v>0</v>
      </c>
      <c r="AP49" s="61">
        <f t="shared" si="147"/>
        <v>0</v>
      </c>
      <c r="AQ49" s="61">
        <f t="shared" si="147"/>
        <v>0</v>
      </c>
    </row>
    <row r="50" spans="1:16365" s="74" customFormat="1" ht="15.75" thickBot="1" x14ac:dyDescent="0.3">
      <c r="A50" s="73"/>
      <c r="B50" s="53"/>
      <c r="C50" s="119"/>
      <c r="E50" s="108" t="s">
        <v>96</v>
      </c>
      <c r="F50" s="109" t="s">
        <v>88</v>
      </c>
      <c r="G50" s="109"/>
      <c r="H50" s="55">
        <f>(H49/$C$40)*H48</f>
        <v>0</v>
      </c>
      <c r="I50" s="55">
        <f>(I49/$C$40)*I48</f>
        <v>0</v>
      </c>
      <c r="J50" s="55">
        <f t="shared" ref="J50:S50" si="148">(J49/$C$40)*J48</f>
        <v>0</v>
      </c>
      <c r="K50" s="55">
        <f t="shared" si="148"/>
        <v>0</v>
      </c>
      <c r="L50" s="55">
        <f t="shared" si="148"/>
        <v>0</v>
      </c>
      <c r="M50" s="55">
        <f t="shared" si="148"/>
        <v>0</v>
      </c>
      <c r="N50" s="55">
        <f t="shared" si="148"/>
        <v>0</v>
      </c>
      <c r="O50" s="55">
        <f t="shared" si="148"/>
        <v>0</v>
      </c>
      <c r="P50" s="55">
        <f t="shared" si="148"/>
        <v>0</v>
      </c>
      <c r="Q50" s="55">
        <f t="shared" si="148"/>
        <v>0</v>
      </c>
      <c r="R50" s="55">
        <f t="shared" si="148"/>
        <v>0</v>
      </c>
      <c r="S50" s="55">
        <f t="shared" si="148"/>
        <v>0</v>
      </c>
      <c r="T50" s="55">
        <f t="shared" ref="T50:AQ50" si="149">(T49/$C$40)*T48</f>
        <v>0</v>
      </c>
      <c r="U50" s="55">
        <f t="shared" si="149"/>
        <v>0</v>
      </c>
      <c r="V50" s="55">
        <f t="shared" si="149"/>
        <v>0</v>
      </c>
      <c r="W50" s="55">
        <f t="shared" si="149"/>
        <v>0</v>
      </c>
      <c r="X50" s="55">
        <f t="shared" si="149"/>
        <v>0</v>
      </c>
      <c r="Y50" s="55">
        <f t="shared" si="149"/>
        <v>0</v>
      </c>
      <c r="Z50" s="55">
        <f t="shared" si="149"/>
        <v>0</v>
      </c>
      <c r="AA50" s="55">
        <f t="shared" si="149"/>
        <v>0</v>
      </c>
      <c r="AB50" s="55">
        <f t="shared" si="149"/>
        <v>0</v>
      </c>
      <c r="AC50" s="55">
        <f t="shared" si="149"/>
        <v>0</v>
      </c>
      <c r="AD50" s="55">
        <f t="shared" si="149"/>
        <v>0</v>
      </c>
      <c r="AE50" s="55">
        <f t="shared" si="149"/>
        <v>0</v>
      </c>
      <c r="AF50" s="55">
        <f t="shared" si="149"/>
        <v>0</v>
      </c>
      <c r="AG50" s="55">
        <f t="shared" si="149"/>
        <v>0</v>
      </c>
      <c r="AH50" s="55">
        <f t="shared" si="149"/>
        <v>0</v>
      </c>
      <c r="AI50" s="55">
        <f t="shared" si="149"/>
        <v>0</v>
      </c>
      <c r="AJ50" s="55">
        <f t="shared" si="149"/>
        <v>0</v>
      </c>
      <c r="AK50" s="55">
        <f t="shared" si="149"/>
        <v>0</v>
      </c>
      <c r="AL50" s="55">
        <f t="shared" si="149"/>
        <v>0</v>
      </c>
      <c r="AM50" s="55">
        <f t="shared" si="149"/>
        <v>0</v>
      </c>
      <c r="AN50" s="55">
        <f t="shared" si="149"/>
        <v>0</v>
      </c>
      <c r="AO50" s="55">
        <f t="shared" si="149"/>
        <v>0</v>
      </c>
      <c r="AP50" s="55">
        <f t="shared" si="149"/>
        <v>0</v>
      </c>
      <c r="AQ50" s="55">
        <f t="shared" si="149"/>
        <v>0</v>
      </c>
    </row>
    <row r="51" spans="1:16365" s="74" customFormat="1" x14ac:dyDescent="0.25">
      <c r="A51" s="73"/>
      <c r="B51" s="123" t="s">
        <v>230</v>
      </c>
      <c r="C51" s="113"/>
      <c r="E51" s="114" t="s">
        <v>97</v>
      </c>
      <c r="F51" s="115"/>
      <c r="G51" s="115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</row>
    <row r="52" spans="1:16365" s="74" customFormat="1" x14ac:dyDescent="0.25">
      <c r="A52" s="73"/>
      <c r="B52" s="117" t="s">
        <v>85</v>
      </c>
      <c r="C52" s="118">
        <v>0</v>
      </c>
      <c r="E52" s="79" t="s">
        <v>98</v>
      </c>
      <c r="F52" s="80"/>
      <c r="G52" s="80"/>
      <c r="H52" s="61">
        <f>$C52</f>
        <v>0</v>
      </c>
      <c r="I52" s="61">
        <f>$C52</f>
        <v>0</v>
      </c>
      <c r="J52" s="61">
        <f t="shared" ref="J52:AQ52" si="150">$C52</f>
        <v>0</v>
      </c>
      <c r="K52" s="61">
        <f t="shared" si="150"/>
        <v>0</v>
      </c>
      <c r="L52" s="61">
        <f t="shared" si="150"/>
        <v>0</v>
      </c>
      <c r="M52" s="61">
        <f t="shared" si="150"/>
        <v>0</v>
      </c>
      <c r="N52" s="61">
        <f t="shared" si="150"/>
        <v>0</v>
      </c>
      <c r="O52" s="61">
        <f t="shared" si="150"/>
        <v>0</v>
      </c>
      <c r="P52" s="61">
        <f t="shared" si="150"/>
        <v>0</v>
      </c>
      <c r="Q52" s="61">
        <f t="shared" si="150"/>
        <v>0</v>
      </c>
      <c r="R52" s="61">
        <f t="shared" si="150"/>
        <v>0</v>
      </c>
      <c r="S52" s="61">
        <f t="shared" si="150"/>
        <v>0</v>
      </c>
      <c r="T52" s="61">
        <f t="shared" si="150"/>
        <v>0</v>
      </c>
      <c r="U52" s="61">
        <f t="shared" si="150"/>
        <v>0</v>
      </c>
      <c r="V52" s="61">
        <f t="shared" si="150"/>
        <v>0</v>
      </c>
      <c r="W52" s="61">
        <f t="shared" si="150"/>
        <v>0</v>
      </c>
      <c r="X52" s="61">
        <f t="shared" si="150"/>
        <v>0</v>
      </c>
      <c r="Y52" s="61">
        <f t="shared" si="150"/>
        <v>0</v>
      </c>
      <c r="Z52" s="61">
        <f t="shared" si="150"/>
        <v>0</v>
      </c>
      <c r="AA52" s="61">
        <f t="shared" si="150"/>
        <v>0</v>
      </c>
      <c r="AB52" s="61">
        <f t="shared" si="150"/>
        <v>0</v>
      </c>
      <c r="AC52" s="61">
        <f t="shared" si="150"/>
        <v>0</v>
      </c>
      <c r="AD52" s="61">
        <f t="shared" si="150"/>
        <v>0</v>
      </c>
      <c r="AE52" s="61">
        <f t="shared" si="150"/>
        <v>0</v>
      </c>
      <c r="AF52" s="61">
        <f t="shared" si="150"/>
        <v>0</v>
      </c>
      <c r="AG52" s="61">
        <f t="shared" si="150"/>
        <v>0</v>
      </c>
      <c r="AH52" s="61">
        <f t="shared" si="150"/>
        <v>0</v>
      </c>
      <c r="AI52" s="61">
        <f t="shared" si="150"/>
        <v>0</v>
      </c>
      <c r="AJ52" s="61">
        <f t="shared" si="150"/>
        <v>0</v>
      </c>
      <c r="AK52" s="61">
        <f t="shared" si="150"/>
        <v>0</v>
      </c>
      <c r="AL52" s="61">
        <f t="shared" si="150"/>
        <v>0</v>
      </c>
      <c r="AM52" s="61">
        <f t="shared" si="150"/>
        <v>0</v>
      </c>
      <c r="AN52" s="61">
        <f t="shared" si="150"/>
        <v>0</v>
      </c>
      <c r="AO52" s="61">
        <f t="shared" si="150"/>
        <v>0</v>
      </c>
      <c r="AP52" s="61">
        <f t="shared" si="150"/>
        <v>0</v>
      </c>
      <c r="AQ52" s="61">
        <f t="shared" si="150"/>
        <v>0</v>
      </c>
    </row>
    <row r="53" spans="1:16365" s="74" customFormat="1" ht="15.75" thickBot="1" x14ac:dyDescent="0.3">
      <c r="A53" s="73"/>
      <c r="B53" s="53"/>
      <c r="C53" s="119"/>
      <c r="E53" s="108" t="s">
        <v>99</v>
      </c>
      <c r="F53" s="109" t="s">
        <v>88</v>
      </c>
      <c r="G53" s="109"/>
      <c r="H53" s="55">
        <f>(H52/$C$40)*H51</f>
        <v>0</v>
      </c>
      <c r="I53" s="55">
        <f>(I52/$C$40)*I51</f>
        <v>0</v>
      </c>
      <c r="J53" s="55">
        <f t="shared" ref="J53:S53" si="151">(J52/$C$40)*J51</f>
        <v>0</v>
      </c>
      <c r="K53" s="55">
        <f t="shared" si="151"/>
        <v>0</v>
      </c>
      <c r="L53" s="55">
        <f t="shared" si="151"/>
        <v>0</v>
      </c>
      <c r="M53" s="55">
        <f t="shared" si="151"/>
        <v>0</v>
      </c>
      <c r="N53" s="55">
        <f t="shared" si="151"/>
        <v>0</v>
      </c>
      <c r="O53" s="55">
        <f t="shared" si="151"/>
        <v>0</v>
      </c>
      <c r="P53" s="55">
        <f t="shared" si="151"/>
        <v>0</v>
      </c>
      <c r="Q53" s="55">
        <f t="shared" si="151"/>
        <v>0</v>
      </c>
      <c r="R53" s="55">
        <f t="shared" si="151"/>
        <v>0</v>
      </c>
      <c r="S53" s="55">
        <f t="shared" si="151"/>
        <v>0</v>
      </c>
      <c r="T53" s="55">
        <f t="shared" ref="T53:AQ53" si="152">(T52/$C$40)*T51</f>
        <v>0</v>
      </c>
      <c r="U53" s="55">
        <f t="shared" si="152"/>
        <v>0</v>
      </c>
      <c r="V53" s="55">
        <f t="shared" si="152"/>
        <v>0</v>
      </c>
      <c r="W53" s="55">
        <f t="shared" si="152"/>
        <v>0</v>
      </c>
      <c r="X53" s="55">
        <f t="shared" si="152"/>
        <v>0</v>
      </c>
      <c r="Y53" s="55">
        <f t="shared" si="152"/>
        <v>0</v>
      </c>
      <c r="Z53" s="55">
        <f t="shared" si="152"/>
        <v>0</v>
      </c>
      <c r="AA53" s="55">
        <f t="shared" si="152"/>
        <v>0</v>
      </c>
      <c r="AB53" s="55">
        <f t="shared" si="152"/>
        <v>0</v>
      </c>
      <c r="AC53" s="55">
        <f t="shared" si="152"/>
        <v>0</v>
      </c>
      <c r="AD53" s="55">
        <f t="shared" si="152"/>
        <v>0</v>
      </c>
      <c r="AE53" s="55">
        <f t="shared" si="152"/>
        <v>0</v>
      </c>
      <c r="AF53" s="55">
        <f t="shared" si="152"/>
        <v>0</v>
      </c>
      <c r="AG53" s="55">
        <f t="shared" si="152"/>
        <v>0</v>
      </c>
      <c r="AH53" s="55">
        <f t="shared" si="152"/>
        <v>0</v>
      </c>
      <c r="AI53" s="55">
        <f t="shared" si="152"/>
        <v>0</v>
      </c>
      <c r="AJ53" s="55">
        <f t="shared" si="152"/>
        <v>0</v>
      </c>
      <c r="AK53" s="55">
        <f t="shared" si="152"/>
        <v>0</v>
      </c>
      <c r="AL53" s="55">
        <f t="shared" si="152"/>
        <v>0</v>
      </c>
      <c r="AM53" s="55">
        <f t="shared" si="152"/>
        <v>0</v>
      </c>
      <c r="AN53" s="55">
        <f t="shared" si="152"/>
        <v>0</v>
      </c>
      <c r="AO53" s="55">
        <f t="shared" si="152"/>
        <v>0</v>
      </c>
      <c r="AP53" s="55">
        <f t="shared" si="152"/>
        <v>0</v>
      </c>
      <c r="AQ53" s="55">
        <f t="shared" si="152"/>
        <v>0</v>
      </c>
    </row>
    <row r="54" spans="1:16365" s="74" customFormat="1" x14ac:dyDescent="0.25">
      <c r="A54" s="73"/>
      <c r="B54" s="120" t="s">
        <v>100</v>
      </c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  <c r="AMK54" s="73"/>
      <c r="AML54" s="73"/>
      <c r="AMM54" s="73"/>
      <c r="AMN54" s="73"/>
      <c r="AMO54" s="73"/>
      <c r="AMP54" s="73"/>
      <c r="AMQ54" s="73"/>
      <c r="AMR54" s="73"/>
      <c r="AMS54" s="73"/>
      <c r="AMT54" s="73"/>
      <c r="AMU54" s="73"/>
      <c r="AMV54" s="73"/>
      <c r="AMW54" s="73"/>
      <c r="AMX54" s="73"/>
      <c r="AMY54" s="73"/>
      <c r="AMZ54" s="73"/>
      <c r="ANA54" s="73"/>
      <c r="ANB54" s="73"/>
      <c r="ANC54" s="73"/>
      <c r="AND54" s="73"/>
      <c r="ANE54" s="73"/>
      <c r="ANF54" s="73"/>
      <c r="ANG54" s="73"/>
      <c r="ANH54" s="73"/>
      <c r="ANI54" s="73"/>
      <c r="ANJ54" s="73"/>
      <c r="ANK54" s="73"/>
      <c r="ANL54" s="73"/>
      <c r="ANM54" s="73"/>
      <c r="ANN54" s="73"/>
      <c r="ANO54" s="73"/>
      <c r="ANP54" s="73"/>
      <c r="ANQ54" s="73"/>
      <c r="ANR54" s="73"/>
      <c r="ANS54" s="73"/>
      <c r="ANT54" s="73"/>
      <c r="ANU54" s="73"/>
      <c r="ANV54" s="73"/>
      <c r="ANW54" s="73"/>
      <c r="ANX54" s="73"/>
      <c r="ANY54" s="73"/>
      <c r="ANZ54" s="73"/>
      <c r="AOA54" s="73"/>
      <c r="AOB54" s="73"/>
      <c r="AOC54" s="73"/>
      <c r="AOD54" s="73"/>
      <c r="AOE54" s="73"/>
      <c r="AOF54" s="73"/>
      <c r="AOG54" s="73"/>
      <c r="AOH54" s="73"/>
      <c r="AOI54" s="73"/>
      <c r="AOJ54" s="73"/>
      <c r="AOK54" s="73"/>
      <c r="AOL54" s="73"/>
      <c r="AOM54" s="73"/>
      <c r="AON54" s="73"/>
      <c r="AOO54" s="73"/>
      <c r="AOP54" s="73"/>
      <c r="AOQ54" s="73"/>
      <c r="AOR54" s="73"/>
      <c r="AOS54" s="73"/>
      <c r="AOT54" s="73"/>
      <c r="AOU54" s="73"/>
      <c r="AOV54" s="73"/>
      <c r="AOW54" s="73"/>
      <c r="AOX54" s="73"/>
      <c r="AOY54" s="73"/>
      <c r="AOZ54" s="73"/>
      <c r="APA54" s="73"/>
      <c r="APB54" s="73"/>
      <c r="APC54" s="73"/>
      <c r="APD54" s="73"/>
      <c r="APE54" s="73"/>
      <c r="APF54" s="73"/>
      <c r="APG54" s="73"/>
      <c r="APH54" s="73"/>
      <c r="API54" s="73"/>
      <c r="APJ54" s="73"/>
      <c r="APK54" s="73"/>
      <c r="APL54" s="73"/>
      <c r="APM54" s="73"/>
      <c r="APN54" s="73"/>
      <c r="APO54" s="73"/>
      <c r="APP54" s="73"/>
      <c r="APQ54" s="73"/>
      <c r="APR54" s="73"/>
      <c r="APS54" s="73"/>
      <c r="APT54" s="73"/>
      <c r="APU54" s="73"/>
      <c r="APV54" s="73"/>
      <c r="APW54" s="73"/>
      <c r="APX54" s="73"/>
      <c r="APY54" s="73"/>
      <c r="APZ54" s="73"/>
      <c r="AQA54" s="73"/>
      <c r="AQB54" s="73"/>
      <c r="AQC54" s="73"/>
      <c r="AQD54" s="73"/>
      <c r="AQE54" s="73"/>
      <c r="AQF54" s="73"/>
      <c r="AQG54" s="73"/>
      <c r="AQH54" s="73"/>
      <c r="AQI54" s="73"/>
      <c r="AQJ54" s="73"/>
      <c r="AQK54" s="73"/>
      <c r="AQL54" s="73"/>
      <c r="AQM54" s="73"/>
      <c r="AQN54" s="73"/>
      <c r="AQO54" s="73"/>
      <c r="AQP54" s="73"/>
      <c r="AQQ54" s="73"/>
      <c r="AQR54" s="73"/>
      <c r="AQS54" s="73"/>
      <c r="AQT54" s="73"/>
      <c r="AQU54" s="73"/>
      <c r="AQV54" s="73"/>
      <c r="AQW54" s="73"/>
      <c r="AQX54" s="73"/>
      <c r="AQY54" s="73"/>
      <c r="AQZ54" s="73"/>
      <c r="ARA54" s="73"/>
      <c r="ARB54" s="73"/>
      <c r="ARC54" s="73"/>
      <c r="ARD54" s="73"/>
      <c r="ARE54" s="73"/>
      <c r="ARF54" s="73"/>
      <c r="ARG54" s="73"/>
      <c r="ARH54" s="73"/>
      <c r="ARI54" s="73"/>
      <c r="ARJ54" s="73"/>
      <c r="ARK54" s="73"/>
      <c r="ARL54" s="73"/>
      <c r="ARM54" s="73"/>
      <c r="ARN54" s="73"/>
      <c r="ARO54" s="73"/>
      <c r="ARP54" s="73"/>
      <c r="ARQ54" s="73"/>
      <c r="ARR54" s="73"/>
      <c r="ARS54" s="73"/>
      <c r="ART54" s="73"/>
      <c r="ARU54" s="73"/>
      <c r="ARV54" s="73"/>
      <c r="ARW54" s="73"/>
      <c r="ARX54" s="73"/>
      <c r="ARY54" s="73"/>
      <c r="ARZ54" s="73"/>
      <c r="ASA54" s="73"/>
      <c r="ASB54" s="73"/>
      <c r="ASC54" s="73"/>
      <c r="ASD54" s="73"/>
      <c r="ASE54" s="73"/>
      <c r="ASF54" s="73"/>
      <c r="ASG54" s="73"/>
      <c r="ASH54" s="73"/>
      <c r="ASI54" s="73"/>
      <c r="ASJ54" s="73"/>
      <c r="ASK54" s="73"/>
      <c r="ASL54" s="73"/>
      <c r="ASM54" s="73"/>
      <c r="ASN54" s="73"/>
      <c r="ASO54" s="73"/>
      <c r="ASP54" s="73"/>
      <c r="ASQ54" s="73"/>
      <c r="ASR54" s="73"/>
      <c r="ASS54" s="73"/>
      <c r="AST54" s="73"/>
      <c r="ASU54" s="73"/>
      <c r="ASV54" s="73"/>
      <c r="ASW54" s="73"/>
      <c r="ASX54" s="73"/>
      <c r="ASY54" s="73"/>
      <c r="ASZ54" s="73"/>
      <c r="ATA54" s="73"/>
      <c r="ATB54" s="73"/>
      <c r="ATC54" s="73"/>
      <c r="ATD54" s="73"/>
      <c r="ATE54" s="73"/>
      <c r="ATF54" s="73"/>
      <c r="ATG54" s="73"/>
      <c r="ATH54" s="73"/>
      <c r="ATI54" s="73"/>
      <c r="ATJ54" s="73"/>
      <c r="ATK54" s="73"/>
      <c r="ATL54" s="73"/>
      <c r="ATM54" s="73"/>
      <c r="ATN54" s="73"/>
      <c r="ATO54" s="73"/>
      <c r="ATP54" s="73"/>
      <c r="ATQ54" s="73"/>
      <c r="ATR54" s="73"/>
      <c r="ATS54" s="73"/>
      <c r="ATT54" s="73"/>
      <c r="ATU54" s="73"/>
      <c r="ATV54" s="73"/>
      <c r="ATW54" s="73"/>
      <c r="ATX54" s="73"/>
      <c r="ATY54" s="73"/>
      <c r="ATZ54" s="73"/>
      <c r="AUA54" s="73"/>
      <c r="AUB54" s="73"/>
      <c r="AUC54" s="73"/>
      <c r="AUD54" s="73"/>
      <c r="AUE54" s="73"/>
      <c r="AUF54" s="73"/>
      <c r="AUG54" s="73"/>
      <c r="AUH54" s="73"/>
      <c r="AUI54" s="73"/>
      <c r="AUJ54" s="73"/>
      <c r="AUK54" s="73"/>
      <c r="AUL54" s="73"/>
      <c r="AUM54" s="73"/>
      <c r="AUN54" s="73"/>
      <c r="AUO54" s="73"/>
      <c r="AUP54" s="73"/>
      <c r="AUQ54" s="73"/>
      <c r="AUR54" s="73"/>
      <c r="AUS54" s="73"/>
      <c r="AUT54" s="73"/>
      <c r="AUU54" s="73"/>
      <c r="AUV54" s="73"/>
      <c r="AUW54" s="73"/>
      <c r="AUX54" s="73"/>
      <c r="AUY54" s="73"/>
      <c r="AUZ54" s="73"/>
      <c r="AVA54" s="73"/>
      <c r="AVB54" s="73"/>
      <c r="AVC54" s="73"/>
      <c r="AVD54" s="73"/>
      <c r="AVE54" s="73"/>
      <c r="AVF54" s="73"/>
      <c r="AVG54" s="73"/>
      <c r="AVH54" s="73"/>
      <c r="AVI54" s="73"/>
      <c r="AVJ54" s="73"/>
      <c r="AVK54" s="73"/>
      <c r="AVL54" s="73"/>
      <c r="AVM54" s="73"/>
      <c r="AVN54" s="73"/>
      <c r="AVO54" s="73"/>
      <c r="AVP54" s="73"/>
      <c r="AVQ54" s="73"/>
      <c r="AVR54" s="73"/>
      <c r="AVS54" s="73"/>
      <c r="AVT54" s="73"/>
      <c r="AVU54" s="73"/>
      <c r="AVV54" s="73"/>
      <c r="AVW54" s="73"/>
      <c r="AVX54" s="73"/>
      <c r="AVY54" s="73"/>
      <c r="AVZ54" s="73"/>
      <c r="AWA54" s="73"/>
      <c r="AWB54" s="73"/>
      <c r="AWC54" s="73"/>
      <c r="AWD54" s="73"/>
      <c r="AWE54" s="73"/>
      <c r="AWF54" s="73"/>
      <c r="AWG54" s="73"/>
      <c r="AWH54" s="73"/>
      <c r="AWI54" s="73"/>
      <c r="AWJ54" s="73"/>
      <c r="AWK54" s="73"/>
      <c r="AWL54" s="73"/>
      <c r="AWM54" s="73"/>
      <c r="AWN54" s="73"/>
      <c r="AWO54" s="73"/>
      <c r="AWP54" s="73"/>
      <c r="AWQ54" s="73"/>
      <c r="AWR54" s="73"/>
      <c r="AWS54" s="73"/>
      <c r="AWT54" s="73"/>
      <c r="AWU54" s="73"/>
      <c r="AWV54" s="73"/>
      <c r="AWW54" s="73"/>
      <c r="AWX54" s="73"/>
      <c r="AWY54" s="73"/>
      <c r="AWZ54" s="73"/>
      <c r="AXA54" s="73"/>
      <c r="AXB54" s="73"/>
      <c r="AXC54" s="73"/>
      <c r="AXD54" s="73"/>
      <c r="AXE54" s="73"/>
      <c r="AXF54" s="73"/>
      <c r="AXG54" s="73"/>
      <c r="AXH54" s="73"/>
      <c r="AXI54" s="73"/>
      <c r="AXJ54" s="73"/>
      <c r="AXK54" s="73"/>
      <c r="AXL54" s="73"/>
      <c r="AXM54" s="73"/>
      <c r="AXN54" s="73"/>
      <c r="AXO54" s="73"/>
      <c r="AXP54" s="73"/>
      <c r="AXQ54" s="73"/>
      <c r="AXR54" s="73"/>
      <c r="AXS54" s="73"/>
      <c r="AXT54" s="73"/>
      <c r="AXU54" s="73"/>
      <c r="AXV54" s="73"/>
      <c r="AXW54" s="73"/>
      <c r="AXX54" s="73"/>
      <c r="AXY54" s="73"/>
      <c r="AXZ54" s="73"/>
      <c r="AYA54" s="73"/>
      <c r="AYB54" s="73"/>
      <c r="AYC54" s="73"/>
      <c r="AYD54" s="73"/>
      <c r="AYE54" s="73"/>
      <c r="AYF54" s="73"/>
      <c r="AYG54" s="73"/>
      <c r="AYH54" s="73"/>
      <c r="AYI54" s="73"/>
      <c r="AYJ54" s="73"/>
      <c r="AYK54" s="73"/>
      <c r="AYL54" s="73"/>
      <c r="AYM54" s="73"/>
      <c r="AYN54" s="73"/>
      <c r="AYO54" s="73"/>
      <c r="AYP54" s="73"/>
      <c r="AYQ54" s="73"/>
      <c r="AYR54" s="73"/>
      <c r="AYS54" s="73"/>
      <c r="AYT54" s="73"/>
      <c r="AYU54" s="73"/>
      <c r="AYV54" s="73"/>
      <c r="AYW54" s="73"/>
      <c r="AYX54" s="73"/>
      <c r="AYY54" s="73"/>
      <c r="AYZ54" s="73"/>
      <c r="AZA54" s="73"/>
      <c r="AZB54" s="73"/>
      <c r="AZC54" s="73"/>
      <c r="AZD54" s="73"/>
      <c r="AZE54" s="73"/>
      <c r="AZF54" s="73"/>
      <c r="AZG54" s="73"/>
      <c r="AZH54" s="73"/>
      <c r="AZI54" s="73"/>
      <c r="AZJ54" s="73"/>
      <c r="AZK54" s="73"/>
      <c r="AZL54" s="73"/>
      <c r="AZM54" s="73"/>
      <c r="AZN54" s="73"/>
      <c r="AZO54" s="73"/>
      <c r="AZP54" s="73"/>
      <c r="AZQ54" s="73"/>
      <c r="AZR54" s="73"/>
      <c r="AZS54" s="73"/>
      <c r="AZT54" s="73"/>
      <c r="AZU54" s="73"/>
      <c r="AZV54" s="73"/>
      <c r="AZW54" s="73"/>
      <c r="AZX54" s="73"/>
      <c r="AZY54" s="73"/>
      <c r="AZZ54" s="73"/>
      <c r="BAA54" s="73"/>
      <c r="BAB54" s="73"/>
      <c r="BAC54" s="73"/>
      <c r="BAD54" s="73"/>
      <c r="BAE54" s="73"/>
      <c r="BAF54" s="73"/>
      <c r="BAG54" s="73"/>
      <c r="BAH54" s="73"/>
      <c r="BAI54" s="73"/>
      <c r="BAJ54" s="73"/>
      <c r="BAK54" s="73"/>
      <c r="BAL54" s="73"/>
      <c r="BAM54" s="73"/>
      <c r="BAN54" s="73"/>
      <c r="BAO54" s="73"/>
      <c r="BAP54" s="73"/>
      <c r="BAQ54" s="73"/>
      <c r="BAR54" s="73"/>
      <c r="BAS54" s="73"/>
      <c r="BAT54" s="73"/>
      <c r="BAU54" s="73"/>
      <c r="BAV54" s="73"/>
      <c r="BAW54" s="73"/>
      <c r="BAX54" s="73"/>
      <c r="BAY54" s="73"/>
      <c r="BAZ54" s="73"/>
      <c r="BBA54" s="73"/>
      <c r="BBB54" s="73"/>
      <c r="BBC54" s="73"/>
      <c r="BBD54" s="73"/>
      <c r="BBE54" s="73"/>
      <c r="BBF54" s="73"/>
      <c r="BBG54" s="73"/>
      <c r="BBH54" s="73"/>
      <c r="BBI54" s="73"/>
      <c r="BBJ54" s="73"/>
      <c r="BBK54" s="73"/>
      <c r="BBL54" s="73"/>
      <c r="BBM54" s="73"/>
      <c r="BBN54" s="73"/>
      <c r="BBO54" s="73"/>
      <c r="BBP54" s="73"/>
      <c r="BBQ54" s="73"/>
      <c r="BBR54" s="73"/>
      <c r="BBS54" s="73"/>
      <c r="BBT54" s="73"/>
      <c r="BBU54" s="73"/>
      <c r="BBV54" s="73"/>
      <c r="BBW54" s="73"/>
      <c r="BBX54" s="73"/>
      <c r="BBY54" s="73"/>
      <c r="BBZ54" s="73"/>
      <c r="BCA54" s="73"/>
      <c r="BCB54" s="73"/>
      <c r="BCC54" s="73"/>
      <c r="BCD54" s="73"/>
      <c r="BCE54" s="73"/>
      <c r="BCF54" s="73"/>
      <c r="BCG54" s="73"/>
      <c r="BCH54" s="73"/>
      <c r="BCI54" s="73"/>
      <c r="BCJ54" s="73"/>
      <c r="BCK54" s="73"/>
      <c r="BCL54" s="73"/>
      <c r="BCM54" s="73"/>
      <c r="BCN54" s="73"/>
      <c r="BCO54" s="73"/>
      <c r="BCP54" s="73"/>
      <c r="BCQ54" s="73"/>
      <c r="BCR54" s="73"/>
      <c r="BCS54" s="73"/>
      <c r="BCT54" s="73"/>
      <c r="BCU54" s="73"/>
      <c r="BCV54" s="73"/>
      <c r="BCW54" s="73"/>
      <c r="BCX54" s="73"/>
      <c r="BCY54" s="73"/>
      <c r="BCZ54" s="73"/>
      <c r="BDA54" s="73"/>
      <c r="BDB54" s="73"/>
      <c r="BDC54" s="73"/>
      <c r="BDD54" s="73"/>
      <c r="BDE54" s="73"/>
      <c r="BDF54" s="73"/>
      <c r="BDG54" s="73"/>
      <c r="BDH54" s="73"/>
      <c r="BDI54" s="73"/>
      <c r="BDJ54" s="73"/>
      <c r="BDK54" s="73"/>
      <c r="BDL54" s="73"/>
      <c r="BDM54" s="73"/>
      <c r="BDN54" s="73"/>
      <c r="BDO54" s="73"/>
      <c r="BDP54" s="73"/>
      <c r="BDQ54" s="73"/>
      <c r="BDR54" s="73"/>
      <c r="BDS54" s="73"/>
      <c r="BDT54" s="73"/>
      <c r="BDU54" s="73"/>
      <c r="BDV54" s="73"/>
      <c r="BDW54" s="73"/>
      <c r="BDX54" s="73"/>
      <c r="BDY54" s="73"/>
      <c r="BDZ54" s="73"/>
      <c r="BEA54" s="73"/>
      <c r="BEB54" s="73"/>
      <c r="BEC54" s="73"/>
      <c r="BED54" s="73"/>
      <c r="BEE54" s="73"/>
      <c r="BEF54" s="73"/>
      <c r="BEG54" s="73"/>
      <c r="BEH54" s="73"/>
      <c r="BEI54" s="73"/>
      <c r="BEJ54" s="73"/>
      <c r="BEK54" s="73"/>
      <c r="BEL54" s="73"/>
      <c r="BEM54" s="73"/>
      <c r="BEN54" s="73"/>
      <c r="BEO54" s="73"/>
      <c r="BEP54" s="73"/>
      <c r="BEQ54" s="73"/>
      <c r="BER54" s="73"/>
      <c r="BES54" s="73"/>
      <c r="BET54" s="73"/>
      <c r="BEU54" s="73"/>
      <c r="BEV54" s="73"/>
      <c r="BEW54" s="73"/>
      <c r="BEX54" s="73"/>
      <c r="BEY54" s="73"/>
      <c r="BEZ54" s="73"/>
      <c r="BFA54" s="73"/>
      <c r="BFB54" s="73"/>
      <c r="BFC54" s="73"/>
      <c r="BFD54" s="73"/>
      <c r="BFE54" s="73"/>
      <c r="BFF54" s="73"/>
      <c r="BFG54" s="73"/>
      <c r="BFH54" s="73"/>
      <c r="BFI54" s="73"/>
      <c r="BFJ54" s="73"/>
      <c r="BFK54" s="73"/>
      <c r="BFL54" s="73"/>
      <c r="BFM54" s="73"/>
      <c r="BFN54" s="73"/>
      <c r="BFO54" s="73"/>
      <c r="BFP54" s="73"/>
      <c r="BFQ54" s="73"/>
      <c r="BFR54" s="73"/>
      <c r="BFS54" s="73"/>
      <c r="BFT54" s="73"/>
      <c r="BFU54" s="73"/>
      <c r="BFV54" s="73"/>
      <c r="BFW54" s="73"/>
      <c r="BFX54" s="73"/>
      <c r="BFY54" s="73"/>
      <c r="BFZ54" s="73"/>
      <c r="BGA54" s="73"/>
      <c r="BGB54" s="73"/>
      <c r="BGC54" s="73"/>
      <c r="BGD54" s="73"/>
      <c r="BGE54" s="73"/>
      <c r="BGF54" s="73"/>
      <c r="BGG54" s="73"/>
      <c r="BGH54" s="73"/>
      <c r="BGI54" s="73"/>
      <c r="BGJ54" s="73"/>
      <c r="BGK54" s="73"/>
      <c r="BGL54" s="73"/>
      <c r="BGM54" s="73"/>
      <c r="BGN54" s="73"/>
      <c r="BGO54" s="73"/>
      <c r="BGP54" s="73"/>
      <c r="BGQ54" s="73"/>
      <c r="BGR54" s="73"/>
      <c r="BGS54" s="73"/>
      <c r="BGT54" s="73"/>
      <c r="BGU54" s="73"/>
      <c r="BGV54" s="73"/>
      <c r="BGW54" s="73"/>
      <c r="BGX54" s="73"/>
      <c r="BGY54" s="73"/>
      <c r="BGZ54" s="73"/>
      <c r="BHA54" s="73"/>
      <c r="BHB54" s="73"/>
      <c r="BHC54" s="73"/>
      <c r="BHD54" s="73"/>
      <c r="BHE54" s="73"/>
      <c r="BHF54" s="73"/>
      <c r="BHG54" s="73"/>
      <c r="BHH54" s="73"/>
      <c r="BHI54" s="73"/>
      <c r="BHJ54" s="73"/>
      <c r="BHK54" s="73"/>
      <c r="BHL54" s="73"/>
      <c r="BHM54" s="73"/>
      <c r="BHN54" s="73"/>
      <c r="BHO54" s="73"/>
      <c r="BHP54" s="73"/>
      <c r="BHQ54" s="73"/>
      <c r="BHR54" s="73"/>
      <c r="BHS54" s="73"/>
      <c r="BHT54" s="73"/>
      <c r="BHU54" s="73"/>
      <c r="BHV54" s="73"/>
      <c r="BHW54" s="73"/>
      <c r="BHX54" s="73"/>
      <c r="BHY54" s="73"/>
      <c r="BHZ54" s="73"/>
      <c r="BIA54" s="73"/>
      <c r="BIB54" s="73"/>
      <c r="BIC54" s="73"/>
      <c r="BID54" s="73"/>
      <c r="BIE54" s="73"/>
      <c r="BIF54" s="73"/>
      <c r="BIG54" s="73"/>
      <c r="BIH54" s="73"/>
      <c r="BII54" s="73"/>
      <c r="BIJ54" s="73"/>
      <c r="BIK54" s="73"/>
      <c r="BIL54" s="73"/>
      <c r="BIM54" s="73"/>
      <c r="BIN54" s="73"/>
      <c r="BIO54" s="73"/>
      <c r="BIP54" s="73"/>
      <c r="BIQ54" s="73"/>
      <c r="BIR54" s="73"/>
      <c r="BIS54" s="73"/>
      <c r="BIT54" s="73"/>
      <c r="BIU54" s="73"/>
      <c r="BIV54" s="73"/>
      <c r="BIW54" s="73"/>
      <c r="BIX54" s="73"/>
      <c r="BIY54" s="73"/>
      <c r="BIZ54" s="73"/>
      <c r="BJA54" s="73"/>
      <c r="BJB54" s="73"/>
      <c r="BJC54" s="73"/>
      <c r="BJD54" s="73"/>
      <c r="BJE54" s="73"/>
      <c r="BJF54" s="73"/>
      <c r="BJG54" s="73"/>
      <c r="BJH54" s="73"/>
      <c r="BJI54" s="73"/>
      <c r="BJJ54" s="73"/>
      <c r="BJK54" s="73"/>
      <c r="BJL54" s="73"/>
      <c r="BJM54" s="73"/>
      <c r="BJN54" s="73"/>
      <c r="BJO54" s="73"/>
      <c r="BJP54" s="73"/>
      <c r="BJQ54" s="73"/>
      <c r="BJR54" s="73"/>
      <c r="BJS54" s="73"/>
      <c r="BJT54" s="73"/>
      <c r="BJU54" s="73"/>
      <c r="BJV54" s="73"/>
      <c r="BJW54" s="73"/>
      <c r="BJX54" s="73"/>
      <c r="BJY54" s="73"/>
      <c r="BJZ54" s="73"/>
      <c r="BKA54" s="73"/>
      <c r="BKB54" s="73"/>
      <c r="BKC54" s="73"/>
      <c r="BKD54" s="73"/>
      <c r="BKE54" s="73"/>
      <c r="BKF54" s="73"/>
      <c r="BKG54" s="73"/>
      <c r="BKH54" s="73"/>
      <c r="BKI54" s="73"/>
      <c r="BKJ54" s="73"/>
      <c r="BKK54" s="73"/>
      <c r="BKL54" s="73"/>
      <c r="BKM54" s="73"/>
      <c r="BKN54" s="73"/>
      <c r="BKO54" s="73"/>
      <c r="BKP54" s="73"/>
      <c r="BKQ54" s="73"/>
      <c r="BKR54" s="73"/>
      <c r="BKS54" s="73"/>
      <c r="BKT54" s="73"/>
      <c r="BKU54" s="73"/>
      <c r="BKV54" s="73"/>
      <c r="BKW54" s="73"/>
      <c r="BKX54" s="73"/>
      <c r="BKY54" s="73"/>
      <c r="BKZ54" s="73"/>
      <c r="BLA54" s="73"/>
      <c r="BLB54" s="73"/>
      <c r="BLC54" s="73"/>
      <c r="BLD54" s="73"/>
      <c r="BLE54" s="73"/>
      <c r="BLF54" s="73"/>
      <c r="BLG54" s="73"/>
      <c r="BLH54" s="73"/>
      <c r="BLI54" s="73"/>
      <c r="BLJ54" s="73"/>
      <c r="BLK54" s="73"/>
      <c r="BLL54" s="73"/>
      <c r="BLM54" s="73"/>
      <c r="BLN54" s="73"/>
      <c r="BLO54" s="73"/>
      <c r="BLP54" s="73"/>
      <c r="BLQ54" s="73"/>
      <c r="BLR54" s="73"/>
      <c r="BLS54" s="73"/>
      <c r="BLT54" s="73"/>
      <c r="BLU54" s="73"/>
      <c r="BLV54" s="73"/>
      <c r="BLW54" s="73"/>
      <c r="BLX54" s="73"/>
      <c r="BLY54" s="73"/>
      <c r="BLZ54" s="73"/>
      <c r="BMA54" s="73"/>
      <c r="BMB54" s="73"/>
      <c r="BMC54" s="73"/>
      <c r="BMD54" s="73"/>
      <c r="BME54" s="73"/>
      <c r="BMF54" s="73"/>
      <c r="BMG54" s="73"/>
      <c r="BMH54" s="73"/>
      <c r="BMI54" s="73"/>
      <c r="BMJ54" s="73"/>
      <c r="BMK54" s="73"/>
      <c r="BML54" s="73"/>
      <c r="BMM54" s="73"/>
      <c r="BMN54" s="73"/>
      <c r="BMO54" s="73"/>
      <c r="BMP54" s="73"/>
      <c r="BMQ54" s="73"/>
      <c r="BMR54" s="73"/>
      <c r="BMS54" s="73"/>
      <c r="BMT54" s="73"/>
      <c r="BMU54" s="73"/>
      <c r="BMV54" s="73"/>
      <c r="BMW54" s="73"/>
      <c r="BMX54" s="73"/>
      <c r="BMY54" s="73"/>
      <c r="BMZ54" s="73"/>
      <c r="BNA54" s="73"/>
      <c r="BNB54" s="73"/>
      <c r="BNC54" s="73"/>
      <c r="BND54" s="73"/>
      <c r="BNE54" s="73"/>
      <c r="BNF54" s="73"/>
      <c r="BNG54" s="73"/>
      <c r="BNH54" s="73"/>
      <c r="BNI54" s="73"/>
      <c r="BNJ54" s="73"/>
      <c r="BNK54" s="73"/>
      <c r="BNL54" s="73"/>
      <c r="BNM54" s="73"/>
      <c r="BNN54" s="73"/>
      <c r="BNO54" s="73"/>
      <c r="BNP54" s="73"/>
      <c r="BNQ54" s="73"/>
      <c r="BNR54" s="73"/>
      <c r="BNS54" s="73"/>
      <c r="BNT54" s="73"/>
      <c r="BNU54" s="73"/>
      <c r="BNV54" s="73"/>
      <c r="BNW54" s="73"/>
      <c r="BNX54" s="73"/>
      <c r="BNY54" s="73"/>
      <c r="BNZ54" s="73"/>
      <c r="BOA54" s="73"/>
      <c r="BOB54" s="73"/>
      <c r="BOC54" s="73"/>
      <c r="BOD54" s="73"/>
      <c r="BOE54" s="73"/>
      <c r="BOF54" s="73"/>
      <c r="BOG54" s="73"/>
      <c r="BOH54" s="73"/>
      <c r="BOI54" s="73"/>
      <c r="BOJ54" s="73"/>
      <c r="BOK54" s="73"/>
      <c r="BOL54" s="73"/>
      <c r="BOM54" s="73"/>
      <c r="BON54" s="73"/>
      <c r="BOO54" s="73"/>
      <c r="BOP54" s="73"/>
      <c r="BOQ54" s="73"/>
      <c r="BOR54" s="73"/>
      <c r="BOS54" s="73"/>
      <c r="BOT54" s="73"/>
      <c r="BOU54" s="73"/>
      <c r="BOV54" s="73"/>
      <c r="BOW54" s="73"/>
      <c r="BOX54" s="73"/>
      <c r="BOY54" s="73"/>
      <c r="BOZ54" s="73"/>
      <c r="BPA54" s="73"/>
      <c r="BPB54" s="73"/>
      <c r="BPC54" s="73"/>
      <c r="BPD54" s="73"/>
      <c r="BPE54" s="73"/>
      <c r="BPF54" s="73"/>
      <c r="BPG54" s="73"/>
      <c r="BPH54" s="73"/>
      <c r="BPI54" s="73"/>
      <c r="BPJ54" s="73"/>
      <c r="BPK54" s="73"/>
      <c r="BPL54" s="73"/>
      <c r="BPM54" s="73"/>
      <c r="BPN54" s="73"/>
      <c r="BPO54" s="73"/>
      <c r="BPP54" s="73"/>
      <c r="BPQ54" s="73"/>
      <c r="BPR54" s="73"/>
      <c r="BPS54" s="73"/>
      <c r="BPT54" s="73"/>
      <c r="BPU54" s="73"/>
      <c r="BPV54" s="73"/>
      <c r="BPW54" s="73"/>
      <c r="BPX54" s="73"/>
      <c r="BPY54" s="73"/>
      <c r="BPZ54" s="73"/>
      <c r="BQA54" s="73"/>
      <c r="BQB54" s="73"/>
      <c r="BQC54" s="73"/>
      <c r="BQD54" s="73"/>
      <c r="BQE54" s="73"/>
      <c r="BQF54" s="73"/>
      <c r="BQG54" s="73"/>
      <c r="BQH54" s="73"/>
      <c r="BQI54" s="73"/>
      <c r="BQJ54" s="73"/>
      <c r="BQK54" s="73"/>
      <c r="BQL54" s="73"/>
      <c r="BQM54" s="73"/>
      <c r="BQN54" s="73"/>
      <c r="BQO54" s="73"/>
      <c r="BQP54" s="73"/>
      <c r="BQQ54" s="73"/>
      <c r="BQR54" s="73"/>
      <c r="BQS54" s="73"/>
      <c r="BQT54" s="73"/>
      <c r="BQU54" s="73"/>
      <c r="BQV54" s="73"/>
      <c r="BQW54" s="73"/>
      <c r="BQX54" s="73"/>
      <c r="BQY54" s="73"/>
      <c r="BQZ54" s="73"/>
      <c r="BRA54" s="73"/>
      <c r="BRB54" s="73"/>
      <c r="BRC54" s="73"/>
      <c r="BRD54" s="73"/>
      <c r="BRE54" s="73"/>
      <c r="BRF54" s="73"/>
      <c r="BRG54" s="73"/>
      <c r="BRH54" s="73"/>
      <c r="BRI54" s="73"/>
      <c r="BRJ54" s="73"/>
      <c r="BRK54" s="73"/>
      <c r="BRL54" s="73"/>
      <c r="BRM54" s="73"/>
      <c r="BRN54" s="73"/>
      <c r="BRO54" s="73"/>
      <c r="BRP54" s="73"/>
      <c r="BRQ54" s="73"/>
      <c r="BRR54" s="73"/>
      <c r="BRS54" s="73"/>
      <c r="BRT54" s="73"/>
      <c r="BRU54" s="73"/>
      <c r="BRV54" s="73"/>
      <c r="BRW54" s="73"/>
      <c r="BRX54" s="73"/>
      <c r="BRY54" s="73"/>
      <c r="BRZ54" s="73"/>
      <c r="BSA54" s="73"/>
      <c r="BSB54" s="73"/>
      <c r="BSC54" s="73"/>
      <c r="BSD54" s="73"/>
      <c r="BSE54" s="73"/>
      <c r="BSF54" s="73"/>
      <c r="BSG54" s="73"/>
      <c r="BSH54" s="73"/>
      <c r="BSI54" s="73"/>
      <c r="BSJ54" s="73"/>
      <c r="BSK54" s="73"/>
      <c r="BSL54" s="73"/>
      <c r="BSM54" s="73"/>
      <c r="BSN54" s="73"/>
      <c r="BSO54" s="73"/>
      <c r="BSP54" s="73"/>
      <c r="BSQ54" s="73"/>
      <c r="BSR54" s="73"/>
      <c r="BSS54" s="73"/>
      <c r="BST54" s="73"/>
      <c r="BSU54" s="73"/>
      <c r="BSV54" s="73"/>
      <c r="BSW54" s="73"/>
      <c r="BSX54" s="73"/>
      <c r="BSY54" s="73"/>
      <c r="BSZ54" s="73"/>
      <c r="BTA54" s="73"/>
      <c r="BTB54" s="73"/>
      <c r="BTC54" s="73"/>
      <c r="BTD54" s="73"/>
      <c r="BTE54" s="73"/>
      <c r="BTF54" s="73"/>
      <c r="BTG54" s="73"/>
      <c r="BTH54" s="73"/>
      <c r="BTI54" s="73"/>
      <c r="BTJ54" s="73"/>
      <c r="BTK54" s="73"/>
      <c r="BTL54" s="73"/>
      <c r="BTM54" s="73"/>
      <c r="BTN54" s="73"/>
      <c r="BTO54" s="73"/>
      <c r="BTP54" s="73"/>
      <c r="BTQ54" s="73"/>
      <c r="BTR54" s="73"/>
      <c r="BTS54" s="73"/>
      <c r="BTT54" s="73"/>
      <c r="BTU54" s="73"/>
      <c r="BTV54" s="73"/>
      <c r="BTW54" s="73"/>
      <c r="BTX54" s="73"/>
      <c r="BTY54" s="73"/>
      <c r="BTZ54" s="73"/>
      <c r="BUA54" s="73"/>
      <c r="BUB54" s="73"/>
      <c r="BUC54" s="73"/>
      <c r="BUD54" s="73"/>
      <c r="BUE54" s="73"/>
      <c r="BUF54" s="73"/>
      <c r="BUG54" s="73"/>
      <c r="BUH54" s="73"/>
      <c r="BUI54" s="73"/>
      <c r="BUJ54" s="73"/>
      <c r="BUK54" s="73"/>
      <c r="BUL54" s="73"/>
      <c r="BUM54" s="73"/>
      <c r="BUN54" s="73"/>
      <c r="BUO54" s="73"/>
      <c r="BUP54" s="73"/>
      <c r="BUQ54" s="73"/>
      <c r="BUR54" s="73"/>
      <c r="BUS54" s="73"/>
      <c r="BUT54" s="73"/>
      <c r="BUU54" s="73"/>
      <c r="BUV54" s="73"/>
      <c r="BUW54" s="73"/>
      <c r="BUX54" s="73"/>
      <c r="BUY54" s="73"/>
      <c r="BUZ54" s="73"/>
      <c r="BVA54" s="73"/>
      <c r="BVB54" s="73"/>
      <c r="BVC54" s="73"/>
      <c r="BVD54" s="73"/>
      <c r="BVE54" s="73"/>
      <c r="BVF54" s="73"/>
      <c r="BVG54" s="73"/>
      <c r="BVH54" s="73"/>
      <c r="BVI54" s="73"/>
      <c r="BVJ54" s="73"/>
      <c r="BVK54" s="73"/>
      <c r="BVL54" s="73"/>
      <c r="BVM54" s="73"/>
      <c r="BVN54" s="73"/>
      <c r="BVO54" s="73"/>
      <c r="BVP54" s="73"/>
      <c r="BVQ54" s="73"/>
      <c r="BVR54" s="73"/>
      <c r="BVS54" s="73"/>
      <c r="BVT54" s="73"/>
      <c r="BVU54" s="73"/>
      <c r="BVV54" s="73"/>
      <c r="BVW54" s="73"/>
      <c r="BVX54" s="73"/>
      <c r="BVY54" s="73"/>
      <c r="BVZ54" s="73"/>
      <c r="BWA54" s="73"/>
      <c r="BWB54" s="73"/>
      <c r="BWC54" s="73"/>
      <c r="BWD54" s="73"/>
      <c r="BWE54" s="73"/>
      <c r="BWF54" s="73"/>
      <c r="BWG54" s="73"/>
      <c r="BWH54" s="73"/>
      <c r="BWI54" s="73"/>
      <c r="BWJ54" s="73"/>
      <c r="BWK54" s="73"/>
      <c r="BWL54" s="73"/>
      <c r="BWM54" s="73"/>
      <c r="BWN54" s="73"/>
      <c r="BWO54" s="73"/>
      <c r="BWP54" s="73"/>
      <c r="BWQ54" s="73"/>
      <c r="BWR54" s="73"/>
      <c r="BWS54" s="73"/>
      <c r="BWT54" s="73"/>
      <c r="BWU54" s="73"/>
      <c r="BWV54" s="73"/>
      <c r="BWW54" s="73"/>
      <c r="BWX54" s="73"/>
      <c r="BWY54" s="73"/>
      <c r="BWZ54" s="73"/>
      <c r="BXA54" s="73"/>
      <c r="BXB54" s="73"/>
      <c r="BXC54" s="73"/>
      <c r="BXD54" s="73"/>
      <c r="BXE54" s="73"/>
      <c r="BXF54" s="73"/>
      <c r="BXG54" s="73"/>
      <c r="BXH54" s="73"/>
      <c r="BXI54" s="73"/>
      <c r="BXJ54" s="73"/>
      <c r="BXK54" s="73"/>
      <c r="BXL54" s="73"/>
      <c r="BXM54" s="73"/>
      <c r="BXN54" s="73"/>
      <c r="BXO54" s="73"/>
      <c r="BXP54" s="73"/>
      <c r="BXQ54" s="73"/>
      <c r="BXR54" s="73"/>
      <c r="BXS54" s="73"/>
      <c r="BXT54" s="73"/>
      <c r="BXU54" s="73"/>
      <c r="BXV54" s="73"/>
      <c r="BXW54" s="73"/>
      <c r="BXX54" s="73"/>
      <c r="BXY54" s="73"/>
      <c r="BXZ54" s="73"/>
      <c r="BYA54" s="73"/>
      <c r="BYB54" s="73"/>
      <c r="BYC54" s="73"/>
      <c r="BYD54" s="73"/>
      <c r="BYE54" s="73"/>
      <c r="BYF54" s="73"/>
      <c r="BYG54" s="73"/>
      <c r="BYH54" s="73"/>
      <c r="BYI54" s="73"/>
      <c r="BYJ54" s="73"/>
      <c r="BYK54" s="73"/>
      <c r="BYL54" s="73"/>
      <c r="BYM54" s="73"/>
      <c r="BYN54" s="73"/>
      <c r="BYO54" s="73"/>
      <c r="BYP54" s="73"/>
      <c r="BYQ54" s="73"/>
      <c r="BYR54" s="73"/>
      <c r="BYS54" s="73"/>
      <c r="BYT54" s="73"/>
      <c r="BYU54" s="73"/>
      <c r="BYV54" s="73"/>
      <c r="BYW54" s="73"/>
      <c r="BYX54" s="73"/>
      <c r="BYY54" s="73"/>
      <c r="BYZ54" s="73"/>
      <c r="BZA54" s="73"/>
      <c r="BZB54" s="73"/>
      <c r="BZC54" s="73"/>
      <c r="BZD54" s="73"/>
      <c r="BZE54" s="73"/>
      <c r="BZF54" s="73"/>
      <c r="BZG54" s="73"/>
      <c r="BZH54" s="73"/>
      <c r="BZI54" s="73"/>
      <c r="BZJ54" s="73"/>
      <c r="BZK54" s="73"/>
      <c r="BZL54" s="73"/>
      <c r="BZM54" s="73"/>
      <c r="BZN54" s="73"/>
      <c r="BZO54" s="73"/>
      <c r="BZP54" s="73"/>
      <c r="BZQ54" s="73"/>
      <c r="BZR54" s="73"/>
      <c r="BZS54" s="73"/>
      <c r="BZT54" s="73"/>
      <c r="BZU54" s="73"/>
      <c r="BZV54" s="73"/>
      <c r="BZW54" s="73"/>
      <c r="BZX54" s="73"/>
      <c r="BZY54" s="73"/>
      <c r="BZZ54" s="73"/>
      <c r="CAA54" s="73"/>
      <c r="CAB54" s="73"/>
      <c r="CAC54" s="73"/>
      <c r="CAD54" s="73"/>
      <c r="CAE54" s="73"/>
      <c r="CAF54" s="73"/>
      <c r="CAG54" s="73"/>
      <c r="CAH54" s="73"/>
      <c r="CAI54" s="73"/>
      <c r="CAJ54" s="73"/>
      <c r="CAK54" s="73"/>
      <c r="CAL54" s="73"/>
      <c r="CAM54" s="73"/>
      <c r="CAN54" s="73"/>
      <c r="CAO54" s="73"/>
      <c r="CAP54" s="73"/>
      <c r="CAQ54" s="73"/>
      <c r="CAR54" s="73"/>
      <c r="CAS54" s="73"/>
      <c r="CAT54" s="73"/>
      <c r="CAU54" s="73"/>
      <c r="CAV54" s="73"/>
      <c r="CAW54" s="73"/>
      <c r="CAX54" s="73"/>
      <c r="CAY54" s="73"/>
      <c r="CAZ54" s="73"/>
      <c r="CBA54" s="73"/>
      <c r="CBB54" s="73"/>
      <c r="CBC54" s="73"/>
      <c r="CBD54" s="73"/>
      <c r="CBE54" s="73"/>
      <c r="CBF54" s="73"/>
      <c r="CBG54" s="73"/>
      <c r="CBH54" s="73"/>
      <c r="CBI54" s="73"/>
      <c r="CBJ54" s="73"/>
      <c r="CBK54" s="73"/>
      <c r="CBL54" s="73"/>
      <c r="CBM54" s="73"/>
      <c r="CBN54" s="73"/>
      <c r="CBO54" s="73"/>
      <c r="CBP54" s="73"/>
      <c r="CBQ54" s="73"/>
      <c r="CBR54" s="73"/>
      <c r="CBS54" s="73"/>
      <c r="CBT54" s="73"/>
      <c r="CBU54" s="73"/>
      <c r="CBV54" s="73"/>
      <c r="CBW54" s="73"/>
      <c r="CBX54" s="73"/>
      <c r="CBY54" s="73"/>
      <c r="CBZ54" s="73"/>
      <c r="CCA54" s="73"/>
      <c r="CCB54" s="73"/>
      <c r="CCC54" s="73"/>
      <c r="CCD54" s="73"/>
      <c r="CCE54" s="73"/>
      <c r="CCF54" s="73"/>
      <c r="CCG54" s="73"/>
      <c r="CCH54" s="73"/>
      <c r="CCI54" s="73"/>
      <c r="CCJ54" s="73"/>
      <c r="CCK54" s="73"/>
      <c r="CCL54" s="73"/>
      <c r="CCM54" s="73"/>
      <c r="CCN54" s="73"/>
      <c r="CCO54" s="73"/>
      <c r="CCP54" s="73"/>
      <c r="CCQ54" s="73"/>
      <c r="CCR54" s="73"/>
      <c r="CCS54" s="73"/>
      <c r="CCT54" s="73"/>
      <c r="CCU54" s="73"/>
      <c r="CCV54" s="73"/>
      <c r="CCW54" s="73"/>
      <c r="CCX54" s="73"/>
      <c r="CCY54" s="73"/>
      <c r="CCZ54" s="73"/>
      <c r="CDA54" s="73"/>
      <c r="CDB54" s="73"/>
      <c r="CDC54" s="73"/>
      <c r="CDD54" s="73"/>
      <c r="CDE54" s="73"/>
      <c r="CDF54" s="73"/>
      <c r="CDG54" s="73"/>
      <c r="CDH54" s="73"/>
      <c r="CDI54" s="73"/>
      <c r="CDJ54" s="73"/>
      <c r="CDK54" s="73"/>
      <c r="CDL54" s="73"/>
      <c r="CDM54" s="73"/>
      <c r="CDN54" s="73"/>
      <c r="CDO54" s="73"/>
      <c r="CDP54" s="73"/>
      <c r="CDQ54" s="73"/>
      <c r="CDR54" s="73"/>
      <c r="CDS54" s="73"/>
      <c r="CDT54" s="73"/>
      <c r="CDU54" s="73"/>
      <c r="CDV54" s="73"/>
      <c r="CDW54" s="73"/>
      <c r="CDX54" s="73"/>
      <c r="CDY54" s="73"/>
      <c r="CDZ54" s="73"/>
      <c r="CEA54" s="73"/>
      <c r="CEB54" s="73"/>
      <c r="CEC54" s="73"/>
      <c r="CED54" s="73"/>
      <c r="CEE54" s="73"/>
      <c r="CEF54" s="73"/>
      <c r="CEG54" s="73"/>
      <c r="CEH54" s="73"/>
      <c r="CEI54" s="73"/>
      <c r="CEJ54" s="73"/>
      <c r="CEK54" s="73"/>
      <c r="CEL54" s="73"/>
      <c r="CEM54" s="73"/>
      <c r="CEN54" s="73"/>
      <c r="CEO54" s="73"/>
      <c r="CEP54" s="73"/>
      <c r="CEQ54" s="73"/>
      <c r="CER54" s="73"/>
      <c r="CES54" s="73"/>
      <c r="CET54" s="73"/>
      <c r="CEU54" s="73"/>
      <c r="CEV54" s="73"/>
      <c r="CEW54" s="73"/>
      <c r="CEX54" s="73"/>
      <c r="CEY54" s="73"/>
      <c r="CEZ54" s="73"/>
      <c r="CFA54" s="73"/>
      <c r="CFB54" s="73"/>
      <c r="CFC54" s="73"/>
      <c r="CFD54" s="73"/>
      <c r="CFE54" s="73"/>
      <c r="CFF54" s="73"/>
      <c r="CFG54" s="73"/>
      <c r="CFH54" s="73"/>
      <c r="CFI54" s="73"/>
      <c r="CFJ54" s="73"/>
      <c r="CFK54" s="73"/>
      <c r="CFL54" s="73"/>
      <c r="CFM54" s="73"/>
      <c r="CFN54" s="73"/>
      <c r="CFO54" s="73"/>
      <c r="CFP54" s="73"/>
      <c r="CFQ54" s="73"/>
      <c r="CFR54" s="73"/>
      <c r="CFS54" s="73"/>
      <c r="CFT54" s="73"/>
      <c r="CFU54" s="73"/>
      <c r="CFV54" s="73"/>
      <c r="CFW54" s="73"/>
      <c r="CFX54" s="73"/>
      <c r="CFY54" s="73"/>
      <c r="CFZ54" s="73"/>
      <c r="CGA54" s="73"/>
      <c r="CGB54" s="73"/>
      <c r="CGC54" s="73"/>
      <c r="CGD54" s="73"/>
      <c r="CGE54" s="73"/>
      <c r="CGF54" s="73"/>
      <c r="CGG54" s="73"/>
      <c r="CGH54" s="73"/>
      <c r="CGI54" s="73"/>
      <c r="CGJ54" s="73"/>
      <c r="CGK54" s="73"/>
      <c r="CGL54" s="73"/>
      <c r="CGM54" s="73"/>
      <c r="CGN54" s="73"/>
      <c r="CGO54" s="73"/>
      <c r="CGP54" s="73"/>
      <c r="CGQ54" s="73"/>
      <c r="CGR54" s="73"/>
      <c r="CGS54" s="73"/>
      <c r="CGT54" s="73"/>
      <c r="CGU54" s="73"/>
      <c r="CGV54" s="73"/>
      <c r="CGW54" s="73"/>
      <c r="CGX54" s="73"/>
      <c r="CGY54" s="73"/>
      <c r="CGZ54" s="73"/>
      <c r="CHA54" s="73"/>
      <c r="CHB54" s="73"/>
      <c r="CHC54" s="73"/>
      <c r="CHD54" s="73"/>
      <c r="CHE54" s="73"/>
      <c r="CHF54" s="73"/>
      <c r="CHG54" s="73"/>
      <c r="CHH54" s="73"/>
      <c r="CHI54" s="73"/>
      <c r="CHJ54" s="73"/>
      <c r="CHK54" s="73"/>
      <c r="CHL54" s="73"/>
      <c r="CHM54" s="73"/>
      <c r="CHN54" s="73"/>
      <c r="CHO54" s="73"/>
      <c r="CHP54" s="73"/>
      <c r="CHQ54" s="73"/>
      <c r="CHR54" s="73"/>
      <c r="CHS54" s="73"/>
      <c r="CHT54" s="73"/>
      <c r="CHU54" s="73"/>
      <c r="CHV54" s="73"/>
      <c r="CHW54" s="73"/>
      <c r="CHX54" s="73"/>
      <c r="CHY54" s="73"/>
      <c r="CHZ54" s="73"/>
      <c r="CIA54" s="73"/>
      <c r="CIB54" s="73"/>
      <c r="CIC54" s="73"/>
      <c r="CID54" s="73"/>
      <c r="CIE54" s="73"/>
      <c r="CIF54" s="73"/>
      <c r="CIG54" s="73"/>
      <c r="CIH54" s="73"/>
      <c r="CII54" s="73"/>
      <c r="CIJ54" s="73"/>
      <c r="CIK54" s="73"/>
      <c r="CIL54" s="73"/>
      <c r="CIM54" s="73"/>
      <c r="CIN54" s="73"/>
      <c r="CIO54" s="73"/>
      <c r="CIP54" s="73"/>
      <c r="CIQ54" s="73"/>
      <c r="CIR54" s="73"/>
      <c r="CIS54" s="73"/>
      <c r="CIT54" s="73"/>
      <c r="CIU54" s="73"/>
      <c r="CIV54" s="73"/>
      <c r="CIW54" s="73"/>
      <c r="CIX54" s="73"/>
      <c r="CIY54" s="73"/>
      <c r="CIZ54" s="73"/>
      <c r="CJA54" s="73"/>
      <c r="CJB54" s="73"/>
      <c r="CJC54" s="73"/>
      <c r="CJD54" s="73"/>
      <c r="CJE54" s="73"/>
      <c r="CJF54" s="73"/>
      <c r="CJG54" s="73"/>
      <c r="CJH54" s="73"/>
      <c r="CJI54" s="73"/>
      <c r="CJJ54" s="73"/>
      <c r="CJK54" s="73"/>
      <c r="CJL54" s="73"/>
      <c r="CJM54" s="73"/>
      <c r="CJN54" s="73"/>
      <c r="CJO54" s="73"/>
      <c r="CJP54" s="73"/>
      <c r="CJQ54" s="73"/>
      <c r="CJR54" s="73"/>
      <c r="CJS54" s="73"/>
      <c r="CJT54" s="73"/>
      <c r="CJU54" s="73"/>
      <c r="CJV54" s="73"/>
      <c r="CJW54" s="73"/>
      <c r="CJX54" s="73"/>
      <c r="CJY54" s="73"/>
      <c r="CJZ54" s="73"/>
      <c r="CKA54" s="73"/>
      <c r="CKB54" s="73"/>
      <c r="CKC54" s="73"/>
      <c r="CKD54" s="73"/>
      <c r="CKE54" s="73"/>
      <c r="CKF54" s="73"/>
      <c r="CKG54" s="73"/>
      <c r="CKH54" s="73"/>
      <c r="CKI54" s="73"/>
      <c r="CKJ54" s="73"/>
      <c r="CKK54" s="73"/>
      <c r="CKL54" s="73"/>
      <c r="CKM54" s="73"/>
      <c r="CKN54" s="73"/>
      <c r="CKO54" s="73"/>
      <c r="CKP54" s="73"/>
      <c r="CKQ54" s="73"/>
      <c r="CKR54" s="73"/>
      <c r="CKS54" s="73"/>
      <c r="CKT54" s="73"/>
      <c r="CKU54" s="73"/>
      <c r="CKV54" s="73"/>
      <c r="CKW54" s="73"/>
      <c r="CKX54" s="73"/>
      <c r="CKY54" s="73"/>
      <c r="CKZ54" s="73"/>
      <c r="CLA54" s="73"/>
      <c r="CLB54" s="73"/>
      <c r="CLC54" s="73"/>
      <c r="CLD54" s="73"/>
      <c r="CLE54" s="73"/>
      <c r="CLF54" s="73"/>
      <c r="CLG54" s="73"/>
      <c r="CLH54" s="73"/>
      <c r="CLI54" s="73"/>
      <c r="CLJ54" s="73"/>
      <c r="CLK54" s="73"/>
      <c r="CLL54" s="73"/>
      <c r="CLM54" s="73"/>
      <c r="CLN54" s="73"/>
      <c r="CLO54" s="73"/>
      <c r="CLP54" s="73"/>
      <c r="CLQ54" s="73"/>
      <c r="CLR54" s="73"/>
      <c r="CLS54" s="73"/>
      <c r="CLT54" s="73"/>
      <c r="CLU54" s="73"/>
      <c r="CLV54" s="73"/>
      <c r="CLW54" s="73"/>
      <c r="CLX54" s="73"/>
      <c r="CLY54" s="73"/>
      <c r="CLZ54" s="73"/>
      <c r="CMA54" s="73"/>
      <c r="CMB54" s="73"/>
      <c r="CMC54" s="73"/>
      <c r="CMD54" s="73"/>
      <c r="CME54" s="73"/>
      <c r="CMF54" s="73"/>
      <c r="CMG54" s="73"/>
      <c r="CMH54" s="73"/>
      <c r="CMI54" s="73"/>
      <c r="CMJ54" s="73"/>
      <c r="CMK54" s="73"/>
      <c r="CML54" s="73"/>
      <c r="CMM54" s="73"/>
      <c r="CMN54" s="73"/>
      <c r="CMO54" s="73"/>
      <c r="CMP54" s="73"/>
      <c r="CMQ54" s="73"/>
      <c r="CMR54" s="73"/>
      <c r="CMS54" s="73"/>
      <c r="CMT54" s="73"/>
      <c r="CMU54" s="73"/>
      <c r="CMV54" s="73"/>
      <c r="CMW54" s="73"/>
      <c r="CMX54" s="73"/>
      <c r="CMY54" s="73"/>
      <c r="CMZ54" s="73"/>
      <c r="CNA54" s="73"/>
      <c r="CNB54" s="73"/>
      <c r="CNC54" s="73"/>
      <c r="CND54" s="73"/>
      <c r="CNE54" s="73"/>
      <c r="CNF54" s="73"/>
      <c r="CNG54" s="73"/>
      <c r="CNH54" s="73"/>
      <c r="CNI54" s="73"/>
      <c r="CNJ54" s="73"/>
      <c r="CNK54" s="73"/>
      <c r="CNL54" s="73"/>
      <c r="CNM54" s="73"/>
      <c r="CNN54" s="73"/>
      <c r="CNO54" s="73"/>
      <c r="CNP54" s="73"/>
      <c r="CNQ54" s="73"/>
      <c r="CNR54" s="73"/>
      <c r="CNS54" s="73"/>
      <c r="CNT54" s="73"/>
      <c r="CNU54" s="73"/>
      <c r="CNV54" s="73"/>
      <c r="CNW54" s="73"/>
      <c r="CNX54" s="73"/>
      <c r="CNY54" s="73"/>
      <c r="CNZ54" s="73"/>
      <c r="COA54" s="73"/>
      <c r="COB54" s="73"/>
      <c r="COC54" s="73"/>
      <c r="COD54" s="73"/>
      <c r="COE54" s="73"/>
      <c r="COF54" s="73"/>
      <c r="COG54" s="73"/>
      <c r="COH54" s="73"/>
      <c r="COI54" s="73"/>
      <c r="COJ54" s="73"/>
      <c r="COK54" s="73"/>
      <c r="COL54" s="73"/>
      <c r="COM54" s="73"/>
      <c r="CON54" s="73"/>
      <c r="COO54" s="73"/>
      <c r="COP54" s="73"/>
      <c r="COQ54" s="73"/>
      <c r="COR54" s="73"/>
      <c r="COS54" s="73"/>
      <c r="COT54" s="73"/>
      <c r="COU54" s="73"/>
      <c r="COV54" s="73"/>
      <c r="COW54" s="73"/>
      <c r="COX54" s="73"/>
      <c r="COY54" s="73"/>
      <c r="COZ54" s="73"/>
      <c r="CPA54" s="73"/>
      <c r="CPB54" s="73"/>
      <c r="CPC54" s="73"/>
      <c r="CPD54" s="73"/>
      <c r="CPE54" s="73"/>
      <c r="CPF54" s="73"/>
      <c r="CPG54" s="73"/>
      <c r="CPH54" s="73"/>
      <c r="CPI54" s="73"/>
      <c r="CPJ54" s="73"/>
      <c r="CPK54" s="73"/>
      <c r="CPL54" s="73"/>
      <c r="CPM54" s="73"/>
      <c r="CPN54" s="73"/>
      <c r="CPO54" s="73"/>
      <c r="CPP54" s="73"/>
      <c r="CPQ54" s="73"/>
      <c r="CPR54" s="73"/>
      <c r="CPS54" s="73"/>
      <c r="CPT54" s="73"/>
      <c r="CPU54" s="73"/>
      <c r="CPV54" s="73"/>
      <c r="CPW54" s="73"/>
      <c r="CPX54" s="73"/>
      <c r="CPY54" s="73"/>
      <c r="CPZ54" s="73"/>
      <c r="CQA54" s="73"/>
      <c r="CQB54" s="73"/>
      <c r="CQC54" s="73"/>
      <c r="CQD54" s="73"/>
      <c r="CQE54" s="73"/>
      <c r="CQF54" s="73"/>
      <c r="CQG54" s="73"/>
      <c r="CQH54" s="73"/>
      <c r="CQI54" s="73"/>
      <c r="CQJ54" s="73"/>
      <c r="CQK54" s="73"/>
      <c r="CQL54" s="73"/>
      <c r="CQM54" s="73"/>
      <c r="CQN54" s="73"/>
      <c r="CQO54" s="73"/>
      <c r="CQP54" s="73"/>
      <c r="CQQ54" s="73"/>
      <c r="CQR54" s="73"/>
      <c r="CQS54" s="73"/>
      <c r="CQT54" s="73"/>
      <c r="CQU54" s="73"/>
      <c r="CQV54" s="73"/>
      <c r="CQW54" s="73"/>
      <c r="CQX54" s="73"/>
      <c r="CQY54" s="73"/>
      <c r="CQZ54" s="73"/>
      <c r="CRA54" s="73"/>
      <c r="CRB54" s="73"/>
      <c r="CRC54" s="73"/>
      <c r="CRD54" s="73"/>
      <c r="CRE54" s="73"/>
      <c r="CRF54" s="73"/>
      <c r="CRG54" s="73"/>
      <c r="CRH54" s="73"/>
      <c r="CRI54" s="73"/>
      <c r="CRJ54" s="73"/>
      <c r="CRK54" s="73"/>
      <c r="CRL54" s="73"/>
      <c r="CRM54" s="73"/>
      <c r="CRN54" s="73"/>
      <c r="CRO54" s="73"/>
      <c r="CRP54" s="73"/>
      <c r="CRQ54" s="73"/>
      <c r="CRR54" s="73"/>
      <c r="CRS54" s="73"/>
      <c r="CRT54" s="73"/>
      <c r="CRU54" s="73"/>
      <c r="CRV54" s="73"/>
      <c r="CRW54" s="73"/>
      <c r="CRX54" s="73"/>
      <c r="CRY54" s="73"/>
      <c r="CRZ54" s="73"/>
      <c r="CSA54" s="73"/>
      <c r="CSB54" s="73"/>
      <c r="CSC54" s="73"/>
      <c r="CSD54" s="73"/>
      <c r="CSE54" s="73"/>
      <c r="CSF54" s="73"/>
      <c r="CSG54" s="73"/>
      <c r="CSH54" s="73"/>
      <c r="CSI54" s="73"/>
      <c r="CSJ54" s="73"/>
      <c r="CSK54" s="73"/>
      <c r="CSL54" s="73"/>
      <c r="CSM54" s="73"/>
      <c r="CSN54" s="73"/>
      <c r="CSO54" s="73"/>
      <c r="CSP54" s="73"/>
      <c r="CSQ54" s="73"/>
      <c r="CSR54" s="73"/>
      <c r="CSS54" s="73"/>
      <c r="CST54" s="73"/>
      <c r="CSU54" s="73"/>
      <c r="CSV54" s="73"/>
      <c r="CSW54" s="73"/>
      <c r="CSX54" s="73"/>
      <c r="CSY54" s="73"/>
      <c r="CSZ54" s="73"/>
      <c r="CTA54" s="73"/>
      <c r="CTB54" s="73"/>
      <c r="CTC54" s="73"/>
      <c r="CTD54" s="73"/>
      <c r="CTE54" s="73"/>
      <c r="CTF54" s="73"/>
      <c r="CTG54" s="73"/>
      <c r="CTH54" s="73"/>
      <c r="CTI54" s="73"/>
      <c r="CTJ54" s="73"/>
      <c r="CTK54" s="73"/>
      <c r="CTL54" s="73"/>
      <c r="CTM54" s="73"/>
      <c r="CTN54" s="73"/>
      <c r="CTO54" s="73"/>
      <c r="CTP54" s="73"/>
      <c r="CTQ54" s="73"/>
      <c r="CTR54" s="73"/>
      <c r="CTS54" s="73"/>
      <c r="CTT54" s="73"/>
      <c r="CTU54" s="73"/>
      <c r="CTV54" s="73"/>
      <c r="CTW54" s="73"/>
      <c r="CTX54" s="73"/>
      <c r="CTY54" s="73"/>
      <c r="CTZ54" s="73"/>
      <c r="CUA54" s="73"/>
      <c r="CUB54" s="73"/>
      <c r="CUC54" s="73"/>
      <c r="CUD54" s="73"/>
      <c r="CUE54" s="73"/>
      <c r="CUF54" s="73"/>
      <c r="CUG54" s="73"/>
      <c r="CUH54" s="73"/>
      <c r="CUI54" s="73"/>
      <c r="CUJ54" s="73"/>
      <c r="CUK54" s="73"/>
      <c r="CUL54" s="73"/>
      <c r="CUM54" s="73"/>
      <c r="CUN54" s="73"/>
      <c r="CUO54" s="73"/>
      <c r="CUP54" s="73"/>
      <c r="CUQ54" s="73"/>
      <c r="CUR54" s="73"/>
      <c r="CUS54" s="73"/>
      <c r="CUT54" s="73"/>
      <c r="CUU54" s="73"/>
      <c r="CUV54" s="73"/>
      <c r="CUW54" s="73"/>
      <c r="CUX54" s="73"/>
      <c r="CUY54" s="73"/>
      <c r="CUZ54" s="73"/>
      <c r="CVA54" s="73"/>
      <c r="CVB54" s="73"/>
      <c r="CVC54" s="73"/>
      <c r="CVD54" s="73"/>
      <c r="CVE54" s="73"/>
      <c r="CVF54" s="73"/>
      <c r="CVG54" s="73"/>
      <c r="CVH54" s="73"/>
      <c r="CVI54" s="73"/>
      <c r="CVJ54" s="73"/>
      <c r="CVK54" s="73"/>
      <c r="CVL54" s="73"/>
      <c r="CVM54" s="73"/>
      <c r="CVN54" s="73"/>
      <c r="CVO54" s="73"/>
      <c r="CVP54" s="73"/>
      <c r="CVQ54" s="73"/>
      <c r="CVR54" s="73"/>
      <c r="CVS54" s="73"/>
      <c r="CVT54" s="73"/>
      <c r="CVU54" s="73"/>
      <c r="CVV54" s="73"/>
      <c r="CVW54" s="73"/>
      <c r="CVX54" s="73"/>
      <c r="CVY54" s="73"/>
      <c r="CVZ54" s="73"/>
      <c r="CWA54" s="73"/>
      <c r="CWB54" s="73"/>
      <c r="CWC54" s="73"/>
      <c r="CWD54" s="73"/>
      <c r="CWE54" s="73"/>
      <c r="CWF54" s="73"/>
      <c r="CWG54" s="73"/>
      <c r="CWH54" s="73"/>
      <c r="CWI54" s="73"/>
      <c r="CWJ54" s="73"/>
      <c r="CWK54" s="73"/>
      <c r="CWL54" s="73"/>
      <c r="CWM54" s="73"/>
      <c r="CWN54" s="73"/>
      <c r="CWO54" s="73"/>
      <c r="CWP54" s="73"/>
      <c r="CWQ54" s="73"/>
      <c r="CWR54" s="73"/>
      <c r="CWS54" s="73"/>
      <c r="CWT54" s="73"/>
      <c r="CWU54" s="73"/>
      <c r="CWV54" s="73"/>
      <c r="CWW54" s="73"/>
      <c r="CWX54" s="73"/>
      <c r="CWY54" s="73"/>
      <c r="CWZ54" s="73"/>
      <c r="CXA54" s="73"/>
      <c r="CXB54" s="73"/>
      <c r="CXC54" s="73"/>
      <c r="CXD54" s="73"/>
      <c r="CXE54" s="73"/>
      <c r="CXF54" s="73"/>
      <c r="CXG54" s="73"/>
      <c r="CXH54" s="73"/>
      <c r="CXI54" s="73"/>
      <c r="CXJ54" s="73"/>
      <c r="CXK54" s="73"/>
      <c r="CXL54" s="73"/>
      <c r="CXM54" s="73"/>
      <c r="CXN54" s="73"/>
      <c r="CXO54" s="73"/>
      <c r="CXP54" s="73"/>
      <c r="CXQ54" s="73"/>
      <c r="CXR54" s="73"/>
      <c r="CXS54" s="73"/>
      <c r="CXT54" s="73"/>
      <c r="CXU54" s="73"/>
      <c r="CXV54" s="73"/>
      <c r="CXW54" s="73"/>
      <c r="CXX54" s="73"/>
      <c r="CXY54" s="73"/>
      <c r="CXZ54" s="73"/>
      <c r="CYA54" s="73"/>
      <c r="CYB54" s="73"/>
      <c r="CYC54" s="73"/>
      <c r="CYD54" s="73"/>
      <c r="CYE54" s="73"/>
      <c r="CYF54" s="73"/>
      <c r="CYG54" s="73"/>
      <c r="CYH54" s="73"/>
      <c r="CYI54" s="73"/>
      <c r="CYJ54" s="73"/>
      <c r="CYK54" s="73"/>
      <c r="CYL54" s="73"/>
      <c r="CYM54" s="73"/>
      <c r="CYN54" s="73"/>
      <c r="CYO54" s="73"/>
      <c r="CYP54" s="73"/>
      <c r="CYQ54" s="73"/>
      <c r="CYR54" s="73"/>
      <c r="CYS54" s="73"/>
      <c r="CYT54" s="73"/>
      <c r="CYU54" s="73"/>
      <c r="CYV54" s="73"/>
      <c r="CYW54" s="73"/>
      <c r="CYX54" s="73"/>
      <c r="CYY54" s="73"/>
      <c r="CYZ54" s="73"/>
      <c r="CZA54" s="73"/>
      <c r="CZB54" s="73"/>
      <c r="CZC54" s="73"/>
      <c r="CZD54" s="73"/>
      <c r="CZE54" s="73"/>
      <c r="CZF54" s="73"/>
      <c r="CZG54" s="73"/>
      <c r="CZH54" s="73"/>
      <c r="CZI54" s="73"/>
      <c r="CZJ54" s="73"/>
      <c r="CZK54" s="73"/>
      <c r="CZL54" s="73"/>
      <c r="CZM54" s="73"/>
      <c r="CZN54" s="73"/>
      <c r="CZO54" s="73"/>
      <c r="CZP54" s="73"/>
      <c r="CZQ54" s="73"/>
      <c r="CZR54" s="73"/>
      <c r="CZS54" s="73"/>
      <c r="CZT54" s="73"/>
      <c r="CZU54" s="73"/>
      <c r="CZV54" s="73"/>
      <c r="CZW54" s="73"/>
      <c r="CZX54" s="73"/>
      <c r="CZY54" s="73"/>
      <c r="CZZ54" s="73"/>
      <c r="DAA54" s="73"/>
      <c r="DAB54" s="73"/>
      <c r="DAC54" s="73"/>
      <c r="DAD54" s="73"/>
      <c r="DAE54" s="73"/>
      <c r="DAF54" s="73"/>
      <c r="DAG54" s="73"/>
      <c r="DAH54" s="73"/>
      <c r="DAI54" s="73"/>
      <c r="DAJ54" s="73"/>
      <c r="DAK54" s="73"/>
      <c r="DAL54" s="73"/>
      <c r="DAM54" s="73"/>
      <c r="DAN54" s="73"/>
      <c r="DAO54" s="73"/>
      <c r="DAP54" s="73"/>
      <c r="DAQ54" s="73"/>
      <c r="DAR54" s="73"/>
      <c r="DAS54" s="73"/>
      <c r="DAT54" s="73"/>
      <c r="DAU54" s="73"/>
      <c r="DAV54" s="73"/>
      <c r="DAW54" s="73"/>
      <c r="DAX54" s="73"/>
      <c r="DAY54" s="73"/>
      <c r="DAZ54" s="73"/>
      <c r="DBA54" s="73"/>
      <c r="DBB54" s="73"/>
      <c r="DBC54" s="73"/>
      <c r="DBD54" s="73"/>
      <c r="DBE54" s="73"/>
      <c r="DBF54" s="73"/>
      <c r="DBG54" s="73"/>
      <c r="DBH54" s="73"/>
      <c r="DBI54" s="73"/>
      <c r="DBJ54" s="73"/>
      <c r="DBK54" s="73"/>
      <c r="DBL54" s="73"/>
      <c r="DBM54" s="73"/>
      <c r="DBN54" s="73"/>
      <c r="DBO54" s="73"/>
      <c r="DBP54" s="73"/>
      <c r="DBQ54" s="73"/>
      <c r="DBR54" s="73"/>
      <c r="DBS54" s="73"/>
      <c r="DBT54" s="73"/>
      <c r="DBU54" s="73"/>
      <c r="DBV54" s="73"/>
      <c r="DBW54" s="73"/>
      <c r="DBX54" s="73"/>
      <c r="DBY54" s="73"/>
      <c r="DBZ54" s="73"/>
      <c r="DCA54" s="73"/>
      <c r="DCB54" s="73"/>
      <c r="DCC54" s="73"/>
      <c r="DCD54" s="73"/>
      <c r="DCE54" s="73"/>
      <c r="DCF54" s="73"/>
      <c r="DCG54" s="73"/>
      <c r="DCH54" s="73"/>
      <c r="DCI54" s="73"/>
      <c r="DCJ54" s="73"/>
      <c r="DCK54" s="73"/>
      <c r="DCL54" s="73"/>
      <c r="DCM54" s="73"/>
      <c r="DCN54" s="73"/>
      <c r="DCO54" s="73"/>
      <c r="DCP54" s="73"/>
      <c r="DCQ54" s="73"/>
      <c r="DCR54" s="73"/>
      <c r="DCS54" s="73"/>
      <c r="DCT54" s="73"/>
      <c r="DCU54" s="73"/>
      <c r="DCV54" s="73"/>
      <c r="DCW54" s="73"/>
      <c r="DCX54" s="73"/>
      <c r="DCY54" s="73"/>
      <c r="DCZ54" s="73"/>
      <c r="DDA54" s="73"/>
      <c r="DDB54" s="73"/>
      <c r="DDC54" s="73"/>
      <c r="DDD54" s="73"/>
      <c r="DDE54" s="73"/>
      <c r="DDF54" s="73"/>
      <c r="DDG54" s="73"/>
      <c r="DDH54" s="73"/>
      <c r="DDI54" s="73"/>
      <c r="DDJ54" s="73"/>
      <c r="DDK54" s="73"/>
      <c r="DDL54" s="73"/>
      <c r="DDM54" s="73"/>
      <c r="DDN54" s="73"/>
      <c r="DDO54" s="73"/>
      <c r="DDP54" s="73"/>
      <c r="DDQ54" s="73"/>
      <c r="DDR54" s="73"/>
      <c r="DDS54" s="73"/>
      <c r="DDT54" s="73"/>
      <c r="DDU54" s="73"/>
      <c r="DDV54" s="73"/>
      <c r="DDW54" s="73"/>
      <c r="DDX54" s="73"/>
      <c r="DDY54" s="73"/>
      <c r="DDZ54" s="73"/>
      <c r="DEA54" s="73"/>
      <c r="DEB54" s="73"/>
      <c r="DEC54" s="73"/>
      <c r="DED54" s="73"/>
      <c r="DEE54" s="73"/>
      <c r="DEF54" s="73"/>
      <c r="DEG54" s="73"/>
      <c r="DEH54" s="73"/>
      <c r="DEI54" s="73"/>
      <c r="DEJ54" s="73"/>
      <c r="DEK54" s="73"/>
      <c r="DEL54" s="73"/>
      <c r="DEM54" s="73"/>
      <c r="DEN54" s="73"/>
      <c r="DEO54" s="73"/>
      <c r="DEP54" s="73"/>
      <c r="DEQ54" s="73"/>
      <c r="DER54" s="73"/>
      <c r="DES54" s="73"/>
      <c r="DET54" s="73"/>
      <c r="DEU54" s="73"/>
      <c r="DEV54" s="73"/>
      <c r="DEW54" s="73"/>
      <c r="DEX54" s="73"/>
      <c r="DEY54" s="73"/>
      <c r="DEZ54" s="73"/>
      <c r="DFA54" s="73"/>
      <c r="DFB54" s="73"/>
      <c r="DFC54" s="73"/>
      <c r="DFD54" s="73"/>
      <c r="DFE54" s="73"/>
      <c r="DFF54" s="73"/>
      <c r="DFG54" s="73"/>
      <c r="DFH54" s="73"/>
      <c r="DFI54" s="73"/>
      <c r="DFJ54" s="73"/>
      <c r="DFK54" s="73"/>
      <c r="DFL54" s="73"/>
      <c r="DFM54" s="73"/>
      <c r="DFN54" s="73"/>
      <c r="DFO54" s="73"/>
      <c r="DFP54" s="73"/>
      <c r="DFQ54" s="73"/>
      <c r="DFR54" s="73"/>
      <c r="DFS54" s="73"/>
      <c r="DFT54" s="73"/>
      <c r="DFU54" s="73"/>
      <c r="DFV54" s="73"/>
      <c r="DFW54" s="73"/>
      <c r="DFX54" s="73"/>
      <c r="DFY54" s="73"/>
      <c r="DFZ54" s="73"/>
      <c r="DGA54" s="73"/>
      <c r="DGB54" s="73"/>
      <c r="DGC54" s="73"/>
      <c r="DGD54" s="73"/>
      <c r="DGE54" s="73"/>
      <c r="DGF54" s="73"/>
      <c r="DGG54" s="73"/>
      <c r="DGH54" s="73"/>
      <c r="DGI54" s="73"/>
      <c r="DGJ54" s="73"/>
      <c r="DGK54" s="73"/>
      <c r="DGL54" s="73"/>
      <c r="DGM54" s="73"/>
      <c r="DGN54" s="73"/>
      <c r="DGO54" s="73"/>
      <c r="DGP54" s="73"/>
      <c r="DGQ54" s="73"/>
      <c r="DGR54" s="73"/>
      <c r="DGS54" s="73"/>
      <c r="DGT54" s="73"/>
      <c r="DGU54" s="73"/>
      <c r="DGV54" s="73"/>
      <c r="DGW54" s="73"/>
      <c r="DGX54" s="73"/>
      <c r="DGY54" s="73"/>
      <c r="DGZ54" s="73"/>
      <c r="DHA54" s="73"/>
      <c r="DHB54" s="73"/>
      <c r="DHC54" s="73"/>
      <c r="DHD54" s="73"/>
      <c r="DHE54" s="73"/>
      <c r="DHF54" s="73"/>
      <c r="DHG54" s="73"/>
      <c r="DHH54" s="73"/>
      <c r="DHI54" s="73"/>
      <c r="DHJ54" s="73"/>
      <c r="DHK54" s="73"/>
      <c r="DHL54" s="73"/>
      <c r="DHM54" s="73"/>
      <c r="DHN54" s="73"/>
      <c r="DHO54" s="73"/>
      <c r="DHP54" s="73"/>
      <c r="DHQ54" s="73"/>
      <c r="DHR54" s="73"/>
      <c r="DHS54" s="73"/>
      <c r="DHT54" s="73"/>
      <c r="DHU54" s="73"/>
      <c r="DHV54" s="73"/>
      <c r="DHW54" s="73"/>
      <c r="DHX54" s="73"/>
      <c r="DHY54" s="73"/>
      <c r="DHZ54" s="73"/>
      <c r="DIA54" s="73"/>
      <c r="DIB54" s="73"/>
      <c r="DIC54" s="73"/>
      <c r="DID54" s="73"/>
      <c r="DIE54" s="73"/>
      <c r="DIF54" s="73"/>
      <c r="DIG54" s="73"/>
      <c r="DIH54" s="73"/>
      <c r="DII54" s="73"/>
      <c r="DIJ54" s="73"/>
      <c r="DIK54" s="73"/>
      <c r="DIL54" s="73"/>
      <c r="DIM54" s="73"/>
      <c r="DIN54" s="73"/>
      <c r="DIO54" s="73"/>
      <c r="DIP54" s="73"/>
      <c r="DIQ54" s="73"/>
      <c r="DIR54" s="73"/>
      <c r="DIS54" s="73"/>
      <c r="DIT54" s="73"/>
      <c r="DIU54" s="73"/>
      <c r="DIV54" s="73"/>
      <c r="DIW54" s="73"/>
      <c r="DIX54" s="73"/>
      <c r="DIY54" s="73"/>
      <c r="DIZ54" s="73"/>
      <c r="DJA54" s="73"/>
      <c r="DJB54" s="73"/>
      <c r="DJC54" s="73"/>
      <c r="DJD54" s="73"/>
      <c r="DJE54" s="73"/>
      <c r="DJF54" s="73"/>
      <c r="DJG54" s="73"/>
      <c r="DJH54" s="73"/>
      <c r="DJI54" s="73"/>
      <c r="DJJ54" s="73"/>
      <c r="DJK54" s="73"/>
      <c r="DJL54" s="73"/>
      <c r="DJM54" s="73"/>
      <c r="DJN54" s="73"/>
      <c r="DJO54" s="73"/>
      <c r="DJP54" s="73"/>
      <c r="DJQ54" s="73"/>
      <c r="DJR54" s="73"/>
      <c r="DJS54" s="73"/>
      <c r="DJT54" s="73"/>
      <c r="DJU54" s="73"/>
      <c r="DJV54" s="73"/>
      <c r="DJW54" s="73"/>
      <c r="DJX54" s="73"/>
      <c r="DJY54" s="73"/>
      <c r="DJZ54" s="73"/>
      <c r="DKA54" s="73"/>
      <c r="DKB54" s="73"/>
      <c r="DKC54" s="73"/>
      <c r="DKD54" s="73"/>
      <c r="DKE54" s="73"/>
      <c r="DKF54" s="73"/>
      <c r="DKG54" s="73"/>
      <c r="DKH54" s="73"/>
      <c r="DKI54" s="73"/>
      <c r="DKJ54" s="73"/>
      <c r="DKK54" s="73"/>
      <c r="DKL54" s="73"/>
      <c r="DKM54" s="73"/>
      <c r="DKN54" s="73"/>
      <c r="DKO54" s="73"/>
      <c r="DKP54" s="73"/>
      <c r="DKQ54" s="73"/>
      <c r="DKR54" s="73"/>
      <c r="DKS54" s="73"/>
      <c r="DKT54" s="73"/>
      <c r="DKU54" s="73"/>
      <c r="DKV54" s="73"/>
      <c r="DKW54" s="73"/>
      <c r="DKX54" s="73"/>
      <c r="DKY54" s="73"/>
      <c r="DKZ54" s="73"/>
      <c r="DLA54" s="73"/>
      <c r="DLB54" s="73"/>
      <c r="DLC54" s="73"/>
      <c r="DLD54" s="73"/>
      <c r="DLE54" s="73"/>
      <c r="DLF54" s="73"/>
      <c r="DLG54" s="73"/>
      <c r="DLH54" s="73"/>
      <c r="DLI54" s="73"/>
      <c r="DLJ54" s="73"/>
      <c r="DLK54" s="73"/>
      <c r="DLL54" s="73"/>
      <c r="DLM54" s="73"/>
      <c r="DLN54" s="73"/>
      <c r="DLO54" s="73"/>
      <c r="DLP54" s="73"/>
      <c r="DLQ54" s="73"/>
      <c r="DLR54" s="73"/>
      <c r="DLS54" s="73"/>
      <c r="DLT54" s="73"/>
      <c r="DLU54" s="73"/>
      <c r="DLV54" s="73"/>
      <c r="DLW54" s="73"/>
      <c r="DLX54" s="73"/>
      <c r="DLY54" s="73"/>
      <c r="DLZ54" s="73"/>
      <c r="DMA54" s="73"/>
      <c r="DMB54" s="73"/>
      <c r="DMC54" s="73"/>
      <c r="DMD54" s="73"/>
      <c r="DME54" s="73"/>
      <c r="DMF54" s="73"/>
      <c r="DMG54" s="73"/>
      <c r="DMH54" s="73"/>
      <c r="DMI54" s="73"/>
      <c r="DMJ54" s="73"/>
      <c r="DMK54" s="73"/>
      <c r="DML54" s="73"/>
      <c r="DMM54" s="73"/>
      <c r="DMN54" s="73"/>
      <c r="DMO54" s="73"/>
      <c r="DMP54" s="73"/>
      <c r="DMQ54" s="73"/>
      <c r="DMR54" s="73"/>
      <c r="DMS54" s="73"/>
      <c r="DMT54" s="73"/>
      <c r="DMU54" s="73"/>
      <c r="DMV54" s="73"/>
      <c r="DMW54" s="73"/>
      <c r="DMX54" s="73"/>
      <c r="DMY54" s="73"/>
      <c r="DMZ54" s="73"/>
      <c r="DNA54" s="73"/>
      <c r="DNB54" s="73"/>
      <c r="DNC54" s="73"/>
      <c r="DND54" s="73"/>
      <c r="DNE54" s="73"/>
      <c r="DNF54" s="73"/>
      <c r="DNG54" s="73"/>
      <c r="DNH54" s="73"/>
      <c r="DNI54" s="73"/>
      <c r="DNJ54" s="73"/>
      <c r="DNK54" s="73"/>
      <c r="DNL54" s="73"/>
      <c r="DNM54" s="73"/>
      <c r="DNN54" s="73"/>
      <c r="DNO54" s="73"/>
      <c r="DNP54" s="73"/>
      <c r="DNQ54" s="73"/>
      <c r="DNR54" s="73"/>
      <c r="DNS54" s="73"/>
      <c r="DNT54" s="73"/>
      <c r="DNU54" s="73"/>
      <c r="DNV54" s="73"/>
      <c r="DNW54" s="73"/>
      <c r="DNX54" s="73"/>
      <c r="DNY54" s="73"/>
      <c r="DNZ54" s="73"/>
      <c r="DOA54" s="73"/>
      <c r="DOB54" s="73"/>
      <c r="DOC54" s="73"/>
      <c r="DOD54" s="73"/>
      <c r="DOE54" s="73"/>
      <c r="DOF54" s="73"/>
      <c r="DOG54" s="73"/>
      <c r="DOH54" s="73"/>
      <c r="DOI54" s="73"/>
      <c r="DOJ54" s="73"/>
      <c r="DOK54" s="73"/>
      <c r="DOL54" s="73"/>
      <c r="DOM54" s="73"/>
      <c r="DON54" s="73"/>
      <c r="DOO54" s="73"/>
      <c r="DOP54" s="73"/>
      <c r="DOQ54" s="73"/>
      <c r="DOR54" s="73"/>
      <c r="DOS54" s="73"/>
      <c r="DOT54" s="73"/>
      <c r="DOU54" s="73"/>
      <c r="DOV54" s="73"/>
      <c r="DOW54" s="73"/>
      <c r="DOX54" s="73"/>
      <c r="DOY54" s="73"/>
      <c r="DOZ54" s="73"/>
      <c r="DPA54" s="73"/>
      <c r="DPB54" s="73"/>
      <c r="DPC54" s="73"/>
      <c r="DPD54" s="73"/>
      <c r="DPE54" s="73"/>
      <c r="DPF54" s="73"/>
      <c r="DPG54" s="73"/>
      <c r="DPH54" s="73"/>
      <c r="DPI54" s="73"/>
      <c r="DPJ54" s="73"/>
      <c r="DPK54" s="73"/>
      <c r="DPL54" s="73"/>
      <c r="DPM54" s="73"/>
      <c r="DPN54" s="73"/>
      <c r="DPO54" s="73"/>
      <c r="DPP54" s="73"/>
      <c r="DPQ54" s="73"/>
      <c r="DPR54" s="73"/>
      <c r="DPS54" s="73"/>
      <c r="DPT54" s="73"/>
      <c r="DPU54" s="73"/>
      <c r="DPV54" s="73"/>
      <c r="DPW54" s="73"/>
      <c r="DPX54" s="73"/>
      <c r="DPY54" s="73"/>
      <c r="DPZ54" s="73"/>
      <c r="DQA54" s="73"/>
      <c r="DQB54" s="73"/>
      <c r="DQC54" s="73"/>
      <c r="DQD54" s="73"/>
      <c r="DQE54" s="73"/>
      <c r="DQF54" s="73"/>
      <c r="DQG54" s="73"/>
      <c r="DQH54" s="73"/>
      <c r="DQI54" s="73"/>
      <c r="DQJ54" s="73"/>
      <c r="DQK54" s="73"/>
      <c r="DQL54" s="73"/>
      <c r="DQM54" s="73"/>
      <c r="DQN54" s="73"/>
      <c r="DQO54" s="73"/>
      <c r="DQP54" s="73"/>
      <c r="DQQ54" s="73"/>
      <c r="DQR54" s="73"/>
      <c r="DQS54" s="73"/>
      <c r="DQT54" s="73"/>
      <c r="DQU54" s="73"/>
      <c r="DQV54" s="73"/>
      <c r="DQW54" s="73"/>
      <c r="DQX54" s="73"/>
      <c r="DQY54" s="73"/>
      <c r="DQZ54" s="73"/>
      <c r="DRA54" s="73"/>
      <c r="DRB54" s="73"/>
      <c r="DRC54" s="73"/>
      <c r="DRD54" s="73"/>
      <c r="DRE54" s="73"/>
      <c r="DRF54" s="73"/>
      <c r="DRG54" s="73"/>
      <c r="DRH54" s="73"/>
      <c r="DRI54" s="73"/>
      <c r="DRJ54" s="73"/>
      <c r="DRK54" s="73"/>
      <c r="DRL54" s="73"/>
      <c r="DRM54" s="73"/>
      <c r="DRN54" s="73"/>
      <c r="DRO54" s="73"/>
      <c r="DRP54" s="73"/>
      <c r="DRQ54" s="73"/>
      <c r="DRR54" s="73"/>
      <c r="DRS54" s="73"/>
      <c r="DRT54" s="73"/>
      <c r="DRU54" s="73"/>
      <c r="DRV54" s="73"/>
      <c r="DRW54" s="73"/>
      <c r="DRX54" s="73"/>
      <c r="DRY54" s="73"/>
      <c r="DRZ54" s="73"/>
      <c r="DSA54" s="73"/>
      <c r="DSB54" s="73"/>
      <c r="DSC54" s="73"/>
      <c r="DSD54" s="73"/>
      <c r="DSE54" s="73"/>
      <c r="DSF54" s="73"/>
      <c r="DSG54" s="73"/>
      <c r="DSH54" s="73"/>
      <c r="DSI54" s="73"/>
      <c r="DSJ54" s="73"/>
      <c r="DSK54" s="73"/>
      <c r="DSL54" s="73"/>
      <c r="DSM54" s="73"/>
      <c r="DSN54" s="73"/>
      <c r="DSO54" s="73"/>
      <c r="DSP54" s="73"/>
      <c r="DSQ54" s="73"/>
      <c r="DSR54" s="73"/>
      <c r="DSS54" s="73"/>
      <c r="DST54" s="73"/>
      <c r="DSU54" s="73"/>
      <c r="DSV54" s="73"/>
      <c r="DSW54" s="73"/>
      <c r="DSX54" s="73"/>
      <c r="DSY54" s="73"/>
      <c r="DSZ54" s="73"/>
      <c r="DTA54" s="73"/>
      <c r="DTB54" s="73"/>
      <c r="DTC54" s="73"/>
      <c r="DTD54" s="73"/>
      <c r="DTE54" s="73"/>
      <c r="DTF54" s="73"/>
      <c r="DTG54" s="73"/>
      <c r="DTH54" s="73"/>
      <c r="DTI54" s="73"/>
      <c r="DTJ54" s="73"/>
      <c r="DTK54" s="73"/>
      <c r="DTL54" s="73"/>
      <c r="DTM54" s="73"/>
      <c r="DTN54" s="73"/>
      <c r="DTO54" s="73"/>
      <c r="DTP54" s="73"/>
      <c r="DTQ54" s="73"/>
      <c r="DTR54" s="73"/>
      <c r="DTS54" s="73"/>
      <c r="DTT54" s="73"/>
      <c r="DTU54" s="73"/>
      <c r="DTV54" s="73"/>
      <c r="DTW54" s="73"/>
      <c r="DTX54" s="73"/>
      <c r="DTY54" s="73"/>
      <c r="DTZ54" s="73"/>
      <c r="DUA54" s="73"/>
      <c r="DUB54" s="73"/>
      <c r="DUC54" s="73"/>
      <c r="DUD54" s="73"/>
      <c r="DUE54" s="73"/>
      <c r="DUF54" s="73"/>
      <c r="DUG54" s="73"/>
      <c r="DUH54" s="73"/>
      <c r="DUI54" s="73"/>
      <c r="DUJ54" s="73"/>
      <c r="DUK54" s="73"/>
      <c r="DUL54" s="73"/>
      <c r="DUM54" s="73"/>
      <c r="DUN54" s="73"/>
      <c r="DUO54" s="73"/>
      <c r="DUP54" s="73"/>
      <c r="DUQ54" s="73"/>
      <c r="DUR54" s="73"/>
      <c r="DUS54" s="73"/>
      <c r="DUT54" s="73"/>
      <c r="DUU54" s="73"/>
      <c r="DUV54" s="73"/>
      <c r="DUW54" s="73"/>
      <c r="DUX54" s="73"/>
      <c r="DUY54" s="73"/>
      <c r="DUZ54" s="73"/>
      <c r="DVA54" s="73"/>
      <c r="DVB54" s="73"/>
      <c r="DVC54" s="73"/>
      <c r="DVD54" s="73"/>
      <c r="DVE54" s="73"/>
      <c r="DVF54" s="73"/>
      <c r="DVG54" s="73"/>
      <c r="DVH54" s="73"/>
      <c r="DVI54" s="73"/>
      <c r="DVJ54" s="73"/>
      <c r="DVK54" s="73"/>
      <c r="DVL54" s="73"/>
      <c r="DVM54" s="73"/>
      <c r="DVN54" s="73"/>
      <c r="DVO54" s="73"/>
      <c r="DVP54" s="73"/>
      <c r="DVQ54" s="73"/>
      <c r="DVR54" s="73"/>
      <c r="DVS54" s="73"/>
      <c r="DVT54" s="73"/>
      <c r="DVU54" s="73"/>
      <c r="DVV54" s="73"/>
      <c r="DVW54" s="73"/>
      <c r="DVX54" s="73"/>
      <c r="DVY54" s="73"/>
      <c r="DVZ54" s="73"/>
      <c r="DWA54" s="73"/>
      <c r="DWB54" s="73"/>
      <c r="DWC54" s="73"/>
      <c r="DWD54" s="73"/>
      <c r="DWE54" s="73"/>
      <c r="DWF54" s="73"/>
      <c r="DWG54" s="73"/>
      <c r="DWH54" s="73"/>
      <c r="DWI54" s="73"/>
      <c r="DWJ54" s="73"/>
      <c r="DWK54" s="73"/>
      <c r="DWL54" s="73"/>
      <c r="DWM54" s="73"/>
      <c r="DWN54" s="73"/>
      <c r="DWO54" s="73"/>
      <c r="DWP54" s="73"/>
      <c r="DWQ54" s="73"/>
      <c r="DWR54" s="73"/>
      <c r="DWS54" s="73"/>
      <c r="DWT54" s="73"/>
      <c r="DWU54" s="73"/>
      <c r="DWV54" s="73"/>
      <c r="DWW54" s="73"/>
      <c r="DWX54" s="73"/>
      <c r="DWY54" s="73"/>
      <c r="DWZ54" s="73"/>
      <c r="DXA54" s="73"/>
      <c r="DXB54" s="73"/>
      <c r="DXC54" s="73"/>
      <c r="DXD54" s="73"/>
      <c r="DXE54" s="73"/>
      <c r="DXF54" s="73"/>
      <c r="DXG54" s="73"/>
      <c r="DXH54" s="73"/>
      <c r="DXI54" s="73"/>
      <c r="DXJ54" s="73"/>
      <c r="DXK54" s="73"/>
      <c r="DXL54" s="73"/>
      <c r="DXM54" s="73"/>
      <c r="DXN54" s="73"/>
      <c r="DXO54" s="73"/>
      <c r="DXP54" s="73"/>
      <c r="DXQ54" s="73"/>
      <c r="DXR54" s="73"/>
      <c r="DXS54" s="73"/>
      <c r="DXT54" s="73"/>
      <c r="DXU54" s="73"/>
      <c r="DXV54" s="73"/>
      <c r="DXW54" s="73"/>
      <c r="DXX54" s="73"/>
      <c r="DXY54" s="73"/>
      <c r="DXZ54" s="73"/>
      <c r="DYA54" s="73"/>
      <c r="DYB54" s="73"/>
      <c r="DYC54" s="73"/>
      <c r="DYD54" s="73"/>
      <c r="DYE54" s="73"/>
      <c r="DYF54" s="73"/>
      <c r="DYG54" s="73"/>
      <c r="DYH54" s="73"/>
      <c r="DYI54" s="73"/>
      <c r="DYJ54" s="73"/>
      <c r="DYK54" s="73"/>
      <c r="DYL54" s="73"/>
      <c r="DYM54" s="73"/>
      <c r="DYN54" s="73"/>
      <c r="DYO54" s="73"/>
      <c r="DYP54" s="73"/>
      <c r="DYQ54" s="73"/>
      <c r="DYR54" s="73"/>
      <c r="DYS54" s="73"/>
      <c r="DYT54" s="73"/>
      <c r="DYU54" s="73"/>
      <c r="DYV54" s="73"/>
      <c r="DYW54" s="73"/>
      <c r="DYX54" s="73"/>
      <c r="DYY54" s="73"/>
      <c r="DYZ54" s="73"/>
      <c r="DZA54" s="73"/>
      <c r="DZB54" s="73"/>
      <c r="DZC54" s="73"/>
      <c r="DZD54" s="73"/>
      <c r="DZE54" s="73"/>
      <c r="DZF54" s="73"/>
      <c r="DZG54" s="73"/>
      <c r="DZH54" s="73"/>
      <c r="DZI54" s="73"/>
      <c r="DZJ54" s="73"/>
      <c r="DZK54" s="73"/>
      <c r="DZL54" s="73"/>
      <c r="DZM54" s="73"/>
      <c r="DZN54" s="73"/>
      <c r="DZO54" s="73"/>
      <c r="DZP54" s="73"/>
      <c r="DZQ54" s="73"/>
      <c r="DZR54" s="73"/>
      <c r="DZS54" s="73"/>
      <c r="DZT54" s="73"/>
      <c r="DZU54" s="73"/>
      <c r="DZV54" s="73"/>
      <c r="DZW54" s="73"/>
      <c r="DZX54" s="73"/>
      <c r="DZY54" s="73"/>
      <c r="DZZ54" s="73"/>
      <c r="EAA54" s="73"/>
      <c r="EAB54" s="73"/>
      <c r="EAC54" s="73"/>
      <c r="EAD54" s="73"/>
      <c r="EAE54" s="73"/>
      <c r="EAF54" s="73"/>
      <c r="EAG54" s="73"/>
      <c r="EAH54" s="73"/>
      <c r="EAI54" s="73"/>
      <c r="EAJ54" s="73"/>
      <c r="EAK54" s="73"/>
      <c r="EAL54" s="73"/>
      <c r="EAM54" s="73"/>
      <c r="EAN54" s="73"/>
      <c r="EAO54" s="73"/>
      <c r="EAP54" s="73"/>
      <c r="EAQ54" s="73"/>
      <c r="EAR54" s="73"/>
      <c r="EAS54" s="73"/>
      <c r="EAT54" s="73"/>
      <c r="EAU54" s="73"/>
      <c r="EAV54" s="73"/>
      <c r="EAW54" s="73"/>
      <c r="EAX54" s="73"/>
      <c r="EAY54" s="73"/>
      <c r="EAZ54" s="73"/>
      <c r="EBA54" s="73"/>
      <c r="EBB54" s="73"/>
      <c r="EBC54" s="73"/>
      <c r="EBD54" s="73"/>
      <c r="EBE54" s="73"/>
      <c r="EBF54" s="73"/>
      <c r="EBG54" s="73"/>
      <c r="EBH54" s="73"/>
      <c r="EBI54" s="73"/>
      <c r="EBJ54" s="73"/>
      <c r="EBK54" s="73"/>
      <c r="EBL54" s="73"/>
      <c r="EBM54" s="73"/>
      <c r="EBN54" s="73"/>
      <c r="EBO54" s="73"/>
      <c r="EBP54" s="73"/>
      <c r="EBQ54" s="73"/>
      <c r="EBR54" s="73"/>
      <c r="EBS54" s="73"/>
      <c r="EBT54" s="73"/>
      <c r="EBU54" s="73"/>
      <c r="EBV54" s="73"/>
      <c r="EBW54" s="73"/>
      <c r="EBX54" s="73"/>
      <c r="EBY54" s="73"/>
      <c r="EBZ54" s="73"/>
      <c r="ECA54" s="73"/>
      <c r="ECB54" s="73"/>
      <c r="ECC54" s="73"/>
      <c r="ECD54" s="73"/>
      <c r="ECE54" s="73"/>
      <c r="ECF54" s="73"/>
      <c r="ECG54" s="73"/>
      <c r="ECH54" s="73"/>
      <c r="ECI54" s="73"/>
      <c r="ECJ54" s="73"/>
      <c r="ECK54" s="73"/>
      <c r="ECL54" s="73"/>
      <c r="ECM54" s="73"/>
      <c r="ECN54" s="73"/>
      <c r="ECO54" s="73"/>
      <c r="ECP54" s="73"/>
      <c r="ECQ54" s="73"/>
      <c r="ECR54" s="73"/>
      <c r="ECS54" s="73"/>
      <c r="ECT54" s="73"/>
      <c r="ECU54" s="73"/>
      <c r="ECV54" s="73"/>
      <c r="ECW54" s="73"/>
      <c r="ECX54" s="73"/>
      <c r="ECY54" s="73"/>
      <c r="ECZ54" s="73"/>
      <c r="EDA54" s="73"/>
      <c r="EDB54" s="73"/>
      <c r="EDC54" s="73"/>
      <c r="EDD54" s="73"/>
      <c r="EDE54" s="73"/>
      <c r="EDF54" s="73"/>
      <c r="EDG54" s="73"/>
      <c r="EDH54" s="73"/>
      <c r="EDI54" s="73"/>
      <c r="EDJ54" s="73"/>
      <c r="EDK54" s="73"/>
      <c r="EDL54" s="73"/>
      <c r="EDM54" s="73"/>
      <c r="EDN54" s="73"/>
      <c r="EDO54" s="73"/>
      <c r="EDP54" s="73"/>
      <c r="EDQ54" s="73"/>
      <c r="EDR54" s="73"/>
      <c r="EDS54" s="73"/>
      <c r="EDT54" s="73"/>
      <c r="EDU54" s="73"/>
      <c r="EDV54" s="73"/>
      <c r="EDW54" s="73"/>
      <c r="EDX54" s="73"/>
      <c r="EDY54" s="73"/>
      <c r="EDZ54" s="73"/>
      <c r="EEA54" s="73"/>
      <c r="EEB54" s="73"/>
      <c r="EEC54" s="73"/>
      <c r="EED54" s="73"/>
      <c r="EEE54" s="73"/>
      <c r="EEF54" s="73"/>
      <c r="EEG54" s="73"/>
      <c r="EEH54" s="73"/>
      <c r="EEI54" s="73"/>
      <c r="EEJ54" s="73"/>
      <c r="EEK54" s="73"/>
      <c r="EEL54" s="73"/>
      <c r="EEM54" s="73"/>
      <c r="EEN54" s="73"/>
      <c r="EEO54" s="73"/>
      <c r="EEP54" s="73"/>
      <c r="EEQ54" s="73"/>
      <c r="EER54" s="73"/>
      <c r="EES54" s="73"/>
      <c r="EET54" s="73"/>
      <c r="EEU54" s="73"/>
      <c r="EEV54" s="73"/>
      <c r="EEW54" s="73"/>
      <c r="EEX54" s="73"/>
      <c r="EEY54" s="73"/>
      <c r="EEZ54" s="73"/>
      <c r="EFA54" s="73"/>
      <c r="EFB54" s="73"/>
      <c r="EFC54" s="73"/>
      <c r="EFD54" s="73"/>
      <c r="EFE54" s="73"/>
      <c r="EFF54" s="73"/>
      <c r="EFG54" s="73"/>
      <c r="EFH54" s="73"/>
      <c r="EFI54" s="73"/>
      <c r="EFJ54" s="73"/>
      <c r="EFK54" s="73"/>
      <c r="EFL54" s="73"/>
      <c r="EFM54" s="73"/>
      <c r="EFN54" s="73"/>
      <c r="EFO54" s="73"/>
      <c r="EFP54" s="73"/>
      <c r="EFQ54" s="73"/>
      <c r="EFR54" s="73"/>
      <c r="EFS54" s="73"/>
      <c r="EFT54" s="73"/>
      <c r="EFU54" s="73"/>
      <c r="EFV54" s="73"/>
      <c r="EFW54" s="73"/>
      <c r="EFX54" s="73"/>
      <c r="EFY54" s="73"/>
      <c r="EFZ54" s="73"/>
      <c r="EGA54" s="73"/>
      <c r="EGB54" s="73"/>
      <c r="EGC54" s="73"/>
      <c r="EGD54" s="73"/>
      <c r="EGE54" s="73"/>
      <c r="EGF54" s="73"/>
      <c r="EGG54" s="73"/>
      <c r="EGH54" s="73"/>
      <c r="EGI54" s="73"/>
      <c r="EGJ54" s="73"/>
      <c r="EGK54" s="73"/>
      <c r="EGL54" s="73"/>
      <c r="EGM54" s="73"/>
      <c r="EGN54" s="73"/>
      <c r="EGO54" s="73"/>
      <c r="EGP54" s="73"/>
      <c r="EGQ54" s="73"/>
      <c r="EGR54" s="73"/>
      <c r="EGS54" s="73"/>
      <c r="EGT54" s="73"/>
      <c r="EGU54" s="73"/>
      <c r="EGV54" s="73"/>
      <c r="EGW54" s="73"/>
      <c r="EGX54" s="73"/>
      <c r="EGY54" s="73"/>
      <c r="EGZ54" s="73"/>
      <c r="EHA54" s="73"/>
      <c r="EHB54" s="73"/>
      <c r="EHC54" s="73"/>
      <c r="EHD54" s="73"/>
      <c r="EHE54" s="73"/>
      <c r="EHF54" s="73"/>
      <c r="EHG54" s="73"/>
      <c r="EHH54" s="73"/>
      <c r="EHI54" s="73"/>
      <c r="EHJ54" s="73"/>
      <c r="EHK54" s="73"/>
      <c r="EHL54" s="73"/>
      <c r="EHM54" s="73"/>
      <c r="EHN54" s="73"/>
      <c r="EHO54" s="73"/>
      <c r="EHP54" s="73"/>
      <c r="EHQ54" s="73"/>
      <c r="EHR54" s="73"/>
      <c r="EHS54" s="73"/>
      <c r="EHT54" s="73"/>
      <c r="EHU54" s="73"/>
      <c r="EHV54" s="73"/>
      <c r="EHW54" s="73"/>
      <c r="EHX54" s="73"/>
      <c r="EHY54" s="73"/>
      <c r="EHZ54" s="73"/>
      <c r="EIA54" s="73"/>
      <c r="EIB54" s="73"/>
      <c r="EIC54" s="73"/>
      <c r="EID54" s="73"/>
      <c r="EIE54" s="73"/>
      <c r="EIF54" s="73"/>
      <c r="EIG54" s="73"/>
      <c r="EIH54" s="73"/>
      <c r="EII54" s="73"/>
      <c r="EIJ54" s="73"/>
      <c r="EIK54" s="73"/>
      <c r="EIL54" s="73"/>
      <c r="EIM54" s="73"/>
      <c r="EIN54" s="73"/>
      <c r="EIO54" s="73"/>
      <c r="EIP54" s="73"/>
      <c r="EIQ54" s="73"/>
      <c r="EIR54" s="73"/>
      <c r="EIS54" s="73"/>
      <c r="EIT54" s="73"/>
      <c r="EIU54" s="73"/>
      <c r="EIV54" s="73"/>
      <c r="EIW54" s="73"/>
      <c r="EIX54" s="73"/>
      <c r="EIY54" s="73"/>
      <c r="EIZ54" s="73"/>
      <c r="EJA54" s="73"/>
      <c r="EJB54" s="73"/>
      <c r="EJC54" s="73"/>
      <c r="EJD54" s="73"/>
      <c r="EJE54" s="73"/>
      <c r="EJF54" s="73"/>
      <c r="EJG54" s="73"/>
      <c r="EJH54" s="73"/>
      <c r="EJI54" s="73"/>
      <c r="EJJ54" s="73"/>
      <c r="EJK54" s="73"/>
      <c r="EJL54" s="73"/>
      <c r="EJM54" s="73"/>
      <c r="EJN54" s="73"/>
      <c r="EJO54" s="73"/>
      <c r="EJP54" s="73"/>
      <c r="EJQ54" s="73"/>
      <c r="EJR54" s="73"/>
      <c r="EJS54" s="73"/>
      <c r="EJT54" s="73"/>
      <c r="EJU54" s="73"/>
      <c r="EJV54" s="73"/>
      <c r="EJW54" s="73"/>
      <c r="EJX54" s="73"/>
      <c r="EJY54" s="73"/>
      <c r="EJZ54" s="73"/>
      <c r="EKA54" s="73"/>
      <c r="EKB54" s="73"/>
      <c r="EKC54" s="73"/>
      <c r="EKD54" s="73"/>
      <c r="EKE54" s="73"/>
      <c r="EKF54" s="73"/>
      <c r="EKG54" s="73"/>
      <c r="EKH54" s="73"/>
      <c r="EKI54" s="73"/>
      <c r="EKJ54" s="73"/>
      <c r="EKK54" s="73"/>
      <c r="EKL54" s="73"/>
      <c r="EKM54" s="73"/>
      <c r="EKN54" s="73"/>
      <c r="EKO54" s="73"/>
      <c r="EKP54" s="73"/>
      <c r="EKQ54" s="73"/>
      <c r="EKR54" s="73"/>
      <c r="EKS54" s="73"/>
      <c r="EKT54" s="73"/>
      <c r="EKU54" s="73"/>
      <c r="EKV54" s="73"/>
      <c r="EKW54" s="73"/>
      <c r="EKX54" s="73"/>
      <c r="EKY54" s="73"/>
      <c r="EKZ54" s="73"/>
      <c r="ELA54" s="73"/>
      <c r="ELB54" s="73"/>
      <c r="ELC54" s="73"/>
      <c r="ELD54" s="73"/>
      <c r="ELE54" s="73"/>
      <c r="ELF54" s="73"/>
      <c r="ELG54" s="73"/>
      <c r="ELH54" s="73"/>
      <c r="ELI54" s="73"/>
      <c r="ELJ54" s="73"/>
      <c r="ELK54" s="73"/>
      <c r="ELL54" s="73"/>
      <c r="ELM54" s="73"/>
      <c r="ELN54" s="73"/>
      <c r="ELO54" s="73"/>
      <c r="ELP54" s="73"/>
      <c r="ELQ54" s="73"/>
      <c r="ELR54" s="73"/>
      <c r="ELS54" s="73"/>
      <c r="ELT54" s="73"/>
      <c r="ELU54" s="73"/>
      <c r="ELV54" s="73"/>
      <c r="ELW54" s="73"/>
      <c r="ELX54" s="73"/>
      <c r="ELY54" s="73"/>
      <c r="ELZ54" s="73"/>
      <c r="EMA54" s="73"/>
      <c r="EMB54" s="73"/>
      <c r="EMC54" s="73"/>
      <c r="EMD54" s="73"/>
      <c r="EME54" s="73"/>
      <c r="EMF54" s="73"/>
      <c r="EMG54" s="73"/>
      <c r="EMH54" s="73"/>
      <c r="EMI54" s="73"/>
      <c r="EMJ54" s="73"/>
      <c r="EMK54" s="73"/>
      <c r="EML54" s="73"/>
      <c r="EMM54" s="73"/>
      <c r="EMN54" s="73"/>
      <c r="EMO54" s="73"/>
      <c r="EMP54" s="73"/>
      <c r="EMQ54" s="73"/>
      <c r="EMR54" s="73"/>
      <c r="EMS54" s="73"/>
      <c r="EMT54" s="73"/>
      <c r="EMU54" s="73"/>
      <c r="EMV54" s="73"/>
      <c r="EMW54" s="73"/>
      <c r="EMX54" s="73"/>
      <c r="EMY54" s="73"/>
      <c r="EMZ54" s="73"/>
      <c r="ENA54" s="73"/>
      <c r="ENB54" s="73"/>
      <c r="ENC54" s="73"/>
      <c r="END54" s="73"/>
      <c r="ENE54" s="73"/>
      <c r="ENF54" s="73"/>
      <c r="ENG54" s="73"/>
      <c r="ENH54" s="73"/>
      <c r="ENI54" s="73"/>
      <c r="ENJ54" s="73"/>
      <c r="ENK54" s="73"/>
      <c r="ENL54" s="73"/>
      <c r="ENM54" s="73"/>
      <c r="ENN54" s="73"/>
      <c r="ENO54" s="73"/>
      <c r="ENP54" s="73"/>
      <c r="ENQ54" s="73"/>
      <c r="ENR54" s="73"/>
      <c r="ENS54" s="73"/>
      <c r="ENT54" s="73"/>
      <c r="ENU54" s="73"/>
      <c r="ENV54" s="73"/>
      <c r="ENW54" s="73"/>
      <c r="ENX54" s="73"/>
      <c r="ENY54" s="73"/>
      <c r="ENZ54" s="73"/>
      <c r="EOA54" s="73"/>
      <c r="EOB54" s="73"/>
      <c r="EOC54" s="73"/>
      <c r="EOD54" s="73"/>
      <c r="EOE54" s="73"/>
      <c r="EOF54" s="73"/>
      <c r="EOG54" s="73"/>
      <c r="EOH54" s="73"/>
      <c r="EOI54" s="73"/>
      <c r="EOJ54" s="73"/>
      <c r="EOK54" s="73"/>
      <c r="EOL54" s="73"/>
      <c r="EOM54" s="73"/>
      <c r="EON54" s="73"/>
      <c r="EOO54" s="73"/>
      <c r="EOP54" s="73"/>
      <c r="EOQ54" s="73"/>
      <c r="EOR54" s="73"/>
      <c r="EOS54" s="73"/>
      <c r="EOT54" s="73"/>
      <c r="EOU54" s="73"/>
      <c r="EOV54" s="73"/>
      <c r="EOW54" s="73"/>
      <c r="EOX54" s="73"/>
      <c r="EOY54" s="73"/>
      <c r="EOZ54" s="73"/>
      <c r="EPA54" s="73"/>
      <c r="EPB54" s="73"/>
      <c r="EPC54" s="73"/>
      <c r="EPD54" s="73"/>
      <c r="EPE54" s="73"/>
      <c r="EPF54" s="73"/>
      <c r="EPG54" s="73"/>
      <c r="EPH54" s="73"/>
      <c r="EPI54" s="73"/>
      <c r="EPJ54" s="73"/>
      <c r="EPK54" s="73"/>
      <c r="EPL54" s="73"/>
      <c r="EPM54" s="73"/>
      <c r="EPN54" s="73"/>
      <c r="EPO54" s="73"/>
      <c r="EPP54" s="73"/>
      <c r="EPQ54" s="73"/>
      <c r="EPR54" s="73"/>
      <c r="EPS54" s="73"/>
      <c r="EPT54" s="73"/>
      <c r="EPU54" s="73"/>
      <c r="EPV54" s="73"/>
      <c r="EPW54" s="73"/>
      <c r="EPX54" s="73"/>
      <c r="EPY54" s="73"/>
      <c r="EPZ54" s="73"/>
      <c r="EQA54" s="73"/>
      <c r="EQB54" s="73"/>
      <c r="EQC54" s="73"/>
      <c r="EQD54" s="73"/>
      <c r="EQE54" s="73"/>
      <c r="EQF54" s="73"/>
      <c r="EQG54" s="73"/>
      <c r="EQH54" s="73"/>
      <c r="EQI54" s="73"/>
      <c r="EQJ54" s="73"/>
      <c r="EQK54" s="73"/>
      <c r="EQL54" s="73"/>
      <c r="EQM54" s="73"/>
      <c r="EQN54" s="73"/>
      <c r="EQO54" s="73"/>
      <c r="EQP54" s="73"/>
      <c r="EQQ54" s="73"/>
      <c r="EQR54" s="73"/>
      <c r="EQS54" s="73"/>
      <c r="EQT54" s="73"/>
      <c r="EQU54" s="73"/>
      <c r="EQV54" s="73"/>
      <c r="EQW54" s="73"/>
      <c r="EQX54" s="73"/>
      <c r="EQY54" s="73"/>
      <c r="EQZ54" s="73"/>
      <c r="ERA54" s="73"/>
      <c r="ERB54" s="73"/>
      <c r="ERC54" s="73"/>
      <c r="ERD54" s="73"/>
      <c r="ERE54" s="73"/>
      <c r="ERF54" s="73"/>
      <c r="ERG54" s="73"/>
      <c r="ERH54" s="73"/>
      <c r="ERI54" s="73"/>
      <c r="ERJ54" s="73"/>
      <c r="ERK54" s="73"/>
      <c r="ERL54" s="73"/>
      <c r="ERM54" s="73"/>
      <c r="ERN54" s="73"/>
      <c r="ERO54" s="73"/>
      <c r="ERP54" s="73"/>
      <c r="ERQ54" s="73"/>
      <c r="ERR54" s="73"/>
      <c r="ERS54" s="73"/>
      <c r="ERT54" s="73"/>
      <c r="ERU54" s="73"/>
      <c r="ERV54" s="73"/>
      <c r="ERW54" s="73"/>
      <c r="ERX54" s="73"/>
      <c r="ERY54" s="73"/>
      <c r="ERZ54" s="73"/>
      <c r="ESA54" s="73"/>
      <c r="ESB54" s="73"/>
      <c r="ESC54" s="73"/>
      <c r="ESD54" s="73"/>
      <c r="ESE54" s="73"/>
      <c r="ESF54" s="73"/>
      <c r="ESG54" s="73"/>
      <c r="ESH54" s="73"/>
      <c r="ESI54" s="73"/>
      <c r="ESJ54" s="73"/>
      <c r="ESK54" s="73"/>
      <c r="ESL54" s="73"/>
      <c r="ESM54" s="73"/>
      <c r="ESN54" s="73"/>
      <c r="ESO54" s="73"/>
      <c r="ESP54" s="73"/>
      <c r="ESQ54" s="73"/>
      <c r="ESR54" s="73"/>
      <c r="ESS54" s="73"/>
      <c r="EST54" s="73"/>
      <c r="ESU54" s="73"/>
      <c r="ESV54" s="73"/>
      <c r="ESW54" s="73"/>
      <c r="ESX54" s="73"/>
      <c r="ESY54" s="73"/>
      <c r="ESZ54" s="73"/>
      <c r="ETA54" s="73"/>
      <c r="ETB54" s="73"/>
      <c r="ETC54" s="73"/>
      <c r="ETD54" s="73"/>
      <c r="ETE54" s="73"/>
      <c r="ETF54" s="73"/>
      <c r="ETG54" s="73"/>
      <c r="ETH54" s="73"/>
      <c r="ETI54" s="73"/>
      <c r="ETJ54" s="73"/>
      <c r="ETK54" s="73"/>
      <c r="ETL54" s="73"/>
      <c r="ETM54" s="73"/>
      <c r="ETN54" s="73"/>
      <c r="ETO54" s="73"/>
      <c r="ETP54" s="73"/>
      <c r="ETQ54" s="73"/>
      <c r="ETR54" s="73"/>
      <c r="ETS54" s="73"/>
      <c r="ETT54" s="73"/>
      <c r="ETU54" s="73"/>
      <c r="ETV54" s="73"/>
      <c r="ETW54" s="73"/>
      <c r="ETX54" s="73"/>
      <c r="ETY54" s="73"/>
      <c r="ETZ54" s="73"/>
      <c r="EUA54" s="73"/>
      <c r="EUB54" s="73"/>
      <c r="EUC54" s="73"/>
      <c r="EUD54" s="73"/>
      <c r="EUE54" s="73"/>
      <c r="EUF54" s="73"/>
      <c r="EUG54" s="73"/>
      <c r="EUH54" s="73"/>
      <c r="EUI54" s="73"/>
      <c r="EUJ54" s="73"/>
      <c r="EUK54" s="73"/>
      <c r="EUL54" s="73"/>
      <c r="EUM54" s="73"/>
      <c r="EUN54" s="73"/>
      <c r="EUO54" s="73"/>
      <c r="EUP54" s="73"/>
      <c r="EUQ54" s="73"/>
      <c r="EUR54" s="73"/>
      <c r="EUS54" s="73"/>
      <c r="EUT54" s="73"/>
      <c r="EUU54" s="73"/>
      <c r="EUV54" s="73"/>
      <c r="EUW54" s="73"/>
      <c r="EUX54" s="73"/>
      <c r="EUY54" s="73"/>
      <c r="EUZ54" s="73"/>
      <c r="EVA54" s="73"/>
      <c r="EVB54" s="73"/>
      <c r="EVC54" s="73"/>
      <c r="EVD54" s="73"/>
      <c r="EVE54" s="73"/>
      <c r="EVF54" s="73"/>
      <c r="EVG54" s="73"/>
      <c r="EVH54" s="73"/>
      <c r="EVI54" s="73"/>
      <c r="EVJ54" s="73"/>
      <c r="EVK54" s="73"/>
      <c r="EVL54" s="73"/>
      <c r="EVM54" s="73"/>
      <c r="EVN54" s="73"/>
      <c r="EVO54" s="73"/>
      <c r="EVP54" s="73"/>
      <c r="EVQ54" s="73"/>
      <c r="EVR54" s="73"/>
      <c r="EVS54" s="73"/>
      <c r="EVT54" s="73"/>
      <c r="EVU54" s="73"/>
      <c r="EVV54" s="73"/>
      <c r="EVW54" s="73"/>
      <c r="EVX54" s="73"/>
      <c r="EVY54" s="73"/>
      <c r="EVZ54" s="73"/>
      <c r="EWA54" s="73"/>
      <c r="EWB54" s="73"/>
      <c r="EWC54" s="73"/>
      <c r="EWD54" s="73"/>
      <c r="EWE54" s="73"/>
      <c r="EWF54" s="73"/>
      <c r="EWG54" s="73"/>
      <c r="EWH54" s="73"/>
      <c r="EWI54" s="73"/>
      <c r="EWJ54" s="73"/>
      <c r="EWK54" s="73"/>
      <c r="EWL54" s="73"/>
      <c r="EWM54" s="73"/>
      <c r="EWN54" s="73"/>
      <c r="EWO54" s="73"/>
      <c r="EWP54" s="73"/>
      <c r="EWQ54" s="73"/>
      <c r="EWR54" s="73"/>
      <c r="EWS54" s="73"/>
      <c r="EWT54" s="73"/>
      <c r="EWU54" s="73"/>
      <c r="EWV54" s="73"/>
      <c r="EWW54" s="73"/>
      <c r="EWX54" s="73"/>
      <c r="EWY54" s="73"/>
      <c r="EWZ54" s="73"/>
      <c r="EXA54" s="73"/>
      <c r="EXB54" s="73"/>
      <c r="EXC54" s="73"/>
      <c r="EXD54" s="73"/>
      <c r="EXE54" s="73"/>
      <c r="EXF54" s="73"/>
      <c r="EXG54" s="73"/>
      <c r="EXH54" s="73"/>
      <c r="EXI54" s="73"/>
      <c r="EXJ54" s="73"/>
      <c r="EXK54" s="73"/>
      <c r="EXL54" s="73"/>
      <c r="EXM54" s="73"/>
      <c r="EXN54" s="73"/>
      <c r="EXO54" s="73"/>
      <c r="EXP54" s="73"/>
      <c r="EXQ54" s="73"/>
      <c r="EXR54" s="73"/>
      <c r="EXS54" s="73"/>
      <c r="EXT54" s="73"/>
      <c r="EXU54" s="73"/>
      <c r="EXV54" s="73"/>
      <c r="EXW54" s="73"/>
      <c r="EXX54" s="73"/>
      <c r="EXY54" s="73"/>
      <c r="EXZ54" s="73"/>
      <c r="EYA54" s="73"/>
      <c r="EYB54" s="73"/>
      <c r="EYC54" s="73"/>
      <c r="EYD54" s="73"/>
      <c r="EYE54" s="73"/>
      <c r="EYF54" s="73"/>
      <c r="EYG54" s="73"/>
      <c r="EYH54" s="73"/>
      <c r="EYI54" s="73"/>
      <c r="EYJ54" s="73"/>
      <c r="EYK54" s="73"/>
      <c r="EYL54" s="73"/>
      <c r="EYM54" s="73"/>
      <c r="EYN54" s="73"/>
      <c r="EYO54" s="73"/>
      <c r="EYP54" s="73"/>
      <c r="EYQ54" s="73"/>
      <c r="EYR54" s="73"/>
      <c r="EYS54" s="73"/>
      <c r="EYT54" s="73"/>
      <c r="EYU54" s="73"/>
      <c r="EYV54" s="73"/>
      <c r="EYW54" s="73"/>
      <c r="EYX54" s="73"/>
      <c r="EYY54" s="73"/>
      <c r="EYZ54" s="73"/>
      <c r="EZA54" s="73"/>
      <c r="EZB54" s="73"/>
      <c r="EZC54" s="73"/>
      <c r="EZD54" s="73"/>
      <c r="EZE54" s="73"/>
      <c r="EZF54" s="73"/>
      <c r="EZG54" s="73"/>
      <c r="EZH54" s="73"/>
      <c r="EZI54" s="73"/>
      <c r="EZJ54" s="73"/>
      <c r="EZK54" s="73"/>
      <c r="EZL54" s="73"/>
      <c r="EZM54" s="73"/>
      <c r="EZN54" s="73"/>
      <c r="EZO54" s="73"/>
      <c r="EZP54" s="73"/>
      <c r="EZQ54" s="73"/>
      <c r="EZR54" s="73"/>
      <c r="EZS54" s="73"/>
      <c r="EZT54" s="73"/>
      <c r="EZU54" s="73"/>
      <c r="EZV54" s="73"/>
      <c r="EZW54" s="73"/>
      <c r="EZX54" s="73"/>
      <c r="EZY54" s="73"/>
      <c r="EZZ54" s="73"/>
      <c r="FAA54" s="73"/>
      <c r="FAB54" s="73"/>
      <c r="FAC54" s="73"/>
      <c r="FAD54" s="73"/>
      <c r="FAE54" s="73"/>
      <c r="FAF54" s="73"/>
      <c r="FAG54" s="73"/>
      <c r="FAH54" s="73"/>
      <c r="FAI54" s="73"/>
      <c r="FAJ54" s="73"/>
      <c r="FAK54" s="73"/>
      <c r="FAL54" s="73"/>
      <c r="FAM54" s="73"/>
      <c r="FAN54" s="73"/>
      <c r="FAO54" s="73"/>
      <c r="FAP54" s="73"/>
      <c r="FAQ54" s="73"/>
      <c r="FAR54" s="73"/>
      <c r="FAS54" s="73"/>
      <c r="FAT54" s="73"/>
      <c r="FAU54" s="73"/>
      <c r="FAV54" s="73"/>
      <c r="FAW54" s="73"/>
      <c r="FAX54" s="73"/>
      <c r="FAY54" s="73"/>
      <c r="FAZ54" s="73"/>
      <c r="FBA54" s="73"/>
      <c r="FBB54" s="73"/>
      <c r="FBC54" s="73"/>
      <c r="FBD54" s="73"/>
      <c r="FBE54" s="73"/>
      <c r="FBF54" s="73"/>
      <c r="FBG54" s="73"/>
      <c r="FBH54" s="73"/>
      <c r="FBI54" s="73"/>
      <c r="FBJ54" s="73"/>
      <c r="FBK54" s="73"/>
      <c r="FBL54" s="73"/>
      <c r="FBM54" s="73"/>
      <c r="FBN54" s="73"/>
      <c r="FBO54" s="73"/>
      <c r="FBP54" s="73"/>
      <c r="FBQ54" s="73"/>
      <c r="FBR54" s="73"/>
      <c r="FBS54" s="73"/>
      <c r="FBT54" s="73"/>
      <c r="FBU54" s="73"/>
      <c r="FBV54" s="73"/>
      <c r="FBW54" s="73"/>
      <c r="FBX54" s="73"/>
      <c r="FBY54" s="73"/>
      <c r="FBZ54" s="73"/>
      <c r="FCA54" s="73"/>
      <c r="FCB54" s="73"/>
      <c r="FCC54" s="73"/>
      <c r="FCD54" s="73"/>
      <c r="FCE54" s="73"/>
      <c r="FCF54" s="73"/>
      <c r="FCG54" s="73"/>
      <c r="FCH54" s="73"/>
      <c r="FCI54" s="73"/>
      <c r="FCJ54" s="73"/>
      <c r="FCK54" s="73"/>
      <c r="FCL54" s="73"/>
      <c r="FCM54" s="73"/>
      <c r="FCN54" s="73"/>
      <c r="FCO54" s="73"/>
      <c r="FCP54" s="73"/>
      <c r="FCQ54" s="73"/>
      <c r="FCR54" s="73"/>
      <c r="FCS54" s="73"/>
      <c r="FCT54" s="73"/>
      <c r="FCU54" s="73"/>
      <c r="FCV54" s="73"/>
      <c r="FCW54" s="73"/>
      <c r="FCX54" s="73"/>
      <c r="FCY54" s="73"/>
      <c r="FCZ54" s="73"/>
      <c r="FDA54" s="73"/>
      <c r="FDB54" s="73"/>
      <c r="FDC54" s="73"/>
      <c r="FDD54" s="73"/>
      <c r="FDE54" s="73"/>
      <c r="FDF54" s="73"/>
      <c r="FDG54" s="73"/>
      <c r="FDH54" s="73"/>
      <c r="FDI54" s="73"/>
      <c r="FDJ54" s="73"/>
      <c r="FDK54" s="73"/>
      <c r="FDL54" s="73"/>
      <c r="FDM54" s="73"/>
      <c r="FDN54" s="73"/>
      <c r="FDO54" s="73"/>
      <c r="FDP54" s="73"/>
      <c r="FDQ54" s="73"/>
      <c r="FDR54" s="73"/>
      <c r="FDS54" s="73"/>
      <c r="FDT54" s="73"/>
      <c r="FDU54" s="73"/>
      <c r="FDV54" s="73"/>
      <c r="FDW54" s="73"/>
      <c r="FDX54" s="73"/>
      <c r="FDY54" s="73"/>
      <c r="FDZ54" s="73"/>
      <c r="FEA54" s="73"/>
      <c r="FEB54" s="73"/>
      <c r="FEC54" s="73"/>
      <c r="FED54" s="73"/>
      <c r="FEE54" s="73"/>
      <c r="FEF54" s="73"/>
      <c r="FEG54" s="73"/>
      <c r="FEH54" s="73"/>
      <c r="FEI54" s="73"/>
      <c r="FEJ54" s="73"/>
      <c r="FEK54" s="73"/>
      <c r="FEL54" s="73"/>
      <c r="FEM54" s="73"/>
      <c r="FEN54" s="73"/>
      <c r="FEO54" s="73"/>
      <c r="FEP54" s="73"/>
      <c r="FEQ54" s="73"/>
      <c r="FER54" s="73"/>
      <c r="FES54" s="73"/>
      <c r="FET54" s="73"/>
      <c r="FEU54" s="73"/>
      <c r="FEV54" s="73"/>
      <c r="FEW54" s="73"/>
      <c r="FEX54" s="73"/>
      <c r="FEY54" s="73"/>
      <c r="FEZ54" s="73"/>
      <c r="FFA54" s="73"/>
      <c r="FFB54" s="73"/>
      <c r="FFC54" s="73"/>
      <c r="FFD54" s="73"/>
      <c r="FFE54" s="73"/>
      <c r="FFF54" s="73"/>
      <c r="FFG54" s="73"/>
      <c r="FFH54" s="73"/>
      <c r="FFI54" s="73"/>
      <c r="FFJ54" s="73"/>
      <c r="FFK54" s="73"/>
      <c r="FFL54" s="73"/>
      <c r="FFM54" s="73"/>
      <c r="FFN54" s="73"/>
      <c r="FFO54" s="73"/>
      <c r="FFP54" s="73"/>
      <c r="FFQ54" s="73"/>
      <c r="FFR54" s="73"/>
      <c r="FFS54" s="73"/>
      <c r="FFT54" s="73"/>
      <c r="FFU54" s="73"/>
      <c r="FFV54" s="73"/>
      <c r="FFW54" s="73"/>
      <c r="FFX54" s="73"/>
      <c r="FFY54" s="73"/>
      <c r="FFZ54" s="73"/>
      <c r="FGA54" s="73"/>
      <c r="FGB54" s="73"/>
      <c r="FGC54" s="73"/>
      <c r="FGD54" s="73"/>
      <c r="FGE54" s="73"/>
      <c r="FGF54" s="73"/>
      <c r="FGG54" s="73"/>
      <c r="FGH54" s="73"/>
      <c r="FGI54" s="73"/>
      <c r="FGJ54" s="73"/>
      <c r="FGK54" s="73"/>
      <c r="FGL54" s="73"/>
      <c r="FGM54" s="73"/>
      <c r="FGN54" s="73"/>
      <c r="FGO54" s="73"/>
      <c r="FGP54" s="73"/>
      <c r="FGQ54" s="73"/>
      <c r="FGR54" s="73"/>
      <c r="FGS54" s="73"/>
      <c r="FGT54" s="73"/>
      <c r="FGU54" s="73"/>
      <c r="FGV54" s="73"/>
      <c r="FGW54" s="73"/>
      <c r="FGX54" s="73"/>
      <c r="FGY54" s="73"/>
      <c r="FGZ54" s="73"/>
      <c r="FHA54" s="73"/>
      <c r="FHB54" s="73"/>
      <c r="FHC54" s="73"/>
      <c r="FHD54" s="73"/>
      <c r="FHE54" s="73"/>
      <c r="FHF54" s="73"/>
      <c r="FHG54" s="73"/>
      <c r="FHH54" s="73"/>
      <c r="FHI54" s="73"/>
      <c r="FHJ54" s="73"/>
      <c r="FHK54" s="73"/>
      <c r="FHL54" s="73"/>
      <c r="FHM54" s="73"/>
      <c r="FHN54" s="73"/>
      <c r="FHO54" s="73"/>
      <c r="FHP54" s="73"/>
      <c r="FHQ54" s="73"/>
      <c r="FHR54" s="73"/>
      <c r="FHS54" s="73"/>
      <c r="FHT54" s="73"/>
      <c r="FHU54" s="73"/>
      <c r="FHV54" s="73"/>
      <c r="FHW54" s="73"/>
      <c r="FHX54" s="73"/>
      <c r="FHY54" s="73"/>
      <c r="FHZ54" s="73"/>
      <c r="FIA54" s="73"/>
      <c r="FIB54" s="73"/>
      <c r="FIC54" s="73"/>
      <c r="FID54" s="73"/>
      <c r="FIE54" s="73"/>
      <c r="FIF54" s="73"/>
      <c r="FIG54" s="73"/>
      <c r="FIH54" s="73"/>
      <c r="FII54" s="73"/>
      <c r="FIJ54" s="73"/>
      <c r="FIK54" s="73"/>
      <c r="FIL54" s="73"/>
      <c r="FIM54" s="73"/>
      <c r="FIN54" s="73"/>
      <c r="FIO54" s="73"/>
      <c r="FIP54" s="73"/>
      <c r="FIQ54" s="73"/>
      <c r="FIR54" s="73"/>
      <c r="FIS54" s="73"/>
      <c r="FIT54" s="73"/>
      <c r="FIU54" s="73"/>
      <c r="FIV54" s="73"/>
      <c r="FIW54" s="73"/>
      <c r="FIX54" s="73"/>
      <c r="FIY54" s="73"/>
      <c r="FIZ54" s="73"/>
      <c r="FJA54" s="73"/>
      <c r="FJB54" s="73"/>
      <c r="FJC54" s="73"/>
      <c r="FJD54" s="73"/>
      <c r="FJE54" s="73"/>
      <c r="FJF54" s="73"/>
      <c r="FJG54" s="73"/>
      <c r="FJH54" s="73"/>
      <c r="FJI54" s="73"/>
      <c r="FJJ54" s="73"/>
      <c r="FJK54" s="73"/>
      <c r="FJL54" s="73"/>
      <c r="FJM54" s="73"/>
      <c r="FJN54" s="73"/>
      <c r="FJO54" s="73"/>
      <c r="FJP54" s="73"/>
      <c r="FJQ54" s="73"/>
      <c r="FJR54" s="73"/>
      <c r="FJS54" s="73"/>
      <c r="FJT54" s="73"/>
      <c r="FJU54" s="73"/>
      <c r="FJV54" s="73"/>
      <c r="FJW54" s="73"/>
      <c r="FJX54" s="73"/>
      <c r="FJY54" s="73"/>
      <c r="FJZ54" s="73"/>
      <c r="FKA54" s="73"/>
      <c r="FKB54" s="73"/>
      <c r="FKC54" s="73"/>
      <c r="FKD54" s="73"/>
      <c r="FKE54" s="73"/>
      <c r="FKF54" s="73"/>
      <c r="FKG54" s="73"/>
      <c r="FKH54" s="73"/>
      <c r="FKI54" s="73"/>
      <c r="FKJ54" s="73"/>
      <c r="FKK54" s="73"/>
      <c r="FKL54" s="73"/>
      <c r="FKM54" s="73"/>
      <c r="FKN54" s="73"/>
      <c r="FKO54" s="73"/>
      <c r="FKP54" s="73"/>
      <c r="FKQ54" s="73"/>
      <c r="FKR54" s="73"/>
      <c r="FKS54" s="73"/>
      <c r="FKT54" s="73"/>
      <c r="FKU54" s="73"/>
      <c r="FKV54" s="73"/>
      <c r="FKW54" s="73"/>
      <c r="FKX54" s="73"/>
      <c r="FKY54" s="73"/>
      <c r="FKZ54" s="73"/>
      <c r="FLA54" s="73"/>
      <c r="FLB54" s="73"/>
      <c r="FLC54" s="73"/>
      <c r="FLD54" s="73"/>
      <c r="FLE54" s="73"/>
      <c r="FLF54" s="73"/>
      <c r="FLG54" s="73"/>
      <c r="FLH54" s="73"/>
      <c r="FLI54" s="73"/>
      <c r="FLJ54" s="73"/>
      <c r="FLK54" s="73"/>
      <c r="FLL54" s="73"/>
      <c r="FLM54" s="73"/>
      <c r="FLN54" s="73"/>
      <c r="FLO54" s="73"/>
      <c r="FLP54" s="73"/>
      <c r="FLQ54" s="73"/>
      <c r="FLR54" s="73"/>
      <c r="FLS54" s="73"/>
      <c r="FLT54" s="73"/>
      <c r="FLU54" s="73"/>
      <c r="FLV54" s="73"/>
      <c r="FLW54" s="73"/>
      <c r="FLX54" s="73"/>
      <c r="FLY54" s="73"/>
      <c r="FLZ54" s="73"/>
      <c r="FMA54" s="73"/>
      <c r="FMB54" s="73"/>
      <c r="FMC54" s="73"/>
      <c r="FMD54" s="73"/>
      <c r="FME54" s="73"/>
      <c r="FMF54" s="73"/>
      <c r="FMG54" s="73"/>
      <c r="FMH54" s="73"/>
      <c r="FMI54" s="73"/>
      <c r="FMJ54" s="73"/>
      <c r="FMK54" s="73"/>
      <c r="FML54" s="73"/>
      <c r="FMM54" s="73"/>
      <c r="FMN54" s="73"/>
      <c r="FMO54" s="73"/>
      <c r="FMP54" s="73"/>
      <c r="FMQ54" s="73"/>
      <c r="FMR54" s="73"/>
      <c r="FMS54" s="73"/>
      <c r="FMT54" s="73"/>
      <c r="FMU54" s="73"/>
      <c r="FMV54" s="73"/>
      <c r="FMW54" s="73"/>
      <c r="FMX54" s="73"/>
      <c r="FMY54" s="73"/>
      <c r="FMZ54" s="73"/>
      <c r="FNA54" s="73"/>
      <c r="FNB54" s="73"/>
      <c r="FNC54" s="73"/>
      <c r="FND54" s="73"/>
      <c r="FNE54" s="73"/>
      <c r="FNF54" s="73"/>
      <c r="FNG54" s="73"/>
      <c r="FNH54" s="73"/>
      <c r="FNI54" s="73"/>
      <c r="FNJ54" s="73"/>
      <c r="FNK54" s="73"/>
      <c r="FNL54" s="73"/>
      <c r="FNM54" s="73"/>
      <c r="FNN54" s="73"/>
      <c r="FNO54" s="73"/>
      <c r="FNP54" s="73"/>
      <c r="FNQ54" s="73"/>
      <c r="FNR54" s="73"/>
      <c r="FNS54" s="73"/>
      <c r="FNT54" s="73"/>
      <c r="FNU54" s="73"/>
      <c r="FNV54" s="73"/>
      <c r="FNW54" s="73"/>
      <c r="FNX54" s="73"/>
      <c r="FNY54" s="73"/>
      <c r="FNZ54" s="73"/>
      <c r="FOA54" s="73"/>
      <c r="FOB54" s="73"/>
      <c r="FOC54" s="73"/>
      <c r="FOD54" s="73"/>
      <c r="FOE54" s="73"/>
      <c r="FOF54" s="73"/>
      <c r="FOG54" s="73"/>
      <c r="FOH54" s="73"/>
      <c r="FOI54" s="73"/>
      <c r="FOJ54" s="73"/>
      <c r="FOK54" s="73"/>
      <c r="FOL54" s="73"/>
      <c r="FOM54" s="73"/>
      <c r="FON54" s="73"/>
      <c r="FOO54" s="73"/>
      <c r="FOP54" s="73"/>
      <c r="FOQ54" s="73"/>
      <c r="FOR54" s="73"/>
      <c r="FOS54" s="73"/>
      <c r="FOT54" s="73"/>
      <c r="FOU54" s="73"/>
      <c r="FOV54" s="73"/>
      <c r="FOW54" s="73"/>
      <c r="FOX54" s="73"/>
      <c r="FOY54" s="73"/>
      <c r="FOZ54" s="73"/>
      <c r="FPA54" s="73"/>
      <c r="FPB54" s="73"/>
      <c r="FPC54" s="73"/>
      <c r="FPD54" s="73"/>
      <c r="FPE54" s="73"/>
      <c r="FPF54" s="73"/>
      <c r="FPG54" s="73"/>
      <c r="FPH54" s="73"/>
      <c r="FPI54" s="73"/>
      <c r="FPJ54" s="73"/>
      <c r="FPK54" s="73"/>
      <c r="FPL54" s="73"/>
      <c r="FPM54" s="73"/>
      <c r="FPN54" s="73"/>
      <c r="FPO54" s="73"/>
      <c r="FPP54" s="73"/>
      <c r="FPQ54" s="73"/>
      <c r="FPR54" s="73"/>
      <c r="FPS54" s="73"/>
      <c r="FPT54" s="73"/>
      <c r="FPU54" s="73"/>
      <c r="FPV54" s="73"/>
      <c r="FPW54" s="73"/>
      <c r="FPX54" s="73"/>
      <c r="FPY54" s="73"/>
      <c r="FPZ54" s="73"/>
      <c r="FQA54" s="73"/>
      <c r="FQB54" s="73"/>
      <c r="FQC54" s="73"/>
      <c r="FQD54" s="73"/>
      <c r="FQE54" s="73"/>
      <c r="FQF54" s="73"/>
      <c r="FQG54" s="73"/>
      <c r="FQH54" s="73"/>
      <c r="FQI54" s="73"/>
      <c r="FQJ54" s="73"/>
      <c r="FQK54" s="73"/>
      <c r="FQL54" s="73"/>
      <c r="FQM54" s="73"/>
      <c r="FQN54" s="73"/>
      <c r="FQO54" s="73"/>
      <c r="FQP54" s="73"/>
      <c r="FQQ54" s="73"/>
      <c r="FQR54" s="73"/>
      <c r="FQS54" s="73"/>
      <c r="FQT54" s="73"/>
      <c r="FQU54" s="73"/>
      <c r="FQV54" s="73"/>
      <c r="FQW54" s="73"/>
      <c r="FQX54" s="73"/>
      <c r="FQY54" s="73"/>
      <c r="FQZ54" s="73"/>
      <c r="FRA54" s="73"/>
      <c r="FRB54" s="73"/>
      <c r="FRC54" s="73"/>
      <c r="FRD54" s="73"/>
      <c r="FRE54" s="73"/>
      <c r="FRF54" s="73"/>
      <c r="FRG54" s="73"/>
      <c r="FRH54" s="73"/>
      <c r="FRI54" s="73"/>
      <c r="FRJ54" s="73"/>
      <c r="FRK54" s="73"/>
      <c r="FRL54" s="73"/>
      <c r="FRM54" s="73"/>
      <c r="FRN54" s="73"/>
      <c r="FRO54" s="73"/>
      <c r="FRP54" s="73"/>
      <c r="FRQ54" s="73"/>
      <c r="FRR54" s="73"/>
      <c r="FRS54" s="73"/>
      <c r="FRT54" s="73"/>
      <c r="FRU54" s="73"/>
      <c r="FRV54" s="73"/>
      <c r="FRW54" s="73"/>
      <c r="FRX54" s="73"/>
      <c r="FRY54" s="73"/>
      <c r="FRZ54" s="73"/>
      <c r="FSA54" s="73"/>
      <c r="FSB54" s="73"/>
      <c r="FSC54" s="73"/>
      <c r="FSD54" s="73"/>
      <c r="FSE54" s="73"/>
      <c r="FSF54" s="73"/>
      <c r="FSG54" s="73"/>
      <c r="FSH54" s="73"/>
      <c r="FSI54" s="73"/>
      <c r="FSJ54" s="73"/>
      <c r="FSK54" s="73"/>
      <c r="FSL54" s="73"/>
      <c r="FSM54" s="73"/>
      <c r="FSN54" s="73"/>
      <c r="FSO54" s="73"/>
      <c r="FSP54" s="73"/>
      <c r="FSQ54" s="73"/>
      <c r="FSR54" s="73"/>
      <c r="FSS54" s="73"/>
      <c r="FST54" s="73"/>
      <c r="FSU54" s="73"/>
      <c r="FSV54" s="73"/>
      <c r="FSW54" s="73"/>
      <c r="FSX54" s="73"/>
      <c r="FSY54" s="73"/>
      <c r="FSZ54" s="73"/>
      <c r="FTA54" s="73"/>
      <c r="FTB54" s="73"/>
      <c r="FTC54" s="73"/>
      <c r="FTD54" s="73"/>
      <c r="FTE54" s="73"/>
      <c r="FTF54" s="73"/>
      <c r="FTG54" s="73"/>
      <c r="FTH54" s="73"/>
      <c r="FTI54" s="73"/>
      <c r="FTJ54" s="73"/>
      <c r="FTK54" s="73"/>
      <c r="FTL54" s="73"/>
      <c r="FTM54" s="73"/>
      <c r="FTN54" s="73"/>
      <c r="FTO54" s="73"/>
      <c r="FTP54" s="73"/>
      <c r="FTQ54" s="73"/>
      <c r="FTR54" s="73"/>
      <c r="FTS54" s="73"/>
      <c r="FTT54" s="73"/>
      <c r="FTU54" s="73"/>
      <c r="FTV54" s="73"/>
      <c r="FTW54" s="73"/>
      <c r="FTX54" s="73"/>
      <c r="FTY54" s="73"/>
      <c r="FTZ54" s="73"/>
      <c r="FUA54" s="73"/>
      <c r="FUB54" s="73"/>
      <c r="FUC54" s="73"/>
      <c r="FUD54" s="73"/>
      <c r="FUE54" s="73"/>
      <c r="FUF54" s="73"/>
      <c r="FUG54" s="73"/>
      <c r="FUH54" s="73"/>
      <c r="FUI54" s="73"/>
      <c r="FUJ54" s="73"/>
      <c r="FUK54" s="73"/>
      <c r="FUL54" s="73"/>
      <c r="FUM54" s="73"/>
      <c r="FUN54" s="73"/>
      <c r="FUO54" s="73"/>
      <c r="FUP54" s="73"/>
      <c r="FUQ54" s="73"/>
      <c r="FUR54" s="73"/>
      <c r="FUS54" s="73"/>
      <c r="FUT54" s="73"/>
      <c r="FUU54" s="73"/>
      <c r="FUV54" s="73"/>
      <c r="FUW54" s="73"/>
      <c r="FUX54" s="73"/>
      <c r="FUY54" s="73"/>
      <c r="FUZ54" s="73"/>
      <c r="FVA54" s="73"/>
      <c r="FVB54" s="73"/>
      <c r="FVC54" s="73"/>
      <c r="FVD54" s="73"/>
      <c r="FVE54" s="73"/>
      <c r="FVF54" s="73"/>
      <c r="FVG54" s="73"/>
      <c r="FVH54" s="73"/>
      <c r="FVI54" s="73"/>
      <c r="FVJ54" s="73"/>
      <c r="FVK54" s="73"/>
      <c r="FVL54" s="73"/>
      <c r="FVM54" s="73"/>
      <c r="FVN54" s="73"/>
      <c r="FVO54" s="73"/>
      <c r="FVP54" s="73"/>
      <c r="FVQ54" s="73"/>
      <c r="FVR54" s="73"/>
      <c r="FVS54" s="73"/>
      <c r="FVT54" s="73"/>
      <c r="FVU54" s="73"/>
      <c r="FVV54" s="73"/>
      <c r="FVW54" s="73"/>
      <c r="FVX54" s="73"/>
      <c r="FVY54" s="73"/>
      <c r="FVZ54" s="73"/>
      <c r="FWA54" s="73"/>
      <c r="FWB54" s="73"/>
      <c r="FWC54" s="73"/>
      <c r="FWD54" s="73"/>
      <c r="FWE54" s="73"/>
      <c r="FWF54" s="73"/>
      <c r="FWG54" s="73"/>
      <c r="FWH54" s="73"/>
      <c r="FWI54" s="73"/>
      <c r="FWJ54" s="73"/>
      <c r="FWK54" s="73"/>
      <c r="FWL54" s="73"/>
      <c r="FWM54" s="73"/>
      <c r="FWN54" s="73"/>
      <c r="FWO54" s="73"/>
      <c r="FWP54" s="73"/>
      <c r="FWQ54" s="73"/>
      <c r="FWR54" s="73"/>
      <c r="FWS54" s="73"/>
      <c r="FWT54" s="73"/>
      <c r="FWU54" s="73"/>
      <c r="FWV54" s="73"/>
      <c r="FWW54" s="73"/>
      <c r="FWX54" s="73"/>
      <c r="FWY54" s="73"/>
      <c r="FWZ54" s="73"/>
      <c r="FXA54" s="73"/>
      <c r="FXB54" s="73"/>
      <c r="FXC54" s="73"/>
      <c r="FXD54" s="73"/>
      <c r="FXE54" s="73"/>
      <c r="FXF54" s="73"/>
      <c r="FXG54" s="73"/>
      <c r="FXH54" s="73"/>
      <c r="FXI54" s="73"/>
      <c r="FXJ54" s="73"/>
      <c r="FXK54" s="73"/>
      <c r="FXL54" s="73"/>
      <c r="FXM54" s="73"/>
      <c r="FXN54" s="73"/>
      <c r="FXO54" s="73"/>
      <c r="FXP54" s="73"/>
      <c r="FXQ54" s="73"/>
      <c r="FXR54" s="73"/>
      <c r="FXS54" s="73"/>
      <c r="FXT54" s="73"/>
      <c r="FXU54" s="73"/>
      <c r="FXV54" s="73"/>
      <c r="FXW54" s="73"/>
      <c r="FXX54" s="73"/>
      <c r="FXY54" s="73"/>
      <c r="FXZ54" s="73"/>
      <c r="FYA54" s="73"/>
      <c r="FYB54" s="73"/>
      <c r="FYC54" s="73"/>
      <c r="FYD54" s="73"/>
      <c r="FYE54" s="73"/>
      <c r="FYF54" s="73"/>
      <c r="FYG54" s="73"/>
      <c r="FYH54" s="73"/>
      <c r="FYI54" s="73"/>
      <c r="FYJ54" s="73"/>
      <c r="FYK54" s="73"/>
      <c r="FYL54" s="73"/>
      <c r="FYM54" s="73"/>
      <c r="FYN54" s="73"/>
      <c r="FYO54" s="73"/>
      <c r="FYP54" s="73"/>
      <c r="FYQ54" s="73"/>
      <c r="FYR54" s="73"/>
      <c r="FYS54" s="73"/>
      <c r="FYT54" s="73"/>
      <c r="FYU54" s="73"/>
      <c r="FYV54" s="73"/>
      <c r="FYW54" s="73"/>
      <c r="FYX54" s="73"/>
      <c r="FYY54" s="73"/>
      <c r="FYZ54" s="73"/>
      <c r="FZA54" s="73"/>
      <c r="FZB54" s="73"/>
      <c r="FZC54" s="73"/>
      <c r="FZD54" s="73"/>
      <c r="FZE54" s="73"/>
      <c r="FZF54" s="73"/>
      <c r="FZG54" s="73"/>
      <c r="FZH54" s="73"/>
      <c r="FZI54" s="73"/>
      <c r="FZJ54" s="73"/>
      <c r="FZK54" s="73"/>
      <c r="FZL54" s="73"/>
      <c r="FZM54" s="73"/>
      <c r="FZN54" s="73"/>
      <c r="FZO54" s="73"/>
      <c r="FZP54" s="73"/>
      <c r="FZQ54" s="73"/>
      <c r="FZR54" s="73"/>
      <c r="FZS54" s="73"/>
      <c r="FZT54" s="73"/>
      <c r="FZU54" s="73"/>
      <c r="FZV54" s="73"/>
      <c r="FZW54" s="73"/>
      <c r="FZX54" s="73"/>
      <c r="FZY54" s="73"/>
      <c r="FZZ54" s="73"/>
      <c r="GAA54" s="73"/>
      <c r="GAB54" s="73"/>
      <c r="GAC54" s="73"/>
      <c r="GAD54" s="73"/>
      <c r="GAE54" s="73"/>
      <c r="GAF54" s="73"/>
      <c r="GAG54" s="73"/>
      <c r="GAH54" s="73"/>
      <c r="GAI54" s="73"/>
      <c r="GAJ54" s="73"/>
      <c r="GAK54" s="73"/>
      <c r="GAL54" s="73"/>
      <c r="GAM54" s="73"/>
      <c r="GAN54" s="73"/>
      <c r="GAO54" s="73"/>
      <c r="GAP54" s="73"/>
      <c r="GAQ54" s="73"/>
      <c r="GAR54" s="73"/>
      <c r="GAS54" s="73"/>
      <c r="GAT54" s="73"/>
      <c r="GAU54" s="73"/>
      <c r="GAV54" s="73"/>
      <c r="GAW54" s="73"/>
      <c r="GAX54" s="73"/>
      <c r="GAY54" s="73"/>
      <c r="GAZ54" s="73"/>
      <c r="GBA54" s="73"/>
      <c r="GBB54" s="73"/>
      <c r="GBC54" s="73"/>
      <c r="GBD54" s="73"/>
      <c r="GBE54" s="73"/>
      <c r="GBF54" s="73"/>
      <c r="GBG54" s="73"/>
      <c r="GBH54" s="73"/>
      <c r="GBI54" s="73"/>
      <c r="GBJ54" s="73"/>
      <c r="GBK54" s="73"/>
      <c r="GBL54" s="73"/>
      <c r="GBM54" s="73"/>
      <c r="GBN54" s="73"/>
      <c r="GBO54" s="73"/>
      <c r="GBP54" s="73"/>
      <c r="GBQ54" s="73"/>
      <c r="GBR54" s="73"/>
      <c r="GBS54" s="73"/>
      <c r="GBT54" s="73"/>
      <c r="GBU54" s="73"/>
      <c r="GBV54" s="73"/>
      <c r="GBW54" s="73"/>
      <c r="GBX54" s="73"/>
      <c r="GBY54" s="73"/>
      <c r="GBZ54" s="73"/>
      <c r="GCA54" s="73"/>
      <c r="GCB54" s="73"/>
      <c r="GCC54" s="73"/>
      <c r="GCD54" s="73"/>
      <c r="GCE54" s="73"/>
      <c r="GCF54" s="73"/>
      <c r="GCG54" s="73"/>
      <c r="GCH54" s="73"/>
      <c r="GCI54" s="73"/>
      <c r="GCJ54" s="73"/>
      <c r="GCK54" s="73"/>
      <c r="GCL54" s="73"/>
      <c r="GCM54" s="73"/>
      <c r="GCN54" s="73"/>
      <c r="GCO54" s="73"/>
      <c r="GCP54" s="73"/>
      <c r="GCQ54" s="73"/>
      <c r="GCR54" s="73"/>
      <c r="GCS54" s="73"/>
      <c r="GCT54" s="73"/>
      <c r="GCU54" s="73"/>
      <c r="GCV54" s="73"/>
      <c r="GCW54" s="73"/>
      <c r="GCX54" s="73"/>
      <c r="GCY54" s="73"/>
      <c r="GCZ54" s="73"/>
      <c r="GDA54" s="73"/>
      <c r="GDB54" s="73"/>
      <c r="GDC54" s="73"/>
      <c r="GDD54" s="73"/>
      <c r="GDE54" s="73"/>
      <c r="GDF54" s="73"/>
      <c r="GDG54" s="73"/>
      <c r="GDH54" s="73"/>
      <c r="GDI54" s="73"/>
      <c r="GDJ54" s="73"/>
      <c r="GDK54" s="73"/>
      <c r="GDL54" s="73"/>
      <c r="GDM54" s="73"/>
      <c r="GDN54" s="73"/>
      <c r="GDO54" s="73"/>
      <c r="GDP54" s="73"/>
      <c r="GDQ54" s="73"/>
      <c r="GDR54" s="73"/>
      <c r="GDS54" s="73"/>
      <c r="GDT54" s="73"/>
      <c r="GDU54" s="73"/>
      <c r="GDV54" s="73"/>
      <c r="GDW54" s="73"/>
      <c r="GDX54" s="73"/>
      <c r="GDY54" s="73"/>
      <c r="GDZ54" s="73"/>
      <c r="GEA54" s="73"/>
      <c r="GEB54" s="73"/>
      <c r="GEC54" s="73"/>
      <c r="GED54" s="73"/>
      <c r="GEE54" s="73"/>
      <c r="GEF54" s="73"/>
      <c r="GEG54" s="73"/>
      <c r="GEH54" s="73"/>
      <c r="GEI54" s="73"/>
      <c r="GEJ54" s="73"/>
      <c r="GEK54" s="73"/>
      <c r="GEL54" s="73"/>
      <c r="GEM54" s="73"/>
      <c r="GEN54" s="73"/>
      <c r="GEO54" s="73"/>
      <c r="GEP54" s="73"/>
      <c r="GEQ54" s="73"/>
      <c r="GER54" s="73"/>
      <c r="GES54" s="73"/>
      <c r="GET54" s="73"/>
      <c r="GEU54" s="73"/>
      <c r="GEV54" s="73"/>
      <c r="GEW54" s="73"/>
      <c r="GEX54" s="73"/>
      <c r="GEY54" s="73"/>
      <c r="GEZ54" s="73"/>
      <c r="GFA54" s="73"/>
      <c r="GFB54" s="73"/>
      <c r="GFC54" s="73"/>
      <c r="GFD54" s="73"/>
      <c r="GFE54" s="73"/>
      <c r="GFF54" s="73"/>
      <c r="GFG54" s="73"/>
      <c r="GFH54" s="73"/>
      <c r="GFI54" s="73"/>
      <c r="GFJ54" s="73"/>
      <c r="GFK54" s="73"/>
      <c r="GFL54" s="73"/>
      <c r="GFM54" s="73"/>
      <c r="GFN54" s="73"/>
      <c r="GFO54" s="73"/>
      <c r="GFP54" s="73"/>
      <c r="GFQ54" s="73"/>
      <c r="GFR54" s="73"/>
      <c r="GFS54" s="73"/>
      <c r="GFT54" s="73"/>
      <c r="GFU54" s="73"/>
      <c r="GFV54" s="73"/>
      <c r="GFW54" s="73"/>
      <c r="GFX54" s="73"/>
      <c r="GFY54" s="73"/>
      <c r="GFZ54" s="73"/>
      <c r="GGA54" s="73"/>
      <c r="GGB54" s="73"/>
      <c r="GGC54" s="73"/>
      <c r="GGD54" s="73"/>
      <c r="GGE54" s="73"/>
      <c r="GGF54" s="73"/>
      <c r="GGG54" s="73"/>
      <c r="GGH54" s="73"/>
      <c r="GGI54" s="73"/>
      <c r="GGJ54" s="73"/>
      <c r="GGK54" s="73"/>
      <c r="GGL54" s="73"/>
      <c r="GGM54" s="73"/>
      <c r="GGN54" s="73"/>
      <c r="GGO54" s="73"/>
      <c r="GGP54" s="73"/>
      <c r="GGQ54" s="73"/>
      <c r="GGR54" s="73"/>
      <c r="GGS54" s="73"/>
      <c r="GGT54" s="73"/>
      <c r="GGU54" s="73"/>
      <c r="GGV54" s="73"/>
      <c r="GGW54" s="73"/>
      <c r="GGX54" s="73"/>
      <c r="GGY54" s="73"/>
      <c r="GGZ54" s="73"/>
      <c r="GHA54" s="73"/>
      <c r="GHB54" s="73"/>
      <c r="GHC54" s="73"/>
      <c r="GHD54" s="73"/>
      <c r="GHE54" s="73"/>
      <c r="GHF54" s="73"/>
      <c r="GHG54" s="73"/>
      <c r="GHH54" s="73"/>
      <c r="GHI54" s="73"/>
      <c r="GHJ54" s="73"/>
      <c r="GHK54" s="73"/>
      <c r="GHL54" s="73"/>
      <c r="GHM54" s="73"/>
      <c r="GHN54" s="73"/>
      <c r="GHO54" s="73"/>
      <c r="GHP54" s="73"/>
      <c r="GHQ54" s="73"/>
      <c r="GHR54" s="73"/>
      <c r="GHS54" s="73"/>
      <c r="GHT54" s="73"/>
      <c r="GHU54" s="73"/>
      <c r="GHV54" s="73"/>
      <c r="GHW54" s="73"/>
      <c r="GHX54" s="73"/>
      <c r="GHY54" s="73"/>
      <c r="GHZ54" s="73"/>
      <c r="GIA54" s="73"/>
      <c r="GIB54" s="73"/>
      <c r="GIC54" s="73"/>
      <c r="GID54" s="73"/>
      <c r="GIE54" s="73"/>
      <c r="GIF54" s="73"/>
      <c r="GIG54" s="73"/>
      <c r="GIH54" s="73"/>
      <c r="GII54" s="73"/>
      <c r="GIJ54" s="73"/>
      <c r="GIK54" s="73"/>
      <c r="GIL54" s="73"/>
      <c r="GIM54" s="73"/>
      <c r="GIN54" s="73"/>
      <c r="GIO54" s="73"/>
      <c r="GIP54" s="73"/>
      <c r="GIQ54" s="73"/>
      <c r="GIR54" s="73"/>
      <c r="GIS54" s="73"/>
      <c r="GIT54" s="73"/>
      <c r="GIU54" s="73"/>
      <c r="GIV54" s="73"/>
      <c r="GIW54" s="73"/>
      <c r="GIX54" s="73"/>
      <c r="GIY54" s="73"/>
      <c r="GIZ54" s="73"/>
      <c r="GJA54" s="73"/>
      <c r="GJB54" s="73"/>
      <c r="GJC54" s="73"/>
      <c r="GJD54" s="73"/>
      <c r="GJE54" s="73"/>
      <c r="GJF54" s="73"/>
      <c r="GJG54" s="73"/>
      <c r="GJH54" s="73"/>
      <c r="GJI54" s="73"/>
      <c r="GJJ54" s="73"/>
      <c r="GJK54" s="73"/>
      <c r="GJL54" s="73"/>
      <c r="GJM54" s="73"/>
      <c r="GJN54" s="73"/>
      <c r="GJO54" s="73"/>
      <c r="GJP54" s="73"/>
      <c r="GJQ54" s="73"/>
      <c r="GJR54" s="73"/>
      <c r="GJS54" s="73"/>
      <c r="GJT54" s="73"/>
      <c r="GJU54" s="73"/>
      <c r="GJV54" s="73"/>
      <c r="GJW54" s="73"/>
      <c r="GJX54" s="73"/>
      <c r="GJY54" s="73"/>
      <c r="GJZ54" s="73"/>
      <c r="GKA54" s="73"/>
      <c r="GKB54" s="73"/>
      <c r="GKC54" s="73"/>
      <c r="GKD54" s="73"/>
      <c r="GKE54" s="73"/>
      <c r="GKF54" s="73"/>
      <c r="GKG54" s="73"/>
      <c r="GKH54" s="73"/>
      <c r="GKI54" s="73"/>
      <c r="GKJ54" s="73"/>
      <c r="GKK54" s="73"/>
      <c r="GKL54" s="73"/>
      <c r="GKM54" s="73"/>
      <c r="GKN54" s="73"/>
      <c r="GKO54" s="73"/>
      <c r="GKP54" s="73"/>
      <c r="GKQ54" s="73"/>
      <c r="GKR54" s="73"/>
      <c r="GKS54" s="73"/>
      <c r="GKT54" s="73"/>
      <c r="GKU54" s="73"/>
      <c r="GKV54" s="73"/>
      <c r="GKW54" s="73"/>
      <c r="GKX54" s="73"/>
      <c r="GKY54" s="73"/>
      <c r="GKZ54" s="73"/>
      <c r="GLA54" s="73"/>
      <c r="GLB54" s="73"/>
      <c r="GLC54" s="73"/>
      <c r="GLD54" s="73"/>
      <c r="GLE54" s="73"/>
      <c r="GLF54" s="73"/>
      <c r="GLG54" s="73"/>
      <c r="GLH54" s="73"/>
      <c r="GLI54" s="73"/>
      <c r="GLJ54" s="73"/>
      <c r="GLK54" s="73"/>
      <c r="GLL54" s="73"/>
      <c r="GLM54" s="73"/>
      <c r="GLN54" s="73"/>
      <c r="GLO54" s="73"/>
      <c r="GLP54" s="73"/>
      <c r="GLQ54" s="73"/>
      <c r="GLR54" s="73"/>
      <c r="GLS54" s="73"/>
      <c r="GLT54" s="73"/>
      <c r="GLU54" s="73"/>
      <c r="GLV54" s="73"/>
      <c r="GLW54" s="73"/>
      <c r="GLX54" s="73"/>
      <c r="GLY54" s="73"/>
      <c r="GLZ54" s="73"/>
      <c r="GMA54" s="73"/>
      <c r="GMB54" s="73"/>
      <c r="GMC54" s="73"/>
      <c r="GMD54" s="73"/>
      <c r="GME54" s="73"/>
      <c r="GMF54" s="73"/>
      <c r="GMG54" s="73"/>
      <c r="GMH54" s="73"/>
      <c r="GMI54" s="73"/>
      <c r="GMJ54" s="73"/>
      <c r="GMK54" s="73"/>
      <c r="GML54" s="73"/>
      <c r="GMM54" s="73"/>
      <c r="GMN54" s="73"/>
      <c r="GMO54" s="73"/>
      <c r="GMP54" s="73"/>
      <c r="GMQ54" s="73"/>
      <c r="GMR54" s="73"/>
      <c r="GMS54" s="73"/>
      <c r="GMT54" s="73"/>
      <c r="GMU54" s="73"/>
      <c r="GMV54" s="73"/>
      <c r="GMW54" s="73"/>
      <c r="GMX54" s="73"/>
      <c r="GMY54" s="73"/>
      <c r="GMZ54" s="73"/>
      <c r="GNA54" s="73"/>
      <c r="GNB54" s="73"/>
      <c r="GNC54" s="73"/>
      <c r="GND54" s="73"/>
      <c r="GNE54" s="73"/>
      <c r="GNF54" s="73"/>
      <c r="GNG54" s="73"/>
      <c r="GNH54" s="73"/>
      <c r="GNI54" s="73"/>
      <c r="GNJ54" s="73"/>
      <c r="GNK54" s="73"/>
      <c r="GNL54" s="73"/>
      <c r="GNM54" s="73"/>
      <c r="GNN54" s="73"/>
      <c r="GNO54" s="73"/>
      <c r="GNP54" s="73"/>
      <c r="GNQ54" s="73"/>
      <c r="GNR54" s="73"/>
      <c r="GNS54" s="73"/>
      <c r="GNT54" s="73"/>
      <c r="GNU54" s="73"/>
      <c r="GNV54" s="73"/>
      <c r="GNW54" s="73"/>
      <c r="GNX54" s="73"/>
      <c r="GNY54" s="73"/>
      <c r="GNZ54" s="73"/>
      <c r="GOA54" s="73"/>
      <c r="GOB54" s="73"/>
      <c r="GOC54" s="73"/>
      <c r="GOD54" s="73"/>
      <c r="GOE54" s="73"/>
      <c r="GOF54" s="73"/>
      <c r="GOG54" s="73"/>
      <c r="GOH54" s="73"/>
      <c r="GOI54" s="73"/>
      <c r="GOJ54" s="73"/>
      <c r="GOK54" s="73"/>
      <c r="GOL54" s="73"/>
      <c r="GOM54" s="73"/>
      <c r="GON54" s="73"/>
      <c r="GOO54" s="73"/>
      <c r="GOP54" s="73"/>
      <c r="GOQ54" s="73"/>
      <c r="GOR54" s="73"/>
      <c r="GOS54" s="73"/>
      <c r="GOT54" s="73"/>
      <c r="GOU54" s="73"/>
      <c r="GOV54" s="73"/>
      <c r="GOW54" s="73"/>
      <c r="GOX54" s="73"/>
      <c r="GOY54" s="73"/>
      <c r="GOZ54" s="73"/>
      <c r="GPA54" s="73"/>
      <c r="GPB54" s="73"/>
      <c r="GPC54" s="73"/>
      <c r="GPD54" s="73"/>
      <c r="GPE54" s="73"/>
      <c r="GPF54" s="73"/>
      <c r="GPG54" s="73"/>
      <c r="GPH54" s="73"/>
      <c r="GPI54" s="73"/>
      <c r="GPJ54" s="73"/>
      <c r="GPK54" s="73"/>
      <c r="GPL54" s="73"/>
      <c r="GPM54" s="73"/>
      <c r="GPN54" s="73"/>
      <c r="GPO54" s="73"/>
      <c r="GPP54" s="73"/>
      <c r="GPQ54" s="73"/>
      <c r="GPR54" s="73"/>
      <c r="GPS54" s="73"/>
      <c r="GPT54" s="73"/>
      <c r="GPU54" s="73"/>
      <c r="GPV54" s="73"/>
      <c r="GPW54" s="73"/>
      <c r="GPX54" s="73"/>
      <c r="GPY54" s="73"/>
      <c r="GPZ54" s="73"/>
      <c r="GQA54" s="73"/>
      <c r="GQB54" s="73"/>
      <c r="GQC54" s="73"/>
      <c r="GQD54" s="73"/>
      <c r="GQE54" s="73"/>
      <c r="GQF54" s="73"/>
      <c r="GQG54" s="73"/>
      <c r="GQH54" s="73"/>
      <c r="GQI54" s="73"/>
      <c r="GQJ54" s="73"/>
      <c r="GQK54" s="73"/>
      <c r="GQL54" s="73"/>
      <c r="GQM54" s="73"/>
      <c r="GQN54" s="73"/>
      <c r="GQO54" s="73"/>
      <c r="GQP54" s="73"/>
      <c r="GQQ54" s="73"/>
      <c r="GQR54" s="73"/>
      <c r="GQS54" s="73"/>
      <c r="GQT54" s="73"/>
      <c r="GQU54" s="73"/>
      <c r="GQV54" s="73"/>
      <c r="GQW54" s="73"/>
      <c r="GQX54" s="73"/>
      <c r="GQY54" s="73"/>
      <c r="GQZ54" s="73"/>
      <c r="GRA54" s="73"/>
      <c r="GRB54" s="73"/>
      <c r="GRC54" s="73"/>
      <c r="GRD54" s="73"/>
      <c r="GRE54" s="73"/>
      <c r="GRF54" s="73"/>
      <c r="GRG54" s="73"/>
      <c r="GRH54" s="73"/>
      <c r="GRI54" s="73"/>
      <c r="GRJ54" s="73"/>
      <c r="GRK54" s="73"/>
      <c r="GRL54" s="73"/>
      <c r="GRM54" s="73"/>
      <c r="GRN54" s="73"/>
      <c r="GRO54" s="73"/>
      <c r="GRP54" s="73"/>
      <c r="GRQ54" s="73"/>
      <c r="GRR54" s="73"/>
      <c r="GRS54" s="73"/>
      <c r="GRT54" s="73"/>
      <c r="GRU54" s="73"/>
      <c r="GRV54" s="73"/>
      <c r="GRW54" s="73"/>
      <c r="GRX54" s="73"/>
      <c r="GRY54" s="73"/>
      <c r="GRZ54" s="73"/>
      <c r="GSA54" s="73"/>
      <c r="GSB54" s="73"/>
      <c r="GSC54" s="73"/>
      <c r="GSD54" s="73"/>
      <c r="GSE54" s="73"/>
      <c r="GSF54" s="73"/>
      <c r="GSG54" s="73"/>
      <c r="GSH54" s="73"/>
      <c r="GSI54" s="73"/>
      <c r="GSJ54" s="73"/>
      <c r="GSK54" s="73"/>
      <c r="GSL54" s="73"/>
      <c r="GSM54" s="73"/>
      <c r="GSN54" s="73"/>
      <c r="GSO54" s="73"/>
      <c r="GSP54" s="73"/>
      <c r="GSQ54" s="73"/>
      <c r="GSR54" s="73"/>
      <c r="GSS54" s="73"/>
      <c r="GST54" s="73"/>
      <c r="GSU54" s="73"/>
      <c r="GSV54" s="73"/>
      <c r="GSW54" s="73"/>
      <c r="GSX54" s="73"/>
      <c r="GSY54" s="73"/>
      <c r="GSZ54" s="73"/>
      <c r="GTA54" s="73"/>
      <c r="GTB54" s="73"/>
      <c r="GTC54" s="73"/>
      <c r="GTD54" s="73"/>
      <c r="GTE54" s="73"/>
      <c r="GTF54" s="73"/>
      <c r="GTG54" s="73"/>
      <c r="GTH54" s="73"/>
      <c r="GTI54" s="73"/>
      <c r="GTJ54" s="73"/>
      <c r="GTK54" s="73"/>
      <c r="GTL54" s="73"/>
      <c r="GTM54" s="73"/>
      <c r="GTN54" s="73"/>
      <c r="GTO54" s="73"/>
      <c r="GTP54" s="73"/>
      <c r="GTQ54" s="73"/>
      <c r="GTR54" s="73"/>
      <c r="GTS54" s="73"/>
      <c r="GTT54" s="73"/>
      <c r="GTU54" s="73"/>
      <c r="GTV54" s="73"/>
      <c r="GTW54" s="73"/>
      <c r="GTX54" s="73"/>
      <c r="GTY54" s="73"/>
      <c r="GTZ54" s="73"/>
      <c r="GUA54" s="73"/>
      <c r="GUB54" s="73"/>
      <c r="GUC54" s="73"/>
      <c r="GUD54" s="73"/>
      <c r="GUE54" s="73"/>
      <c r="GUF54" s="73"/>
      <c r="GUG54" s="73"/>
      <c r="GUH54" s="73"/>
      <c r="GUI54" s="73"/>
      <c r="GUJ54" s="73"/>
      <c r="GUK54" s="73"/>
      <c r="GUL54" s="73"/>
      <c r="GUM54" s="73"/>
      <c r="GUN54" s="73"/>
      <c r="GUO54" s="73"/>
      <c r="GUP54" s="73"/>
      <c r="GUQ54" s="73"/>
      <c r="GUR54" s="73"/>
      <c r="GUS54" s="73"/>
      <c r="GUT54" s="73"/>
      <c r="GUU54" s="73"/>
      <c r="GUV54" s="73"/>
      <c r="GUW54" s="73"/>
      <c r="GUX54" s="73"/>
      <c r="GUY54" s="73"/>
      <c r="GUZ54" s="73"/>
      <c r="GVA54" s="73"/>
      <c r="GVB54" s="73"/>
      <c r="GVC54" s="73"/>
      <c r="GVD54" s="73"/>
      <c r="GVE54" s="73"/>
      <c r="GVF54" s="73"/>
      <c r="GVG54" s="73"/>
      <c r="GVH54" s="73"/>
      <c r="GVI54" s="73"/>
      <c r="GVJ54" s="73"/>
      <c r="GVK54" s="73"/>
      <c r="GVL54" s="73"/>
      <c r="GVM54" s="73"/>
      <c r="GVN54" s="73"/>
      <c r="GVO54" s="73"/>
      <c r="GVP54" s="73"/>
      <c r="GVQ54" s="73"/>
      <c r="GVR54" s="73"/>
      <c r="GVS54" s="73"/>
      <c r="GVT54" s="73"/>
      <c r="GVU54" s="73"/>
      <c r="GVV54" s="73"/>
      <c r="GVW54" s="73"/>
      <c r="GVX54" s="73"/>
      <c r="GVY54" s="73"/>
      <c r="GVZ54" s="73"/>
      <c r="GWA54" s="73"/>
      <c r="GWB54" s="73"/>
      <c r="GWC54" s="73"/>
      <c r="GWD54" s="73"/>
      <c r="GWE54" s="73"/>
      <c r="GWF54" s="73"/>
      <c r="GWG54" s="73"/>
      <c r="GWH54" s="73"/>
      <c r="GWI54" s="73"/>
      <c r="GWJ54" s="73"/>
      <c r="GWK54" s="73"/>
      <c r="GWL54" s="73"/>
      <c r="GWM54" s="73"/>
      <c r="GWN54" s="73"/>
      <c r="GWO54" s="73"/>
      <c r="GWP54" s="73"/>
      <c r="GWQ54" s="73"/>
      <c r="GWR54" s="73"/>
      <c r="GWS54" s="73"/>
      <c r="GWT54" s="73"/>
      <c r="GWU54" s="73"/>
      <c r="GWV54" s="73"/>
      <c r="GWW54" s="73"/>
      <c r="GWX54" s="73"/>
      <c r="GWY54" s="73"/>
      <c r="GWZ54" s="73"/>
      <c r="GXA54" s="73"/>
      <c r="GXB54" s="73"/>
      <c r="GXC54" s="73"/>
      <c r="GXD54" s="73"/>
      <c r="GXE54" s="73"/>
      <c r="GXF54" s="73"/>
      <c r="GXG54" s="73"/>
      <c r="GXH54" s="73"/>
      <c r="GXI54" s="73"/>
      <c r="GXJ54" s="73"/>
      <c r="GXK54" s="73"/>
      <c r="GXL54" s="73"/>
      <c r="GXM54" s="73"/>
      <c r="GXN54" s="73"/>
      <c r="GXO54" s="73"/>
      <c r="GXP54" s="73"/>
      <c r="GXQ54" s="73"/>
      <c r="GXR54" s="73"/>
      <c r="GXS54" s="73"/>
      <c r="GXT54" s="73"/>
      <c r="GXU54" s="73"/>
      <c r="GXV54" s="73"/>
      <c r="GXW54" s="73"/>
      <c r="GXX54" s="73"/>
      <c r="GXY54" s="73"/>
      <c r="GXZ54" s="73"/>
      <c r="GYA54" s="73"/>
      <c r="GYB54" s="73"/>
      <c r="GYC54" s="73"/>
      <c r="GYD54" s="73"/>
      <c r="GYE54" s="73"/>
      <c r="GYF54" s="73"/>
      <c r="GYG54" s="73"/>
      <c r="GYH54" s="73"/>
      <c r="GYI54" s="73"/>
      <c r="GYJ54" s="73"/>
      <c r="GYK54" s="73"/>
      <c r="GYL54" s="73"/>
      <c r="GYM54" s="73"/>
      <c r="GYN54" s="73"/>
      <c r="GYO54" s="73"/>
      <c r="GYP54" s="73"/>
      <c r="GYQ54" s="73"/>
      <c r="GYR54" s="73"/>
      <c r="GYS54" s="73"/>
      <c r="GYT54" s="73"/>
      <c r="GYU54" s="73"/>
      <c r="GYV54" s="73"/>
      <c r="GYW54" s="73"/>
      <c r="GYX54" s="73"/>
      <c r="GYY54" s="73"/>
      <c r="GYZ54" s="73"/>
      <c r="GZA54" s="73"/>
      <c r="GZB54" s="73"/>
      <c r="GZC54" s="73"/>
      <c r="GZD54" s="73"/>
      <c r="GZE54" s="73"/>
      <c r="GZF54" s="73"/>
      <c r="GZG54" s="73"/>
      <c r="GZH54" s="73"/>
      <c r="GZI54" s="73"/>
      <c r="GZJ54" s="73"/>
      <c r="GZK54" s="73"/>
      <c r="GZL54" s="73"/>
      <c r="GZM54" s="73"/>
      <c r="GZN54" s="73"/>
      <c r="GZO54" s="73"/>
      <c r="GZP54" s="73"/>
      <c r="GZQ54" s="73"/>
      <c r="GZR54" s="73"/>
      <c r="GZS54" s="73"/>
      <c r="GZT54" s="73"/>
      <c r="GZU54" s="73"/>
      <c r="GZV54" s="73"/>
      <c r="GZW54" s="73"/>
      <c r="GZX54" s="73"/>
      <c r="GZY54" s="73"/>
      <c r="GZZ54" s="73"/>
      <c r="HAA54" s="73"/>
      <c r="HAB54" s="73"/>
      <c r="HAC54" s="73"/>
      <c r="HAD54" s="73"/>
      <c r="HAE54" s="73"/>
      <c r="HAF54" s="73"/>
      <c r="HAG54" s="73"/>
      <c r="HAH54" s="73"/>
      <c r="HAI54" s="73"/>
      <c r="HAJ54" s="73"/>
      <c r="HAK54" s="73"/>
      <c r="HAL54" s="73"/>
      <c r="HAM54" s="73"/>
      <c r="HAN54" s="73"/>
      <c r="HAO54" s="73"/>
      <c r="HAP54" s="73"/>
      <c r="HAQ54" s="73"/>
      <c r="HAR54" s="73"/>
      <c r="HAS54" s="73"/>
      <c r="HAT54" s="73"/>
      <c r="HAU54" s="73"/>
      <c r="HAV54" s="73"/>
      <c r="HAW54" s="73"/>
      <c r="HAX54" s="73"/>
      <c r="HAY54" s="73"/>
      <c r="HAZ54" s="73"/>
      <c r="HBA54" s="73"/>
      <c r="HBB54" s="73"/>
      <c r="HBC54" s="73"/>
      <c r="HBD54" s="73"/>
      <c r="HBE54" s="73"/>
      <c r="HBF54" s="73"/>
      <c r="HBG54" s="73"/>
      <c r="HBH54" s="73"/>
      <c r="HBI54" s="73"/>
      <c r="HBJ54" s="73"/>
      <c r="HBK54" s="73"/>
      <c r="HBL54" s="73"/>
      <c r="HBM54" s="73"/>
      <c r="HBN54" s="73"/>
      <c r="HBO54" s="73"/>
      <c r="HBP54" s="73"/>
      <c r="HBQ54" s="73"/>
      <c r="HBR54" s="73"/>
      <c r="HBS54" s="73"/>
      <c r="HBT54" s="73"/>
      <c r="HBU54" s="73"/>
      <c r="HBV54" s="73"/>
      <c r="HBW54" s="73"/>
      <c r="HBX54" s="73"/>
      <c r="HBY54" s="73"/>
      <c r="HBZ54" s="73"/>
      <c r="HCA54" s="73"/>
      <c r="HCB54" s="73"/>
      <c r="HCC54" s="73"/>
      <c r="HCD54" s="73"/>
      <c r="HCE54" s="73"/>
      <c r="HCF54" s="73"/>
      <c r="HCG54" s="73"/>
      <c r="HCH54" s="73"/>
      <c r="HCI54" s="73"/>
      <c r="HCJ54" s="73"/>
      <c r="HCK54" s="73"/>
      <c r="HCL54" s="73"/>
      <c r="HCM54" s="73"/>
      <c r="HCN54" s="73"/>
      <c r="HCO54" s="73"/>
      <c r="HCP54" s="73"/>
      <c r="HCQ54" s="73"/>
      <c r="HCR54" s="73"/>
      <c r="HCS54" s="73"/>
      <c r="HCT54" s="73"/>
      <c r="HCU54" s="73"/>
      <c r="HCV54" s="73"/>
      <c r="HCW54" s="73"/>
      <c r="HCX54" s="73"/>
      <c r="HCY54" s="73"/>
      <c r="HCZ54" s="73"/>
      <c r="HDA54" s="73"/>
      <c r="HDB54" s="73"/>
      <c r="HDC54" s="73"/>
      <c r="HDD54" s="73"/>
      <c r="HDE54" s="73"/>
      <c r="HDF54" s="73"/>
      <c r="HDG54" s="73"/>
      <c r="HDH54" s="73"/>
      <c r="HDI54" s="73"/>
      <c r="HDJ54" s="73"/>
      <c r="HDK54" s="73"/>
      <c r="HDL54" s="73"/>
      <c r="HDM54" s="73"/>
      <c r="HDN54" s="73"/>
      <c r="HDO54" s="73"/>
      <c r="HDP54" s="73"/>
      <c r="HDQ54" s="73"/>
      <c r="HDR54" s="73"/>
      <c r="HDS54" s="73"/>
      <c r="HDT54" s="73"/>
      <c r="HDU54" s="73"/>
      <c r="HDV54" s="73"/>
      <c r="HDW54" s="73"/>
      <c r="HDX54" s="73"/>
      <c r="HDY54" s="73"/>
      <c r="HDZ54" s="73"/>
      <c r="HEA54" s="73"/>
      <c r="HEB54" s="73"/>
      <c r="HEC54" s="73"/>
      <c r="HED54" s="73"/>
      <c r="HEE54" s="73"/>
      <c r="HEF54" s="73"/>
      <c r="HEG54" s="73"/>
      <c r="HEH54" s="73"/>
      <c r="HEI54" s="73"/>
      <c r="HEJ54" s="73"/>
      <c r="HEK54" s="73"/>
      <c r="HEL54" s="73"/>
      <c r="HEM54" s="73"/>
      <c r="HEN54" s="73"/>
      <c r="HEO54" s="73"/>
      <c r="HEP54" s="73"/>
      <c r="HEQ54" s="73"/>
      <c r="HER54" s="73"/>
      <c r="HES54" s="73"/>
      <c r="HET54" s="73"/>
      <c r="HEU54" s="73"/>
      <c r="HEV54" s="73"/>
      <c r="HEW54" s="73"/>
      <c r="HEX54" s="73"/>
      <c r="HEY54" s="73"/>
      <c r="HEZ54" s="73"/>
      <c r="HFA54" s="73"/>
      <c r="HFB54" s="73"/>
      <c r="HFC54" s="73"/>
      <c r="HFD54" s="73"/>
      <c r="HFE54" s="73"/>
      <c r="HFF54" s="73"/>
      <c r="HFG54" s="73"/>
      <c r="HFH54" s="73"/>
      <c r="HFI54" s="73"/>
      <c r="HFJ54" s="73"/>
      <c r="HFK54" s="73"/>
      <c r="HFL54" s="73"/>
      <c r="HFM54" s="73"/>
      <c r="HFN54" s="73"/>
      <c r="HFO54" s="73"/>
      <c r="HFP54" s="73"/>
      <c r="HFQ54" s="73"/>
      <c r="HFR54" s="73"/>
      <c r="HFS54" s="73"/>
      <c r="HFT54" s="73"/>
      <c r="HFU54" s="73"/>
      <c r="HFV54" s="73"/>
      <c r="HFW54" s="73"/>
      <c r="HFX54" s="73"/>
      <c r="HFY54" s="73"/>
      <c r="HFZ54" s="73"/>
      <c r="HGA54" s="73"/>
      <c r="HGB54" s="73"/>
      <c r="HGC54" s="73"/>
      <c r="HGD54" s="73"/>
      <c r="HGE54" s="73"/>
      <c r="HGF54" s="73"/>
      <c r="HGG54" s="73"/>
      <c r="HGH54" s="73"/>
      <c r="HGI54" s="73"/>
      <c r="HGJ54" s="73"/>
      <c r="HGK54" s="73"/>
      <c r="HGL54" s="73"/>
      <c r="HGM54" s="73"/>
      <c r="HGN54" s="73"/>
      <c r="HGO54" s="73"/>
      <c r="HGP54" s="73"/>
      <c r="HGQ54" s="73"/>
      <c r="HGR54" s="73"/>
      <c r="HGS54" s="73"/>
      <c r="HGT54" s="73"/>
      <c r="HGU54" s="73"/>
      <c r="HGV54" s="73"/>
      <c r="HGW54" s="73"/>
      <c r="HGX54" s="73"/>
      <c r="HGY54" s="73"/>
      <c r="HGZ54" s="73"/>
      <c r="HHA54" s="73"/>
      <c r="HHB54" s="73"/>
      <c r="HHC54" s="73"/>
      <c r="HHD54" s="73"/>
      <c r="HHE54" s="73"/>
      <c r="HHF54" s="73"/>
      <c r="HHG54" s="73"/>
      <c r="HHH54" s="73"/>
      <c r="HHI54" s="73"/>
      <c r="HHJ54" s="73"/>
      <c r="HHK54" s="73"/>
      <c r="HHL54" s="73"/>
      <c r="HHM54" s="73"/>
      <c r="HHN54" s="73"/>
      <c r="HHO54" s="73"/>
      <c r="HHP54" s="73"/>
      <c r="HHQ54" s="73"/>
      <c r="HHR54" s="73"/>
      <c r="HHS54" s="73"/>
      <c r="HHT54" s="73"/>
      <c r="HHU54" s="73"/>
      <c r="HHV54" s="73"/>
      <c r="HHW54" s="73"/>
      <c r="HHX54" s="73"/>
      <c r="HHY54" s="73"/>
      <c r="HHZ54" s="73"/>
      <c r="HIA54" s="73"/>
      <c r="HIB54" s="73"/>
      <c r="HIC54" s="73"/>
      <c r="HID54" s="73"/>
      <c r="HIE54" s="73"/>
      <c r="HIF54" s="73"/>
      <c r="HIG54" s="73"/>
      <c r="HIH54" s="73"/>
      <c r="HII54" s="73"/>
      <c r="HIJ54" s="73"/>
      <c r="HIK54" s="73"/>
      <c r="HIL54" s="73"/>
      <c r="HIM54" s="73"/>
      <c r="HIN54" s="73"/>
      <c r="HIO54" s="73"/>
      <c r="HIP54" s="73"/>
      <c r="HIQ54" s="73"/>
      <c r="HIR54" s="73"/>
      <c r="HIS54" s="73"/>
      <c r="HIT54" s="73"/>
      <c r="HIU54" s="73"/>
      <c r="HIV54" s="73"/>
      <c r="HIW54" s="73"/>
      <c r="HIX54" s="73"/>
      <c r="HIY54" s="73"/>
      <c r="HIZ54" s="73"/>
      <c r="HJA54" s="73"/>
      <c r="HJB54" s="73"/>
      <c r="HJC54" s="73"/>
      <c r="HJD54" s="73"/>
      <c r="HJE54" s="73"/>
      <c r="HJF54" s="73"/>
      <c r="HJG54" s="73"/>
      <c r="HJH54" s="73"/>
      <c r="HJI54" s="73"/>
      <c r="HJJ54" s="73"/>
      <c r="HJK54" s="73"/>
      <c r="HJL54" s="73"/>
      <c r="HJM54" s="73"/>
      <c r="HJN54" s="73"/>
      <c r="HJO54" s="73"/>
      <c r="HJP54" s="73"/>
      <c r="HJQ54" s="73"/>
      <c r="HJR54" s="73"/>
      <c r="HJS54" s="73"/>
      <c r="HJT54" s="73"/>
      <c r="HJU54" s="73"/>
      <c r="HJV54" s="73"/>
      <c r="HJW54" s="73"/>
      <c r="HJX54" s="73"/>
      <c r="HJY54" s="73"/>
      <c r="HJZ54" s="73"/>
      <c r="HKA54" s="73"/>
      <c r="HKB54" s="73"/>
      <c r="HKC54" s="73"/>
      <c r="HKD54" s="73"/>
      <c r="HKE54" s="73"/>
      <c r="HKF54" s="73"/>
      <c r="HKG54" s="73"/>
      <c r="HKH54" s="73"/>
      <c r="HKI54" s="73"/>
      <c r="HKJ54" s="73"/>
      <c r="HKK54" s="73"/>
      <c r="HKL54" s="73"/>
      <c r="HKM54" s="73"/>
      <c r="HKN54" s="73"/>
      <c r="HKO54" s="73"/>
      <c r="HKP54" s="73"/>
      <c r="HKQ54" s="73"/>
      <c r="HKR54" s="73"/>
      <c r="HKS54" s="73"/>
      <c r="HKT54" s="73"/>
      <c r="HKU54" s="73"/>
      <c r="HKV54" s="73"/>
      <c r="HKW54" s="73"/>
      <c r="HKX54" s="73"/>
      <c r="HKY54" s="73"/>
      <c r="HKZ54" s="73"/>
      <c r="HLA54" s="73"/>
      <c r="HLB54" s="73"/>
      <c r="HLC54" s="73"/>
      <c r="HLD54" s="73"/>
      <c r="HLE54" s="73"/>
      <c r="HLF54" s="73"/>
      <c r="HLG54" s="73"/>
      <c r="HLH54" s="73"/>
      <c r="HLI54" s="73"/>
      <c r="HLJ54" s="73"/>
      <c r="HLK54" s="73"/>
      <c r="HLL54" s="73"/>
      <c r="HLM54" s="73"/>
      <c r="HLN54" s="73"/>
      <c r="HLO54" s="73"/>
      <c r="HLP54" s="73"/>
      <c r="HLQ54" s="73"/>
      <c r="HLR54" s="73"/>
      <c r="HLS54" s="73"/>
      <c r="HLT54" s="73"/>
      <c r="HLU54" s="73"/>
      <c r="HLV54" s="73"/>
      <c r="HLW54" s="73"/>
      <c r="HLX54" s="73"/>
      <c r="HLY54" s="73"/>
      <c r="HLZ54" s="73"/>
      <c r="HMA54" s="73"/>
      <c r="HMB54" s="73"/>
      <c r="HMC54" s="73"/>
      <c r="HMD54" s="73"/>
      <c r="HME54" s="73"/>
      <c r="HMF54" s="73"/>
      <c r="HMG54" s="73"/>
      <c r="HMH54" s="73"/>
      <c r="HMI54" s="73"/>
      <c r="HMJ54" s="73"/>
      <c r="HMK54" s="73"/>
      <c r="HML54" s="73"/>
      <c r="HMM54" s="73"/>
      <c r="HMN54" s="73"/>
      <c r="HMO54" s="73"/>
      <c r="HMP54" s="73"/>
      <c r="HMQ54" s="73"/>
      <c r="HMR54" s="73"/>
      <c r="HMS54" s="73"/>
      <c r="HMT54" s="73"/>
      <c r="HMU54" s="73"/>
      <c r="HMV54" s="73"/>
      <c r="HMW54" s="73"/>
      <c r="HMX54" s="73"/>
      <c r="HMY54" s="73"/>
      <c r="HMZ54" s="73"/>
      <c r="HNA54" s="73"/>
      <c r="HNB54" s="73"/>
      <c r="HNC54" s="73"/>
      <c r="HND54" s="73"/>
      <c r="HNE54" s="73"/>
      <c r="HNF54" s="73"/>
      <c r="HNG54" s="73"/>
      <c r="HNH54" s="73"/>
      <c r="HNI54" s="73"/>
      <c r="HNJ54" s="73"/>
      <c r="HNK54" s="73"/>
      <c r="HNL54" s="73"/>
      <c r="HNM54" s="73"/>
      <c r="HNN54" s="73"/>
      <c r="HNO54" s="73"/>
      <c r="HNP54" s="73"/>
      <c r="HNQ54" s="73"/>
      <c r="HNR54" s="73"/>
      <c r="HNS54" s="73"/>
      <c r="HNT54" s="73"/>
      <c r="HNU54" s="73"/>
      <c r="HNV54" s="73"/>
      <c r="HNW54" s="73"/>
      <c r="HNX54" s="73"/>
      <c r="HNY54" s="73"/>
      <c r="HNZ54" s="73"/>
      <c r="HOA54" s="73"/>
      <c r="HOB54" s="73"/>
      <c r="HOC54" s="73"/>
      <c r="HOD54" s="73"/>
      <c r="HOE54" s="73"/>
      <c r="HOF54" s="73"/>
      <c r="HOG54" s="73"/>
      <c r="HOH54" s="73"/>
      <c r="HOI54" s="73"/>
      <c r="HOJ54" s="73"/>
      <c r="HOK54" s="73"/>
      <c r="HOL54" s="73"/>
      <c r="HOM54" s="73"/>
      <c r="HON54" s="73"/>
      <c r="HOO54" s="73"/>
      <c r="HOP54" s="73"/>
      <c r="HOQ54" s="73"/>
      <c r="HOR54" s="73"/>
      <c r="HOS54" s="73"/>
      <c r="HOT54" s="73"/>
      <c r="HOU54" s="73"/>
      <c r="HOV54" s="73"/>
      <c r="HOW54" s="73"/>
      <c r="HOX54" s="73"/>
      <c r="HOY54" s="73"/>
      <c r="HOZ54" s="73"/>
      <c r="HPA54" s="73"/>
      <c r="HPB54" s="73"/>
      <c r="HPC54" s="73"/>
      <c r="HPD54" s="73"/>
      <c r="HPE54" s="73"/>
      <c r="HPF54" s="73"/>
      <c r="HPG54" s="73"/>
      <c r="HPH54" s="73"/>
      <c r="HPI54" s="73"/>
      <c r="HPJ54" s="73"/>
      <c r="HPK54" s="73"/>
      <c r="HPL54" s="73"/>
      <c r="HPM54" s="73"/>
      <c r="HPN54" s="73"/>
      <c r="HPO54" s="73"/>
      <c r="HPP54" s="73"/>
      <c r="HPQ54" s="73"/>
      <c r="HPR54" s="73"/>
      <c r="HPS54" s="73"/>
      <c r="HPT54" s="73"/>
      <c r="HPU54" s="73"/>
      <c r="HPV54" s="73"/>
      <c r="HPW54" s="73"/>
      <c r="HPX54" s="73"/>
      <c r="HPY54" s="73"/>
      <c r="HPZ54" s="73"/>
      <c r="HQA54" s="73"/>
      <c r="HQB54" s="73"/>
      <c r="HQC54" s="73"/>
      <c r="HQD54" s="73"/>
      <c r="HQE54" s="73"/>
      <c r="HQF54" s="73"/>
      <c r="HQG54" s="73"/>
      <c r="HQH54" s="73"/>
      <c r="HQI54" s="73"/>
      <c r="HQJ54" s="73"/>
      <c r="HQK54" s="73"/>
      <c r="HQL54" s="73"/>
      <c r="HQM54" s="73"/>
      <c r="HQN54" s="73"/>
      <c r="HQO54" s="73"/>
      <c r="HQP54" s="73"/>
      <c r="HQQ54" s="73"/>
      <c r="HQR54" s="73"/>
      <c r="HQS54" s="73"/>
      <c r="HQT54" s="73"/>
      <c r="HQU54" s="73"/>
      <c r="HQV54" s="73"/>
      <c r="HQW54" s="73"/>
      <c r="HQX54" s="73"/>
      <c r="HQY54" s="73"/>
      <c r="HQZ54" s="73"/>
      <c r="HRA54" s="73"/>
      <c r="HRB54" s="73"/>
      <c r="HRC54" s="73"/>
      <c r="HRD54" s="73"/>
      <c r="HRE54" s="73"/>
      <c r="HRF54" s="73"/>
      <c r="HRG54" s="73"/>
      <c r="HRH54" s="73"/>
      <c r="HRI54" s="73"/>
      <c r="HRJ54" s="73"/>
      <c r="HRK54" s="73"/>
      <c r="HRL54" s="73"/>
      <c r="HRM54" s="73"/>
      <c r="HRN54" s="73"/>
      <c r="HRO54" s="73"/>
      <c r="HRP54" s="73"/>
      <c r="HRQ54" s="73"/>
      <c r="HRR54" s="73"/>
      <c r="HRS54" s="73"/>
      <c r="HRT54" s="73"/>
      <c r="HRU54" s="73"/>
      <c r="HRV54" s="73"/>
      <c r="HRW54" s="73"/>
      <c r="HRX54" s="73"/>
      <c r="HRY54" s="73"/>
      <c r="HRZ54" s="73"/>
      <c r="HSA54" s="73"/>
      <c r="HSB54" s="73"/>
      <c r="HSC54" s="73"/>
      <c r="HSD54" s="73"/>
      <c r="HSE54" s="73"/>
      <c r="HSF54" s="73"/>
      <c r="HSG54" s="73"/>
      <c r="HSH54" s="73"/>
      <c r="HSI54" s="73"/>
      <c r="HSJ54" s="73"/>
      <c r="HSK54" s="73"/>
      <c r="HSL54" s="73"/>
      <c r="HSM54" s="73"/>
      <c r="HSN54" s="73"/>
      <c r="HSO54" s="73"/>
      <c r="HSP54" s="73"/>
      <c r="HSQ54" s="73"/>
      <c r="HSR54" s="73"/>
      <c r="HSS54" s="73"/>
      <c r="HST54" s="73"/>
      <c r="HSU54" s="73"/>
      <c r="HSV54" s="73"/>
      <c r="HSW54" s="73"/>
      <c r="HSX54" s="73"/>
      <c r="HSY54" s="73"/>
      <c r="HSZ54" s="73"/>
      <c r="HTA54" s="73"/>
      <c r="HTB54" s="73"/>
      <c r="HTC54" s="73"/>
      <c r="HTD54" s="73"/>
      <c r="HTE54" s="73"/>
      <c r="HTF54" s="73"/>
      <c r="HTG54" s="73"/>
      <c r="HTH54" s="73"/>
      <c r="HTI54" s="73"/>
      <c r="HTJ54" s="73"/>
      <c r="HTK54" s="73"/>
      <c r="HTL54" s="73"/>
      <c r="HTM54" s="73"/>
      <c r="HTN54" s="73"/>
      <c r="HTO54" s="73"/>
      <c r="HTP54" s="73"/>
      <c r="HTQ54" s="73"/>
      <c r="HTR54" s="73"/>
      <c r="HTS54" s="73"/>
      <c r="HTT54" s="73"/>
      <c r="HTU54" s="73"/>
      <c r="HTV54" s="73"/>
      <c r="HTW54" s="73"/>
      <c r="HTX54" s="73"/>
      <c r="HTY54" s="73"/>
      <c r="HTZ54" s="73"/>
      <c r="HUA54" s="73"/>
      <c r="HUB54" s="73"/>
      <c r="HUC54" s="73"/>
      <c r="HUD54" s="73"/>
      <c r="HUE54" s="73"/>
      <c r="HUF54" s="73"/>
      <c r="HUG54" s="73"/>
      <c r="HUH54" s="73"/>
      <c r="HUI54" s="73"/>
      <c r="HUJ54" s="73"/>
      <c r="HUK54" s="73"/>
      <c r="HUL54" s="73"/>
      <c r="HUM54" s="73"/>
      <c r="HUN54" s="73"/>
      <c r="HUO54" s="73"/>
      <c r="HUP54" s="73"/>
      <c r="HUQ54" s="73"/>
      <c r="HUR54" s="73"/>
      <c r="HUS54" s="73"/>
      <c r="HUT54" s="73"/>
      <c r="HUU54" s="73"/>
      <c r="HUV54" s="73"/>
      <c r="HUW54" s="73"/>
      <c r="HUX54" s="73"/>
      <c r="HUY54" s="73"/>
      <c r="HUZ54" s="73"/>
      <c r="HVA54" s="73"/>
      <c r="HVB54" s="73"/>
      <c r="HVC54" s="73"/>
      <c r="HVD54" s="73"/>
      <c r="HVE54" s="73"/>
      <c r="HVF54" s="73"/>
      <c r="HVG54" s="73"/>
      <c r="HVH54" s="73"/>
      <c r="HVI54" s="73"/>
      <c r="HVJ54" s="73"/>
      <c r="HVK54" s="73"/>
      <c r="HVL54" s="73"/>
      <c r="HVM54" s="73"/>
      <c r="HVN54" s="73"/>
      <c r="HVO54" s="73"/>
      <c r="HVP54" s="73"/>
      <c r="HVQ54" s="73"/>
      <c r="HVR54" s="73"/>
      <c r="HVS54" s="73"/>
      <c r="HVT54" s="73"/>
      <c r="HVU54" s="73"/>
      <c r="HVV54" s="73"/>
      <c r="HVW54" s="73"/>
      <c r="HVX54" s="73"/>
      <c r="HVY54" s="73"/>
      <c r="HVZ54" s="73"/>
      <c r="HWA54" s="73"/>
      <c r="HWB54" s="73"/>
      <c r="HWC54" s="73"/>
      <c r="HWD54" s="73"/>
      <c r="HWE54" s="73"/>
      <c r="HWF54" s="73"/>
      <c r="HWG54" s="73"/>
      <c r="HWH54" s="73"/>
      <c r="HWI54" s="73"/>
      <c r="HWJ54" s="73"/>
      <c r="HWK54" s="73"/>
      <c r="HWL54" s="73"/>
      <c r="HWM54" s="73"/>
      <c r="HWN54" s="73"/>
      <c r="HWO54" s="73"/>
      <c r="HWP54" s="73"/>
      <c r="HWQ54" s="73"/>
      <c r="HWR54" s="73"/>
      <c r="HWS54" s="73"/>
      <c r="HWT54" s="73"/>
      <c r="HWU54" s="73"/>
      <c r="HWV54" s="73"/>
      <c r="HWW54" s="73"/>
      <c r="HWX54" s="73"/>
      <c r="HWY54" s="73"/>
      <c r="HWZ54" s="73"/>
      <c r="HXA54" s="73"/>
      <c r="HXB54" s="73"/>
      <c r="HXC54" s="73"/>
      <c r="HXD54" s="73"/>
      <c r="HXE54" s="73"/>
      <c r="HXF54" s="73"/>
      <c r="HXG54" s="73"/>
      <c r="HXH54" s="73"/>
      <c r="HXI54" s="73"/>
      <c r="HXJ54" s="73"/>
      <c r="HXK54" s="73"/>
      <c r="HXL54" s="73"/>
      <c r="HXM54" s="73"/>
      <c r="HXN54" s="73"/>
      <c r="HXO54" s="73"/>
      <c r="HXP54" s="73"/>
      <c r="HXQ54" s="73"/>
      <c r="HXR54" s="73"/>
      <c r="HXS54" s="73"/>
      <c r="HXT54" s="73"/>
      <c r="HXU54" s="73"/>
      <c r="HXV54" s="73"/>
      <c r="HXW54" s="73"/>
      <c r="HXX54" s="73"/>
      <c r="HXY54" s="73"/>
      <c r="HXZ54" s="73"/>
      <c r="HYA54" s="73"/>
      <c r="HYB54" s="73"/>
      <c r="HYC54" s="73"/>
      <c r="HYD54" s="73"/>
      <c r="HYE54" s="73"/>
      <c r="HYF54" s="73"/>
      <c r="HYG54" s="73"/>
      <c r="HYH54" s="73"/>
      <c r="HYI54" s="73"/>
      <c r="HYJ54" s="73"/>
      <c r="HYK54" s="73"/>
      <c r="HYL54" s="73"/>
      <c r="HYM54" s="73"/>
      <c r="HYN54" s="73"/>
      <c r="HYO54" s="73"/>
      <c r="HYP54" s="73"/>
      <c r="HYQ54" s="73"/>
      <c r="HYR54" s="73"/>
      <c r="HYS54" s="73"/>
      <c r="HYT54" s="73"/>
      <c r="HYU54" s="73"/>
      <c r="HYV54" s="73"/>
      <c r="HYW54" s="73"/>
      <c r="HYX54" s="73"/>
      <c r="HYY54" s="73"/>
      <c r="HYZ54" s="73"/>
      <c r="HZA54" s="73"/>
      <c r="HZB54" s="73"/>
      <c r="HZC54" s="73"/>
      <c r="HZD54" s="73"/>
      <c r="HZE54" s="73"/>
      <c r="HZF54" s="73"/>
      <c r="HZG54" s="73"/>
      <c r="HZH54" s="73"/>
      <c r="HZI54" s="73"/>
      <c r="HZJ54" s="73"/>
      <c r="HZK54" s="73"/>
      <c r="HZL54" s="73"/>
      <c r="HZM54" s="73"/>
      <c r="HZN54" s="73"/>
      <c r="HZO54" s="73"/>
      <c r="HZP54" s="73"/>
      <c r="HZQ54" s="73"/>
      <c r="HZR54" s="73"/>
      <c r="HZS54" s="73"/>
      <c r="HZT54" s="73"/>
      <c r="HZU54" s="73"/>
      <c r="HZV54" s="73"/>
      <c r="HZW54" s="73"/>
      <c r="HZX54" s="73"/>
      <c r="HZY54" s="73"/>
      <c r="HZZ54" s="73"/>
      <c r="IAA54" s="73"/>
      <c r="IAB54" s="73"/>
      <c r="IAC54" s="73"/>
      <c r="IAD54" s="73"/>
      <c r="IAE54" s="73"/>
      <c r="IAF54" s="73"/>
      <c r="IAG54" s="73"/>
      <c r="IAH54" s="73"/>
      <c r="IAI54" s="73"/>
      <c r="IAJ54" s="73"/>
      <c r="IAK54" s="73"/>
      <c r="IAL54" s="73"/>
      <c r="IAM54" s="73"/>
      <c r="IAN54" s="73"/>
      <c r="IAO54" s="73"/>
      <c r="IAP54" s="73"/>
      <c r="IAQ54" s="73"/>
      <c r="IAR54" s="73"/>
      <c r="IAS54" s="73"/>
      <c r="IAT54" s="73"/>
      <c r="IAU54" s="73"/>
      <c r="IAV54" s="73"/>
      <c r="IAW54" s="73"/>
      <c r="IAX54" s="73"/>
      <c r="IAY54" s="73"/>
      <c r="IAZ54" s="73"/>
      <c r="IBA54" s="73"/>
      <c r="IBB54" s="73"/>
      <c r="IBC54" s="73"/>
      <c r="IBD54" s="73"/>
      <c r="IBE54" s="73"/>
      <c r="IBF54" s="73"/>
      <c r="IBG54" s="73"/>
      <c r="IBH54" s="73"/>
      <c r="IBI54" s="73"/>
      <c r="IBJ54" s="73"/>
      <c r="IBK54" s="73"/>
      <c r="IBL54" s="73"/>
      <c r="IBM54" s="73"/>
      <c r="IBN54" s="73"/>
      <c r="IBO54" s="73"/>
      <c r="IBP54" s="73"/>
      <c r="IBQ54" s="73"/>
      <c r="IBR54" s="73"/>
      <c r="IBS54" s="73"/>
      <c r="IBT54" s="73"/>
      <c r="IBU54" s="73"/>
      <c r="IBV54" s="73"/>
      <c r="IBW54" s="73"/>
      <c r="IBX54" s="73"/>
      <c r="IBY54" s="73"/>
      <c r="IBZ54" s="73"/>
      <c r="ICA54" s="73"/>
      <c r="ICB54" s="73"/>
      <c r="ICC54" s="73"/>
      <c r="ICD54" s="73"/>
      <c r="ICE54" s="73"/>
      <c r="ICF54" s="73"/>
      <c r="ICG54" s="73"/>
      <c r="ICH54" s="73"/>
      <c r="ICI54" s="73"/>
      <c r="ICJ54" s="73"/>
      <c r="ICK54" s="73"/>
      <c r="ICL54" s="73"/>
      <c r="ICM54" s="73"/>
      <c r="ICN54" s="73"/>
      <c r="ICO54" s="73"/>
      <c r="ICP54" s="73"/>
      <c r="ICQ54" s="73"/>
      <c r="ICR54" s="73"/>
      <c r="ICS54" s="73"/>
      <c r="ICT54" s="73"/>
      <c r="ICU54" s="73"/>
      <c r="ICV54" s="73"/>
      <c r="ICW54" s="73"/>
      <c r="ICX54" s="73"/>
      <c r="ICY54" s="73"/>
      <c r="ICZ54" s="73"/>
      <c r="IDA54" s="73"/>
      <c r="IDB54" s="73"/>
      <c r="IDC54" s="73"/>
      <c r="IDD54" s="73"/>
      <c r="IDE54" s="73"/>
      <c r="IDF54" s="73"/>
      <c r="IDG54" s="73"/>
      <c r="IDH54" s="73"/>
      <c r="IDI54" s="73"/>
      <c r="IDJ54" s="73"/>
      <c r="IDK54" s="73"/>
      <c r="IDL54" s="73"/>
      <c r="IDM54" s="73"/>
      <c r="IDN54" s="73"/>
      <c r="IDO54" s="73"/>
      <c r="IDP54" s="73"/>
      <c r="IDQ54" s="73"/>
      <c r="IDR54" s="73"/>
      <c r="IDS54" s="73"/>
      <c r="IDT54" s="73"/>
      <c r="IDU54" s="73"/>
      <c r="IDV54" s="73"/>
      <c r="IDW54" s="73"/>
      <c r="IDX54" s="73"/>
      <c r="IDY54" s="73"/>
      <c r="IDZ54" s="73"/>
      <c r="IEA54" s="73"/>
      <c r="IEB54" s="73"/>
      <c r="IEC54" s="73"/>
      <c r="IED54" s="73"/>
      <c r="IEE54" s="73"/>
      <c r="IEF54" s="73"/>
      <c r="IEG54" s="73"/>
      <c r="IEH54" s="73"/>
      <c r="IEI54" s="73"/>
      <c r="IEJ54" s="73"/>
      <c r="IEK54" s="73"/>
      <c r="IEL54" s="73"/>
      <c r="IEM54" s="73"/>
      <c r="IEN54" s="73"/>
      <c r="IEO54" s="73"/>
      <c r="IEP54" s="73"/>
      <c r="IEQ54" s="73"/>
      <c r="IER54" s="73"/>
      <c r="IES54" s="73"/>
      <c r="IET54" s="73"/>
      <c r="IEU54" s="73"/>
      <c r="IEV54" s="73"/>
      <c r="IEW54" s="73"/>
      <c r="IEX54" s="73"/>
      <c r="IEY54" s="73"/>
      <c r="IEZ54" s="73"/>
      <c r="IFA54" s="73"/>
      <c r="IFB54" s="73"/>
      <c r="IFC54" s="73"/>
      <c r="IFD54" s="73"/>
      <c r="IFE54" s="73"/>
      <c r="IFF54" s="73"/>
      <c r="IFG54" s="73"/>
      <c r="IFH54" s="73"/>
      <c r="IFI54" s="73"/>
      <c r="IFJ54" s="73"/>
      <c r="IFK54" s="73"/>
      <c r="IFL54" s="73"/>
      <c r="IFM54" s="73"/>
      <c r="IFN54" s="73"/>
      <c r="IFO54" s="73"/>
      <c r="IFP54" s="73"/>
      <c r="IFQ54" s="73"/>
      <c r="IFR54" s="73"/>
      <c r="IFS54" s="73"/>
      <c r="IFT54" s="73"/>
      <c r="IFU54" s="73"/>
      <c r="IFV54" s="73"/>
      <c r="IFW54" s="73"/>
      <c r="IFX54" s="73"/>
      <c r="IFY54" s="73"/>
      <c r="IFZ54" s="73"/>
      <c r="IGA54" s="73"/>
      <c r="IGB54" s="73"/>
      <c r="IGC54" s="73"/>
      <c r="IGD54" s="73"/>
      <c r="IGE54" s="73"/>
      <c r="IGF54" s="73"/>
      <c r="IGG54" s="73"/>
      <c r="IGH54" s="73"/>
      <c r="IGI54" s="73"/>
      <c r="IGJ54" s="73"/>
      <c r="IGK54" s="73"/>
      <c r="IGL54" s="73"/>
      <c r="IGM54" s="73"/>
      <c r="IGN54" s="73"/>
      <c r="IGO54" s="73"/>
      <c r="IGP54" s="73"/>
      <c r="IGQ54" s="73"/>
      <c r="IGR54" s="73"/>
      <c r="IGS54" s="73"/>
      <c r="IGT54" s="73"/>
      <c r="IGU54" s="73"/>
      <c r="IGV54" s="73"/>
      <c r="IGW54" s="73"/>
      <c r="IGX54" s="73"/>
      <c r="IGY54" s="73"/>
      <c r="IGZ54" s="73"/>
      <c r="IHA54" s="73"/>
      <c r="IHB54" s="73"/>
      <c r="IHC54" s="73"/>
      <c r="IHD54" s="73"/>
      <c r="IHE54" s="73"/>
      <c r="IHF54" s="73"/>
      <c r="IHG54" s="73"/>
      <c r="IHH54" s="73"/>
      <c r="IHI54" s="73"/>
      <c r="IHJ54" s="73"/>
      <c r="IHK54" s="73"/>
      <c r="IHL54" s="73"/>
      <c r="IHM54" s="73"/>
      <c r="IHN54" s="73"/>
      <c r="IHO54" s="73"/>
      <c r="IHP54" s="73"/>
      <c r="IHQ54" s="73"/>
      <c r="IHR54" s="73"/>
      <c r="IHS54" s="73"/>
      <c r="IHT54" s="73"/>
      <c r="IHU54" s="73"/>
      <c r="IHV54" s="73"/>
      <c r="IHW54" s="73"/>
      <c r="IHX54" s="73"/>
      <c r="IHY54" s="73"/>
      <c r="IHZ54" s="73"/>
      <c r="IIA54" s="73"/>
      <c r="IIB54" s="73"/>
      <c r="IIC54" s="73"/>
      <c r="IID54" s="73"/>
      <c r="IIE54" s="73"/>
      <c r="IIF54" s="73"/>
      <c r="IIG54" s="73"/>
      <c r="IIH54" s="73"/>
      <c r="III54" s="73"/>
      <c r="IIJ54" s="73"/>
      <c r="IIK54" s="73"/>
      <c r="IIL54" s="73"/>
      <c r="IIM54" s="73"/>
      <c r="IIN54" s="73"/>
      <c r="IIO54" s="73"/>
      <c r="IIP54" s="73"/>
      <c r="IIQ54" s="73"/>
      <c r="IIR54" s="73"/>
      <c r="IIS54" s="73"/>
      <c r="IIT54" s="73"/>
      <c r="IIU54" s="73"/>
      <c r="IIV54" s="73"/>
      <c r="IIW54" s="73"/>
      <c r="IIX54" s="73"/>
      <c r="IIY54" s="73"/>
      <c r="IIZ54" s="73"/>
      <c r="IJA54" s="73"/>
      <c r="IJB54" s="73"/>
      <c r="IJC54" s="73"/>
      <c r="IJD54" s="73"/>
      <c r="IJE54" s="73"/>
      <c r="IJF54" s="73"/>
      <c r="IJG54" s="73"/>
      <c r="IJH54" s="73"/>
      <c r="IJI54" s="73"/>
      <c r="IJJ54" s="73"/>
      <c r="IJK54" s="73"/>
      <c r="IJL54" s="73"/>
      <c r="IJM54" s="73"/>
      <c r="IJN54" s="73"/>
      <c r="IJO54" s="73"/>
      <c r="IJP54" s="73"/>
      <c r="IJQ54" s="73"/>
      <c r="IJR54" s="73"/>
      <c r="IJS54" s="73"/>
      <c r="IJT54" s="73"/>
      <c r="IJU54" s="73"/>
      <c r="IJV54" s="73"/>
      <c r="IJW54" s="73"/>
      <c r="IJX54" s="73"/>
      <c r="IJY54" s="73"/>
      <c r="IJZ54" s="73"/>
      <c r="IKA54" s="73"/>
      <c r="IKB54" s="73"/>
      <c r="IKC54" s="73"/>
      <c r="IKD54" s="73"/>
      <c r="IKE54" s="73"/>
      <c r="IKF54" s="73"/>
      <c r="IKG54" s="73"/>
      <c r="IKH54" s="73"/>
      <c r="IKI54" s="73"/>
      <c r="IKJ54" s="73"/>
      <c r="IKK54" s="73"/>
      <c r="IKL54" s="73"/>
      <c r="IKM54" s="73"/>
      <c r="IKN54" s="73"/>
      <c r="IKO54" s="73"/>
      <c r="IKP54" s="73"/>
      <c r="IKQ54" s="73"/>
      <c r="IKR54" s="73"/>
      <c r="IKS54" s="73"/>
      <c r="IKT54" s="73"/>
      <c r="IKU54" s="73"/>
      <c r="IKV54" s="73"/>
      <c r="IKW54" s="73"/>
      <c r="IKX54" s="73"/>
      <c r="IKY54" s="73"/>
      <c r="IKZ54" s="73"/>
      <c r="ILA54" s="73"/>
      <c r="ILB54" s="73"/>
      <c r="ILC54" s="73"/>
      <c r="ILD54" s="73"/>
      <c r="ILE54" s="73"/>
      <c r="ILF54" s="73"/>
      <c r="ILG54" s="73"/>
      <c r="ILH54" s="73"/>
      <c r="ILI54" s="73"/>
      <c r="ILJ54" s="73"/>
      <c r="ILK54" s="73"/>
      <c r="ILL54" s="73"/>
      <c r="ILM54" s="73"/>
      <c r="ILN54" s="73"/>
      <c r="ILO54" s="73"/>
      <c r="ILP54" s="73"/>
      <c r="ILQ54" s="73"/>
      <c r="ILR54" s="73"/>
      <c r="ILS54" s="73"/>
      <c r="ILT54" s="73"/>
      <c r="ILU54" s="73"/>
      <c r="ILV54" s="73"/>
      <c r="ILW54" s="73"/>
      <c r="ILX54" s="73"/>
      <c r="ILY54" s="73"/>
      <c r="ILZ54" s="73"/>
      <c r="IMA54" s="73"/>
      <c r="IMB54" s="73"/>
      <c r="IMC54" s="73"/>
      <c r="IMD54" s="73"/>
      <c r="IME54" s="73"/>
      <c r="IMF54" s="73"/>
      <c r="IMG54" s="73"/>
      <c r="IMH54" s="73"/>
      <c r="IMI54" s="73"/>
      <c r="IMJ54" s="73"/>
      <c r="IMK54" s="73"/>
      <c r="IML54" s="73"/>
      <c r="IMM54" s="73"/>
      <c r="IMN54" s="73"/>
      <c r="IMO54" s="73"/>
      <c r="IMP54" s="73"/>
      <c r="IMQ54" s="73"/>
      <c r="IMR54" s="73"/>
      <c r="IMS54" s="73"/>
      <c r="IMT54" s="73"/>
      <c r="IMU54" s="73"/>
      <c r="IMV54" s="73"/>
      <c r="IMW54" s="73"/>
      <c r="IMX54" s="73"/>
      <c r="IMY54" s="73"/>
      <c r="IMZ54" s="73"/>
      <c r="INA54" s="73"/>
      <c r="INB54" s="73"/>
      <c r="INC54" s="73"/>
      <c r="IND54" s="73"/>
      <c r="INE54" s="73"/>
      <c r="INF54" s="73"/>
      <c r="ING54" s="73"/>
      <c r="INH54" s="73"/>
      <c r="INI54" s="73"/>
      <c r="INJ54" s="73"/>
      <c r="INK54" s="73"/>
      <c r="INL54" s="73"/>
      <c r="INM54" s="73"/>
      <c r="INN54" s="73"/>
      <c r="INO54" s="73"/>
      <c r="INP54" s="73"/>
      <c r="INQ54" s="73"/>
      <c r="INR54" s="73"/>
      <c r="INS54" s="73"/>
      <c r="INT54" s="73"/>
      <c r="INU54" s="73"/>
      <c r="INV54" s="73"/>
      <c r="INW54" s="73"/>
      <c r="INX54" s="73"/>
      <c r="INY54" s="73"/>
      <c r="INZ54" s="73"/>
      <c r="IOA54" s="73"/>
      <c r="IOB54" s="73"/>
      <c r="IOC54" s="73"/>
      <c r="IOD54" s="73"/>
      <c r="IOE54" s="73"/>
      <c r="IOF54" s="73"/>
      <c r="IOG54" s="73"/>
      <c r="IOH54" s="73"/>
      <c r="IOI54" s="73"/>
      <c r="IOJ54" s="73"/>
      <c r="IOK54" s="73"/>
      <c r="IOL54" s="73"/>
      <c r="IOM54" s="73"/>
      <c r="ION54" s="73"/>
      <c r="IOO54" s="73"/>
      <c r="IOP54" s="73"/>
      <c r="IOQ54" s="73"/>
      <c r="IOR54" s="73"/>
      <c r="IOS54" s="73"/>
      <c r="IOT54" s="73"/>
      <c r="IOU54" s="73"/>
      <c r="IOV54" s="73"/>
      <c r="IOW54" s="73"/>
      <c r="IOX54" s="73"/>
      <c r="IOY54" s="73"/>
      <c r="IOZ54" s="73"/>
      <c r="IPA54" s="73"/>
      <c r="IPB54" s="73"/>
      <c r="IPC54" s="73"/>
      <c r="IPD54" s="73"/>
      <c r="IPE54" s="73"/>
      <c r="IPF54" s="73"/>
      <c r="IPG54" s="73"/>
      <c r="IPH54" s="73"/>
      <c r="IPI54" s="73"/>
      <c r="IPJ54" s="73"/>
      <c r="IPK54" s="73"/>
      <c r="IPL54" s="73"/>
      <c r="IPM54" s="73"/>
      <c r="IPN54" s="73"/>
      <c r="IPO54" s="73"/>
      <c r="IPP54" s="73"/>
      <c r="IPQ54" s="73"/>
      <c r="IPR54" s="73"/>
      <c r="IPS54" s="73"/>
      <c r="IPT54" s="73"/>
      <c r="IPU54" s="73"/>
      <c r="IPV54" s="73"/>
      <c r="IPW54" s="73"/>
      <c r="IPX54" s="73"/>
      <c r="IPY54" s="73"/>
      <c r="IPZ54" s="73"/>
      <c r="IQA54" s="73"/>
      <c r="IQB54" s="73"/>
      <c r="IQC54" s="73"/>
      <c r="IQD54" s="73"/>
      <c r="IQE54" s="73"/>
      <c r="IQF54" s="73"/>
      <c r="IQG54" s="73"/>
      <c r="IQH54" s="73"/>
      <c r="IQI54" s="73"/>
      <c r="IQJ54" s="73"/>
      <c r="IQK54" s="73"/>
      <c r="IQL54" s="73"/>
      <c r="IQM54" s="73"/>
      <c r="IQN54" s="73"/>
      <c r="IQO54" s="73"/>
      <c r="IQP54" s="73"/>
      <c r="IQQ54" s="73"/>
      <c r="IQR54" s="73"/>
      <c r="IQS54" s="73"/>
      <c r="IQT54" s="73"/>
      <c r="IQU54" s="73"/>
      <c r="IQV54" s="73"/>
      <c r="IQW54" s="73"/>
      <c r="IQX54" s="73"/>
      <c r="IQY54" s="73"/>
      <c r="IQZ54" s="73"/>
      <c r="IRA54" s="73"/>
      <c r="IRB54" s="73"/>
      <c r="IRC54" s="73"/>
      <c r="IRD54" s="73"/>
      <c r="IRE54" s="73"/>
      <c r="IRF54" s="73"/>
      <c r="IRG54" s="73"/>
      <c r="IRH54" s="73"/>
      <c r="IRI54" s="73"/>
      <c r="IRJ54" s="73"/>
      <c r="IRK54" s="73"/>
      <c r="IRL54" s="73"/>
      <c r="IRM54" s="73"/>
      <c r="IRN54" s="73"/>
      <c r="IRO54" s="73"/>
      <c r="IRP54" s="73"/>
      <c r="IRQ54" s="73"/>
      <c r="IRR54" s="73"/>
      <c r="IRS54" s="73"/>
      <c r="IRT54" s="73"/>
      <c r="IRU54" s="73"/>
      <c r="IRV54" s="73"/>
      <c r="IRW54" s="73"/>
      <c r="IRX54" s="73"/>
      <c r="IRY54" s="73"/>
      <c r="IRZ54" s="73"/>
      <c r="ISA54" s="73"/>
      <c r="ISB54" s="73"/>
      <c r="ISC54" s="73"/>
      <c r="ISD54" s="73"/>
      <c r="ISE54" s="73"/>
      <c r="ISF54" s="73"/>
      <c r="ISG54" s="73"/>
      <c r="ISH54" s="73"/>
      <c r="ISI54" s="73"/>
      <c r="ISJ54" s="73"/>
      <c r="ISK54" s="73"/>
      <c r="ISL54" s="73"/>
      <c r="ISM54" s="73"/>
      <c r="ISN54" s="73"/>
      <c r="ISO54" s="73"/>
      <c r="ISP54" s="73"/>
      <c r="ISQ54" s="73"/>
      <c r="ISR54" s="73"/>
      <c r="ISS54" s="73"/>
      <c r="IST54" s="73"/>
      <c r="ISU54" s="73"/>
      <c r="ISV54" s="73"/>
      <c r="ISW54" s="73"/>
      <c r="ISX54" s="73"/>
      <c r="ISY54" s="73"/>
      <c r="ISZ54" s="73"/>
      <c r="ITA54" s="73"/>
      <c r="ITB54" s="73"/>
      <c r="ITC54" s="73"/>
      <c r="ITD54" s="73"/>
      <c r="ITE54" s="73"/>
      <c r="ITF54" s="73"/>
      <c r="ITG54" s="73"/>
      <c r="ITH54" s="73"/>
      <c r="ITI54" s="73"/>
      <c r="ITJ54" s="73"/>
      <c r="ITK54" s="73"/>
      <c r="ITL54" s="73"/>
      <c r="ITM54" s="73"/>
      <c r="ITN54" s="73"/>
      <c r="ITO54" s="73"/>
      <c r="ITP54" s="73"/>
      <c r="ITQ54" s="73"/>
      <c r="ITR54" s="73"/>
      <c r="ITS54" s="73"/>
      <c r="ITT54" s="73"/>
      <c r="ITU54" s="73"/>
      <c r="ITV54" s="73"/>
      <c r="ITW54" s="73"/>
      <c r="ITX54" s="73"/>
      <c r="ITY54" s="73"/>
      <c r="ITZ54" s="73"/>
      <c r="IUA54" s="73"/>
      <c r="IUB54" s="73"/>
      <c r="IUC54" s="73"/>
      <c r="IUD54" s="73"/>
      <c r="IUE54" s="73"/>
      <c r="IUF54" s="73"/>
      <c r="IUG54" s="73"/>
      <c r="IUH54" s="73"/>
      <c r="IUI54" s="73"/>
      <c r="IUJ54" s="73"/>
      <c r="IUK54" s="73"/>
      <c r="IUL54" s="73"/>
      <c r="IUM54" s="73"/>
      <c r="IUN54" s="73"/>
      <c r="IUO54" s="73"/>
      <c r="IUP54" s="73"/>
      <c r="IUQ54" s="73"/>
      <c r="IUR54" s="73"/>
      <c r="IUS54" s="73"/>
      <c r="IUT54" s="73"/>
      <c r="IUU54" s="73"/>
      <c r="IUV54" s="73"/>
      <c r="IUW54" s="73"/>
      <c r="IUX54" s="73"/>
      <c r="IUY54" s="73"/>
      <c r="IUZ54" s="73"/>
      <c r="IVA54" s="73"/>
      <c r="IVB54" s="73"/>
      <c r="IVC54" s="73"/>
      <c r="IVD54" s="73"/>
      <c r="IVE54" s="73"/>
      <c r="IVF54" s="73"/>
      <c r="IVG54" s="73"/>
      <c r="IVH54" s="73"/>
      <c r="IVI54" s="73"/>
      <c r="IVJ54" s="73"/>
      <c r="IVK54" s="73"/>
      <c r="IVL54" s="73"/>
      <c r="IVM54" s="73"/>
      <c r="IVN54" s="73"/>
      <c r="IVO54" s="73"/>
      <c r="IVP54" s="73"/>
      <c r="IVQ54" s="73"/>
      <c r="IVR54" s="73"/>
      <c r="IVS54" s="73"/>
      <c r="IVT54" s="73"/>
      <c r="IVU54" s="73"/>
      <c r="IVV54" s="73"/>
      <c r="IVW54" s="73"/>
      <c r="IVX54" s="73"/>
      <c r="IVY54" s="73"/>
      <c r="IVZ54" s="73"/>
      <c r="IWA54" s="73"/>
      <c r="IWB54" s="73"/>
      <c r="IWC54" s="73"/>
      <c r="IWD54" s="73"/>
      <c r="IWE54" s="73"/>
      <c r="IWF54" s="73"/>
      <c r="IWG54" s="73"/>
      <c r="IWH54" s="73"/>
      <c r="IWI54" s="73"/>
      <c r="IWJ54" s="73"/>
      <c r="IWK54" s="73"/>
      <c r="IWL54" s="73"/>
      <c r="IWM54" s="73"/>
      <c r="IWN54" s="73"/>
      <c r="IWO54" s="73"/>
      <c r="IWP54" s="73"/>
      <c r="IWQ54" s="73"/>
      <c r="IWR54" s="73"/>
      <c r="IWS54" s="73"/>
      <c r="IWT54" s="73"/>
      <c r="IWU54" s="73"/>
      <c r="IWV54" s="73"/>
      <c r="IWW54" s="73"/>
      <c r="IWX54" s="73"/>
      <c r="IWY54" s="73"/>
      <c r="IWZ54" s="73"/>
      <c r="IXA54" s="73"/>
      <c r="IXB54" s="73"/>
      <c r="IXC54" s="73"/>
      <c r="IXD54" s="73"/>
      <c r="IXE54" s="73"/>
      <c r="IXF54" s="73"/>
      <c r="IXG54" s="73"/>
      <c r="IXH54" s="73"/>
      <c r="IXI54" s="73"/>
      <c r="IXJ54" s="73"/>
      <c r="IXK54" s="73"/>
      <c r="IXL54" s="73"/>
      <c r="IXM54" s="73"/>
      <c r="IXN54" s="73"/>
      <c r="IXO54" s="73"/>
      <c r="IXP54" s="73"/>
      <c r="IXQ54" s="73"/>
      <c r="IXR54" s="73"/>
      <c r="IXS54" s="73"/>
      <c r="IXT54" s="73"/>
      <c r="IXU54" s="73"/>
      <c r="IXV54" s="73"/>
      <c r="IXW54" s="73"/>
      <c r="IXX54" s="73"/>
      <c r="IXY54" s="73"/>
      <c r="IXZ54" s="73"/>
      <c r="IYA54" s="73"/>
      <c r="IYB54" s="73"/>
      <c r="IYC54" s="73"/>
      <c r="IYD54" s="73"/>
      <c r="IYE54" s="73"/>
      <c r="IYF54" s="73"/>
      <c r="IYG54" s="73"/>
      <c r="IYH54" s="73"/>
      <c r="IYI54" s="73"/>
      <c r="IYJ54" s="73"/>
      <c r="IYK54" s="73"/>
      <c r="IYL54" s="73"/>
      <c r="IYM54" s="73"/>
      <c r="IYN54" s="73"/>
      <c r="IYO54" s="73"/>
      <c r="IYP54" s="73"/>
      <c r="IYQ54" s="73"/>
      <c r="IYR54" s="73"/>
      <c r="IYS54" s="73"/>
      <c r="IYT54" s="73"/>
      <c r="IYU54" s="73"/>
      <c r="IYV54" s="73"/>
      <c r="IYW54" s="73"/>
      <c r="IYX54" s="73"/>
      <c r="IYY54" s="73"/>
      <c r="IYZ54" s="73"/>
      <c r="IZA54" s="73"/>
      <c r="IZB54" s="73"/>
      <c r="IZC54" s="73"/>
      <c r="IZD54" s="73"/>
      <c r="IZE54" s="73"/>
      <c r="IZF54" s="73"/>
      <c r="IZG54" s="73"/>
      <c r="IZH54" s="73"/>
      <c r="IZI54" s="73"/>
      <c r="IZJ54" s="73"/>
      <c r="IZK54" s="73"/>
      <c r="IZL54" s="73"/>
      <c r="IZM54" s="73"/>
      <c r="IZN54" s="73"/>
      <c r="IZO54" s="73"/>
      <c r="IZP54" s="73"/>
      <c r="IZQ54" s="73"/>
      <c r="IZR54" s="73"/>
      <c r="IZS54" s="73"/>
      <c r="IZT54" s="73"/>
      <c r="IZU54" s="73"/>
      <c r="IZV54" s="73"/>
      <c r="IZW54" s="73"/>
      <c r="IZX54" s="73"/>
      <c r="IZY54" s="73"/>
      <c r="IZZ54" s="73"/>
      <c r="JAA54" s="73"/>
      <c r="JAB54" s="73"/>
      <c r="JAC54" s="73"/>
      <c r="JAD54" s="73"/>
      <c r="JAE54" s="73"/>
      <c r="JAF54" s="73"/>
      <c r="JAG54" s="73"/>
      <c r="JAH54" s="73"/>
      <c r="JAI54" s="73"/>
      <c r="JAJ54" s="73"/>
      <c r="JAK54" s="73"/>
      <c r="JAL54" s="73"/>
      <c r="JAM54" s="73"/>
      <c r="JAN54" s="73"/>
      <c r="JAO54" s="73"/>
      <c r="JAP54" s="73"/>
      <c r="JAQ54" s="73"/>
      <c r="JAR54" s="73"/>
      <c r="JAS54" s="73"/>
      <c r="JAT54" s="73"/>
      <c r="JAU54" s="73"/>
      <c r="JAV54" s="73"/>
      <c r="JAW54" s="73"/>
      <c r="JAX54" s="73"/>
      <c r="JAY54" s="73"/>
      <c r="JAZ54" s="73"/>
      <c r="JBA54" s="73"/>
      <c r="JBB54" s="73"/>
      <c r="JBC54" s="73"/>
      <c r="JBD54" s="73"/>
      <c r="JBE54" s="73"/>
      <c r="JBF54" s="73"/>
      <c r="JBG54" s="73"/>
      <c r="JBH54" s="73"/>
      <c r="JBI54" s="73"/>
      <c r="JBJ54" s="73"/>
      <c r="JBK54" s="73"/>
      <c r="JBL54" s="73"/>
      <c r="JBM54" s="73"/>
      <c r="JBN54" s="73"/>
      <c r="JBO54" s="73"/>
      <c r="JBP54" s="73"/>
      <c r="JBQ54" s="73"/>
      <c r="JBR54" s="73"/>
      <c r="JBS54" s="73"/>
      <c r="JBT54" s="73"/>
      <c r="JBU54" s="73"/>
      <c r="JBV54" s="73"/>
      <c r="JBW54" s="73"/>
      <c r="JBX54" s="73"/>
      <c r="JBY54" s="73"/>
      <c r="JBZ54" s="73"/>
      <c r="JCA54" s="73"/>
      <c r="JCB54" s="73"/>
      <c r="JCC54" s="73"/>
      <c r="JCD54" s="73"/>
      <c r="JCE54" s="73"/>
      <c r="JCF54" s="73"/>
      <c r="JCG54" s="73"/>
      <c r="JCH54" s="73"/>
      <c r="JCI54" s="73"/>
      <c r="JCJ54" s="73"/>
      <c r="JCK54" s="73"/>
      <c r="JCL54" s="73"/>
      <c r="JCM54" s="73"/>
      <c r="JCN54" s="73"/>
      <c r="JCO54" s="73"/>
      <c r="JCP54" s="73"/>
      <c r="JCQ54" s="73"/>
      <c r="JCR54" s="73"/>
      <c r="JCS54" s="73"/>
      <c r="JCT54" s="73"/>
      <c r="JCU54" s="73"/>
      <c r="JCV54" s="73"/>
      <c r="JCW54" s="73"/>
      <c r="JCX54" s="73"/>
      <c r="JCY54" s="73"/>
      <c r="JCZ54" s="73"/>
      <c r="JDA54" s="73"/>
      <c r="JDB54" s="73"/>
      <c r="JDC54" s="73"/>
      <c r="JDD54" s="73"/>
      <c r="JDE54" s="73"/>
      <c r="JDF54" s="73"/>
      <c r="JDG54" s="73"/>
      <c r="JDH54" s="73"/>
      <c r="JDI54" s="73"/>
      <c r="JDJ54" s="73"/>
      <c r="JDK54" s="73"/>
      <c r="JDL54" s="73"/>
      <c r="JDM54" s="73"/>
      <c r="JDN54" s="73"/>
      <c r="JDO54" s="73"/>
      <c r="JDP54" s="73"/>
      <c r="JDQ54" s="73"/>
      <c r="JDR54" s="73"/>
      <c r="JDS54" s="73"/>
      <c r="JDT54" s="73"/>
      <c r="JDU54" s="73"/>
      <c r="JDV54" s="73"/>
      <c r="JDW54" s="73"/>
      <c r="JDX54" s="73"/>
      <c r="JDY54" s="73"/>
      <c r="JDZ54" s="73"/>
      <c r="JEA54" s="73"/>
      <c r="JEB54" s="73"/>
      <c r="JEC54" s="73"/>
      <c r="JED54" s="73"/>
      <c r="JEE54" s="73"/>
      <c r="JEF54" s="73"/>
      <c r="JEG54" s="73"/>
      <c r="JEH54" s="73"/>
      <c r="JEI54" s="73"/>
      <c r="JEJ54" s="73"/>
      <c r="JEK54" s="73"/>
      <c r="JEL54" s="73"/>
      <c r="JEM54" s="73"/>
      <c r="JEN54" s="73"/>
      <c r="JEO54" s="73"/>
      <c r="JEP54" s="73"/>
      <c r="JEQ54" s="73"/>
      <c r="JER54" s="73"/>
      <c r="JES54" s="73"/>
      <c r="JET54" s="73"/>
      <c r="JEU54" s="73"/>
      <c r="JEV54" s="73"/>
      <c r="JEW54" s="73"/>
      <c r="JEX54" s="73"/>
      <c r="JEY54" s="73"/>
      <c r="JEZ54" s="73"/>
      <c r="JFA54" s="73"/>
      <c r="JFB54" s="73"/>
      <c r="JFC54" s="73"/>
      <c r="JFD54" s="73"/>
      <c r="JFE54" s="73"/>
      <c r="JFF54" s="73"/>
      <c r="JFG54" s="73"/>
      <c r="JFH54" s="73"/>
      <c r="JFI54" s="73"/>
      <c r="JFJ54" s="73"/>
      <c r="JFK54" s="73"/>
      <c r="JFL54" s="73"/>
      <c r="JFM54" s="73"/>
      <c r="JFN54" s="73"/>
      <c r="JFO54" s="73"/>
      <c r="JFP54" s="73"/>
      <c r="JFQ54" s="73"/>
      <c r="JFR54" s="73"/>
      <c r="JFS54" s="73"/>
      <c r="JFT54" s="73"/>
      <c r="JFU54" s="73"/>
      <c r="JFV54" s="73"/>
      <c r="JFW54" s="73"/>
      <c r="JFX54" s="73"/>
      <c r="JFY54" s="73"/>
      <c r="JFZ54" s="73"/>
      <c r="JGA54" s="73"/>
      <c r="JGB54" s="73"/>
      <c r="JGC54" s="73"/>
      <c r="JGD54" s="73"/>
      <c r="JGE54" s="73"/>
      <c r="JGF54" s="73"/>
      <c r="JGG54" s="73"/>
      <c r="JGH54" s="73"/>
      <c r="JGI54" s="73"/>
      <c r="JGJ54" s="73"/>
      <c r="JGK54" s="73"/>
      <c r="JGL54" s="73"/>
      <c r="JGM54" s="73"/>
      <c r="JGN54" s="73"/>
      <c r="JGO54" s="73"/>
      <c r="JGP54" s="73"/>
      <c r="JGQ54" s="73"/>
      <c r="JGR54" s="73"/>
      <c r="JGS54" s="73"/>
      <c r="JGT54" s="73"/>
      <c r="JGU54" s="73"/>
      <c r="JGV54" s="73"/>
      <c r="JGW54" s="73"/>
      <c r="JGX54" s="73"/>
      <c r="JGY54" s="73"/>
      <c r="JGZ54" s="73"/>
      <c r="JHA54" s="73"/>
      <c r="JHB54" s="73"/>
      <c r="JHC54" s="73"/>
      <c r="JHD54" s="73"/>
      <c r="JHE54" s="73"/>
      <c r="JHF54" s="73"/>
      <c r="JHG54" s="73"/>
      <c r="JHH54" s="73"/>
      <c r="JHI54" s="73"/>
      <c r="JHJ54" s="73"/>
      <c r="JHK54" s="73"/>
      <c r="JHL54" s="73"/>
      <c r="JHM54" s="73"/>
      <c r="JHN54" s="73"/>
      <c r="JHO54" s="73"/>
      <c r="JHP54" s="73"/>
      <c r="JHQ54" s="73"/>
      <c r="JHR54" s="73"/>
      <c r="JHS54" s="73"/>
      <c r="JHT54" s="73"/>
      <c r="JHU54" s="73"/>
      <c r="JHV54" s="73"/>
      <c r="JHW54" s="73"/>
      <c r="JHX54" s="73"/>
      <c r="JHY54" s="73"/>
      <c r="JHZ54" s="73"/>
      <c r="JIA54" s="73"/>
      <c r="JIB54" s="73"/>
      <c r="JIC54" s="73"/>
      <c r="JID54" s="73"/>
      <c r="JIE54" s="73"/>
      <c r="JIF54" s="73"/>
      <c r="JIG54" s="73"/>
      <c r="JIH54" s="73"/>
      <c r="JII54" s="73"/>
      <c r="JIJ54" s="73"/>
      <c r="JIK54" s="73"/>
      <c r="JIL54" s="73"/>
      <c r="JIM54" s="73"/>
      <c r="JIN54" s="73"/>
      <c r="JIO54" s="73"/>
      <c r="JIP54" s="73"/>
      <c r="JIQ54" s="73"/>
      <c r="JIR54" s="73"/>
      <c r="JIS54" s="73"/>
      <c r="JIT54" s="73"/>
      <c r="JIU54" s="73"/>
      <c r="JIV54" s="73"/>
      <c r="JIW54" s="73"/>
      <c r="JIX54" s="73"/>
      <c r="JIY54" s="73"/>
      <c r="JIZ54" s="73"/>
      <c r="JJA54" s="73"/>
      <c r="JJB54" s="73"/>
      <c r="JJC54" s="73"/>
      <c r="JJD54" s="73"/>
      <c r="JJE54" s="73"/>
      <c r="JJF54" s="73"/>
      <c r="JJG54" s="73"/>
      <c r="JJH54" s="73"/>
      <c r="JJI54" s="73"/>
      <c r="JJJ54" s="73"/>
      <c r="JJK54" s="73"/>
      <c r="JJL54" s="73"/>
      <c r="JJM54" s="73"/>
      <c r="JJN54" s="73"/>
      <c r="JJO54" s="73"/>
      <c r="JJP54" s="73"/>
      <c r="JJQ54" s="73"/>
      <c r="JJR54" s="73"/>
      <c r="JJS54" s="73"/>
      <c r="JJT54" s="73"/>
      <c r="JJU54" s="73"/>
      <c r="JJV54" s="73"/>
      <c r="JJW54" s="73"/>
      <c r="JJX54" s="73"/>
      <c r="JJY54" s="73"/>
      <c r="JJZ54" s="73"/>
      <c r="JKA54" s="73"/>
      <c r="JKB54" s="73"/>
      <c r="JKC54" s="73"/>
      <c r="JKD54" s="73"/>
      <c r="JKE54" s="73"/>
      <c r="JKF54" s="73"/>
      <c r="JKG54" s="73"/>
      <c r="JKH54" s="73"/>
      <c r="JKI54" s="73"/>
      <c r="JKJ54" s="73"/>
      <c r="JKK54" s="73"/>
      <c r="JKL54" s="73"/>
      <c r="JKM54" s="73"/>
      <c r="JKN54" s="73"/>
      <c r="JKO54" s="73"/>
      <c r="JKP54" s="73"/>
      <c r="JKQ54" s="73"/>
      <c r="JKR54" s="73"/>
      <c r="JKS54" s="73"/>
      <c r="JKT54" s="73"/>
      <c r="JKU54" s="73"/>
      <c r="JKV54" s="73"/>
      <c r="JKW54" s="73"/>
      <c r="JKX54" s="73"/>
      <c r="JKY54" s="73"/>
      <c r="JKZ54" s="73"/>
      <c r="JLA54" s="73"/>
      <c r="JLB54" s="73"/>
      <c r="JLC54" s="73"/>
      <c r="JLD54" s="73"/>
      <c r="JLE54" s="73"/>
      <c r="JLF54" s="73"/>
      <c r="JLG54" s="73"/>
      <c r="JLH54" s="73"/>
      <c r="JLI54" s="73"/>
      <c r="JLJ54" s="73"/>
      <c r="JLK54" s="73"/>
      <c r="JLL54" s="73"/>
      <c r="JLM54" s="73"/>
      <c r="JLN54" s="73"/>
      <c r="JLO54" s="73"/>
      <c r="JLP54" s="73"/>
      <c r="JLQ54" s="73"/>
      <c r="JLR54" s="73"/>
      <c r="JLS54" s="73"/>
      <c r="JLT54" s="73"/>
      <c r="JLU54" s="73"/>
      <c r="JLV54" s="73"/>
      <c r="JLW54" s="73"/>
      <c r="JLX54" s="73"/>
      <c r="JLY54" s="73"/>
      <c r="JLZ54" s="73"/>
      <c r="JMA54" s="73"/>
      <c r="JMB54" s="73"/>
      <c r="JMC54" s="73"/>
      <c r="JMD54" s="73"/>
      <c r="JME54" s="73"/>
      <c r="JMF54" s="73"/>
      <c r="JMG54" s="73"/>
      <c r="JMH54" s="73"/>
      <c r="JMI54" s="73"/>
      <c r="JMJ54" s="73"/>
      <c r="JMK54" s="73"/>
      <c r="JML54" s="73"/>
      <c r="JMM54" s="73"/>
      <c r="JMN54" s="73"/>
      <c r="JMO54" s="73"/>
      <c r="JMP54" s="73"/>
      <c r="JMQ54" s="73"/>
      <c r="JMR54" s="73"/>
      <c r="JMS54" s="73"/>
      <c r="JMT54" s="73"/>
      <c r="JMU54" s="73"/>
      <c r="JMV54" s="73"/>
      <c r="JMW54" s="73"/>
      <c r="JMX54" s="73"/>
      <c r="JMY54" s="73"/>
      <c r="JMZ54" s="73"/>
      <c r="JNA54" s="73"/>
      <c r="JNB54" s="73"/>
      <c r="JNC54" s="73"/>
      <c r="JND54" s="73"/>
      <c r="JNE54" s="73"/>
      <c r="JNF54" s="73"/>
      <c r="JNG54" s="73"/>
      <c r="JNH54" s="73"/>
      <c r="JNI54" s="73"/>
      <c r="JNJ54" s="73"/>
      <c r="JNK54" s="73"/>
      <c r="JNL54" s="73"/>
      <c r="JNM54" s="73"/>
      <c r="JNN54" s="73"/>
      <c r="JNO54" s="73"/>
      <c r="JNP54" s="73"/>
      <c r="JNQ54" s="73"/>
      <c r="JNR54" s="73"/>
      <c r="JNS54" s="73"/>
      <c r="JNT54" s="73"/>
      <c r="JNU54" s="73"/>
      <c r="JNV54" s="73"/>
      <c r="JNW54" s="73"/>
      <c r="JNX54" s="73"/>
      <c r="JNY54" s="73"/>
      <c r="JNZ54" s="73"/>
      <c r="JOA54" s="73"/>
      <c r="JOB54" s="73"/>
      <c r="JOC54" s="73"/>
      <c r="JOD54" s="73"/>
      <c r="JOE54" s="73"/>
      <c r="JOF54" s="73"/>
      <c r="JOG54" s="73"/>
      <c r="JOH54" s="73"/>
      <c r="JOI54" s="73"/>
      <c r="JOJ54" s="73"/>
      <c r="JOK54" s="73"/>
      <c r="JOL54" s="73"/>
      <c r="JOM54" s="73"/>
      <c r="JON54" s="73"/>
      <c r="JOO54" s="73"/>
      <c r="JOP54" s="73"/>
      <c r="JOQ54" s="73"/>
      <c r="JOR54" s="73"/>
      <c r="JOS54" s="73"/>
      <c r="JOT54" s="73"/>
      <c r="JOU54" s="73"/>
      <c r="JOV54" s="73"/>
      <c r="JOW54" s="73"/>
      <c r="JOX54" s="73"/>
      <c r="JOY54" s="73"/>
      <c r="JOZ54" s="73"/>
      <c r="JPA54" s="73"/>
      <c r="JPB54" s="73"/>
      <c r="JPC54" s="73"/>
      <c r="JPD54" s="73"/>
      <c r="JPE54" s="73"/>
      <c r="JPF54" s="73"/>
      <c r="JPG54" s="73"/>
      <c r="JPH54" s="73"/>
      <c r="JPI54" s="73"/>
      <c r="JPJ54" s="73"/>
      <c r="JPK54" s="73"/>
      <c r="JPL54" s="73"/>
      <c r="JPM54" s="73"/>
      <c r="JPN54" s="73"/>
      <c r="JPO54" s="73"/>
      <c r="JPP54" s="73"/>
      <c r="JPQ54" s="73"/>
      <c r="JPR54" s="73"/>
      <c r="JPS54" s="73"/>
      <c r="JPT54" s="73"/>
      <c r="JPU54" s="73"/>
      <c r="JPV54" s="73"/>
      <c r="JPW54" s="73"/>
      <c r="JPX54" s="73"/>
      <c r="JPY54" s="73"/>
      <c r="JPZ54" s="73"/>
      <c r="JQA54" s="73"/>
      <c r="JQB54" s="73"/>
      <c r="JQC54" s="73"/>
      <c r="JQD54" s="73"/>
      <c r="JQE54" s="73"/>
      <c r="JQF54" s="73"/>
      <c r="JQG54" s="73"/>
      <c r="JQH54" s="73"/>
      <c r="JQI54" s="73"/>
      <c r="JQJ54" s="73"/>
      <c r="JQK54" s="73"/>
      <c r="JQL54" s="73"/>
      <c r="JQM54" s="73"/>
      <c r="JQN54" s="73"/>
      <c r="JQO54" s="73"/>
      <c r="JQP54" s="73"/>
      <c r="JQQ54" s="73"/>
      <c r="JQR54" s="73"/>
      <c r="JQS54" s="73"/>
      <c r="JQT54" s="73"/>
      <c r="JQU54" s="73"/>
      <c r="JQV54" s="73"/>
      <c r="JQW54" s="73"/>
      <c r="JQX54" s="73"/>
      <c r="JQY54" s="73"/>
      <c r="JQZ54" s="73"/>
      <c r="JRA54" s="73"/>
      <c r="JRB54" s="73"/>
      <c r="JRC54" s="73"/>
      <c r="JRD54" s="73"/>
      <c r="JRE54" s="73"/>
      <c r="JRF54" s="73"/>
      <c r="JRG54" s="73"/>
      <c r="JRH54" s="73"/>
      <c r="JRI54" s="73"/>
      <c r="JRJ54" s="73"/>
      <c r="JRK54" s="73"/>
      <c r="JRL54" s="73"/>
      <c r="JRM54" s="73"/>
      <c r="JRN54" s="73"/>
      <c r="JRO54" s="73"/>
      <c r="JRP54" s="73"/>
      <c r="JRQ54" s="73"/>
      <c r="JRR54" s="73"/>
      <c r="JRS54" s="73"/>
      <c r="JRT54" s="73"/>
      <c r="JRU54" s="73"/>
      <c r="JRV54" s="73"/>
      <c r="JRW54" s="73"/>
      <c r="JRX54" s="73"/>
      <c r="JRY54" s="73"/>
      <c r="JRZ54" s="73"/>
      <c r="JSA54" s="73"/>
      <c r="JSB54" s="73"/>
      <c r="JSC54" s="73"/>
      <c r="JSD54" s="73"/>
      <c r="JSE54" s="73"/>
      <c r="JSF54" s="73"/>
      <c r="JSG54" s="73"/>
      <c r="JSH54" s="73"/>
      <c r="JSI54" s="73"/>
      <c r="JSJ54" s="73"/>
      <c r="JSK54" s="73"/>
      <c r="JSL54" s="73"/>
      <c r="JSM54" s="73"/>
      <c r="JSN54" s="73"/>
      <c r="JSO54" s="73"/>
      <c r="JSP54" s="73"/>
      <c r="JSQ54" s="73"/>
      <c r="JSR54" s="73"/>
      <c r="JSS54" s="73"/>
      <c r="JST54" s="73"/>
      <c r="JSU54" s="73"/>
      <c r="JSV54" s="73"/>
      <c r="JSW54" s="73"/>
      <c r="JSX54" s="73"/>
      <c r="JSY54" s="73"/>
      <c r="JSZ54" s="73"/>
      <c r="JTA54" s="73"/>
      <c r="JTB54" s="73"/>
      <c r="JTC54" s="73"/>
      <c r="JTD54" s="73"/>
      <c r="JTE54" s="73"/>
      <c r="JTF54" s="73"/>
      <c r="JTG54" s="73"/>
      <c r="JTH54" s="73"/>
      <c r="JTI54" s="73"/>
      <c r="JTJ54" s="73"/>
      <c r="JTK54" s="73"/>
      <c r="JTL54" s="73"/>
      <c r="JTM54" s="73"/>
      <c r="JTN54" s="73"/>
      <c r="JTO54" s="73"/>
      <c r="JTP54" s="73"/>
      <c r="JTQ54" s="73"/>
      <c r="JTR54" s="73"/>
      <c r="JTS54" s="73"/>
      <c r="JTT54" s="73"/>
      <c r="JTU54" s="73"/>
      <c r="JTV54" s="73"/>
      <c r="JTW54" s="73"/>
      <c r="JTX54" s="73"/>
      <c r="JTY54" s="73"/>
      <c r="JTZ54" s="73"/>
      <c r="JUA54" s="73"/>
      <c r="JUB54" s="73"/>
      <c r="JUC54" s="73"/>
      <c r="JUD54" s="73"/>
      <c r="JUE54" s="73"/>
      <c r="JUF54" s="73"/>
      <c r="JUG54" s="73"/>
      <c r="JUH54" s="73"/>
      <c r="JUI54" s="73"/>
      <c r="JUJ54" s="73"/>
      <c r="JUK54" s="73"/>
      <c r="JUL54" s="73"/>
      <c r="JUM54" s="73"/>
      <c r="JUN54" s="73"/>
      <c r="JUO54" s="73"/>
      <c r="JUP54" s="73"/>
      <c r="JUQ54" s="73"/>
      <c r="JUR54" s="73"/>
      <c r="JUS54" s="73"/>
      <c r="JUT54" s="73"/>
      <c r="JUU54" s="73"/>
      <c r="JUV54" s="73"/>
      <c r="JUW54" s="73"/>
      <c r="JUX54" s="73"/>
      <c r="JUY54" s="73"/>
      <c r="JUZ54" s="73"/>
      <c r="JVA54" s="73"/>
      <c r="JVB54" s="73"/>
      <c r="JVC54" s="73"/>
      <c r="JVD54" s="73"/>
      <c r="JVE54" s="73"/>
      <c r="JVF54" s="73"/>
      <c r="JVG54" s="73"/>
      <c r="JVH54" s="73"/>
      <c r="JVI54" s="73"/>
      <c r="JVJ54" s="73"/>
      <c r="JVK54" s="73"/>
      <c r="JVL54" s="73"/>
      <c r="JVM54" s="73"/>
      <c r="JVN54" s="73"/>
      <c r="JVO54" s="73"/>
      <c r="JVP54" s="73"/>
      <c r="JVQ54" s="73"/>
      <c r="JVR54" s="73"/>
      <c r="JVS54" s="73"/>
      <c r="JVT54" s="73"/>
      <c r="JVU54" s="73"/>
      <c r="JVV54" s="73"/>
      <c r="JVW54" s="73"/>
      <c r="JVX54" s="73"/>
      <c r="JVY54" s="73"/>
      <c r="JVZ54" s="73"/>
      <c r="JWA54" s="73"/>
      <c r="JWB54" s="73"/>
      <c r="JWC54" s="73"/>
      <c r="JWD54" s="73"/>
      <c r="JWE54" s="73"/>
      <c r="JWF54" s="73"/>
      <c r="JWG54" s="73"/>
      <c r="JWH54" s="73"/>
      <c r="JWI54" s="73"/>
      <c r="JWJ54" s="73"/>
      <c r="JWK54" s="73"/>
      <c r="JWL54" s="73"/>
      <c r="JWM54" s="73"/>
      <c r="JWN54" s="73"/>
      <c r="JWO54" s="73"/>
      <c r="JWP54" s="73"/>
      <c r="JWQ54" s="73"/>
      <c r="JWR54" s="73"/>
      <c r="JWS54" s="73"/>
      <c r="JWT54" s="73"/>
      <c r="JWU54" s="73"/>
      <c r="JWV54" s="73"/>
      <c r="JWW54" s="73"/>
      <c r="JWX54" s="73"/>
      <c r="JWY54" s="73"/>
      <c r="JWZ54" s="73"/>
      <c r="JXA54" s="73"/>
      <c r="JXB54" s="73"/>
      <c r="JXC54" s="73"/>
      <c r="JXD54" s="73"/>
      <c r="JXE54" s="73"/>
      <c r="JXF54" s="73"/>
      <c r="JXG54" s="73"/>
      <c r="JXH54" s="73"/>
      <c r="JXI54" s="73"/>
      <c r="JXJ54" s="73"/>
      <c r="JXK54" s="73"/>
      <c r="JXL54" s="73"/>
      <c r="JXM54" s="73"/>
      <c r="JXN54" s="73"/>
      <c r="JXO54" s="73"/>
      <c r="JXP54" s="73"/>
      <c r="JXQ54" s="73"/>
      <c r="JXR54" s="73"/>
      <c r="JXS54" s="73"/>
      <c r="JXT54" s="73"/>
      <c r="JXU54" s="73"/>
      <c r="JXV54" s="73"/>
      <c r="JXW54" s="73"/>
      <c r="JXX54" s="73"/>
      <c r="JXY54" s="73"/>
      <c r="JXZ54" s="73"/>
      <c r="JYA54" s="73"/>
      <c r="JYB54" s="73"/>
      <c r="JYC54" s="73"/>
      <c r="JYD54" s="73"/>
      <c r="JYE54" s="73"/>
      <c r="JYF54" s="73"/>
      <c r="JYG54" s="73"/>
      <c r="JYH54" s="73"/>
      <c r="JYI54" s="73"/>
      <c r="JYJ54" s="73"/>
      <c r="JYK54" s="73"/>
      <c r="JYL54" s="73"/>
      <c r="JYM54" s="73"/>
      <c r="JYN54" s="73"/>
      <c r="JYO54" s="73"/>
      <c r="JYP54" s="73"/>
      <c r="JYQ54" s="73"/>
      <c r="JYR54" s="73"/>
      <c r="JYS54" s="73"/>
      <c r="JYT54" s="73"/>
      <c r="JYU54" s="73"/>
      <c r="JYV54" s="73"/>
      <c r="JYW54" s="73"/>
      <c r="JYX54" s="73"/>
      <c r="JYY54" s="73"/>
      <c r="JYZ54" s="73"/>
      <c r="JZA54" s="73"/>
      <c r="JZB54" s="73"/>
      <c r="JZC54" s="73"/>
      <c r="JZD54" s="73"/>
      <c r="JZE54" s="73"/>
      <c r="JZF54" s="73"/>
      <c r="JZG54" s="73"/>
      <c r="JZH54" s="73"/>
      <c r="JZI54" s="73"/>
      <c r="JZJ54" s="73"/>
      <c r="JZK54" s="73"/>
      <c r="JZL54" s="73"/>
      <c r="JZM54" s="73"/>
      <c r="JZN54" s="73"/>
      <c r="JZO54" s="73"/>
      <c r="JZP54" s="73"/>
      <c r="JZQ54" s="73"/>
      <c r="JZR54" s="73"/>
      <c r="JZS54" s="73"/>
      <c r="JZT54" s="73"/>
      <c r="JZU54" s="73"/>
      <c r="JZV54" s="73"/>
      <c r="JZW54" s="73"/>
      <c r="JZX54" s="73"/>
      <c r="JZY54" s="73"/>
      <c r="JZZ54" s="73"/>
      <c r="KAA54" s="73"/>
      <c r="KAB54" s="73"/>
      <c r="KAC54" s="73"/>
      <c r="KAD54" s="73"/>
      <c r="KAE54" s="73"/>
      <c r="KAF54" s="73"/>
      <c r="KAG54" s="73"/>
      <c r="KAH54" s="73"/>
      <c r="KAI54" s="73"/>
      <c r="KAJ54" s="73"/>
      <c r="KAK54" s="73"/>
      <c r="KAL54" s="73"/>
      <c r="KAM54" s="73"/>
      <c r="KAN54" s="73"/>
      <c r="KAO54" s="73"/>
      <c r="KAP54" s="73"/>
      <c r="KAQ54" s="73"/>
      <c r="KAR54" s="73"/>
      <c r="KAS54" s="73"/>
      <c r="KAT54" s="73"/>
      <c r="KAU54" s="73"/>
      <c r="KAV54" s="73"/>
      <c r="KAW54" s="73"/>
      <c r="KAX54" s="73"/>
      <c r="KAY54" s="73"/>
      <c r="KAZ54" s="73"/>
      <c r="KBA54" s="73"/>
      <c r="KBB54" s="73"/>
      <c r="KBC54" s="73"/>
      <c r="KBD54" s="73"/>
      <c r="KBE54" s="73"/>
      <c r="KBF54" s="73"/>
      <c r="KBG54" s="73"/>
      <c r="KBH54" s="73"/>
      <c r="KBI54" s="73"/>
      <c r="KBJ54" s="73"/>
      <c r="KBK54" s="73"/>
      <c r="KBL54" s="73"/>
      <c r="KBM54" s="73"/>
      <c r="KBN54" s="73"/>
      <c r="KBO54" s="73"/>
      <c r="KBP54" s="73"/>
      <c r="KBQ54" s="73"/>
      <c r="KBR54" s="73"/>
      <c r="KBS54" s="73"/>
      <c r="KBT54" s="73"/>
      <c r="KBU54" s="73"/>
      <c r="KBV54" s="73"/>
      <c r="KBW54" s="73"/>
      <c r="KBX54" s="73"/>
      <c r="KBY54" s="73"/>
      <c r="KBZ54" s="73"/>
      <c r="KCA54" s="73"/>
      <c r="KCB54" s="73"/>
      <c r="KCC54" s="73"/>
      <c r="KCD54" s="73"/>
      <c r="KCE54" s="73"/>
      <c r="KCF54" s="73"/>
      <c r="KCG54" s="73"/>
      <c r="KCH54" s="73"/>
      <c r="KCI54" s="73"/>
      <c r="KCJ54" s="73"/>
      <c r="KCK54" s="73"/>
      <c r="KCL54" s="73"/>
      <c r="KCM54" s="73"/>
      <c r="KCN54" s="73"/>
      <c r="KCO54" s="73"/>
      <c r="KCP54" s="73"/>
      <c r="KCQ54" s="73"/>
      <c r="KCR54" s="73"/>
      <c r="KCS54" s="73"/>
      <c r="KCT54" s="73"/>
      <c r="KCU54" s="73"/>
      <c r="KCV54" s="73"/>
      <c r="KCW54" s="73"/>
      <c r="KCX54" s="73"/>
      <c r="KCY54" s="73"/>
      <c r="KCZ54" s="73"/>
      <c r="KDA54" s="73"/>
      <c r="KDB54" s="73"/>
      <c r="KDC54" s="73"/>
      <c r="KDD54" s="73"/>
      <c r="KDE54" s="73"/>
      <c r="KDF54" s="73"/>
      <c r="KDG54" s="73"/>
      <c r="KDH54" s="73"/>
      <c r="KDI54" s="73"/>
      <c r="KDJ54" s="73"/>
      <c r="KDK54" s="73"/>
      <c r="KDL54" s="73"/>
      <c r="KDM54" s="73"/>
      <c r="KDN54" s="73"/>
      <c r="KDO54" s="73"/>
      <c r="KDP54" s="73"/>
      <c r="KDQ54" s="73"/>
      <c r="KDR54" s="73"/>
      <c r="KDS54" s="73"/>
      <c r="KDT54" s="73"/>
      <c r="KDU54" s="73"/>
      <c r="KDV54" s="73"/>
      <c r="KDW54" s="73"/>
      <c r="KDX54" s="73"/>
      <c r="KDY54" s="73"/>
      <c r="KDZ54" s="73"/>
      <c r="KEA54" s="73"/>
      <c r="KEB54" s="73"/>
      <c r="KEC54" s="73"/>
      <c r="KED54" s="73"/>
      <c r="KEE54" s="73"/>
      <c r="KEF54" s="73"/>
      <c r="KEG54" s="73"/>
      <c r="KEH54" s="73"/>
      <c r="KEI54" s="73"/>
      <c r="KEJ54" s="73"/>
      <c r="KEK54" s="73"/>
      <c r="KEL54" s="73"/>
      <c r="KEM54" s="73"/>
      <c r="KEN54" s="73"/>
      <c r="KEO54" s="73"/>
      <c r="KEP54" s="73"/>
      <c r="KEQ54" s="73"/>
      <c r="KER54" s="73"/>
      <c r="KES54" s="73"/>
      <c r="KET54" s="73"/>
      <c r="KEU54" s="73"/>
      <c r="KEV54" s="73"/>
      <c r="KEW54" s="73"/>
      <c r="KEX54" s="73"/>
      <c r="KEY54" s="73"/>
      <c r="KEZ54" s="73"/>
      <c r="KFA54" s="73"/>
      <c r="KFB54" s="73"/>
      <c r="KFC54" s="73"/>
      <c r="KFD54" s="73"/>
      <c r="KFE54" s="73"/>
      <c r="KFF54" s="73"/>
      <c r="KFG54" s="73"/>
      <c r="KFH54" s="73"/>
      <c r="KFI54" s="73"/>
      <c r="KFJ54" s="73"/>
      <c r="KFK54" s="73"/>
      <c r="KFL54" s="73"/>
      <c r="KFM54" s="73"/>
      <c r="KFN54" s="73"/>
      <c r="KFO54" s="73"/>
      <c r="KFP54" s="73"/>
      <c r="KFQ54" s="73"/>
      <c r="KFR54" s="73"/>
      <c r="KFS54" s="73"/>
      <c r="KFT54" s="73"/>
      <c r="KFU54" s="73"/>
      <c r="KFV54" s="73"/>
      <c r="KFW54" s="73"/>
      <c r="KFX54" s="73"/>
      <c r="KFY54" s="73"/>
      <c r="KFZ54" s="73"/>
      <c r="KGA54" s="73"/>
      <c r="KGB54" s="73"/>
      <c r="KGC54" s="73"/>
      <c r="KGD54" s="73"/>
      <c r="KGE54" s="73"/>
      <c r="KGF54" s="73"/>
      <c r="KGG54" s="73"/>
      <c r="KGH54" s="73"/>
      <c r="KGI54" s="73"/>
      <c r="KGJ54" s="73"/>
      <c r="KGK54" s="73"/>
      <c r="KGL54" s="73"/>
      <c r="KGM54" s="73"/>
      <c r="KGN54" s="73"/>
      <c r="KGO54" s="73"/>
      <c r="KGP54" s="73"/>
      <c r="KGQ54" s="73"/>
      <c r="KGR54" s="73"/>
      <c r="KGS54" s="73"/>
      <c r="KGT54" s="73"/>
      <c r="KGU54" s="73"/>
      <c r="KGV54" s="73"/>
      <c r="KGW54" s="73"/>
      <c r="KGX54" s="73"/>
      <c r="KGY54" s="73"/>
      <c r="KGZ54" s="73"/>
      <c r="KHA54" s="73"/>
      <c r="KHB54" s="73"/>
      <c r="KHC54" s="73"/>
      <c r="KHD54" s="73"/>
      <c r="KHE54" s="73"/>
      <c r="KHF54" s="73"/>
      <c r="KHG54" s="73"/>
      <c r="KHH54" s="73"/>
      <c r="KHI54" s="73"/>
      <c r="KHJ54" s="73"/>
      <c r="KHK54" s="73"/>
      <c r="KHL54" s="73"/>
      <c r="KHM54" s="73"/>
      <c r="KHN54" s="73"/>
      <c r="KHO54" s="73"/>
      <c r="KHP54" s="73"/>
      <c r="KHQ54" s="73"/>
      <c r="KHR54" s="73"/>
      <c r="KHS54" s="73"/>
      <c r="KHT54" s="73"/>
      <c r="KHU54" s="73"/>
      <c r="KHV54" s="73"/>
      <c r="KHW54" s="73"/>
      <c r="KHX54" s="73"/>
      <c r="KHY54" s="73"/>
      <c r="KHZ54" s="73"/>
      <c r="KIA54" s="73"/>
      <c r="KIB54" s="73"/>
      <c r="KIC54" s="73"/>
      <c r="KID54" s="73"/>
      <c r="KIE54" s="73"/>
      <c r="KIF54" s="73"/>
      <c r="KIG54" s="73"/>
      <c r="KIH54" s="73"/>
      <c r="KII54" s="73"/>
      <c r="KIJ54" s="73"/>
      <c r="KIK54" s="73"/>
      <c r="KIL54" s="73"/>
      <c r="KIM54" s="73"/>
      <c r="KIN54" s="73"/>
      <c r="KIO54" s="73"/>
      <c r="KIP54" s="73"/>
      <c r="KIQ54" s="73"/>
      <c r="KIR54" s="73"/>
      <c r="KIS54" s="73"/>
      <c r="KIT54" s="73"/>
      <c r="KIU54" s="73"/>
      <c r="KIV54" s="73"/>
      <c r="KIW54" s="73"/>
      <c r="KIX54" s="73"/>
      <c r="KIY54" s="73"/>
      <c r="KIZ54" s="73"/>
      <c r="KJA54" s="73"/>
      <c r="KJB54" s="73"/>
      <c r="KJC54" s="73"/>
      <c r="KJD54" s="73"/>
      <c r="KJE54" s="73"/>
      <c r="KJF54" s="73"/>
      <c r="KJG54" s="73"/>
      <c r="KJH54" s="73"/>
      <c r="KJI54" s="73"/>
      <c r="KJJ54" s="73"/>
      <c r="KJK54" s="73"/>
      <c r="KJL54" s="73"/>
      <c r="KJM54" s="73"/>
      <c r="KJN54" s="73"/>
      <c r="KJO54" s="73"/>
      <c r="KJP54" s="73"/>
      <c r="KJQ54" s="73"/>
      <c r="KJR54" s="73"/>
      <c r="KJS54" s="73"/>
      <c r="KJT54" s="73"/>
      <c r="KJU54" s="73"/>
      <c r="KJV54" s="73"/>
      <c r="KJW54" s="73"/>
      <c r="KJX54" s="73"/>
      <c r="KJY54" s="73"/>
      <c r="KJZ54" s="73"/>
      <c r="KKA54" s="73"/>
      <c r="KKB54" s="73"/>
      <c r="KKC54" s="73"/>
      <c r="KKD54" s="73"/>
      <c r="KKE54" s="73"/>
      <c r="KKF54" s="73"/>
      <c r="KKG54" s="73"/>
      <c r="KKH54" s="73"/>
      <c r="KKI54" s="73"/>
      <c r="KKJ54" s="73"/>
      <c r="KKK54" s="73"/>
      <c r="KKL54" s="73"/>
      <c r="KKM54" s="73"/>
      <c r="KKN54" s="73"/>
      <c r="KKO54" s="73"/>
      <c r="KKP54" s="73"/>
      <c r="KKQ54" s="73"/>
      <c r="KKR54" s="73"/>
      <c r="KKS54" s="73"/>
      <c r="KKT54" s="73"/>
      <c r="KKU54" s="73"/>
      <c r="KKV54" s="73"/>
      <c r="KKW54" s="73"/>
      <c r="KKX54" s="73"/>
      <c r="KKY54" s="73"/>
      <c r="KKZ54" s="73"/>
      <c r="KLA54" s="73"/>
      <c r="KLB54" s="73"/>
      <c r="KLC54" s="73"/>
      <c r="KLD54" s="73"/>
      <c r="KLE54" s="73"/>
      <c r="KLF54" s="73"/>
      <c r="KLG54" s="73"/>
      <c r="KLH54" s="73"/>
      <c r="KLI54" s="73"/>
      <c r="KLJ54" s="73"/>
      <c r="KLK54" s="73"/>
      <c r="KLL54" s="73"/>
      <c r="KLM54" s="73"/>
      <c r="KLN54" s="73"/>
      <c r="KLO54" s="73"/>
      <c r="KLP54" s="73"/>
      <c r="KLQ54" s="73"/>
      <c r="KLR54" s="73"/>
      <c r="KLS54" s="73"/>
      <c r="KLT54" s="73"/>
      <c r="KLU54" s="73"/>
      <c r="KLV54" s="73"/>
      <c r="KLW54" s="73"/>
      <c r="KLX54" s="73"/>
      <c r="KLY54" s="73"/>
      <c r="KLZ54" s="73"/>
      <c r="KMA54" s="73"/>
      <c r="KMB54" s="73"/>
      <c r="KMC54" s="73"/>
      <c r="KMD54" s="73"/>
      <c r="KME54" s="73"/>
      <c r="KMF54" s="73"/>
      <c r="KMG54" s="73"/>
      <c r="KMH54" s="73"/>
      <c r="KMI54" s="73"/>
      <c r="KMJ54" s="73"/>
      <c r="KMK54" s="73"/>
      <c r="KML54" s="73"/>
      <c r="KMM54" s="73"/>
      <c r="KMN54" s="73"/>
      <c r="KMO54" s="73"/>
      <c r="KMP54" s="73"/>
      <c r="KMQ54" s="73"/>
      <c r="KMR54" s="73"/>
      <c r="KMS54" s="73"/>
      <c r="KMT54" s="73"/>
      <c r="KMU54" s="73"/>
      <c r="KMV54" s="73"/>
      <c r="KMW54" s="73"/>
      <c r="KMX54" s="73"/>
      <c r="KMY54" s="73"/>
      <c r="KMZ54" s="73"/>
      <c r="KNA54" s="73"/>
      <c r="KNB54" s="73"/>
      <c r="KNC54" s="73"/>
      <c r="KND54" s="73"/>
      <c r="KNE54" s="73"/>
      <c r="KNF54" s="73"/>
      <c r="KNG54" s="73"/>
      <c r="KNH54" s="73"/>
      <c r="KNI54" s="73"/>
      <c r="KNJ54" s="73"/>
      <c r="KNK54" s="73"/>
      <c r="KNL54" s="73"/>
      <c r="KNM54" s="73"/>
      <c r="KNN54" s="73"/>
      <c r="KNO54" s="73"/>
      <c r="KNP54" s="73"/>
      <c r="KNQ54" s="73"/>
      <c r="KNR54" s="73"/>
      <c r="KNS54" s="73"/>
      <c r="KNT54" s="73"/>
      <c r="KNU54" s="73"/>
      <c r="KNV54" s="73"/>
      <c r="KNW54" s="73"/>
      <c r="KNX54" s="73"/>
      <c r="KNY54" s="73"/>
      <c r="KNZ54" s="73"/>
      <c r="KOA54" s="73"/>
      <c r="KOB54" s="73"/>
      <c r="KOC54" s="73"/>
      <c r="KOD54" s="73"/>
      <c r="KOE54" s="73"/>
      <c r="KOF54" s="73"/>
      <c r="KOG54" s="73"/>
      <c r="KOH54" s="73"/>
      <c r="KOI54" s="73"/>
      <c r="KOJ54" s="73"/>
      <c r="KOK54" s="73"/>
      <c r="KOL54" s="73"/>
      <c r="KOM54" s="73"/>
      <c r="KON54" s="73"/>
      <c r="KOO54" s="73"/>
      <c r="KOP54" s="73"/>
      <c r="KOQ54" s="73"/>
      <c r="KOR54" s="73"/>
      <c r="KOS54" s="73"/>
      <c r="KOT54" s="73"/>
      <c r="KOU54" s="73"/>
      <c r="KOV54" s="73"/>
      <c r="KOW54" s="73"/>
      <c r="KOX54" s="73"/>
      <c r="KOY54" s="73"/>
      <c r="KOZ54" s="73"/>
      <c r="KPA54" s="73"/>
      <c r="KPB54" s="73"/>
      <c r="KPC54" s="73"/>
      <c r="KPD54" s="73"/>
      <c r="KPE54" s="73"/>
      <c r="KPF54" s="73"/>
      <c r="KPG54" s="73"/>
      <c r="KPH54" s="73"/>
      <c r="KPI54" s="73"/>
      <c r="KPJ54" s="73"/>
      <c r="KPK54" s="73"/>
      <c r="KPL54" s="73"/>
      <c r="KPM54" s="73"/>
      <c r="KPN54" s="73"/>
      <c r="KPO54" s="73"/>
      <c r="KPP54" s="73"/>
      <c r="KPQ54" s="73"/>
      <c r="KPR54" s="73"/>
      <c r="KPS54" s="73"/>
      <c r="KPT54" s="73"/>
      <c r="KPU54" s="73"/>
      <c r="KPV54" s="73"/>
      <c r="KPW54" s="73"/>
      <c r="KPX54" s="73"/>
      <c r="KPY54" s="73"/>
      <c r="KPZ54" s="73"/>
      <c r="KQA54" s="73"/>
      <c r="KQB54" s="73"/>
      <c r="KQC54" s="73"/>
      <c r="KQD54" s="73"/>
      <c r="KQE54" s="73"/>
      <c r="KQF54" s="73"/>
      <c r="KQG54" s="73"/>
      <c r="KQH54" s="73"/>
      <c r="KQI54" s="73"/>
      <c r="KQJ54" s="73"/>
      <c r="KQK54" s="73"/>
      <c r="KQL54" s="73"/>
      <c r="KQM54" s="73"/>
      <c r="KQN54" s="73"/>
      <c r="KQO54" s="73"/>
      <c r="KQP54" s="73"/>
      <c r="KQQ54" s="73"/>
      <c r="KQR54" s="73"/>
      <c r="KQS54" s="73"/>
      <c r="KQT54" s="73"/>
      <c r="KQU54" s="73"/>
      <c r="KQV54" s="73"/>
      <c r="KQW54" s="73"/>
      <c r="KQX54" s="73"/>
      <c r="KQY54" s="73"/>
      <c r="KQZ54" s="73"/>
      <c r="KRA54" s="73"/>
      <c r="KRB54" s="73"/>
      <c r="KRC54" s="73"/>
      <c r="KRD54" s="73"/>
      <c r="KRE54" s="73"/>
      <c r="KRF54" s="73"/>
      <c r="KRG54" s="73"/>
      <c r="KRH54" s="73"/>
      <c r="KRI54" s="73"/>
      <c r="KRJ54" s="73"/>
      <c r="KRK54" s="73"/>
      <c r="KRL54" s="73"/>
      <c r="KRM54" s="73"/>
      <c r="KRN54" s="73"/>
      <c r="KRO54" s="73"/>
      <c r="KRP54" s="73"/>
      <c r="KRQ54" s="73"/>
      <c r="KRR54" s="73"/>
      <c r="KRS54" s="73"/>
      <c r="KRT54" s="73"/>
      <c r="KRU54" s="73"/>
      <c r="KRV54" s="73"/>
      <c r="KRW54" s="73"/>
      <c r="KRX54" s="73"/>
      <c r="KRY54" s="73"/>
      <c r="KRZ54" s="73"/>
      <c r="KSA54" s="73"/>
      <c r="KSB54" s="73"/>
      <c r="KSC54" s="73"/>
      <c r="KSD54" s="73"/>
      <c r="KSE54" s="73"/>
      <c r="KSF54" s="73"/>
      <c r="KSG54" s="73"/>
      <c r="KSH54" s="73"/>
      <c r="KSI54" s="73"/>
      <c r="KSJ54" s="73"/>
      <c r="KSK54" s="73"/>
      <c r="KSL54" s="73"/>
      <c r="KSM54" s="73"/>
      <c r="KSN54" s="73"/>
      <c r="KSO54" s="73"/>
      <c r="KSP54" s="73"/>
      <c r="KSQ54" s="73"/>
      <c r="KSR54" s="73"/>
      <c r="KSS54" s="73"/>
      <c r="KST54" s="73"/>
      <c r="KSU54" s="73"/>
      <c r="KSV54" s="73"/>
      <c r="KSW54" s="73"/>
      <c r="KSX54" s="73"/>
      <c r="KSY54" s="73"/>
      <c r="KSZ54" s="73"/>
      <c r="KTA54" s="73"/>
      <c r="KTB54" s="73"/>
      <c r="KTC54" s="73"/>
      <c r="KTD54" s="73"/>
      <c r="KTE54" s="73"/>
      <c r="KTF54" s="73"/>
      <c r="KTG54" s="73"/>
      <c r="KTH54" s="73"/>
      <c r="KTI54" s="73"/>
      <c r="KTJ54" s="73"/>
      <c r="KTK54" s="73"/>
      <c r="KTL54" s="73"/>
      <c r="KTM54" s="73"/>
      <c r="KTN54" s="73"/>
      <c r="KTO54" s="73"/>
      <c r="KTP54" s="73"/>
      <c r="KTQ54" s="73"/>
      <c r="KTR54" s="73"/>
      <c r="KTS54" s="73"/>
      <c r="KTT54" s="73"/>
      <c r="KTU54" s="73"/>
      <c r="KTV54" s="73"/>
      <c r="KTW54" s="73"/>
      <c r="KTX54" s="73"/>
      <c r="KTY54" s="73"/>
      <c r="KTZ54" s="73"/>
      <c r="KUA54" s="73"/>
      <c r="KUB54" s="73"/>
      <c r="KUC54" s="73"/>
      <c r="KUD54" s="73"/>
      <c r="KUE54" s="73"/>
      <c r="KUF54" s="73"/>
      <c r="KUG54" s="73"/>
      <c r="KUH54" s="73"/>
      <c r="KUI54" s="73"/>
      <c r="KUJ54" s="73"/>
      <c r="KUK54" s="73"/>
      <c r="KUL54" s="73"/>
      <c r="KUM54" s="73"/>
      <c r="KUN54" s="73"/>
      <c r="KUO54" s="73"/>
      <c r="KUP54" s="73"/>
      <c r="KUQ54" s="73"/>
      <c r="KUR54" s="73"/>
      <c r="KUS54" s="73"/>
      <c r="KUT54" s="73"/>
      <c r="KUU54" s="73"/>
      <c r="KUV54" s="73"/>
      <c r="KUW54" s="73"/>
      <c r="KUX54" s="73"/>
      <c r="KUY54" s="73"/>
      <c r="KUZ54" s="73"/>
      <c r="KVA54" s="73"/>
      <c r="KVB54" s="73"/>
      <c r="KVC54" s="73"/>
      <c r="KVD54" s="73"/>
      <c r="KVE54" s="73"/>
      <c r="KVF54" s="73"/>
      <c r="KVG54" s="73"/>
      <c r="KVH54" s="73"/>
      <c r="KVI54" s="73"/>
      <c r="KVJ54" s="73"/>
      <c r="KVK54" s="73"/>
      <c r="KVL54" s="73"/>
      <c r="KVM54" s="73"/>
      <c r="KVN54" s="73"/>
      <c r="KVO54" s="73"/>
      <c r="KVP54" s="73"/>
      <c r="KVQ54" s="73"/>
      <c r="KVR54" s="73"/>
      <c r="KVS54" s="73"/>
      <c r="KVT54" s="73"/>
      <c r="KVU54" s="73"/>
      <c r="KVV54" s="73"/>
      <c r="KVW54" s="73"/>
      <c r="KVX54" s="73"/>
      <c r="KVY54" s="73"/>
      <c r="KVZ54" s="73"/>
      <c r="KWA54" s="73"/>
      <c r="KWB54" s="73"/>
      <c r="KWC54" s="73"/>
      <c r="KWD54" s="73"/>
      <c r="KWE54" s="73"/>
      <c r="KWF54" s="73"/>
      <c r="KWG54" s="73"/>
      <c r="KWH54" s="73"/>
      <c r="KWI54" s="73"/>
      <c r="KWJ54" s="73"/>
      <c r="KWK54" s="73"/>
      <c r="KWL54" s="73"/>
      <c r="KWM54" s="73"/>
      <c r="KWN54" s="73"/>
      <c r="KWO54" s="73"/>
      <c r="KWP54" s="73"/>
      <c r="KWQ54" s="73"/>
      <c r="KWR54" s="73"/>
      <c r="KWS54" s="73"/>
      <c r="KWT54" s="73"/>
      <c r="KWU54" s="73"/>
      <c r="KWV54" s="73"/>
      <c r="KWW54" s="73"/>
      <c r="KWX54" s="73"/>
      <c r="KWY54" s="73"/>
      <c r="KWZ54" s="73"/>
      <c r="KXA54" s="73"/>
      <c r="KXB54" s="73"/>
      <c r="KXC54" s="73"/>
      <c r="KXD54" s="73"/>
      <c r="KXE54" s="73"/>
      <c r="KXF54" s="73"/>
      <c r="KXG54" s="73"/>
      <c r="KXH54" s="73"/>
      <c r="KXI54" s="73"/>
      <c r="KXJ54" s="73"/>
      <c r="KXK54" s="73"/>
      <c r="KXL54" s="73"/>
      <c r="KXM54" s="73"/>
      <c r="KXN54" s="73"/>
      <c r="KXO54" s="73"/>
      <c r="KXP54" s="73"/>
      <c r="KXQ54" s="73"/>
      <c r="KXR54" s="73"/>
      <c r="KXS54" s="73"/>
      <c r="KXT54" s="73"/>
      <c r="KXU54" s="73"/>
      <c r="KXV54" s="73"/>
      <c r="KXW54" s="73"/>
      <c r="KXX54" s="73"/>
      <c r="KXY54" s="73"/>
      <c r="KXZ54" s="73"/>
      <c r="KYA54" s="73"/>
      <c r="KYB54" s="73"/>
      <c r="KYC54" s="73"/>
      <c r="KYD54" s="73"/>
      <c r="KYE54" s="73"/>
      <c r="KYF54" s="73"/>
      <c r="KYG54" s="73"/>
      <c r="KYH54" s="73"/>
      <c r="KYI54" s="73"/>
      <c r="KYJ54" s="73"/>
      <c r="KYK54" s="73"/>
      <c r="KYL54" s="73"/>
      <c r="KYM54" s="73"/>
      <c r="KYN54" s="73"/>
      <c r="KYO54" s="73"/>
      <c r="KYP54" s="73"/>
      <c r="KYQ54" s="73"/>
      <c r="KYR54" s="73"/>
      <c r="KYS54" s="73"/>
      <c r="KYT54" s="73"/>
      <c r="KYU54" s="73"/>
      <c r="KYV54" s="73"/>
      <c r="KYW54" s="73"/>
      <c r="KYX54" s="73"/>
      <c r="KYY54" s="73"/>
      <c r="KYZ54" s="73"/>
      <c r="KZA54" s="73"/>
      <c r="KZB54" s="73"/>
      <c r="KZC54" s="73"/>
      <c r="KZD54" s="73"/>
      <c r="KZE54" s="73"/>
      <c r="KZF54" s="73"/>
      <c r="KZG54" s="73"/>
      <c r="KZH54" s="73"/>
      <c r="KZI54" s="73"/>
      <c r="KZJ54" s="73"/>
      <c r="KZK54" s="73"/>
      <c r="KZL54" s="73"/>
      <c r="KZM54" s="73"/>
      <c r="KZN54" s="73"/>
      <c r="KZO54" s="73"/>
      <c r="KZP54" s="73"/>
      <c r="KZQ54" s="73"/>
      <c r="KZR54" s="73"/>
      <c r="KZS54" s="73"/>
      <c r="KZT54" s="73"/>
      <c r="KZU54" s="73"/>
      <c r="KZV54" s="73"/>
      <c r="KZW54" s="73"/>
      <c r="KZX54" s="73"/>
      <c r="KZY54" s="73"/>
      <c r="KZZ54" s="73"/>
      <c r="LAA54" s="73"/>
      <c r="LAB54" s="73"/>
      <c r="LAC54" s="73"/>
      <c r="LAD54" s="73"/>
      <c r="LAE54" s="73"/>
      <c r="LAF54" s="73"/>
      <c r="LAG54" s="73"/>
      <c r="LAH54" s="73"/>
      <c r="LAI54" s="73"/>
      <c r="LAJ54" s="73"/>
      <c r="LAK54" s="73"/>
      <c r="LAL54" s="73"/>
      <c r="LAM54" s="73"/>
      <c r="LAN54" s="73"/>
      <c r="LAO54" s="73"/>
      <c r="LAP54" s="73"/>
      <c r="LAQ54" s="73"/>
      <c r="LAR54" s="73"/>
      <c r="LAS54" s="73"/>
      <c r="LAT54" s="73"/>
      <c r="LAU54" s="73"/>
      <c r="LAV54" s="73"/>
      <c r="LAW54" s="73"/>
      <c r="LAX54" s="73"/>
      <c r="LAY54" s="73"/>
      <c r="LAZ54" s="73"/>
      <c r="LBA54" s="73"/>
      <c r="LBB54" s="73"/>
      <c r="LBC54" s="73"/>
      <c r="LBD54" s="73"/>
      <c r="LBE54" s="73"/>
      <c r="LBF54" s="73"/>
      <c r="LBG54" s="73"/>
      <c r="LBH54" s="73"/>
      <c r="LBI54" s="73"/>
      <c r="LBJ54" s="73"/>
      <c r="LBK54" s="73"/>
      <c r="LBL54" s="73"/>
      <c r="LBM54" s="73"/>
      <c r="LBN54" s="73"/>
      <c r="LBO54" s="73"/>
      <c r="LBP54" s="73"/>
      <c r="LBQ54" s="73"/>
      <c r="LBR54" s="73"/>
      <c r="LBS54" s="73"/>
      <c r="LBT54" s="73"/>
      <c r="LBU54" s="73"/>
      <c r="LBV54" s="73"/>
      <c r="LBW54" s="73"/>
      <c r="LBX54" s="73"/>
      <c r="LBY54" s="73"/>
      <c r="LBZ54" s="73"/>
      <c r="LCA54" s="73"/>
      <c r="LCB54" s="73"/>
      <c r="LCC54" s="73"/>
      <c r="LCD54" s="73"/>
      <c r="LCE54" s="73"/>
      <c r="LCF54" s="73"/>
      <c r="LCG54" s="73"/>
      <c r="LCH54" s="73"/>
      <c r="LCI54" s="73"/>
      <c r="LCJ54" s="73"/>
      <c r="LCK54" s="73"/>
      <c r="LCL54" s="73"/>
      <c r="LCM54" s="73"/>
      <c r="LCN54" s="73"/>
      <c r="LCO54" s="73"/>
      <c r="LCP54" s="73"/>
      <c r="LCQ54" s="73"/>
      <c r="LCR54" s="73"/>
      <c r="LCS54" s="73"/>
      <c r="LCT54" s="73"/>
      <c r="LCU54" s="73"/>
      <c r="LCV54" s="73"/>
      <c r="LCW54" s="73"/>
      <c r="LCX54" s="73"/>
      <c r="LCY54" s="73"/>
      <c r="LCZ54" s="73"/>
      <c r="LDA54" s="73"/>
      <c r="LDB54" s="73"/>
      <c r="LDC54" s="73"/>
      <c r="LDD54" s="73"/>
      <c r="LDE54" s="73"/>
      <c r="LDF54" s="73"/>
      <c r="LDG54" s="73"/>
      <c r="LDH54" s="73"/>
      <c r="LDI54" s="73"/>
      <c r="LDJ54" s="73"/>
      <c r="LDK54" s="73"/>
      <c r="LDL54" s="73"/>
      <c r="LDM54" s="73"/>
      <c r="LDN54" s="73"/>
      <c r="LDO54" s="73"/>
      <c r="LDP54" s="73"/>
      <c r="LDQ54" s="73"/>
      <c r="LDR54" s="73"/>
      <c r="LDS54" s="73"/>
      <c r="LDT54" s="73"/>
      <c r="LDU54" s="73"/>
      <c r="LDV54" s="73"/>
      <c r="LDW54" s="73"/>
      <c r="LDX54" s="73"/>
      <c r="LDY54" s="73"/>
      <c r="LDZ54" s="73"/>
      <c r="LEA54" s="73"/>
      <c r="LEB54" s="73"/>
      <c r="LEC54" s="73"/>
      <c r="LED54" s="73"/>
      <c r="LEE54" s="73"/>
      <c r="LEF54" s="73"/>
      <c r="LEG54" s="73"/>
      <c r="LEH54" s="73"/>
      <c r="LEI54" s="73"/>
      <c r="LEJ54" s="73"/>
      <c r="LEK54" s="73"/>
      <c r="LEL54" s="73"/>
      <c r="LEM54" s="73"/>
      <c r="LEN54" s="73"/>
      <c r="LEO54" s="73"/>
      <c r="LEP54" s="73"/>
      <c r="LEQ54" s="73"/>
      <c r="LER54" s="73"/>
      <c r="LES54" s="73"/>
      <c r="LET54" s="73"/>
      <c r="LEU54" s="73"/>
      <c r="LEV54" s="73"/>
      <c r="LEW54" s="73"/>
      <c r="LEX54" s="73"/>
      <c r="LEY54" s="73"/>
      <c r="LEZ54" s="73"/>
      <c r="LFA54" s="73"/>
      <c r="LFB54" s="73"/>
      <c r="LFC54" s="73"/>
      <c r="LFD54" s="73"/>
      <c r="LFE54" s="73"/>
      <c r="LFF54" s="73"/>
      <c r="LFG54" s="73"/>
      <c r="LFH54" s="73"/>
      <c r="LFI54" s="73"/>
      <c r="LFJ54" s="73"/>
      <c r="LFK54" s="73"/>
      <c r="LFL54" s="73"/>
      <c r="LFM54" s="73"/>
      <c r="LFN54" s="73"/>
      <c r="LFO54" s="73"/>
      <c r="LFP54" s="73"/>
      <c r="LFQ54" s="73"/>
      <c r="LFR54" s="73"/>
      <c r="LFS54" s="73"/>
      <c r="LFT54" s="73"/>
      <c r="LFU54" s="73"/>
      <c r="LFV54" s="73"/>
      <c r="LFW54" s="73"/>
      <c r="LFX54" s="73"/>
      <c r="LFY54" s="73"/>
      <c r="LFZ54" s="73"/>
      <c r="LGA54" s="73"/>
      <c r="LGB54" s="73"/>
      <c r="LGC54" s="73"/>
      <c r="LGD54" s="73"/>
      <c r="LGE54" s="73"/>
      <c r="LGF54" s="73"/>
      <c r="LGG54" s="73"/>
      <c r="LGH54" s="73"/>
      <c r="LGI54" s="73"/>
      <c r="LGJ54" s="73"/>
      <c r="LGK54" s="73"/>
      <c r="LGL54" s="73"/>
      <c r="LGM54" s="73"/>
      <c r="LGN54" s="73"/>
      <c r="LGO54" s="73"/>
      <c r="LGP54" s="73"/>
      <c r="LGQ54" s="73"/>
      <c r="LGR54" s="73"/>
      <c r="LGS54" s="73"/>
      <c r="LGT54" s="73"/>
      <c r="LGU54" s="73"/>
      <c r="LGV54" s="73"/>
      <c r="LGW54" s="73"/>
      <c r="LGX54" s="73"/>
      <c r="LGY54" s="73"/>
      <c r="LGZ54" s="73"/>
      <c r="LHA54" s="73"/>
      <c r="LHB54" s="73"/>
      <c r="LHC54" s="73"/>
      <c r="LHD54" s="73"/>
      <c r="LHE54" s="73"/>
      <c r="LHF54" s="73"/>
      <c r="LHG54" s="73"/>
      <c r="LHH54" s="73"/>
      <c r="LHI54" s="73"/>
      <c r="LHJ54" s="73"/>
      <c r="LHK54" s="73"/>
      <c r="LHL54" s="73"/>
      <c r="LHM54" s="73"/>
      <c r="LHN54" s="73"/>
      <c r="LHO54" s="73"/>
      <c r="LHP54" s="73"/>
      <c r="LHQ54" s="73"/>
      <c r="LHR54" s="73"/>
      <c r="LHS54" s="73"/>
      <c r="LHT54" s="73"/>
      <c r="LHU54" s="73"/>
      <c r="LHV54" s="73"/>
      <c r="LHW54" s="73"/>
      <c r="LHX54" s="73"/>
      <c r="LHY54" s="73"/>
      <c r="LHZ54" s="73"/>
      <c r="LIA54" s="73"/>
      <c r="LIB54" s="73"/>
      <c r="LIC54" s="73"/>
      <c r="LID54" s="73"/>
      <c r="LIE54" s="73"/>
      <c r="LIF54" s="73"/>
      <c r="LIG54" s="73"/>
      <c r="LIH54" s="73"/>
      <c r="LII54" s="73"/>
      <c r="LIJ54" s="73"/>
      <c r="LIK54" s="73"/>
      <c r="LIL54" s="73"/>
      <c r="LIM54" s="73"/>
      <c r="LIN54" s="73"/>
      <c r="LIO54" s="73"/>
      <c r="LIP54" s="73"/>
      <c r="LIQ54" s="73"/>
      <c r="LIR54" s="73"/>
      <c r="LIS54" s="73"/>
      <c r="LIT54" s="73"/>
      <c r="LIU54" s="73"/>
      <c r="LIV54" s="73"/>
      <c r="LIW54" s="73"/>
      <c r="LIX54" s="73"/>
      <c r="LIY54" s="73"/>
      <c r="LIZ54" s="73"/>
      <c r="LJA54" s="73"/>
      <c r="LJB54" s="73"/>
      <c r="LJC54" s="73"/>
      <c r="LJD54" s="73"/>
      <c r="LJE54" s="73"/>
      <c r="LJF54" s="73"/>
      <c r="LJG54" s="73"/>
      <c r="LJH54" s="73"/>
      <c r="LJI54" s="73"/>
      <c r="LJJ54" s="73"/>
      <c r="LJK54" s="73"/>
      <c r="LJL54" s="73"/>
      <c r="LJM54" s="73"/>
      <c r="LJN54" s="73"/>
      <c r="LJO54" s="73"/>
      <c r="LJP54" s="73"/>
      <c r="LJQ54" s="73"/>
      <c r="LJR54" s="73"/>
      <c r="LJS54" s="73"/>
      <c r="LJT54" s="73"/>
      <c r="LJU54" s="73"/>
      <c r="LJV54" s="73"/>
      <c r="LJW54" s="73"/>
      <c r="LJX54" s="73"/>
      <c r="LJY54" s="73"/>
      <c r="LJZ54" s="73"/>
      <c r="LKA54" s="73"/>
      <c r="LKB54" s="73"/>
      <c r="LKC54" s="73"/>
      <c r="LKD54" s="73"/>
      <c r="LKE54" s="73"/>
      <c r="LKF54" s="73"/>
      <c r="LKG54" s="73"/>
      <c r="LKH54" s="73"/>
      <c r="LKI54" s="73"/>
      <c r="LKJ54" s="73"/>
      <c r="LKK54" s="73"/>
      <c r="LKL54" s="73"/>
      <c r="LKM54" s="73"/>
      <c r="LKN54" s="73"/>
      <c r="LKO54" s="73"/>
      <c r="LKP54" s="73"/>
      <c r="LKQ54" s="73"/>
      <c r="LKR54" s="73"/>
      <c r="LKS54" s="73"/>
      <c r="LKT54" s="73"/>
      <c r="LKU54" s="73"/>
      <c r="LKV54" s="73"/>
      <c r="LKW54" s="73"/>
      <c r="LKX54" s="73"/>
      <c r="LKY54" s="73"/>
      <c r="LKZ54" s="73"/>
      <c r="LLA54" s="73"/>
      <c r="LLB54" s="73"/>
      <c r="LLC54" s="73"/>
      <c r="LLD54" s="73"/>
      <c r="LLE54" s="73"/>
      <c r="LLF54" s="73"/>
      <c r="LLG54" s="73"/>
      <c r="LLH54" s="73"/>
      <c r="LLI54" s="73"/>
      <c r="LLJ54" s="73"/>
      <c r="LLK54" s="73"/>
      <c r="LLL54" s="73"/>
      <c r="LLM54" s="73"/>
      <c r="LLN54" s="73"/>
      <c r="LLO54" s="73"/>
      <c r="LLP54" s="73"/>
      <c r="LLQ54" s="73"/>
      <c r="LLR54" s="73"/>
      <c r="LLS54" s="73"/>
      <c r="LLT54" s="73"/>
      <c r="LLU54" s="73"/>
      <c r="LLV54" s="73"/>
      <c r="LLW54" s="73"/>
      <c r="LLX54" s="73"/>
      <c r="LLY54" s="73"/>
      <c r="LLZ54" s="73"/>
      <c r="LMA54" s="73"/>
      <c r="LMB54" s="73"/>
      <c r="LMC54" s="73"/>
      <c r="LMD54" s="73"/>
      <c r="LME54" s="73"/>
      <c r="LMF54" s="73"/>
      <c r="LMG54" s="73"/>
      <c r="LMH54" s="73"/>
      <c r="LMI54" s="73"/>
      <c r="LMJ54" s="73"/>
      <c r="LMK54" s="73"/>
      <c r="LML54" s="73"/>
      <c r="LMM54" s="73"/>
      <c r="LMN54" s="73"/>
      <c r="LMO54" s="73"/>
      <c r="LMP54" s="73"/>
      <c r="LMQ54" s="73"/>
      <c r="LMR54" s="73"/>
      <c r="LMS54" s="73"/>
      <c r="LMT54" s="73"/>
      <c r="LMU54" s="73"/>
      <c r="LMV54" s="73"/>
      <c r="LMW54" s="73"/>
      <c r="LMX54" s="73"/>
      <c r="LMY54" s="73"/>
      <c r="LMZ54" s="73"/>
      <c r="LNA54" s="73"/>
      <c r="LNB54" s="73"/>
      <c r="LNC54" s="73"/>
      <c r="LND54" s="73"/>
      <c r="LNE54" s="73"/>
      <c r="LNF54" s="73"/>
      <c r="LNG54" s="73"/>
      <c r="LNH54" s="73"/>
      <c r="LNI54" s="73"/>
      <c r="LNJ54" s="73"/>
      <c r="LNK54" s="73"/>
      <c r="LNL54" s="73"/>
      <c r="LNM54" s="73"/>
      <c r="LNN54" s="73"/>
      <c r="LNO54" s="73"/>
      <c r="LNP54" s="73"/>
      <c r="LNQ54" s="73"/>
      <c r="LNR54" s="73"/>
      <c r="LNS54" s="73"/>
      <c r="LNT54" s="73"/>
      <c r="LNU54" s="73"/>
      <c r="LNV54" s="73"/>
      <c r="LNW54" s="73"/>
      <c r="LNX54" s="73"/>
      <c r="LNY54" s="73"/>
      <c r="LNZ54" s="73"/>
      <c r="LOA54" s="73"/>
      <c r="LOB54" s="73"/>
      <c r="LOC54" s="73"/>
      <c r="LOD54" s="73"/>
      <c r="LOE54" s="73"/>
      <c r="LOF54" s="73"/>
      <c r="LOG54" s="73"/>
      <c r="LOH54" s="73"/>
      <c r="LOI54" s="73"/>
      <c r="LOJ54" s="73"/>
      <c r="LOK54" s="73"/>
      <c r="LOL54" s="73"/>
      <c r="LOM54" s="73"/>
      <c r="LON54" s="73"/>
      <c r="LOO54" s="73"/>
      <c r="LOP54" s="73"/>
      <c r="LOQ54" s="73"/>
      <c r="LOR54" s="73"/>
      <c r="LOS54" s="73"/>
      <c r="LOT54" s="73"/>
      <c r="LOU54" s="73"/>
      <c r="LOV54" s="73"/>
      <c r="LOW54" s="73"/>
      <c r="LOX54" s="73"/>
      <c r="LOY54" s="73"/>
      <c r="LOZ54" s="73"/>
      <c r="LPA54" s="73"/>
      <c r="LPB54" s="73"/>
      <c r="LPC54" s="73"/>
      <c r="LPD54" s="73"/>
      <c r="LPE54" s="73"/>
      <c r="LPF54" s="73"/>
      <c r="LPG54" s="73"/>
      <c r="LPH54" s="73"/>
      <c r="LPI54" s="73"/>
      <c r="LPJ54" s="73"/>
      <c r="LPK54" s="73"/>
      <c r="LPL54" s="73"/>
      <c r="LPM54" s="73"/>
      <c r="LPN54" s="73"/>
      <c r="LPO54" s="73"/>
      <c r="LPP54" s="73"/>
      <c r="LPQ54" s="73"/>
      <c r="LPR54" s="73"/>
      <c r="LPS54" s="73"/>
      <c r="LPT54" s="73"/>
      <c r="LPU54" s="73"/>
      <c r="LPV54" s="73"/>
      <c r="LPW54" s="73"/>
      <c r="LPX54" s="73"/>
      <c r="LPY54" s="73"/>
      <c r="LPZ54" s="73"/>
      <c r="LQA54" s="73"/>
      <c r="LQB54" s="73"/>
      <c r="LQC54" s="73"/>
      <c r="LQD54" s="73"/>
      <c r="LQE54" s="73"/>
      <c r="LQF54" s="73"/>
      <c r="LQG54" s="73"/>
      <c r="LQH54" s="73"/>
      <c r="LQI54" s="73"/>
      <c r="LQJ54" s="73"/>
      <c r="LQK54" s="73"/>
      <c r="LQL54" s="73"/>
      <c r="LQM54" s="73"/>
      <c r="LQN54" s="73"/>
      <c r="LQO54" s="73"/>
      <c r="LQP54" s="73"/>
      <c r="LQQ54" s="73"/>
      <c r="LQR54" s="73"/>
      <c r="LQS54" s="73"/>
      <c r="LQT54" s="73"/>
      <c r="LQU54" s="73"/>
      <c r="LQV54" s="73"/>
      <c r="LQW54" s="73"/>
      <c r="LQX54" s="73"/>
      <c r="LQY54" s="73"/>
      <c r="LQZ54" s="73"/>
      <c r="LRA54" s="73"/>
      <c r="LRB54" s="73"/>
      <c r="LRC54" s="73"/>
      <c r="LRD54" s="73"/>
      <c r="LRE54" s="73"/>
      <c r="LRF54" s="73"/>
      <c r="LRG54" s="73"/>
      <c r="LRH54" s="73"/>
      <c r="LRI54" s="73"/>
      <c r="LRJ54" s="73"/>
      <c r="LRK54" s="73"/>
      <c r="LRL54" s="73"/>
      <c r="LRM54" s="73"/>
      <c r="LRN54" s="73"/>
      <c r="LRO54" s="73"/>
      <c r="LRP54" s="73"/>
      <c r="LRQ54" s="73"/>
      <c r="LRR54" s="73"/>
      <c r="LRS54" s="73"/>
      <c r="LRT54" s="73"/>
      <c r="LRU54" s="73"/>
      <c r="LRV54" s="73"/>
      <c r="LRW54" s="73"/>
      <c r="LRX54" s="73"/>
      <c r="LRY54" s="73"/>
      <c r="LRZ54" s="73"/>
      <c r="LSA54" s="73"/>
      <c r="LSB54" s="73"/>
      <c r="LSC54" s="73"/>
      <c r="LSD54" s="73"/>
      <c r="LSE54" s="73"/>
      <c r="LSF54" s="73"/>
      <c r="LSG54" s="73"/>
      <c r="LSH54" s="73"/>
      <c r="LSI54" s="73"/>
      <c r="LSJ54" s="73"/>
      <c r="LSK54" s="73"/>
      <c r="LSL54" s="73"/>
      <c r="LSM54" s="73"/>
      <c r="LSN54" s="73"/>
      <c r="LSO54" s="73"/>
      <c r="LSP54" s="73"/>
      <c r="LSQ54" s="73"/>
      <c r="LSR54" s="73"/>
      <c r="LSS54" s="73"/>
      <c r="LST54" s="73"/>
      <c r="LSU54" s="73"/>
      <c r="LSV54" s="73"/>
      <c r="LSW54" s="73"/>
      <c r="LSX54" s="73"/>
      <c r="LSY54" s="73"/>
      <c r="LSZ54" s="73"/>
      <c r="LTA54" s="73"/>
      <c r="LTB54" s="73"/>
      <c r="LTC54" s="73"/>
      <c r="LTD54" s="73"/>
      <c r="LTE54" s="73"/>
      <c r="LTF54" s="73"/>
      <c r="LTG54" s="73"/>
      <c r="LTH54" s="73"/>
      <c r="LTI54" s="73"/>
      <c r="LTJ54" s="73"/>
      <c r="LTK54" s="73"/>
      <c r="LTL54" s="73"/>
      <c r="LTM54" s="73"/>
      <c r="LTN54" s="73"/>
      <c r="LTO54" s="73"/>
      <c r="LTP54" s="73"/>
      <c r="LTQ54" s="73"/>
      <c r="LTR54" s="73"/>
      <c r="LTS54" s="73"/>
      <c r="LTT54" s="73"/>
      <c r="LTU54" s="73"/>
      <c r="LTV54" s="73"/>
      <c r="LTW54" s="73"/>
      <c r="LTX54" s="73"/>
      <c r="LTY54" s="73"/>
      <c r="LTZ54" s="73"/>
      <c r="LUA54" s="73"/>
      <c r="LUB54" s="73"/>
      <c r="LUC54" s="73"/>
      <c r="LUD54" s="73"/>
      <c r="LUE54" s="73"/>
      <c r="LUF54" s="73"/>
      <c r="LUG54" s="73"/>
      <c r="LUH54" s="73"/>
      <c r="LUI54" s="73"/>
      <c r="LUJ54" s="73"/>
      <c r="LUK54" s="73"/>
      <c r="LUL54" s="73"/>
      <c r="LUM54" s="73"/>
      <c r="LUN54" s="73"/>
      <c r="LUO54" s="73"/>
      <c r="LUP54" s="73"/>
      <c r="LUQ54" s="73"/>
      <c r="LUR54" s="73"/>
      <c r="LUS54" s="73"/>
      <c r="LUT54" s="73"/>
      <c r="LUU54" s="73"/>
      <c r="LUV54" s="73"/>
      <c r="LUW54" s="73"/>
      <c r="LUX54" s="73"/>
      <c r="LUY54" s="73"/>
      <c r="LUZ54" s="73"/>
      <c r="LVA54" s="73"/>
      <c r="LVB54" s="73"/>
      <c r="LVC54" s="73"/>
      <c r="LVD54" s="73"/>
      <c r="LVE54" s="73"/>
      <c r="LVF54" s="73"/>
      <c r="LVG54" s="73"/>
      <c r="LVH54" s="73"/>
      <c r="LVI54" s="73"/>
      <c r="LVJ54" s="73"/>
      <c r="LVK54" s="73"/>
      <c r="LVL54" s="73"/>
      <c r="LVM54" s="73"/>
      <c r="LVN54" s="73"/>
      <c r="LVO54" s="73"/>
      <c r="LVP54" s="73"/>
      <c r="LVQ54" s="73"/>
      <c r="LVR54" s="73"/>
      <c r="LVS54" s="73"/>
      <c r="LVT54" s="73"/>
      <c r="LVU54" s="73"/>
      <c r="LVV54" s="73"/>
      <c r="LVW54" s="73"/>
      <c r="LVX54" s="73"/>
      <c r="LVY54" s="73"/>
      <c r="LVZ54" s="73"/>
      <c r="LWA54" s="73"/>
      <c r="LWB54" s="73"/>
      <c r="LWC54" s="73"/>
      <c r="LWD54" s="73"/>
      <c r="LWE54" s="73"/>
      <c r="LWF54" s="73"/>
      <c r="LWG54" s="73"/>
      <c r="LWH54" s="73"/>
      <c r="LWI54" s="73"/>
      <c r="LWJ54" s="73"/>
      <c r="LWK54" s="73"/>
      <c r="LWL54" s="73"/>
      <c r="LWM54" s="73"/>
      <c r="LWN54" s="73"/>
      <c r="LWO54" s="73"/>
      <c r="LWP54" s="73"/>
      <c r="LWQ54" s="73"/>
      <c r="LWR54" s="73"/>
      <c r="LWS54" s="73"/>
      <c r="LWT54" s="73"/>
      <c r="LWU54" s="73"/>
      <c r="LWV54" s="73"/>
      <c r="LWW54" s="73"/>
      <c r="LWX54" s="73"/>
      <c r="LWY54" s="73"/>
      <c r="LWZ54" s="73"/>
      <c r="LXA54" s="73"/>
      <c r="LXB54" s="73"/>
      <c r="LXC54" s="73"/>
      <c r="LXD54" s="73"/>
      <c r="LXE54" s="73"/>
      <c r="LXF54" s="73"/>
      <c r="LXG54" s="73"/>
      <c r="LXH54" s="73"/>
      <c r="LXI54" s="73"/>
      <c r="LXJ54" s="73"/>
      <c r="LXK54" s="73"/>
      <c r="LXL54" s="73"/>
      <c r="LXM54" s="73"/>
      <c r="LXN54" s="73"/>
      <c r="LXO54" s="73"/>
      <c r="LXP54" s="73"/>
      <c r="LXQ54" s="73"/>
      <c r="LXR54" s="73"/>
      <c r="LXS54" s="73"/>
      <c r="LXT54" s="73"/>
      <c r="LXU54" s="73"/>
      <c r="LXV54" s="73"/>
      <c r="LXW54" s="73"/>
      <c r="LXX54" s="73"/>
      <c r="LXY54" s="73"/>
      <c r="LXZ54" s="73"/>
      <c r="LYA54" s="73"/>
      <c r="LYB54" s="73"/>
      <c r="LYC54" s="73"/>
      <c r="LYD54" s="73"/>
      <c r="LYE54" s="73"/>
      <c r="LYF54" s="73"/>
      <c r="LYG54" s="73"/>
      <c r="LYH54" s="73"/>
      <c r="LYI54" s="73"/>
      <c r="LYJ54" s="73"/>
      <c r="LYK54" s="73"/>
      <c r="LYL54" s="73"/>
      <c r="LYM54" s="73"/>
      <c r="LYN54" s="73"/>
      <c r="LYO54" s="73"/>
      <c r="LYP54" s="73"/>
      <c r="LYQ54" s="73"/>
      <c r="LYR54" s="73"/>
      <c r="LYS54" s="73"/>
      <c r="LYT54" s="73"/>
      <c r="LYU54" s="73"/>
      <c r="LYV54" s="73"/>
      <c r="LYW54" s="73"/>
      <c r="LYX54" s="73"/>
      <c r="LYY54" s="73"/>
      <c r="LYZ54" s="73"/>
      <c r="LZA54" s="73"/>
      <c r="LZB54" s="73"/>
      <c r="LZC54" s="73"/>
      <c r="LZD54" s="73"/>
      <c r="LZE54" s="73"/>
      <c r="LZF54" s="73"/>
      <c r="LZG54" s="73"/>
      <c r="LZH54" s="73"/>
      <c r="LZI54" s="73"/>
      <c r="LZJ54" s="73"/>
      <c r="LZK54" s="73"/>
      <c r="LZL54" s="73"/>
      <c r="LZM54" s="73"/>
      <c r="LZN54" s="73"/>
      <c r="LZO54" s="73"/>
      <c r="LZP54" s="73"/>
      <c r="LZQ54" s="73"/>
      <c r="LZR54" s="73"/>
      <c r="LZS54" s="73"/>
      <c r="LZT54" s="73"/>
      <c r="LZU54" s="73"/>
      <c r="LZV54" s="73"/>
      <c r="LZW54" s="73"/>
      <c r="LZX54" s="73"/>
      <c r="LZY54" s="73"/>
      <c r="LZZ54" s="73"/>
      <c r="MAA54" s="73"/>
      <c r="MAB54" s="73"/>
      <c r="MAC54" s="73"/>
      <c r="MAD54" s="73"/>
      <c r="MAE54" s="73"/>
      <c r="MAF54" s="73"/>
      <c r="MAG54" s="73"/>
      <c r="MAH54" s="73"/>
      <c r="MAI54" s="73"/>
      <c r="MAJ54" s="73"/>
      <c r="MAK54" s="73"/>
      <c r="MAL54" s="73"/>
      <c r="MAM54" s="73"/>
      <c r="MAN54" s="73"/>
      <c r="MAO54" s="73"/>
      <c r="MAP54" s="73"/>
      <c r="MAQ54" s="73"/>
      <c r="MAR54" s="73"/>
      <c r="MAS54" s="73"/>
      <c r="MAT54" s="73"/>
      <c r="MAU54" s="73"/>
      <c r="MAV54" s="73"/>
      <c r="MAW54" s="73"/>
      <c r="MAX54" s="73"/>
      <c r="MAY54" s="73"/>
      <c r="MAZ54" s="73"/>
      <c r="MBA54" s="73"/>
      <c r="MBB54" s="73"/>
      <c r="MBC54" s="73"/>
      <c r="MBD54" s="73"/>
      <c r="MBE54" s="73"/>
      <c r="MBF54" s="73"/>
      <c r="MBG54" s="73"/>
      <c r="MBH54" s="73"/>
      <c r="MBI54" s="73"/>
      <c r="MBJ54" s="73"/>
      <c r="MBK54" s="73"/>
      <c r="MBL54" s="73"/>
      <c r="MBM54" s="73"/>
      <c r="MBN54" s="73"/>
      <c r="MBO54" s="73"/>
      <c r="MBP54" s="73"/>
      <c r="MBQ54" s="73"/>
      <c r="MBR54" s="73"/>
      <c r="MBS54" s="73"/>
      <c r="MBT54" s="73"/>
      <c r="MBU54" s="73"/>
      <c r="MBV54" s="73"/>
      <c r="MBW54" s="73"/>
      <c r="MBX54" s="73"/>
      <c r="MBY54" s="73"/>
      <c r="MBZ54" s="73"/>
      <c r="MCA54" s="73"/>
      <c r="MCB54" s="73"/>
      <c r="MCC54" s="73"/>
      <c r="MCD54" s="73"/>
      <c r="MCE54" s="73"/>
      <c r="MCF54" s="73"/>
      <c r="MCG54" s="73"/>
      <c r="MCH54" s="73"/>
      <c r="MCI54" s="73"/>
      <c r="MCJ54" s="73"/>
      <c r="MCK54" s="73"/>
      <c r="MCL54" s="73"/>
      <c r="MCM54" s="73"/>
      <c r="MCN54" s="73"/>
      <c r="MCO54" s="73"/>
      <c r="MCP54" s="73"/>
      <c r="MCQ54" s="73"/>
      <c r="MCR54" s="73"/>
      <c r="MCS54" s="73"/>
      <c r="MCT54" s="73"/>
      <c r="MCU54" s="73"/>
      <c r="MCV54" s="73"/>
      <c r="MCW54" s="73"/>
      <c r="MCX54" s="73"/>
      <c r="MCY54" s="73"/>
      <c r="MCZ54" s="73"/>
      <c r="MDA54" s="73"/>
      <c r="MDB54" s="73"/>
      <c r="MDC54" s="73"/>
      <c r="MDD54" s="73"/>
      <c r="MDE54" s="73"/>
      <c r="MDF54" s="73"/>
      <c r="MDG54" s="73"/>
      <c r="MDH54" s="73"/>
      <c r="MDI54" s="73"/>
      <c r="MDJ54" s="73"/>
      <c r="MDK54" s="73"/>
      <c r="MDL54" s="73"/>
      <c r="MDM54" s="73"/>
      <c r="MDN54" s="73"/>
      <c r="MDO54" s="73"/>
      <c r="MDP54" s="73"/>
      <c r="MDQ54" s="73"/>
      <c r="MDR54" s="73"/>
      <c r="MDS54" s="73"/>
      <c r="MDT54" s="73"/>
      <c r="MDU54" s="73"/>
      <c r="MDV54" s="73"/>
      <c r="MDW54" s="73"/>
      <c r="MDX54" s="73"/>
      <c r="MDY54" s="73"/>
      <c r="MDZ54" s="73"/>
      <c r="MEA54" s="73"/>
      <c r="MEB54" s="73"/>
      <c r="MEC54" s="73"/>
      <c r="MED54" s="73"/>
      <c r="MEE54" s="73"/>
      <c r="MEF54" s="73"/>
      <c r="MEG54" s="73"/>
      <c r="MEH54" s="73"/>
      <c r="MEI54" s="73"/>
      <c r="MEJ54" s="73"/>
      <c r="MEK54" s="73"/>
      <c r="MEL54" s="73"/>
      <c r="MEM54" s="73"/>
      <c r="MEN54" s="73"/>
      <c r="MEO54" s="73"/>
      <c r="MEP54" s="73"/>
      <c r="MEQ54" s="73"/>
      <c r="MER54" s="73"/>
      <c r="MES54" s="73"/>
      <c r="MET54" s="73"/>
      <c r="MEU54" s="73"/>
      <c r="MEV54" s="73"/>
      <c r="MEW54" s="73"/>
      <c r="MEX54" s="73"/>
      <c r="MEY54" s="73"/>
      <c r="MEZ54" s="73"/>
      <c r="MFA54" s="73"/>
      <c r="MFB54" s="73"/>
      <c r="MFC54" s="73"/>
      <c r="MFD54" s="73"/>
      <c r="MFE54" s="73"/>
      <c r="MFF54" s="73"/>
      <c r="MFG54" s="73"/>
      <c r="MFH54" s="73"/>
      <c r="MFI54" s="73"/>
      <c r="MFJ54" s="73"/>
      <c r="MFK54" s="73"/>
      <c r="MFL54" s="73"/>
      <c r="MFM54" s="73"/>
      <c r="MFN54" s="73"/>
      <c r="MFO54" s="73"/>
      <c r="MFP54" s="73"/>
      <c r="MFQ54" s="73"/>
      <c r="MFR54" s="73"/>
      <c r="MFS54" s="73"/>
      <c r="MFT54" s="73"/>
      <c r="MFU54" s="73"/>
      <c r="MFV54" s="73"/>
      <c r="MFW54" s="73"/>
      <c r="MFX54" s="73"/>
      <c r="MFY54" s="73"/>
      <c r="MFZ54" s="73"/>
      <c r="MGA54" s="73"/>
      <c r="MGB54" s="73"/>
      <c r="MGC54" s="73"/>
      <c r="MGD54" s="73"/>
      <c r="MGE54" s="73"/>
      <c r="MGF54" s="73"/>
      <c r="MGG54" s="73"/>
      <c r="MGH54" s="73"/>
      <c r="MGI54" s="73"/>
      <c r="MGJ54" s="73"/>
      <c r="MGK54" s="73"/>
      <c r="MGL54" s="73"/>
      <c r="MGM54" s="73"/>
      <c r="MGN54" s="73"/>
      <c r="MGO54" s="73"/>
      <c r="MGP54" s="73"/>
      <c r="MGQ54" s="73"/>
      <c r="MGR54" s="73"/>
      <c r="MGS54" s="73"/>
      <c r="MGT54" s="73"/>
      <c r="MGU54" s="73"/>
      <c r="MGV54" s="73"/>
      <c r="MGW54" s="73"/>
      <c r="MGX54" s="73"/>
      <c r="MGY54" s="73"/>
      <c r="MGZ54" s="73"/>
      <c r="MHA54" s="73"/>
      <c r="MHB54" s="73"/>
      <c r="MHC54" s="73"/>
      <c r="MHD54" s="73"/>
      <c r="MHE54" s="73"/>
      <c r="MHF54" s="73"/>
      <c r="MHG54" s="73"/>
      <c r="MHH54" s="73"/>
      <c r="MHI54" s="73"/>
      <c r="MHJ54" s="73"/>
      <c r="MHK54" s="73"/>
      <c r="MHL54" s="73"/>
      <c r="MHM54" s="73"/>
      <c r="MHN54" s="73"/>
      <c r="MHO54" s="73"/>
      <c r="MHP54" s="73"/>
      <c r="MHQ54" s="73"/>
      <c r="MHR54" s="73"/>
      <c r="MHS54" s="73"/>
      <c r="MHT54" s="73"/>
      <c r="MHU54" s="73"/>
      <c r="MHV54" s="73"/>
      <c r="MHW54" s="73"/>
      <c r="MHX54" s="73"/>
      <c r="MHY54" s="73"/>
      <c r="MHZ54" s="73"/>
      <c r="MIA54" s="73"/>
      <c r="MIB54" s="73"/>
      <c r="MIC54" s="73"/>
      <c r="MID54" s="73"/>
      <c r="MIE54" s="73"/>
      <c r="MIF54" s="73"/>
      <c r="MIG54" s="73"/>
      <c r="MIH54" s="73"/>
      <c r="MII54" s="73"/>
      <c r="MIJ54" s="73"/>
      <c r="MIK54" s="73"/>
      <c r="MIL54" s="73"/>
      <c r="MIM54" s="73"/>
      <c r="MIN54" s="73"/>
      <c r="MIO54" s="73"/>
      <c r="MIP54" s="73"/>
      <c r="MIQ54" s="73"/>
      <c r="MIR54" s="73"/>
      <c r="MIS54" s="73"/>
      <c r="MIT54" s="73"/>
      <c r="MIU54" s="73"/>
      <c r="MIV54" s="73"/>
      <c r="MIW54" s="73"/>
      <c r="MIX54" s="73"/>
      <c r="MIY54" s="73"/>
      <c r="MIZ54" s="73"/>
      <c r="MJA54" s="73"/>
      <c r="MJB54" s="73"/>
      <c r="MJC54" s="73"/>
      <c r="MJD54" s="73"/>
      <c r="MJE54" s="73"/>
      <c r="MJF54" s="73"/>
      <c r="MJG54" s="73"/>
      <c r="MJH54" s="73"/>
      <c r="MJI54" s="73"/>
      <c r="MJJ54" s="73"/>
      <c r="MJK54" s="73"/>
      <c r="MJL54" s="73"/>
      <c r="MJM54" s="73"/>
      <c r="MJN54" s="73"/>
      <c r="MJO54" s="73"/>
      <c r="MJP54" s="73"/>
      <c r="MJQ54" s="73"/>
      <c r="MJR54" s="73"/>
      <c r="MJS54" s="73"/>
      <c r="MJT54" s="73"/>
      <c r="MJU54" s="73"/>
      <c r="MJV54" s="73"/>
      <c r="MJW54" s="73"/>
      <c r="MJX54" s="73"/>
      <c r="MJY54" s="73"/>
      <c r="MJZ54" s="73"/>
      <c r="MKA54" s="73"/>
      <c r="MKB54" s="73"/>
      <c r="MKC54" s="73"/>
      <c r="MKD54" s="73"/>
      <c r="MKE54" s="73"/>
      <c r="MKF54" s="73"/>
      <c r="MKG54" s="73"/>
      <c r="MKH54" s="73"/>
      <c r="MKI54" s="73"/>
      <c r="MKJ54" s="73"/>
      <c r="MKK54" s="73"/>
      <c r="MKL54" s="73"/>
      <c r="MKM54" s="73"/>
      <c r="MKN54" s="73"/>
      <c r="MKO54" s="73"/>
      <c r="MKP54" s="73"/>
      <c r="MKQ54" s="73"/>
      <c r="MKR54" s="73"/>
      <c r="MKS54" s="73"/>
      <c r="MKT54" s="73"/>
      <c r="MKU54" s="73"/>
      <c r="MKV54" s="73"/>
      <c r="MKW54" s="73"/>
      <c r="MKX54" s="73"/>
      <c r="MKY54" s="73"/>
      <c r="MKZ54" s="73"/>
      <c r="MLA54" s="73"/>
      <c r="MLB54" s="73"/>
      <c r="MLC54" s="73"/>
      <c r="MLD54" s="73"/>
      <c r="MLE54" s="73"/>
      <c r="MLF54" s="73"/>
      <c r="MLG54" s="73"/>
      <c r="MLH54" s="73"/>
      <c r="MLI54" s="73"/>
      <c r="MLJ54" s="73"/>
      <c r="MLK54" s="73"/>
      <c r="MLL54" s="73"/>
      <c r="MLM54" s="73"/>
      <c r="MLN54" s="73"/>
      <c r="MLO54" s="73"/>
      <c r="MLP54" s="73"/>
      <c r="MLQ54" s="73"/>
      <c r="MLR54" s="73"/>
      <c r="MLS54" s="73"/>
      <c r="MLT54" s="73"/>
      <c r="MLU54" s="73"/>
      <c r="MLV54" s="73"/>
      <c r="MLW54" s="73"/>
      <c r="MLX54" s="73"/>
      <c r="MLY54" s="73"/>
      <c r="MLZ54" s="73"/>
      <c r="MMA54" s="73"/>
      <c r="MMB54" s="73"/>
      <c r="MMC54" s="73"/>
      <c r="MMD54" s="73"/>
      <c r="MME54" s="73"/>
      <c r="MMF54" s="73"/>
      <c r="MMG54" s="73"/>
      <c r="MMH54" s="73"/>
      <c r="MMI54" s="73"/>
      <c r="MMJ54" s="73"/>
      <c r="MMK54" s="73"/>
      <c r="MML54" s="73"/>
      <c r="MMM54" s="73"/>
      <c r="MMN54" s="73"/>
      <c r="MMO54" s="73"/>
      <c r="MMP54" s="73"/>
      <c r="MMQ54" s="73"/>
      <c r="MMR54" s="73"/>
      <c r="MMS54" s="73"/>
      <c r="MMT54" s="73"/>
      <c r="MMU54" s="73"/>
      <c r="MMV54" s="73"/>
      <c r="MMW54" s="73"/>
      <c r="MMX54" s="73"/>
      <c r="MMY54" s="73"/>
      <c r="MMZ54" s="73"/>
      <c r="MNA54" s="73"/>
      <c r="MNB54" s="73"/>
      <c r="MNC54" s="73"/>
      <c r="MND54" s="73"/>
      <c r="MNE54" s="73"/>
      <c r="MNF54" s="73"/>
      <c r="MNG54" s="73"/>
      <c r="MNH54" s="73"/>
      <c r="MNI54" s="73"/>
      <c r="MNJ54" s="73"/>
      <c r="MNK54" s="73"/>
      <c r="MNL54" s="73"/>
      <c r="MNM54" s="73"/>
      <c r="MNN54" s="73"/>
      <c r="MNO54" s="73"/>
      <c r="MNP54" s="73"/>
      <c r="MNQ54" s="73"/>
      <c r="MNR54" s="73"/>
      <c r="MNS54" s="73"/>
      <c r="MNT54" s="73"/>
      <c r="MNU54" s="73"/>
      <c r="MNV54" s="73"/>
      <c r="MNW54" s="73"/>
      <c r="MNX54" s="73"/>
      <c r="MNY54" s="73"/>
      <c r="MNZ54" s="73"/>
      <c r="MOA54" s="73"/>
      <c r="MOB54" s="73"/>
      <c r="MOC54" s="73"/>
      <c r="MOD54" s="73"/>
      <c r="MOE54" s="73"/>
      <c r="MOF54" s="73"/>
      <c r="MOG54" s="73"/>
      <c r="MOH54" s="73"/>
      <c r="MOI54" s="73"/>
      <c r="MOJ54" s="73"/>
      <c r="MOK54" s="73"/>
      <c r="MOL54" s="73"/>
      <c r="MOM54" s="73"/>
      <c r="MON54" s="73"/>
      <c r="MOO54" s="73"/>
      <c r="MOP54" s="73"/>
      <c r="MOQ54" s="73"/>
      <c r="MOR54" s="73"/>
      <c r="MOS54" s="73"/>
      <c r="MOT54" s="73"/>
      <c r="MOU54" s="73"/>
      <c r="MOV54" s="73"/>
      <c r="MOW54" s="73"/>
      <c r="MOX54" s="73"/>
      <c r="MOY54" s="73"/>
      <c r="MOZ54" s="73"/>
      <c r="MPA54" s="73"/>
      <c r="MPB54" s="73"/>
      <c r="MPC54" s="73"/>
      <c r="MPD54" s="73"/>
      <c r="MPE54" s="73"/>
      <c r="MPF54" s="73"/>
      <c r="MPG54" s="73"/>
      <c r="MPH54" s="73"/>
      <c r="MPI54" s="73"/>
      <c r="MPJ54" s="73"/>
      <c r="MPK54" s="73"/>
      <c r="MPL54" s="73"/>
      <c r="MPM54" s="73"/>
      <c r="MPN54" s="73"/>
      <c r="MPO54" s="73"/>
      <c r="MPP54" s="73"/>
      <c r="MPQ54" s="73"/>
      <c r="MPR54" s="73"/>
      <c r="MPS54" s="73"/>
      <c r="MPT54" s="73"/>
      <c r="MPU54" s="73"/>
      <c r="MPV54" s="73"/>
      <c r="MPW54" s="73"/>
      <c r="MPX54" s="73"/>
      <c r="MPY54" s="73"/>
      <c r="MPZ54" s="73"/>
      <c r="MQA54" s="73"/>
      <c r="MQB54" s="73"/>
      <c r="MQC54" s="73"/>
      <c r="MQD54" s="73"/>
      <c r="MQE54" s="73"/>
      <c r="MQF54" s="73"/>
      <c r="MQG54" s="73"/>
      <c r="MQH54" s="73"/>
      <c r="MQI54" s="73"/>
      <c r="MQJ54" s="73"/>
      <c r="MQK54" s="73"/>
      <c r="MQL54" s="73"/>
      <c r="MQM54" s="73"/>
      <c r="MQN54" s="73"/>
      <c r="MQO54" s="73"/>
      <c r="MQP54" s="73"/>
      <c r="MQQ54" s="73"/>
      <c r="MQR54" s="73"/>
      <c r="MQS54" s="73"/>
      <c r="MQT54" s="73"/>
      <c r="MQU54" s="73"/>
      <c r="MQV54" s="73"/>
      <c r="MQW54" s="73"/>
      <c r="MQX54" s="73"/>
      <c r="MQY54" s="73"/>
      <c r="MQZ54" s="73"/>
      <c r="MRA54" s="73"/>
      <c r="MRB54" s="73"/>
      <c r="MRC54" s="73"/>
      <c r="MRD54" s="73"/>
      <c r="MRE54" s="73"/>
      <c r="MRF54" s="73"/>
      <c r="MRG54" s="73"/>
      <c r="MRH54" s="73"/>
      <c r="MRI54" s="73"/>
      <c r="MRJ54" s="73"/>
      <c r="MRK54" s="73"/>
      <c r="MRL54" s="73"/>
      <c r="MRM54" s="73"/>
      <c r="MRN54" s="73"/>
      <c r="MRO54" s="73"/>
      <c r="MRP54" s="73"/>
      <c r="MRQ54" s="73"/>
      <c r="MRR54" s="73"/>
      <c r="MRS54" s="73"/>
      <c r="MRT54" s="73"/>
      <c r="MRU54" s="73"/>
      <c r="MRV54" s="73"/>
      <c r="MRW54" s="73"/>
      <c r="MRX54" s="73"/>
      <c r="MRY54" s="73"/>
      <c r="MRZ54" s="73"/>
      <c r="MSA54" s="73"/>
      <c r="MSB54" s="73"/>
      <c r="MSC54" s="73"/>
      <c r="MSD54" s="73"/>
      <c r="MSE54" s="73"/>
      <c r="MSF54" s="73"/>
      <c r="MSG54" s="73"/>
      <c r="MSH54" s="73"/>
      <c r="MSI54" s="73"/>
      <c r="MSJ54" s="73"/>
      <c r="MSK54" s="73"/>
      <c r="MSL54" s="73"/>
      <c r="MSM54" s="73"/>
      <c r="MSN54" s="73"/>
      <c r="MSO54" s="73"/>
      <c r="MSP54" s="73"/>
      <c r="MSQ54" s="73"/>
      <c r="MSR54" s="73"/>
      <c r="MSS54" s="73"/>
      <c r="MST54" s="73"/>
      <c r="MSU54" s="73"/>
      <c r="MSV54" s="73"/>
      <c r="MSW54" s="73"/>
      <c r="MSX54" s="73"/>
      <c r="MSY54" s="73"/>
      <c r="MSZ54" s="73"/>
      <c r="MTA54" s="73"/>
      <c r="MTB54" s="73"/>
      <c r="MTC54" s="73"/>
      <c r="MTD54" s="73"/>
      <c r="MTE54" s="73"/>
      <c r="MTF54" s="73"/>
      <c r="MTG54" s="73"/>
      <c r="MTH54" s="73"/>
      <c r="MTI54" s="73"/>
      <c r="MTJ54" s="73"/>
      <c r="MTK54" s="73"/>
      <c r="MTL54" s="73"/>
      <c r="MTM54" s="73"/>
      <c r="MTN54" s="73"/>
      <c r="MTO54" s="73"/>
      <c r="MTP54" s="73"/>
      <c r="MTQ54" s="73"/>
      <c r="MTR54" s="73"/>
      <c r="MTS54" s="73"/>
      <c r="MTT54" s="73"/>
      <c r="MTU54" s="73"/>
      <c r="MTV54" s="73"/>
      <c r="MTW54" s="73"/>
      <c r="MTX54" s="73"/>
      <c r="MTY54" s="73"/>
      <c r="MTZ54" s="73"/>
      <c r="MUA54" s="73"/>
      <c r="MUB54" s="73"/>
      <c r="MUC54" s="73"/>
      <c r="MUD54" s="73"/>
      <c r="MUE54" s="73"/>
      <c r="MUF54" s="73"/>
      <c r="MUG54" s="73"/>
      <c r="MUH54" s="73"/>
      <c r="MUI54" s="73"/>
      <c r="MUJ54" s="73"/>
      <c r="MUK54" s="73"/>
      <c r="MUL54" s="73"/>
      <c r="MUM54" s="73"/>
      <c r="MUN54" s="73"/>
      <c r="MUO54" s="73"/>
      <c r="MUP54" s="73"/>
      <c r="MUQ54" s="73"/>
      <c r="MUR54" s="73"/>
      <c r="MUS54" s="73"/>
      <c r="MUT54" s="73"/>
      <c r="MUU54" s="73"/>
      <c r="MUV54" s="73"/>
      <c r="MUW54" s="73"/>
      <c r="MUX54" s="73"/>
      <c r="MUY54" s="73"/>
      <c r="MUZ54" s="73"/>
      <c r="MVA54" s="73"/>
      <c r="MVB54" s="73"/>
      <c r="MVC54" s="73"/>
      <c r="MVD54" s="73"/>
      <c r="MVE54" s="73"/>
      <c r="MVF54" s="73"/>
      <c r="MVG54" s="73"/>
      <c r="MVH54" s="73"/>
      <c r="MVI54" s="73"/>
      <c r="MVJ54" s="73"/>
      <c r="MVK54" s="73"/>
      <c r="MVL54" s="73"/>
      <c r="MVM54" s="73"/>
      <c r="MVN54" s="73"/>
      <c r="MVO54" s="73"/>
      <c r="MVP54" s="73"/>
      <c r="MVQ54" s="73"/>
      <c r="MVR54" s="73"/>
      <c r="MVS54" s="73"/>
      <c r="MVT54" s="73"/>
      <c r="MVU54" s="73"/>
      <c r="MVV54" s="73"/>
      <c r="MVW54" s="73"/>
      <c r="MVX54" s="73"/>
      <c r="MVY54" s="73"/>
      <c r="MVZ54" s="73"/>
      <c r="MWA54" s="73"/>
      <c r="MWB54" s="73"/>
      <c r="MWC54" s="73"/>
      <c r="MWD54" s="73"/>
      <c r="MWE54" s="73"/>
      <c r="MWF54" s="73"/>
      <c r="MWG54" s="73"/>
      <c r="MWH54" s="73"/>
      <c r="MWI54" s="73"/>
      <c r="MWJ54" s="73"/>
      <c r="MWK54" s="73"/>
      <c r="MWL54" s="73"/>
      <c r="MWM54" s="73"/>
      <c r="MWN54" s="73"/>
      <c r="MWO54" s="73"/>
      <c r="MWP54" s="73"/>
      <c r="MWQ54" s="73"/>
      <c r="MWR54" s="73"/>
      <c r="MWS54" s="73"/>
      <c r="MWT54" s="73"/>
      <c r="MWU54" s="73"/>
      <c r="MWV54" s="73"/>
      <c r="MWW54" s="73"/>
      <c r="MWX54" s="73"/>
      <c r="MWY54" s="73"/>
      <c r="MWZ54" s="73"/>
      <c r="MXA54" s="73"/>
      <c r="MXB54" s="73"/>
      <c r="MXC54" s="73"/>
      <c r="MXD54" s="73"/>
      <c r="MXE54" s="73"/>
      <c r="MXF54" s="73"/>
      <c r="MXG54" s="73"/>
      <c r="MXH54" s="73"/>
      <c r="MXI54" s="73"/>
      <c r="MXJ54" s="73"/>
      <c r="MXK54" s="73"/>
      <c r="MXL54" s="73"/>
      <c r="MXM54" s="73"/>
      <c r="MXN54" s="73"/>
      <c r="MXO54" s="73"/>
      <c r="MXP54" s="73"/>
      <c r="MXQ54" s="73"/>
      <c r="MXR54" s="73"/>
      <c r="MXS54" s="73"/>
      <c r="MXT54" s="73"/>
      <c r="MXU54" s="73"/>
      <c r="MXV54" s="73"/>
      <c r="MXW54" s="73"/>
      <c r="MXX54" s="73"/>
      <c r="MXY54" s="73"/>
      <c r="MXZ54" s="73"/>
      <c r="MYA54" s="73"/>
      <c r="MYB54" s="73"/>
      <c r="MYC54" s="73"/>
      <c r="MYD54" s="73"/>
      <c r="MYE54" s="73"/>
      <c r="MYF54" s="73"/>
      <c r="MYG54" s="73"/>
      <c r="MYH54" s="73"/>
      <c r="MYI54" s="73"/>
      <c r="MYJ54" s="73"/>
      <c r="MYK54" s="73"/>
      <c r="MYL54" s="73"/>
      <c r="MYM54" s="73"/>
      <c r="MYN54" s="73"/>
      <c r="MYO54" s="73"/>
      <c r="MYP54" s="73"/>
      <c r="MYQ54" s="73"/>
      <c r="MYR54" s="73"/>
      <c r="MYS54" s="73"/>
      <c r="MYT54" s="73"/>
      <c r="MYU54" s="73"/>
      <c r="MYV54" s="73"/>
      <c r="MYW54" s="73"/>
      <c r="MYX54" s="73"/>
      <c r="MYY54" s="73"/>
      <c r="MYZ54" s="73"/>
      <c r="MZA54" s="73"/>
      <c r="MZB54" s="73"/>
      <c r="MZC54" s="73"/>
      <c r="MZD54" s="73"/>
      <c r="MZE54" s="73"/>
      <c r="MZF54" s="73"/>
      <c r="MZG54" s="73"/>
      <c r="MZH54" s="73"/>
      <c r="MZI54" s="73"/>
      <c r="MZJ54" s="73"/>
      <c r="MZK54" s="73"/>
      <c r="MZL54" s="73"/>
      <c r="MZM54" s="73"/>
      <c r="MZN54" s="73"/>
      <c r="MZO54" s="73"/>
      <c r="MZP54" s="73"/>
      <c r="MZQ54" s="73"/>
      <c r="MZR54" s="73"/>
      <c r="MZS54" s="73"/>
      <c r="MZT54" s="73"/>
      <c r="MZU54" s="73"/>
      <c r="MZV54" s="73"/>
      <c r="MZW54" s="73"/>
      <c r="MZX54" s="73"/>
      <c r="MZY54" s="73"/>
      <c r="MZZ54" s="73"/>
      <c r="NAA54" s="73"/>
      <c r="NAB54" s="73"/>
      <c r="NAC54" s="73"/>
      <c r="NAD54" s="73"/>
      <c r="NAE54" s="73"/>
      <c r="NAF54" s="73"/>
      <c r="NAG54" s="73"/>
      <c r="NAH54" s="73"/>
      <c r="NAI54" s="73"/>
      <c r="NAJ54" s="73"/>
      <c r="NAK54" s="73"/>
      <c r="NAL54" s="73"/>
      <c r="NAM54" s="73"/>
      <c r="NAN54" s="73"/>
      <c r="NAO54" s="73"/>
      <c r="NAP54" s="73"/>
      <c r="NAQ54" s="73"/>
      <c r="NAR54" s="73"/>
      <c r="NAS54" s="73"/>
      <c r="NAT54" s="73"/>
      <c r="NAU54" s="73"/>
      <c r="NAV54" s="73"/>
      <c r="NAW54" s="73"/>
      <c r="NAX54" s="73"/>
      <c r="NAY54" s="73"/>
      <c r="NAZ54" s="73"/>
      <c r="NBA54" s="73"/>
      <c r="NBB54" s="73"/>
      <c r="NBC54" s="73"/>
      <c r="NBD54" s="73"/>
      <c r="NBE54" s="73"/>
      <c r="NBF54" s="73"/>
      <c r="NBG54" s="73"/>
      <c r="NBH54" s="73"/>
      <c r="NBI54" s="73"/>
      <c r="NBJ54" s="73"/>
      <c r="NBK54" s="73"/>
      <c r="NBL54" s="73"/>
      <c r="NBM54" s="73"/>
      <c r="NBN54" s="73"/>
      <c r="NBO54" s="73"/>
      <c r="NBP54" s="73"/>
      <c r="NBQ54" s="73"/>
      <c r="NBR54" s="73"/>
      <c r="NBS54" s="73"/>
      <c r="NBT54" s="73"/>
      <c r="NBU54" s="73"/>
      <c r="NBV54" s="73"/>
      <c r="NBW54" s="73"/>
      <c r="NBX54" s="73"/>
      <c r="NBY54" s="73"/>
      <c r="NBZ54" s="73"/>
      <c r="NCA54" s="73"/>
      <c r="NCB54" s="73"/>
      <c r="NCC54" s="73"/>
      <c r="NCD54" s="73"/>
      <c r="NCE54" s="73"/>
      <c r="NCF54" s="73"/>
      <c r="NCG54" s="73"/>
      <c r="NCH54" s="73"/>
      <c r="NCI54" s="73"/>
      <c r="NCJ54" s="73"/>
      <c r="NCK54" s="73"/>
      <c r="NCL54" s="73"/>
      <c r="NCM54" s="73"/>
      <c r="NCN54" s="73"/>
      <c r="NCO54" s="73"/>
      <c r="NCP54" s="73"/>
      <c r="NCQ54" s="73"/>
      <c r="NCR54" s="73"/>
      <c r="NCS54" s="73"/>
      <c r="NCT54" s="73"/>
      <c r="NCU54" s="73"/>
      <c r="NCV54" s="73"/>
      <c r="NCW54" s="73"/>
      <c r="NCX54" s="73"/>
      <c r="NCY54" s="73"/>
      <c r="NCZ54" s="73"/>
      <c r="NDA54" s="73"/>
      <c r="NDB54" s="73"/>
      <c r="NDC54" s="73"/>
      <c r="NDD54" s="73"/>
      <c r="NDE54" s="73"/>
      <c r="NDF54" s="73"/>
      <c r="NDG54" s="73"/>
      <c r="NDH54" s="73"/>
      <c r="NDI54" s="73"/>
      <c r="NDJ54" s="73"/>
      <c r="NDK54" s="73"/>
      <c r="NDL54" s="73"/>
      <c r="NDM54" s="73"/>
      <c r="NDN54" s="73"/>
      <c r="NDO54" s="73"/>
      <c r="NDP54" s="73"/>
      <c r="NDQ54" s="73"/>
      <c r="NDR54" s="73"/>
      <c r="NDS54" s="73"/>
      <c r="NDT54" s="73"/>
      <c r="NDU54" s="73"/>
      <c r="NDV54" s="73"/>
      <c r="NDW54" s="73"/>
      <c r="NDX54" s="73"/>
      <c r="NDY54" s="73"/>
      <c r="NDZ54" s="73"/>
      <c r="NEA54" s="73"/>
      <c r="NEB54" s="73"/>
      <c r="NEC54" s="73"/>
      <c r="NED54" s="73"/>
      <c r="NEE54" s="73"/>
      <c r="NEF54" s="73"/>
      <c r="NEG54" s="73"/>
      <c r="NEH54" s="73"/>
      <c r="NEI54" s="73"/>
      <c r="NEJ54" s="73"/>
      <c r="NEK54" s="73"/>
      <c r="NEL54" s="73"/>
      <c r="NEM54" s="73"/>
      <c r="NEN54" s="73"/>
      <c r="NEO54" s="73"/>
      <c r="NEP54" s="73"/>
      <c r="NEQ54" s="73"/>
      <c r="NER54" s="73"/>
      <c r="NES54" s="73"/>
      <c r="NET54" s="73"/>
      <c r="NEU54" s="73"/>
      <c r="NEV54" s="73"/>
      <c r="NEW54" s="73"/>
      <c r="NEX54" s="73"/>
      <c r="NEY54" s="73"/>
      <c r="NEZ54" s="73"/>
      <c r="NFA54" s="73"/>
      <c r="NFB54" s="73"/>
      <c r="NFC54" s="73"/>
      <c r="NFD54" s="73"/>
      <c r="NFE54" s="73"/>
      <c r="NFF54" s="73"/>
      <c r="NFG54" s="73"/>
      <c r="NFH54" s="73"/>
      <c r="NFI54" s="73"/>
      <c r="NFJ54" s="73"/>
      <c r="NFK54" s="73"/>
      <c r="NFL54" s="73"/>
      <c r="NFM54" s="73"/>
      <c r="NFN54" s="73"/>
      <c r="NFO54" s="73"/>
      <c r="NFP54" s="73"/>
      <c r="NFQ54" s="73"/>
      <c r="NFR54" s="73"/>
      <c r="NFS54" s="73"/>
      <c r="NFT54" s="73"/>
      <c r="NFU54" s="73"/>
      <c r="NFV54" s="73"/>
      <c r="NFW54" s="73"/>
      <c r="NFX54" s="73"/>
      <c r="NFY54" s="73"/>
      <c r="NFZ54" s="73"/>
      <c r="NGA54" s="73"/>
      <c r="NGB54" s="73"/>
      <c r="NGC54" s="73"/>
      <c r="NGD54" s="73"/>
      <c r="NGE54" s="73"/>
      <c r="NGF54" s="73"/>
      <c r="NGG54" s="73"/>
      <c r="NGH54" s="73"/>
      <c r="NGI54" s="73"/>
      <c r="NGJ54" s="73"/>
      <c r="NGK54" s="73"/>
      <c r="NGL54" s="73"/>
      <c r="NGM54" s="73"/>
      <c r="NGN54" s="73"/>
      <c r="NGO54" s="73"/>
      <c r="NGP54" s="73"/>
      <c r="NGQ54" s="73"/>
      <c r="NGR54" s="73"/>
      <c r="NGS54" s="73"/>
      <c r="NGT54" s="73"/>
      <c r="NGU54" s="73"/>
      <c r="NGV54" s="73"/>
      <c r="NGW54" s="73"/>
      <c r="NGX54" s="73"/>
      <c r="NGY54" s="73"/>
      <c r="NGZ54" s="73"/>
      <c r="NHA54" s="73"/>
      <c r="NHB54" s="73"/>
      <c r="NHC54" s="73"/>
      <c r="NHD54" s="73"/>
      <c r="NHE54" s="73"/>
      <c r="NHF54" s="73"/>
      <c r="NHG54" s="73"/>
      <c r="NHH54" s="73"/>
      <c r="NHI54" s="73"/>
      <c r="NHJ54" s="73"/>
      <c r="NHK54" s="73"/>
      <c r="NHL54" s="73"/>
      <c r="NHM54" s="73"/>
      <c r="NHN54" s="73"/>
      <c r="NHO54" s="73"/>
      <c r="NHP54" s="73"/>
      <c r="NHQ54" s="73"/>
      <c r="NHR54" s="73"/>
      <c r="NHS54" s="73"/>
      <c r="NHT54" s="73"/>
      <c r="NHU54" s="73"/>
      <c r="NHV54" s="73"/>
      <c r="NHW54" s="73"/>
      <c r="NHX54" s="73"/>
      <c r="NHY54" s="73"/>
      <c r="NHZ54" s="73"/>
      <c r="NIA54" s="73"/>
      <c r="NIB54" s="73"/>
      <c r="NIC54" s="73"/>
      <c r="NID54" s="73"/>
      <c r="NIE54" s="73"/>
      <c r="NIF54" s="73"/>
      <c r="NIG54" s="73"/>
      <c r="NIH54" s="73"/>
      <c r="NII54" s="73"/>
      <c r="NIJ54" s="73"/>
      <c r="NIK54" s="73"/>
      <c r="NIL54" s="73"/>
      <c r="NIM54" s="73"/>
      <c r="NIN54" s="73"/>
      <c r="NIO54" s="73"/>
      <c r="NIP54" s="73"/>
      <c r="NIQ54" s="73"/>
      <c r="NIR54" s="73"/>
      <c r="NIS54" s="73"/>
      <c r="NIT54" s="73"/>
      <c r="NIU54" s="73"/>
      <c r="NIV54" s="73"/>
      <c r="NIW54" s="73"/>
      <c r="NIX54" s="73"/>
      <c r="NIY54" s="73"/>
      <c r="NIZ54" s="73"/>
      <c r="NJA54" s="73"/>
      <c r="NJB54" s="73"/>
      <c r="NJC54" s="73"/>
      <c r="NJD54" s="73"/>
      <c r="NJE54" s="73"/>
      <c r="NJF54" s="73"/>
      <c r="NJG54" s="73"/>
      <c r="NJH54" s="73"/>
      <c r="NJI54" s="73"/>
      <c r="NJJ54" s="73"/>
      <c r="NJK54" s="73"/>
      <c r="NJL54" s="73"/>
      <c r="NJM54" s="73"/>
      <c r="NJN54" s="73"/>
      <c r="NJO54" s="73"/>
      <c r="NJP54" s="73"/>
      <c r="NJQ54" s="73"/>
      <c r="NJR54" s="73"/>
      <c r="NJS54" s="73"/>
      <c r="NJT54" s="73"/>
      <c r="NJU54" s="73"/>
      <c r="NJV54" s="73"/>
      <c r="NJW54" s="73"/>
      <c r="NJX54" s="73"/>
      <c r="NJY54" s="73"/>
      <c r="NJZ54" s="73"/>
      <c r="NKA54" s="73"/>
      <c r="NKB54" s="73"/>
      <c r="NKC54" s="73"/>
      <c r="NKD54" s="73"/>
      <c r="NKE54" s="73"/>
      <c r="NKF54" s="73"/>
      <c r="NKG54" s="73"/>
      <c r="NKH54" s="73"/>
      <c r="NKI54" s="73"/>
      <c r="NKJ54" s="73"/>
      <c r="NKK54" s="73"/>
      <c r="NKL54" s="73"/>
      <c r="NKM54" s="73"/>
      <c r="NKN54" s="73"/>
      <c r="NKO54" s="73"/>
      <c r="NKP54" s="73"/>
      <c r="NKQ54" s="73"/>
      <c r="NKR54" s="73"/>
      <c r="NKS54" s="73"/>
      <c r="NKT54" s="73"/>
      <c r="NKU54" s="73"/>
      <c r="NKV54" s="73"/>
      <c r="NKW54" s="73"/>
      <c r="NKX54" s="73"/>
      <c r="NKY54" s="73"/>
      <c r="NKZ54" s="73"/>
      <c r="NLA54" s="73"/>
      <c r="NLB54" s="73"/>
      <c r="NLC54" s="73"/>
      <c r="NLD54" s="73"/>
      <c r="NLE54" s="73"/>
      <c r="NLF54" s="73"/>
      <c r="NLG54" s="73"/>
      <c r="NLH54" s="73"/>
      <c r="NLI54" s="73"/>
      <c r="NLJ54" s="73"/>
      <c r="NLK54" s="73"/>
      <c r="NLL54" s="73"/>
      <c r="NLM54" s="73"/>
      <c r="NLN54" s="73"/>
      <c r="NLO54" s="73"/>
      <c r="NLP54" s="73"/>
      <c r="NLQ54" s="73"/>
      <c r="NLR54" s="73"/>
      <c r="NLS54" s="73"/>
      <c r="NLT54" s="73"/>
      <c r="NLU54" s="73"/>
      <c r="NLV54" s="73"/>
      <c r="NLW54" s="73"/>
      <c r="NLX54" s="73"/>
      <c r="NLY54" s="73"/>
      <c r="NLZ54" s="73"/>
      <c r="NMA54" s="73"/>
      <c r="NMB54" s="73"/>
      <c r="NMC54" s="73"/>
      <c r="NMD54" s="73"/>
      <c r="NME54" s="73"/>
      <c r="NMF54" s="73"/>
      <c r="NMG54" s="73"/>
      <c r="NMH54" s="73"/>
      <c r="NMI54" s="73"/>
      <c r="NMJ54" s="73"/>
      <c r="NMK54" s="73"/>
      <c r="NML54" s="73"/>
      <c r="NMM54" s="73"/>
      <c r="NMN54" s="73"/>
      <c r="NMO54" s="73"/>
      <c r="NMP54" s="73"/>
      <c r="NMQ54" s="73"/>
      <c r="NMR54" s="73"/>
      <c r="NMS54" s="73"/>
      <c r="NMT54" s="73"/>
      <c r="NMU54" s="73"/>
      <c r="NMV54" s="73"/>
      <c r="NMW54" s="73"/>
      <c r="NMX54" s="73"/>
      <c r="NMY54" s="73"/>
      <c r="NMZ54" s="73"/>
      <c r="NNA54" s="73"/>
      <c r="NNB54" s="73"/>
      <c r="NNC54" s="73"/>
      <c r="NND54" s="73"/>
      <c r="NNE54" s="73"/>
      <c r="NNF54" s="73"/>
      <c r="NNG54" s="73"/>
      <c r="NNH54" s="73"/>
      <c r="NNI54" s="73"/>
      <c r="NNJ54" s="73"/>
      <c r="NNK54" s="73"/>
      <c r="NNL54" s="73"/>
      <c r="NNM54" s="73"/>
      <c r="NNN54" s="73"/>
      <c r="NNO54" s="73"/>
      <c r="NNP54" s="73"/>
      <c r="NNQ54" s="73"/>
      <c r="NNR54" s="73"/>
      <c r="NNS54" s="73"/>
      <c r="NNT54" s="73"/>
      <c r="NNU54" s="73"/>
      <c r="NNV54" s="73"/>
      <c r="NNW54" s="73"/>
      <c r="NNX54" s="73"/>
      <c r="NNY54" s="73"/>
      <c r="NNZ54" s="73"/>
      <c r="NOA54" s="73"/>
      <c r="NOB54" s="73"/>
      <c r="NOC54" s="73"/>
      <c r="NOD54" s="73"/>
      <c r="NOE54" s="73"/>
      <c r="NOF54" s="73"/>
      <c r="NOG54" s="73"/>
      <c r="NOH54" s="73"/>
      <c r="NOI54" s="73"/>
      <c r="NOJ54" s="73"/>
      <c r="NOK54" s="73"/>
      <c r="NOL54" s="73"/>
      <c r="NOM54" s="73"/>
      <c r="NON54" s="73"/>
      <c r="NOO54" s="73"/>
      <c r="NOP54" s="73"/>
      <c r="NOQ54" s="73"/>
      <c r="NOR54" s="73"/>
      <c r="NOS54" s="73"/>
      <c r="NOT54" s="73"/>
      <c r="NOU54" s="73"/>
      <c r="NOV54" s="73"/>
      <c r="NOW54" s="73"/>
      <c r="NOX54" s="73"/>
      <c r="NOY54" s="73"/>
      <c r="NOZ54" s="73"/>
      <c r="NPA54" s="73"/>
      <c r="NPB54" s="73"/>
      <c r="NPC54" s="73"/>
      <c r="NPD54" s="73"/>
      <c r="NPE54" s="73"/>
      <c r="NPF54" s="73"/>
      <c r="NPG54" s="73"/>
      <c r="NPH54" s="73"/>
      <c r="NPI54" s="73"/>
      <c r="NPJ54" s="73"/>
      <c r="NPK54" s="73"/>
      <c r="NPL54" s="73"/>
      <c r="NPM54" s="73"/>
      <c r="NPN54" s="73"/>
      <c r="NPO54" s="73"/>
      <c r="NPP54" s="73"/>
      <c r="NPQ54" s="73"/>
      <c r="NPR54" s="73"/>
      <c r="NPS54" s="73"/>
      <c r="NPT54" s="73"/>
      <c r="NPU54" s="73"/>
      <c r="NPV54" s="73"/>
      <c r="NPW54" s="73"/>
      <c r="NPX54" s="73"/>
      <c r="NPY54" s="73"/>
      <c r="NPZ54" s="73"/>
      <c r="NQA54" s="73"/>
      <c r="NQB54" s="73"/>
      <c r="NQC54" s="73"/>
      <c r="NQD54" s="73"/>
      <c r="NQE54" s="73"/>
      <c r="NQF54" s="73"/>
      <c r="NQG54" s="73"/>
      <c r="NQH54" s="73"/>
      <c r="NQI54" s="73"/>
      <c r="NQJ54" s="73"/>
      <c r="NQK54" s="73"/>
      <c r="NQL54" s="73"/>
      <c r="NQM54" s="73"/>
      <c r="NQN54" s="73"/>
      <c r="NQO54" s="73"/>
      <c r="NQP54" s="73"/>
      <c r="NQQ54" s="73"/>
      <c r="NQR54" s="73"/>
      <c r="NQS54" s="73"/>
      <c r="NQT54" s="73"/>
      <c r="NQU54" s="73"/>
      <c r="NQV54" s="73"/>
      <c r="NQW54" s="73"/>
      <c r="NQX54" s="73"/>
      <c r="NQY54" s="73"/>
      <c r="NQZ54" s="73"/>
      <c r="NRA54" s="73"/>
      <c r="NRB54" s="73"/>
      <c r="NRC54" s="73"/>
      <c r="NRD54" s="73"/>
      <c r="NRE54" s="73"/>
      <c r="NRF54" s="73"/>
      <c r="NRG54" s="73"/>
      <c r="NRH54" s="73"/>
      <c r="NRI54" s="73"/>
      <c r="NRJ54" s="73"/>
      <c r="NRK54" s="73"/>
      <c r="NRL54" s="73"/>
      <c r="NRM54" s="73"/>
      <c r="NRN54" s="73"/>
      <c r="NRO54" s="73"/>
      <c r="NRP54" s="73"/>
      <c r="NRQ54" s="73"/>
      <c r="NRR54" s="73"/>
      <c r="NRS54" s="73"/>
      <c r="NRT54" s="73"/>
      <c r="NRU54" s="73"/>
      <c r="NRV54" s="73"/>
      <c r="NRW54" s="73"/>
      <c r="NRX54" s="73"/>
      <c r="NRY54" s="73"/>
      <c r="NRZ54" s="73"/>
      <c r="NSA54" s="73"/>
      <c r="NSB54" s="73"/>
      <c r="NSC54" s="73"/>
      <c r="NSD54" s="73"/>
      <c r="NSE54" s="73"/>
      <c r="NSF54" s="73"/>
      <c r="NSG54" s="73"/>
      <c r="NSH54" s="73"/>
      <c r="NSI54" s="73"/>
      <c r="NSJ54" s="73"/>
      <c r="NSK54" s="73"/>
      <c r="NSL54" s="73"/>
      <c r="NSM54" s="73"/>
      <c r="NSN54" s="73"/>
      <c r="NSO54" s="73"/>
      <c r="NSP54" s="73"/>
      <c r="NSQ54" s="73"/>
      <c r="NSR54" s="73"/>
      <c r="NSS54" s="73"/>
      <c r="NST54" s="73"/>
      <c r="NSU54" s="73"/>
      <c r="NSV54" s="73"/>
      <c r="NSW54" s="73"/>
      <c r="NSX54" s="73"/>
      <c r="NSY54" s="73"/>
      <c r="NSZ54" s="73"/>
      <c r="NTA54" s="73"/>
      <c r="NTB54" s="73"/>
      <c r="NTC54" s="73"/>
      <c r="NTD54" s="73"/>
      <c r="NTE54" s="73"/>
      <c r="NTF54" s="73"/>
      <c r="NTG54" s="73"/>
      <c r="NTH54" s="73"/>
      <c r="NTI54" s="73"/>
      <c r="NTJ54" s="73"/>
      <c r="NTK54" s="73"/>
      <c r="NTL54" s="73"/>
      <c r="NTM54" s="73"/>
      <c r="NTN54" s="73"/>
      <c r="NTO54" s="73"/>
      <c r="NTP54" s="73"/>
      <c r="NTQ54" s="73"/>
      <c r="NTR54" s="73"/>
      <c r="NTS54" s="73"/>
      <c r="NTT54" s="73"/>
      <c r="NTU54" s="73"/>
      <c r="NTV54" s="73"/>
      <c r="NTW54" s="73"/>
      <c r="NTX54" s="73"/>
      <c r="NTY54" s="73"/>
      <c r="NTZ54" s="73"/>
      <c r="NUA54" s="73"/>
      <c r="NUB54" s="73"/>
      <c r="NUC54" s="73"/>
      <c r="NUD54" s="73"/>
      <c r="NUE54" s="73"/>
      <c r="NUF54" s="73"/>
      <c r="NUG54" s="73"/>
      <c r="NUH54" s="73"/>
      <c r="NUI54" s="73"/>
      <c r="NUJ54" s="73"/>
      <c r="NUK54" s="73"/>
      <c r="NUL54" s="73"/>
      <c r="NUM54" s="73"/>
      <c r="NUN54" s="73"/>
      <c r="NUO54" s="73"/>
      <c r="NUP54" s="73"/>
      <c r="NUQ54" s="73"/>
      <c r="NUR54" s="73"/>
      <c r="NUS54" s="73"/>
      <c r="NUT54" s="73"/>
      <c r="NUU54" s="73"/>
      <c r="NUV54" s="73"/>
      <c r="NUW54" s="73"/>
      <c r="NUX54" s="73"/>
      <c r="NUY54" s="73"/>
      <c r="NUZ54" s="73"/>
      <c r="NVA54" s="73"/>
      <c r="NVB54" s="73"/>
      <c r="NVC54" s="73"/>
      <c r="NVD54" s="73"/>
      <c r="NVE54" s="73"/>
      <c r="NVF54" s="73"/>
      <c r="NVG54" s="73"/>
      <c r="NVH54" s="73"/>
      <c r="NVI54" s="73"/>
      <c r="NVJ54" s="73"/>
      <c r="NVK54" s="73"/>
      <c r="NVL54" s="73"/>
      <c r="NVM54" s="73"/>
      <c r="NVN54" s="73"/>
      <c r="NVO54" s="73"/>
      <c r="NVP54" s="73"/>
      <c r="NVQ54" s="73"/>
      <c r="NVR54" s="73"/>
      <c r="NVS54" s="73"/>
      <c r="NVT54" s="73"/>
      <c r="NVU54" s="73"/>
      <c r="NVV54" s="73"/>
      <c r="NVW54" s="73"/>
      <c r="NVX54" s="73"/>
      <c r="NVY54" s="73"/>
      <c r="NVZ54" s="73"/>
      <c r="NWA54" s="73"/>
      <c r="NWB54" s="73"/>
      <c r="NWC54" s="73"/>
      <c r="NWD54" s="73"/>
      <c r="NWE54" s="73"/>
      <c r="NWF54" s="73"/>
      <c r="NWG54" s="73"/>
      <c r="NWH54" s="73"/>
      <c r="NWI54" s="73"/>
      <c r="NWJ54" s="73"/>
      <c r="NWK54" s="73"/>
      <c r="NWL54" s="73"/>
      <c r="NWM54" s="73"/>
      <c r="NWN54" s="73"/>
      <c r="NWO54" s="73"/>
      <c r="NWP54" s="73"/>
      <c r="NWQ54" s="73"/>
      <c r="NWR54" s="73"/>
      <c r="NWS54" s="73"/>
      <c r="NWT54" s="73"/>
      <c r="NWU54" s="73"/>
      <c r="NWV54" s="73"/>
      <c r="NWW54" s="73"/>
      <c r="NWX54" s="73"/>
      <c r="NWY54" s="73"/>
      <c r="NWZ54" s="73"/>
      <c r="NXA54" s="73"/>
      <c r="NXB54" s="73"/>
      <c r="NXC54" s="73"/>
      <c r="NXD54" s="73"/>
      <c r="NXE54" s="73"/>
      <c r="NXF54" s="73"/>
      <c r="NXG54" s="73"/>
      <c r="NXH54" s="73"/>
      <c r="NXI54" s="73"/>
      <c r="NXJ54" s="73"/>
      <c r="NXK54" s="73"/>
      <c r="NXL54" s="73"/>
      <c r="NXM54" s="73"/>
      <c r="NXN54" s="73"/>
      <c r="NXO54" s="73"/>
      <c r="NXP54" s="73"/>
      <c r="NXQ54" s="73"/>
      <c r="NXR54" s="73"/>
      <c r="NXS54" s="73"/>
      <c r="NXT54" s="73"/>
      <c r="NXU54" s="73"/>
      <c r="NXV54" s="73"/>
      <c r="NXW54" s="73"/>
      <c r="NXX54" s="73"/>
      <c r="NXY54" s="73"/>
      <c r="NXZ54" s="73"/>
      <c r="NYA54" s="73"/>
      <c r="NYB54" s="73"/>
      <c r="NYC54" s="73"/>
      <c r="NYD54" s="73"/>
      <c r="NYE54" s="73"/>
      <c r="NYF54" s="73"/>
      <c r="NYG54" s="73"/>
      <c r="NYH54" s="73"/>
      <c r="NYI54" s="73"/>
      <c r="NYJ54" s="73"/>
      <c r="NYK54" s="73"/>
      <c r="NYL54" s="73"/>
      <c r="NYM54" s="73"/>
      <c r="NYN54" s="73"/>
      <c r="NYO54" s="73"/>
      <c r="NYP54" s="73"/>
      <c r="NYQ54" s="73"/>
      <c r="NYR54" s="73"/>
      <c r="NYS54" s="73"/>
      <c r="NYT54" s="73"/>
      <c r="NYU54" s="73"/>
      <c r="NYV54" s="73"/>
      <c r="NYW54" s="73"/>
      <c r="NYX54" s="73"/>
      <c r="NYY54" s="73"/>
      <c r="NYZ54" s="73"/>
      <c r="NZA54" s="73"/>
      <c r="NZB54" s="73"/>
      <c r="NZC54" s="73"/>
      <c r="NZD54" s="73"/>
      <c r="NZE54" s="73"/>
      <c r="NZF54" s="73"/>
      <c r="NZG54" s="73"/>
      <c r="NZH54" s="73"/>
      <c r="NZI54" s="73"/>
      <c r="NZJ54" s="73"/>
      <c r="NZK54" s="73"/>
      <c r="NZL54" s="73"/>
      <c r="NZM54" s="73"/>
      <c r="NZN54" s="73"/>
      <c r="NZO54" s="73"/>
      <c r="NZP54" s="73"/>
      <c r="NZQ54" s="73"/>
      <c r="NZR54" s="73"/>
      <c r="NZS54" s="73"/>
      <c r="NZT54" s="73"/>
      <c r="NZU54" s="73"/>
      <c r="NZV54" s="73"/>
      <c r="NZW54" s="73"/>
      <c r="NZX54" s="73"/>
      <c r="NZY54" s="73"/>
      <c r="NZZ54" s="73"/>
      <c r="OAA54" s="73"/>
      <c r="OAB54" s="73"/>
      <c r="OAC54" s="73"/>
      <c r="OAD54" s="73"/>
      <c r="OAE54" s="73"/>
      <c r="OAF54" s="73"/>
      <c r="OAG54" s="73"/>
      <c r="OAH54" s="73"/>
      <c r="OAI54" s="73"/>
      <c r="OAJ54" s="73"/>
      <c r="OAK54" s="73"/>
      <c r="OAL54" s="73"/>
      <c r="OAM54" s="73"/>
      <c r="OAN54" s="73"/>
      <c r="OAO54" s="73"/>
      <c r="OAP54" s="73"/>
      <c r="OAQ54" s="73"/>
      <c r="OAR54" s="73"/>
      <c r="OAS54" s="73"/>
      <c r="OAT54" s="73"/>
      <c r="OAU54" s="73"/>
      <c r="OAV54" s="73"/>
      <c r="OAW54" s="73"/>
      <c r="OAX54" s="73"/>
      <c r="OAY54" s="73"/>
      <c r="OAZ54" s="73"/>
      <c r="OBA54" s="73"/>
      <c r="OBB54" s="73"/>
      <c r="OBC54" s="73"/>
      <c r="OBD54" s="73"/>
      <c r="OBE54" s="73"/>
      <c r="OBF54" s="73"/>
      <c r="OBG54" s="73"/>
      <c r="OBH54" s="73"/>
      <c r="OBI54" s="73"/>
      <c r="OBJ54" s="73"/>
      <c r="OBK54" s="73"/>
      <c r="OBL54" s="73"/>
      <c r="OBM54" s="73"/>
      <c r="OBN54" s="73"/>
      <c r="OBO54" s="73"/>
      <c r="OBP54" s="73"/>
      <c r="OBQ54" s="73"/>
      <c r="OBR54" s="73"/>
      <c r="OBS54" s="73"/>
      <c r="OBT54" s="73"/>
      <c r="OBU54" s="73"/>
      <c r="OBV54" s="73"/>
      <c r="OBW54" s="73"/>
      <c r="OBX54" s="73"/>
      <c r="OBY54" s="73"/>
      <c r="OBZ54" s="73"/>
      <c r="OCA54" s="73"/>
      <c r="OCB54" s="73"/>
      <c r="OCC54" s="73"/>
      <c r="OCD54" s="73"/>
      <c r="OCE54" s="73"/>
      <c r="OCF54" s="73"/>
      <c r="OCG54" s="73"/>
      <c r="OCH54" s="73"/>
      <c r="OCI54" s="73"/>
      <c r="OCJ54" s="73"/>
      <c r="OCK54" s="73"/>
      <c r="OCL54" s="73"/>
      <c r="OCM54" s="73"/>
      <c r="OCN54" s="73"/>
      <c r="OCO54" s="73"/>
      <c r="OCP54" s="73"/>
      <c r="OCQ54" s="73"/>
      <c r="OCR54" s="73"/>
      <c r="OCS54" s="73"/>
      <c r="OCT54" s="73"/>
      <c r="OCU54" s="73"/>
      <c r="OCV54" s="73"/>
      <c r="OCW54" s="73"/>
      <c r="OCX54" s="73"/>
      <c r="OCY54" s="73"/>
      <c r="OCZ54" s="73"/>
      <c r="ODA54" s="73"/>
      <c r="ODB54" s="73"/>
      <c r="ODC54" s="73"/>
      <c r="ODD54" s="73"/>
      <c r="ODE54" s="73"/>
      <c r="ODF54" s="73"/>
      <c r="ODG54" s="73"/>
      <c r="ODH54" s="73"/>
      <c r="ODI54" s="73"/>
      <c r="ODJ54" s="73"/>
      <c r="ODK54" s="73"/>
      <c r="ODL54" s="73"/>
      <c r="ODM54" s="73"/>
      <c r="ODN54" s="73"/>
      <c r="ODO54" s="73"/>
      <c r="ODP54" s="73"/>
      <c r="ODQ54" s="73"/>
      <c r="ODR54" s="73"/>
      <c r="ODS54" s="73"/>
      <c r="ODT54" s="73"/>
      <c r="ODU54" s="73"/>
      <c r="ODV54" s="73"/>
      <c r="ODW54" s="73"/>
      <c r="ODX54" s="73"/>
      <c r="ODY54" s="73"/>
      <c r="ODZ54" s="73"/>
      <c r="OEA54" s="73"/>
      <c r="OEB54" s="73"/>
      <c r="OEC54" s="73"/>
      <c r="OED54" s="73"/>
      <c r="OEE54" s="73"/>
      <c r="OEF54" s="73"/>
      <c r="OEG54" s="73"/>
      <c r="OEH54" s="73"/>
      <c r="OEI54" s="73"/>
      <c r="OEJ54" s="73"/>
      <c r="OEK54" s="73"/>
      <c r="OEL54" s="73"/>
      <c r="OEM54" s="73"/>
      <c r="OEN54" s="73"/>
      <c r="OEO54" s="73"/>
      <c r="OEP54" s="73"/>
      <c r="OEQ54" s="73"/>
      <c r="OER54" s="73"/>
      <c r="OES54" s="73"/>
      <c r="OET54" s="73"/>
      <c r="OEU54" s="73"/>
      <c r="OEV54" s="73"/>
      <c r="OEW54" s="73"/>
      <c r="OEX54" s="73"/>
      <c r="OEY54" s="73"/>
      <c r="OEZ54" s="73"/>
      <c r="OFA54" s="73"/>
      <c r="OFB54" s="73"/>
      <c r="OFC54" s="73"/>
      <c r="OFD54" s="73"/>
      <c r="OFE54" s="73"/>
      <c r="OFF54" s="73"/>
      <c r="OFG54" s="73"/>
      <c r="OFH54" s="73"/>
      <c r="OFI54" s="73"/>
      <c r="OFJ54" s="73"/>
      <c r="OFK54" s="73"/>
      <c r="OFL54" s="73"/>
      <c r="OFM54" s="73"/>
      <c r="OFN54" s="73"/>
      <c r="OFO54" s="73"/>
      <c r="OFP54" s="73"/>
      <c r="OFQ54" s="73"/>
      <c r="OFR54" s="73"/>
      <c r="OFS54" s="73"/>
      <c r="OFT54" s="73"/>
      <c r="OFU54" s="73"/>
      <c r="OFV54" s="73"/>
      <c r="OFW54" s="73"/>
      <c r="OFX54" s="73"/>
      <c r="OFY54" s="73"/>
      <c r="OFZ54" s="73"/>
      <c r="OGA54" s="73"/>
      <c r="OGB54" s="73"/>
      <c r="OGC54" s="73"/>
      <c r="OGD54" s="73"/>
      <c r="OGE54" s="73"/>
      <c r="OGF54" s="73"/>
      <c r="OGG54" s="73"/>
      <c r="OGH54" s="73"/>
      <c r="OGI54" s="73"/>
      <c r="OGJ54" s="73"/>
      <c r="OGK54" s="73"/>
      <c r="OGL54" s="73"/>
      <c r="OGM54" s="73"/>
      <c r="OGN54" s="73"/>
      <c r="OGO54" s="73"/>
      <c r="OGP54" s="73"/>
      <c r="OGQ54" s="73"/>
      <c r="OGR54" s="73"/>
      <c r="OGS54" s="73"/>
      <c r="OGT54" s="73"/>
      <c r="OGU54" s="73"/>
      <c r="OGV54" s="73"/>
      <c r="OGW54" s="73"/>
      <c r="OGX54" s="73"/>
      <c r="OGY54" s="73"/>
      <c r="OGZ54" s="73"/>
      <c r="OHA54" s="73"/>
      <c r="OHB54" s="73"/>
      <c r="OHC54" s="73"/>
      <c r="OHD54" s="73"/>
      <c r="OHE54" s="73"/>
      <c r="OHF54" s="73"/>
      <c r="OHG54" s="73"/>
      <c r="OHH54" s="73"/>
      <c r="OHI54" s="73"/>
      <c r="OHJ54" s="73"/>
      <c r="OHK54" s="73"/>
      <c r="OHL54" s="73"/>
      <c r="OHM54" s="73"/>
      <c r="OHN54" s="73"/>
      <c r="OHO54" s="73"/>
      <c r="OHP54" s="73"/>
      <c r="OHQ54" s="73"/>
      <c r="OHR54" s="73"/>
      <c r="OHS54" s="73"/>
      <c r="OHT54" s="73"/>
      <c r="OHU54" s="73"/>
      <c r="OHV54" s="73"/>
      <c r="OHW54" s="73"/>
      <c r="OHX54" s="73"/>
      <c r="OHY54" s="73"/>
      <c r="OHZ54" s="73"/>
      <c r="OIA54" s="73"/>
      <c r="OIB54" s="73"/>
      <c r="OIC54" s="73"/>
      <c r="OID54" s="73"/>
      <c r="OIE54" s="73"/>
      <c r="OIF54" s="73"/>
      <c r="OIG54" s="73"/>
      <c r="OIH54" s="73"/>
      <c r="OII54" s="73"/>
      <c r="OIJ54" s="73"/>
      <c r="OIK54" s="73"/>
      <c r="OIL54" s="73"/>
      <c r="OIM54" s="73"/>
      <c r="OIN54" s="73"/>
      <c r="OIO54" s="73"/>
      <c r="OIP54" s="73"/>
      <c r="OIQ54" s="73"/>
      <c r="OIR54" s="73"/>
      <c r="OIS54" s="73"/>
      <c r="OIT54" s="73"/>
      <c r="OIU54" s="73"/>
      <c r="OIV54" s="73"/>
      <c r="OIW54" s="73"/>
      <c r="OIX54" s="73"/>
      <c r="OIY54" s="73"/>
      <c r="OIZ54" s="73"/>
      <c r="OJA54" s="73"/>
      <c r="OJB54" s="73"/>
      <c r="OJC54" s="73"/>
      <c r="OJD54" s="73"/>
      <c r="OJE54" s="73"/>
      <c r="OJF54" s="73"/>
      <c r="OJG54" s="73"/>
      <c r="OJH54" s="73"/>
      <c r="OJI54" s="73"/>
      <c r="OJJ54" s="73"/>
      <c r="OJK54" s="73"/>
      <c r="OJL54" s="73"/>
      <c r="OJM54" s="73"/>
      <c r="OJN54" s="73"/>
      <c r="OJO54" s="73"/>
      <c r="OJP54" s="73"/>
      <c r="OJQ54" s="73"/>
      <c r="OJR54" s="73"/>
      <c r="OJS54" s="73"/>
      <c r="OJT54" s="73"/>
      <c r="OJU54" s="73"/>
      <c r="OJV54" s="73"/>
      <c r="OJW54" s="73"/>
      <c r="OJX54" s="73"/>
      <c r="OJY54" s="73"/>
      <c r="OJZ54" s="73"/>
      <c r="OKA54" s="73"/>
      <c r="OKB54" s="73"/>
      <c r="OKC54" s="73"/>
      <c r="OKD54" s="73"/>
      <c r="OKE54" s="73"/>
      <c r="OKF54" s="73"/>
      <c r="OKG54" s="73"/>
      <c r="OKH54" s="73"/>
      <c r="OKI54" s="73"/>
      <c r="OKJ54" s="73"/>
      <c r="OKK54" s="73"/>
      <c r="OKL54" s="73"/>
      <c r="OKM54" s="73"/>
      <c r="OKN54" s="73"/>
      <c r="OKO54" s="73"/>
      <c r="OKP54" s="73"/>
      <c r="OKQ54" s="73"/>
      <c r="OKR54" s="73"/>
      <c r="OKS54" s="73"/>
      <c r="OKT54" s="73"/>
      <c r="OKU54" s="73"/>
      <c r="OKV54" s="73"/>
      <c r="OKW54" s="73"/>
      <c r="OKX54" s="73"/>
      <c r="OKY54" s="73"/>
      <c r="OKZ54" s="73"/>
      <c r="OLA54" s="73"/>
      <c r="OLB54" s="73"/>
      <c r="OLC54" s="73"/>
      <c r="OLD54" s="73"/>
      <c r="OLE54" s="73"/>
      <c r="OLF54" s="73"/>
      <c r="OLG54" s="73"/>
      <c r="OLH54" s="73"/>
      <c r="OLI54" s="73"/>
      <c r="OLJ54" s="73"/>
      <c r="OLK54" s="73"/>
      <c r="OLL54" s="73"/>
      <c r="OLM54" s="73"/>
      <c r="OLN54" s="73"/>
      <c r="OLO54" s="73"/>
      <c r="OLP54" s="73"/>
      <c r="OLQ54" s="73"/>
      <c r="OLR54" s="73"/>
      <c r="OLS54" s="73"/>
      <c r="OLT54" s="73"/>
      <c r="OLU54" s="73"/>
      <c r="OLV54" s="73"/>
      <c r="OLW54" s="73"/>
      <c r="OLX54" s="73"/>
      <c r="OLY54" s="73"/>
      <c r="OLZ54" s="73"/>
      <c r="OMA54" s="73"/>
      <c r="OMB54" s="73"/>
      <c r="OMC54" s="73"/>
      <c r="OMD54" s="73"/>
      <c r="OME54" s="73"/>
      <c r="OMF54" s="73"/>
      <c r="OMG54" s="73"/>
      <c r="OMH54" s="73"/>
      <c r="OMI54" s="73"/>
      <c r="OMJ54" s="73"/>
      <c r="OMK54" s="73"/>
      <c r="OML54" s="73"/>
      <c r="OMM54" s="73"/>
      <c r="OMN54" s="73"/>
      <c r="OMO54" s="73"/>
      <c r="OMP54" s="73"/>
      <c r="OMQ54" s="73"/>
      <c r="OMR54" s="73"/>
      <c r="OMS54" s="73"/>
      <c r="OMT54" s="73"/>
      <c r="OMU54" s="73"/>
      <c r="OMV54" s="73"/>
      <c r="OMW54" s="73"/>
      <c r="OMX54" s="73"/>
      <c r="OMY54" s="73"/>
      <c r="OMZ54" s="73"/>
      <c r="ONA54" s="73"/>
      <c r="ONB54" s="73"/>
      <c r="ONC54" s="73"/>
      <c r="OND54" s="73"/>
      <c r="ONE54" s="73"/>
      <c r="ONF54" s="73"/>
      <c r="ONG54" s="73"/>
      <c r="ONH54" s="73"/>
      <c r="ONI54" s="73"/>
      <c r="ONJ54" s="73"/>
      <c r="ONK54" s="73"/>
      <c r="ONL54" s="73"/>
      <c r="ONM54" s="73"/>
      <c r="ONN54" s="73"/>
      <c r="ONO54" s="73"/>
      <c r="ONP54" s="73"/>
      <c r="ONQ54" s="73"/>
      <c r="ONR54" s="73"/>
      <c r="ONS54" s="73"/>
      <c r="ONT54" s="73"/>
      <c r="ONU54" s="73"/>
      <c r="ONV54" s="73"/>
      <c r="ONW54" s="73"/>
      <c r="ONX54" s="73"/>
      <c r="ONY54" s="73"/>
      <c r="ONZ54" s="73"/>
      <c r="OOA54" s="73"/>
      <c r="OOB54" s="73"/>
      <c r="OOC54" s="73"/>
      <c r="OOD54" s="73"/>
      <c r="OOE54" s="73"/>
      <c r="OOF54" s="73"/>
      <c r="OOG54" s="73"/>
      <c r="OOH54" s="73"/>
      <c r="OOI54" s="73"/>
      <c r="OOJ54" s="73"/>
      <c r="OOK54" s="73"/>
      <c r="OOL54" s="73"/>
      <c r="OOM54" s="73"/>
      <c r="OON54" s="73"/>
      <c r="OOO54" s="73"/>
      <c r="OOP54" s="73"/>
      <c r="OOQ54" s="73"/>
      <c r="OOR54" s="73"/>
      <c r="OOS54" s="73"/>
      <c r="OOT54" s="73"/>
      <c r="OOU54" s="73"/>
      <c r="OOV54" s="73"/>
      <c r="OOW54" s="73"/>
      <c r="OOX54" s="73"/>
      <c r="OOY54" s="73"/>
      <c r="OOZ54" s="73"/>
      <c r="OPA54" s="73"/>
      <c r="OPB54" s="73"/>
      <c r="OPC54" s="73"/>
      <c r="OPD54" s="73"/>
      <c r="OPE54" s="73"/>
      <c r="OPF54" s="73"/>
      <c r="OPG54" s="73"/>
      <c r="OPH54" s="73"/>
      <c r="OPI54" s="73"/>
      <c r="OPJ54" s="73"/>
      <c r="OPK54" s="73"/>
      <c r="OPL54" s="73"/>
      <c r="OPM54" s="73"/>
      <c r="OPN54" s="73"/>
      <c r="OPO54" s="73"/>
      <c r="OPP54" s="73"/>
      <c r="OPQ54" s="73"/>
      <c r="OPR54" s="73"/>
      <c r="OPS54" s="73"/>
      <c r="OPT54" s="73"/>
      <c r="OPU54" s="73"/>
      <c r="OPV54" s="73"/>
      <c r="OPW54" s="73"/>
      <c r="OPX54" s="73"/>
      <c r="OPY54" s="73"/>
      <c r="OPZ54" s="73"/>
      <c r="OQA54" s="73"/>
      <c r="OQB54" s="73"/>
      <c r="OQC54" s="73"/>
      <c r="OQD54" s="73"/>
      <c r="OQE54" s="73"/>
      <c r="OQF54" s="73"/>
      <c r="OQG54" s="73"/>
      <c r="OQH54" s="73"/>
      <c r="OQI54" s="73"/>
      <c r="OQJ54" s="73"/>
      <c r="OQK54" s="73"/>
      <c r="OQL54" s="73"/>
      <c r="OQM54" s="73"/>
      <c r="OQN54" s="73"/>
      <c r="OQO54" s="73"/>
      <c r="OQP54" s="73"/>
      <c r="OQQ54" s="73"/>
      <c r="OQR54" s="73"/>
      <c r="OQS54" s="73"/>
      <c r="OQT54" s="73"/>
      <c r="OQU54" s="73"/>
      <c r="OQV54" s="73"/>
      <c r="OQW54" s="73"/>
      <c r="OQX54" s="73"/>
      <c r="OQY54" s="73"/>
      <c r="OQZ54" s="73"/>
      <c r="ORA54" s="73"/>
      <c r="ORB54" s="73"/>
      <c r="ORC54" s="73"/>
      <c r="ORD54" s="73"/>
      <c r="ORE54" s="73"/>
      <c r="ORF54" s="73"/>
      <c r="ORG54" s="73"/>
      <c r="ORH54" s="73"/>
      <c r="ORI54" s="73"/>
      <c r="ORJ54" s="73"/>
      <c r="ORK54" s="73"/>
      <c r="ORL54" s="73"/>
      <c r="ORM54" s="73"/>
      <c r="ORN54" s="73"/>
      <c r="ORO54" s="73"/>
      <c r="ORP54" s="73"/>
      <c r="ORQ54" s="73"/>
      <c r="ORR54" s="73"/>
      <c r="ORS54" s="73"/>
      <c r="ORT54" s="73"/>
      <c r="ORU54" s="73"/>
      <c r="ORV54" s="73"/>
      <c r="ORW54" s="73"/>
      <c r="ORX54" s="73"/>
      <c r="ORY54" s="73"/>
      <c r="ORZ54" s="73"/>
      <c r="OSA54" s="73"/>
      <c r="OSB54" s="73"/>
      <c r="OSC54" s="73"/>
      <c r="OSD54" s="73"/>
      <c r="OSE54" s="73"/>
      <c r="OSF54" s="73"/>
      <c r="OSG54" s="73"/>
      <c r="OSH54" s="73"/>
      <c r="OSI54" s="73"/>
      <c r="OSJ54" s="73"/>
      <c r="OSK54" s="73"/>
      <c r="OSL54" s="73"/>
      <c r="OSM54" s="73"/>
      <c r="OSN54" s="73"/>
      <c r="OSO54" s="73"/>
      <c r="OSP54" s="73"/>
      <c r="OSQ54" s="73"/>
      <c r="OSR54" s="73"/>
      <c r="OSS54" s="73"/>
      <c r="OST54" s="73"/>
      <c r="OSU54" s="73"/>
      <c r="OSV54" s="73"/>
      <c r="OSW54" s="73"/>
      <c r="OSX54" s="73"/>
      <c r="OSY54" s="73"/>
      <c r="OSZ54" s="73"/>
      <c r="OTA54" s="73"/>
      <c r="OTB54" s="73"/>
      <c r="OTC54" s="73"/>
      <c r="OTD54" s="73"/>
      <c r="OTE54" s="73"/>
      <c r="OTF54" s="73"/>
      <c r="OTG54" s="73"/>
      <c r="OTH54" s="73"/>
      <c r="OTI54" s="73"/>
      <c r="OTJ54" s="73"/>
      <c r="OTK54" s="73"/>
      <c r="OTL54" s="73"/>
      <c r="OTM54" s="73"/>
      <c r="OTN54" s="73"/>
      <c r="OTO54" s="73"/>
      <c r="OTP54" s="73"/>
      <c r="OTQ54" s="73"/>
      <c r="OTR54" s="73"/>
      <c r="OTS54" s="73"/>
      <c r="OTT54" s="73"/>
      <c r="OTU54" s="73"/>
      <c r="OTV54" s="73"/>
      <c r="OTW54" s="73"/>
      <c r="OTX54" s="73"/>
      <c r="OTY54" s="73"/>
      <c r="OTZ54" s="73"/>
      <c r="OUA54" s="73"/>
      <c r="OUB54" s="73"/>
      <c r="OUC54" s="73"/>
      <c r="OUD54" s="73"/>
      <c r="OUE54" s="73"/>
      <c r="OUF54" s="73"/>
      <c r="OUG54" s="73"/>
      <c r="OUH54" s="73"/>
      <c r="OUI54" s="73"/>
      <c r="OUJ54" s="73"/>
      <c r="OUK54" s="73"/>
      <c r="OUL54" s="73"/>
      <c r="OUM54" s="73"/>
      <c r="OUN54" s="73"/>
      <c r="OUO54" s="73"/>
      <c r="OUP54" s="73"/>
      <c r="OUQ54" s="73"/>
      <c r="OUR54" s="73"/>
      <c r="OUS54" s="73"/>
      <c r="OUT54" s="73"/>
      <c r="OUU54" s="73"/>
      <c r="OUV54" s="73"/>
      <c r="OUW54" s="73"/>
      <c r="OUX54" s="73"/>
      <c r="OUY54" s="73"/>
      <c r="OUZ54" s="73"/>
      <c r="OVA54" s="73"/>
      <c r="OVB54" s="73"/>
      <c r="OVC54" s="73"/>
      <c r="OVD54" s="73"/>
      <c r="OVE54" s="73"/>
      <c r="OVF54" s="73"/>
      <c r="OVG54" s="73"/>
      <c r="OVH54" s="73"/>
      <c r="OVI54" s="73"/>
      <c r="OVJ54" s="73"/>
      <c r="OVK54" s="73"/>
      <c r="OVL54" s="73"/>
      <c r="OVM54" s="73"/>
      <c r="OVN54" s="73"/>
      <c r="OVO54" s="73"/>
      <c r="OVP54" s="73"/>
      <c r="OVQ54" s="73"/>
      <c r="OVR54" s="73"/>
      <c r="OVS54" s="73"/>
      <c r="OVT54" s="73"/>
      <c r="OVU54" s="73"/>
      <c r="OVV54" s="73"/>
      <c r="OVW54" s="73"/>
      <c r="OVX54" s="73"/>
      <c r="OVY54" s="73"/>
      <c r="OVZ54" s="73"/>
      <c r="OWA54" s="73"/>
      <c r="OWB54" s="73"/>
      <c r="OWC54" s="73"/>
      <c r="OWD54" s="73"/>
      <c r="OWE54" s="73"/>
      <c r="OWF54" s="73"/>
      <c r="OWG54" s="73"/>
      <c r="OWH54" s="73"/>
      <c r="OWI54" s="73"/>
      <c r="OWJ54" s="73"/>
      <c r="OWK54" s="73"/>
      <c r="OWL54" s="73"/>
      <c r="OWM54" s="73"/>
      <c r="OWN54" s="73"/>
      <c r="OWO54" s="73"/>
      <c r="OWP54" s="73"/>
      <c r="OWQ54" s="73"/>
      <c r="OWR54" s="73"/>
      <c r="OWS54" s="73"/>
      <c r="OWT54" s="73"/>
      <c r="OWU54" s="73"/>
      <c r="OWV54" s="73"/>
      <c r="OWW54" s="73"/>
      <c r="OWX54" s="73"/>
      <c r="OWY54" s="73"/>
      <c r="OWZ54" s="73"/>
      <c r="OXA54" s="73"/>
      <c r="OXB54" s="73"/>
      <c r="OXC54" s="73"/>
      <c r="OXD54" s="73"/>
      <c r="OXE54" s="73"/>
      <c r="OXF54" s="73"/>
      <c r="OXG54" s="73"/>
      <c r="OXH54" s="73"/>
      <c r="OXI54" s="73"/>
      <c r="OXJ54" s="73"/>
      <c r="OXK54" s="73"/>
      <c r="OXL54" s="73"/>
      <c r="OXM54" s="73"/>
      <c r="OXN54" s="73"/>
      <c r="OXO54" s="73"/>
      <c r="OXP54" s="73"/>
      <c r="OXQ54" s="73"/>
      <c r="OXR54" s="73"/>
      <c r="OXS54" s="73"/>
      <c r="OXT54" s="73"/>
      <c r="OXU54" s="73"/>
      <c r="OXV54" s="73"/>
      <c r="OXW54" s="73"/>
      <c r="OXX54" s="73"/>
      <c r="OXY54" s="73"/>
      <c r="OXZ54" s="73"/>
      <c r="OYA54" s="73"/>
      <c r="OYB54" s="73"/>
      <c r="OYC54" s="73"/>
      <c r="OYD54" s="73"/>
      <c r="OYE54" s="73"/>
      <c r="OYF54" s="73"/>
      <c r="OYG54" s="73"/>
      <c r="OYH54" s="73"/>
      <c r="OYI54" s="73"/>
      <c r="OYJ54" s="73"/>
      <c r="OYK54" s="73"/>
      <c r="OYL54" s="73"/>
      <c r="OYM54" s="73"/>
      <c r="OYN54" s="73"/>
      <c r="OYO54" s="73"/>
      <c r="OYP54" s="73"/>
      <c r="OYQ54" s="73"/>
      <c r="OYR54" s="73"/>
      <c r="OYS54" s="73"/>
      <c r="OYT54" s="73"/>
      <c r="OYU54" s="73"/>
      <c r="OYV54" s="73"/>
      <c r="OYW54" s="73"/>
      <c r="OYX54" s="73"/>
      <c r="OYY54" s="73"/>
      <c r="OYZ54" s="73"/>
      <c r="OZA54" s="73"/>
      <c r="OZB54" s="73"/>
      <c r="OZC54" s="73"/>
      <c r="OZD54" s="73"/>
      <c r="OZE54" s="73"/>
      <c r="OZF54" s="73"/>
      <c r="OZG54" s="73"/>
      <c r="OZH54" s="73"/>
      <c r="OZI54" s="73"/>
      <c r="OZJ54" s="73"/>
      <c r="OZK54" s="73"/>
      <c r="OZL54" s="73"/>
      <c r="OZM54" s="73"/>
      <c r="OZN54" s="73"/>
      <c r="OZO54" s="73"/>
      <c r="OZP54" s="73"/>
      <c r="OZQ54" s="73"/>
      <c r="OZR54" s="73"/>
      <c r="OZS54" s="73"/>
      <c r="OZT54" s="73"/>
      <c r="OZU54" s="73"/>
      <c r="OZV54" s="73"/>
      <c r="OZW54" s="73"/>
      <c r="OZX54" s="73"/>
      <c r="OZY54" s="73"/>
      <c r="OZZ54" s="73"/>
      <c r="PAA54" s="73"/>
      <c r="PAB54" s="73"/>
      <c r="PAC54" s="73"/>
      <c r="PAD54" s="73"/>
      <c r="PAE54" s="73"/>
      <c r="PAF54" s="73"/>
      <c r="PAG54" s="73"/>
      <c r="PAH54" s="73"/>
      <c r="PAI54" s="73"/>
      <c r="PAJ54" s="73"/>
      <c r="PAK54" s="73"/>
      <c r="PAL54" s="73"/>
      <c r="PAM54" s="73"/>
      <c r="PAN54" s="73"/>
      <c r="PAO54" s="73"/>
      <c r="PAP54" s="73"/>
      <c r="PAQ54" s="73"/>
      <c r="PAR54" s="73"/>
      <c r="PAS54" s="73"/>
      <c r="PAT54" s="73"/>
      <c r="PAU54" s="73"/>
      <c r="PAV54" s="73"/>
      <c r="PAW54" s="73"/>
      <c r="PAX54" s="73"/>
      <c r="PAY54" s="73"/>
      <c r="PAZ54" s="73"/>
      <c r="PBA54" s="73"/>
      <c r="PBB54" s="73"/>
      <c r="PBC54" s="73"/>
      <c r="PBD54" s="73"/>
      <c r="PBE54" s="73"/>
      <c r="PBF54" s="73"/>
      <c r="PBG54" s="73"/>
      <c r="PBH54" s="73"/>
      <c r="PBI54" s="73"/>
      <c r="PBJ54" s="73"/>
      <c r="PBK54" s="73"/>
      <c r="PBL54" s="73"/>
      <c r="PBM54" s="73"/>
      <c r="PBN54" s="73"/>
      <c r="PBO54" s="73"/>
      <c r="PBP54" s="73"/>
      <c r="PBQ54" s="73"/>
      <c r="PBR54" s="73"/>
      <c r="PBS54" s="73"/>
      <c r="PBT54" s="73"/>
      <c r="PBU54" s="73"/>
      <c r="PBV54" s="73"/>
      <c r="PBW54" s="73"/>
      <c r="PBX54" s="73"/>
      <c r="PBY54" s="73"/>
      <c r="PBZ54" s="73"/>
      <c r="PCA54" s="73"/>
      <c r="PCB54" s="73"/>
      <c r="PCC54" s="73"/>
      <c r="PCD54" s="73"/>
      <c r="PCE54" s="73"/>
      <c r="PCF54" s="73"/>
      <c r="PCG54" s="73"/>
      <c r="PCH54" s="73"/>
      <c r="PCI54" s="73"/>
      <c r="PCJ54" s="73"/>
      <c r="PCK54" s="73"/>
      <c r="PCL54" s="73"/>
      <c r="PCM54" s="73"/>
      <c r="PCN54" s="73"/>
      <c r="PCO54" s="73"/>
      <c r="PCP54" s="73"/>
      <c r="PCQ54" s="73"/>
      <c r="PCR54" s="73"/>
      <c r="PCS54" s="73"/>
      <c r="PCT54" s="73"/>
      <c r="PCU54" s="73"/>
      <c r="PCV54" s="73"/>
      <c r="PCW54" s="73"/>
      <c r="PCX54" s="73"/>
      <c r="PCY54" s="73"/>
      <c r="PCZ54" s="73"/>
      <c r="PDA54" s="73"/>
      <c r="PDB54" s="73"/>
      <c r="PDC54" s="73"/>
      <c r="PDD54" s="73"/>
      <c r="PDE54" s="73"/>
      <c r="PDF54" s="73"/>
      <c r="PDG54" s="73"/>
      <c r="PDH54" s="73"/>
      <c r="PDI54" s="73"/>
      <c r="PDJ54" s="73"/>
      <c r="PDK54" s="73"/>
      <c r="PDL54" s="73"/>
      <c r="PDM54" s="73"/>
      <c r="PDN54" s="73"/>
      <c r="PDO54" s="73"/>
      <c r="PDP54" s="73"/>
      <c r="PDQ54" s="73"/>
      <c r="PDR54" s="73"/>
      <c r="PDS54" s="73"/>
      <c r="PDT54" s="73"/>
      <c r="PDU54" s="73"/>
      <c r="PDV54" s="73"/>
      <c r="PDW54" s="73"/>
      <c r="PDX54" s="73"/>
      <c r="PDY54" s="73"/>
      <c r="PDZ54" s="73"/>
      <c r="PEA54" s="73"/>
      <c r="PEB54" s="73"/>
      <c r="PEC54" s="73"/>
      <c r="PED54" s="73"/>
      <c r="PEE54" s="73"/>
      <c r="PEF54" s="73"/>
      <c r="PEG54" s="73"/>
      <c r="PEH54" s="73"/>
      <c r="PEI54" s="73"/>
      <c r="PEJ54" s="73"/>
      <c r="PEK54" s="73"/>
      <c r="PEL54" s="73"/>
      <c r="PEM54" s="73"/>
      <c r="PEN54" s="73"/>
      <c r="PEO54" s="73"/>
      <c r="PEP54" s="73"/>
      <c r="PEQ54" s="73"/>
      <c r="PER54" s="73"/>
      <c r="PES54" s="73"/>
      <c r="PET54" s="73"/>
      <c r="PEU54" s="73"/>
      <c r="PEV54" s="73"/>
      <c r="PEW54" s="73"/>
      <c r="PEX54" s="73"/>
      <c r="PEY54" s="73"/>
      <c r="PEZ54" s="73"/>
      <c r="PFA54" s="73"/>
      <c r="PFB54" s="73"/>
      <c r="PFC54" s="73"/>
      <c r="PFD54" s="73"/>
      <c r="PFE54" s="73"/>
      <c r="PFF54" s="73"/>
      <c r="PFG54" s="73"/>
      <c r="PFH54" s="73"/>
      <c r="PFI54" s="73"/>
      <c r="PFJ54" s="73"/>
      <c r="PFK54" s="73"/>
      <c r="PFL54" s="73"/>
      <c r="PFM54" s="73"/>
      <c r="PFN54" s="73"/>
      <c r="PFO54" s="73"/>
      <c r="PFP54" s="73"/>
      <c r="PFQ54" s="73"/>
      <c r="PFR54" s="73"/>
      <c r="PFS54" s="73"/>
      <c r="PFT54" s="73"/>
      <c r="PFU54" s="73"/>
      <c r="PFV54" s="73"/>
      <c r="PFW54" s="73"/>
      <c r="PFX54" s="73"/>
      <c r="PFY54" s="73"/>
      <c r="PFZ54" s="73"/>
      <c r="PGA54" s="73"/>
      <c r="PGB54" s="73"/>
      <c r="PGC54" s="73"/>
      <c r="PGD54" s="73"/>
      <c r="PGE54" s="73"/>
      <c r="PGF54" s="73"/>
      <c r="PGG54" s="73"/>
      <c r="PGH54" s="73"/>
      <c r="PGI54" s="73"/>
      <c r="PGJ54" s="73"/>
      <c r="PGK54" s="73"/>
      <c r="PGL54" s="73"/>
      <c r="PGM54" s="73"/>
      <c r="PGN54" s="73"/>
      <c r="PGO54" s="73"/>
      <c r="PGP54" s="73"/>
      <c r="PGQ54" s="73"/>
      <c r="PGR54" s="73"/>
      <c r="PGS54" s="73"/>
      <c r="PGT54" s="73"/>
      <c r="PGU54" s="73"/>
      <c r="PGV54" s="73"/>
      <c r="PGW54" s="73"/>
      <c r="PGX54" s="73"/>
      <c r="PGY54" s="73"/>
      <c r="PGZ54" s="73"/>
      <c r="PHA54" s="73"/>
      <c r="PHB54" s="73"/>
      <c r="PHC54" s="73"/>
      <c r="PHD54" s="73"/>
      <c r="PHE54" s="73"/>
      <c r="PHF54" s="73"/>
      <c r="PHG54" s="73"/>
      <c r="PHH54" s="73"/>
      <c r="PHI54" s="73"/>
      <c r="PHJ54" s="73"/>
      <c r="PHK54" s="73"/>
      <c r="PHL54" s="73"/>
      <c r="PHM54" s="73"/>
      <c r="PHN54" s="73"/>
      <c r="PHO54" s="73"/>
      <c r="PHP54" s="73"/>
      <c r="PHQ54" s="73"/>
      <c r="PHR54" s="73"/>
      <c r="PHS54" s="73"/>
      <c r="PHT54" s="73"/>
      <c r="PHU54" s="73"/>
      <c r="PHV54" s="73"/>
      <c r="PHW54" s="73"/>
      <c r="PHX54" s="73"/>
      <c r="PHY54" s="73"/>
      <c r="PHZ54" s="73"/>
      <c r="PIA54" s="73"/>
      <c r="PIB54" s="73"/>
      <c r="PIC54" s="73"/>
      <c r="PID54" s="73"/>
      <c r="PIE54" s="73"/>
      <c r="PIF54" s="73"/>
      <c r="PIG54" s="73"/>
      <c r="PIH54" s="73"/>
      <c r="PII54" s="73"/>
      <c r="PIJ54" s="73"/>
      <c r="PIK54" s="73"/>
      <c r="PIL54" s="73"/>
      <c r="PIM54" s="73"/>
      <c r="PIN54" s="73"/>
      <c r="PIO54" s="73"/>
      <c r="PIP54" s="73"/>
      <c r="PIQ54" s="73"/>
      <c r="PIR54" s="73"/>
      <c r="PIS54" s="73"/>
      <c r="PIT54" s="73"/>
      <c r="PIU54" s="73"/>
      <c r="PIV54" s="73"/>
      <c r="PIW54" s="73"/>
      <c r="PIX54" s="73"/>
      <c r="PIY54" s="73"/>
      <c r="PIZ54" s="73"/>
      <c r="PJA54" s="73"/>
      <c r="PJB54" s="73"/>
      <c r="PJC54" s="73"/>
      <c r="PJD54" s="73"/>
      <c r="PJE54" s="73"/>
      <c r="PJF54" s="73"/>
      <c r="PJG54" s="73"/>
      <c r="PJH54" s="73"/>
      <c r="PJI54" s="73"/>
      <c r="PJJ54" s="73"/>
      <c r="PJK54" s="73"/>
      <c r="PJL54" s="73"/>
      <c r="PJM54" s="73"/>
      <c r="PJN54" s="73"/>
      <c r="PJO54" s="73"/>
      <c r="PJP54" s="73"/>
      <c r="PJQ54" s="73"/>
      <c r="PJR54" s="73"/>
      <c r="PJS54" s="73"/>
      <c r="PJT54" s="73"/>
      <c r="PJU54" s="73"/>
      <c r="PJV54" s="73"/>
      <c r="PJW54" s="73"/>
      <c r="PJX54" s="73"/>
      <c r="PJY54" s="73"/>
      <c r="PJZ54" s="73"/>
      <c r="PKA54" s="73"/>
      <c r="PKB54" s="73"/>
      <c r="PKC54" s="73"/>
      <c r="PKD54" s="73"/>
      <c r="PKE54" s="73"/>
      <c r="PKF54" s="73"/>
      <c r="PKG54" s="73"/>
      <c r="PKH54" s="73"/>
      <c r="PKI54" s="73"/>
      <c r="PKJ54" s="73"/>
      <c r="PKK54" s="73"/>
      <c r="PKL54" s="73"/>
      <c r="PKM54" s="73"/>
      <c r="PKN54" s="73"/>
      <c r="PKO54" s="73"/>
      <c r="PKP54" s="73"/>
      <c r="PKQ54" s="73"/>
      <c r="PKR54" s="73"/>
      <c r="PKS54" s="73"/>
      <c r="PKT54" s="73"/>
      <c r="PKU54" s="73"/>
      <c r="PKV54" s="73"/>
      <c r="PKW54" s="73"/>
      <c r="PKX54" s="73"/>
      <c r="PKY54" s="73"/>
      <c r="PKZ54" s="73"/>
      <c r="PLA54" s="73"/>
      <c r="PLB54" s="73"/>
      <c r="PLC54" s="73"/>
      <c r="PLD54" s="73"/>
      <c r="PLE54" s="73"/>
      <c r="PLF54" s="73"/>
      <c r="PLG54" s="73"/>
      <c r="PLH54" s="73"/>
      <c r="PLI54" s="73"/>
      <c r="PLJ54" s="73"/>
      <c r="PLK54" s="73"/>
      <c r="PLL54" s="73"/>
      <c r="PLM54" s="73"/>
      <c r="PLN54" s="73"/>
      <c r="PLO54" s="73"/>
      <c r="PLP54" s="73"/>
      <c r="PLQ54" s="73"/>
      <c r="PLR54" s="73"/>
      <c r="PLS54" s="73"/>
      <c r="PLT54" s="73"/>
      <c r="PLU54" s="73"/>
      <c r="PLV54" s="73"/>
      <c r="PLW54" s="73"/>
      <c r="PLX54" s="73"/>
      <c r="PLY54" s="73"/>
      <c r="PLZ54" s="73"/>
      <c r="PMA54" s="73"/>
      <c r="PMB54" s="73"/>
      <c r="PMC54" s="73"/>
      <c r="PMD54" s="73"/>
      <c r="PME54" s="73"/>
      <c r="PMF54" s="73"/>
      <c r="PMG54" s="73"/>
      <c r="PMH54" s="73"/>
      <c r="PMI54" s="73"/>
      <c r="PMJ54" s="73"/>
      <c r="PMK54" s="73"/>
      <c r="PML54" s="73"/>
      <c r="PMM54" s="73"/>
      <c r="PMN54" s="73"/>
      <c r="PMO54" s="73"/>
      <c r="PMP54" s="73"/>
      <c r="PMQ54" s="73"/>
      <c r="PMR54" s="73"/>
      <c r="PMS54" s="73"/>
      <c r="PMT54" s="73"/>
      <c r="PMU54" s="73"/>
      <c r="PMV54" s="73"/>
      <c r="PMW54" s="73"/>
      <c r="PMX54" s="73"/>
      <c r="PMY54" s="73"/>
      <c r="PMZ54" s="73"/>
      <c r="PNA54" s="73"/>
      <c r="PNB54" s="73"/>
      <c r="PNC54" s="73"/>
      <c r="PND54" s="73"/>
      <c r="PNE54" s="73"/>
      <c r="PNF54" s="73"/>
      <c r="PNG54" s="73"/>
      <c r="PNH54" s="73"/>
      <c r="PNI54" s="73"/>
      <c r="PNJ54" s="73"/>
      <c r="PNK54" s="73"/>
      <c r="PNL54" s="73"/>
      <c r="PNM54" s="73"/>
      <c r="PNN54" s="73"/>
      <c r="PNO54" s="73"/>
      <c r="PNP54" s="73"/>
      <c r="PNQ54" s="73"/>
      <c r="PNR54" s="73"/>
      <c r="PNS54" s="73"/>
      <c r="PNT54" s="73"/>
      <c r="PNU54" s="73"/>
      <c r="PNV54" s="73"/>
      <c r="PNW54" s="73"/>
      <c r="PNX54" s="73"/>
      <c r="PNY54" s="73"/>
      <c r="PNZ54" s="73"/>
      <c r="POA54" s="73"/>
      <c r="POB54" s="73"/>
      <c r="POC54" s="73"/>
      <c r="POD54" s="73"/>
      <c r="POE54" s="73"/>
      <c r="POF54" s="73"/>
      <c r="POG54" s="73"/>
      <c r="POH54" s="73"/>
      <c r="POI54" s="73"/>
      <c r="POJ54" s="73"/>
      <c r="POK54" s="73"/>
      <c r="POL54" s="73"/>
      <c r="POM54" s="73"/>
      <c r="PON54" s="73"/>
      <c r="POO54" s="73"/>
      <c r="POP54" s="73"/>
      <c r="POQ54" s="73"/>
      <c r="POR54" s="73"/>
      <c r="POS54" s="73"/>
      <c r="POT54" s="73"/>
      <c r="POU54" s="73"/>
      <c r="POV54" s="73"/>
      <c r="POW54" s="73"/>
      <c r="POX54" s="73"/>
      <c r="POY54" s="73"/>
      <c r="POZ54" s="73"/>
      <c r="PPA54" s="73"/>
      <c r="PPB54" s="73"/>
      <c r="PPC54" s="73"/>
      <c r="PPD54" s="73"/>
      <c r="PPE54" s="73"/>
      <c r="PPF54" s="73"/>
      <c r="PPG54" s="73"/>
      <c r="PPH54" s="73"/>
      <c r="PPI54" s="73"/>
      <c r="PPJ54" s="73"/>
      <c r="PPK54" s="73"/>
      <c r="PPL54" s="73"/>
      <c r="PPM54" s="73"/>
      <c r="PPN54" s="73"/>
      <c r="PPO54" s="73"/>
      <c r="PPP54" s="73"/>
      <c r="PPQ54" s="73"/>
      <c r="PPR54" s="73"/>
      <c r="PPS54" s="73"/>
      <c r="PPT54" s="73"/>
      <c r="PPU54" s="73"/>
      <c r="PPV54" s="73"/>
      <c r="PPW54" s="73"/>
      <c r="PPX54" s="73"/>
      <c r="PPY54" s="73"/>
      <c r="PPZ54" s="73"/>
      <c r="PQA54" s="73"/>
      <c r="PQB54" s="73"/>
      <c r="PQC54" s="73"/>
      <c r="PQD54" s="73"/>
      <c r="PQE54" s="73"/>
      <c r="PQF54" s="73"/>
      <c r="PQG54" s="73"/>
      <c r="PQH54" s="73"/>
      <c r="PQI54" s="73"/>
      <c r="PQJ54" s="73"/>
      <c r="PQK54" s="73"/>
      <c r="PQL54" s="73"/>
      <c r="PQM54" s="73"/>
      <c r="PQN54" s="73"/>
      <c r="PQO54" s="73"/>
      <c r="PQP54" s="73"/>
      <c r="PQQ54" s="73"/>
      <c r="PQR54" s="73"/>
      <c r="PQS54" s="73"/>
      <c r="PQT54" s="73"/>
      <c r="PQU54" s="73"/>
      <c r="PQV54" s="73"/>
      <c r="PQW54" s="73"/>
      <c r="PQX54" s="73"/>
      <c r="PQY54" s="73"/>
      <c r="PQZ54" s="73"/>
      <c r="PRA54" s="73"/>
      <c r="PRB54" s="73"/>
      <c r="PRC54" s="73"/>
      <c r="PRD54" s="73"/>
      <c r="PRE54" s="73"/>
      <c r="PRF54" s="73"/>
      <c r="PRG54" s="73"/>
      <c r="PRH54" s="73"/>
      <c r="PRI54" s="73"/>
      <c r="PRJ54" s="73"/>
      <c r="PRK54" s="73"/>
      <c r="PRL54" s="73"/>
      <c r="PRM54" s="73"/>
      <c r="PRN54" s="73"/>
      <c r="PRO54" s="73"/>
      <c r="PRP54" s="73"/>
      <c r="PRQ54" s="73"/>
      <c r="PRR54" s="73"/>
      <c r="PRS54" s="73"/>
      <c r="PRT54" s="73"/>
      <c r="PRU54" s="73"/>
      <c r="PRV54" s="73"/>
      <c r="PRW54" s="73"/>
      <c r="PRX54" s="73"/>
      <c r="PRY54" s="73"/>
      <c r="PRZ54" s="73"/>
      <c r="PSA54" s="73"/>
      <c r="PSB54" s="73"/>
      <c r="PSC54" s="73"/>
      <c r="PSD54" s="73"/>
      <c r="PSE54" s="73"/>
      <c r="PSF54" s="73"/>
      <c r="PSG54" s="73"/>
      <c r="PSH54" s="73"/>
      <c r="PSI54" s="73"/>
      <c r="PSJ54" s="73"/>
      <c r="PSK54" s="73"/>
      <c r="PSL54" s="73"/>
      <c r="PSM54" s="73"/>
      <c r="PSN54" s="73"/>
      <c r="PSO54" s="73"/>
      <c r="PSP54" s="73"/>
      <c r="PSQ54" s="73"/>
      <c r="PSR54" s="73"/>
      <c r="PSS54" s="73"/>
      <c r="PST54" s="73"/>
      <c r="PSU54" s="73"/>
      <c r="PSV54" s="73"/>
      <c r="PSW54" s="73"/>
      <c r="PSX54" s="73"/>
      <c r="PSY54" s="73"/>
      <c r="PSZ54" s="73"/>
      <c r="PTA54" s="73"/>
      <c r="PTB54" s="73"/>
      <c r="PTC54" s="73"/>
      <c r="PTD54" s="73"/>
      <c r="PTE54" s="73"/>
      <c r="PTF54" s="73"/>
      <c r="PTG54" s="73"/>
      <c r="PTH54" s="73"/>
      <c r="PTI54" s="73"/>
      <c r="PTJ54" s="73"/>
      <c r="PTK54" s="73"/>
      <c r="PTL54" s="73"/>
      <c r="PTM54" s="73"/>
      <c r="PTN54" s="73"/>
      <c r="PTO54" s="73"/>
      <c r="PTP54" s="73"/>
      <c r="PTQ54" s="73"/>
      <c r="PTR54" s="73"/>
      <c r="PTS54" s="73"/>
      <c r="PTT54" s="73"/>
      <c r="PTU54" s="73"/>
      <c r="PTV54" s="73"/>
      <c r="PTW54" s="73"/>
      <c r="PTX54" s="73"/>
      <c r="PTY54" s="73"/>
      <c r="PTZ54" s="73"/>
      <c r="PUA54" s="73"/>
      <c r="PUB54" s="73"/>
      <c r="PUC54" s="73"/>
      <c r="PUD54" s="73"/>
      <c r="PUE54" s="73"/>
      <c r="PUF54" s="73"/>
      <c r="PUG54" s="73"/>
      <c r="PUH54" s="73"/>
      <c r="PUI54" s="73"/>
      <c r="PUJ54" s="73"/>
      <c r="PUK54" s="73"/>
      <c r="PUL54" s="73"/>
      <c r="PUM54" s="73"/>
      <c r="PUN54" s="73"/>
      <c r="PUO54" s="73"/>
      <c r="PUP54" s="73"/>
      <c r="PUQ54" s="73"/>
      <c r="PUR54" s="73"/>
      <c r="PUS54" s="73"/>
      <c r="PUT54" s="73"/>
      <c r="PUU54" s="73"/>
      <c r="PUV54" s="73"/>
      <c r="PUW54" s="73"/>
      <c r="PUX54" s="73"/>
      <c r="PUY54" s="73"/>
      <c r="PUZ54" s="73"/>
      <c r="PVA54" s="73"/>
      <c r="PVB54" s="73"/>
      <c r="PVC54" s="73"/>
      <c r="PVD54" s="73"/>
      <c r="PVE54" s="73"/>
      <c r="PVF54" s="73"/>
      <c r="PVG54" s="73"/>
      <c r="PVH54" s="73"/>
      <c r="PVI54" s="73"/>
      <c r="PVJ54" s="73"/>
      <c r="PVK54" s="73"/>
      <c r="PVL54" s="73"/>
      <c r="PVM54" s="73"/>
      <c r="PVN54" s="73"/>
      <c r="PVO54" s="73"/>
      <c r="PVP54" s="73"/>
      <c r="PVQ54" s="73"/>
      <c r="PVR54" s="73"/>
      <c r="PVS54" s="73"/>
      <c r="PVT54" s="73"/>
      <c r="PVU54" s="73"/>
      <c r="PVV54" s="73"/>
      <c r="PVW54" s="73"/>
      <c r="PVX54" s="73"/>
      <c r="PVY54" s="73"/>
      <c r="PVZ54" s="73"/>
      <c r="PWA54" s="73"/>
      <c r="PWB54" s="73"/>
      <c r="PWC54" s="73"/>
      <c r="PWD54" s="73"/>
      <c r="PWE54" s="73"/>
      <c r="PWF54" s="73"/>
      <c r="PWG54" s="73"/>
      <c r="PWH54" s="73"/>
      <c r="PWI54" s="73"/>
      <c r="PWJ54" s="73"/>
      <c r="PWK54" s="73"/>
      <c r="PWL54" s="73"/>
      <c r="PWM54" s="73"/>
      <c r="PWN54" s="73"/>
      <c r="PWO54" s="73"/>
      <c r="PWP54" s="73"/>
      <c r="PWQ54" s="73"/>
      <c r="PWR54" s="73"/>
      <c r="PWS54" s="73"/>
      <c r="PWT54" s="73"/>
      <c r="PWU54" s="73"/>
      <c r="PWV54" s="73"/>
      <c r="PWW54" s="73"/>
      <c r="PWX54" s="73"/>
      <c r="PWY54" s="73"/>
      <c r="PWZ54" s="73"/>
      <c r="PXA54" s="73"/>
      <c r="PXB54" s="73"/>
      <c r="PXC54" s="73"/>
      <c r="PXD54" s="73"/>
      <c r="PXE54" s="73"/>
      <c r="PXF54" s="73"/>
      <c r="PXG54" s="73"/>
      <c r="PXH54" s="73"/>
      <c r="PXI54" s="73"/>
      <c r="PXJ54" s="73"/>
      <c r="PXK54" s="73"/>
      <c r="PXL54" s="73"/>
      <c r="PXM54" s="73"/>
      <c r="PXN54" s="73"/>
      <c r="PXO54" s="73"/>
      <c r="PXP54" s="73"/>
      <c r="PXQ54" s="73"/>
      <c r="PXR54" s="73"/>
      <c r="PXS54" s="73"/>
      <c r="PXT54" s="73"/>
      <c r="PXU54" s="73"/>
      <c r="PXV54" s="73"/>
      <c r="PXW54" s="73"/>
      <c r="PXX54" s="73"/>
      <c r="PXY54" s="73"/>
      <c r="PXZ54" s="73"/>
      <c r="PYA54" s="73"/>
      <c r="PYB54" s="73"/>
      <c r="PYC54" s="73"/>
      <c r="PYD54" s="73"/>
      <c r="PYE54" s="73"/>
      <c r="PYF54" s="73"/>
      <c r="PYG54" s="73"/>
      <c r="PYH54" s="73"/>
      <c r="PYI54" s="73"/>
      <c r="PYJ54" s="73"/>
      <c r="PYK54" s="73"/>
      <c r="PYL54" s="73"/>
      <c r="PYM54" s="73"/>
      <c r="PYN54" s="73"/>
      <c r="PYO54" s="73"/>
      <c r="PYP54" s="73"/>
      <c r="PYQ54" s="73"/>
      <c r="PYR54" s="73"/>
      <c r="PYS54" s="73"/>
      <c r="PYT54" s="73"/>
      <c r="PYU54" s="73"/>
      <c r="PYV54" s="73"/>
      <c r="PYW54" s="73"/>
      <c r="PYX54" s="73"/>
      <c r="PYY54" s="73"/>
      <c r="PYZ54" s="73"/>
      <c r="PZA54" s="73"/>
      <c r="PZB54" s="73"/>
      <c r="PZC54" s="73"/>
      <c r="PZD54" s="73"/>
      <c r="PZE54" s="73"/>
      <c r="PZF54" s="73"/>
      <c r="PZG54" s="73"/>
      <c r="PZH54" s="73"/>
      <c r="PZI54" s="73"/>
      <c r="PZJ54" s="73"/>
      <c r="PZK54" s="73"/>
      <c r="PZL54" s="73"/>
      <c r="PZM54" s="73"/>
      <c r="PZN54" s="73"/>
      <c r="PZO54" s="73"/>
      <c r="PZP54" s="73"/>
      <c r="PZQ54" s="73"/>
      <c r="PZR54" s="73"/>
      <c r="PZS54" s="73"/>
      <c r="PZT54" s="73"/>
      <c r="PZU54" s="73"/>
      <c r="PZV54" s="73"/>
      <c r="PZW54" s="73"/>
      <c r="PZX54" s="73"/>
      <c r="PZY54" s="73"/>
      <c r="PZZ54" s="73"/>
      <c r="QAA54" s="73"/>
      <c r="QAB54" s="73"/>
      <c r="QAC54" s="73"/>
      <c r="QAD54" s="73"/>
      <c r="QAE54" s="73"/>
      <c r="QAF54" s="73"/>
      <c r="QAG54" s="73"/>
      <c r="QAH54" s="73"/>
      <c r="QAI54" s="73"/>
      <c r="QAJ54" s="73"/>
      <c r="QAK54" s="73"/>
      <c r="QAL54" s="73"/>
      <c r="QAM54" s="73"/>
      <c r="QAN54" s="73"/>
      <c r="QAO54" s="73"/>
      <c r="QAP54" s="73"/>
      <c r="QAQ54" s="73"/>
      <c r="QAR54" s="73"/>
      <c r="QAS54" s="73"/>
      <c r="QAT54" s="73"/>
      <c r="QAU54" s="73"/>
      <c r="QAV54" s="73"/>
      <c r="QAW54" s="73"/>
      <c r="QAX54" s="73"/>
      <c r="QAY54" s="73"/>
      <c r="QAZ54" s="73"/>
      <c r="QBA54" s="73"/>
      <c r="QBB54" s="73"/>
      <c r="QBC54" s="73"/>
      <c r="QBD54" s="73"/>
      <c r="QBE54" s="73"/>
      <c r="QBF54" s="73"/>
      <c r="QBG54" s="73"/>
      <c r="QBH54" s="73"/>
      <c r="QBI54" s="73"/>
      <c r="QBJ54" s="73"/>
      <c r="QBK54" s="73"/>
      <c r="QBL54" s="73"/>
      <c r="QBM54" s="73"/>
      <c r="QBN54" s="73"/>
      <c r="QBO54" s="73"/>
      <c r="QBP54" s="73"/>
      <c r="QBQ54" s="73"/>
      <c r="QBR54" s="73"/>
      <c r="QBS54" s="73"/>
      <c r="QBT54" s="73"/>
      <c r="QBU54" s="73"/>
      <c r="QBV54" s="73"/>
      <c r="QBW54" s="73"/>
      <c r="QBX54" s="73"/>
      <c r="QBY54" s="73"/>
      <c r="QBZ54" s="73"/>
      <c r="QCA54" s="73"/>
      <c r="QCB54" s="73"/>
      <c r="QCC54" s="73"/>
      <c r="QCD54" s="73"/>
      <c r="QCE54" s="73"/>
      <c r="QCF54" s="73"/>
      <c r="QCG54" s="73"/>
      <c r="QCH54" s="73"/>
      <c r="QCI54" s="73"/>
      <c r="QCJ54" s="73"/>
      <c r="QCK54" s="73"/>
      <c r="QCL54" s="73"/>
      <c r="QCM54" s="73"/>
      <c r="QCN54" s="73"/>
      <c r="QCO54" s="73"/>
      <c r="QCP54" s="73"/>
      <c r="QCQ54" s="73"/>
      <c r="QCR54" s="73"/>
      <c r="QCS54" s="73"/>
      <c r="QCT54" s="73"/>
      <c r="QCU54" s="73"/>
      <c r="QCV54" s="73"/>
      <c r="QCW54" s="73"/>
      <c r="QCX54" s="73"/>
      <c r="QCY54" s="73"/>
      <c r="QCZ54" s="73"/>
      <c r="QDA54" s="73"/>
      <c r="QDB54" s="73"/>
      <c r="QDC54" s="73"/>
      <c r="QDD54" s="73"/>
      <c r="QDE54" s="73"/>
      <c r="QDF54" s="73"/>
      <c r="QDG54" s="73"/>
      <c r="QDH54" s="73"/>
      <c r="QDI54" s="73"/>
      <c r="QDJ54" s="73"/>
      <c r="QDK54" s="73"/>
      <c r="QDL54" s="73"/>
      <c r="QDM54" s="73"/>
      <c r="QDN54" s="73"/>
      <c r="QDO54" s="73"/>
      <c r="QDP54" s="73"/>
      <c r="QDQ54" s="73"/>
      <c r="QDR54" s="73"/>
      <c r="QDS54" s="73"/>
      <c r="QDT54" s="73"/>
      <c r="QDU54" s="73"/>
      <c r="QDV54" s="73"/>
      <c r="QDW54" s="73"/>
      <c r="QDX54" s="73"/>
      <c r="QDY54" s="73"/>
      <c r="QDZ54" s="73"/>
      <c r="QEA54" s="73"/>
      <c r="QEB54" s="73"/>
      <c r="QEC54" s="73"/>
      <c r="QED54" s="73"/>
      <c r="QEE54" s="73"/>
      <c r="QEF54" s="73"/>
      <c r="QEG54" s="73"/>
      <c r="QEH54" s="73"/>
      <c r="QEI54" s="73"/>
      <c r="QEJ54" s="73"/>
      <c r="QEK54" s="73"/>
      <c r="QEL54" s="73"/>
      <c r="QEM54" s="73"/>
      <c r="QEN54" s="73"/>
      <c r="QEO54" s="73"/>
      <c r="QEP54" s="73"/>
      <c r="QEQ54" s="73"/>
      <c r="QER54" s="73"/>
      <c r="QES54" s="73"/>
      <c r="QET54" s="73"/>
      <c r="QEU54" s="73"/>
      <c r="QEV54" s="73"/>
      <c r="QEW54" s="73"/>
      <c r="QEX54" s="73"/>
      <c r="QEY54" s="73"/>
      <c r="QEZ54" s="73"/>
      <c r="QFA54" s="73"/>
      <c r="QFB54" s="73"/>
      <c r="QFC54" s="73"/>
      <c r="QFD54" s="73"/>
      <c r="QFE54" s="73"/>
      <c r="QFF54" s="73"/>
      <c r="QFG54" s="73"/>
      <c r="QFH54" s="73"/>
      <c r="QFI54" s="73"/>
      <c r="QFJ54" s="73"/>
      <c r="QFK54" s="73"/>
      <c r="QFL54" s="73"/>
      <c r="QFM54" s="73"/>
      <c r="QFN54" s="73"/>
      <c r="QFO54" s="73"/>
      <c r="QFP54" s="73"/>
      <c r="QFQ54" s="73"/>
      <c r="QFR54" s="73"/>
      <c r="QFS54" s="73"/>
      <c r="QFT54" s="73"/>
      <c r="QFU54" s="73"/>
      <c r="QFV54" s="73"/>
      <c r="QFW54" s="73"/>
      <c r="QFX54" s="73"/>
      <c r="QFY54" s="73"/>
      <c r="QFZ54" s="73"/>
      <c r="QGA54" s="73"/>
      <c r="QGB54" s="73"/>
      <c r="QGC54" s="73"/>
      <c r="QGD54" s="73"/>
      <c r="QGE54" s="73"/>
      <c r="QGF54" s="73"/>
      <c r="QGG54" s="73"/>
      <c r="QGH54" s="73"/>
      <c r="QGI54" s="73"/>
      <c r="QGJ54" s="73"/>
      <c r="QGK54" s="73"/>
      <c r="QGL54" s="73"/>
      <c r="QGM54" s="73"/>
      <c r="QGN54" s="73"/>
      <c r="QGO54" s="73"/>
      <c r="QGP54" s="73"/>
      <c r="QGQ54" s="73"/>
      <c r="QGR54" s="73"/>
      <c r="QGS54" s="73"/>
      <c r="QGT54" s="73"/>
      <c r="QGU54" s="73"/>
      <c r="QGV54" s="73"/>
      <c r="QGW54" s="73"/>
      <c r="QGX54" s="73"/>
      <c r="QGY54" s="73"/>
      <c r="QGZ54" s="73"/>
      <c r="QHA54" s="73"/>
      <c r="QHB54" s="73"/>
      <c r="QHC54" s="73"/>
      <c r="QHD54" s="73"/>
      <c r="QHE54" s="73"/>
      <c r="QHF54" s="73"/>
      <c r="QHG54" s="73"/>
      <c r="QHH54" s="73"/>
      <c r="QHI54" s="73"/>
      <c r="QHJ54" s="73"/>
      <c r="QHK54" s="73"/>
      <c r="QHL54" s="73"/>
      <c r="QHM54" s="73"/>
      <c r="QHN54" s="73"/>
      <c r="QHO54" s="73"/>
      <c r="QHP54" s="73"/>
      <c r="QHQ54" s="73"/>
      <c r="QHR54" s="73"/>
      <c r="QHS54" s="73"/>
      <c r="QHT54" s="73"/>
      <c r="QHU54" s="73"/>
      <c r="QHV54" s="73"/>
      <c r="QHW54" s="73"/>
      <c r="QHX54" s="73"/>
      <c r="QHY54" s="73"/>
      <c r="QHZ54" s="73"/>
      <c r="QIA54" s="73"/>
      <c r="QIB54" s="73"/>
      <c r="QIC54" s="73"/>
      <c r="QID54" s="73"/>
      <c r="QIE54" s="73"/>
      <c r="QIF54" s="73"/>
      <c r="QIG54" s="73"/>
      <c r="QIH54" s="73"/>
      <c r="QII54" s="73"/>
      <c r="QIJ54" s="73"/>
      <c r="QIK54" s="73"/>
      <c r="QIL54" s="73"/>
      <c r="QIM54" s="73"/>
      <c r="QIN54" s="73"/>
      <c r="QIO54" s="73"/>
      <c r="QIP54" s="73"/>
      <c r="QIQ54" s="73"/>
      <c r="QIR54" s="73"/>
      <c r="QIS54" s="73"/>
      <c r="QIT54" s="73"/>
      <c r="QIU54" s="73"/>
      <c r="QIV54" s="73"/>
      <c r="QIW54" s="73"/>
      <c r="QIX54" s="73"/>
      <c r="QIY54" s="73"/>
      <c r="QIZ54" s="73"/>
      <c r="QJA54" s="73"/>
      <c r="QJB54" s="73"/>
      <c r="QJC54" s="73"/>
      <c r="QJD54" s="73"/>
      <c r="QJE54" s="73"/>
      <c r="QJF54" s="73"/>
      <c r="QJG54" s="73"/>
      <c r="QJH54" s="73"/>
      <c r="QJI54" s="73"/>
      <c r="QJJ54" s="73"/>
      <c r="QJK54" s="73"/>
      <c r="QJL54" s="73"/>
      <c r="QJM54" s="73"/>
      <c r="QJN54" s="73"/>
      <c r="QJO54" s="73"/>
      <c r="QJP54" s="73"/>
      <c r="QJQ54" s="73"/>
      <c r="QJR54" s="73"/>
      <c r="QJS54" s="73"/>
      <c r="QJT54" s="73"/>
      <c r="QJU54" s="73"/>
      <c r="QJV54" s="73"/>
      <c r="QJW54" s="73"/>
      <c r="QJX54" s="73"/>
      <c r="QJY54" s="73"/>
      <c r="QJZ54" s="73"/>
      <c r="QKA54" s="73"/>
      <c r="QKB54" s="73"/>
      <c r="QKC54" s="73"/>
      <c r="QKD54" s="73"/>
      <c r="QKE54" s="73"/>
      <c r="QKF54" s="73"/>
      <c r="QKG54" s="73"/>
      <c r="QKH54" s="73"/>
      <c r="QKI54" s="73"/>
      <c r="QKJ54" s="73"/>
      <c r="QKK54" s="73"/>
      <c r="QKL54" s="73"/>
      <c r="QKM54" s="73"/>
      <c r="QKN54" s="73"/>
      <c r="QKO54" s="73"/>
      <c r="QKP54" s="73"/>
      <c r="QKQ54" s="73"/>
      <c r="QKR54" s="73"/>
      <c r="QKS54" s="73"/>
      <c r="QKT54" s="73"/>
      <c r="QKU54" s="73"/>
      <c r="QKV54" s="73"/>
      <c r="QKW54" s="73"/>
      <c r="QKX54" s="73"/>
      <c r="QKY54" s="73"/>
      <c r="QKZ54" s="73"/>
      <c r="QLA54" s="73"/>
      <c r="QLB54" s="73"/>
      <c r="QLC54" s="73"/>
      <c r="QLD54" s="73"/>
      <c r="QLE54" s="73"/>
      <c r="QLF54" s="73"/>
      <c r="QLG54" s="73"/>
      <c r="QLH54" s="73"/>
      <c r="QLI54" s="73"/>
      <c r="QLJ54" s="73"/>
      <c r="QLK54" s="73"/>
      <c r="QLL54" s="73"/>
      <c r="QLM54" s="73"/>
      <c r="QLN54" s="73"/>
      <c r="QLO54" s="73"/>
      <c r="QLP54" s="73"/>
      <c r="QLQ54" s="73"/>
      <c r="QLR54" s="73"/>
      <c r="QLS54" s="73"/>
      <c r="QLT54" s="73"/>
      <c r="QLU54" s="73"/>
      <c r="QLV54" s="73"/>
      <c r="QLW54" s="73"/>
      <c r="QLX54" s="73"/>
      <c r="QLY54" s="73"/>
      <c r="QLZ54" s="73"/>
      <c r="QMA54" s="73"/>
      <c r="QMB54" s="73"/>
      <c r="QMC54" s="73"/>
      <c r="QMD54" s="73"/>
      <c r="QME54" s="73"/>
      <c r="QMF54" s="73"/>
      <c r="QMG54" s="73"/>
      <c r="QMH54" s="73"/>
      <c r="QMI54" s="73"/>
      <c r="QMJ54" s="73"/>
      <c r="QMK54" s="73"/>
      <c r="QML54" s="73"/>
      <c r="QMM54" s="73"/>
      <c r="QMN54" s="73"/>
      <c r="QMO54" s="73"/>
      <c r="QMP54" s="73"/>
      <c r="QMQ54" s="73"/>
      <c r="QMR54" s="73"/>
      <c r="QMS54" s="73"/>
      <c r="QMT54" s="73"/>
      <c r="QMU54" s="73"/>
      <c r="QMV54" s="73"/>
      <c r="QMW54" s="73"/>
      <c r="QMX54" s="73"/>
      <c r="QMY54" s="73"/>
      <c r="QMZ54" s="73"/>
      <c r="QNA54" s="73"/>
      <c r="QNB54" s="73"/>
      <c r="QNC54" s="73"/>
      <c r="QND54" s="73"/>
      <c r="QNE54" s="73"/>
      <c r="QNF54" s="73"/>
      <c r="QNG54" s="73"/>
      <c r="QNH54" s="73"/>
      <c r="QNI54" s="73"/>
      <c r="QNJ54" s="73"/>
      <c r="QNK54" s="73"/>
      <c r="QNL54" s="73"/>
      <c r="QNM54" s="73"/>
      <c r="QNN54" s="73"/>
      <c r="QNO54" s="73"/>
      <c r="QNP54" s="73"/>
      <c r="QNQ54" s="73"/>
      <c r="QNR54" s="73"/>
      <c r="QNS54" s="73"/>
      <c r="QNT54" s="73"/>
      <c r="QNU54" s="73"/>
      <c r="QNV54" s="73"/>
      <c r="QNW54" s="73"/>
      <c r="QNX54" s="73"/>
      <c r="QNY54" s="73"/>
      <c r="QNZ54" s="73"/>
      <c r="QOA54" s="73"/>
      <c r="QOB54" s="73"/>
      <c r="QOC54" s="73"/>
      <c r="QOD54" s="73"/>
      <c r="QOE54" s="73"/>
      <c r="QOF54" s="73"/>
      <c r="QOG54" s="73"/>
      <c r="QOH54" s="73"/>
      <c r="QOI54" s="73"/>
      <c r="QOJ54" s="73"/>
      <c r="QOK54" s="73"/>
      <c r="QOL54" s="73"/>
      <c r="QOM54" s="73"/>
      <c r="QON54" s="73"/>
      <c r="QOO54" s="73"/>
      <c r="QOP54" s="73"/>
      <c r="QOQ54" s="73"/>
      <c r="QOR54" s="73"/>
      <c r="QOS54" s="73"/>
      <c r="QOT54" s="73"/>
      <c r="QOU54" s="73"/>
      <c r="QOV54" s="73"/>
      <c r="QOW54" s="73"/>
      <c r="QOX54" s="73"/>
      <c r="QOY54" s="73"/>
      <c r="QOZ54" s="73"/>
      <c r="QPA54" s="73"/>
      <c r="QPB54" s="73"/>
      <c r="QPC54" s="73"/>
      <c r="QPD54" s="73"/>
      <c r="QPE54" s="73"/>
      <c r="QPF54" s="73"/>
      <c r="QPG54" s="73"/>
      <c r="QPH54" s="73"/>
      <c r="QPI54" s="73"/>
      <c r="QPJ54" s="73"/>
      <c r="QPK54" s="73"/>
      <c r="QPL54" s="73"/>
      <c r="QPM54" s="73"/>
      <c r="QPN54" s="73"/>
      <c r="QPO54" s="73"/>
      <c r="QPP54" s="73"/>
      <c r="QPQ54" s="73"/>
      <c r="QPR54" s="73"/>
      <c r="QPS54" s="73"/>
      <c r="QPT54" s="73"/>
      <c r="QPU54" s="73"/>
      <c r="QPV54" s="73"/>
      <c r="QPW54" s="73"/>
      <c r="QPX54" s="73"/>
      <c r="QPY54" s="73"/>
      <c r="QPZ54" s="73"/>
      <c r="QQA54" s="73"/>
      <c r="QQB54" s="73"/>
      <c r="QQC54" s="73"/>
      <c r="QQD54" s="73"/>
      <c r="QQE54" s="73"/>
      <c r="QQF54" s="73"/>
      <c r="QQG54" s="73"/>
      <c r="QQH54" s="73"/>
      <c r="QQI54" s="73"/>
      <c r="QQJ54" s="73"/>
      <c r="QQK54" s="73"/>
      <c r="QQL54" s="73"/>
      <c r="QQM54" s="73"/>
      <c r="QQN54" s="73"/>
      <c r="QQO54" s="73"/>
      <c r="QQP54" s="73"/>
      <c r="QQQ54" s="73"/>
      <c r="QQR54" s="73"/>
      <c r="QQS54" s="73"/>
      <c r="QQT54" s="73"/>
      <c r="QQU54" s="73"/>
      <c r="QQV54" s="73"/>
      <c r="QQW54" s="73"/>
      <c r="QQX54" s="73"/>
      <c r="QQY54" s="73"/>
      <c r="QQZ54" s="73"/>
      <c r="QRA54" s="73"/>
      <c r="QRB54" s="73"/>
      <c r="QRC54" s="73"/>
      <c r="QRD54" s="73"/>
      <c r="QRE54" s="73"/>
      <c r="QRF54" s="73"/>
      <c r="QRG54" s="73"/>
      <c r="QRH54" s="73"/>
      <c r="QRI54" s="73"/>
      <c r="QRJ54" s="73"/>
      <c r="QRK54" s="73"/>
      <c r="QRL54" s="73"/>
      <c r="QRM54" s="73"/>
      <c r="QRN54" s="73"/>
      <c r="QRO54" s="73"/>
      <c r="QRP54" s="73"/>
      <c r="QRQ54" s="73"/>
      <c r="QRR54" s="73"/>
      <c r="QRS54" s="73"/>
      <c r="QRT54" s="73"/>
      <c r="QRU54" s="73"/>
      <c r="QRV54" s="73"/>
      <c r="QRW54" s="73"/>
      <c r="QRX54" s="73"/>
      <c r="QRY54" s="73"/>
      <c r="QRZ54" s="73"/>
      <c r="QSA54" s="73"/>
      <c r="QSB54" s="73"/>
      <c r="QSC54" s="73"/>
      <c r="QSD54" s="73"/>
      <c r="QSE54" s="73"/>
      <c r="QSF54" s="73"/>
      <c r="QSG54" s="73"/>
      <c r="QSH54" s="73"/>
      <c r="QSI54" s="73"/>
      <c r="QSJ54" s="73"/>
      <c r="QSK54" s="73"/>
      <c r="QSL54" s="73"/>
      <c r="QSM54" s="73"/>
      <c r="QSN54" s="73"/>
      <c r="QSO54" s="73"/>
      <c r="QSP54" s="73"/>
      <c r="QSQ54" s="73"/>
      <c r="QSR54" s="73"/>
      <c r="QSS54" s="73"/>
      <c r="QST54" s="73"/>
      <c r="QSU54" s="73"/>
      <c r="QSV54" s="73"/>
      <c r="QSW54" s="73"/>
      <c r="QSX54" s="73"/>
      <c r="QSY54" s="73"/>
      <c r="QSZ54" s="73"/>
      <c r="QTA54" s="73"/>
      <c r="QTB54" s="73"/>
      <c r="QTC54" s="73"/>
      <c r="QTD54" s="73"/>
      <c r="QTE54" s="73"/>
      <c r="QTF54" s="73"/>
      <c r="QTG54" s="73"/>
      <c r="QTH54" s="73"/>
      <c r="QTI54" s="73"/>
      <c r="QTJ54" s="73"/>
      <c r="QTK54" s="73"/>
      <c r="QTL54" s="73"/>
      <c r="QTM54" s="73"/>
      <c r="QTN54" s="73"/>
      <c r="QTO54" s="73"/>
      <c r="QTP54" s="73"/>
      <c r="QTQ54" s="73"/>
      <c r="QTR54" s="73"/>
      <c r="QTS54" s="73"/>
      <c r="QTT54" s="73"/>
      <c r="QTU54" s="73"/>
      <c r="QTV54" s="73"/>
      <c r="QTW54" s="73"/>
      <c r="QTX54" s="73"/>
      <c r="QTY54" s="73"/>
      <c r="QTZ54" s="73"/>
      <c r="QUA54" s="73"/>
      <c r="QUB54" s="73"/>
      <c r="QUC54" s="73"/>
      <c r="QUD54" s="73"/>
      <c r="QUE54" s="73"/>
      <c r="QUF54" s="73"/>
      <c r="QUG54" s="73"/>
      <c r="QUH54" s="73"/>
      <c r="QUI54" s="73"/>
      <c r="QUJ54" s="73"/>
      <c r="QUK54" s="73"/>
      <c r="QUL54" s="73"/>
      <c r="QUM54" s="73"/>
      <c r="QUN54" s="73"/>
      <c r="QUO54" s="73"/>
      <c r="QUP54" s="73"/>
      <c r="QUQ54" s="73"/>
      <c r="QUR54" s="73"/>
      <c r="QUS54" s="73"/>
      <c r="QUT54" s="73"/>
      <c r="QUU54" s="73"/>
      <c r="QUV54" s="73"/>
      <c r="QUW54" s="73"/>
      <c r="QUX54" s="73"/>
      <c r="QUY54" s="73"/>
      <c r="QUZ54" s="73"/>
      <c r="QVA54" s="73"/>
      <c r="QVB54" s="73"/>
      <c r="QVC54" s="73"/>
      <c r="QVD54" s="73"/>
      <c r="QVE54" s="73"/>
      <c r="QVF54" s="73"/>
      <c r="QVG54" s="73"/>
      <c r="QVH54" s="73"/>
      <c r="QVI54" s="73"/>
      <c r="QVJ54" s="73"/>
      <c r="QVK54" s="73"/>
      <c r="QVL54" s="73"/>
      <c r="QVM54" s="73"/>
      <c r="QVN54" s="73"/>
      <c r="QVO54" s="73"/>
      <c r="QVP54" s="73"/>
      <c r="QVQ54" s="73"/>
      <c r="QVR54" s="73"/>
      <c r="QVS54" s="73"/>
      <c r="QVT54" s="73"/>
      <c r="QVU54" s="73"/>
      <c r="QVV54" s="73"/>
      <c r="QVW54" s="73"/>
      <c r="QVX54" s="73"/>
      <c r="QVY54" s="73"/>
      <c r="QVZ54" s="73"/>
      <c r="QWA54" s="73"/>
      <c r="QWB54" s="73"/>
      <c r="QWC54" s="73"/>
      <c r="QWD54" s="73"/>
      <c r="QWE54" s="73"/>
      <c r="QWF54" s="73"/>
      <c r="QWG54" s="73"/>
      <c r="QWH54" s="73"/>
      <c r="QWI54" s="73"/>
      <c r="QWJ54" s="73"/>
      <c r="QWK54" s="73"/>
      <c r="QWL54" s="73"/>
      <c r="QWM54" s="73"/>
      <c r="QWN54" s="73"/>
      <c r="QWO54" s="73"/>
      <c r="QWP54" s="73"/>
      <c r="QWQ54" s="73"/>
      <c r="QWR54" s="73"/>
      <c r="QWS54" s="73"/>
      <c r="QWT54" s="73"/>
      <c r="QWU54" s="73"/>
      <c r="QWV54" s="73"/>
      <c r="QWW54" s="73"/>
      <c r="QWX54" s="73"/>
      <c r="QWY54" s="73"/>
      <c r="QWZ54" s="73"/>
      <c r="QXA54" s="73"/>
      <c r="QXB54" s="73"/>
      <c r="QXC54" s="73"/>
      <c r="QXD54" s="73"/>
      <c r="QXE54" s="73"/>
      <c r="QXF54" s="73"/>
      <c r="QXG54" s="73"/>
      <c r="QXH54" s="73"/>
      <c r="QXI54" s="73"/>
      <c r="QXJ54" s="73"/>
      <c r="QXK54" s="73"/>
      <c r="QXL54" s="73"/>
      <c r="QXM54" s="73"/>
      <c r="QXN54" s="73"/>
      <c r="QXO54" s="73"/>
      <c r="QXP54" s="73"/>
      <c r="QXQ54" s="73"/>
      <c r="QXR54" s="73"/>
      <c r="QXS54" s="73"/>
      <c r="QXT54" s="73"/>
      <c r="QXU54" s="73"/>
      <c r="QXV54" s="73"/>
      <c r="QXW54" s="73"/>
      <c r="QXX54" s="73"/>
      <c r="QXY54" s="73"/>
      <c r="QXZ54" s="73"/>
      <c r="QYA54" s="73"/>
      <c r="QYB54" s="73"/>
      <c r="QYC54" s="73"/>
      <c r="QYD54" s="73"/>
      <c r="QYE54" s="73"/>
      <c r="QYF54" s="73"/>
      <c r="QYG54" s="73"/>
      <c r="QYH54" s="73"/>
      <c r="QYI54" s="73"/>
      <c r="QYJ54" s="73"/>
      <c r="QYK54" s="73"/>
      <c r="QYL54" s="73"/>
      <c r="QYM54" s="73"/>
      <c r="QYN54" s="73"/>
      <c r="QYO54" s="73"/>
      <c r="QYP54" s="73"/>
      <c r="QYQ54" s="73"/>
      <c r="QYR54" s="73"/>
      <c r="QYS54" s="73"/>
      <c r="QYT54" s="73"/>
      <c r="QYU54" s="73"/>
      <c r="QYV54" s="73"/>
      <c r="QYW54" s="73"/>
      <c r="QYX54" s="73"/>
      <c r="QYY54" s="73"/>
      <c r="QYZ54" s="73"/>
      <c r="QZA54" s="73"/>
      <c r="QZB54" s="73"/>
      <c r="QZC54" s="73"/>
      <c r="QZD54" s="73"/>
      <c r="QZE54" s="73"/>
      <c r="QZF54" s="73"/>
      <c r="QZG54" s="73"/>
      <c r="QZH54" s="73"/>
      <c r="QZI54" s="73"/>
      <c r="QZJ54" s="73"/>
      <c r="QZK54" s="73"/>
      <c r="QZL54" s="73"/>
      <c r="QZM54" s="73"/>
      <c r="QZN54" s="73"/>
      <c r="QZO54" s="73"/>
      <c r="QZP54" s="73"/>
      <c r="QZQ54" s="73"/>
      <c r="QZR54" s="73"/>
      <c r="QZS54" s="73"/>
      <c r="QZT54" s="73"/>
      <c r="QZU54" s="73"/>
      <c r="QZV54" s="73"/>
      <c r="QZW54" s="73"/>
      <c r="QZX54" s="73"/>
      <c r="QZY54" s="73"/>
      <c r="QZZ54" s="73"/>
      <c r="RAA54" s="73"/>
      <c r="RAB54" s="73"/>
      <c r="RAC54" s="73"/>
      <c r="RAD54" s="73"/>
      <c r="RAE54" s="73"/>
      <c r="RAF54" s="73"/>
      <c r="RAG54" s="73"/>
      <c r="RAH54" s="73"/>
      <c r="RAI54" s="73"/>
      <c r="RAJ54" s="73"/>
      <c r="RAK54" s="73"/>
      <c r="RAL54" s="73"/>
      <c r="RAM54" s="73"/>
      <c r="RAN54" s="73"/>
      <c r="RAO54" s="73"/>
      <c r="RAP54" s="73"/>
      <c r="RAQ54" s="73"/>
      <c r="RAR54" s="73"/>
      <c r="RAS54" s="73"/>
      <c r="RAT54" s="73"/>
      <c r="RAU54" s="73"/>
      <c r="RAV54" s="73"/>
      <c r="RAW54" s="73"/>
      <c r="RAX54" s="73"/>
      <c r="RAY54" s="73"/>
      <c r="RAZ54" s="73"/>
      <c r="RBA54" s="73"/>
      <c r="RBB54" s="73"/>
      <c r="RBC54" s="73"/>
      <c r="RBD54" s="73"/>
      <c r="RBE54" s="73"/>
      <c r="RBF54" s="73"/>
      <c r="RBG54" s="73"/>
      <c r="RBH54" s="73"/>
      <c r="RBI54" s="73"/>
      <c r="RBJ54" s="73"/>
      <c r="RBK54" s="73"/>
      <c r="RBL54" s="73"/>
      <c r="RBM54" s="73"/>
      <c r="RBN54" s="73"/>
      <c r="RBO54" s="73"/>
      <c r="RBP54" s="73"/>
      <c r="RBQ54" s="73"/>
      <c r="RBR54" s="73"/>
      <c r="RBS54" s="73"/>
      <c r="RBT54" s="73"/>
      <c r="RBU54" s="73"/>
      <c r="RBV54" s="73"/>
      <c r="RBW54" s="73"/>
      <c r="RBX54" s="73"/>
      <c r="RBY54" s="73"/>
      <c r="RBZ54" s="73"/>
      <c r="RCA54" s="73"/>
      <c r="RCB54" s="73"/>
      <c r="RCC54" s="73"/>
      <c r="RCD54" s="73"/>
      <c r="RCE54" s="73"/>
      <c r="RCF54" s="73"/>
      <c r="RCG54" s="73"/>
      <c r="RCH54" s="73"/>
      <c r="RCI54" s="73"/>
      <c r="RCJ54" s="73"/>
      <c r="RCK54" s="73"/>
      <c r="RCL54" s="73"/>
      <c r="RCM54" s="73"/>
      <c r="RCN54" s="73"/>
      <c r="RCO54" s="73"/>
      <c r="RCP54" s="73"/>
      <c r="RCQ54" s="73"/>
      <c r="RCR54" s="73"/>
      <c r="RCS54" s="73"/>
      <c r="RCT54" s="73"/>
      <c r="RCU54" s="73"/>
      <c r="RCV54" s="73"/>
      <c r="RCW54" s="73"/>
      <c r="RCX54" s="73"/>
      <c r="RCY54" s="73"/>
      <c r="RCZ54" s="73"/>
      <c r="RDA54" s="73"/>
      <c r="RDB54" s="73"/>
      <c r="RDC54" s="73"/>
      <c r="RDD54" s="73"/>
      <c r="RDE54" s="73"/>
      <c r="RDF54" s="73"/>
      <c r="RDG54" s="73"/>
      <c r="RDH54" s="73"/>
      <c r="RDI54" s="73"/>
      <c r="RDJ54" s="73"/>
      <c r="RDK54" s="73"/>
      <c r="RDL54" s="73"/>
      <c r="RDM54" s="73"/>
      <c r="RDN54" s="73"/>
      <c r="RDO54" s="73"/>
      <c r="RDP54" s="73"/>
      <c r="RDQ54" s="73"/>
      <c r="RDR54" s="73"/>
      <c r="RDS54" s="73"/>
      <c r="RDT54" s="73"/>
      <c r="RDU54" s="73"/>
      <c r="RDV54" s="73"/>
      <c r="RDW54" s="73"/>
      <c r="RDX54" s="73"/>
      <c r="RDY54" s="73"/>
      <c r="RDZ54" s="73"/>
      <c r="REA54" s="73"/>
      <c r="REB54" s="73"/>
      <c r="REC54" s="73"/>
      <c r="RED54" s="73"/>
      <c r="REE54" s="73"/>
      <c r="REF54" s="73"/>
      <c r="REG54" s="73"/>
      <c r="REH54" s="73"/>
      <c r="REI54" s="73"/>
      <c r="REJ54" s="73"/>
      <c r="REK54" s="73"/>
      <c r="REL54" s="73"/>
      <c r="REM54" s="73"/>
      <c r="REN54" s="73"/>
      <c r="REO54" s="73"/>
      <c r="REP54" s="73"/>
      <c r="REQ54" s="73"/>
      <c r="RER54" s="73"/>
      <c r="RES54" s="73"/>
      <c r="RET54" s="73"/>
      <c r="REU54" s="73"/>
      <c r="REV54" s="73"/>
      <c r="REW54" s="73"/>
      <c r="REX54" s="73"/>
      <c r="REY54" s="73"/>
      <c r="REZ54" s="73"/>
      <c r="RFA54" s="73"/>
      <c r="RFB54" s="73"/>
      <c r="RFC54" s="73"/>
      <c r="RFD54" s="73"/>
      <c r="RFE54" s="73"/>
      <c r="RFF54" s="73"/>
      <c r="RFG54" s="73"/>
      <c r="RFH54" s="73"/>
      <c r="RFI54" s="73"/>
      <c r="RFJ54" s="73"/>
      <c r="RFK54" s="73"/>
      <c r="RFL54" s="73"/>
      <c r="RFM54" s="73"/>
      <c r="RFN54" s="73"/>
      <c r="RFO54" s="73"/>
      <c r="RFP54" s="73"/>
      <c r="RFQ54" s="73"/>
      <c r="RFR54" s="73"/>
      <c r="RFS54" s="73"/>
      <c r="RFT54" s="73"/>
      <c r="RFU54" s="73"/>
      <c r="RFV54" s="73"/>
      <c r="RFW54" s="73"/>
      <c r="RFX54" s="73"/>
      <c r="RFY54" s="73"/>
      <c r="RFZ54" s="73"/>
      <c r="RGA54" s="73"/>
      <c r="RGB54" s="73"/>
      <c r="RGC54" s="73"/>
      <c r="RGD54" s="73"/>
      <c r="RGE54" s="73"/>
      <c r="RGF54" s="73"/>
      <c r="RGG54" s="73"/>
      <c r="RGH54" s="73"/>
      <c r="RGI54" s="73"/>
      <c r="RGJ54" s="73"/>
      <c r="RGK54" s="73"/>
      <c r="RGL54" s="73"/>
      <c r="RGM54" s="73"/>
      <c r="RGN54" s="73"/>
      <c r="RGO54" s="73"/>
      <c r="RGP54" s="73"/>
      <c r="RGQ54" s="73"/>
      <c r="RGR54" s="73"/>
      <c r="RGS54" s="73"/>
      <c r="RGT54" s="73"/>
      <c r="RGU54" s="73"/>
      <c r="RGV54" s="73"/>
      <c r="RGW54" s="73"/>
      <c r="RGX54" s="73"/>
      <c r="RGY54" s="73"/>
      <c r="RGZ54" s="73"/>
      <c r="RHA54" s="73"/>
      <c r="RHB54" s="73"/>
      <c r="RHC54" s="73"/>
      <c r="RHD54" s="73"/>
      <c r="RHE54" s="73"/>
      <c r="RHF54" s="73"/>
      <c r="RHG54" s="73"/>
      <c r="RHH54" s="73"/>
      <c r="RHI54" s="73"/>
      <c r="RHJ54" s="73"/>
      <c r="RHK54" s="73"/>
      <c r="RHL54" s="73"/>
      <c r="RHM54" s="73"/>
      <c r="RHN54" s="73"/>
      <c r="RHO54" s="73"/>
      <c r="RHP54" s="73"/>
      <c r="RHQ54" s="73"/>
      <c r="RHR54" s="73"/>
      <c r="RHS54" s="73"/>
      <c r="RHT54" s="73"/>
      <c r="RHU54" s="73"/>
      <c r="RHV54" s="73"/>
      <c r="RHW54" s="73"/>
      <c r="RHX54" s="73"/>
      <c r="RHY54" s="73"/>
      <c r="RHZ54" s="73"/>
      <c r="RIA54" s="73"/>
      <c r="RIB54" s="73"/>
      <c r="RIC54" s="73"/>
      <c r="RID54" s="73"/>
      <c r="RIE54" s="73"/>
      <c r="RIF54" s="73"/>
      <c r="RIG54" s="73"/>
      <c r="RIH54" s="73"/>
      <c r="RII54" s="73"/>
      <c r="RIJ54" s="73"/>
      <c r="RIK54" s="73"/>
      <c r="RIL54" s="73"/>
      <c r="RIM54" s="73"/>
      <c r="RIN54" s="73"/>
      <c r="RIO54" s="73"/>
      <c r="RIP54" s="73"/>
      <c r="RIQ54" s="73"/>
      <c r="RIR54" s="73"/>
      <c r="RIS54" s="73"/>
      <c r="RIT54" s="73"/>
      <c r="RIU54" s="73"/>
      <c r="RIV54" s="73"/>
      <c r="RIW54" s="73"/>
      <c r="RIX54" s="73"/>
      <c r="RIY54" s="73"/>
      <c r="RIZ54" s="73"/>
      <c r="RJA54" s="73"/>
      <c r="RJB54" s="73"/>
      <c r="RJC54" s="73"/>
      <c r="RJD54" s="73"/>
      <c r="RJE54" s="73"/>
      <c r="RJF54" s="73"/>
      <c r="RJG54" s="73"/>
      <c r="RJH54" s="73"/>
      <c r="RJI54" s="73"/>
      <c r="RJJ54" s="73"/>
      <c r="RJK54" s="73"/>
      <c r="RJL54" s="73"/>
      <c r="RJM54" s="73"/>
      <c r="RJN54" s="73"/>
      <c r="RJO54" s="73"/>
      <c r="RJP54" s="73"/>
      <c r="RJQ54" s="73"/>
      <c r="RJR54" s="73"/>
      <c r="RJS54" s="73"/>
      <c r="RJT54" s="73"/>
      <c r="RJU54" s="73"/>
      <c r="RJV54" s="73"/>
      <c r="RJW54" s="73"/>
      <c r="RJX54" s="73"/>
      <c r="RJY54" s="73"/>
      <c r="RJZ54" s="73"/>
      <c r="RKA54" s="73"/>
      <c r="RKB54" s="73"/>
      <c r="RKC54" s="73"/>
      <c r="RKD54" s="73"/>
      <c r="RKE54" s="73"/>
      <c r="RKF54" s="73"/>
      <c r="RKG54" s="73"/>
      <c r="RKH54" s="73"/>
      <c r="RKI54" s="73"/>
      <c r="RKJ54" s="73"/>
      <c r="RKK54" s="73"/>
      <c r="RKL54" s="73"/>
      <c r="RKM54" s="73"/>
      <c r="RKN54" s="73"/>
      <c r="RKO54" s="73"/>
      <c r="RKP54" s="73"/>
      <c r="RKQ54" s="73"/>
      <c r="RKR54" s="73"/>
      <c r="RKS54" s="73"/>
      <c r="RKT54" s="73"/>
      <c r="RKU54" s="73"/>
      <c r="RKV54" s="73"/>
      <c r="RKW54" s="73"/>
      <c r="RKX54" s="73"/>
      <c r="RKY54" s="73"/>
      <c r="RKZ54" s="73"/>
      <c r="RLA54" s="73"/>
      <c r="RLB54" s="73"/>
      <c r="RLC54" s="73"/>
      <c r="RLD54" s="73"/>
      <c r="RLE54" s="73"/>
      <c r="RLF54" s="73"/>
      <c r="RLG54" s="73"/>
      <c r="RLH54" s="73"/>
      <c r="RLI54" s="73"/>
      <c r="RLJ54" s="73"/>
      <c r="RLK54" s="73"/>
      <c r="RLL54" s="73"/>
      <c r="RLM54" s="73"/>
      <c r="RLN54" s="73"/>
      <c r="RLO54" s="73"/>
      <c r="RLP54" s="73"/>
      <c r="RLQ54" s="73"/>
      <c r="RLR54" s="73"/>
      <c r="RLS54" s="73"/>
      <c r="RLT54" s="73"/>
      <c r="RLU54" s="73"/>
      <c r="RLV54" s="73"/>
      <c r="RLW54" s="73"/>
      <c r="RLX54" s="73"/>
      <c r="RLY54" s="73"/>
      <c r="RLZ54" s="73"/>
      <c r="RMA54" s="73"/>
      <c r="RMB54" s="73"/>
      <c r="RMC54" s="73"/>
      <c r="RMD54" s="73"/>
      <c r="RME54" s="73"/>
      <c r="RMF54" s="73"/>
      <c r="RMG54" s="73"/>
      <c r="RMH54" s="73"/>
      <c r="RMI54" s="73"/>
      <c r="RMJ54" s="73"/>
      <c r="RMK54" s="73"/>
      <c r="RML54" s="73"/>
      <c r="RMM54" s="73"/>
      <c r="RMN54" s="73"/>
      <c r="RMO54" s="73"/>
      <c r="RMP54" s="73"/>
      <c r="RMQ54" s="73"/>
      <c r="RMR54" s="73"/>
      <c r="RMS54" s="73"/>
      <c r="RMT54" s="73"/>
      <c r="RMU54" s="73"/>
      <c r="RMV54" s="73"/>
      <c r="RMW54" s="73"/>
      <c r="RMX54" s="73"/>
      <c r="RMY54" s="73"/>
      <c r="RMZ54" s="73"/>
      <c r="RNA54" s="73"/>
      <c r="RNB54" s="73"/>
      <c r="RNC54" s="73"/>
      <c r="RND54" s="73"/>
      <c r="RNE54" s="73"/>
      <c r="RNF54" s="73"/>
      <c r="RNG54" s="73"/>
      <c r="RNH54" s="73"/>
      <c r="RNI54" s="73"/>
      <c r="RNJ54" s="73"/>
      <c r="RNK54" s="73"/>
      <c r="RNL54" s="73"/>
      <c r="RNM54" s="73"/>
      <c r="RNN54" s="73"/>
      <c r="RNO54" s="73"/>
      <c r="RNP54" s="73"/>
      <c r="RNQ54" s="73"/>
      <c r="RNR54" s="73"/>
      <c r="RNS54" s="73"/>
      <c r="RNT54" s="73"/>
      <c r="RNU54" s="73"/>
      <c r="RNV54" s="73"/>
      <c r="RNW54" s="73"/>
      <c r="RNX54" s="73"/>
      <c r="RNY54" s="73"/>
      <c r="RNZ54" s="73"/>
      <c r="ROA54" s="73"/>
      <c r="ROB54" s="73"/>
      <c r="ROC54" s="73"/>
      <c r="ROD54" s="73"/>
      <c r="ROE54" s="73"/>
      <c r="ROF54" s="73"/>
      <c r="ROG54" s="73"/>
      <c r="ROH54" s="73"/>
      <c r="ROI54" s="73"/>
      <c r="ROJ54" s="73"/>
      <c r="ROK54" s="73"/>
      <c r="ROL54" s="73"/>
      <c r="ROM54" s="73"/>
      <c r="RON54" s="73"/>
      <c r="ROO54" s="73"/>
      <c r="ROP54" s="73"/>
      <c r="ROQ54" s="73"/>
      <c r="ROR54" s="73"/>
      <c r="ROS54" s="73"/>
      <c r="ROT54" s="73"/>
      <c r="ROU54" s="73"/>
      <c r="ROV54" s="73"/>
      <c r="ROW54" s="73"/>
      <c r="ROX54" s="73"/>
      <c r="ROY54" s="73"/>
      <c r="ROZ54" s="73"/>
      <c r="RPA54" s="73"/>
      <c r="RPB54" s="73"/>
      <c r="RPC54" s="73"/>
      <c r="RPD54" s="73"/>
      <c r="RPE54" s="73"/>
      <c r="RPF54" s="73"/>
      <c r="RPG54" s="73"/>
      <c r="RPH54" s="73"/>
      <c r="RPI54" s="73"/>
      <c r="RPJ54" s="73"/>
      <c r="RPK54" s="73"/>
      <c r="RPL54" s="73"/>
      <c r="RPM54" s="73"/>
      <c r="RPN54" s="73"/>
      <c r="RPO54" s="73"/>
      <c r="RPP54" s="73"/>
      <c r="RPQ54" s="73"/>
      <c r="RPR54" s="73"/>
      <c r="RPS54" s="73"/>
      <c r="RPT54" s="73"/>
      <c r="RPU54" s="73"/>
      <c r="RPV54" s="73"/>
      <c r="RPW54" s="73"/>
      <c r="RPX54" s="73"/>
      <c r="RPY54" s="73"/>
      <c r="RPZ54" s="73"/>
      <c r="RQA54" s="73"/>
      <c r="RQB54" s="73"/>
      <c r="RQC54" s="73"/>
      <c r="RQD54" s="73"/>
      <c r="RQE54" s="73"/>
      <c r="RQF54" s="73"/>
      <c r="RQG54" s="73"/>
      <c r="RQH54" s="73"/>
      <c r="RQI54" s="73"/>
      <c r="RQJ54" s="73"/>
      <c r="RQK54" s="73"/>
      <c r="RQL54" s="73"/>
      <c r="RQM54" s="73"/>
      <c r="RQN54" s="73"/>
      <c r="RQO54" s="73"/>
      <c r="RQP54" s="73"/>
      <c r="RQQ54" s="73"/>
      <c r="RQR54" s="73"/>
      <c r="RQS54" s="73"/>
      <c r="RQT54" s="73"/>
      <c r="RQU54" s="73"/>
      <c r="RQV54" s="73"/>
      <c r="RQW54" s="73"/>
      <c r="RQX54" s="73"/>
      <c r="RQY54" s="73"/>
      <c r="RQZ54" s="73"/>
      <c r="RRA54" s="73"/>
      <c r="RRB54" s="73"/>
      <c r="RRC54" s="73"/>
      <c r="RRD54" s="73"/>
      <c r="RRE54" s="73"/>
      <c r="RRF54" s="73"/>
      <c r="RRG54" s="73"/>
      <c r="RRH54" s="73"/>
      <c r="RRI54" s="73"/>
      <c r="RRJ54" s="73"/>
      <c r="RRK54" s="73"/>
      <c r="RRL54" s="73"/>
      <c r="RRM54" s="73"/>
      <c r="RRN54" s="73"/>
      <c r="RRO54" s="73"/>
      <c r="RRP54" s="73"/>
      <c r="RRQ54" s="73"/>
      <c r="RRR54" s="73"/>
      <c r="RRS54" s="73"/>
      <c r="RRT54" s="73"/>
      <c r="RRU54" s="73"/>
      <c r="RRV54" s="73"/>
      <c r="RRW54" s="73"/>
      <c r="RRX54" s="73"/>
      <c r="RRY54" s="73"/>
      <c r="RRZ54" s="73"/>
      <c r="RSA54" s="73"/>
      <c r="RSB54" s="73"/>
      <c r="RSC54" s="73"/>
      <c r="RSD54" s="73"/>
      <c r="RSE54" s="73"/>
      <c r="RSF54" s="73"/>
      <c r="RSG54" s="73"/>
      <c r="RSH54" s="73"/>
      <c r="RSI54" s="73"/>
      <c r="RSJ54" s="73"/>
      <c r="RSK54" s="73"/>
      <c r="RSL54" s="73"/>
      <c r="RSM54" s="73"/>
      <c r="RSN54" s="73"/>
      <c r="RSO54" s="73"/>
      <c r="RSP54" s="73"/>
      <c r="RSQ54" s="73"/>
      <c r="RSR54" s="73"/>
      <c r="RSS54" s="73"/>
      <c r="RST54" s="73"/>
      <c r="RSU54" s="73"/>
      <c r="RSV54" s="73"/>
      <c r="RSW54" s="73"/>
      <c r="RSX54" s="73"/>
      <c r="RSY54" s="73"/>
      <c r="RSZ54" s="73"/>
      <c r="RTA54" s="73"/>
      <c r="RTB54" s="73"/>
      <c r="RTC54" s="73"/>
      <c r="RTD54" s="73"/>
      <c r="RTE54" s="73"/>
      <c r="RTF54" s="73"/>
      <c r="RTG54" s="73"/>
      <c r="RTH54" s="73"/>
      <c r="RTI54" s="73"/>
      <c r="RTJ54" s="73"/>
      <c r="RTK54" s="73"/>
      <c r="RTL54" s="73"/>
      <c r="RTM54" s="73"/>
      <c r="RTN54" s="73"/>
      <c r="RTO54" s="73"/>
      <c r="RTP54" s="73"/>
      <c r="RTQ54" s="73"/>
      <c r="RTR54" s="73"/>
      <c r="RTS54" s="73"/>
      <c r="RTT54" s="73"/>
      <c r="RTU54" s="73"/>
      <c r="RTV54" s="73"/>
      <c r="RTW54" s="73"/>
      <c r="RTX54" s="73"/>
      <c r="RTY54" s="73"/>
      <c r="RTZ54" s="73"/>
      <c r="RUA54" s="73"/>
      <c r="RUB54" s="73"/>
      <c r="RUC54" s="73"/>
      <c r="RUD54" s="73"/>
      <c r="RUE54" s="73"/>
      <c r="RUF54" s="73"/>
      <c r="RUG54" s="73"/>
      <c r="RUH54" s="73"/>
      <c r="RUI54" s="73"/>
      <c r="RUJ54" s="73"/>
      <c r="RUK54" s="73"/>
      <c r="RUL54" s="73"/>
      <c r="RUM54" s="73"/>
      <c r="RUN54" s="73"/>
      <c r="RUO54" s="73"/>
      <c r="RUP54" s="73"/>
      <c r="RUQ54" s="73"/>
      <c r="RUR54" s="73"/>
      <c r="RUS54" s="73"/>
      <c r="RUT54" s="73"/>
      <c r="RUU54" s="73"/>
      <c r="RUV54" s="73"/>
      <c r="RUW54" s="73"/>
      <c r="RUX54" s="73"/>
      <c r="RUY54" s="73"/>
      <c r="RUZ54" s="73"/>
      <c r="RVA54" s="73"/>
      <c r="RVB54" s="73"/>
      <c r="RVC54" s="73"/>
      <c r="RVD54" s="73"/>
      <c r="RVE54" s="73"/>
      <c r="RVF54" s="73"/>
      <c r="RVG54" s="73"/>
      <c r="RVH54" s="73"/>
      <c r="RVI54" s="73"/>
      <c r="RVJ54" s="73"/>
      <c r="RVK54" s="73"/>
      <c r="RVL54" s="73"/>
      <c r="RVM54" s="73"/>
      <c r="RVN54" s="73"/>
      <c r="RVO54" s="73"/>
      <c r="RVP54" s="73"/>
      <c r="RVQ54" s="73"/>
      <c r="RVR54" s="73"/>
      <c r="RVS54" s="73"/>
      <c r="RVT54" s="73"/>
      <c r="RVU54" s="73"/>
      <c r="RVV54" s="73"/>
      <c r="RVW54" s="73"/>
      <c r="RVX54" s="73"/>
      <c r="RVY54" s="73"/>
      <c r="RVZ54" s="73"/>
      <c r="RWA54" s="73"/>
      <c r="RWB54" s="73"/>
      <c r="RWC54" s="73"/>
      <c r="RWD54" s="73"/>
      <c r="RWE54" s="73"/>
      <c r="RWF54" s="73"/>
      <c r="RWG54" s="73"/>
      <c r="RWH54" s="73"/>
      <c r="RWI54" s="73"/>
      <c r="RWJ54" s="73"/>
      <c r="RWK54" s="73"/>
      <c r="RWL54" s="73"/>
      <c r="RWM54" s="73"/>
      <c r="RWN54" s="73"/>
      <c r="RWO54" s="73"/>
      <c r="RWP54" s="73"/>
      <c r="RWQ54" s="73"/>
      <c r="RWR54" s="73"/>
      <c r="RWS54" s="73"/>
      <c r="RWT54" s="73"/>
      <c r="RWU54" s="73"/>
      <c r="RWV54" s="73"/>
      <c r="RWW54" s="73"/>
      <c r="RWX54" s="73"/>
      <c r="RWY54" s="73"/>
      <c r="RWZ54" s="73"/>
      <c r="RXA54" s="73"/>
      <c r="RXB54" s="73"/>
      <c r="RXC54" s="73"/>
      <c r="RXD54" s="73"/>
      <c r="RXE54" s="73"/>
      <c r="RXF54" s="73"/>
      <c r="RXG54" s="73"/>
      <c r="RXH54" s="73"/>
      <c r="RXI54" s="73"/>
      <c r="RXJ54" s="73"/>
      <c r="RXK54" s="73"/>
      <c r="RXL54" s="73"/>
      <c r="RXM54" s="73"/>
      <c r="RXN54" s="73"/>
      <c r="RXO54" s="73"/>
      <c r="RXP54" s="73"/>
      <c r="RXQ54" s="73"/>
      <c r="RXR54" s="73"/>
      <c r="RXS54" s="73"/>
      <c r="RXT54" s="73"/>
      <c r="RXU54" s="73"/>
      <c r="RXV54" s="73"/>
      <c r="RXW54" s="73"/>
      <c r="RXX54" s="73"/>
      <c r="RXY54" s="73"/>
      <c r="RXZ54" s="73"/>
      <c r="RYA54" s="73"/>
      <c r="RYB54" s="73"/>
      <c r="RYC54" s="73"/>
      <c r="RYD54" s="73"/>
      <c r="RYE54" s="73"/>
      <c r="RYF54" s="73"/>
      <c r="RYG54" s="73"/>
      <c r="RYH54" s="73"/>
      <c r="RYI54" s="73"/>
      <c r="RYJ54" s="73"/>
      <c r="RYK54" s="73"/>
      <c r="RYL54" s="73"/>
      <c r="RYM54" s="73"/>
      <c r="RYN54" s="73"/>
      <c r="RYO54" s="73"/>
      <c r="RYP54" s="73"/>
      <c r="RYQ54" s="73"/>
      <c r="RYR54" s="73"/>
      <c r="RYS54" s="73"/>
      <c r="RYT54" s="73"/>
      <c r="RYU54" s="73"/>
      <c r="RYV54" s="73"/>
      <c r="RYW54" s="73"/>
      <c r="RYX54" s="73"/>
      <c r="RYY54" s="73"/>
      <c r="RYZ54" s="73"/>
      <c r="RZA54" s="73"/>
      <c r="RZB54" s="73"/>
      <c r="RZC54" s="73"/>
      <c r="RZD54" s="73"/>
      <c r="RZE54" s="73"/>
      <c r="RZF54" s="73"/>
      <c r="RZG54" s="73"/>
      <c r="RZH54" s="73"/>
      <c r="RZI54" s="73"/>
      <c r="RZJ54" s="73"/>
      <c r="RZK54" s="73"/>
      <c r="RZL54" s="73"/>
      <c r="RZM54" s="73"/>
      <c r="RZN54" s="73"/>
      <c r="RZO54" s="73"/>
      <c r="RZP54" s="73"/>
      <c r="RZQ54" s="73"/>
      <c r="RZR54" s="73"/>
      <c r="RZS54" s="73"/>
      <c r="RZT54" s="73"/>
      <c r="RZU54" s="73"/>
      <c r="RZV54" s="73"/>
      <c r="RZW54" s="73"/>
      <c r="RZX54" s="73"/>
      <c r="RZY54" s="73"/>
      <c r="RZZ54" s="73"/>
      <c r="SAA54" s="73"/>
      <c r="SAB54" s="73"/>
      <c r="SAC54" s="73"/>
      <c r="SAD54" s="73"/>
      <c r="SAE54" s="73"/>
      <c r="SAF54" s="73"/>
      <c r="SAG54" s="73"/>
      <c r="SAH54" s="73"/>
      <c r="SAI54" s="73"/>
      <c r="SAJ54" s="73"/>
      <c r="SAK54" s="73"/>
      <c r="SAL54" s="73"/>
      <c r="SAM54" s="73"/>
      <c r="SAN54" s="73"/>
      <c r="SAO54" s="73"/>
      <c r="SAP54" s="73"/>
      <c r="SAQ54" s="73"/>
      <c r="SAR54" s="73"/>
      <c r="SAS54" s="73"/>
      <c r="SAT54" s="73"/>
      <c r="SAU54" s="73"/>
      <c r="SAV54" s="73"/>
      <c r="SAW54" s="73"/>
      <c r="SAX54" s="73"/>
      <c r="SAY54" s="73"/>
      <c r="SAZ54" s="73"/>
      <c r="SBA54" s="73"/>
      <c r="SBB54" s="73"/>
      <c r="SBC54" s="73"/>
      <c r="SBD54" s="73"/>
      <c r="SBE54" s="73"/>
      <c r="SBF54" s="73"/>
      <c r="SBG54" s="73"/>
      <c r="SBH54" s="73"/>
      <c r="SBI54" s="73"/>
      <c r="SBJ54" s="73"/>
      <c r="SBK54" s="73"/>
      <c r="SBL54" s="73"/>
      <c r="SBM54" s="73"/>
      <c r="SBN54" s="73"/>
      <c r="SBO54" s="73"/>
      <c r="SBP54" s="73"/>
      <c r="SBQ54" s="73"/>
      <c r="SBR54" s="73"/>
      <c r="SBS54" s="73"/>
      <c r="SBT54" s="73"/>
      <c r="SBU54" s="73"/>
      <c r="SBV54" s="73"/>
      <c r="SBW54" s="73"/>
      <c r="SBX54" s="73"/>
      <c r="SBY54" s="73"/>
      <c r="SBZ54" s="73"/>
      <c r="SCA54" s="73"/>
      <c r="SCB54" s="73"/>
      <c r="SCC54" s="73"/>
      <c r="SCD54" s="73"/>
      <c r="SCE54" s="73"/>
      <c r="SCF54" s="73"/>
      <c r="SCG54" s="73"/>
      <c r="SCH54" s="73"/>
      <c r="SCI54" s="73"/>
      <c r="SCJ54" s="73"/>
      <c r="SCK54" s="73"/>
      <c r="SCL54" s="73"/>
      <c r="SCM54" s="73"/>
      <c r="SCN54" s="73"/>
      <c r="SCO54" s="73"/>
      <c r="SCP54" s="73"/>
      <c r="SCQ54" s="73"/>
      <c r="SCR54" s="73"/>
      <c r="SCS54" s="73"/>
      <c r="SCT54" s="73"/>
      <c r="SCU54" s="73"/>
      <c r="SCV54" s="73"/>
      <c r="SCW54" s="73"/>
      <c r="SCX54" s="73"/>
      <c r="SCY54" s="73"/>
      <c r="SCZ54" s="73"/>
      <c r="SDA54" s="73"/>
      <c r="SDB54" s="73"/>
      <c r="SDC54" s="73"/>
      <c r="SDD54" s="73"/>
      <c r="SDE54" s="73"/>
      <c r="SDF54" s="73"/>
      <c r="SDG54" s="73"/>
      <c r="SDH54" s="73"/>
      <c r="SDI54" s="73"/>
      <c r="SDJ54" s="73"/>
      <c r="SDK54" s="73"/>
      <c r="SDL54" s="73"/>
      <c r="SDM54" s="73"/>
      <c r="SDN54" s="73"/>
      <c r="SDO54" s="73"/>
      <c r="SDP54" s="73"/>
      <c r="SDQ54" s="73"/>
      <c r="SDR54" s="73"/>
      <c r="SDS54" s="73"/>
      <c r="SDT54" s="73"/>
      <c r="SDU54" s="73"/>
      <c r="SDV54" s="73"/>
      <c r="SDW54" s="73"/>
      <c r="SDX54" s="73"/>
      <c r="SDY54" s="73"/>
      <c r="SDZ54" s="73"/>
      <c r="SEA54" s="73"/>
      <c r="SEB54" s="73"/>
      <c r="SEC54" s="73"/>
      <c r="SED54" s="73"/>
      <c r="SEE54" s="73"/>
      <c r="SEF54" s="73"/>
      <c r="SEG54" s="73"/>
      <c r="SEH54" s="73"/>
      <c r="SEI54" s="73"/>
      <c r="SEJ54" s="73"/>
      <c r="SEK54" s="73"/>
      <c r="SEL54" s="73"/>
      <c r="SEM54" s="73"/>
      <c r="SEN54" s="73"/>
      <c r="SEO54" s="73"/>
      <c r="SEP54" s="73"/>
      <c r="SEQ54" s="73"/>
      <c r="SER54" s="73"/>
      <c r="SES54" s="73"/>
      <c r="SET54" s="73"/>
      <c r="SEU54" s="73"/>
      <c r="SEV54" s="73"/>
      <c r="SEW54" s="73"/>
      <c r="SEX54" s="73"/>
      <c r="SEY54" s="73"/>
      <c r="SEZ54" s="73"/>
      <c r="SFA54" s="73"/>
      <c r="SFB54" s="73"/>
      <c r="SFC54" s="73"/>
      <c r="SFD54" s="73"/>
      <c r="SFE54" s="73"/>
      <c r="SFF54" s="73"/>
      <c r="SFG54" s="73"/>
      <c r="SFH54" s="73"/>
      <c r="SFI54" s="73"/>
      <c r="SFJ54" s="73"/>
      <c r="SFK54" s="73"/>
      <c r="SFL54" s="73"/>
      <c r="SFM54" s="73"/>
      <c r="SFN54" s="73"/>
      <c r="SFO54" s="73"/>
      <c r="SFP54" s="73"/>
      <c r="SFQ54" s="73"/>
      <c r="SFR54" s="73"/>
      <c r="SFS54" s="73"/>
      <c r="SFT54" s="73"/>
      <c r="SFU54" s="73"/>
      <c r="SFV54" s="73"/>
      <c r="SFW54" s="73"/>
      <c r="SFX54" s="73"/>
      <c r="SFY54" s="73"/>
      <c r="SFZ54" s="73"/>
      <c r="SGA54" s="73"/>
      <c r="SGB54" s="73"/>
      <c r="SGC54" s="73"/>
      <c r="SGD54" s="73"/>
      <c r="SGE54" s="73"/>
      <c r="SGF54" s="73"/>
      <c r="SGG54" s="73"/>
      <c r="SGH54" s="73"/>
      <c r="SGI54" s="73"/>
      <c r="SGJ54" s="73"/>
      <c r="SGK54" s="73"/>
      <c r="SGL54" s="73"/>
      <c r="SGM54" s="73"/>
      <c r="SGN54" s="73"/>
      <c r="SGO54" s="73"/>
      <c r="SGP54" s="73"/>
      <c r="SGQ54" s="73"/>
      <c r="SGR54" s="73"/>
      <c r="SGS54" s="73"/>
      <c r="SGT54" s="73"/>
      <c r="SGU54" s="73"/>
      <c r="SGV54" s="73"/>
      <c r="SGW54" s="73"/>
      <c r="SGX54" s="73"/>
      <c r="SGY54" s="73"/>
      <c r="SGZ54" s="73"/>
      <c r="SHA54" s="73"/>
      <c r="SHB54" s="73"/>
      <c r="SHC54" s="73"/>
      <c r="SHD54" s="73"/>
      <c r="SHE54" s="73"/>
      <c r="SHF54" s="73"/>
      <c r="SHG54" s="73"/>
      <c r="SHH54" s="73"/>
      <c r="SHI54" s="73"/>
      <c r="SHJ54" s="73"/>
      <c r="SHK54" s="73"/>
      <c r="SHL54" s="73"/>
      <c r="SHM54" s="73"/>
      <c r="SHN54" s="73"/>
      <c r="SHO54" s="73"/>
      <c r="SHP54" s="73"/>
      <c r="SHQ54" s="73"/>
      <c r="SHR54" s="73"/>
      <c r="SHS54" s="73"/>
      <c r="SHT54" s="73"/>
      <c r="SHU54" s="73"/>
      <c r="SHV54" s="73"/>
      <c r="SHW54" s="73"/>
      <c r="SHX54" s="73"/>
      <c r="SHY54" s="73"/>
      <c r="SHZ54" s="73"/>
      <c r="SIA54" s="73"/>
      <c r="SIB54" s="73"/>
      <c r="SIC54" s="73"/>
      <c r="SID54" s="73"/>
      <c r="SIE54" s="73"/>
      <c r="SIF54" s="73"/>
      <c r="SIG54" s="73"/>
      <c r="SIH54" s="73"/>
      <c r="SII54" s="73"/>
      <c r="SIJ54" s="73"/>
      <c r="SIK54" s="73"/>
      <c r="SIL54" s="73"/>
      <c r="SIM54" s="73"/>
      <c r="SIN54" s="73"/>
      <c r="SIO54" s="73"/>
      <c r="SIP54" s="73"/>
      <c r="SIQ54" s="73"/>
      <c r="SIR54" s="73"/>
      <c r="SIS54" s="73"/>
      <c r="SIT54" s="73"/>
      <c r="SIU54" s="73"/>
      <c r="SIV54" s="73"/>
      <c r="SIW54" s="73"/>
      <c r="SIX54" s="73"/>
      <c r="SIY54" s="73"/>
      <c r="SIZ54" s="73"/>
      <c r="SJA54" s="73"/>
      <c r="SJB54" s="73"/>
      <c r="SJC54" s="73"/>
      <c r="SJD54" s="73"/>
      <c r="SJE54" s="73"/>
      <c r="SJF54" s="73"/>
      <c r="SJG54" s="73"/>
      <c r="SJH54" s="73"/>
      <c r="SJI54" s="73"/>
      <c r="SJJ54" s="73"/>
      <c r="SJK54" s="73"/>
      <c r="SJL54" s="73"/>
      <c r="SJM54" s="73"/>
      <c r="SJN54" s="73"/>
      <c r="SJO54" s="73"/>
      <c r="SJP54" s="73"/>
      <c r="SJQ54" s="73"/>
      <c r="SJR54" s="73"/>
      <c r="SJS54" s="73"/>
      <c r="SJT54" s="73"/>
      <c r="SJU54" s="73"/>
      <c r="SJV54" s="73"/>
      <c r="SJW54" s="73"/>
      <c r="SJX54" s="73"/>
      <c r="SJY54" s="73"/>
      <c r="SJZ54" s="73"/>
      <c r="SKA54" s="73"/>
      <c r="SKB54" s="73"/>
      <c r="SKC54" s="73"/>
      <c r="SKD54" s="73"/>
      <c r="SKE54" s="73"/>
      <c r="SKF54" s="73"/>
      <c r="SKG54" s="73"/>
      <c r="SKH54" s="73"/>
      <c r="SKI54" s="73"/>
      <c r="SKJ54" s="73"/>
      <c r="SKK54" s="73"/>
      <c r="SKL54" s="73"/>
      <c r="SKM54" s="73"/>
      <c r="SKN54" s="73"/>
      <c r="SKO54" s="73"/>
      <c r="SKP54" s="73"/>
      <c r="SKQ54" s="73"/>
      <c r="SKR54" s="73"/>
      <c r="SKS54" s="73"/>
      <c r="SKT54" s="73"/>
      <c r="SKU54" s="73"/>
      <c r="SKV54" s="73"/>
      <c r="SKW54" s="73"/>
      <c r="SKX54" s="73"/>
      <c r="SKY54" s="73"/>
      <c r="SKZ54" s="73"/>
      <c r="SLA54" s="73"/>
      <c r="SLB54" s="73"/>
      <c r="SLC54" s="73"/>
      <c r="SLD54" s="73"/>
      <c r="SLE54" s="73"/>
      <c r="SLF54" s="73"/>
      <c r="SLG54" s="73"/>
      <c r="SLH54" s="73"/>
      <c r="SLI54" s="73"/>
      <c r="SLJ54" s="73"/>
      <c r="SLK54" s="73"/>
      <c r="SLL54" s="73"/>
      <c r="SLM54" s="73"/>
      <c r="SLN54" s="73"/>
      <c r="SLO54" s="73"/>
      <c r="SLP54" s="73"/>
      <c r="SLQ54" s="73"/>
      <c r="SLR54" s="73"/>
      <c r="SLS54" s="73"/>
      <c r="SLT54" s="73"/>
      <c r="SLU54" s="73"/>
      <c r="SLV54" s="73"/>
      <c r="SLW54" s="73"/>
      <c r="SLX54" s="73"/>
      <c r="SLY54" s="73"/>
      <c r="SLZ54" s="73"/>
      <c r="SMA54" s="73"/>
      <c r="SMB54" s="73"/>
      <c r="SMC54" s="73"/>
      <c r="SMD54" s="73"/>
      <c r="SME54" s="73"/>
      <c r="SMF54" s="73"/>
      <c r="SMG54" s="73"/>
      <c r="SMH54" s="73"/>
      <c r="SMI54" s="73"/>
      <c r="SMJ54" s="73"/>
      <c r="SMK54" s="73"/>
      <c r="SML54" s="73"/>
      <c r="SMM54" s="73"/>
      <c r="SMN54" s="73"/>
      <c r="SMO54" s="73"/>
      <c r="SMP54" s="73"/>
      <c r="SMQ54" s="73"/>
      <c r="SMR54" s="73"/>
      <c r="SMS54" s="73"/>
      <c r="SMT54" s="73"/>
      <c r="SMU54" s="73"/>
      <c r="SMV54" s="73"/>
      <c r="SMW54" s="73"/>
      <c r="SMX54" s="73"/>
      <c r="SMY54" s="73"/>
      <c r="SMZ54" s="73"/>
      <c r="SNA54" s="73"/>
      <c r="SNB54" s="73"/>
      <c r="SNC54" s="73"/>
      <c r="SND54" s="73"/>
      <c r="SNE54" s="73"/>
      <c r="SNF54" s="73"/>
      <c r="SNG54" s="73"/>
      <c r="SNH54" s="73"/>
      <c r="SNI54" s="73"/>
      <c r="SNJ54" s="73"/>
      <c r="SNK54" s="73"/>
      <c r="SNL54" s="73"/>
      <c r="SNM54" s="73"/>
      <c r="SNN54" s="73"/>
      <c r="SNO54" s="73"/>
      <c r="SNP54" s="73"/>
      <c r="SNQ54" s="73"/>
      <c r="SNR54" s="73"/>
      <c r="SNS54" s="73"/>
      <c r="SNT54" s="73"/>
      <c r="SNU54" s="73"/>
      <c r="SNV54" s="73"/>
      <c r="SNW54" s="73"/>
      <c r="SNX54" s="73"/>
      <c r="SNY54" s="73"/>
      <c r="SNZ54" s="73"/>
      <c r="SOA54" s="73"/>
      <c r="SOB54" s="73"/>
      <c r="SOC54" s="73"/>
      <c r="SOD54" s="73"/>
      <c r="SOE54" s="73"/>
      <c r="SOF54" s="73"/>
      <c r="SOG54" s="73"/>
      <c r="SOH54" s="73"/>
      <c r="SOI54" s="73"/>
      <c r="SOJ54" s="73"/>
      <c r="SOK54" s="73"/>
      <c r="SOL54" s="73"/>
      <c r="SOM54" s="73"/>
      <c r="SON54" s="73"/>
      <c r="SOO54" s="73"/>
      <c r="SOP54" s="73"/>
      <c r="SOQ54" s="73"/>
      <c r="SOR54" s="73"/>
      <c r="SOS54" s="73"/>
      <c r="SOT54" s="73"/>
      <c r="SOU54" s="73"/>
      <c r="SOV54" s="73"/>
      <c r="SOW54" s="73"/>
      <c r="SOX54" s="73"/>
      <c r="SOY54" s="73"/>
      <c r="SOZ54" s="73"/>
      <c r="SPA54" s="73"/>
      <c r="SPB54" s="73"/>
      <c r="SPC54" s="73"/>
      <c r="SPD54" s="73"/>
      <c r="SPE54" s="73"/>
      <c r="SPF54" s="73"/>
      <c r="SPG54" s="73"/>
      <c r="SPH54" s="73"/>
      <c r="SPI54" s="73"/>
      <c r="SPJ54" s="73"/>
      <c r="SPK54" s="73"/>
      <c r="SPL54" s="73"/>
      <c r="SPM54" s="73"/>
      <c r="SPN54" s="73"/>
      <c r="SPO54" s="73"/>
      <c r="SPP54" s="73"/>
      <c r="SPQ54" s="73"/>
      <c r="SPR54" s="73"/>
      <c r="SPS54" s="73"/>
      <c r="SPT54" s="73"/>
      <c r="SPU54" s="73"/>
      <c r="SPV54" s="73"/>
      <c r="SPW54" s="73"/>
      <c r="SPX54" s="73"/>
      <c r="SPY54" s="73"/>
      <c r="SPZ54" s="73"/>
      <c r="SQA54" s="73"/>
      <c r="SQB54" s="73"/>
      <c r="SQC54" s="73"/>
      <c r="SQD54" s="73"/>
      <c r="SQE54" s="73"/>
      <c r="SQF54" s="73"/>
      <c r="SQG54" s="73"/>
      <c r="SQH54" s="73"/>
      <c r="SQI54" s="73"/>
      <c r="SQJ54" s="73"/>
      <c r="SQK54" s="73"/>
      <c r="SQL54" s="73"/>
      <c r="SQM54" s="73"/>
      <c r="SQN54" s="73"/>
      <c r="SQO54" s="73"/>
      <c r="SQP54" s="73"/>
      <c r="SQQ54" s="73"/>
      <c r="SQR54" s="73"/>
      <c r="SQS54" s="73"/>
      <c r="SQT54" s="73"/>
      <c r="SQU54" s="73"/>
      <c r="SQV54" s="73"/>
      <c r="SQW54" s="73"/>
      <c r="SQX54" s="73"/>
      <c r="SQY54" s="73"/>
      <c r="SQZ54" s="73"/>
      <c r="SRA54" s="73"/>
      <c r="SRB54" s="73"/>
      <c r="SRC54" s="73"/>
      <c r="SRD54" s="73"/>
      <c r="SRE54" s="73"/>
      <c r="SRF54" s="73"/>
      <c r="SRG54" s="73"/>
      <c r="SRH54" s="73"/>
      <c r="SRI54" s="73"/>
      <c r="SRJ54" s="73"/>
      <c r="SRK54" s="73"/>
      <c r="SRL54" s="73"/>
      <c r="SRM54" s="73"/>
      <c r="SRN54" s="73"/>
      <c r="SRO54" s="73"/>
      <c r="SRP54" s="73"/>
      <c r="SRQ54" s="73"/>
      <c r="SRR54" s="73"/>
      <c r="SRS54" s="73"/>
      <c r="SRT54" s="73"/>
      <c r="SRU54" s="73"/>
      <c r="SRV54" s="73"/>
      <c r="SRW54" s="73"/>
      <c r="SRX54" s="73"/>
      <c r="SRY54" s="73"/>
      <c r="SRZ54" s="73"/>
      <c r="SSA54" s="73"/>
      <c r="SSB54" s="73"/>
      <c r="SSC54" s="73"/>
      <c r="SSD54" s="73"/>
      <c r="SSE54" s="73"/>
      <c r="SSF54" s="73"/>
      <c r="SSG54" s="73"/>
      <c r="SSH54" s="73"/>
      <c r="SSI54" s="73"/>
      <c r="SSJ54" s="73"/>
      <c r="SSK54" s="73"/>
      <c r="SSL54" s="73"/>
      <c r="SSM54" s="73"/>
      <c r="SSN54" s="73"/>
      <c r="SSO54" s="73"/>
      <c r="SSP54" s="73"/>
      <c r="SSQ54" s="73"/>
      <c r="SSR54" s="73"/>
      <c r="SSS54" s="73"/>
      <c r="SST54" s="73"/>
      <c r="SSU54" s="73"/>
      <c r="SSV54" s="73"/>
      <c r="SSW54" s="73"/>
      <c r="SSX54" s="73"/>
      <c r="SSY54" s="73"/>
      <c r="SSZ54" s="73"/>
      <c r="STA54" s="73"/>
      <c r="STB54" s="73"/>
      <c r="STC54" s="73"/>
      <c r="STD54" s="73"/>
      <c r="STE54" s="73"/>
      <c r="STF54" s="73"/>
      <c r="STG54" s="73"/>
      <c r="STH54" s="73"/>
      <c r="STI54" s="73"/>
      <c r="STJ54" s="73"/>
      <c r="STK54" s="73"/>
      <c r="STL54" s="73"/>
      <c r="STM54" s="73"/>
      <c r="STN54" s="73"/>
      <c r="STO54" s="73"/>
      <c r="STP54" s="73"/>
      <c r="STQ54" s="73"/>
      <c r="STR54" s="73"/>
      <c r="STS54" s="73"/>
      <c r="STT54" s="73"/>
      <c r="STU54" s="73"/>
      <c r="STV54" s="73"/>
      <c r="STW54" s="73"/>
      <c r="STX54" s="73"/>
      <c r="STY54" s="73"/>
      <c r="STZ54" s="73"/>
      <c r="SUA54" s="73"/>
      <c r="SUB54" s="73"/>
      <c r="SUC54" s="73"/>
      <c r="SUD54" s="73"/>
      <c r="SUE54" s="73"/>
      <c r="SUF54" s="73"/>
      <c r="SUG54" s="73"/>
      <c r="SUH54" s="73"/>
      <c r="SUI54" s="73"/>
      <c r="SUJ54" s="73"/>
      <c r="SUK54" s="73"/>
      <c r="SUL54" s="73"/>
      <c r="SUM54" s="73"/>
      <c r="SUN54" s="73"/>
      <c r="SUO54" s="73"/>
      <c r="SUP54" s="73"/>
      <c r="SUQ54" s="73"/>
      <c r="SUR54" s="73"/>
      <c r="SUS54" s="73"/>
      <c r="SUT54" s="73"/>
      <c r="SUU54" s="73"/>
      <c r="SUV54" s="73"/>
      <c r="SUW54" s="73"/>
      <c r="SUX54" s="73"/>
      <c r="SUY54" s="73"/>
      <c r="SUZ54" s="73"/>
      <c r="SVA54" s="73"/>
      <c r="SVB54" s="73"/>
      <c r="SVC54" s="73"/>
      <c r="SVD54" s="73"/>
      <c r="SVE54" s="73"/>
      <c r="SVF54" s="73"/>
      <c r="SVG54" s="73"/>
      <c r="SVH54" s="73"/>
      <c r="SVI54" s="73"/>
      <c r="SVJ54" s="73"/>
      <c r="SVK54" s="73"/>
      <c r="SVL54" s="73"/>
      <c r="SVM54" s="73"/>
      <c r="SVN54" s="73"/>
      <c r="SVO54" s="73"/>
      <c r="SVP54" s="73"/>
      <c r="SVQ54" s="73"/>
      <c r="SVR54" s="73"/>
      <c r="SVS54" s="73"/>
      <c r="SVT54" s="73"/>
      <c r="SVU54" s="73"/>
      <c r="SVV54" s="73"/>
      <c r="SVW54" s="73"/>
      <c r="SVX54" s="73"/>
      <c r="SVY54" s="73"/>
      <c r="SVZ54" s="73"/>
      <c r="SWA54" s="73"/>
      <c r="SWB54" s="73"/>
      <c r="SWC54" s="73"/>
      <c r="SWD54" s="73"/>
      <c r="SWE54" s="73"/>
      <c r="SWF54" s="73"/>
      <c r="SWG54" s="73"/>
      <c r="SWH54" s="73"/>
      <c r="SWI54" s="73"/>
      <c r="SWJ54" s="73"/>
      <c r="SWK54" s="73"/>
      <c r="SWL54" s="73"/>
      <c r="SWM54" s="73"/>
      <c r="SWN54" s="73"/>
      <c r="SWO54" s="73"/>
      <c r="SWP54" s="73"/>
      <c r="SWQ54" s="73"/>
      <c r="SWR54" s="73"/>
      <c r="SWS54" s="73"/>
      <c r="SWT54" s="73"/>
      <c r="SWU54" s="73"/>
      <c r="SWV54" s="73"/>
      <c r="SWW54" s="73"/>
      <c r="SWX54" s="73"/>
      <c r="SWY54" s="73"/>
      <c r="SWZ54" s="73"/>
      <c r="SXA54" s="73"/>
      <c r="SXB54" s="73"/>
      <c r="SXC54" s="73"/>
      <c r="SXD54" s="73"/>
      <c r="SXE54" s="73"/>
      <c r="SXF54" s="73"/>
      <c r="SXG54" s="73"/>
      <c r="SXH54" s="73"/>
      <c r="SXI54" s="73"/>
      <c r="SXJ54" s="73"/>
      <c r="SXK54" s="73"/>
      <c r="SXL54" s="73"/>
      <c r="SXM54" s="73"/>
      <c r="SXN54" s="73"/>
      <c r="SXO54" s="73"/>
      <c r="SXP54" s="73"/>
      <c r="SXQ54" s="73"/>
      <c r="SXR54" s="73"/>
      <c r="SXS54" s="73"/>
      <c r="SXT54" s="73"/>
      <c r="SXU54" s="73"/>
      <c r="SXV54" s="73"/>
      <c r="SXW54" s="73"/>
      <c r="SXX54" s="73"/>
      <c r="SXY54" s="73"/>
      <c r="SXZ54" s="73"/>
      <c r="SYA54" s="73"/>
      <c r="SYB54" s="73"/>
      <c r="SYC54" s="73"/>
      <c r="SYD54" s="73"/>
      <c r="SYE54" s="73"/>
      <c r="SYF54" s="73"/>
      <c r="SYG54" s="73"/>
      <c r="SYH54" s="73"/>
      <c r="SYI54" s="73"/>
      <c r="SYJ54" s="73"/>
      <c r="SYK54" s="73"/>
      <c r="SYL54" s="73"/>
      <c r="SYM54" s="73"/>
      <c r="SYN54" s="73"/>
      <c r="SYO54" s="73"/>
      <c r="SYP54" s="73"/>
      <c r="SYQ54" s="73"/>
      <c r="SYR54" s="73"/>
      <c r="SYS54" s="73"/>
      <c r="SYT54" s="73"/>
      <c r="SYU54" s="73"/>
      <c r="SYV54" s="73"/>
      <c r="SYW54" s="73"/>
      <c r="SYX54" s="73"/>
      <c r="SYY54" s="73"/>
      <c r="SYZ54" s="73"/>
      <c r="SZA54" s="73"/>
      <c r="SZB54" s="73"/>
      <c r="SZC54" s="73"/>
      <c r="SZD54" s="73"/>
      <c r="SZE54" s="73"/>
      <c r="SZF54" s="73"/>
      <c r="SZG54" s="73"/>
      <c r="SZH54" s="73"/>
      <c r="SZI54" s="73"/>
      <c r="SZJ54" s="73"/>
      <c r="SZK54" s="73"/>
      <c r="SZL54" s="73"/>
      <c r="SZM54" s="73"/>
      <c r="SZN54" s="73"/>
      <c r="SZO54" s="73"/>
      <c r="SZP54" s="73"/>
      <c r="SZQ54" s="73"/>
      <c r="SZR54" s="73"/>
      <c r="SZS54" s="73"/>
      <c r="SZT54" s="73"/>
      <c r="SZU54" s="73"/>
      <c r="SZV54" s="73"/>
      <c r="SZW54" s="73"/>
      <c r="SZX54" s="73"/>
      <c r="SZY54" s="73"/>
      <c r="SZZ54" s="73"/>
      <c r="TAA54" s="73"/>
      <c r="TAB54" s="73"/>
      <c r="TAC54" s="73"/>
      <c r="TAD54" s="73"/>
      <c r="TAE54" s="73"/>
      <c r="TAF54" s="73"/>
      <c r="TAG54" s="73"/>
      <c r="TAH54" s="73"/>
      <c r="TAI54" s="73"/>
      <c r="TAJ54" s="73"/>
      <c r="TAK54" s="73"/>
      <c r="TAL54" s="73"/>
      <c r="TAM54" s="73"/>
      <c r="TAN54" s="73"/>
      <c r="TAO54" s="73"/>
      <c r="TAP54" s="73"/>
      <c r="TAQ54" s="73"/>
      <c r="TAR54" s="73"/>
      <c r="TAS54" s="73"/>
      <c r="TAT54" s="73"/>
      <c r="TAU54" s="73"/>
      <c r="TAV54" s="73"/>
      <c r="TAW54" s="73"/>
      <c r="TAX54" s="73"/>
      <c r="TAY54" s="73"/>
      <c r="TAZ54" s="73"/>
      <c r="TBA54" s="73"/>
      <c r="TBB54" s="73"/>
      <c r="TBC54" s="73"/>
      <c r="TBD54" s="73"/>
      <c r="TBE54" s="73"/>
      <c r="TBF54" s="73"/>
      <c r="TBG54" s="73"/>
      <c r="TBH54" s="73"/>
      <c r="TBI54" s="73"/>
      <c r="TBJ54" s="73"/>
      <c r="TBK54" s="73"/>
      <c r="TBL54" s="73"/>
      <c r="TBM54" s="73"/>
      <c r="TBN54" s="73"/>
      <c r="TBO54" s="73"/>
      <c r="TBP54" s="73"/>
      <c r="TBQ54" s="73"/>
      <c r="TBR54" s="73"/>
      <c r="TBS54" s="73"/>
      <c r="TBT54" s="73"/>
      <c r="TBU54" s="73"/>
      <c r="TBV54" s="73"/>
      <c r="TBW54" s="73"/>
      <c r="TBX54" s="73"/>
      <c r="TBY54" s="73"/>
      <c r="TBZ54" s="73"/>
      <c r="TCA54" s="73"/>
      <c r="TCB54" s="73"/>
      <c r="TCC54" s="73"/>
      <c r="TCD54" s="73"/>
      <c r="TCE54" s="73"/>
      <c r="TCF54" s="73"/>
      <c r="TCG54" s="73"/>
      <c r="TCH54" s="73"/>
      <c r="TCI54" s="73"/>
      <c r="TCJ54" s="73"/>
      <c r="TCK54" s="73"/>
      <c r="TCL54" s="73"/>
      <c r="TCM54" s="73"/>
      <c r="TCN54" s="73"/>
      <c r="TCO54" s="73"/>
      <c r="TCP54" s="73"/>
      <c r="TCQ54" s="73"/>
      <c r="TCR54" s="73"/>
      <c r="TCS54" s="73"/>
      <c r="TCT54" s="73"/>
      <c r="TCU54" s="73"/>
      <c r="TCV54" s="73"/>
      <c r="TCW54" s="73"/>
      <c r="TCX54" s="73"/>
      <c r="TCY54" s="73"/>
      <c r="TCZ54" s="73"/>
      <c r="TDA54" s="73"/>
      <c r="TDB54" s="73"/>
      <c r="TDC54" s="73"/>
      <c r="TDD54" s="73"/>
      <c r="TDE54" s="73"/>
      <c r="TDF54" s="73"/>
      <c r="TDG54" s="73"/>
      <c r="TDH54" s="73"/>
      <c r="TDI54" s="73"/>
      <c r="TDJ54" s="73"/>
      <c r="TDK54" s="73"/>
      <c r="TDL54" s="73"/>
      <c r="TDM54" s="73"/>
      <c r="TDN54" s="73"/>
      <c r="TDO54" s="73"/>
      <c r="TDP54" s="73"/>
      <c r="TDQ54" s="73"/>
      <c r="TDR54" s="73"/>
      <c r="TDS54" s="73"/>
      <c r="TDT54" s="73"/>
      <c r="TDU54" s="73"/>
      <c r="TDV54" s="73"/>
      <c r="TDW54" s="73"/>
      <c r="TDX54" s="73"/>
      <c r="TDY54" s="73"/>
      <c r="TDZ54" s="73"/>
      <c r="TEA54" s="73"/>
      <c r="TEB54" s="73"/>
      <c r="TEC54" s="73"/>
      <c r="TED54" s="73"/>
      <c r="TEE54" s="73"/>
      <c r="TEF54" s="73"/>
      <c r="TEG54" s="73"/>
      <c r="TEH54" s="73"/>
      <c r="TEI54" s="73"/>
      <c r="TEJ54" s="73"/>
      <c r="TEK54" s="73"/>
      <c r="TEL54" s="73"/>
      <c r="TEM54" s="73"/>
      <c r="TEN54" s="73"/>
      <c r="TEO54" s="73"/>
      <c r="TEP54" s="73"/>
      <c r="TEQ54" s="73"/>
      <c r="TER54" s="73"/>
      <c r="TES54" s="73"/>
      <c r="TET54" s="73"/>
      <c r="TEU54" s="73"/>
      <c r="TEV54" s="73"/>
      <c r="TEW54" s="73"/>
      <c r="TEX54" s="73"/>
      <c r="TEY54" s="73"/>
      <c r="TEZ54" s="73"/>
      <c r="TFA54" s="73"/>
      <c r="TFB54" s="73"/>
      <c r="TFC54" s="73"/>
      <c r="TFD54" s="73"/>
      <c r="TFE54" s="73"/>
      <c r="TFF54" s="73"/>
      <c r="TFG54" s="73"/>
      <c r="TFH54" s="73"/>
      <c r="TFI54" s="73"/>
      <c r="TFJ54" s="73"/>
      <c r="TFK54" s="73"/>
      <c r="TFL54" s="73"/>
      <c r="TFM54" s="73"/>
      <c r="TFN54" s="73"/>
      <c r="TFO54" s="73"/>
      <c r="TFP54" s="73"/>
      <c r="TFQ54" s="73"/>
      <c r="TFR54" s="73"/>
      <c r="TFS54" s="73"/>
      <c r="TFT54" s="73"/>
      <c r="TFU54" s="73"/>
      <c r="TFV54" s="73"/>
      <c r="TFW54" s="73"/>
      <c r="TFX54" s="73"/>
      <c r="TFY54" s="73"/>
      <c r="TFZ54" s="73"/>
      <c r="TGA54" s="73"/>
      <c r="TGB54" s="73"/>
      <c r="TGC54" s="73"/>
      <c r="TGD54" s="73"/>
      <c r="TGE54" s="73"/>
      <c r="TGF54" s="73"/>
      <c r="TGG54" s="73"/>
      <c r="TGH54" s="73"/>
      <c r="TGI54" s="73"/>
      <c r="TGJ54" s="73"/>
      <c r="TGK54" s="73"/>
      <c r="TGL54" s="73"/>
      <c r="TGM54" s="73"/>
      <c r="TGN54" s="73"/>
      <c r="TGO54" s="73"/>
      <c r="TGP54" s="73"/>
      <c r="TGQ54" s="73"/>
      <c r="TGR54" s="73"/>
      <c r="TGS54" s="73"/>
      <c r="TGT54" s="73"/>
      <c r="TGU54" s="73"/>
      <c r="TGV54" s="73"/>
      <c r="TGW54" s="73"/>
      <c r="TGX54" s="73"/>
      <c r="TGY54" s="73"/>
      <c r="TGZ54" s="73"/>
      <c r="THA54" s="73"/>
      <c r="THB54" s="73"/>
      <c r="THC54" s="73"/>
      <c r="THD54" s="73"/>
      <c r="THE54" s="73"/>
      <c r="THF54" s="73"/>
      <c r="THG54" s="73"/>
      <c r="THH54" s="73"/>
      <c r="THI54" s="73"/>
      <c r="THJ54" s="73"/>
      <c r="THK54" s="73"/>
      <c r="THL54" s="73"/>
      <c r="THM54" s="73"/>
      <c r="THN54" s="73"/>
      <c r="THO54" s="73"/>
      <c r="THP54" s="73"/>
      <c r="THQ54" s="73"/>
      <c r="THR54" s="73"/>
      <c r="THS54" s="73"/>
      <c r="THT54" s="73"/>
      <c r="THU54" s="73"/>
      <c r="THV54" s="73"/>
      <c r="THW54" s="73"/>
      <c r="THX54" s="73"/>
      <c r="THY54" s="73"/>
      <c r="THZ54" s="73"/>
      <c r="TIA54" s="73"/>
      <c r="TIB54" s="73"/>
      <c r="TIC54" s="73"/>
      <c r="TID54" s="73"/>
      <c r="TIE54" s="73"/>
      <c r="TIF54" s="73"/>
      <c r="TIG54" s="73"/>
      <c r="TIH54" s="73"/>
      <c r="TII54" s="73"/>
      <c r="TIJ54" s="73"/>
      <c r="TIK54" s="73"/>
      <c r="TIL54" s="73"/>
      <c r="TIM54" s="73"/>
      <c r="TIN54" s="73"/>
      <c r="TIO54" s="73"/>
      <c r="TIP54" s="73"/>
      <c r="TIQ54" s="73"/>
      <c r="TIR54" s="73"/>
      <c r="TIS54" s="73"/>
      <c r="TIT54" s="73"/>
      <c r="TIU54" s="73"/>
      <c r="TIV54" s="73"/>
      <c r="TIW54" s="73"/>
      <c r="TIX54" s="73"/>
      <c r="TIY54" s="73"/>
      <c r="TIZ54" s="73"/>
      <c r="TJA54" s="73"/>
      <c r="TJB54" s="73"/>
      <c r="TJC54" s="73"/>
      <c r="TJD54" s="73"/>
      <c r="TJE54" s="73"/>
      <c r="TJF54" s="73"/>
      <c r="TJG54" s="73"/>
      <c r="TJH54" s="73"/>
      <c r="TJI54" s="73"/>
      <c r="TJJ54" s="73"/>
      <c r="TJK54" s="73"/>
      <c r="TJL54" s="73"/>
      <c r="TJM54" s="73"/>
      <c r="TJN54" s="73"/>
      <c r="TJO54" s="73"/>
      <c r="TJP54" s="73"/>
      <c r="TJQ54" s="73"/>
      <c r="TJR54" s="73"/>
      <c r="TJS54" s="73"/>
      <c r="TJT54" s="73"/>
      <c r="TJU54" s="73"/>
      <c r="TJV54" s="73"/>
      <c r="TJW54" s="73"/>
      <c r="TJX54" s="73"/>
      <c r="TJY54" s="73"/>
      <c r="TJZ54" s="73"/>
      <c r="TKA54" s="73"/>
      <c r="TKB54" s="73"/>
      <c r="TKC54" s="73"/>
      <c r="TKD54" s="73"/>
      <c r="TKE54" s="73"/>
      <c r="TKF54" s="73"/>
      <c r="TKG54" s="73"/>
      <c r="TKH54" s="73"/>
      <c r="TKI54" s="73"/>
      <c r="TKJ54" s="73"/>
      <c r="TKK54" s="73"/>
      <c r="TKL54" s="73"/>
      <c r="TKM54" s="73"/>
      <c r="TKN54" s="73"/>
      <c r="TKO54" s="73"/>
      <c r="TKP54" s="73"/>
      <c r="TKQ54" s="73"/>
      <c r="TKR54" s="73"/>
      <c r="TKS54" s="73"/>
      <c r="TKT54" s="73"/>
      <c r="TKU54" s="73"/>
      <c r="TKV54" s="73"/>
      <c r="TKW54" s="73"/>
      <c r="TKX54" s="73"/>
      <c r="TKY54" s="73"/>
      <c r="TKZ54" s="73"/>
      <c r="TLA54" s="73"/>
      <c r="TLB54" s="73"/>
      <c r="TLC54" s="73"/>
      <c r="TLD54" s="73"/>
      <c r="TLE54" s="73"/>
      <c r="TLF54" s="73"/>
      <c r="TLG54" s="73"/>
      <c r="TLH54" s="73"/>
      <c r="TLI54" s="73"/>
      <c r="TLJ54" s="73"/>
      <c r="TLK54" s="73"/>
      <c r="TLL54" s="73"/>
      <c r="TLM54" s="73"/>
      <c r="TLN54" s="73"/>
      <c r="TLO54" s="73"/>
      <c r="TLP54" s="73"/>
      <c r="TLQ54" s="73"/>
      <c r="TLR54" s="73"/>
      <c r="TLS54" s="73"/>
      <c r="TLT54" s="73"/>
      <c r="TLU54" s="73"/>
      <c r="TLV54" s="73"/>
      <c r="TLW54" s="73"/>
      <c r="TLX54" s="73"/>
      <c r="TLY54" s="73"/>
      <c r="TLZ54" s="73"/>
      <c r="TMA54" s="73"/>
      <c r="TMB54" s="73"/>
      <c r="TMC54" s="73"/>
      <c r="TMD54" s="73"/>
      <c r="TME54" s="73"/>
      <c r="TMF54" s="73"/>
      <c r="TMG54" s="73"/>
      <c r="TMH54" s="73"/>
      <c r="TMI54" s="73"/>
      <c r="TMJ54" s="73"/>
      <c r="TMK54" s="73"/>
      <c r="TML54" s="73"/>
      <c r="TMM54" s="73"/>
      <c r="TMN54" s="73"/>
      <c r="TMO54" s="73"/>
      <c r="TMP54" s="73"/>
      <c r="TMQ54" s="73"/>
      <c r="TMR54" s="73"/>
      <c r="TMS54" s="73"/>
      <c r="TMT54" s="73"/>
      <c r="TMU54" s="73"/>
      <c r="TMV54" s="73"/>
      <c r="TMW54" s="73"/>
      <c r="TMX54" s="73"/>
      <c r="TMY54" s="73"/>
      <c r="TMZ54" s="73"/>
      <c r="TNA54" s="73"/>
      <c r="TNB54" s="73"/>
      <c r="TNC54" s="73"/>
      <c r="TND54" s="73"/>
      <c r="TNE54" s="73"/>
      <c r="TNF54" s="73"/>
      <c r="TNG54" s="73"/>
      <c r="TNH54" s="73"/>
      <c r="TNI54" s="73"/>
      <c r="TNJ54" s="73"/>
      <c r="TNK54" s="73"/>
      <c r="TNL54" s="73"/>
      <c r="TNM54" s="73"/>
      <c r="TNN54" s="73"/>
      <c r="TNO54" s="73"/>
      <c r="TNP54" s="73"/>
      <c r="TNQ54" s="73"/>
      <c r="TNR54" s="73"/>
      <c r="TNS54" s="73"/>
      <c r="TNT54" s="73"/>
      <c r="TNU54" s="73"/>
      <c r="TNV54" s="73"/>
      <c r="TNW54" s="73"/>
      <c r="TNX54" s="73"/>
      <c r="TNY54" s="73"/>
      <c r="TNZ54" s="73"/>
      <c r="TOA54" s="73"/>
      <c r="TOB54" s="73"/>
      <c r="TOC54" s="73"/>
      <c r="TOD54" s="73"/>
      <c r="TOE54" s="73"/>
      <c r="TOF54" s="73"/>
      <c r="TOG54" s="73"/>
      <c r="TOH54" s="73"/>
      <c r="TOI54" s="73"/>
      <c r="TOJ54" s="73"/>
      <c r="TOK54" s="73"/>
      <c r="TOL54" s="73"/>
      <c r="TOM54" s="73"/>
      <c r="TON54" s="73"/>
      <c r="TOO54" s="73"/>
      <c r="TOP54" s="73"/>
      <c r="TOQ54" s="73"/>
      <c r="TOR54" s="73"/>
      <c r="TOS54" s="73"/>
      <c r="TOT54" s="73"/>
      <c r="TOU54" s="73"/>
      <c r="TOV54" s="73"/>
      <c r="TOW54" s="73"/>
      <c r="TOX54" s="73"/>
      <c r="TOY54" s="73"/>
      <c r="TOZ54" s="73"/>
      <c r="TPA54" s="73"/>
      <c r="TPB54" s="73"/>
      <c r="TPC54" s="73"/>
      <c r="TPD54" s="73"/>
      <c r="TPE54" s="73"/>
      <c r="TPF54" s="73"/>
      <c r="TPG54" s="73"/>
      <c r="TPH54" s="73"/>
      <c r="TPI54" s="73"/>
      <c r="TPJ54" s="73"/>
      <c r="TPK54" s="73"/>
      <c r="TPL54" s="73"/>
      <c r="TPM54" s="73"/>
      <c r="TPN54" s="73"/>
      <c r="TPO54" s="73"/>
      <c r="TPP54" s="73"/>
      <c r="TPQ54" s="73"/>
      <c r="TPR54" s="73"/>
      <c r="TPS54" s="73"/>
      <c r="TPT54" s="73"/>
      <c r="TPU54" s="73"/>
      <c r="TPV54" s="73"/>
      <c r="TPW54" s="73"/>
      <c r="TPX54" s="73"/>
      <c r="TPY54" s="73"/>
      <c r="TPZ54" s="73"/>
      <c r="TQA54" s="73"/>
      <c r="TQB54" s="73"/>
      <c r="TQC54" s="73"/>
      <c r="TQD54" s="73"/>
      <c r="TQE54" s="73"/>
      <c r="TQF54" s="73"/>
      <c r="TQG54" s="73"/>
      <c r="TQH54" s="73"/>
      <c r="TQI54" s="73"/>
      <c r="TQJ54" s="73"/>
      <c r="TQK54" s="73"/>
      <c r="TQL54" s="73"/>
      <c r="TQM54" s="73"/>
      <c r="TQN54" s="73"/>
      <c r="TQO54" s="73"/>
      <c r="TQP54" s="73"/>
      <c r="TQQ54" s="73"/>
      <c r="TQR54" s="73"/>
      <c r="TQS54" s="73"/>
      <c r="TQT54" s="73"/>
      <c r="TQU54" s="73"/>
      <c r="TQV54" s="73"/>
      <c r="TQW54" s="73"/>
      <c r="TQX54" s="73"/>
      <c r="TQY54" s="73"/>
      <c r="TQZ54" s="73"/>
      <c r="TRA54" s="73"/>
      <c r="TRB54" s="73"/>
      <c r="TRC54" s="73"/>
      <c r="TRD54" s="73"/>
      <c r="TRE54" s="73"/>
      <c r="TRF54" s="73"/>
      <c r="TRG54" s="73"/>
      <c r="TRH54" s="73"/>
      <c r="TRI54" s="73"/>
      <c r="TRJ54" s="73"/>
      <c r="TRK54" s="73"/>
      <c r="TRL54" s="73"/>
      <c r="TRM54" s="73"/>
      <c r="TRN54" s="73"/>
      <c r="TRO54" s="73"/>
      <c r="TRP54" s="73"/>
      <c r="TRQ54" s="73"/>
      <c r="TRR54" s="73"/>
      <c r="TRS54" s="73"/>
      <c r="TRT54" s="73"/>
      <c r="TRU54" s="73"/>
      <c r="TRV54" s="73"/>
      <c r="TRW54" s="73"/>
      <c r="TRX54" s="73"/>
      <c r="TRY54" s="73"/>
      <c r="TRZ54" s="73"/>
      <c r="TSA54" s="73"/>
      <c r="TSB54" s="73"/>
      <c r="TSC54" s="73"/>
      <c r="TSD54" s="73"/>
      <c r="TSE54" s="73"/>
      <c r="TSF54" s="73"/>
      <c r="TSG54" s="73"/>
      <c r="TSH54" s="73"/>
      <c r="TSI54" s="73"/>
      <c r="TSJ54" s="73"/>
      <c r="TSK54" s="73"/>
      <c r="TSL54" s="73"/>
      <c r="TSM54" s="73"/>
      <c r="TSN54" s="73"/>
      <c r="TSO54" s="73"/>
      <c r="TSP54" s="73"/>
      <c r="TSQ54" s="73"/>
      <c r="TSR54" s="73"/>
      <c r="TSS54" s="73"/>
      <c r="TST54" s="73"/>
      <c r="TSU54" s="73"/>
      <c r="TSV54" s="73"/>
      <c r="TSW54" s="73"/>
      <c r="TSX54" s="73"/>
      <c r="TSY54" s="73"/>
      <c r="TSZ54" s="73"/>
      <c r="TTA54" s="73"/>
      <c r="TTB54" s="73"/>
      <c r="TTC54" s="73"/>
      <c r="TTD54" s="73"/>
      <c r="TTE54" s="73"/>
      <c r="TTF54" s="73"/>
      <c r="TTG54" s="73"/>
      <c r="TTH54" s="73"/>
      <c r="TTI54" s="73"/>
      <c r="TTJ54" s="73"/>
      <c r="TTK54" s="73"/>
      <c r="TTL54" s="73"/>
      <c r="TTM54" s="73"/>
      <c r="TTN54" s="73"/>
      <c r="TTO54" s="73"/>
      <c r="TTP54" s="73"/>
      <c r="TTQ54" s="73"/>
      <c r="TTR54" s="73"/>
      <c r="TTS54" s="73"/>
      <c r="TTT54" s="73"/>
      <c r="TTU54" s="73"/>
      <c r="TTV54" s="73"/>
      <c r="TTW54" s="73"/>
      <c r="TTX54" s="73"/>
      <c r="TTY54" s="73"/>
      <c r="TTZ54" s="73"/>
      <c r="TUA54" s="73"/>
      <c r="TUB54" s="73"/>
      <c r="TUC54" s="73"/>
      <c r="TUD54" s="73"/>
      <c r="TUE54" s="73"/>
      <c r="TUF54" s="73"/>
      <c r="TUG54" s="73"/>
      <c r="TUH54" s="73"/>
      <c r="TUI54" s="73"/>
      <c r="TUJ54" s="73"/>
      <c r="TUK54" s="73"/>
      <c r="TUL54" s="73"/>
      <c r="TUM54" s="73"/>
      <c r="TUN54" s="73"/>
      <c r="TUO54" s="73"/>
      <c r="TUP54" s="73"/>
      <c r="TUQ54" s="73"/>
      <c r="TUR54" s="73"/>
      <c r="TUS54" s="73"/>
      <c r="TUT54" s="73"/>
      <c r="TUU54" s="73"/>
      <c r="TUV54" s="73"/>
      <c r="TUW54" s="73"/>
      <c r="TUX54" s="73"/>
      <c r="TUY54" s="73"/>
      <c r="TUZ54" s="73"/>
      <c r="TVA54" s="73"/>
      <c r="TVB54" s="73"/>
      <c r="TVC54" s="73"/>
      <c r="TVD54" s="73"/>
      <c r="TVE54" s="73"/>
      <c r="TVF54" s="73"/>
      <c r="TVG54" s="73"/>
      <c r="TVH54" s="73"/>
      <c r="TVI54" s="73"/>
      <c r="TVJ54" s="73"/>
      <c r="TVK54" s="73"/>
      <c r="TVL54" s="73"/>
      <c r="TVM54" s="73"/>
      <c r="TVN54" s="73"/>
      <c r="TVO54" s="73"/>
      <c r="TVP54" s="73"/>
      <c r="TVQ54" s="73"/>
      <c r="TVR54" s="73"/>
      <c r="TVS54" s="73"/>
      <c r="TVT54" s="73"/>
      <c r="TVU54" s="73"/>
      <c r="TVV54" s="73"/>
      <c r="TVW54" s="73"/>
      <c r="TVX54" s="73"/>
      <c r="TVY54" s="73"/>
      <c r="TVZ54" s="73"/>
      <c r="TWA54" s="73"/>
      <c r="TWB54" s="73"/>
      <c r="TWC54" s="73"/>
      <c r="TWD54" s="73"/>
      <c r="TWE54" s="73"/>
      <c r="TWF54" s="73"/>
      <c r="TWG54" s="73"/>
      <c r="TWH54" s="73"/>
      <c r="TWI54" s="73"/>
      <c r="TWJ54" s="73"/>
      <c r="TWK54" s="73"/>
      <c r="TWL54" s="73"/>
      <c r="TWM54" s="73"/>
      <c r="TWN54" s="73"/>
      <c r="TWO54" s="73"/>
      <c r="TWP54" s="73"/>
      <c r="TWQ54" s="73"/>
      <c r="TWR54" s="73"/>
      <c r="TWS54" s="73"/>
      <c r="TWT54" s="73"/>
      <c r="TWU54" s="73"/>
      <c r="TWV54" s="73"/>
      <c r="TWW54" s="73"/>
      <c r="TWX54" s="73"/>
      <c r="TWY54" s="73"/>
      <c r="TWZ54" s="73"/>
      <c r="TXA54" s="73"/>
      <c r="TXB54" s="73"/>
      <c r="TXC54" s="73"/>
      <c r="TXD54" s="73"/>
      <c r="TXE54" s="73"/>
      <c r="TXF54" s="73"/>
      <c r="TXG54" s="73"/>
      <c r="TXH54" s="73"/>
      <c r="TXI54" s="73"/>
      <c r="TXJ54" s="73"/>
      <c r="TXK54" s="73"/>
      <c r="TXL54" s="73"/>
      <c r="TXM54" s="73"/>
      <c r="TXN54" s="73"/>
      <c r="TXO54" s="73"/>
      <c r="TXP54" s="73"/>
      <c r="TXQ54" s="73"/>
      <c r="TXR54" s="73"/>
      <c r="TXS54" s="73"/>
      <c r="TXT54" s="73"/>
      <c r="TXU54" s="73"/>
      <c r="TXV54" s="73"/>
      <c r="TXW54" s="73"/>
      <c r="TXX54" s="73"/>
      <c r="TXY54" s="73"/>
      <c r="TXZ54" s="73"/>
      <c r="TYA54" s="73"/>
      <c r="TYB54" s="73"/>
      <c r="TYC54" s="73"/>
      <c r="TYD54" s="73"/>
      <c r="TYE54" s="73"/>
      <c r="TYF54" s="73"/>
      <c r="TYG54" s="73"/>
      <c r="TYH54" s="73"/>
      <c r="TYI54" s="73"/>
      <c r="TYJ54" s="73"/>
      <c r="TYK54" s="73"/>
      <c r="TYL54" s="73"/>
      <c r="TYM54" s="73"/>
      <c r="TYN54" s="73"/>
      <c r="TYO54" s="73"/>
      <c r="TYP54" s="73"/>
      <c r="TYQ54" s="73"/>
      <c r="TYR54" s="73"/>
      <c r="TYS54" s="73"/>
      <c r="TYT54" s="73"/>
      <c r="TYU54" s="73"/>
      <c r="TYV54" s="73"/>
      <c r="TYW54" s="73"/>
      <c r="TYX54" s="73"/>
      <c r="TYY54" s="73"/>
      <c r="TYZ54" s="73"/>
      <c r="TZA54" s="73"/>
      <c r="TZB54" s="73"/>
      <c r="TZC54" s="73"/>
      <c r="TZD54" s="73"/>
      <c r="TZE54" s="73"/>
      <c r="TZF54" s="73"/>
      <c r="TZG54" s="73"/>
      <c r="TZH54" s="73"/>
      <c r="TZI54" s="73"/>
      <c r="TZJ54" s="73"/>
      <c r="TZK54" s="73"/>
      <c r="TZL54" s="73"/>
      <c r="TZM54" s="73"/>
      <c r="TZN54" s="73"/>
      <c r="TZO54" s="73"/>
      <c r="TZP54" s="73"/>
      <c r="TZQ54" s="73"/>
      <c r="TZR54" s="73"/>
      <c r="TZS54" s="73"/>
      <c r="TZT54" s="73"/>
      <c r="TZU54" s="73"/>
      <c r="TZV54" s="73"/>
      <c r="TZW54" s="73"/>
      <c r="TZX54" s="73"/>
      <c r="TZY54" s="73"/>
      <c r="TZZ54" s="73"/>
      <c r="UAA54" s="73"/>
      <c r="UAB54" s="73"/>
      <c r="UAC54" s="73"/>
      <c r="UAD54" s="73"/>
      <c r="UAE54" s="73"/>
      <c r="UAF54" s="73"/>
      <c r="UAG54" s="73"/>
      <c r="UAH54" s="73"/>
      <c r="UAI54" s="73"/>
      <c r="UAJ54" s="73"/>
      <c r="UAK54" s="73"/>
      <c r="UAL54" s="73"/>
      <c r="UAM54" s="73"/>
      <c r="UAN54" s="73"/>
      <c r="UAO54" s="73"/>
      <c r="UAP54" s="73"/>
      <c r="UAQ54" s="73"/>
      <c r="UAR54" s="73"/>
      <c r="UAS54" s="73"/>
      <c r="UAT54" s="73"/>
      <c r="UAU54" s="73"/>
      <c r="UAV54" s="73"/>
      <c r="UAW54" s="73"/>
      <c r="UAX54" s="73"/>
      <c r="UAY54" s="73"/>
      <c r="UAZ54" s="73"/>
      <c r="UBA54" s="73"/>
      <c r="UBB54" s="73"/>
      <c r="UBC54" s="73"/>
      <c r="UBD54" s="73"/>
      <c r="UBE54" s="73"/>
      <c r="UBF54" s="73"/>
      <c r="UBG54" s="73"/>
      <c r="UBH54" s="73"/>
      <c r="UBI54" s="73"/>
      <c r="UBJ54" s="73"/>
      <c r="UBK54" s="73"/>
      <c r="UBL54" s="73"/>
      <c r="UBM54" s="73"/>
      <c r="UBN54" s="73"/>
      <c r="UBO54" s="73"/>
      <c r="UBP54" s="73"/>
      <c r="UBQ54" s="73"/>
      <c r="UBR54" s="73"/>
      <c r="UBS54" s="73"/>
      <c r="UBT54" s="73"/>
      <c r="UBU54" s="73"/>
      <c r="UBV54" s="73"/>
      <c r="UBW54" s="73"/>
      <c r="UBX54" s="73"/>
      <c r="UBY54" s="73"/>
      <c r="UBZ54" s="73"/>
      <c r="UCA54" s="73"/>
      <c r="UCB54" s="73"/>
      <c r="UCC54" s="73"/>
      <c r="UCD54" s="73"/>
      <c r="UCE54" s="73"/>
      <c r="UCF54" s="73"/>
      <c r="UCG54" s="73"/>
      <c r="UCH54" s="73"/>
      <c r="UCI54" s="73"/>
      <c r="UCJ54" s="73"/>
      <c r="UCK54" s="73"/>
      <c r="UCL54" s="73"/>
      <c r="UCM54" s="73"/>
      <c r="UCN54" s="73"/>
      <c r="UCO54" s="73"/>
      <c r="UCP54" s="73"/>
      <c r="UCQ54" s="73"/>
      <c r="UCR54" s="73"/>
      <c r="UCS54" s="73"/>
      <c r="UCT54" s="73"/>
      <c r="UCU54" s="73"/>
      <c r="UCV54" s="73"/>
      <c r="UCW54" s="73"/>
      <c r="UCX54" s="73"/>
      <c r="UCY54" s="73"/>
      <c r="UCZ54" s="73"/>
      <c r="UDA54" s="73"/>
      <c r="UDB54" s="73"/>
      <c r="UDC54" s="73"/>
      <c r="UDD54" s="73"/>
      <c r="UDE54" s="73"/>
      <c r="UDF54" s="73"/>
      <c r="UDG54" s="73"/>
      <c r="UDH54" s="73"/>
      <c r="UDI54" s="73"/>
      <c r="UDJ54" s="73"/>
      <c r="UDK54" s="73"/>
      <c r="UDL54" s="73"/>
      <c r="UDM54" s="73"/>
      <c r="UDN54" s="73"/>
      <c r="UDO54" s="73"/>
      <c r="UDP54" s="73"/>
      <c r="UDQ54" s="73"/>
      <c r="UDR54" s="73"/>
      <c r="UDS54" s="73"/>
      <c r="UDT54" s="73"/>
      <c r="UDU54" s="73"/>
      <c r="UDV54" s="73"/>
      <c r="UDW54" s="73"/>
      <c r="UDX54" s="73"/>
      <c r="UDY54" s="73"/>
      <c r="UDZ54" s="73"/>
      <c r="UEA54" s="73"/>
      <c r="UEB54" s="73"/>
      <c r="UEC54" s="73"/>
      <c r="UED54" s="73"/>
      <c r="UEE54" s="73"/>
      <c r="UEF54" s="73"/>
      <c r="UEG54" s="73"/>
      <c r="UEH54" s="73"/>
      <c r="UEI54" s="73"/>
      <c r="UEJ54" s="73"/>
      <c r="UEK54" s="73"/>
      <c r="UEL54" s="73"/>
      <c r="UEM54" s="73"/>
      <c r="UEN54" s="73"/>
      <c r="UEO54" s="73"/>
      <c r="UEP54" s="73"/>
      <c r="UEQ54" s="73"/>
      <c r="UER54" s="73"/>
      <c r="UES54" s="73"/>
      <c r="UET54" s="73"/>
      <c r="UEU54" s="73"/>
      <c r="UEV54" s="73"/>
      <c r="UEW54" s="73"/>
      <c r="UEX54" s="73"/>
      <c r="UEY54" s="73"/>
      <c r="UEZ54" s="73"/>
      <c r="UFA54" s="73"/>
      <c r="UFB54" s="73"/>
      <c r="UFC54" s="73"/>
      <c r="UFD54" s="73"/>
      <c r="UFE54" s="73"/>
      <c r="UFF54" s="73"/>
      <c r="UFG54" s="73"/>
      <c r="UFH54" s="73"/>
      <c r="UFI54" s="73"/>
      <c r="UFJ54" s="73"/>
      <c r="UFK54" s="73"/>
      <c r="UFL54" s="73"/>
      <c r="UFM54" s="73"/>
      <c r="UFN54" s="73"/>
      <c r="UFO54" s="73"/>
      <c r="UFP54" s="73"/>
      <c r="UFQ54" s="73"/>
      <c r="UFR54" s="73"/>
      <c r="UFS54" s="73"/>
      <c r="UFT54" s="73"/>
      <c r="UFU54" s="73"/>
      <c r="UFV54" s="73"/>
      <c r="UFW54" s="73"/>
      <c r="UFX54" s="73"/>
      <c r="UFY54" s="73"/>
      <c r="UFZ54" s="73"/>
      <c r="UGA54" s="73"/>
      <c r="UGB54" s="73"/>
      <c r="UGC54" s="73"/>
      <c r="UGD54" s="73"/>
      <c r="UGE54" s="73"/>
      <c r="UGF54" s="73"/>
      <c r="UGG54" s="73"/>
      <c r="UGH54" s="73"/>
      <c r="UGI54" s="73"/>
      <c r="UGJ54" s="73"/>
      <c r="UGK54" s="73"/>
      <c r="UGL54" s="73"/>
      <c r="UGM54" s="73"/>
      <c r="UGN54" s="73"/>
      <c r="UGO54" s="73"/>
      <c r="UGP54" s="73"/>
      <c r="UGQ54" s="73"/>
      <c r="UGR54" s="73"/>
      <c r="UGS54" s="73"/>
      <c r="UGT54" s="73"/>
      <c r="UGU54" s="73"/>
      <c r="UGV54" s="73"/>
      <c r="UGW54" s="73"/>
      <c r="UGX54" s="73"/>
      <c r="UGY54" s="73"/>
      <c r="UGZ54" s="73"/>
      <c r="UHA54" s="73"/>
      <c r="UHB54" s="73"/>
      <c r="UHC54" s="73"/>
      <c r="UHD54" s="73"/>
      <c r="UHE54" s="73"/>
      <c r="UHF54" s="73"/>
      <c r="UHG54" s="73"/>
      <c r="UHH54" s="73"/>
      <c r="UHI54" s="73"/>
      <c r="UHJ54" s="73"/>
      <c r="UHK54" s="73"/>
      <c r="UHL54" s="73"/>
      <c r="UHM54" s="73"/>
      <c r="UHN54" s="73"/>
      <c r="UHO54" s="73"/>
      <c r="UHP54" s="73"/>
      <c r="UHQ54" s="73"/>
      <c r="UHR54" s="73"/>
      <c r="UHS54" s="73"/>
      <c r="UHT54" s="73"/>
      <c r="UHU54" s="73"/>
      <c r="UHV54" s="73"/>
      <c r="UHW54" s="73"/>
      <c r="UHX54" s="73"/>
      <c r="UHY54" s="73"/>
      <c r="UHZ54" s="73"/>
      <c r="UIA54" s="73"/>
      <c r="UIB54" s="73"/>
      <c r="UIC54" s="73"/>
      <c r="UID54" s="73"/>
      <c r="UIE54" s="73"/>
      <c r="UIF54" s="73"/>
      <c r="UIG54" s="73"/>
      <c r="UIH54" s="73"/>
      <c r="UII54" s="73"/>
      <c r="UIJ54" s="73"/>
      <c r="UIK54" s="73"/>
      <c r="UIL54" s="73"/>
      <c r="UIM54" s="73"/>
      <c r="UIN54" s="73"/>
      <c r="UIO54" s="73"/>
      <c r="UIP54" s="73"/>
      <c r="UIQ54" s="73"/>
      <c r="UIR54" s="73"/>
      <c r="UIS54" s="73"/>
      <c r="UIT54" s="73"/>
      <c r="UIU54" s="73"/>
      <c r="UIV54" s="73"/>
      <c r="UIW54" s="73"/>
      <c r="UIX54" s="73"/>
      <c r="UIY54" s="73"/>
      <c r="UIZ54" s="73"/>
      <c r="UJA54" s="73"/>
      <c r="UJB54" s="73"/>
      <c r="UJC54" s="73"/>
      <c r="UJD54" s="73"/>
      <c r="UJE54" s="73"/>
      <c r="UJF54" s="73"/>
      <c r="UJG54" s="73"/>
      <c r="UJH54" s="73"/>
      <c r="UJI54" s="73"/>
      <c r="UJJ54" s="73"/>
      <c r="UJK54" s="73"/>
      <c r="UJL54" s="73"/>
      <c r="UJM54" s="73"/>
      <c r="UJN54" s="73"/>
      <c r="UJO54" s="73"/>
      <c r="UJP54" s="73"/>
      <c r="UJQ54" s="73"/>
      <c r="UJR54" s="73"/>
      <c r="UJS54" s="73"/>
      <c r="UJT54" s="73"/>
      <c r="UJU54" s="73"/>
      <c r="UJV54" s="73"/>
      <c r="UJW54" s="73"/>
      <c r="UJX54" s="73"/>
      <c r="UJY54" s="73"/>
      <c r="UJZ54" s="73"/>
      <c r="UKA54" s="73"/>
      <c r="UKB54" s="73"/>
      <c r="UKC54" s="73"/>
      <c r="UKD54" s="73"/>
      <c r="UKE54" s="73"/>
      <c r="UKF54" s="73"/>
      <c r="UKG54" s="73"/>
      <c r="UKH54" s="73"/>
      <c r="UKI54" s="73"/>
      <c r="UKJ54" s="73"/>
      <c r="UKK54" s="73"/>
      <c r="UKL54" s="73"/>
      <c r="UKM54" s="73"/>
      <c r="UKN54" s="73"/>
      <c r="UKO54" s="73"/>
      <c r="UKP54" s="73"/>
      <c r="UKQ54" s="73"/>
      <c r="UKR54" s="73"/>
      <c r="UKS54" s="73"/>
      <c r="UKT54" s="73"/>
      <c r="UKU54" s="73"/>
      <c r="UKV54" s="73"/>
      <c r="UKW54" s="73"/>
      <c r="UKX54" s="73"/>
      <c r="UKY54" s="73"/>
      <c r="UKZ54" s="73"/>
      <c r="ULA54" s="73"/>
      <c r="ULB54" s="73"/>
      <c r="ULC54" s="73"/>
      <c r="ULD54" s="73"/>
      <c r="ULE54" s="73"/>
      <c r="ULF54" s="73"/>
      <c r="ULG54" s="73"/>
      <c r="ULH54" s="73"/>
      <c r="ULI54" s="73"/>
      <c r="ULJ54" s="73"/>
      <c r="ULK54" s="73"/>
      <c r="ULL54" s="73"/>
      <c r="ULM54" s="73"/>
      <c r="ULN54" s="73"/>
      <c r="ULO54" s="73"/>
      <c r="ULP54" s="73"/>
      <c r="ULQ54" s="73"/>
      <c r="ULR54" s="73"/>
      <c r="ULS54" s="73"/>
      <c r="ULT54" s="73"/>
      <c r="ULU54" s="73"/>
      <c r="ULV54" s="73"/>
      <c r="ULW54" s="73"/>
      <c r="ULX54" s="73"/>
      <c r="ULY54" s="73"/>
      <c r="ULZ54" s="73"/>
      <c r="UMA54" s="73"/>
      <c r="UMB54" s="73"/>
      <c r="UMC54" s="73"/>
      <c r="UMD54" s="73"/>
      <c r="UME54" s="73"/>
      <c r="UMF54" s="73"/>
      <c r="UMG54" s="73"/>
      <c r="UMH54" s="73"/>
      <c r="UMI54" s="73"/>
      <c r="UMJ54" s="73"/>
      <c r="UMK54" s="73"/>
      <c r="UML54" s="73"/>
      <c r="UMM54" s="73"/>
      <c r="UMN54" s="73"/>
      <c r="UMO54" s="73"/>
      <c r="UMP54" s="73"/>
      <c r="UMQ54" s="73"/>
      <c r="UMR54" s="73"/>
      <c r="UMS54" s="73"/>
      <c r="UMT54" s="73"/>
      <c r="UMU54" s="73"/>
      <c r="UMV54" s="73"/>
      <c r="UMW54" s="73"/>
      <c r="UMX54" s="73"/>
      <c r="UMY54" s="73"/>
      <c r="UMZ54" s="73"/>
      <c r="UNA54" s="73"/>
      <c r="UNB54" s="73"/>
      <c r="UNC54" s="73"/>
      <c r="UND54" s="73"/>
      <c r="UNE54" s="73"/>
      <c r="UNF54" s="73"/>
      <c r="UNG54" s="73"/>
      <c r="UNH54" s="73"/>
      <c r="UNI54" s="73"/>
      <c r="UNJ54" s="73"/>
      <c r="UNK54" s="73"/>
      <c r="UNL54" s="73"/>
      <c r="UNM54" s="73"/>
      <c r="UNN54" s="73"/>
      <c r="UNO54" s="73"/>
      <c r="UNP54" s="73"/>
      <c r="UNQ54" s="73"/>
      <c r="UNR54" s="73"/>
      <c r="UNS54" s="73"/>
      <c r="UNT54" s="73"/>
      <c r="UNU54" s="73"/>
      <c r="UNV54" s="73"/>
      <c r="UNW54" s="73"/>
      <c r="UNX54" s="73"/>
      <c r="UNY54" s="73"/>
      <c r="UNZ54" s="73"/>
      <c r="UOA54" s="73"/>
      <c r="UOB54" s="73"/>
      <c r="UOC54" s="73"/>
      <c r="UOD54" s="73"/>
      <c r="UOE54" s="73"/>
      <c r="UOF54" s="73"/>
      <c r="UOG54" s="73"/>
      <c r="UOH54" s="73"/>
      <c r="UOI54" s="73"/>
      <c r="UOJ54" s="73"/>
      <c r="UOK54" s="73"/>
      <c r="UOL54" s="73"/>
      <c r="UOM54" s="73"/>
      <c r="UON54" s="73"/>
      <c r="UOO54" s="73"/>
      <c r="UOP54" s="73"/>
      <c r="UOQ54" s="73"/>
      <c r="UOR54" s="73"/>
      <c r="UOS54" s="73"/>
      <c r="UOT54" s="73"/>
      <c r="UOU54" s="73"/>
      <c r="UOV54" s="73"/>
      <c r="UOW54" s="73"/>
      <c r="UOX54" s="73"/>
      <c r="UOY54" s="73"/>
      <c r="UOZ54" s="73"/>
      <c r="UPA54" s="73"/>
      <c r="UPB54" s="73"/>
      <c r="UPC54" s="73"/>
      <c r="UPD54" s="73"/>
      <c r="UPE54" s="73"/>
      <c r="UPF54" s="73"/>
      <c r="UPG54" s="73"/>
      <c r="UPH54" s="73"/>
      <c r="UPI54" s="73"/>
      <c r="UPJ54" s="73"/>
      <c r="UPK54" s="73"/>
      <c r="UPL54" s="73"/>
      <c r="UPM54" s="73"/>
      <c r="UPN54" s="73"/>
      <c r="UPO54" s="73"/>
      <c r="UPP54" s="73"/>
      <c r="UPQ54" s="73"/>
      <c r="UPR54" s="73"/>
      <c r="UPS54" s="73"/>
      <c r="UPT54" s="73"/>
      <c r="UPU54" s="73"/>
      <c r="UPV54" s="73"/>
      <c r="UPW54" s="73"/>
      <c r="UPX54" s="73"/>
      <c r="UPY54" s="73"/>
      <c r="UPZ54" s="73"/>
      <c r="UQA54" s="73"/>
      <c r="UQB54" s="73"/>
      <c r="UQC54" s="73"/>
      <c r="UQD54" s="73"/>
      <c r="UQE54" s="73"/>
      <c r="UQF54" s="73"/>
      <c r="UQG54" s="73"/>
      <c r="UQH54" s="73"/>
      <c r="UQI54" s="73"/>
      <c r="UQJ54" s="73"/>
      <c r="UQK54" s="73"/>
      <c r="UQL54" s="73"/>
      <c r="UQM54" s="73"/>
      <c r="UQN54" s="73"/>
      <c r="UQO54" s="73"/>
      <c r="UQP54" s="73"/>
      <c r="UQQ54" s="73"/>
      <c r="UQR54" s="73"/>
      <c r="UQS54" s="73"/>
      <c r="UQT54" s="73"/>
      <c r="UQU54" s="73"/>
      <c r="UQV54" s="73"/>
      <c r="UQW54" s="73"/>
      <c r="UQX54" s="73"/>
      <c r="UQY54" s="73"/>
      <c r="UQZ54" s="73"/>
      <c r="URA54" s="73"/>
      <c r="URB54" s="73"/>
      <c r="URC54" s="73"/>
      <c r="URD54" s="73"/>
      <c r="URE54" s="73"/>
      <c r="URF54" s="73"/>
      <c r="URG54" s="73"/>
      <c r="URH54" s="73"/>
      <c r="URI54" s="73"/>
      <c r="URJ54" s="73"/>
      <c r="URK54" s="73"/>
      <c r="URL54" s="73"/>
      <c r="URM54" s="73"/>
      <c r="URN54" s="73"/>
      <c r="URO54" s="73"/>
      <c r="URP54" s="73"/>
      <c r="URQ54" s="73"/>
      <c r="URR54" s="73"/>
      <c r="URS54" s="73"/>
      <c r="URT54" s="73"/>
      <c r="URU54" s="73"/>
      <c r="URV54" s="73"/>
      <c r="URW54" s="73"/>
      <c r="URX54" s="73"/>
      <c r="URY54" s="73"/>
      <c r="URZ54" s="73"/>
      <c r="USA54" s="73"/>
      <c r="USB54" s="73"/>
      <c r="USC54" s="73"/>
      <c r="USD54" s="73"/>
      <c r="USE54" s="73"/>
      <c r="USF54" s="73"/>
      <c r="USG54" s="73"/>
      <c r="USH54" s="73"/>
      <c r="USI54" s="73"/>
      <c r="USJ54" s="73"/>
      <c r="USK54" s="73"/>
      <c r="USL54" s="73"/>
      <c r="USM54" s="73"/>
      <c r="USN54" s="73"/>
      <c r="USO54" s="73"/>
      <c r="USP54" s="73"/>
      <c r="USQ54" s="73"/>
      <c r="USR54" s="73"/>
      <c r="USS54" s="73"/>
      <c r="UST54" s="73"/>
      <c r="USU54" s="73"/>
      <c r="USV54" s="73"/>
      <c r="USW54" s="73"/>
      <c r="USX54" s="73"/>
      <c r="USY54" s="73"/>
      <c r="USZ54" s="73"/>
      <c r="UTA54" s="73"/>
      <c r="UTB54" s="73"/>
      <c r="UTC54" s="73"/>
      <c r="UTD54" s="73"/>
      <c r="UTE54" s="73"/>
      <c r="UTF54" s="73"/>
      <c r="UTG54" s="73"/>
      <c r="UTH54" s="73"/>
      <c r="UTI54" s="73"/>
      <c r="UTJ54" s="73"/>
      <c r="UTK54" s="73"/>
      <c r="UTL54" s="73"/>
      <c r="UTM54" s="73"/>
      <c r="UTN54" s="73"/>
      <c r="UTO54" s="73"/>
      <c r="UTP54" s="73"/>
      <c r="UTQ54" s="73"/>
      <c r="UTR54" s="73"/>
      <c r="UTS54" s="73"/>
      <c r="UTT54" s="73"/>
      <c r="UTU54" s="73"/>
      <c r="UTV54" s="73"/>
      <c r="UTW54" s="73"/>
      <c r="UTX54" s="73"/>
      <c r="UTY54" s="73"/>
      <c r="UTZ54" s="73"/>
      <c r="UUA54" s="73"/>
      <c r="UUB54" s="73"/>
      <c r="UUC54" s="73"/>
      <c r="UUD54" s="73"/>
      <c r="UUE54" s="73"/>
      <c r="UUF54" s="73"/>
      <c r="UUG54" s="73"/>
      <c r="UUH54" s="73"/>
      <c r="UUI54" s="73"/>
      <c r="UUJ54" s="73"/>
      <c r="UUK54" s="73"/>
      <c r="UUL54" s="73"/>
      <c r="UUM54" s="73"/>
      <c r="UUN54" s="73"/>
      <c r="UUO54" s="73"/>
      <c r="UUP54" s="73"/>
      <c r="UUQ54" s="73"/>
      <c r="UUR54" s="73"/>
      <c r="UUS54" s="73"/>
      <c r="UUT54" s="73"/>
      <c r="UUU54" s="73"/>
      <c r="UUV54" s="73"/>
      <c r="UUW54" s="73"/>
      <c r="UUX54" s="73"/>
      <c r="UUY54" s="73"/>
      <c r="UUZ54" s="73"/>
      <c r="UVA54" s="73"/>
      <c r="UVB54" s="73"/>
      <c r="UVC54" s="73"/>
      <c r="UVD54" s="73"/>
      <c r="UVE54" s="73"/>
      <c r="UVF54" s="73"/>
      <c r="UVG54" s="73"/>
      <c r="UVH54" s="73"/>
      <c r="UVI54" s="73"/>
      <c r="UVJ54" s="73"/>
      <c r="UVK54" s="73"/>
      <c r="UVL54" s="73"/>
      <c r="UVM54" s="73"/>
      <c r="UVN54" s="73"/>
      <c r="UVO54" s="73"/>
      <c r="UVP54" s="73"/>
      <c r="UVQ54" s="73"/>
      <c r="UVR54" s="73"/>
      <c r="UVS54" s="73"/>
      <c r="UVT54" s="73"/>
      <c r="UVU54" s="73"/>
      <c r="UVV54" s="73"/>
      <c r="UVW54" s="73"/>
      <c r="UVX54" s="73"/>
      <c r="UVY54" s="73"/>
      <c r="UVZ54" s="73"/>
      <c r="UWA54" s="73"/>
      <c r="UWB54" s="73"/>
      <c r="UWC54" s="73"/>
      <c r="UWD54" s="73"/>
      <c r="UWE54" s="73"/>
      <c r="UWF54" s="73"/>
      <c r="UWG54" s="73"/>
      <c r="UWH54" s="73"/>
      <c r="UWI54" s="73"/>
      <c r="UWJ54" s="73"/>
      <c r="UWK54" s="73"/>
      <c r="UWL54" s="73"/>
      <c r="UWM54" s="73"/>
      <c r="UWN54" s="73"/>
      <c r="UWO54" s="73"/>
      <c r="UWP54" s="73"/>
      <c r="UWQ54" s="73"/>
      <c r="UWR54" s="73"/>
      <c r="UWS54" s="73"/>
      <c r="UWT54" s="73"/>
      <c r="UWU54" s="73"/>
      <c r="UWV54" s="73"/>
      <c r="UWW54" s="73"/>
      <c r="UWX54" s="73"/>
      <c r="UWY54" s="73"/>
      <c r="UWZ54" s="73"/>
      <c r="UXA54" s="73"/>
      <c r="UXB54" s="73"/>
      <c r="UXC54" s="73"/>
      <c r="UXD54" s="73"/>
      <c r="UXE54" s="73"/>
      <c r="UXF54" s="73"/>
      <c r="UXG54" s="73"/>
      <c r="UXH54" s="73"/>
      <c r="UXI54" s="73"/>
      <c r="UXJ54" s="73"/>
      <c r="UXK54" s="73"/>
      <c r="UXL54" s="73"/>
      <c r="UXM54" s="73"/>
      <c r="UXN54" s="73"/>
      <c r="UXO54" s="73"/>
      <c r="UXP54" s="73"/>
      <c r="UXQ54" s="73"/>
      <c r="UXR54" s="73"/>
      <c r="UXS54" s="73"/>
      <c r="UXT54" s="73"/>
      <c r="UXU54" s="73"/>
      <c r="UXV54" s="73"/>
      <c r="UXW54" s="73"/>
      <c r="UXX54" s="73"/>
      <c r="UXY54" s="73"/>
      <c r="UXZ54" s="73"/>
      <c r="UYA54" s="73"/>
      <c r="UYB54" s="73"/>
      <c r="UYC54" s="73"/>
      <c r="UYD54" s="73"/>
      <c r="UYE54" s="73"/>
      <c r="UYF54" s="73"/>
      <c r="UYG54" s="73"/>
      <c r="UYH54" s="73"/>
      <c r="UYI54" s="73"/>
      <c r="UYJ54" s="73"/>
      <c r="UYK54" s="73"/>
      <c r="UYL54" s="73"/>
      <c r="UYM54" s="73"/>
      <c r="UYN54" s="73"/>
      <c r="UYO54" s="73"/>
      <c r="UYP54" s="73"/>
      <c r="UYQ54" s="73"/>
      <c r="UYR54" s="73"/>
      <c r="UYS54" s="73"/>
      <c r="UYT54" s="73"/>
      <c r="UYU54" s="73"/>
      <c r="UYV54" s="73"/>
      <c r="UYW54" s="73"/>
      <c r="UYX54" s="73"/>
      <c r="UYY54" s="73"/>
      <c r="UYZ54" s="73"/>
      <c r="UZA54" s="73"/>
      <c r="UZB54" s="73"/>
      <c r="UZC54" s="73"/>
      <c r="UZD54" s="73"/>
      <c r="UZE54" s="73"/>
      <c r="UZF54" s="73"/>
      <c r="UZG54" s="73"/>
      <c r="UZH54" s="73"/>
      <c r="UZI54" s="73"/>
      <c r="UZJ54" s="73"/>
      <c r="UZK54" s="73"/>
      <c r="UZL54" s="73"/>
      <c r="UZM54" s="73"/>
      <c r="UZN54" s="73"/>
      <c r="UZO54" s="73"/>
      <c r="UZP54" s="73"/>
      <c r="UZQ54" s="73"/>
      <c r="UZR54" s="73"/>
      <c r="UZS54" s="73"/>
      <c r="UZT54" s="73"/>
      <c r="UZU54" s="73"/>
      <c r="UZV54" s="73"/>
      <c r="UZW54" s="73"/>
      <c r="UZX54" s="73"/>
      <c r="UZY54" s="73"/>
      <c r="UZZ54" s="73"/>
      <c r="VAA54" s="73"/>
      <c r="VAB54" s="73"/>
      <c r="VAC54" s="73"/>
      <c r="VAD54" s="73"/>
      <c r="VAE54" s="73"/>
      <c r="VAF54" s="73"/>
      <c r="VAG54" s="73"/>
      <c r="VAH54" s="73"/>
      <c r="VAI54" s="73"/>
      <c r="VAJ54" s="73"/>
      <c r="VAK54" s="73"/>
      <c r="VAL54" s="73"/>
      <c r="VAM54" s="73"/>
      <c r="VAN54" s="73"/>
      <c r="VAO54" s="73"/>
      <c r="VAP54" s="73"/>
      <c r="VAQ54" s="73"/>
      <c r="VAR54" s="73"/>
      <c r="VAS54" s="73"/>
      <c r="VAT54" s="73"/>
      <c r="VAU54" s="73"/>
      <c r="VAV54" s="73"/>
      <c r="VAW54" s="73"/>
      <c r="VAX54" s="73"/>
      <c r="VAY54" s="73"/>
      <c r="VAZ54" s="73"/>
      <c r="VBA54" s="73"/>
      <c r="VBB54" s="73"/>
      <c r="VBC54" s="73"/>
      <c r="VBD54" s="73"/>
      <c r="VBE54" s="73"/>
      <c r="VBF54" s="73"/>
      <c r="VBG54" s="73"/>
      <c r="VBH54" s="73"/>
      <c r="VBI54" s="73"/>
      <c r="VBJ54" s="73"/>
      <c r="VBK54" s="73"/>
      <c r="VBL54" s="73"/>
      <c r="VBM54" s="73"/>
      <c r="VBN54" s="73"/>
      <c r="VBO54" s="73"/>
      <c r="VBP54" s="73"/>
      <c r="VBQ54" s="73"/>
      <c r="VBR54" s="73"/>
      <c r="VBS54" s="73"/>
      <c r="VBT54" s="73"/>
      <c r="VBU54" s="73"/>
      <c r="VBV54" s="73"/>
      <c r="VBW54" s="73"/>
      <c r="VBX54" s="73"/>
      <c r="VBY54" s="73"/>
      <c r="VBZ54" s="73"/>
      <c r="VCA54" s="73"/>
      <c r="VCB54" s="73"/>
      <c r="VCC54" s="73"/>
      <c r="VCD54" s="73"/>
      <c r="VCE54" s="73"/>
      <c r="VCF54" s="73"/>
      <c r="VCG54" s="73"/>
      <c r="VCH54" s="73"/>
      <c r="VCI54" s="73"/>
      <c r="VCJ54" s="73"/>
      <c r="VCK54" s="73"/>
      <c r="VCL54" s="73"/>
      <c r="VCM54" s="73"/>
      <c r="VCN54" s="73"/>
      <c r="VCO54" s="73"/>
      <c r="VCP54" s="73"/>
      <c r="VCQ54" s="73"/>
      <c r="VCR54" s="73"/>
      <c r="VCS54" s="73"/>
      <c r="VCT54" s="73"/>
      <c r="VCU54" s="73"/>
      <c r="VCV54" s="73"/>
      <c r="VCW54" s="73"/>
      <c r="VCX54" s="73"/>
      <c r="VCY54" s="73"/>
      <c r="VCZ54" s="73"/>
      <c r="VDA54" s="73"/>
      <c r="VDB54" s="73"/>
      <c r="VDC54" s="73"/>
      <c r="VDD54" s="73"/>
      <c r="VDE54" s="73"/>
      <c r="VDF54" s="73"/>
      <c r="VDG54" s="73"/>
      <c r="VDH54" s="73"/>
      <c r="VDI54" s="73"/>
      <c r="VDJ54" s="73"/>
      <c r="VDK54" s="73"/>
      <c r="VDL54" s="73"/>
      <c r="VDM54" s="73"/>
      <c r="VDN54" s="73"/>
      <c r="VDO54" s="73"/>
      <c r="VDP54" s="73"/>
      <c r="VDQ54" s="73"/>
      <c r="VDR54" s="73"/>
      <c r="VDS54" s="73"/>
      <c r="VDT54" s="73"/>
      <c r="VDU54" s="73"/>
      <c r="VDV54" s="73"/>
      <c r="VDW54" s="73"/>
      <c r="VDX54" s="73"/>
      <c r="VDY54" s="73"/>
      <c r="VDZ54" s="73"/>
      <c r="VEA54" s="73"/>
      <c r="VEB54" s="73"/>
      <c r="VEC54" s="73"/>
      <c r="VED54" s="73"/>
      <c r="VEE54" s="73"/>
      <c r="VEF54" s="73"/>
      <c r="VEG54" s="73"/>
      <c r="VEH54" s="73"/>
      <c r="VEI54" s="73"/>
      <c r="VEJ54" s="73"/>
      <c r="VEK54" s="73"/>
      <c r="VEL54" s="73"/>
      <c r="VEM54" s="73"/>
      <c r="VEN54" s="73"/>
      <c r="VEO54" s="73"/>
      <c r="VEP54" s="73"/>
      <c r="VEQ54" s="73"/>
      <c r="VER54" s="73"/>
      <c r="VES54" s="73"/>
      <c r="VET54" s="73"/>
      <c r="VEU54" s="73"/>
      <c r="VEV54" s="73"/>
      <c r="VEW54" s="73"/>
      <c r="VEX54" s="73"/>
      <c r="VEY54" s="73"/>
      <c r="VEZ54" s="73"/>
      <c r="VFA54" s="73"/>
      <c r="VFB54" s="73"/>
      <c r="VFC54" s="73"/>
      <c r="VFD54" s="73"/>
      <c r="VFE54" s="73"/>
      <c r="VFF54" s="73"/>
      <c r="VFG54" s="73"/>
      <c r="VFH54" s="73"/>
      <c r="VFI54" s="73"/>
      <c r="VFJ54" s="73"/>
      <c r="VFK54" s="73"/>
      <c r="VFL54" s="73"/>
      <c r="VFM54" s="73"/>
      <c r="VFN54" s="73"/>
      <c r="VFO54" s="73"/>
      <c r="VFP54" s="73"/>
      <c r="VFQ54" s="73"/>
      <c r="VFR54" s="73"/>
      <c r="VFS54" s="73"/>
      <c r="VFT54" s="73"/>
      <c r="VFU54" s="73"/>
      <c r="VFV54" s="73"/>
      <c r="VFW54" s="73"/>
      <c r="VFX54" s="73"/>
      <c r="VFY54" s="73"/>
      <c r="VFZ54" s="73"/>
      <c r="VGA54" s="73"/>
      <c r="VGB54" s="73"/>
      <c r="VGC54" s="73"/>
      <c r="VGD54" s="73"/>
      <c r="VGE54" s="73"/>
      <c r="VGF54" s="73"/>
      <c r="VGG54" s="73"/>
      <c r="VGH54" s="73"/>
      <c r="VGI54" s="73"/>
      <c r="VGJ54" s="73"/>
      <c r="VGK54" s="73"/>
      <c r="VGL54" s="73"/>
      <c r="VGM54" s="73"/>
      <c r="VGN54" s="73"/>
      <c r="VGO54" s="73"/>
      <c r="VGP54" s="73"/>
      <c r="VGQ54" s="73"/>
      <c r="VGR54" s="73"/>
      <c r="VGS54" s="73"/>
      <c r="VGT54" s="73"/>
      <c r="VGU54" s="73"/>
      <c r="VGV54" s="73"/>
      <c r="VGW54" s="73"/>
      <c r="VGX54" s="73"/>
      <c r="VGY54" s="73"/>
      <c r="VGZ54" s="73"/>
      <c r="VHA54" s="73"/>
      <c r="VHB54" s="73"/>
      <c r="VHC54" s="73"/>
      <c r="VHD54" s="73"/>
      <c r="VHE54" s="73"/>
      <c r="VHF54" s="73"/>
      <c r="VHG54" s="73"/>
      <c r="VHH54" s="73"/>
      <c r="VHI54" s="73"/>
      <c r="VHJ54" s="73"/>
      <c r="VHK54" s="73"/>
      <c r="VHL54" s="73"/>
      <c r="VHM54" s="73"/>
      <c r="VHN54" s="73"/>
      <c r="VHO54" s="73"/>
      <c r="VHP54" s="73"/>
      <c r="VHQ54" s="73"/>
      <c r="VHR54" s="73"/>
      <c r="VHS54" s="73"/>
      <c r="VHT54" s="73"/>
      <c r="VHU54" s="73"/>
      <c r="VHV54" s="73"/>
      <c r="VHW54" s="73"/>
      <c r="VHX54" s="73"/>
      <c r="VHY54" s="73"/>
      <c r="VHZ54" s="73"/>
      <c r="VIA54" s="73"/>
      <c r="VIB54" s="73"/>
      <c r="VIC54" s="73"/>
      <c r="VID54" s="73"/>
      <c r="VIE54" s="73"/>
      <c r="VIF54" s="73"/>
      <c r="VIG54" s="73"/>
      <c r="VIH54" s="73"/>
      <c r="VII54" s="73"/>
      <c r="VIJ54" s="73"/>
      <c r="VIK54" s="73"/>
      <c r="VIL54" s="73"/>
      <c r="VIM54" s="73"/>
      <c r="VIN54" s="73"/>
      <c r="VIO54" s="73"/>
      <c r="VIP54" s="73"/>
      <c r="VIQ54" s="73"/>
      <c r="VIR54" s="73"/>
      <c r="VIS54" s="73"/>
      <c r="VIT54" s="73"/>
      <c r="VIU54" s="73"/>
      <c r="VIV54" s="73"/>
      <c r="VIW54" s="73"/>
      <c r="VIX54" s="73"/>
      <c r="VIY54" s="73"/>
      <c r="VIZ54" s="73"/>
      <c r="VJA54" s="73"/>
      <c r="VJB54" s="73"/>
      <c r="VJC54" s="73"/>
      <c r="VJD54" s="73"/>
      <c r="VJE54" s="73"/>
      <c r="VJF54" s="73"/>
      <c r="VJG54" s="73"/>
      <c r="VJH54" s="73"/>
      <c r="VJI54" s="73"/>
      <c r="VJJ54" s="73"/>
      <c r="VJK54" s="73"/>
      <c r="VJL54" s="73"/>
      <c r="VJM54" s="73"/>
      <c r="VJN54" s="73"/>
      <c r="VJO54" s="73"/>
      <c r="VJP54" s="73"/>
      <c r="VJQ54" s="73"/>
      <c r="VJR54" s="73"/>
      <c r="VJS54" s="73"/>
      <c r="VJT54" s="73"/>
      <c r="VJU54" s="73"/>
      <c r="VJV54" s="73"/>
      <c r="VJW54" s="73"/>
      <c r="VJX54" s="73"/>
      <c r="VJY54" s="73"/>
      <c r="VJZ54" s="73"/>
      <c r="VKA54" s="73"/>
      <c r="VKB54" s="73"/>
      <c r="VKC54" s="73"/>
      <c r="VKD54" s="73"/>
      <c r="VKE54" s="73"/>
      <c r="VKF54" s="73"/>
      <c r="VKG54" s="73"/>
      <c r="VKH54" s="73"/>
      <c r="VKI54" s="73"/>
      <c r="VKJ54" s="73"/>
      <c r="VKK54" s="73"/>
      <c r="VKL54" s="73"/>
      <c r="VKM54" s="73"/>
      <c r="VKN54" s="73"/>
      <c r="VKO54" s="73"/>
      <c r="VKP54" s="73"/>
      <c r="VKQ54" s="73"/>
      <c r="VKR54" s="73"/>
      <c r="VKS54" s="73"/>
      <c r="VKT54" s="73"/>
      <c r="VKU54" s="73"/>
      <c r="VKV54" s="73"/>
      <c r="VKW54" s="73"/>
      <c r="VKX54" s="73"/>
      <c r="VKY54" s="73"/>
      <c r="VKZ54" s="73"/>
      <c r="VLA54" s="73"/>
      <c r="VLB54" s="73"/>
      <c r="VLC54" s="73"/>
      <c r="VLD54" s="73"/>
      <c r="VLE54" s="73"/>
      <c r="VLF54" s="73"/>
      <c r="VLG54" s="73"/>
      <c r="VLH54" s="73"/>
      <c r="VLI54" s="73"/>
      <c r="VLJ54" s="73"/>
      <c r="VLK54" s="73"/>
      <c r="VLL54" s="73"/>
      <c r="VLM54" s="73"/>
      <c r="VLN54" s="73"/>
      <c r="VLO54" s="73"/>
      <c r="VLP54" s="73"/>
      <c r="VLQ54" s="73"/>
      <c r="VLR54" s="73"/>
      <c r="VLS54" s="73"/>
      <c r="VLT54" s="73"/>
      <c r="VLU54" s="73"/>
      <c r="VLV54" s="73"/>
      <c r="VLW54" s="73"/>
      <c r="VLX54" s="73"/>
      <c r="VLY54" s="73"/>
      <c r="VLZ54" s="73"/>
      <c r="VMA54" s="73"/>
      <c r="VMB54" s="73"/>
      <c r="VMC54" s="73"/>
      <c r="VMD54" s="73"/>
      <c r="VME54" s="73"/>
      <c r="VMF54" s="73"/>
      <c r="VMG54" s="73"/>
      <c r="VMH54" s="73"/>
      <c r="VMI54" s="73"/>
      <c r="VMJ54" s="73"/>
      <c r="VMK54" s="73"/>
      <c r="VML54" s="73"/>
      <c r="VMM54" s="73"/>
      <c r="VMN54" s="73"/>
      <c r="VMO54" s="73"/>
      <c r="VMP54" s="73"/>
      <c r="VMQ54" s="73"/>
      <c r="VMR54" s="73"/>
      <c r="VMS54" s="73"/>
      <c r="VMT54" s="73"/>
      <c r="VMU54" s="73"/>
      <c r="VMV54" s="73"/>
      <c r="VMW54" s="73"/>
      <c r="VMX54" s="73"/>
      <c r="VMY54" s="73"/>
      <c r="VMZ54" s="73"/>
      <c r="VNA54" s="73"/>
      <c r="VNB54" s="73"/>
      <c r="VNC54" s="73"/>
      <c r="VND54" s="73"/>
      <c r="VNE54" s="73"/>
      <c r="VNF54" s="73"/>
      <c r="VNG54" s="73"/>
      <c r="VNH54" s="73"/>
      <c r="VNI54" s="73"/>
      <c r="VNJ54" s="73"/>
      <c r="VNK54" s="73"/>
      <c r="VNL54" s="73"/>
      <c r="VNM54" s="73"/>
      <c r="VNN54" s="73"/>
      <c r="VNO54" s="73"/>
      <c r="VNP54" s="73"/>
      <c r="VNQ54" s="73"/>
      <c r="VNR54" s="73"/>
      <c r="VNS54" s="73"/>
      <c r="VNT54" s="73"/>
      <c r="VNU54" s="73"/>
      <c r="VNV54" s="73"/>
      <c r="VNW54" s="73"/>
      <c r="VNX54" s="73"/>
      <c r="VNY54" s="73"/>
      <c r="VNZ54" s="73"/>
      <c r="VOA54" s="73"/>
      <c r="VOB54" s="73"/>
      <c r="VOC54" s="73"/>
      <c r="VOD54" s="73"/>
      <c r="VOE54" s="73"/>
      <c r="VOF54" s="73"/>
      <c r="VOG54" s="73"/>
      <c r="VOH54" s="73"/>
      <c r="VOI54" s="73"/>
      <c r="VOJ54" s="73"/>
      <c r="VOK54" s="73"/>
      <c r="VOL54" s="73"/>
      <c r="VOM54" s="73"/>
      <c r="VON54" s="73"/>
      <c r="VOO54" s="73"/>
      <c r="VOP54" s="73"/>
      <c r="VOQ54" s="73"/>
      <c r="VOR54" s="73"/>
      <c r="VOS54" s="73"/>
      <c r="VOT54" s="73"/>
      <c r="VOU54" s="73"/>
      <c r="VOV54" s="73"/>
      <c r="VOW54" s="73"/>
      <c r="VOX54" s="73"/>
      <c r="VOY54" s="73"/>
      <c r="VOZ54" s="73"/>
      <c r="VPA54" s="73"/>
      <c r="VPB54" s="73"/>
      <c r="VPC54" s="73"/>
      <c r="VPD54" s="73"/>
      <c r="VPE54" s="73"/>
      <c r="VPF54" s="73"/>
      <c r="VPG54" s="73"/>
      <c r="VPH54" s="73"/>
      <c r="VPI54" s="73"/>
      <c r="VPJ54" s="73"/>
      <c r="VPK54" s="73"/>
      <c r="VPL54" s="73"/>
      <c r="VPM54" s="73"/>
      <c r="VPN54" s="73"/>
      <c r="VPO54" s="73"/>
      <c r="VPP54" s="73"/>
      <c r="VPQ54" s="73"/>
      <c r="VPR54" s="73"/>
      <c r="VPS54" s="73"/>
      <c r="VPT54" s="73"/>
      <c r="VPU54" s="73"/>
      <c r="VPV54" s="73"/>
      <c r="VPW54" s="73"/>
      <c r="VPX54" s="73"/>
      <c r="VPY54" s="73"/>
      <c r="VPZ54" s="73"/>
      <c r="VQA54" s="73"/>
      <c r="VQB54" s="73"/>
      <c r="VQC54" s="73"/>
      <c r="VQD54" s="73"/>
      <c r="VQE54" s="73"/>
      <c r="VQF54" s="73"/>
      <c r="VQG54" s="73"/>
      <c r="VQH54" s="73"/>
      <c r="VQI54" s="73"/>
      <c r="VQJ54" s="73"/>
      <c r="VQK54" s="73"/>
      <c r="VQL54" s="73"/>
      <c r="VQM54" s="73"/>
      <c r="VQN54" s="73"/>
      <c r="VQO54" s="73"/>
      <c r="VQP54" s="73"/>
      <c r="VQQ54" s="73"/>
      <c r="VQR54" s="73"/>
      <c r="VQS54" s="73"/>
      <c r="VQT54" s="73"/>
      <c r="VQU54" s="73"/>
      <c r="VQV54" s="73"/>
      <c r="VQW54" s="73"/>
      <c r="VQX54" s="73"/>
      <c r="VQY54" s="73"/>
      <c r="VQZ54" s="73"/>
      <c r="VRA54" s="73"/>
      <c r="VRB54" s="73"/>
      <c r="VRC54" s="73"/>
      <c r="VRD54" s="73"/>
      <c r="VRE54" s="73"/>
      <c r="VRF54" s="73"/>
      <c r="VRG54" s="73"/>
      <c r="VRH54" s="73"/>
      <c r="VRI54" s="73"/>
      <c r="VRJ54" s="73"/>
      <c r="VRK54" s="73"/>
      <c r="VRL54" s="73"/>
      <c r="VRM54" s="73"/>
      <c r="VRN54" s="73"/>
      <c r="VRO54" s="73"/>
      <c r="VRP54" s="73"/>
      <c r="VRQ54" s="73"/>
      <c r="VRR54" s="73"/>
      <c r="VRS54" s="73"/>
      <c r="VRT54" s="73"/>
      <c r="VRU54" s="73"/>
      <c r="VRV54" s="73"/>
      <c r="VRW54" s="73"/>
      <c r="VRX54" s="73"/>
      <c r="VRY54" s="73"/>
      <c r="VRZ54" s="73"/>
      <c r="VSA54" s="73"/>
      <c r="VSB54" s="73"/>
      <c r="VSC54" s="73"/>
      <c r="VSD54" s="73"/>
      <c r="VSE54" s="73"/>
      <c r="VSF54" s="73"/>
      <c r="VSG54" s="73"/>
      <c r="VSH54" s="73"/>
      <c r="VSI54" s="73"/>
      <c r="VSJ54" s="73"/>
      <c r="VSK54" s="73"/>
      <c r="VSL54" s="73"/>
      <c r="VSM54" s="73"/>
      <c r="VSN54" s="73"/>
      <c r="VSO54" s="73"/>
      <c r="VSP54" s="73"/>
      <c r="VSQ54" s="73"/>
      <c r="VSR54" s="73"/>
      <c r="VSS54" s="73"/>
      <c r="VST54" s="73"/>
      <c r="VSU54" s="73"/>
      <c r="VSV54" s="73"/>
      <c r="VSW54" s="73"/>
      <c r="VSX54" s="73"/>
      <c r="VSY54" s="73"/>
      <c r="VSZ54" s="73"/>
      <c r="VTA54" s="73"/>
      <c r="VTB54" s="73"/>
      <c r="VTC54" s="73"/>
      <c r="VTD54" s="73"/>
      <c r="VTE54" s="73"/>
      <c r="VTF54" s="73"/>
      <c r="VTG54" s="73"/>
      <c r="VTH54" s="73"/>
      <c r="VTI54" s="73"/>
      <c r="VTJ54" s="73"/>
      <c r="VTK54" s="73"/>
      <c r="VTL54" s="73"/>
      <c r="VTM54" s="73"/>
      <c r="VTN54" s="73"/>
      <c r="VTO54" s="73"/>
      <c r="VTP54" s="73"/>
      <c r="VTQ54" s="73"/>
      <c r="VTR54" s="73"/>
      <c r="VTS54" s="73"/>
      <c r="VTT54" s="73"/>
      <c r="VTU54" s="73"/>
      <c r="VTV54" s="73"/>
      <c r="VTW54" s="73"/>
      <c r="VTX54" s="73"/>
      <c r="VTY54" s="73"/>
      <c r="VTZ54" s="73"/>
      <c r="VUA54" s="73"/>
      <c r="VUB54" s="73"/>
      <c r="VUC54" s="73"/>
      <c r="VUD54" s="73"/>
      <c r="VUE54" s="73"/>
      <c r="VUF54" s="73"/>
      <c r="VUG54" s="73"/>
      <c r="VUH54" s="73"/>
      <c r="VUI54" s="73"/>
      <c r="VUJ54" s="73"/>
      <c r="VUK54" s="73"/>
      <c r="VUL54" s="73"/>
      <c r="VUM54" s="73"/>
      <c r="VUN54" s="73"/>
      <c r="VUO54" s="73"/>
      <c r="VUP54" s="73"/>
      <c r="VUQ54" s="73"/>
      <c r="VUR54" s="73"/>
      <c r="VUS54" s="73"/>
      <c r="VUT54" s="73"/>
      <c r="VUU54" s="73"/>
      <c r="VUV54" s="73"/>
      <c r="VUW54" s="73"/>
      <c r="VUX54" s="73"/>
      <c r="VUY54" s="73"/>
      <c r="VUZ54" s="73"/>
      <c r="VVA54" s="73"/>
      <c r="VVB54" s="73"/>
      <c r="VVC54" s="73"/>
      <c r="VVD54" s="73"/>
      <c r="VVE54" s="73"/>
      <c r="VVF54" s="73"/>
      <c r="VVG54" s="73"/>
      <c r="VVH54" s="73"/>
      <c r="VVI54" s="73"/>
      <c r="VVJ54" s="73"/>
      <c r="VVK54" s="73"/>
      <c r="VVL54" s="73"/>
      <c r="VVM54" s="73"/>
      <c r="VVN54" s="73"/>
      <c r="VVO54" s="73"/>
      <c r="VVP54" s="73"/>
      <c r="VVQ54" s="73"/>
      <c r="VVR54" s="73"/>
      <c r="VVS54" s="73"/>
      <c r="VVT54" s="73"/>
      <c r="VVU54" s="73"/>
      <c r="VVV54" s="73"/>
      <c r="VVW54" s="73"/>
      <c r="VVX54" s="73"/>
      <c r="VVY54" s="73"/>
      <c r="VVZ54" s="73"/>
      <c r="VWA54" s="73"/>
      <c r="VWB54" s="73"/>
      <c r="VWC54" s="73"/>
      <c r="VWD54" s="73"/>
      <c r="VWE54" s="73"/>
      <c r="VWF54" s="73"/>
      <c r="VWG54" s="73"/>
      <c r="VWH54" s="73"/>
      <c r="VWI54" s="73"/>
      <c r="VWJ54" s="73"/>
      <c r="VWK54" s="73"/>
      <c r="VWL54" s="73"/>
      <c r="VWM54" s="73"/>
      <c r="VWN54" s="73"/>
      <c r="VWO54" s="73"/>
      <c r="VWP54" s="73"/>
      <c r="VWQ54" s="73"/>
      <c r="VWR54" s="73"/>
      <c r="VWS54" s="73"/>
      <c r="VWT54" s="73"/>
      <c r="VWU54" s="73"/>
      <c r="VWV54" s="73"/>
      <c r="VWW54" s="73"/>
      <c r="VWX54" s="73"/>
      <c r="VWY54" s="73"/>
      <c r="VWZ54" s="73"/>
      <c r="VXA54" s="73"/>
      <c r="VXB54" s="73"/>
      <c r="VXC54" s="73"/>
      <c r="VXD54" s="73"/>
      <c r="VXE54" s="73"/>
      <c r="VXF54" s="73"/>
      <c r="VXG54" s="73"/>
      <c r="VXH54" s="73"/>
      <c r="VXI54" s="73"/>
      <c r="VXJ54" s="73"/>
      <c r="VXK54" s="73"/>
      <c r="VXL54" s="73"/>
      <c r="VXM54" s="73"/>
      <c r="VXN54" s="73"/>
      <c r="VXO54" s="73"/>
      <c r="VXP54" s="73"/>
      <c r="VXQ54" s="73"/>
      <c r="VXR54" s="73"/>
      <c r="VXS54" s="73"/>
      <c r="VXT54" s="73"/>
      <c r="VXU54" s="73"/>
      <c r="VXV54" s="73"/>
      <c r="VXW54" s="73"/>
      <c r="VXX54" s="73"/>
      <c r="VXY54" s="73"/>
      <c r="VXZ54" s="73"/>
      <c r="VYA54" s="73"/>
      <c r="VYB54" s="73"/>
      <c r="VYC54" s="73"/>
      <c r="VYD54" s="73"/>
      <c r="VYE54" s="73"/>
      <c r="VYF54" s="73"/>
      <c r="VYG54" s="73"/>
      <c r="VYH54" s="73"/>
      <c r="VYI54" s="73"/>
      <c r="VYJ54" s="73"/>
      <c r="VYK54" s="73"/>
      <c r="VYL54" s="73"/>
      <c r="VYM54" s="73"/>
      <c r="VYN54" s="73"/>
      <c r="VYO54" s="73"/>
      <c r="VYP54" s="73"/>
      <c r="VYQ54" s="73"/>
      <c r="VYR54" s="73"/>
      <c r="VYS54" s="73"/>
      <c r="VYT54" s="73"/>
      <c r="VYU54" s="73"/>
      <c r="VYV54" s="73"/>
      <c r="VYW54" s="73"/>
      <c r="VYX54" s="73"/>
      <c r="VYY54" s="73"/>
      <c r="VYZ54" s="73"/>
      <c r="VZA54" s="73"/>
      <c r="VZB54" s="73"/>
      <c r="VZC54" s="73"/>
      <c r="VZD54" s="73"/>
      <c r="VZE54" s="73"/>
      <c r="VZF54" s="73"/>
      <c r="VZG54" s="73"/>
      <c r="VZH54" s="73"/>
      <c r="VZI54" s="73"/>
      <c r="VZJ54" s="73"/>
      <c r="VZK54" s="73"/>
      <c r="VZL54" s="73"/>
      <c r="VZM54" s="73"/>
      <c r="VZN54" s="73"/>
      <c r="VZO54" s="73"/>
      <c r="VZP54" s="73"/>
      <c r="VZQ54" s="73"/>
      <c r="VZR54" s="73"/>
      <c r="VZS54" s="73"/>
      <c r="VZT54" s="73"/>
      <c r="VZU54" s="73"/>
      <c r="VZV54" s="73"/>
      <c r="VZW54" s="73"/>
      <c r="VZX54" s="73"/>
      <c r="VZY54" s="73"/>
      <c r="VZZ54" s="73"/>
      <c r="WAA54" s="73"/>
      <c r="WAB54" s="73"/>
      <c r="WAC54" s="73"/>
      <c r="WAD54" s="73"/>
      <c r="WAE54" s="73"/>
      <c r="WAF54" s="73"/>
      <c r="WAG54" s="73"/>
      <c r="WAH54" s="73"/>
      <c r="WAI54" s="73"/>
      <c r="WAJ54" s="73"/>
      <c r="WAK54" s="73"/>
      <c r="WAL54" s="73"/>
      <c r="WAM54" s="73"/>
      <c r="WAN54" s="73"/>
      <c r="WAO54" s="73"/>
      <c r="WAP54" s="73"/>
      <c r="WAQ54" s="73"/>
      <c r="WAR54" s="73"/>
      <c r="WAS54" s="73"/>
      <c r="WAT54" s="73"/>
      <c r="WAU54" s="73"/>
      <c r="WAV54" s="73"/>
      <c r="WAW54" s="73"/>
      <c r="WAX54" s="73"/>
      <c r="WAY54" s="73"/>
      <c r="WAZ54" s="73"/>
      <c r="WBA54" s="73"/>
      <c r="WBB54" s="73"/>
      <c r="WBC54" s="73"/>
      <c r="WBD54" s="73"/>
      <c r="WBE54" s="73"/>
      <c r="WBF54" s="73"/>
      <c r="WBG54" s="73"/>
      <c r="WBH54" s="73"/>
      <c r="WBI54" s="73"/>
      <c r="WBJ54" s="73"/>
      <c r="WBK54" s="73"/>
      <c r="WBL54" s="73"/>
      <c r="WBM54" s="73"/>
      <c r="WBN54" s="73"/>
      <c r="WBO54" s="73"/>
      <c r="WBP54" s="73"/>
      <c r="WBQ54" s="73"/>
      <c r="WBR54" s="73"/>
      <c r="WBS54" s="73"/>
      <c r="WBT54" s="73"/>
      <c r="WBU54" s="73"/>
      <c r="WBV54" s="73"/>
      <c r="WBW54" s="73"/>
      <c r="WBX54" s="73"/>
      <c r="WBY54" s="73"/>
      <c r="WBZ54" s="73"/>
      <c r="WCA54" s="73"/>
      <c r="WCB54" s="73"/>
      <c r="WCC54" s="73"/>
      <c r="WCD54" s="73"/>
      <c r="WCE54" s="73"/>
      <c r="WCF54" s="73"/>
      <c r="WCG54" s="73"/>
      <c r="WCH54" s="73"/>
      <c r="WCI54" s="73"/>
      <c r="WCJ54" s="73"/>
      <c r="WCK54" s="73"/>
      <c r="WCL54" s="73"/>
      <c r="WCM54" s="73"/>
      <c r="WCN54" s="73"/>
      <c r="WCO54" s="73"/>
      <c r="WCP54" s="73"/>
      <c r="WCQ54" s="73"/>
      <c r="WCR54" s="73"/>
      <c r="WCS54" s="73"/>
      <c r="WCT54" s="73"/>
      <c r="WCU54" s="73"/>
      <c r="WCV54" s="73"/>
      <c r="WCW54" s="73"/>
      <c r="WCX54" s="73"/>
      <c r="WCY54" s="73"/>
      <c r="WCZ54" s="73"/>
      <c r="WDA54" s="73"/>
      <c r="WDB54" s="73"/>
      <c r="WDC54" s="73"/>
      <c r="WDD54" s="73"/>
      <c r="WDE54" s="73"/>
      <c r="WDF54" s="73"/>
      <c r="WDG54" s="73"/>
      <c r="WDH54" s="73"/>
      <c r="WDI54" s="73"/>
      <c r="WDJ54" s="73"/>
      <c r="WDK54" s="73"/>
      <c r="WDL54" s="73"/>
      <c r="WDM54" s="73"/>
      <c r="WDN54" s="73"/>
      <c r="WDO54" s="73"/>
      <c r="WDP54" s="73"/>
      <c r="WDQ54" s="73"/>
      <c r="WDR54" s="73"/>
      <c r="WDS54" s="73"/>
      <c r="WDT54" s="73"/>
      <c r="WDU54" s="73"/>
      <c r="WDV54" s="73"/>
      <c r="WDW54" s="73"/>
      <c r="WDX54" s="73"/>
      <c r="WDY54" s="73"/>
      <c r="WDZ54" s="73"/>
      <c r="WEA54" s="73"/>
      <c r="WEB54" s="73"/>
      <c r="WEC54" s="73"/>
      <c r="WED54" s="73"/>
      <c r="WEE54" s="73"/>
      <c r="WEF54" s="73"/>
      <c r="WEG54" s="73"/>
      <c r="WEH54" s="73"/>
      <c r="WEI54" s="73"/>
      <c r="WEJ54" s="73"/>
      <c r="WEK54" s="73"/>
      <c r="WEL54" s="73"/>
      <c r="WEM54" s="73"/>
      <c r="WEN54" s="73"/>
      <c r="WEO54" s="73"/>
      <c r="WEP54" s="73"/>
      <c r="WEQ54" s="73"/>
      <c r="WER54" s="73"/>
      <c r="WES54" s="73"/>
      <c r="WET54" s="73"/>
      <c r="WEU54" s="73"/>
      <c r="WEV54" s="73"/>
      <c r="WEW54" s="73"/>
      <c r="WEX54" s="73"/>
      <c r="WEY54" s="73"/>
      <c r="WEZ54" s="73"/>
      <c r="WFA54" s="73"/>
      <c r="WFB54" s="73"/>
      <c r="WFC54" s="73"/>
      <c r="WFD54" s="73"/>
      <c r="WFE54" s="73"/>
      <c r="WFF54" s="73"/>
      <c r="WFG54" s="73"/>
      <c r="WFH54" s="73"/>
      <c r="WFI54" s="73"/>
      <c r="WFJ54" s="73"/>
      <c r="WFK54" s="73"/>
      <c r="WFL54" s="73"/>
      <c r="WFM54" s="73"/>
      <c r="WFN54" s="73"/>
      <c r="WFO54" s="73"/>
      <c r="WFP54" s="73"/>
      <c r="WFQ54" s="73"/>
      <c r="WFR54" s="73"/>
      <c r="WFS54" s="73"/>
      <c r="WFT54" s="73"/>
      <c r="WFU54" s="73"/>
      <c r="WFV54" s="73"/>
      <c r="WFW54" s="73"/>
      <c r="WFX54" s="73"/>
      <c r="WFY54" s="73"/>
      <c r="WFZ54" s="73"/>
      <c r="WGA54" s="73"/>
      <c r="WGB54" s="73"/>
      <c r="WGC54" s="73"/>
      <c r="WGD54" s="73"/>
      <c r="WGE54" s="73"/>
      <c r="WGF54" s="73"/>
      <c r="WGG54" s="73"/>
      <c r="WGH54" s="73"/>
      <c r="WGI54" s="73"/>
      <c r="WGJ54" s="73"/>
      <c r="WGK54" s="73"/>
      <c r="WGL54" s="73"/>
      <c r="WGM54" s="73"/>
      <c r="WGN54" s="73"/>
      <c r="WGO54" s="73"/>
      <c r="WGP54" s="73"/>
      <c r="WGQ54" s="73"/>
      <c r="WGR54" s="73"/>
      <c r="WGS54" s="73"/>
      <c r="WGT54" s="73"/>
      <c r="WGU54" s="73"/>
      <c r="WGV54" s="73"/>
      <c r="WGW54" s="73"/>
      <c r="WGX54" s="73"/>
      <c r="WGY54" s="73"/>
      <c r="WGZ54" s="73"/>
      <c r="WHA54" s="73"/>
      <c r="WHB54" s="73"/>
      <c r="WHC54" s="73"/>
      <c r="WHD54" s="73"/>
      <c r="WHE54" s="73"/>
      <c r="WHF54" s="73"/>
      <c r="WHG54" s="73"/>
      <c r="WHH54" s="73"/>
      <c r="WHI54" s="73"/>
      <c r="WHJ54" s="73"/>
      <c r="WHK54" s="73"/>
      <c r="WHL54" s="73"/>
      <c r="WHM54" s="73"/>
      <c r="WHN54" s="73"/>
      <c r="WHO54" s="73"/>
      <c r="WHP54" s="73"/>
      <c r="WHQ54" s="73"/>
      <c r="WHR54" s="73"/>
      <c r="WHS54" s="73"/>
      <c r="WHT54" s="73"/>
      <c r="WHU54" s="73"/>
      <c r="WHV54" s="73"/>
      <c r="WHW54" s="73"/>
      <c r="WHX54" s="73"/>
      <c r="WHY54" s="73"/>
      <c r="WHZ54" s="73"/>
      <c r="WIA54" s="73"/>
      <c r="WIB54" s="73"/>
      <c r="WIC54" s="73"/>
      <c r="WID54" s="73"/>
      <c r="WIE54" s="73"/>
      <c r="WIF54" s="73"/>
      <c r="WIG54" s="73"/>
      <c r="WIH54" s="73"/>
      <c r="WII54" s="73"/>
      <c r="WIJ54" s="73"/>
      <c r="WIK54" s="73"/>
      <c r="WIL54" s="73"/>
      <c r="WIM54" s="73"/>
      <c r="WIN54" s="73"/>
      <c r="WIO54" s="73"/>
      <c r="WIP54" s="73"/>
      <c r="WIQ54" s="73"/>
      <c r="WIR54" s="73"/>
      <c r="WIS54" s="73"/>
      <c r="WIT54" s="73"/>
      <c r="WIU54" s="73"/>
      <c r="WIV54" s="73"/>
      <c r="WIW54" s="73"/>
      <c r="WIX54" s="73"/>
      <c r="WIY54" s="73"/>
      <c r="WIZ54" s="73"/>
      <c r="WJA54" s="73"/>
      <c r="WJB54" s="73"/>
      <c r="WJC54" s="73"/>
      <c r="WJD54" s="73"/>
      <c r="WJE54" s="73"/>
      <c r="WJF54" s="73"/>
      <c r="WJG54" s="73"/>
      <c r="WJH54" s="73"/>
      <c r="WJI54" s="73"/>
      <c r="WJJ54" s="73"/>
      <c r="WJK54" s="73"/>
      <c r="WJL54" s="73"/>
      <c r="WJM54" s="73"/>
      <c r="WJN54" s="73"/>
      <c r="WJO54" s="73"/>
      <c r="WJP54" s="73"/>
      <c r="WJQ54" s="73"/>
      <c r="WJR54" s="73"/>
      <c r="WJS54" s="73"/>
      <c r="WJT54" s="73"/>
      <c r="WJU54" s="73"/>
      <c r="WJV54" s="73"/>
      <c r="WJW54" s="73"/>
      <c r="WJX54" s="73"/>
      <c r="WJY54" s="73"/>
      <c r="WJZ54" s="73"/>
      <c r="WKA54" s="73"/>
      <c r="WKB54" s="73"/>
      <c r="WKC54" s="73"/>
      <c r="WKD54" s="73"/>
      <c r="WKE54" s="73"/>
      <c r="WKF54" s="73"/>
      <c r="WKG54" s="73"/>
      <c r="WKH54" s="73"/>
      <c r="WKI54" s="73"/>
      <c r="WKJ54" s="73"/>
      <c r="WKK54" s="73"/>
      <c r="WKL54" s="73"/>
      <c r="WKM54" s="73"/>
      <c r="WKN54" s="73"/>
      <c r="WKO54" s="73"/>
      <c r="WKP54" s="73"/>
      <c r="WKQ54" s="73"/>
      <c r="WKR54" s="73"/>
      <c r="WKS54" s="73"/>
      <c r="WKT54" s="73"/>
      <c r="WKU54" s="73"/>
      <c r="WKV54" s="73"/>
      <c r="WKW54" s="73"/>
      <c r="WKX54" s="73"/>
      <c r="WKY54" s="73"/>
      <c r="WKZ54" s="73"/>
      <c r="WLA54" s="73"/>
      <c r="WLB54" s="73"/>
      <c r="WLC54" s="73"/>
      <c r="WLD54" s="73"/>
      <c r="WLE54" s="73"/>
      <c r="WLF54" s="73"/>
      <c r="WLG54" s="73"/>
      <c r="WLH54" s="73"/>
      <c r="WLI54" s="73"/>
      <c r="WLJ54" s="73"/>
      <c r="WLK54" s="73"/>
      <c r="WLL54" s="73"/>
      <c r="WLM54" s="73"/>
      <c r="WLN54" s="73"/>
      <c r="WLO54" s="73"/>
      <c r="WLP54" s="73"/>
      <c r="WLQ54" s="73"/>
      <c r="WLR54" s="73"/>
      <c r="WLS54" s="73"/>
      <c r="WLT54" s="73"/>
      <c r="WLU54" s="73"/>
      <c r="WLV54" s="73"/>
      <c r="WLW54" s="73"/>
      <c r="WLX54" s="73"/>
      <c r="WLY54" s="73"/>
      <c r="WLZ54" s="73"/>
      <c r="WMA54" s="73"/>
      <c r="WMB54" s="73"/>
      <c r="WMC54" s="73"/>
      <c r="WMD54" s="73"/>
      <c r="WME54" s="73"/>
      <c r="WMF54" s="73"/>
      <c r="WMG54" s="73"/>
      <c r="WMH54" s="73"/>
      <c r="WMI54" s="73"/>
      <c r="WMJ54" s="73"/>
      <c r="WMK54" s="73"/>
      <c r="WML54" s="73"/>
      <c r="WMM54" s="73"/>
      <c r="WMN54" s="73"/>
      <c r="WMO54" s="73"/>
      <c r="WMP54" s="73"/>
      <c r="WMQ54" s="73"/>
      <c r="WMR54" s="73"/>
      <c r="WMS54" s="73"/>
      <c r="WMT54" s="73"/>
      <c r="WMU54" s="73"/>
      <c r="WMV54" s="73"/>
      <c r="WMW54" s="73"/>
      <c r="WMX54" s="73"/>
      <c r="WMY54" s="73"/>
      <c r="WMZ54" s="73"/>
      <c r="WNA54" s="73"/>
      <c r="WNB54" s="73"/>
      <c r="WNC54" s="73"/>
      <c r="WND54" s="73"/>
      <c r="WNE54" s="73"/>
      <c r="WNF54" s="73"/>
      <c r="WNG54" s="73"/>
      <c r="WNH54" s="73"/>
      <c r="WNI54" s="73"/>
      <c r="WNJ54" s="73"/>
      <c r="WNK54" s="73"/>
      <c r="WNL54" s="73"/>
      <c r="WNM54" s="73"/>
      <c r="WNN54" s="73"/>
      <c r="WNO54" s="73"/>
      <c r="WNP54" s="73"/>
      <c r="WNQ54" s="73"/>
      <c r="WNR54" s="73"/>
      <c r="WNS54" s="73"/>
      <c r="WNT54" s="73"/>
      <c r="WNU54" s="73"/>
      <c r="WNV54" s="73"/>
      <c r="WNW54" s="73"/>
      <c r="WNX54" s="73"/>
      <c r="WNY54" s="73"/>
      <c r="WNZ54" s="73"/>
      <c r="WOA54" s="73"/>
      <c r="WOB54" s="73"/>
      <c r="WOC54" s="73"/>
      <c r="WOD54" s="73"/>
      <c r="WOE54" s="73"/>
      <c r="WOF54" s="73"/>
      <c r="WOG54" s="73"/>
      <c r="WOH54" s="73"/>
      <c r="WOI54" s="73"/>
      <c r="WOJ54" s="73"/>
      <c r="WOK54" s="73"/>
      <c r="WOL54" s="73"/>
      <c r="WOM54" s="73"/>
      <c r="WON54" s="73"/>
      <c r="WOO54" s="73"/>
      <c r="WOP54" s="73"/>
      <c r="WOQ54" s="73"/>
      <c r="WOR54" s="73"/>
      <c r="WOS54" s="73"/>
      <c r="WOT54" s="73"/>
      <c r="WOU54" s="73"/>
      <c r="WOV54" s="73"/>
      <c r="WOW54" s="73"/>
      <c r="WOX54" s="73"/>
      <c r="WOY54" s="73"/>
      <c r="WOZ54" s="73"/>
      <c r="WPA54" s="73"/>
      <c r="WPB54" s="73"/>
      <c r="WPC54" s="73"/>
      <c r="WPD54" s="73"/>
      <c r="WPE54" s="73"/>
      <c r="WPF54" s="73"/>
      <c r="WPG54" s="73"/>
      <c r="WPH54" s="73"/>
      <c r="WPI54" s="73"/>
      <c r="WPJ54" s="73"/>
      <c r="WPK54" s="73"/>
      <c r="WPL54" s="73"/>
      <c r="WPM54" s="73"/>
      <c r="WPN54" s="73"/>
      <c r="WPO54" s="73"/>
      <c r="WPP54" s="73"/>
      <c r="WPQ54" s="73"/>
      <c r="WPR54" s="73"/>
      <c r="WPS54" s="73"/>
      <c r="WPT54" s="73"/>
      <c r="WPU54" s="73"/>
      <c r="WPV54" s="73"/>
      <c r="WPW54" s="73"/>
      <c r="WPX54" s="73"/>
      <c r="WPY54" s="73"/>
      <c r="WPZ54" s="73"/>
      <c r="WQA54" s="73"/>
      <c r="WQB54" s="73"/>
      <c r="WQC54" s="73"/>
      <c r="WQD54" s="73"/>
      <c r="WQE54" s="73"/>
      <c r="WQF54" s="73"/>
      <c r="WQG54" s="73"/>
      <c r="WQH54" s="73"/>
      <c r="WQI54" s="73"/>
      <c r="WQJ54" s="73"/>
      <c r="WQK54" s="73"/>
      <c r="WQL54" s="73"/>
      <c r="WQM54" s="73"/>
      <c r="WQN54" s="73"/>
      <c r="WQO54" s="73"/>
      <c r="WQP54" s="73"/>
      <c r="WQQ54" s="73"/>
      <c r="WQR54" s="73"/>
      <c r="WQS54" s="73"/>
      <c r="WQT54" s="73"/>
      <c r="WQU54" s="73"/>
      <c r="WQV54" s="73"/>
      <c r="WQW54" s="73"/>
      <c r="WQX54" s="73"/>
      <c r="WQY54" s="73"/>
      <c r="WQZ54" s="73"/>
      <c r="WRA54" s="73"/>
      <c r="WRB54" s="73"/>
      <c r="WRC54" s="73"/>
      <c r="WRD54" s="73"/>
      <c r="WRE54" s="73"/>
      <c r="WRF54" s="73"/>
      <c r="WRG54" s="73"/>
      <c r="WRH54" s="73"/>
      <c r="WRI54" s="73"/>
      <c r="WRJ54" s="73"/>
      <c r="WRK54" s="73"/>
      <c r="WRL54" s="73"/>
      <c r="WRM54" s="73"/>
      <c r="WRN54" s="73"/>
      <c r="WRO54" s="73"/>
      <c r="WRP54" s="73"/>
      <c r="WRQ54" s="73"/>
      <c r="WRR54" s="73"/>
      <c r="WRS54" s="73"/>
      <c r="WRT54" s="73"/>
      <c r="WRU54" s="73"/>
      <c r="WRV54" s="73"/>
      <c r="WRW54" s="73"/>
      <c r="WRX54" s="73"/>
      <c r="WRY54" s="73"/>
      <c r="WRZ54" s="73"/>
      <c r="WSA54" s="73"/>
      <c r="WSB54" s="73"/>
      <c r="WSC54" s="73"/>
      <c r="WSD54" s="73"/>
      <c r="WSE54" s="73"/>
      <c r="WSF54" s="73"/>
      <c r="WSG54" s="73"/>
      <c r="WSH54" s="73"/>
      <c r="WSI54" s="73"/>
      <c r="WSJ54" s="73"/>
      <c r="WSK54" s="73"/>
      <c r="WSL54" s="73"/>
      <c r="WSM54" s="73"/>
      <c r="WSN54" s="73"/>
      <c r="WSO54" s="73"/>
      <c r="WSP54" s="73"/>
      <c r="WSQ54" s="73"/>
      <c r="WSR54" s="73"/>
      <c r="WSS54" s="73"/>
      <c r="WST54" s="73"/>
      <c r="WSU54" s="73"/>
      <c r="WSV54" s="73"/>
      <c r="WSW54" s="73"/>
      <c r="WSX54" s="73"/>
      <c r="WSY54" s="73"/>
      <c r="WSZ54" s="73"/>
      <c r="WTA54" s="73"/>
      <c r="WTB54" s="73"/>
      <c r="WTC54" s="73"/>
      <c r="WTD54" s="73"/>
      <c r="WTE54" s="73"/>
      <c r="WTF54" s="73"/>
      <c r="WTG54" s="73"/>
      <c r="WTH54" s="73"/>
      <c r="WTI54" s="73"/>
      <c r="WTJ54" s="73"/>
      <c r="WTK54" s="73"/>
      <c r="WTL54" s="73"/>
      <c r="WTM54" s="73"/>
      <c r="WTN54" s="73"/>
      <c r="WTO54" s="73"/>
      <c r="WTP54" s="73"/>
      <c r="WTQ54" s="73"/>
      <c r="WTR54" s="73"/>
      <c r="WTS54" s="73"/>
      <c r="WTT54" s="73"/>
      <c r="WTU54" s="73"/>
      <c r="WTV54" s="73"/>
      <c r="WTW54" s="73"/>
      <c r="WTX54" s="73"/>
      <c r="WTY54" s="73"/>
      <c r="WTZ54" s="73"/>
      <c r="WUA54" s="73"/>
      <c r="WUB54" s="73"/>
      <c r="WUC54" s="73"/>
      <c r="WUD54" s="73"/>
      <c r="WUE54" s="73"/>
      <c r="WUF54" s="73"/>
      <c r="WUG54" s="73"/>
      <c r="WUH54" s="73"/>
      <c r="WUI54" s="73"/>
      <c r="WUJ54" s="73"/>
      <c r="WUK54" s="73"/>
      <c r="WUL54" s="73"/>
      <c r="WUM54" s="73"/>
      <c r="WUN54" s="73"/>
      <c r="WUO54" s="73"/>
      <c r="WUP54" s="73"/>
      <c r="WUQ54" s="73"/>
      <c r="WUR54" s="73"/>
      <c r="WUS54" s="73"/>
      <c r="WUT54" s="73"/>
      <c r="WUU54" s="73"/>
      <c r="WUV54" s="73"/>
      <c r="WUW54" s="73"/>
      <c r="WUX54" s="73"/>
      <c r="WUY54" s="73"/>
      <c r="WUZ54" s="73"/>
      <c r="WVA54" s="73"/>
      <c r="WVB54" s="73"/>
      <c r="WVC54" s="73"/>
      <c r="WVD54" s="73"/>
      <c r="WVE54" s="73"/>
      <c r="WVF54" s="73"/>
      <c r="WVG54" s="73"/>
      <c r="WVH54" s="73"/>
      <c r="WVI54" s="73"/>
      <c r="WVJ54" s="73"/>
      <c r="WVK54" s="73"/>
      <c r="WVL54" s="73"/>
      <c r="WVM54" s="73"/>
      <c r="WVN54" s="73"/>
      <c r="WVO54" s="73"/>
      <c r="WVP54" s="73"/>
      <c r="WVQ54" s="73"/>
      <c r="WVR54" s="73"/>
      <c r="WVS54" s="73"/>
      <c r="WVT54" s="73"/>
      <c r="WVU54" s="73"/>
      <c r="WVV54" s="73"/>
      <c r="WVW54" s="73"/>
      <c r="WVX54" s="73"/>
      <c r="WVY54" s="73"/>
      <c r="WVZ54" s="73"/>
      <c r="WWA54" s="73"/>
      <c r="WWB54" s="73"/>
      <c r="WWC54" s="73"/>
      <c r="WWD54" s="73"/>
      <c r="WWE54" s="73"/>
      <c r="WWF54" s="73"/>
      <c r="WWG54" s="73"/>
      <c r="WWH54" s="73"/>
      <c r="WWI54" s="73"/>
      <c r="WWJ54" s="73"/>
      <c r="WWK54" s="73"/>
      <c r="WWL54" s="73"/>
      <c r="WWM54" s="73"/>
      <c r="WWN54" s="73"/>
      <c r="WWO54" s="73"/>
      <c r="WWP54" s="73"/>
      <c r="WWQ54" s="73"/>
      <c r="WWR54" s="73"/>
      <c r="WWS54" s="73"/>
      <c r="WWT54" s="73"/>
      <c r="WWU54" s="73"/>
      <c r="WWV54" s="73"/>
      <c r="WWW54" s="73"/>
      <c r="WWX54" s="73"/>
      <c r="WWY54" s="73"/>
      <c r="WWZ54" s="73"/>
      <c r="WXA54" s="73"/>
      <c r="WXB54" s="73"/>
      <c r="WXC54" s="73"/>
      <c r="WXD54" s="73"/>
      <c r="WXE54" s="73"/>
      <c r="WXF54" s="73"/>
      <c r="WXG54" s="73"/>
      <c r="WXH54" s="73"/>
      <c r="WXI54" s="73"/>
      <c r="WXJ54" s="73"/>
      <c r="WXK54" s="73"/>
      <c r="WXL54" s="73"/>
      <c r="WXM54" s="73"/>
      <c r="WXN54" s="73"/>
      <c r="WXO54" s="73"/>
      <c r="WXP54" s="73"/>
      <c r="WXQ54" s="73"/>
      <c r="WXR54" s="73"/>
      <c r="WXS54" s="73"/>
      <c r="WXT54" s="73"/>
      <c r="WXU54" s="73"/>
      <c r="WXV54" s="73"/>
      <c r="WXW54" s="73"/>
      <c r="WXX54" s="73"/>
      <c r="WXY54" s="73"/>
      <c r="WXZ54" s="73"/>
      <c r="WYA54" s="73"/>
      <c r="WYB54" s="73"/>
      <c r="WYC54" s="73"/>
      <c r="WYD54" s="73"/>
      <c r="WYE54" s="73"/>
      <c r="WYF54" s="73"/>
      <c r="WYG54" s="73"/>
      <c r="WYH54" s="73"/>
      <c r="WYI54" s="73"/>
      <c r="WYJ54" s="73"/>
      <c r="WYK54" s="73"/>
      <c r="WYL54" s="73"/>
      <c r="WYM54" s="73"/>
      <c r="WYN54" s="73"/>
      <c r="WYO54" s="73"/>
      <c r="WYP54" s="73"/>
      <c r="WYQ54" s="73"/>
      <c r="WYR54" s="73"/>
      <c r="WYS54" s="73"/>
      <c r="WYT54" s="73"/>
      <c r="WYU54" s="73"/>
      <c r="WYV54" s="73"/>
      <c r="WYW54" s="73"/>
      <c r="WYX54" s="73"/>
      <c r="WYY54" s="73"/>
      <c r="WYZ54" s="73"/>
      <c r="WZA54" s="73"/>
      <c r="WZB54" s="73"/>
      <c r="WZC54" s="73"/>
      <c r="WZD54" s="73"/>
      <c r="WZE54" s="73"/>
      <c r="WZF54" s="73"/>
      <c r="WZG54" s="73"/>
      <c r="WZH54" s="73"/>
      <c r="WZI54" s="73"/>
      <c r="WZJ54" s="73"/>
      <c r="WZK54" s="73"/>
      <c r="WZL54" s="73"/>
      <c r="WZM54" s="73"/>
      <c r="WZN54" s="73"/>
      <c r="WZO54" s="73"/>
      <c r="WZP54" s="73"/>
      <c r="WZQ54" s="73"/>
      <c r="WZR54" s="73"/>
      <c r="WZS54" s="73"/>
      <c r="WZT54" s="73"/>
      <c r="WZU54" s="73"/>
      <c r="WZV54" s="73"/>
      <c r="WZW54" s="73"/>
      <c r="WZX54" s="73"/>
      <c r="WZY54" s="73"/>
      <c r="WZZ54" s="73"/>
      <c r="XAA54" s="73"/>
      <c r="XAB54" s="73"/>
      <c r="XAC54" s="73"/>
      <c r="XAD54" s="73"/>
      <c r="XAE54" s="73"/>
      <c r="XAF54" s="73"/>
      <c r="XAG54" s="73"/>
      <c r="XAH54" s="73"/>
      <c r="XAI54" s="73"/>
      <c r="XAJ54" s="73"/>
      <c r="XAK54" s="73"/>
      <c r="XAL54" s="73"/>
      <c r="XAM54" s="73"/>
      <c r="XAN54" s="73"/>
      <c r="XAO54" s="73"/>
      <c r="XAP54" s="73"/>
      <c r="XAQ54" s="73"/>
      <c r="XAR54" s="73"/>
      <c r="XAS54" s="73"/>
      <c r="XAT54" s="73"/>
      <c r="XAU54" s="73"/>
      <c r="XAV54" s="73"/>
      <c r="XAW54" s="73"/>
      <c r="XAX54" s="73"/>
      <c r="XAY54" s="73"/>
      <c r="XAZ54" s="73"/>
      <c r="XBA54" s="73"/>
      <c r="XBB54" s="73"/>
      <c r="XBC54" s="73"/>
      <c r="XBD54" s="73"/>
      <c r="XBE54" s="73"/>
      <c r="XBF54" s="73"/>
      <c r="XBG54" s="73"/>
      <c r="XBH54" s="73"/>
      <c r="XBI54" s="73"/>
      <c r="XBJ54" s="73"/>
      <c r="XBK54" s="73"/>
      <c r="XBL54" s="73"/>
      <c r="XBM54" s="73"/>
      <c r="XBN54" s="73"/>
      <c r="XBO54" s="73"/>
      <c r="XBP54" s="73"/>
      <c r="XBQ54" s="73"/>
      <c r="XBR54" s="73"/>
      <c r="XBS54" s="73"/>
      <c r="XBT54" s="73"/>
      <c r="XBU54" s="73"/>
      <c r="XBV54" s="73"/>
      <c r="XBW54" s="73"/>
      <c r="XBX54" s="73"/>
      <c r="XBY54" s="73"/>
      <c r="XBZ54" s="73"/>
      <c r="XCA54" s="73"/>
      <c r="XCB54" s="73"/>
      <c r="XCC54" s="73"/>
      <c r="XCD54" s="73"/>
      <c r="XCE54" s="73"/>
      <c r="XCF54" s="73"/>
      <c r="XCG54" s="73"/>
      <c r="XCH54" s="73"/>
      <c r="XCI54" s="73"/>
      <c r="XCJ54" s="73"/>
      <c r="XCK54" s="73"/>
      <c r="XCL54" s="73"/>
      <c r="XCM54" s="73"/>
      <c r="XCN54" s="73"/>
      <c r="XCO54" s="73"/>
      <c r="XCP54" s="73"/>
      <c r="XCQ54" s="73"/>
      <c r="XCR54" s="73"/>
      <c r="XCS54" s="73"/>
      <c r="XCT54" s="73"/>
      <c r="XCU54" s="73"/>
      <c r="XCV54" s="73"/>
      <c r="XCW54" s="73"/>
      <c r="XCX54" s="73"/>
      <c r="XCY54" s="73"/>
      <c r="XCZ54" s="73"/>
      <c r="XDA54" s="73"/>
      <c r="XDB54" s="73"/>
      <c r="XDC54" s="73"/>
      <c r="XDD54" s="73"/>
      <c r="XDE54" s="73"/>
      <c r="XDF54" s="73"/>
      <c r="XDG54" s="73"/>
      <c r="XDH54" s="73"/>
      <c r="XDI54" s="73"/>
      <c r="XDJ54" s="73"/>
      <c r="XDK54" s="73"/>
      <c r="XDL54" s="73"/>
      <c r="XDM54" s="73"/>
      <c r="XDN54" s="73"/>
      <c r="XDO54" s="73"/>
      <c r="XDP54" s="73"/>
      <c r="XDQ54" s="73"/>
      <c r="XDR54" s="73"/>
      <c r="XDS54" s="73"/>
      <c r="XDT54" s="73"/>
      <c r="XDU54" s="73"/>
      <c r="XDV54" s="73"/>
      <c r="XDW54" s="73"/>
      <c r="XDX54" s="73"/>
      <c r="XDY54" s="73"/>
      <c r="XDZ54" s="73"/>
      <c r="XEA54" s="73"/>
      <c r="XEB54" s="73"/>
      <c r="XEC54" s="73"/>
      <c r="XED54" s="73"/>
      <c r="XEE54" s="73"/>
      <c r="XEF54" s="73"/>
      <c r="XEG54" s="73"/>
      <c r="XEH54" s="73"/>
      <c r="XEI54" s="73"/>
      <c r="XEJ54" s="73"/>
      <c r="XEK54" s="73"/>
    </row>
    <row r="55" spans="1:16365" s="74" customFormat="1" x14ac:dyDescent="0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  <c r="JD55" s="73"/>
      <c r="JE55" s="73"/>
      <c r="JF55" s="73"/>
      <c r="JG55" s="73"/>
      <c r="JH55" s="73"/>
      <c r="JI55" s="73"/>
      <c r="JJ55" s="73"/>
      <c r="JK55" s="73"/>
      <c r="JL55" s="73"/>
      <c r="JM55" s="73"/>
      <c r="JN55" s="73"/>
      <c r="JO55" s="73"/>
      <c r="JP55" s="73"/>
      <c r="JQ55" s="73"/>
      <c r="JR55" s="73"/>
      <c r="JS55" s="73"/>
      <c r="JT55" s="73"/>
      <c r="JU55" s="73"/>
      <c r="JV55" s="73"/>
      <c r="JW55" s="73"/>
      <c r="JX55" s="73"/>
      <c r="JY55" s="73"/>
      <c r="JZ55" s="73"/>
      <c r="KA55" s="73"/>
      <c r="KB55" s="73"/>
      <c r="KC55" s="73"/>
      <c r="KD55" s="73"/>
      <c r="KE55" s="73"/>
      <c r="KF55" s="73"/>
      <c r="KG55" s="73"/>
      <c r="KH55" s="73"/>
      <c r="KI55" s="73"/>
      <c r="KJ55" s="73"/>
      <c r="KK55" s="73"/>
      <c r="KL55" s="73"/>
      <c r="KM55" s="73"/>
      <c r="KN55" s="73"/>
      <c r="KO55" s="73"/>
      <c r="KP55" s="73"/>
      <c r="KQ55" s="73"/>
      <c r="KR55" s="73"/>
      <c r="KS55" s="73"/>
      <c r="KT55" s="73"/>
      <c r="KU55" s="73"/>
      <c r="KV55" s="73"/>
      <c r="KW55" s="73"/>
      <c r="KX55" s="73"/>
      <c r="KY55" s="73"/>
      <c r="KZ55" s="73"/>
      <c r="LA55" s="73"/>
      <c r="LB55" s="73"/>
      <c r="LC55" s="73"/>
      <c r="LD55" s="73"/>
      <c r="LE55" s="73"/>
      <c r="LF55" s="73"/>
      <c r="LG55" s="73"/>
      <c r="LH55" s="73"/>
      <c r="LI55" s="73"/>
      <c r="LJ55" s="73"/>
      <c r="LK55" s="73"/>
      <c r="LL55" s="73"/>
      <c r="LM55" s="73"/>
      <c r="LN55" s="73"/>
      <c r="LO55" s="73"/>
      <c r="LP55" s="73"/>
      <c r="LQ55" s="73"/>
      <c r="LR55" s="73"/>
      <c r="LS55" s="73"/>
      <c r="LT55" s="73"/>
      <c r="LU55" s="73"/>
      <c r="LV55" s="73"/>
      <c r="LW55" s="73"/>
      <c r="LX55" s="73"/>
      <c r="LY55" s="73"/>
      <c r="LZ55" s="73"/>
      <c r="MA55" s="73"/>
      <c r="MB55" s="73"/>
      <c r="MC55" s="73"/>
      <c r="MD55" s="73"/>
      <c r="ME55" s="73"/>
      <c r="MF55" s="73"/>
      <c r="MG55" s="73"/>
      <c r="MH55" s="73"/>
      <c r="MI55" s="73"/>
      <c r="MJ55" s="73"/>
      <c r="MK55" s="73"/>
      <c r="ML55" s="73"/>
      <c r="MM55" s="73"/>
      <c r="MN55" s="73"/>
      <c r="MO55" s="73"/>
      <c r="MP55" s="73"/>
      <c r="MQ55" s="73"/>
      <c r="MR55" s="73"/>
      <c r="MS55" s="73"/>
      <c r="MT55" s="73"/>
      <c r="MU55" s="73"/>
      <c r="MV55" s="73"/>
      <c r="MW55" s="73"/>
      <c r="MX55" s="73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  <c r="OF55" s="73"/>
      <c r="OG55" s="73"/>
      <c r="OH55" s="73"/>
      <c r="OI55" s="73"/>
      <c r="OJ55" s="73"/>
      <c r="OK55" s="73"/>
      <c r="OL55" s="73"/>
      <c r="OM55" s="73"/>
      <c r="ON55" s="73"/>
      <c r="OO55" s="73"/>
      <c r="OP55" s="73"/>
      <c r="OQ55" s="73"/>
      <c r="OR55" s="73"/>
      <c r="OS55" s="73"/>
      <c r="OT55" s="73"/>
      <c r="OU55" s="73"/>
      <c r="OV55" s="73"/>
      <c r="OW55" s="73"/>
      <c r="OX55" s="73"/>
      <c r="OY55" s="73"/>
      <c r="OZ55" s="73"/>
      <c r="PA55" s="73"/>
      <c r="PB55" s="73"/>
      <c r="PC55" s="73"/>
      <c r="PD55" s="73"/>
      <c r="PE55" s="73"/>
      <c r="PF55" s="73"/>
      <c r="PG55" s="73"/>
      <c r="PH55" s="73"/>
      <c r="PI55" s="73"/>
      <c r="PJ55" s="73"/>
      <c r="PK55" s="73"/>
      <c r="PL55" s="73"/>
      <c r="PM55" s="73"/>
      <c r="PN55" s="73"/>
      <c r="PO55" s="73"/>
      <c r="PP55" s="73"/>
      <c r="PQ55" s="73"/>
      <c r="PR55" s="73"/>
      <c r="PS55" s="73"/>
      <c r="PT55" s="73"/>
      <c r="PU55" s="73"/>
      <c r="PV55" s="73"/>
      <c r="PW55" s="73"/>
      <c r="PX55" s="73"/>
      <c r="PY55" s="73"/>
      <c r="PZ55" s="73"/>
      <c r="QA55" s="73"/>
      <c r="QB55" s="73"/>
      <c r="QC55" s="73"/>
      <c r="QD55" s="73"/>
      <c r="QE55" s="73"/>
      <c r="QF55" s="73"/>
      <c r="QG55" s="73"/>
      <c r="QH55" s="73"/>
      <c r="QI55" s="73"/>
      <c r="QJ55" s="73"/>
      <c r="QK55" s="73"/>
      <c r="QL55" s="73"/>
      <c r="QM55" s="73"/>
      <c r="QN55" s="73"/>
      <c r="QO55" s="73"/>
      <c r="QP55" s="73"/>
      <c r="QQ55" s="73"/>
      <c r="QR55" s="73"/>
      <c r="QS55" s="73"/>
      <c r="QT55" s="73"/>
      <c r="QU55" s="73"/>
      <c r="QV55" s="73"/>
      <c r="QW55" s="73"/>
      <c r="QX55" s="73"/>
      <c r="QY55" s="73"/>
      <c r="QZ55" s="73"/>
      <c r="RA55" s="73"/>
      <c r="RB55" s="73"/>
      <c r="RC55" s="73"/>
      <c r="RD55" s="73"/>
      <c r="RE55" s="73"/>
      <c r="RF55" s="73"/>
      <c r="RG55" s="73"/>
      <c r="RH55" s="73"/>
      <c r="RI55" s="73"/>
      <c r="RJ55" s="73"/>
      <c r="RK55" s="73"/>
      <c r="RL55" s="73"/>
      <c r="RM55" s="73"/>
      <c r="RN55" s="73"/>
      <c r="RO55" s="73"/>
      <c r="RP55" s="73"/>
      <c r="RQ55" s="73"/>
      <c r="RR55" s="73"/>
      <c r="RS55" s="73"/>
      <c r="RT55" s="73"/>
      <c r="RU55" s="73"/>
      <c r="RV55" s="73"/>
      <c r="RW55" s="73"/>
      <c r="RX55" s="73"/>
      <c r="RY55" s="73"/>
      <c r="RZ55" s="73"/>
      <c r="SA55" s="73"/>
      <c r="SB55" s="73"/>
      <c r="SC55" s="73"/>
      <c r="SD55" s="73"/>
      <c r="SE55" s="73"/>
      <c r="SF55" s="73"/>
      <c r="SG55" s="73"/>
      <c r="SH55" s="73"/>
      <c r="SI55" s="73"/>
      <c r="SJ55" s="73"/>
      <c r="SK55" s="73"/>
      <c r="SL55" s="73"/>
      <c r="SM55" s="73"/>
      <c r="SN55" s="73"/>
      <c r="SO55" s="73"/>
      <c r="SP55" s="73"/>
      <c r="SQ55" s="73"/>
      <c r="SR55" s="73"/>
      <c r="SS55" s="73"/>
      <c r="ST55" s="73"/>
      <c r="SU55" s="73"/>
      <c r="SV55" s="73"/>
      <c r="SW55" s="73"/>
      <c r="SX55" s="73"/>
      <c r="SY55" s="73"/>
      <c r="SZ55" s="73"/>
      <c r="TA55" s="73"/>
      <c r="TB55" s="73"/>
      <c r="TC55" s="73"/>
      <c r="TD55" s="73"/>
      <c r="TE55" s="73"/>
      <c r="TF55" s="73"/>
      <c r="TG55" s="73"/>
      <c r="TH55" s="73"/>
      <c r="TI55" s="73"/>
      <c r="TJ55" s="73"/>
      <c r="TK55" s="73"/>
      <c r="TL55" s="73"/>
      <c r="TM55" s="73"/>
      <c r="TN55" s="73"/>
      <c r="TO55" s="73"/>
      <c r="TP55" s="73"/>
      <c r="TQ55" s="73"/>
      <c r="TR55" s="73"/>
      <c r="TS55" s="73"/>
      <c r="TT55" s="73"/>
      <c r="TU55" s="73"/>
      <c r="TV55" s="73"/>
      <c r="TW55" s="73"/>
      <c r="TX55" s="73"/>
      <c r="TY55" s="73"/>
      <c r="TZ55" s="73"/>
      <c r="UA55" s="73"/>
      <c r="UB55" s="73"/>
      <c r="UC55" s="73"/>
      <c r="UD55" s="73"/>
      <c r="UE55" s="73"/>
      <c r="UF55" s="73"/>
      <c r="UG55" s="73"/>
      <c r="UH55" s="73"/>
      <c r="UI55" s="73"/>
      <c r="UJ55" s="73"/>
      <c r="UK55" s="73"/>
      <c r="UL55" s="73"/>
      <c r="UM55" s="73"/>
      <c r="UN55" s="73"/>
      <c r="UO55" s="73"/>
      <c r="UP55" s="73"/>
      <c r="UQ55" s="73"/>
      <c r="UR55" s="73"/>
      <c r="US55" s="73"/>
      <c r="UT55" s="73"/>
      <c r="UU55" s="73"/>
      <c r="UV55" s="73"/>
      <c r="UW55" s="73"/>
      <c r="UX55" s="73"/>
      <c r="UY55" s="73"/>
      <c r="UZ55" s="73"/>
      <c r="VA55" s="73"/>
      <c r="VB55" s="73"/>
      <c r="VC55" s="73"/>
      <c r="VD55" s="73"/>
      <c r="VE55" s="73"/>
      <c r="VF55" s="73"/>
      <c r="VG55" s="73"/>
      <c r="VH55" s="73"/>
      <c r="VI55" s="73"/>
      <c r="VJ55" s="73"/>
      <c r="VK55" s="73"/>
      <c r="VL55" s="73"/>
      <c r="VM55" s="73"/>
      <c r="VN55" s="73"/>
      <c r="VO55" s="73"/>
      <c r="VP55" s="73"/>
      <c r="VQ55" s="73"/>
      <c r="VR55" s="73"/>
      <c r="VS55" s="73"/>
      <c r="VT55" s="73"/>
      <c r="VU55" s="73"/>
      <c r="VV55" s="73"/>
      <c r="VW55" s="73"/>
      <c r="VX55" s="73"/>
      <c r="VY55" s="73"/>
      <c r="VZ55" s="73"/>
      <c r="WA55" s="73"/>
      <c r="WB55" s="73"/>
      <c r="WC55" s="73"/>
      <c r="WD55" s="73"/>
      <c r="WE55" s="73"/>
      <c r="WF55" s="73"/>
      <c r="WG55" s="73"/>
      <c r="WH55" s="73"/>
      <c r="WI55" s="73"/>
      <c r="WJ55" s="73"/>
      <c r="WK55" s="73"/>
      <c r="WL55" s="73"/>
      <c r="WM55" s="73"/>
      <c r="WN55" s="73"/>
      <c r="WO55" s="73"/>
      <c r="WP55" s="73"/>
      <c r="WQ55" s="73"/>
      <c r="WR55" s="73"/>
      <c r="WS55" s="73"/>
      <c r="WT55" s="73"/>
      <c r="WU55" s="73"/>
      <c r="WV55" s="73"/>
      <c r="WW55" s="73"/>
      <c r="WX55" s="73"/>
      <c r="WY55" s="73"/>
      <c r="WZ55" s="73"/>
      <c r="XA55" s="73"/>
      <c r="XB55" s="73"/>
      <c r="XC55" s="73"/>
      <c r="XD55" s="73"/>
      <c r="XE55" s="73"/>
      <c r="XF55" s="73"/>
      <c r="XG55" s="73"/>
      <c r="XH55" s="73"/>
      <c r="XI55" s="73"/>
      <c r="XJ55" s="73"/>
      <c r="XK55" s="73"/>
      <c r="XL55" s="73"/>
      <c r="XM55" s="73"/>
      <c r="XN55" s="73"/>
      <c r="XO55" s="73"/>
      <c r="XP55" s="73"/>
      <c r="XQ55" s="73"/>
      <c r="XR55" s="73"/>
      <c r="XS55" s="73"/>
      <c r="XT55" s="73"/>
      <c r="XU55" s="73"/>
      <c r="XV55" s="73"/>
      <c r="XW55" s="73"/>
      <c r="XX55" s="73"/>
      <c r="XY55" s="73"/>
      <c r="XZ55" s="73"/>
      <c r="YA55" s="73"/>
      <c r="YB55" s="73"/>
      <c r="YC55" s="73"/>
      <c r="YD55" s="73"/>
      <c r="YE55" s="73"/>
      <c r="YF55" s="73"/>
      <c r="YG55" s="73"/>
      <c r="YH55" s="73"/>
      <c r="YI55" s="73"/>
      <c r="YJ55" s="73"/>
      <c r="YK55" s="73"/>
      <c r="YL55" s="73"/>
      <c r="YM55" s="73"/>
      <c r="YN55" s="73"/>
      <c r="YO55" s="73"/>
      <c r="YP55" s="73"/>
      <c r="YQ55" s="73"/>
      <c r="YR55" s="73"/>
      <c r="YS55" s="73"/>
      <c r="YT55" s="73"/>
      <c r="YU55" s="73"/>
      <c r="YV55" s="73"/>
      <c r="YW55" s="73"/>
      <c r="YX55" s="73"/>
      <c r="YY55" s="73"/>
      <c r="YZ55" s="73"/>
      <c r="ZA55" s="73"/>
      <c r="ZB55" s="73"/>
      <c r="ZC55" s="73"/>
      <c r="ZD55" s="73"/>
      <c r="ZE55" s="73"/>
      <c r="ZF55" s="73"/>
      <c r="ZG55" s="73"/>
      <c r="ZH55" s="73"/>
      <c r="ZI55" s="73"/>
      <c r="ZJ55" s="73"/>
      <c r="ZK55" s="73"/>
      <c r="ZL55" s="73"/>
      <c r="ZM55" s="73"/>
      <c r="ZN55" s="73"/>
      <c r="ZO55" s="73"/>
      <c r="ZP55" s="73"/>
      <c r="ZQ55" s="73"/>
      <c r="ZR55" s="73"/>
      <c r="ZS55" s="73"/>
      <c r="ZT55" s="73"/>
      <c r="ZU55" s="73"/>
      <c r="ZV55" s="73"/>
      <c r="ZW55" s="73"/>
      <c r="ZX55" s="73"/>
      <c r="ZY55" s="73"/>
      <c r="ZZ55" s="73"/>
      <c r="AAA55" s="73"/>
      <c r="AAB55" s="73"/>
      <c r="AAC55" s="73"/>
      <c r="AAD55" s="73"/>
      <c r="AAE55" s="73"/>
      <c r="AAF55" s="73"/>
      <c r="AAG55" s="73"/>
      <c r="AAH55" s="73"/>
      <c r="AAI55" s="73"/>
      <c r="AAJ55" s="73"/>
      <c r="AAK55" s="73"/>
      <c r="AAL55" s="73"/>
      <c r="AAM55" s="73"/>
      <c r="AAN55" s="73"/>
      <c r="AAO55" s="73"/>
      <c r="AAP55" s="73"/>
      <c r="AAQ55" s="73"/>
      <c r="AAR55" s="73"/>
      <c r="AAS55" s="73"/>
      <c r="AAT55" s="73"/>
      <c r="AAU55" s="73"/>
      <c r="AAV55" s="73"/>
      <c r="AAW55" s="73"/>
      <c r="AAX55" s="73"/>
      <c r="AAY55" s="73"/>
      <c r="AAZ55" s="73"/>
      <c r="ABA55" s="73"/>
      <c r="ABB55" s="73"/>
      <c r="ABC55" s="73"/>
      <c r="ABD55" s="73"/>
      <c r="ABE55" s="73"/>
      <c r="ABF55" s="73"/>
      <c r="ABG55" s="73"/>
      <c r="ABH55" s="73"/>
      <c r="ABI55" s="73"/>
      <c r="ABJ55" s="73"/>
      <c r="ABK55" s="73"/>
      <c r="ABL55" s="73"/>
      <c r="ABM55" s="73"/>
      <c r="ABN55" s="73"/>
      <c r="ABO55" s="73"/>
      <c r="ABP55" s="73"/>
      <c r="ABQ55" s="73"/>
      <c r="ABR55" s="73"/>
      <c r="ABS55" s="73"/>
      <c r="ABT55" s="73"/>
      <c r="ABU55" s="73"/>
      <c r="ABV55" s="73"/>
      <c r="ABW55" s="73"/>
      <c r="ABX55" s="73"/>
      <c r="ABY55" s="73"/>
      <c r="ABZ55" s="73"/>
      <c r="ACA55" s="73"/>
      <c r="ACB55" s="73"/>
      <c r="ACC55" s="73"/>
      <c r="ACD55" s="73"/>
      <c r="ACE55" s="73"/>
      <c r="ACF55" s="73"/>
      <c r="ACG55" s="73"/>
      <c r="ACH55" s="73"/>
      <c r="ACI55" s="73"/>
      <c r="ACJ55" s="73"/>
      <c r="ACK55" s="73"/>
      <c r="ACL55" s="73"/>
      <c r="ACM55" s="73"/>
      <c r="ACN55" s="73"/>
      <c r="ACO55" s="73"/>
      <c r="ACP55" s="73"/>
      <c r="ACQ55" s="73"/>
      <c r="ACR55" s="73"/>
      <c r="ACS55" s="73"/>
      <c r="ACT55" s="73"/>
      <c r="ACU55" s="73"/>
      <c r="ACV55" s="73"/>
      <c r="ACW55" s="73"/>
      <c r="ACX55" s="73"/>
      <c r="ACY55" s="73"/>
      <c r="ACZ55" s="73"/>
      <c r="ADA55" s="73"/>
      <c r="ADB55" s="73"/>
      <c r="ADC55" s="73"/>
      <c r="ADD55" s="73"/>
      <c r="ADE55" s="73"/>
      <c r="ADF55" s="73"/>
      <c r="ADG55" s="73"/>
      <c r="ADH55" s="73"/>
      <c r="ADI55" s="73"/>
      <c r="ADJ55" s="73"/>
      <c r="ADK55" s="73"/>
      <c r="ADL55" s="73"/>
      <c r="ADM55" s="73"/>
      <c r="ADN55" s="73"/>
      <c r="ADO55" s="73"/>
      <c r="ADP55" s="73"/>
      <c r="ADQ55" s="73"/>
      <c r="ADR55" s="73"/>
      <c r="ADS55" s="73"/>
      <c r="ADT55" s="73"/>
      <c r="ADU55" s="73"/>
      <c r="ADV55" s="73"/>
      <c r="ADW55" s="73"/>
      <c r="ADX55" s="73"/>
      <c r="ADY55" s="73"/>
      <c r="ADZ55" s="73"/>
      <c r="AEA55" s="73"/>
      <c r="AEB55" s="73"/>
      <c r="AEC55" s="73"/>
      <c r="AED55" s="73"/>
      <c r="AEE55" s="73"/>
      <c r="AEF55" s="73"/>
      <c r="AEG55" s="73"/>
      <c r="AEH55" s="73"/>
      <c r="AEI55" s="73"/>
      <c r="AEJ55" s="73"/>
      <c r="AEK55" s="73"/>
      <c r="AEL55" s="73"/>
      <c r="AEM55" s="73"/>
      <c r="AEN55" s="73"/>
      <c r="AEO55" s="73"/>
      <c r="AEP55" s="73"/>
      <c r="AEQ55" s="73"/>
      <c r="AER55" s="73"/>
      <c r="AES55" s="73"/>
      <c r="AET55" s="73"/>
      <c r="AEU55" s="73"/>
      <c r="AEV55" s="73"/>
      <c r="AEW55" s="73"/>
      <c r="AEX55" s="73"/>
      <c r="AEY55" s="73"/>
      <c r="AEZ55" s="73"/>
      <c r="AFA55" s="73"/>
      <c r="AFB55" s="73"/>
      <c r="AFC55" s="73"/>
      <c r="AFD55" s="73"/>
      <c r="AFE55" s="73"/>
      <c r="AFF55" s="73"/>
      <c r="AFG55" s="73"/>
      <c r="AFH55" s="73"/>
      <c r="AFI55" s="73"/>
      <c r="AFJ55" s="73"/>
      <c r="AFK55" s="73"/>
      <c r="AFL55" s="73"/>
      <c r="AFM55" s="73"/>
      <c r="AFN55" s="73"/>
      <c r="AFO55" s="73"/>
      <c r="AFP55" s="73"/>
      <c r="AFQ55" s="73"/>
      <c r="AFR55" s="73"/>
      <c r="AFS55" s="73"/>
      <c r="AFT55" s="73"/>
      <c r="AFU55" s="73"/>
      <c r="AFV55" s="73"/>
      <c r="AFW55" s="73"/>
      <c r="AFX55" s="73"/>
      <c r="AFY55" s="73"/>
      <c r="AFZ55" s="73"/>
      <c r="AGA55" s="73"/>
      <c r="AGB55" s="73"/>
      <c r="AGC55" s="73"/>
      <c r="AGD55" s="73"/>
      <c r="AGE55" s="73"/>
      <c r="AGF55" s="73"/>
      <c r="AGG55" s="73"/>
      <c r="AGH55" s="73"/>
      <c r="AGI55" s="73"/>
      <c r="AGJ55" s="73"/>
      <c r="AGK55" s="73"/>
      <c r="AGL55" s="73"/>
      <c r="AGM55" s="73"/>
      <c r="AGN55" s="73"/>
      <c r="AGO55" s="73"/>
      <c r="AGP55" s="73"/>
      <c r="AGQ55" s="73"/>
      <c r="AGR55" s="73"/>
      <c r="AGS55" s="73"/>
      <c r="AGT55" s="73"/>
      <c r="AGU55" s="73"/>
      <c r="AGV55" s="73"/>
      <c r="AGW55" s="73"/>
      <c r="AGX55" s="73"/>
      <c r="AGY55" s="73"/>
      <c r="AGZ55" s="73"/>
      <c r="AHA55" s="73"/>
      <c r="AHB55" s="73"/>
      <c r="AHC55" s="73"/>
      <c r="AHD55" s="73"/>
      <c r="AHE55" s="73"/>
      <c r="AHF55" s="73"/>
      <c r="AHG55" s="73"/>
      <c r="AHH55" s="73"/>
      <c r="AHI55" s="73"/>
      <c r="AHJ55" s="73"/>
      <c r="AHK55" s="73"/>
      <c r="AHL55" s="73"/>
      <c r="AHM55" s="73"/>
      <c r="AHN55" s="73"/>
      <c r="AHO55" s="73"/>
      <c r="AHP55" s="73"/>
      <c r="AHQ55" s="73"/>
      <c r="AHR55" s="73"/>
      <c r="AHS55" s="73"/>
      <c r="AHT55" s="73"/>
      <c r="AHU55" s="73"/>
      <c r="AHV55" s="73"/>
      <c r="AHW55" s="73"/>
      <c r="AHX55" s="73"/>
      <c r="AHY55" s="73"/>
      <c r="AHZ55" s="73"/>
      <c r="AIA55" s="73"/>
      <c r="AIB55" s="73"/>
      <c r="AIC55" s="73"/>
      <c r="AID55" s="73"/>
      <c r="AIE55" s="73"/>
      <c r="AIF55" s="73"/>
      <c r="AIG55" s="73"/>
      <c r="AIH55" s="73"/>
      <c r="AII55" s="73"/>
      <c r="AIJ55" s="73"/>
      <c r="AIK55" s="73"/>
      <c r="AIL55" s="73"/>
      <c r="AIM55" s="73"/>
      <c r="AIN55" s="73"/>
      <c r="AIO55" s="73"/>
      <c r="AIP55" s="73"/>
      <c r="AIQ55" s="73"/>
      <c r="AIR55" s="73"/>
      <c r="AIS55" s="73"/>
      <c r="AIT55" s="73"/>
      <c r="AIU55" s="73"/>
      <c r="AIV55" s="73"/>
      <c r="AIW55" s="73"/>
      <c r="AIX55" s="73"/>
      <c r="AIY55" s="73"/>
      <c r="AIZ55" s="73"/>
      <c r="AJA55" s="73"/>
      <c r="AJB55" s="73"/>
      <c r="AJC55" s="73"/>
      <c r="AJD55" s="73"/>
      <c r="AJE55" s="73"/>
      <c r="AJF55" s="73"/>
      <c r="AJG55" s="73"/>
      <c r="AJH55" s="73"/>
      <c r="AJI55" s="73"/>
      <c r="AJJ55" s="73"/>
      <c r="AJK55" s="73"/>
      <c r="AJL55" s="73"/>
      <c r="AJM55" s="73"/>
      <c r="AJN55" s="73"/>
      <c r="AJO55" s="73"/>
      <c r="AJP55" s="73"/>
      <c r="AJQ55" s="73"/>
      <c r="AJR55" s="73"/>
      <c r="AJS55" s="73"/>
      <c r="AJT55" s="73"/>
      <c r="AJU55" s="73"/>
      <c r="AJV55" s="73"/>
      <c r="AJW55" s="73"/>
      <c r="AJX55" s="73"/>
      <c r="AJY55" s="73"/>
      <c r="AJZ55" s="73"/>
      <c r="AKA55" s="73"/>
      <c r="AKB55" s="73"/>
      <c r="AKC55" s="73"/>
      <c r="AKD55" s="73"/>
      <c r="AKE55" s="73"/>
      <c r="AKF55" s="73"/>
      <c r="AKG55" s="73"/>
      <c r="AKH55" s="73"/>
      <c r="AKI55" s="73"/>
      <c r="AKJ55" s="73"/>
      <c r="AKK55" s="73"/>
      <c r="AKL55" s="73"/>
      <c r="AKM55" s="73"/>
      <c r="AKN55" s="73"/>
      <c r="AKO55" s="73"/>
      <c r="AKP55" s="73"/>
      <c r="AKQ55" s="73"/>
      <c r="AKR55" s="73"/>
      <c r="AKS55" s="73"/>
      <c r="AKT55" s="73"/>
      <c r="AKU55" s="73"/>
      <c r="AKV55" s="73"/>
      <c r="AKW55" s="73"/>
      <c r="AKX55" s="73"/>
      <c r="AKY55" s="73"/>
      <c r="AKZ55" s="73"/>
      <c r="ALA55" s="73"/>
      <c r="ALB55" s="73"/>
      <c r="ALC55" s="73"/>
      <c r="ALD55" s="73"/>
      <c r="ALE55" s="73"/>
      <c r="ALF55" s="73"/>
      <c r="ALG55" s="73"/>
      <c r="ALH55" s="73"/>
      <c r="ALI55" s="73"/>
      <c r="ALJ55" s="73"/>
      <c r="ALK55" s="73"/>
      <c r="ALL55" s="73"/>
      <c r="ALM55" s="73"/>
      <c r="ALN55" s="73"/>
      <c r="ALO55" s="73"/>
      <c r="ALP55" s="73"/>
      <c r="ALQ55" s="73"/>
      <c r="ALR55" s="73"/>
      <c r="ALS55" s="73"/>
      <c r="ALT55" s="73"/>
      <c r="ALU55" s="73"/>
      <c r="ALV55" s="73"/>
      <c r="ALW55" s="73"/>
      <c r="ALX55" s="73"/>
      <c r="ALY55" s="73"/>
      <c r="ALZ55" s="73"/>
      <c r="AMA55" s="73"/>
      <c r="AMB55" s="73"/>
      <c r="AMC55" s="73"/>
      <c r="AMD55" s="73"/>
      <c r="AME55" s="73"/>
      <c r="AMF55" s="73"/>
      <c r="AMG55" s="73"/>
      <c r="AMH55" s="73"/>
      <c r="AMI55" s="73"/>
      <c r="AMJ55" s="73"/>
      <c r="AMK55" s="73"/>
      <c r="AML55" s="73"/>
      <c r="AMM55" s="73"/>
      <c r="AMN55" s="73"/>
      <c r="AMO55" s="73"/>
      <c r="AMP55" s="73"/>
      <c r="AMQ55" s="73"/>
      <c r="AMR55" s="73"/>
      <c r="AMS55" s="73"/>
      <c r="AMT55" s="73"/>
      <c r="AMU55" s="73"/>
      <c r="AMV55" s="73"/>
      <c r="AMW55" s="73"/>
      <c r="AMX55" s="73"/>
      <c r="AMY55" s="73"/>
      <c r="AMZ55" s="73"/>
      <c r="ANA55" s="73"/>
      <c r="ANB55" s="73"/>
      <c r="ANC55" s="73"/>
      <c r="AND55" s="73"/>
      <c r="ANE55" s="73"/>
      <c r="ANF55" s="73"/>
      <c r="ANG55" s="73"/>
      <c r="ANH55" s="73"/>
      <c r="ANI55" s="73"/>
      <c r="ANJ55" s="73"/>
      <c r="ANK55" s="73"/>
      <c r="ANL55" s="73"/>
      <c r="ANM55" s="73"/>
      <c r="ANN55" s="73"/>
      <c r="ANO55" s="73"/>
      <c r="ANP55" s="73"/>
      <c r="ANQ55" s="73"/>
      <c r="ANR55" s="73"/>
      <c r="ANS55" s="73"/>
      <c r="ANT55" s="73"/>
      <c r="ANU55" s="73"/>
      <c r="ANV55" s="73"/>
      <c r="ANW55" s="73"/>
      <c r="ANX55" s="73"/>
      <c r="ANY55" s="73"/>
      <c r="ANZ55" s="73"/>
      <c r="AOA55" s="73"/>
      <c r="AOB55" s="73"/>
      <c r="AOC55" s="73"/>
      <c r="AOD55" s="73"/>
      <c r="AOE55" s="73"/>
      <c r="AOF55" s="73"/>
      <c r="AOG55" s="73"/>
      <c r="AOH55" s="73"/>
      <c r="AOI55" s="73"/>
      <c r="AOJ55" s="73"/>
      <c r="AOK55" s="73"/>
      <c r="AOL55" s="73"/>
      <c r="AOM55" s="73"/>
      <c r="AON55" s="73"/>
      <c r="AOO55" s="73"/>
      <c r="AOP55" s="73"/>
      <c r="AOQ55" s="73"/>
      <c r="AOR55" s="73"/>
      <c r="AOS55" s="73"/>
      <c r="AOT55" s="73"/>
      <c r="AOU55" s="73"/>
      <c r="AOV55" s="73"/>
      <c r="AOW55" s="73"/>
      <c r="AOX55" s="73"/>
      <c r="AOY55" s="73"/>
      <c r="AOZ55" s="73"/>
      <c r="APA55" s="73"/>
      <c r="APB55" s="73"/>
      <c r="APC55" s="73"/>
      <c r="APD55" s="73"/>
      <c r="APE55" s="73"/>
      <c r="APF55" s="73"/>
      <c r="APG55" s="73"/>
      <c r="APH55" s="73"/>
      <c r="API55" s="73"/>
      <c r="APJ55" s="73"/>
      <c r="APK55" s="73"/>
      <c r="APL55" s="73"/>
      <c r="APM55" s="73"/>
      <c r="APN55" s="73"/>
      <c r="APO55" s="73"/>
      <c r="APP55" s="73"/>
      <c r="APQ55" s="73"/>
      <c r="APR55" s="73"/>
      <c r="APS55" s="73"/>
      <c r="APT55" s="73"/>
      <c r="APU55" s="73"/>
      <c r="APV55" s="73"/>
      <c r="APW55" s="73"/>
      <c r="APX55" s="73"/>
      <c r="APY55" s="73"/>
      <c r="APZ55" s="73"/>
      <c r="AQA55" s="73"/>
      <c r="AQB55" s="73"/>
      <c r="AQC55" s="73"/>
      <c r="AQD55" s="73"/>
      <c r="AQE55" s="73"/>
      <c r="AQF55" s="73"/>
      <c r="AQG55" s="73"/>
      <c r="AQH55" s="73"/>
      <c r="AQI55" s="73"/>
      <c r="AQJ55" s="73"/>
      <c r="AQK55" s="73"/>
      <c r="AQL55" s="73"/>
      <c r="AQM55" s="73"/>
      <c r="AQN55" s="73"/>
      <c r="AQO55" s="73"/>
      <c r="AQP55" s="73"/>
      <c r="AQQ55" s="73"/>
      <c r="AQR55" s="73"/>
      <c r="AQS55" s="73"/>
      <c r="AQT55" s="73"/>
      <c r="AQU55" s="73"/>
      <c r="AQV55" s="73"/>
      <c r="AQW55" s="73"/>
      <c r="AQX55" s="73"/>
      <c r="AQY55" s="73"/>
      <c r="AQZ55" s="73"/>
      <c r="ARA55" s="73"/>
      <c r="ARB55" s="73"/>
      <c r="ARC55" s="73"/>
      <c r="ARD55" s="73"/>
      <c r="ARE55" s="73"/>
      <c r="ARF55" s="73"/>
      <c r="ARG55" s="73"/>
      <c r="ARH55" s="73"/>
      <c r="ARI55" s="73"/>
      <c r="ARJ55" s="73"/>
      <c r="ARK55" s="73"/>
      <c r="ARL55" s="73"/>
      <c r="ARM55" s="73"/>
      <c r="ARN55" s="73"/>
      <c r="ARO55" s="73"/>
      <c r="ARP55" s="73"/>
      <c r="ARQ55" s="73"/>
      <c r="ARR55" s="73"/>
      <c r="ARS55" s="73"/>
      <c r="ART55" s="73"/>
      <c r="ARU55" s="73"/>
      <c r="ARV55" s="73"/>
      <c r="ARW55" s="73"/>
      <c r="ARX55" s="73"/>
      <c r="ARY55" s="73"/>
      <c r="ARZ55" s="73"/>
      <c r="ASA55" s="73"/>
      <c r="ASB55" s="73"/>
      <c r="ASC55" s="73"/>
      <c r="ASD55" s="73"/>
      <c r="ASE55" s="73"/>
      <c r="ASF55" s="73"/>
      <c r="ASG55" s="73"/>
      <c r="ASH55" s="73"/>
      <c r="ASI55" s="73"/>
      <c r="ASJ55" s="73"/>
      <c r="ASK55" s="73"/>
      <c r="ASL55" s="73"/>
      <c r="ASM55" s="73"/>
      <c r="ASN55" s="73"/>
      <c r="ASO55" s="73"/>
      <c r="ASP55" s="73"/>
      <c r="ASQ55" s="73"/>
      <c r="ASR55" s="73"/>
      <c r="ASS55" s="73"/>
      <c r="AST55" s="73"/>
      <c r="ASU55" s="73"/>
      <c r="ASV55" s="73"/>
      <c r="ASW55" s="73"/>
      <c r="ASX55" s="73"/>
      <c r="ASY55" s="73"/>
      <c r="ASZ55" s="73"/>
      <c r="ATA55" s="73"/>
      <c r="ATB55" s="73"/>
      <c r="ATC55" s="73"/>
      <c r="ATD55" s="73"/>
      <c r="ATE55" s="73"/>
      <c r="ATF55" s="73"/>
      <c r="ATG55" s="73"/>
      <c r="ATH55" s="73"/>
      <c r="ATI55" s="73"/>
      <c r="ATJ55" s="73"/>
      <c r="ATK55" s="73"/>
      <c r="ATL55" s="73"/>
      <c r="ATM55" s="73"/>
      <c r="ATN55" s="73"/>
      <c r="ATO55" s="73"/>
      <c r="ATP55" s="73"/>
      <c r="ATQ55" s="73"/>
      <c r="ATR55" s="73"/>
      <c r="ATS55" s="73"/>
      <c r="ATT55" s="73"/>
      <c r="ATU55" s="73"/>
      <c r="ATV55" s="73"/>
      <c r="ATW55" s="73"/>
      <c r="ATX55" s="73"/>
      <c r="ATY55" s="73"/>
      <c r="ATZ55" s="73"/>
      <c r="AUA55" s="73"/>
      <c r="AUB55" s="73"/>
      <c r="AUC55" s="73"/>
      <c r="AUD55" s="73"/>
      <c r="AUE55" s="73"/>
      <c r="AUF55" s="73"/>
      <c r="AUG55" s="73"/>
      <c r="AUH55" s="73"/>
      <c r="AUI55" s="73"/>
      <c r="AUJ55" s="73"/>
      <c r="AUK55" s="73"/>
      <c r="AUL55" s="73"/>
      <c r="AUM55" s="73"/>
      <c r="AUN55" s="73"/>
      <c r="AUO55" s="73"/>
      <c r="AUP55" s="73"/>
      <c r="AUQ55" s="73"/>
      <c r="AUR55" s="73"/>
      <c r="AUS55" s="73"/>
      <c r="AUT55" s="73"/>
      <c r="AUU55" s="73"/>
      <c r="AUV55" s="73"/>
      <c r="AUW55" s="73"/>
      <c r="AUX55" s="73"/>
      <c r="AUY55" s="73"/>
      <c r="AUZ55" s="73"/>
      <c r="AVA55" s="73"/>
      <c r="AVB55" s="73"/>
      <c r="AVC55" s="73"/>
      <c r="AVD55" s="73"/>
      <c r="AVE55" s="73"/>
      <c r="AVF55" s="73"/>
      <c r="AVG55" s="73"/>
      <c r="AVH55" s="73"/>
      <c r="AVI55" s="73"/>
      <c r="AVJ55" s="73"/>
      <c r="AVK55" s="73"/>
      <c r="AVL55" s="73"/>
      <c r="AVM55" s="73"/>
      <c r="AVN55" s="73"/>
      <c r="AVO55" s="73"/>
      <c r="AVP55" s="73"/>
      <c r="AVQ55" s="73"/>
      <c r="AVR55" s="73"/>
      <c r="AVS55" s="73"/>
      <c r="AVT55" s="73"/>
      <c r="AVU55" s="73"/>
      <c r="AVV55" s="73"/>
      <c r="AVW55" s="73"/>
      <c r="AVX55" s="73"/>
      <c r="AVY55" s="73"/>
      <c r="AVZ55" s="73"/>
      <c r="AWA55" s="73"/>
      <c r="AWB55" s="73"/>
      <c r="AWC55" s="73"/>
      <c r="AWD55" s="73"/>
      <c r="AWE55" s="73"/>
      <c r="AWF55" s="73"/>
      <c r="AWG55" s="73"/>
      <c r="AWH55" s="73"/>
      <c r="AWI55" s="73"/>
      <c r="AWJ55" s="73"/>
      <c r="AWK55" s="73"/>
      <c r="AWL55" s="73"/>
      <c r="AWM55" s="73"/>
      <c r="AWN55" s="73"/>
      <c r="AWO55" s="73"/>
      <c r="AWP55" s="73"/>
      <c r="AWQ55" s="73"/>
      <c r="AWR55" s="73"/>
      <c r="AWS55" s="73"/>
      <c r="AWT55" s="73"/>
      <c r="AWU55" s="73"/>
      <c r="AWV55" s="73"/>
      <c r="AWW55" s="73"/>
      <c r="AWX55" s="73"/>
      <c r="AWY55" s="73"/>
      <c r="AWZ55" s="73"/>
      <c r="AXA55" s="73"/>
      <c r="AXB55" s="73"/>
      <c r="AXC55" s="73"/>
      <c r="AXD55" s="73"/>
      <c r="AXE55" s="73"/>
      <c r="AXF55" s="73"/>
      <c r="AXG55" s="73"/>
      <c r="AXH55" s="73"/>
      <c r="AXI55" s="73"/>
      <c r="AXJ55" s="73"/>
      <c r="AXK55" s="73"/>
      <c r="AXL55" s="73"/>
      <c r="AXM55" s="73"/>
      <c r="AXN55" s="73"/>
      <c r="AXO55" s="73"/>
      <c r="AXP55" s="73"/>
      <c r="AXQ55" s="73"/>
      <c r="AXR55" s="73"/>
      <c r="AXS55" s="73"/>
      <c r="AXT55" s="73"/>
      <c r="AXU55" s="73"/>
      <c r="AXV55" s="73"/>
      <c r="AXW55" s="73"/>
      <c r="AXX55" s="73"/>
      <c r="AXY55" s="73"/>
      <c r="AXZ55" s="73"/>
      <c r="AYA55" s="73"/>
      <c r="AYB55" s="73"/>
      <c r="AYC55" s="73"/>
      <c r="AYD55" s="73"/>
      <c r="AYE55" s="73"/>
      <c r="AYF55" s="73"/>
      <c r="AYG55" s="73"/>
      <c r="AYH55" s="73"/>
      <c r="AYI55" s="73"/>
      <c r="AYJ55" s="73"/>
      <c r="AYK55" s="73"/>
      <c r="AYL55" s="73"/>
      <c r="AYM55" s="73"/>
      <c r="AYN55" s="73"/>
      <c r="AYO55" s="73"/>
      <c r="AYP55" s="73"/>
      <c r="AYQ55" s="73"/>
      <c r="AYR55" s="73"/>
      <c r="AYS55" s="73"/>
      <c r="AYT55" s="73"/>
      <c r="AYU55" s="73"/>
      <c r="AYV55" s="73"/>
      <c r="AYW55" s="73"/>
      <c r="AYX55" s="73"/>
      <c r="AYY55" s="73"/>
      <c r="AYZ55" s="73"/>
      <c r="AZA55" s="73"/>
      <c r="AZB55" s="73"/>
      <c r="AZC55" s="73"/>
      <c r="AZD55" s="73"/>
      <c r="AZE55" s="73"/>
      <c r="AZF55" s="73"/>
      <c r="AZG55" s="73"/>
      <c r="AZH55" s="73"/>
      <c r="AZI55" s="73"/>
      <c r="AZJ55" s="73"/>
      <c r="AZK55" s="73"/>
      <c r="AZL55" s="73"/>
      <c r="AZM55" s="73"/>
      <c r="AZN55" s="73"/>
      <c r="AZO55" s="73"/>
      <c r="AZP55" s="73"/>
      <c r="AZQ55" s="73"/>
      <c r="AZR55" s="73"/>
      <c r="AZS55" s="73"/>
      <c r="AZT55" s="73"/>
      <c r="AZU55" s="73"/>
      <c r="AZV55" s="73"/>
      <c r="AZW55" s="73"/>
      <c r="AZX55" s="73"/>
      <c r="AZY55" s="73"/>
      <c r="AZZ55" s="73"/>
      <c r="BAA55" s="73"/>
      <c r="BAB55" s="73"/>
      <c r="BAC55" s="73"/>
      <c r="BAD55" s="73"/>
      <c r="BAE55" s="73"/>
      <c r="BAF55" s="73"/>
      <c r="BAG55" s="73"/>
      <c r="BAH55" s="73"/>
      <c r="BAI55" s="73"/>
      <c r="BAJ55" s="73"/>
      <c r="BAK55" s="73"/>
      <c r="BAL55" s="73"/>
      <c r="BAM55" s="73"/>
      <c r="BAN55" s="73"/>
      <c r="BAO55" s="73"/>
      <c r="BAP55" s="73"/>
      <c r="BAQ55" s="73"/>
      <c r="BAR55" s="73"/>
      <c r="BAS55" s="73"/>
      <c r="BAT55" s="73"/>
      <c r="BAU55" s="73"/>
      <c r="BAV55" s="73"/>
      <c r="BAW55" s="73"/>
      <c r="BAX55" s="73"/>
      <c r="BAY55" s="73"/>
      <c r="BAZ55" s="73"/>
      <c r="BBA55" s="73"/>
      <c r="BBB55" s="73"/>
      <c r="BBC55" s="73"/>
      <c r="BBD55" s="73"/>
      <c r="BBE55" s="73"/>
      <c r="BBF55" s="73"/>
      <c r="BBG55" s="73"/>
      <c r="BBH55" s="73"/>
      <c r="BBI55" s="73"/>
      <c r="BBJ55" s="73"/>
      <c r="BBK55" s="73"/>
      <c r="BBL55" s="73"/>
      <c r="BBM55" s="73"/>
      <c r="BBN55" s="73"/>
      <c r="BBO55" s="73"/>
      <c r="BBP55" s="73"/>
      <c r="BBQ55" s="73"/>
      <c r="BBR55" s="73"/>
      <c r="BBS55" s="73"/>
      <c r="BBT55" s="73"/>
      <c r="BBU55" s="73"/>
      <c r="BBV55" s="73"/>
      <c r="BBW55" s="73"/>
      <c r="BBX55" s="73"/>
      <c r="BBY55" s="73"/>
      <c r="BBZ55" s="73"/>
      <c r="BCA55" s="73"/>
      <c r="BCB55" s="73"/>
      <c r="BCC55" s="73"/>
      <c r="BCD55" s="73"/>
      <c r="BCE55" s="73"/>
      <c r="BCF55" s="73"/>
      <c r="BCG55" s="73"/>
      <c r="BCH55" s="73"/>
      <c r="BCI55" s="73"/>
      <c r="BCJ55" s="73"/>
      <c r="BCK55" s="73"/>
      <c r="BCL55" s="73"/>
      <c r="BCM55" s="73"/>
      <c r="BCN55" s="73"/>
      <c r="BCO55" s="73"/>
      <c r="BCP55" s="73"/>
      <c r="BCQ55" s="73"/>
      <c r="BCR55" s="73"/>
      <c r="BCS55" s="73"/>
      <c r="BCT55" s="73"/>
      <c r="BCU55" s="73"/>
      <c r="BCV55" s="73"/>
      <c r="BCW55" s="73"/>
      <c r="BCX55" s="73"/>
      <c r="BCY55" s="73"/>
      <c r="BCZ55" s="73"/>
      <c r="BDA55" s="73"/>
      <c r="BDB55" s="73"/>
      <c r="BDC55" s="73"/>
      <c r="BDD55" s="73"/>
      <c r="BDE55" s="73"/>
      <c r="BDF55" s="73"/>
      <c r="BDG55" s="73"/>
      <c r="BDH55" s="73"/>
      <c r="BDI55" s="73"/>
      <c r="BDJ55" s="73"/>
      <c r="BDK55" s="73"/>
      <c r="BDL55" s="73"/>
      <c r="BDM55" s="73"/>
      <c r="BDN55" s="73"/>
      <c r="BDO55" s="73"/>
      <c r="BDP55" s="73"/>
      <c r="BDQ55" s="73"/>
      <c r="BDR55" s="73"/>
      <c r="BDS55" s="73"/>
      <c r="BDT55" s="73"/>
      <c r="BDU55" s="73"/>
      <c r="BDV55" s="73"/>
      <c r="BDW55" s="73"/>
      <c r="BDX55" s="73"/>
      <c r="BDY55" s="73"/>
      <c r="BDZ55" s="73"/>
      <c r="BEA55" s="73"/>
      <c r="BEB55" s="73"/>
      <c r="BEC55" s="73"/>
      <c r="BED55" s="73"/>
      <c r="BEE55" s="73"/>
      <c r="BEF55" s="73"/>
      <c r="BEG55" s="73"/>
      <c r="BEH55" s="73"/>
      <c r="BEI55" s="73"/>
      <c r="BEJ55" s="73"/>
      <c r="BEK55" s="73"/>
      <c r="BEL55" s="73"/>
      <c r="BEM55" s="73"/>
      <c r="BEN55" s="73"/>
      <c r="BEO55" s="73"/>
      <c r="BEP55" s="73"/>
      <c r="BEQ55" s="73"/>
      <c r="BER55" s="73"/>
      <c r="BES55" s="73"/>
      <c r="BET55" s="73"/>
      <c r="BEU55" s="73"/>
      <c r="BEV55" s="73"/>
      <c r="BEW55" s="73"/>
      <c r="BEX55" s="73"/>
      <c r="BEY55" s="73"/>
      <c r="BEZ55" s="73"/>
      <c r="BFA55" s="73"/>
      <c r="BFB55" s="73"/>
      <c r="BFC55" s="73"/>
      <c r="BFD55" s="73"/>
      <c r="BFE55" s="73"/>
      <c r="BFF55" s="73"/>
      <c r="BFG55" s="73"/>
      <c r="BFH55" s="73"/>
      <c r="BFI55" s="73"/>
      <c r="BFJ55" s="73"/>
      <c r="BFK55" s="73"/>
      <c r="BFL55" s="73"/>
      <c r="BFM55" s="73"/>
      <c r="BFN55" s="73"/>
      <c r="BFO55" s="73"/>
      <c r="BFP55" s="73"/>
      <c r="BFQ55" s="73"/>
      <c r="BFR55" s="73"/>
      <c r="BFS55" s="73"/>
      <c r="BFT55" s="73"/>
      <c r="BFU55" s="73"/>
      <c r="BFV55" s="73"/>
      <c r="BFW55" s="73"/>
      <c r="BFX55" s="73"/>
      <c r="BFY55" s="73"/>
      <c r="BFZ55" s="73"/>
      <c r="BGA55" s="73"/>
      <c r="BGB55" s="73"/>
      <c r="BGC55" s="73"/>
      <c r="BGD55" s="73"/>
      <c r="BGE55" s="73"/>
      <c r="BGF55" s="73"/>
      <c r="BGG55" s="73"/>
      <c r="BGH55" s="73"/>
      <c r="BGI55" s="73"/>
      <c r="BGJ55" s="73"/>
      <c r="BGK55" s="73"/>
      <c r="BGL55" s="73"/>
      <c r="BGM55" s="73"/>
      <c r="BGN55" s="73"/>
      <c r="BGO55" s="73"/>
      <c r="BGP55" s="73"/>
      <c r="BGQ55" s="73"/>
      <c r="BGR55" s="73"/>
      <c r="BGS55" s="73"/>
      <c r="BGT55" s="73"/>
      <c r="BGU55" s="73"/>
      <c r="BGV55" s="73"/>
      <c r="BGW55" s="73"/>
      <c r="BGX55" s="73"/>
      <c r="BGY55" s="73"/>
      <c r="BGZ55" s="73"/>
      <c r="BHA55" s="73"/>
      <c r="BHB55" s="73"/>
      <c r="BHC55" s="73"/>
      <c r="BHD55" s="73"/>
      <c r="BHE55" s="73"/>
      <c r="BHF55" s="73"/>
      <c r="BHG55" s="73"/>
      <c r="BHH55" s="73"/>
      <c r="BHI55" s="73"/>
      <c r="BHJ55" s="73"/>
      <c r="BHK55" s="73"/>
      <c r="BHL55" s="73"/>
      <c r="BHM55" s="73"/>
      <c r="BHN55" s="73"/>
      <c r="BHO55" s="73"/>
      <c r="BHP55" s="73"/>
      <c r="BHQ55" s="73"/>
      <c r="BHR55" s="73"/>
      <c r="BHS55" s="73"/>
      <c r="BHT55" s="73"/>
      <c r="BHU55" s="73"/>
      <c r="BHV55" s="73"/>
      <c r="BHW55" s="73"/>
      <c r="BHX55" s="73"/>
      <c r="BHY55" s="73"/>
      <c r="BHZ55" s="73"/>
      <c r="BIA55" s="73"/>
      <c r="BIB55" s="73"/>
      <c r="BIC55" s="73"/>
      <c r="BID55" s="73"/>
      <c r="BIE55" s="73"/>
      <c r="BIF55" s="73"/>
      <c r="BIG55" s="73"/>
      <c r="BIH55" s="73"/>
      <c r="BII55" s="73"/>
      <c r="BIJ55" s="73"/>
      <c r="BIK55" s="73"/>
      <c r="BIL55" s="73"/>
      <c r="BIM55" s="73"/>
      <c r="BIN55" s="73"/>
      <c r="BIO55" s="73"/>
      <c r="BIP55" s="73"/>
      <c r="BIQ55" s="73"/>
      <c r="BIR55" s="73"/>
      <c r="BIS55" s="73"/>
      <c r="BIT55" s="73"/>
      <c r="BIU55" s="73"/>
      <c r="BIV55" s="73"/>
      <c r="BIW55" s="73"/>
      <c r="BIX55" s="73"/>
      <c r="BIY55" s="73"/>
      <c r="BIZ55" s="73"/>
      <c r="BJA55" s="73"/>
      <c r="BJB55" s="73"/>
      <c r="BJC55" s="73"/>
      <c r="BJD55" s="73"/>
      <c r="BJE55" s="73"/>
      <c r="BJF55" s="73"/>
      <c r="BJG55" s="73"/>
      <c r="BJH55" s="73"/>
      <c r="BJI55" s="73"/>
      <c r="BJJ55" s="73"/>
      <c r="BJK55" s="73"/>
      <c r="BJL55" s="73"/>
      <c r="BJM55" s="73"/>
      <c r="BJN55" s="73"/>
      <c r="BJO55" s="73"/>
      <c r="BJP55" s="73"/>
      <c r="BJQ55" s="73"/>
      <c r="BJR55" s="73"/>
      <c r="BJS55" s="73"/>
      <c r="BJT55" s="73"/>
      <c r="BJU55" s="73"/>
      <c r="BJV55" s="73"/>
      <c r="BJW55" s="73"/>
      <c r="BJX55" s="73"/>
      <c r="BJY55" s="73"/>
      <c r="BJZ55" s="73"/>
      <c r="BKA55" s="73"/>
      <c r="BKB55" s="73"/>
      <c r="BKC55" s="73"/>
      <c r="BKD55" s="73"/>
      <c r="BKE55" s="73"/>
      <c r="BKF55" s="73"/>
      <c r="BKG55" s="73"/>
      <c r="BKH55" s="73"/>
      <c r="BKI55" s="73"/>
      <c r="BKJ55" s="73"/>
      <c r="BKK55" s="73"/>
      <c r="BKL55" s="73"/>
      <c r="BKM55" s="73"/>
      <c r="BKN55" s="73"/>
      <c r="BKO55" s="73"/>
      <c r="BKP55" s="73"/>
      <c r="BKQ55" s="73"/>
      <c r="BKR55" s="73"/>
      <c r="BKS55" s="73"/>
      <c r="BKT55" s="73"/>
      <c r="BKU55" s="73"/>
      <c r="BKV55" s="73"/>
      <c r="BKW55" s="73"/>
      <c r="BKX55" s="73"/>
      <c r="BKY55" s="73"/>
      <c r="BKZ55" s="73"/>
      <c r="BLA55" s="73"/>
      <c r="BLB55" s="73"/>
      <c r="BLC55" s="73"/>
      <c r="BLD55" s="73"/>
      <c r="BLE55" s="73"/>
      <c r="BLF55" s="73"/>
      <c r="BLG55" s="73"/>
      <c r="BLH55" s="73"/>
      <c r="BLI55" s="73"/>
      <c r="BLJ55" s="73"/>
      <c r="BLK55" s="73"/>
      <c r="BLL55" s="73"/>
      <c r="BLM55" s="73"/>
      <c r="BLN55" s="73"/>
      <c r="BLO55" s="73"/>
      <c r="BLP55" s="73"/>
      <c r="BLQ55" s="73"/>
      <c r="BLR55" s="73"/>
      <c r="BLS55" s="73"/>
      <c r="BLT55" s="73"/>
      <c r="BLU55" s="73"/>
      <c r="BLV55" s="73"/>
      <c r="BLW55" s="73"/>
      <c r="BLX55" s="73"/>
      <c r="BLY55" s="73"/>
      <c r="BLZ55" s="73"/>
      <c r="BMA55" s="73"/>
      <c r="BMB55" s="73"/>
      <c r="BMC55" s="73"/>
      <c r="BMD55" s="73"/>
      <c r="BME55" s="73"/>
      <c r="BMF55" s="73"/>
      <c r="BMG55" s="73"/>
      <c r="BMH55" s="73"/>
      <c r="BMI55" s="73"/>
      <c r="BMJ55" s="73"/>
      <c r="BMK55" s="73"/>
      <c r="BML55" s="73"/>
      <c r="BMM55" s="73"/>
      <c r="BMN55" s="73"/>
      <c r="BMO55" s="73"/>
      <c r="BMP55" s="73"/>
      <c r="BMQ55" s="73"/>
      <c r="BMR55" s="73"/>
      <c r="BMS55" s="73"/>
      <c r="BMT55" s="73"/>
      <c r="BMU55" s="73"/>
      <c r="BMV55" s="73"/>
      <c r="BMW55" s="73"/>
      <c r="BMX55" s="73"/>
      <c r="BMY55" s="73"/>
      <c r="BMZ55" s="73"/>
      <c r="BNA55" s="73"/>
      <c r="BNB55" s="73"/>
      <c r="BNC55" s="73"/>
      <c r="BND55" s="73"/>
      <c r="BNE55" s="73"/>
      <c r="BNF55" s="73"/>
      <c r="BNG55" s="73"/>
      <c r="BNH55" s="73"/>
      <c r="BNI55" s="73"/>
      <c r="BNJ55" s="73"/>
      <c r="BNK55" s="73"/>
      <c r="BNL55" s="73"/>
      <c r="BNM55" s="73"/>
      <c r="BNN55" s="73"/>
      <c r="BNO55" s="73"/>
      <c r="BNP55" s="73"/>
      <c r="BNQ55" s="73"/>
      <c r="BNR55" s="73"/>
      <c r="BNS55" s="73"/>
      <c r="BNT55" s="73"/>
      <c r="BNU55" s="73"/>
      <c r="BNV55" s="73"/>
      <c r="BNW55" s="73"/>
      <c r="BNX55" s="73"/>
      <c r="BNY55" s="73"/>
      <c r="BNZ55" s="73"/>
      <c r="BOA55" s="73"/>
      <c r="BOB55" s="73"/>
      <c r="BOC55" s="73"/>
      <c r="BOD55" s="73"/>
      <c r="BOE55" s="73"/>
      <c r="BOF55" s="73"/>
      <c r="BOG55" s="73"/>
      <c r="BOH55" s="73"/>
      <c r="BOI55" s="73"/>
      <c r="BOJ55" s="73"/>
      <c r="BOK55" s="73"/>
      <c r="BOL55" s="73"/>
      <c r="BOM55" s="73"/>
      <c r="BON55" s="73"/>
      <c r="BOO55" s="73"/>
      <c r="BOP55" s="73"/>
      <c r="BOQ55" s="73"/>
      <c r="BOR55" s="73"/>
      <c r="BOS55" s="73"/>
      <c r="BOT55" s="73"/>
      <c r="BOU55" s="73"/>
      <c r="BOV55" s="73"/>
      <c r="BOW55" s="73"/>
      <c r="BOX55" s="73"/>
      <c r="BOY55" s="73"/>
      <c r="BOZ55" s="73"/>
      <c r="BPA55" s="73"/>
      <c r="BPB55" s="73"/>
      <c r="BPC55" s="73"/>
      <c r="BPD55" s="73"/>
      <c r="BPE55" s="73"/>
      <c r="BPF55" s="73"/>
      <c r="BPG55" s="73"/>
      <c r="BPH55" s="73"/>
      <c r="BPI55" s="73"/>
      <c r="BPJ55" s="73"/>
      <c r="BPK55" s="73"/>
      <c r="BPL55" s="73"/>
      <c r="BPM55" s="73"/>
      <c r="BPN55" s="73"/>
      <c r="BPO55" s="73"/>
      <c r="BPP55" s="73"/>
      <c r="BPQ55" s="73"/>
      <c r="BPR55" s="73"/>
      <c r="BPS55" s="73"/>
      <c r="BPT55" s="73"/>
      <c r="BPU55" s="73"/>
      <c r="BPV55" s="73"/>
      <c r="BPW55" s="73"/>
      <c r="BPX55" s="73"/>
      <c r="BPY55" s="73"/>
      <c r="BPZ55" s="73"/>
      <c r="BQA55" s="73"/>
      <c r="BQB55" s="73"/>
      <c r="BQC55" s="73"/>
      <c r="BQD55" s="73"/>
      <c r="BQE55" s="73"/>
      <c r="BQF55" s="73"/>
      <c r="BQG55" s="73"/>
      <c r="BQH55" s="73"/>
      <c r="BQI55" s="73"/>
      <c r="BQJ55" s="73"/>
      <c r="BQK55" s="73"/>
      <c r="BQL55" s="73"/>
      <c r="BQM55" s="73"/>
      <c r="BQN55" s="73"/>
      <c r="BQO55" s="73"/>
      <c r="BQP55" s="73"/>
      <c r="BQQ55" s="73"/>
      <c r="BQR55" s="73"/>
      <c r="BQS55" s="73"/>
      <c r="BQT55" s="73"/>
      <c r="BQU55" s="73"/>
      <c r="BQV55" s="73"/>
      <c r="BQW55" s="73"/>
      <c r="BQX55" s="73"/>
      <c r="BQY55" s="73"/>
      <c r="BQZ55" s="73"/>
      <c r="BRA55" s="73"/>
      <c r="BRB55" s="73"/>
      <c r="BRC55" s="73"/>
      <c r="BRD55" s="73"/>
      <c r="BRE55" s="73"/>
      <c r="BRF55" s="73"/>
      <c r="BRG55" s="73"/>
      <c r="BRH55" s="73"/>
      <c r="BRI55" s="73"/>
      <c r="BRJ55" s="73"/>
      <c r="BRK55" s="73"/>
      <c r="BRL55" s="73"/>
      <c r="BRM55" s="73"/>
      <c r="BRN55" s="73"/>
      <c r="BRO55" s="73"/>
      <c r="BRP55" s="73"/>
      <c r="BRQ55" s="73"/>
      <c r="BRR55" s="73"/>
      <c r="BRS55" s="73"/>
      <c r="BRT55" s="73"/>
      <c r="BRU55" s="73"/>
      <c r="BRV55" s="73"/>
      <c r="BRW55" s="73"/>
      <c r="BRX55" s="73"/>
      <c r="BRY55" s="73"/>
      <c r="BRZ55" s="73"/>
      <c r="BSA55" s="73"/>
      <c r="BSB55" s="73"/>
      <c r="BSC55" s="73"/>
      <c r="BSD55" s="73"/>
      <c r="BSE55" s="73"/>
      <c r="BSF55" s="73"/>
      <c r="BSG55" s="73"/>
      <c r="BSH55" s="73"/>
      <c r="BSI55" s="73"/>
      <c r="BSJ55" s="73"/>
      <c r="BSK55" s="73"/>
      <c r="BSL55" s="73"/>
      <c r="BSM55" s="73"/>
      <c r="BSN55" s="73"/>
      <c r="BSO55" s="73"/>
      <c r="BSP55" s="73"/>
      <c r="BSQ55" s="73"/>
      <c r="BSR55" s="73"/>
      <c r="BSS55" s="73"/>
      <c r="BST55" s="73"/>
      <c r="BSU55" s="73"/>
      <c r="BSV55" s="73"/>
      <c r="BSW55" s="73"/>
      <c r="BSX55" s="73"/>
      <c r="BSY55" s="73"/>
      <c r="BSZ55" s="73"/>
      <c r="BTA55" s="73"/>
      <c r="BTB55" s="73"/>
      <c r="BTC55" s="73"/>
      <c r="BTD55" s="73"/>
      <c r="BTE55" s="73"/>
      <c r="BTF55" s="73"/>
      <c r="BTG55" s="73"/>
      <c r="BTH55" s="73"/>
      <c r="BTI55" s="73"/>
      <c r="BTJ55" s="73"/>
      <c r="BTK55" s="73"/>
      <c r="BTL55" s="73"/>
      <c r="BTM55" s="73"/>
      <c r="BTN55" s="73"/>
      <c r="BTO55" s="73"/>
      <c r="BTP55" s="73"/>
      <c r="BTQ55" s="73"/>
      <c r="BTR55" s="73"/>
      <c r="BTS55" s="73"/>
      <c r="BTT55" s="73"/>
      <c r="BTU55" s="73"/>
      <c r="BTV55" s="73"/>
      <c r="BTW55" s="73"/>
      <c r="BTX55" s="73"/>
      <c r="BTY55" s="73"/>
      <c r="BTZ55" s="73"/>
      <c r="BUA55" s="73"/>
      <c r="BUB55" s="73"/>
      <c r="BUC55" s="73"/>
      <c r="BUD55" s="73"/>
      <c r="BUE55" s="73"/>
      <c r="BUF55" s="73"/>
      <c r="BUG55" s="73"/>
      <c r="BUH55" s="73"/>
      <c r="BUI55" s="73"/>
      <c r="BUJ55" s="73"/>
      <c r="BUK55" s="73"/>
      <c r="BUL55" s="73"/>
      <c r="BUM55" s="73"/>
      <c r="BUN55" s="73"/>
      <c r="BUO55" s="73"/>
      <c r="BUP55" s="73"/>
      <c r="BUQ55" s="73"/>
      <c r="BUR55" s="73"/>
      <c r="BUS55" s="73"/>
      <c r="BUT55" s="73"/>
      <c r="BUU55" s="73"/>
      <c r="BUV55" s="73"/>
      <c r="BUW55" s="73"/>
      <c r="BUX55" s="73"/>
      <c r="BUY55" s="73"/>
      <c r="BUZ55" s="73"/>
      <c r="BVA55" s="73"/>
      <c r="BVB55" s="73"/>
      <c r="BVC55" s="73"/>
      <c r="BVD55" s="73"/>
      <c r="BVE55" s="73"/>
      <c r="BVF55" s="73"/>
      <c r="BVG55" s="73"/>
      <c r="BVH55" s="73"/>
      <c r="BVI55" s="73"/>
      <c r="BVJ55" s="73"/>
      <c r="BVK55" s="73"/>
      <c r="BVL55" s="73"/>
      <c r="BVM55" s="73"/>
      <c r="BVN55" s="73"/>
      <c r="BVO55" s="73"/>
      <c r="BVP55" s="73"/>
      <c r="BVQ55" s="73"/>
      <c r="BVR55" s="73"/>
      <c r="BVS55" s="73"/>
      <c r="BVT55" s="73"/>
      <c r="BVU55" s="73"/>
      <c r="BVV55" s="73"/>
      <c r="BVW55" s="73"/>
      <c r="BVX55" s="73"/>
      <c r="BVY55" s="73"/>
      <c r="BVZ55" s="73"/>
      <c r="BWA55" s="73"/>
      <c r="BWB55" s="73"/>
      <c r="BWC55" s="73"/>
      <c r="BWD55" s="73"/>
      <c r="BWE55" s="73"/>
      <c r="BWF55" s="73"/>
      <c r="BWG55" s="73"/>
      <c r="BWH55" s="73"/>
      <c r="BWI55" s="73"/>
      <c r="BWJ55" s="73"/>
      <c r="BWK55" s="73"/>
      <c r="BWL55" s="73"/>
      <c r="BWM55" s="73"/>
      <c r="BWN55" s="73"/>
      <c r="BWO55" s="73"/>
      <c r="BWP55" s="73"/>
      <c r="BWQ55" s="73"/>
      <c r="BWR55" s="73"/>
      <c r="BWS55" s="73"/>
      <c r="BWT55" s="73"/>
      <c r="BWU55" s="73"/>
      <c r="BWV55" s="73"/>
      <c r="BWW55" s="73"/>
      <c r="BWX55" s="73"/>
      <c r="BWY55" s="73"/>
      <c r="BWZ55" s="73"/>
      <c r="BXA55" s="73"/>
      <c r="BXB55" s="73"/>
      <c r="BXC55" s="73"/>
      <c r="BXD55" s="73"/>
      <c r="BXE55" s="73"/>
      <c r="BXF55" s="73"/>
      <c r="BXG55" s="73"/>
      <c r="BXH55" s="73"/>
      <c r="BXI55" s="73"/>
      <c r="BXJ55" s="73"/>
      <c r="BXK55" s="73"/>
      <c r="BXL55" s="73"/>
      <c r="BXM55" s="73"/>
      <c r="BXN55" s="73"/>
      <c r="BXO55" s="73"/>
      <c r="BXP55" s="73"/>
      <c r="BXQ55" s="73"/>
      <c r="BXR55" s="73"/>
      <c r="BXS55" s="73"/>
      <c r="BXT55" s="73"/>
      <c r="BXU55" s="73"/>
      <c r="BXV55" s="73"/>
      <c r="BXW55" s="73"/>
      <c r="BXX55" s="73"/>
      <c r="BXY55" s="73"/>
      <c r="BXZ55" s="73"/>
      <c r="BYA55" s="73"/>
      <c r="BYB55" s="73"/>
      <c r="BYC55" s="73"/>
      <c r="BYD55" s="73"/>
      <c r="BYE55" s="73"/>
      <c r="BYF55" s="73"/>
      <c r="BYG55" s="73"/>
      <c r="BYH55" s="73"/>
      <c r="BYI55" s="73"/>
      <c r="BYJ55" s="73"/>
      <c r="BYK55" s="73"/>
      <c r="BYL55" s="73"/>
      <c r="BYM55" s="73"/>
      <c r="BYN55" s="73"/>
      <c r="BYO55" s="73"/>
      <c r="BYP55" s="73"/>
      <c r="BYQ55" s="73"/>
      <c r="BYR55" s="73"/>
      <c r="BYS55" s="73"/>
      <c r="BYT55" s="73"/>
      <c r="BYU55" s="73"/>
      <c r="BYV55" s="73"/>
      <c r="BYW55" s="73"/>
      <c r="BYX55" s="73"/>
      <c r="BYY55" s="73"/>
      <c r="BYZ55" s="73"/>
      <c r="BZA55" s="73"/>
      <c r="BZB55" s="73"/>
      <c r="BZC55" s="73"/>
      <c r="BZD55" s="73"/>
      <c r="BZE55" s="73"/>
      <c r="BZF55" s="73"/>
      <c r="BZG55" s="73"/>
      <c r="BZH55" s="73"/>
      <c r="BZI55" s="73"/>
      <c r="BZJ55" s="73"/>
      <c r="BZK55" s="73"/>
      <c r="BZL55" s="73"/>
      <c r="BZM55" s="73"/>
      <c r="BZN55" s="73"/>
      <c r="BZO55" s="73"/>
      <c r="BZP55" s="73"/>
      <c r="BZQ55" s="73"/>
      <c r="BZR55" s="73"/>
      <c r="BZS55" s="73"/>
      <c r="BZT55" s="73"/>
      <c r="BZU55" s="73"/>
      <c r="BZV55" s="73"/>
      <c r="BZW55" s="73"/>
      <c r="BZX55" s="73"/>
      <c r="BZY55" s="73"/>
      <c r="BZZ55" s="73"/>
      <c r="CAA55" s="73"/>
      <c r="CAB55" s="73"/>
      <c r="CAC55" s="73"/>
      <c r="CAD55" s="73"/>
      <c r="CAE55" s="73"/>
      <c r="CAF55" s="73"/>
      <c r="CAG55" s="73"/>
      <c r="CAH55" s="73"/>
      <c r="CAI55" s="73"/>
      <c r="CAJ55" s="73"/>
      <c r="CAK55" s="73"/>
      <c r="CAL55" s="73"/>
      <c r="CAM55" s="73"/>
      <c r="CAN55" s="73"/>
      <c r="CAO55" s="73"/>
      <c r="CAP55" s="73"/>
      <c r="CAQ55" s="73"/>
      <c r="CAR55" s="73"/>
      <c r="CAS55" s="73"/>
      <c r="CAT55" s="73"/>
      <c r="CAU55" s="73"/>
      <c r="CAV55" s="73"/>
      <c r="CAW55" s="73"/>
      <c r="CAX55" s="73"/>
      <c r="CAY55" s="73"/>
      <c r="CAZ55" s="73"/>
      <c r="CBA55" s="73"/>
      <c r="CBB55" s="73"/>
      <c r="CBC55" s="73"/>
      <c r="CBD55" s="73"/>
      <c r="CBE55" s="73"/>
      <c r="CBF55" s="73"/>
      <c r="CBG55" s="73"/>
      <c r="CBH55" s="73"/>
      <c r="CBI55" s="73"/>
      <c r="CBJ55" s="73"/>
      <c r="CBK55" s="73"/>
      <c r="CBL55" s="73"/>
      <c r="CBM55" s="73"/>
      <c r="CBN55" s="73"/>
      <c r="CBO55" s="73"/>
      <c r="CBP55" s="73"/>
      <c r="CBQ55" s="73"/>
      <c r="CBR55" s="73"/>
      <c r="CBS55" s="73"/>
      <c r="CBT55" s="73"/>
      <c r="CBU55" s="73"/>
      <c r="CBV55" s="73"/>
      <c r="CBW55" s="73"/>
      <c r="CBX55" s="73"/>
      <c r="CBY55" s="73"/>
      <c r="CBZ55" s="73"/>
      <c r="CCA55" s="73"/>
      <c r="CCB55" s="73"/>
      <c r="CCC55" s="73"/>
      <c r="CCD55" s="73"/>
      <c r="CCE55" s="73"/>
      <c r="CCF55" s="73"/>
      <c r="CCG55" s="73"/>
      <c r="CCH55" s="73"/>
      <c r="CCI55" s="73"/>
      <c r="CCJ55" s="73"/>
      <c r="CCK55" s="73"/>
      <c r="CCL55" s="73"/>
      <c r="CCM55" s="73"/>
      <c r="CCN55" s="73"/>
      <c r="CCO55" s="73"/>
      <c r="CCP55" s="73"/>
      <c r="CCQ55" s="73"/>
      <c r="CCR55" s="73"/>
      <c r="CCS55" s="73"/>
      <c r="CCT55" s="73"/>
      <c r="CCU55" s="73"/>
      <c r="CCV55" s="73"/>
      <c r="CCW55" s="73"/>
      <c r="CCX55" s="73"/>
      <c r="CCY55" s="73"/>
      <c r="CCZ55" s="73"/>
      <c r="CDA55" s="73"/>
      <c r="CDB55" s="73"/>
      <c r="CDC55" s="73"/>
      <c r="CDD55" s="73"/>
      <c r="CDE55" s="73"/>
      <c r="CDF55" s="73"/>
      <c r="CDG55" s="73"/>
      <c r="CDH55" s="73"/>
      <c r="CDI55" s="73"/>
      <c r="CDJ55" s="73"/>
      <c r="CDK55" s="73"/>
      <c r="CDL55" s="73"/>
      <c r="CDM55" s="73"/>
      <c r="CDN55" s="73"/>
      <c r="CDO55" s="73"/>
      <c r="CDP55" s="73"/>
      <c r="CDQ55" s="73"/>
      <c r="CDR55" s="73"/>
      <c r="CDS55" s="73"/>
      <c r="CDT55" s="73"/>
      <c r="CDU55" s="73"/>
      <c r="CDV55" s="73"/>
      <c r="CDW55" s="73"/>
      <c r="CDX55" s="73"/>
      <c r="CDY55" s="73"/>
      <c r="CDZ55" s="73"/>
      <c r="CEA55" s="73"/>
      <c r="CEB55" s="73"/>
      <c r="CEC55" s="73"/>
      <c r="CED55" s="73"/>
      <c r="CEE55" s="73"/>
      <c r="CEF55" s="73"/>
      <c r="CEG55" s="73"/>
      <c r="CEH55" s="73"/>
      <c r="CEI55" s="73"/>
      <c r="CEJ55" s="73"/>
      <c r="CEK55" s="73"/>
      <c r="CEL55" s="73"/>
      <c r="CEM55" s="73"/>
      <c r="CEN55" s="73"/>
      <c r="CEO55" s="73"/>
      <c r="CEP55" s="73"/>
      <c r="CEQ55" s="73"/>
      <c r="CER55" s="73"/>
      <c r="CES55" s="73"/>
      <c r="CET55" s="73"/>
      <c r="CEU55" s="73"/>
      <c r="CEV55" s="73"/>
      <c r="CEW55" s="73"/>
      <c r="CEX55" s="73"/>
      <c r="CEY55" s="73"/>
      <c r="CEZ55" s="73"/>
      <c r="CFA55" s="73"/>
      <c r="CFB55" s="73"/>
      <c r="CFC55" s="73"/>
      <c r="CFD55" s="73"/>
      <c r="CFE55" s="73"/>
      <c r="CFF55" s="73"/>
      <c r="CFG55" s="73"/>
      <c r="CFH55" s="73"/>
      <c r="CFI55" s="73"/>
      <c r="CFJ55" s="73"/>
      <c r="CFK55" s="73"/>
      <c r="CFL55" s="73"/>
      <c r="CFM55" s="73"/>
      <c r="CFN55" s="73"/>
      <c r="CFO55" s="73"/>
      <c r="CFP55" s="73"/>
      <c r="CFQ55" s="73"/>
      <c r="CFR55" s="73"/>
      <c r="CFS55" s="73"/>
      <c r="CFT55" s="73"/>
      <c r="CFU55" s="73"/>
      <c r="CFV55" s="73"/>
      <c r="CFW55" s="73"/>
      <c r="CFX55" s="73"/>
      <c r="CFY55" s="73"/>
      <c r="CFZ55" s="73"/>
      <c r="CGA55" s="73"/>
      <c r="CGB55" s="73"/>
      <c r="CGC55" s="73"/>
      <c r="CGD55" s="73"/>
      <c r="CGE55" s="73"/>
      <c r="CGF55" s="73"/>
      <c r="CGG55" s="73"/>
      <c r="CGH55" s="73"/>
      <c r="CGI55" s="73"/>
      <c r="CGJ55" s="73"/>
      <c r="CGK55" s="73"/>
      <c r="CGL55" s="73"/>
      <c r="CGM55" s="73"/>
      <c r="CGN55" s="73"/>
      <c r="CGO55" s="73"/>
      <c r="CGP55" s="73"/>
      <c r="CGQ55" s="73"/>
      <c r="CGR55" s="73"/>
      <c r="CGS55" s="73"/>
      <c r="CGT55" s="73"/>
      <c r="CGU55" s="73"/>
      <c r="CGV55" s="73"/>
      <c r="CGW55" s="73"/>
      <c r="CGX55" s="73"/>
      <c r="CGY55" s="73"/>
      <c r="CGZ55" s="73"/>
      <c r="CHA55" s="73"/>
      <c r="CHB55" s="73"/>
      <c r="CHC55" s="73"/>
      <c r="CHD55" s="73"/>
      <c r="CHE55" s="73"/>
      <c r="CHF55" s="73"/>
      <c r="CHG55" s="73"/>
      <c r="CHH55" s="73"/>
      <c r="CHI55" s="73"/>
      <c r="CHJ55" s="73"/>
      <c r="CHK55" s="73"/>
      <c r="CHL55" s="73"/>
      <c r="CHM55" s="73"/>
      <c r="CHN55" s="73"/>
      <c r="CHO55" s="73"/>
      <c r="CHP55" s="73"/>
      <c r="CHQ55" s="73"/>
      <c r="CHR55" s="73"/>
      <c r="CHS55" s="73"/>
      <c r="CHT55" s="73"/>
      <c r="CHU55" s="73"/>
      <c r="CHV55" s="73"/>
      <c r="CHW55" s="73"/>
      <c r="CHX55" s="73"/>
      <c r="CHY55" s="73"/>
      <c r="CHZ55" s="73"/>
      <c r="CIA55" s="73"/>
      <c r="CIB55" s="73"/>
      <c r="CIC55" s="73"/>
      <c r="CID55" s="73"/>
      <c r="CIE55" s="73"/>
      <c r="CIF55" s="73"/>
      <c r="CIG55" s="73"/>
      <c r="CIH55" s="73"/>
      <c r="CII55" s="73"/>
      <c r="CIJ55" s="73"/>
      <c r="CIK55" s="73"/>
      <c r="CIL55" s="73"/>
      <c r="CIM55" s="73"/>
      <c r="CIN55" s="73"/>
      <c r="CIO55" s="73"/>
      <c r="CIP55" s="73"/>
      <c r="CIQ55" s="73"/>
      <c r="CIR55" s="73"/>
      <c r="CIS55" s="73"/>
      <c r="CIT55" s="73"/>
      <c r="CIU55" s="73"/>
      <c r="CIV55" s="73"/>
      <c r="CIW55" s="73"/>
      <c r="CIX55" s="73"/>
      <c r="CIY55" s="73"/>
      <c r="CIZ55" s="73"/>
      <c r="CJA55" s="73"/>
      <c r="CJB55" s="73"/>
      <c r="CJC55" s="73"/>
      <c r="CJD55" s="73"/>
      <c r="CJE55" s="73"/>
      <c r="CJF55" s="73"/>
      <c r="CJG55" s="73"/>
      <c r="CJH55" s="73"/>
      <c r="CJI55" s="73"/>
      <c r="CJJ55" s="73"/>
      <c r="CJK55" s="73"/>
      <c r="CJL55" s="73"/>
      <c r="CJM55" s="73"/>
      <c r="CJN55" s="73"/>
      <c r="CJO55" s="73"/>
      <c r="CJP55" s="73"/>
      <c r="CJQ55" s="73"/>
      <c r="CJR55" s="73"/>
      <c r="CJS55" s="73"/>
      <c r="CJT55" s="73"/>
      <c r="CJU55" s="73"/>
      <c r="CJV55" s="73"/>
      <c r="CJW55" s="73"/>
      <c r="CJX55" s="73"/>
      <c r="CJY55" s="73"/>
      <c r="CJZ55" s="73"/>
      <c r="CKA55" s="73"/>
      <c r="CKB55" s="73"/>
      <c r="CKC55" s="73"/>
      <c r="CKD55" s="73"/>
      <c r="CKE55" s="73"/>
      <c r="CKF55" s="73"/>
      <c r="CKG55" s="73"/>
      <c r="CKH55" s="73"/>
      <c r="CKI55" s="73"/>
      <c r="CKJ55" s="73"/>
      <c r="CKK55" s="73"/>
      <c r="CKL55" s="73"/>
      <c r="CKM55" s="73"/>
      <c r="CKN55" s="73"/>
      <c r="CKO55" s="73"/>
      <c r="CKP55" s="73"/>
      <c r="CKQ55" s="73"/>
      <c r="CKR55" s="73"/>
      <c r="CKS55" s="73"/>
      <c r="CKT55" s="73"/>
      <c r="CKU55" s="73"/>
      <c r="CKV55" s="73"/>
      <c r="CKW55" s="73"/>
      <c r="CKX55" s="73"/>
      <c r="CKY55" s="73"/>
      <c r="CKZ55" s="73"/>
      <c r="CLA55" s="73"/>
      <c r="CLB55" s="73"/>
      <c r="CLC55" s="73"/>
      <c r="CLD55" s="73"/>
      <c r="CLE55" s="73"/>
      <c r="CLF55" s="73"/>
      <c r="CLG55" s="73"/>
      <c r="CLH55" s="73"/>
      <c r="CLI55" s="73"/>
      <c r="CLJ55" s="73"/>
      <c r="CLK55" s="73"/>
      <c r="CLL55" s="73"/>
      <c r="CLM55" s="73"/>
      <c r="CLN55" s="73"/>
      <c r="CLO55" s="73"/>
      <c r="CLP55" s="73"/>
      <c r="CLQ55" s="73"/>
      <c r="CLR55" s="73"/>
      <c r="CLS55" s="73"/>
      <c r="CLT55" s="73"/>
      <c r="CLU55" s="73"/>
      <c r="CLV55" s="73"/>
      <c r="CLW55" s="73"/>
      <c r="CLX55" s="73"/>
      <c r="CLY55" s="73"/>
      <c r="CLZ55" s="73"/>
      <c r="CMA55" s="73"/>
      <c r="CMB55" s="73"/>
      <c r="CMC55" s="73"/>
      <c r="CMD55" s="73"/>
      <c r="CME55" s="73"/>
      <c r="CMF55" s="73"/>
      <c r="CMG55" s="73"/>
      <c r="CMH55" s="73"/>
      <c r="CMI55" s="73"/>
      <c r="CMJ55" s="73"/>
      <c r="CMK55" s="73"/>
      <c r="CML55" s="73"/>
      <c r="CMM55" s="73"/>
      <c r="CMN55" s="73"/>
      <c r="CMO55" s="73"/>
      <c r="CMP55" s="73"/>
      <c r="CMQ55" s="73"/>
      <c r="CMR55" s="73"/>
      <c r="CMS55" s="73"/>
      <c r="CMT55" s="73"/>
      <c r="CMU55" s="73"/>
      <c r="CMV55" s="73"/>
      <c r="CMW55" s="73"/>
      <c r="CMX55" s="73"/>
      <c r="CMY55" s="73"/>
      <c r="CMZ55" s="73"/>
      <c r="CNA55" s="73"/>
      <c r="CNB55" s="73"/>
      <c r="CNC55" s="73"/>
      <c r="CND55" s="73"/>
      <c r="CNE55" s="73"/>
      <c r="CNF55" s="73"/>
      <c r="CNG55" s="73"/>
      <c r="CNH55" s="73"/>
      <c r="CNI55" s="73"/>
      <c r="CNJ55" s="73"/>
      <c r="CNK55" s="73"/>
      <c r="CNL55" s="73"/>
      <c r="CNM55" s="73"/>
      <c r="CNN55" s="73"/>
      <c r="CNO55" s="73"/>
      <c r="CNP55" s="73"/>
      <c r="CNQ55" s="73"/>
      <c r="CNR55" s="73"/>
      <c r="CNS55" s="73"/>
      <c r="CNT55" s="73"/>
      <c r="CNU55" s="73"/>
      <c r="CNV55" s="73"/>
      <c r="CNW55" s="73"/>
      <c r="CNX55" s="73"/>
      <c r="CNY55" s="73"/>
      <c r="CNZ55" s="73"/>
      <c r="COA55" s="73"/>
      <c r="COB55" s="73"/>
      <c r="COC55" s="73"/>
      <c r="COD55" s="73"/>
      <c r="COE55" s="73"/>
      <c r="COF55" s="73"/>
      <c r="COG55" s="73"/>
      <c r="COH55" s="73"/>
      <c r="COI55" s="73"/>
      <c r="COJ55" s="73"/>
      <c r="COK55" s="73"/>
      <c r="COL55" s="73"/>
      <c r="COM55" s="73"/>
      <c r="CON55" s="73"/>
      <c r="COO55" s="73"/>
      <c r="COP55" s="73"/>
      <c r="COQ55" s="73"/>
      <c r="COR55" s="73"/>
      <c r="COS55" s="73"/>
      <c r="COT55" s="73"/>
      <c r="COU55" s="73"/>
      <c r="COV55" s="73"/>
      <c r="COW55" s="73"/>
      <c r="COX55" s="73"/>
      <c r="COY55" s="73"/>
      <c r="COZ55" s="73"/>
      <c r="CPA55" s="73"/>
      <c r="CPB55" s="73"/>
      <c r="CPC55" s="73"/>
      <c r="CPD55" s="73"/>
      <c r="CPE55" s="73"/>
      <c r="CPF55" s="73"/>
      <c r="CPG55" s="73"/>
      <c r="CPH55" s="73"/>
      <c r="CPI55" s="73"/>
      <c r="CPJ55" s="73"/>
      <c r="CPK55" s="73"/>
      <c r="CPL55" s="73"/>
      <c r="CPM55" s="73"/>
      <c r="CPN55" s="73"/>
      <c r="CPO55" s="73"/>
      <c r="CPP55" s="73"/>
      <c r="CPQ55" s="73"/>
      <c r="CPR55" s="73"/>
      <c r="CPS55" s="73"/>
      <c r="CPT55" s="73"/>
      <c r="CPU55" s="73"/>
      <c r="CPV55" s="73"/>
      <c r="CPW55" s="73"/>
      <c r="CPX55" s="73"/>
      <c r="CPY55" s="73"/>
      <c r="CPZ55" s="73"/>
      <c r="CQA55" s="73"/>
      <c r="CQB55" s="73"/>
      <c r="CQC55" s="73"/>
      <c r="CQD55" s="73"/>
      <c r="CQE55" s="73"/>
      <c r="CQF55" s="73"/>
      <c r="CQG55" s="73"/>
      <c r="CQH55" s="73"/>
      <c r="CQI55" s="73"/>
      <c r="CQJ55" s="73"/>
      <c r="CQK55" s="73"/>
      <c r="CQL55" s="73"/>
      <c r="CQM55" s="73"/>
      <c r="CQN55" s="73"/>
      <c r="CQO55" s="73"/>
      <c r="CQP55" s="73"/>
      <c r="CQQ55" s="73"/>
      <c r="CQR55" s="73"/>
      <c r="CQS55" s="73"/>
      <c r="CQT55" s="73"/>
      <c r="CQU55" s="73"/>
      <c r="CQV55" s="73"/>
      <c r="CQW55" s="73"/>
      <c r="CQX55" s="73"/>
      <c r="CQY55" s="73"/>
      <c r="CQZ55" s="73"/>
      <c r="CRA55" s="73"/>
      <c r="CRB55" s="73"/>
      <c r="CRC55" s="73"/>
      <c r="CRD55" s="73"/>
      <c r="CRE55" s="73"/>
      <c r="CRF55" s="73"/>
      <c r="CRG55" s="73"/>
      <c r="CRH55" s="73"/>
      <c r="CRI55" s="73"/>
      <c r="CRJ55" s="73"/>
      <c r="CRK55" s="73"/>
      <c r="CRL55" s="73"/>
      <c r="CRM55" s="73"/>
      <c r="CRN55" s="73"/>
      <c r="CRO55" s="73"/>
      <c r="CRP55" s="73"/>
      <c r="CRQ55" s="73"/>
      <c r="CRR55" s="73"/>
      <c r="CRS55" s="73"/>
      <c r="CRT55" s="73"/>
      <c r="CRU55" s="73"/>
      <c r="CRV55" s="73"/>
      <c r="CRW55" s="73"/>
      <c r="CRX55" s="73"/>
      <c r="CRY55" s="73"/>
      <c r="CRZ55" s="73"/>
      <c r="CSA55" s="73"/>
      <c r="CSB55" s="73"/>
      <c r="CSC55" s="73"/>
      <c r="CSD55" s="73"/>
      <c r="CSE55" s="73"/>
      <c r="CSF55" s="73"/>
      <c r="CSG55" s="73"/>
      <c r="CSH55" s="73"/>
      <c r="CSI55" s="73"/>
      <c r="CSJ55" s="73"/>
      <c r="CSK55" s="73"/>
      <c r="CSL55" s="73"/>
      <c r="CSM55" s="73"/>
      <c r="CSN55" s="73"/>
      <c r="CSO55" s="73"/>
      <c r="CSP55" s="73"/>
      <c r="CSQ55" s="73"/>
      <c r="CSR55" s="73"/>
      <c r="CSS55" s="73"/>
      <c r="CST55" s="73"/>
      <c r="CSU55" s="73"/>
      <c r="CSV55" s="73"/>
      <c r="CSW55" s="73"/>
      <c r="CSX55" s="73"/>
      <c r="CSY55" s="73"/>
      <c r="CSZ55" s="73"/>
      <c r="CTA55" s="73"/>
      <c r="CTB55" s="73"/>
      <c r="CTC55" s="73"/>
      <c r="CTD55" s="73"/>
      <c r="CTE55" s="73"/>
      <c r="CTF55" s="73"/>
      <c r="CTG55" s="73"/>
      <c r="CTH55" s="73"/>
      <c r="CTI55" s="73"/>
      <c r="CTJ55" s="73"/>
      <c r="CTK55" s="73"/>
      <c r="CTL55" s="73"/>
      <c r="CTM55" s="73"/>
      <c r="CTN55" s="73"/>
      <c r="CTO55" s="73"/>
      <c r="CTP55" s="73"/>
      <c r="CTQ55" s="73"/>
      <c r="CTR55" s="73"/>
      <c r="CTS55" s="73"/>
      <c r="CTT55" s="73"/>
      <c r="CTU55" s="73"/>
      <c r="CTV55" s="73"/>
      <c r="CTW55" s="73"/>
      <c r="CTX55" s="73"/>
      <c r="CTY55" s="73"/>
      <c r="CTZ55" s="73"/>
      <c r="CUA55" s="73"/>
      <c r="CUB55" s="73"/>
      <c r="CUC55" s="73"/>
      <c r="CUD55" s="73"/>
      <c r="CUE55" s="73"/>
      <c r="CUF55" s="73"/>
      <c r="CUG55" s="73"/>
      <c r="CUH55" s="73"/>
      <c r="CUI55" s="73"/>
      <c r="CUJ55" s="73"/>
      <c r="CUK55" s="73"/>
      <c r="CUL55" s="73"/>
      <c r="CUM55" s="73"/>
      <c r="CUN55" s="73"/>
      <c r="CUO55" s="73"/>
      <c r="CUP55" s="73"/>
      <c r="CUQ55" s="73"/>
      <c r="CUR55" s="73"/>
      <c r="CUS55" s="73"/>
      <c r="CUT55" s="73"/>
      <c r="CUU55" s="73"/>
      <c r="CUV55" s="73"/>
      <c r="CUW55" s="73"/>
      <c r="CUX55" s="73"/>
      <c r="CUY55" s="73"/>
      <c r="CUZ55" s="73"/>
      <c r="CVA55" s="73"/>
      <c r="CVB55" s="73"/>
      <c r="CVC55" s="73"/>
      <c r="CVD55" s="73"/>
      <c r="CVE55" s="73"/>
      <c r="CVF55" s="73"/>
      <c r="CVG55" s="73"/>
      <c r="CVH55" s="73"/>
      <c r="CVI55" s="73"/>
      <c r="CVJ55" s="73"/>
      <c r="CVK55" s="73"/>
      <c r="CVL55" s="73"/>
      <c r="CVM55" s="73"/>
      <c r="CVN55" s="73"/>
      <c r="CVO55" s="73"/>
      <c r="CVP55" s="73"/>
      <c r="CVQ55" s="73"/>
      <c r="CVR55" s="73"/>
      <c r="CVS55" s="73"/>
      <c r="CVT55" s="73"/>
      <c r="CVU55" s="73"/>
      <c r="CVV55" s="73"/>
      <c r="CVW55" s="73"/>
      <c r="CVX55" s="73"/>
      <c r="CVY55" s="73"/>
      <c r="CVZ55" s="73"/>
      <c r="CWA55" s="73"/>
      <c r="CWB55" s="73"/>
      <c r="CWC55" s="73"/>
      <c r="CWD55" s="73"/>
      <c r="CWE55" s="73"/>
      <c r="CWF55" s="73"/>
      <c r="CWG55" s="73"/>
      <c r="CWH55" s="73"/>
      <c r="CWI55" s="73"/>
      <c r="CWJ55" s="73"/>
      <c r="CWK55" s="73"/>
      <c r="CWL55" s="73"/>
      <c r="CWM55" s="73"/>
      <c r="CWN55" s="73"/>
      <c r="CWO55" s="73"/>
      <c r="CWP55" s="73"/>
      <c r="CWQ55" s="73"/>
      <c r="CWR55" s="73"/>
      <c r="CWS55" s="73"/>
      <c r="CWT55" s="73"/>
      <c r="CWU55" s="73"/>
      <c r="CWV55" s="73"/>
      <c r="CWW55" s="73"/>
      <c r="CWX55" s="73"/>
      <c r="CWY55" s="73"/>
      <c r="CWZ55" s="73"/>
      <c r="CXA55" s="73"/>
      <c r="CXB55" s="73"/>
      <c r="CXC55" s="73"/>
      <c r="CXD55" s="73"/>
      <c r="CXE55" s="73"/>
      <c r="CXF55" s="73"/>
      <c r="CXG55" s="73"/>
      <c r="CXH55" s="73"/>
      <c r="CXI55" s="73"/>
      <c r="CXJ55" s="73"/>
      <c r="CXK55" s="73"/>
      <c r="CXL55" s="73"/>
      <c r="CXM55" s="73"/>
      <c r="CXN55" s="73"/>
      <c r="CXO55" s="73"/>
      <c r="CXP55" s="73"/>
      <c r="CXQ55" s="73"/>
      <c r="CXR55" s="73"/>
      <c r="CXS55" s="73"/>
      <c r="CXT55" s="73"/>
      <c r="CXU55" s="73"/>
      <c r="CXV55" s="73"/>
      <c r="CXW55" s="73"/>
      <c r="CXX55" s="73"/>
      <c r="CXY55" s="73"/>
      <c r="CXZ55" s="73"/>
      <c r="CYA55" s="73"/>
      <c r="CYB55" s="73"/>
      <c r="CYC55" s="73"/>
      <c r="CYD55" s="73"/>
      <c r="CYE55" s="73"/>
      <c r="CYF55" s="73"/>
      <c r="CYG55" s="73"/>
      <c r="CYH55" s="73"/>
      <c r="CYI55" s="73"/>
      <c r="CYJ55" s="73"/>
      <c r="CYK55" s="73"/>
      <c r="CYL55" s="73"/>
      <c r="CYM55" s="73"/>
      <c r="CYN55" s="73"/>
      <c r="CYO55" s="73"/>
      <c r="CYP55" s="73"/>
      <c r="CYQ55" s="73"/>
      <c r="CYR55" s="73"/>
      <c r="CYS55" s="73"/>
      <c r="CYT55" s="73"/>
      <c r="CYU55" s="73"/>
      <c r="CYV55" s="73"/>
      <c r="CYW55" s="73"/>
      <c r="CYX55" s="73"/>
      <c r="CYY55" s="73"/>
      <c r="CYZ55" s="73"/>
      <c r="CZA55" s="73"/>
      <c r="CZB55" s="73"/>
      <c r="CZC55" s="73"/>
      <c r="CZD55" s="73"/>
      <c r="CZE55" s="73"/>
      <c r="CZF55" s="73"/>
      <c r="CZG55" s="73"/>
      <c r="CZH55" s="73"/>
      <c r="CZI55" s="73"/>
      <c r="CZJ55" s="73"/>
      <c r="CZK55" s="73"/>
      <c r="CZL55" s="73"/>
      <c r="CZM55" s="73"/>
      <c r="CZN55" s="73"/>
      <c r="CZO55" s="73"/>
      <c r="CZP55" s="73"/>
      <c r="CZQ55" s="73"/>
      <c r="CZR55" s="73"/>
      <c r="CZS55" s="73"/>
      <c r="CZT55" s="73"/>
      <c r="CZU55" s="73"/>
      <c r="CZV55" s="73"/>
      <c r="CZW55" s="73"/>
      <c r="CZX55" s="73"/>
      <c r="CZY55" s="73"/>
      <c r="CZZ55" s="73"/>
      <c r="DAA55" s="73"/>
      <c r="DAB55" s="73"/>
      <c r="DAC55" s="73"/>
      <c r="DAD55" s="73"/>
      <c r="DAE55" s="73"/>
      <c r="DAF55" s="73"/>
      <c r="DAG55" s="73"/>
      <c r="DAH55" s="73"/>
      <c r="DAI55" s="73"/>
      <c r="DAJ55" s="73"/>
      <c r="DAK55" s="73"/>
      <c r="DAL55" s="73"/>
      <c r="DAM55" s="73"/>
      <c r="DAN55" s="73"/>
      <c r="DAO55" s="73"/>
      <c r="DAP55" s="73"/>
      <c r="DAQ55" s="73"/>
      <c r="DAR55" s="73"/>
      <c r="DAS55" s="73"/>
      <c r="DAT55" s="73"/>
      <c r="DAU55" s="73"/>
      <c r="DAV55" s="73"/>
      <c r="DAW55" s="73"/>
      <c r="DAX55" s="73"/>
      <c r="DAY55" s="73"/>
      <c r="DAZ55" s="73"/>
      <c r="DBA55" s="73"/>
      <c r="DBB55" s="73"/>
      <c r="DBC55" s="73"/>
      <c r="DBD55" s="73"/>
      <c r="DBE55" s="73"/>
      <c r="DBF55" s="73"/>
      <c r="DBG55" s="73"/>
      <c r="DBH55" s="73"/>
      <c r="DBI55" s="73"/>
      <c r="DBJ55" s="73"/>
      <c r="DBK55" s="73"/>
      <c r="DBL55" s="73"/>
      <c r="DBM55" s="73"/>
      <c r="DBN55" s="73"/>
      <c r="DBO55" s="73"/>
      <c r="DBP55" s="73"/>
      <c r="DBQ55" s="73"/>
      <c r="DBR55" s="73"/>
      <c r="DBS55" s="73"/>
      <c r="DBT55" s="73"/>
      <c r="DBU55" s="73"/>
      <c r="DBV55" s="73"/>
      <c r="DBW55" s="73"/>
      <c r="DBX55" s="73"/>
      <c r="DBY55" s="73"/>
      <c r="DBZ55" s="73"/>
      <c r="DCA55" s="73"/>
      <c r="DCB55" s="73"/>
      <c r="DCC55" s="73"/>
      <c r="DCD55" s="73"/>
      <c r="DCE55" s="73"/>
      <c r="DCF55" s="73"/>
      <c r="DCG55" s="73"/>
      <c r="DCH55" s="73"/>
      <c r="DCI55" s="73"/>
      <c r="DCJ55" s="73"/>
      <c r="DCK55" s="73"/>
      <c r="DCL55" s="73"/>
      <c r="DCM55" s="73"/>
      <c r="DCN55" s="73"/>
      <c r="DCO55" s="73"/>
      <c r="DCP55" s="73"/>
      <c r="DCQ55" s="73"/>
      <c r="DCR55" s="73"/>
      <c r="DCS55" s="73"/>
      <c r="DCT55" s="73"/>
      <c r="DCU55" s="73"/>
      <c r="DCV55" s="73"/>
      <c r="DCW55" s="73"/>
      <c r="DCX55" s="73"/>
      <c r="DCY55" s="73"/>
      <c r="DCZ55" s="73"/>
      <c r="DDA55" s="73"/>
      <c r="DDB55" s="73"/>
      <c r="DDC55" s="73"/>
      <c r="DDD55" s="73"/>
      <c r="DDE55" s="73"/>
      <c r="DDF55" s="73"/>
      <c r="DDG55" s="73"/>
      <c r="DDH55" s="73"/>
      <c r="DDI55" s="73"/>
      <c r="DDJ55" s="73"/>
      <c r="DDK55" s="73"/>
      <c r="DDL55" s="73"/>
      <c r="DDM55" s="73"/>
      <c r="DDN55" s="73"/>
      <c r="DDO55" s="73"/>
      <c r="DDP55" s="73"/>
      <c r="DDQ55" s="73"/>
      <c r="DDR55" s="73"/>
      <c r="DDS55" s="73"/>
      <c r="DDT55" s="73"/>
      <c r="DDU55" s="73"/>
      <c r="DDV55" s="73"/>
      <c r="DDW55" s="73"/>
      <c r="DDX55" s="73"/>
      <c r="DDY55" s="73"/>
      <c r="DDZ55" s="73"/>
      <c r="DEA55" s="73"/>
      <c r="DEB55" s="73"/>
      <c r="DEC55" s="73"/>
      <c r="DED55" s="73"/>
      <c r="DEE55" s="73"/>
      <c r="DEF55" s="73"/>
      <c r="DEG55" s="73"/>
      <c r="DEH55" s="73"/>
      <c r="DEI55" s="73"/>
      <c r="DEJ55" s="73"/>
      <c r="DEK55" s="73"/>
      <c r="DEL55" s="73"/>
      <c r="DEM55" s="73"/>
      <c r="DEN55" s="73"/>
      <c r="DEO55" s="73"/>
      <c r="DEP55" s="73"/>
      <c r="DEQ55" s="73"/>
      <c r="DER55" s="73"/>
      <c r="DES55" s="73"/>
      <c r="DET55" s="73"/>
      <c r="DEU55" s="73"/>
      <c r="DEV55" s="73"/>
      <c r="DEW55" s="73"/>
      <c r="DEX55" s="73"/>
      <c r="DEY55" s="73"/>
      <c r="DEZ55" s="73"/>
      <c r="DFA55" s="73"/>
      <c r="DFB55" s="73"/>
      <c r="DFC55" s="73"/>
      <c r="DFD55" s="73"/>
      <c r="DFE55" s="73"/>
      <c r="DFF55" s="73"/>
      <c r="DFG55" s="73"/>
      <c r="DFH55" s="73"/>
      <c r="DFI55" s="73"/>
      <c r="DFJ55" s="73"/>
      <c r="DFK55" s="73"/>
      <c r="DFL55" s="73"/>
      <c r="DFM55" s="73"/>
      <c r="DFN55" s="73"/>
      <c r="DFO55" s="73"/>
      <c r="DFP55" s="73"/>
      <c r="DFQ55" s="73"/>
      <c r="DFR55" s="73"/>
      <c r="DFS55" s="73"/>
      <c r="DFT55" s="73"/>
      <c r="DFU55" s="73"/>
      <c r="DFV55" s="73"/>
      <c r="DFW55" s="73"/>
      <c r="DFX55" s="73"/>
      <c r="DFY55" s="73"/>
      <c r="DFZ55" s="73"/>
      <c r="DGA55" s="73"/>
      <c r="DGB55" s="73"/>
      <c r="DGC55" s="73"/>
      <c r="DGD55" s="73"/>
      <c r="DGE55" s="73"/>
      <c r="DGF55" s="73"/>
      <c r="DGG55" s="73"/>
      <c r="DGH55" s="73"/>
      <c r="DGI55" s="73"/>
      <c r="DGJ55" s="73"/>
      <c r="DGK55" s="73"/>
      <c r="DGL55" s="73"/>
      <c r="DGM55" s="73"/>
      <c r="DGN55" s="73"/>
      <c r="DGO55" s="73"/>
      <c r="DGP55" s="73"/>
      <c r="DGQ55" s="73"/>
      <c r="DGR55" s="73"/>
      <c r="DGS55" s="73"/>
      <c r="DGT55" s="73"/>
      <c r="DGU55" s="73"/>
      <c r="DGV55" s="73"/>
      <c r="DGW55" s="73"/>
      <c r="DGX55" s="73"/>
      <c r="DGY55" s="73"/>
      <c r="DGZ55" s="73"/>
      <c r="DHA55" s="73"/>
      <c r="DHB55" s="73"/>
      <c r="DHC55" s="73"/>
      <c r="DHD55" s="73"/>
      <c r="DHE55" s="73"/>
      <c r="DHF55" s="73"/>
      <c r="DHG55" s="73"/>
      <c r="DHH55" s="73"/>
      <c r="DHI55" s="73"/>
      <c r="DHJ55" s="73"/>
      <c r="DHK55" s="73"/>
      <c r="DHL55" s="73"/>
      <c r="DHM55" s="73"/>
      <c r="DHN55" s="73"/>
      <c r="DHO55" s="73"/>
      <c r="DHP55" s="73"/>
      <c r="DHQ55" s="73"/>
      <c r="DHR55" s="73"/>
      <c r="DHS55" s="73"/>
      <c r="DHT55" s="73"/>
      <c r="DHU55" s="73"/>
      <c r="DHV55" s="73"/>
      <c r="DHW55" s="73"/>
      <c r="DHX55" s="73"/>
      <c r="DHY55" s="73"/>
      <c r="DHZ55" s="73"/>
      <c r="DIA55" s="73"/>
      <c r="DIB55" s="73"/>
      <c r="DIC55" s="73"/>
      <c r="DID55" s="73"/>
      <c r="DIE55" s="73"/>
      <c r="DIF55" s="73"/>
      <c r="DIG55" s="73"/>
      <c r="DIH55" s="73"/>
      <c r="DII55" s="73"/>
      <c r="DIJ55" s="73"/>
      <c r="DIK55" s="73"/>
      <c r="DIL55" s="73"/>
      <c r="DIM55" s="73"/>
      <c r="DIN55" s="73"/>
      <c r="DIO55" s="73"/>
      <c r="DIP55" s="73"/>
      <c r="DIQ55" s="73"/>
      <c r="DIR55" s="73"/>
      <c r="DIS55" s="73"/>
      <c r="DIT55" s="73"/>
      <c r="DIU55" s="73"/>
      <c r="DIV55" s="73"/>
      <c r="DIW55" s="73"/>
      <c r="DIX55" s="73"/>
      <c r="DIY55" s="73"/>
      <c r="DIZ55" s="73"/>
      <c r="DJA55" s="73"/>
      <c r="DJB55" s="73"/>
      <c r="DJC55" s="73"/>
      <c r="DJD55" s="73"/>
      <c r="DJE55" s="73"/>
      <c r="DJF55" s="73"/>
      <c r="DJG55" s="73"/>
      <c r="DJH55" s="73"/>
      <c r="DJI55" s="73"/>
      <c r="DJJ55" s="73"/>
      <c r="DJK55" s="73"/>
      <c r="DJL55" s="73"/>
      <c r="DJM55" s="73"/>
      <c r="DJN55" s="73"/>
      <c r="DJO55" s="73"/>
      <c r="DJP55" s="73"/>
      <c r="DJQ55" s="73"/>
      <c r="DJR55" s="73"/>
      <c r="DJS55" s="73"/>
      <c r="DJT55" s="73"/>
      <c r="DJU55" s="73"/>
      <c r="DJV55" s="73"/>
      <c r="DJW55" s="73"/>
      <c r="DJX55" s="73"/>
      <c r="DJY55" s="73"/>
      <c r="DJZ55" s="73"/>
      <c r="DKA55" s="73"/>
      <c r="DKB55" s="73"/>
      <c r="DKC55" s="73"/>
      <c r="DKD55" s="73"/>
      <c r="DKE55" s="73"/>
      <c r="DKF55" s="73"/>
      <c r="DKG55" s="73"/>
      <c r="DKH55" s="73"/>
      <c r="DKI55" s="73"/>
      <c r="DKJ55" s="73"/>
      <c r="DKK55" s="73"/>
      <c r="DKL55" s="73"/>
      <c r="DKM55" s="73"/>
      <c r="DKN55" s="73"/>
      <c r="DKO55" s="73"/>
      <c r="DKP55" s="73"/>
      <c r="DKQ55" s="73"/>
      <c r="DKR55" s="73"/>
      <c r="DKS55" s="73"/>
      <c r="DKT55" s="73"/>
      <c r="DKU55" s="73"/>
      <c r="DKV55" s="73"/>
      <c r="DKW55" s="73"/>
      <c r="DKX55" s="73"/>
      <c r="DKY55" s="73"/>
      <c r="DKZ55" s="73"/>
      <c r="DLA55" s="73"/>
      <c r="DLB55" s="73"/>
      <c r="DLC55" s="73"/>
      <c r="DLD55" s="73"/>
      <c r="DLE55" s="73"/>
      <c r="DLF55" s="73"/>
      <c r="DLG55" s="73"/>
      <c r="DLH55" s="73"/>
      <c r="DLI55" s="73"/>
      <c r="DLJ55" s="73"/>
      <c r="DLK55" s="73"/>
      <c r="DLL55" s="73"/>
      <c r="DLM55" s="73"/>
      <c r="DLN55" s="73"/>
      <c r="DLO55" s="73"/>
      <c r="DLP55" s="73"/>
      <c r="DLQ55" s="73"/>
      <c r="DLR55" s="73"/>
      <c r="DLS55" s="73"/>
      <c r="DLT55" s="73"/>
      <c r="DLU55" s="73"/>
      <c r="DLV55" s="73"/>
      <c r="DLW55" s="73"/>
      <c r="DLX55" s="73"/>
      <c r="DLY55" s="73"/>
      <c r="DLZ55" s="73"/>
      <c r="DMA55" s="73"/>
      <c r="DMB55" s="73"/>
      <c r="DMC55" s="73"/>
      <c r="DMD55" s="73"/>
      <c r="DME55" s="73"/>
      <c r="DMF55" s="73"/>
      <c r="DMG55" s="73"/>
      <c r="DMH55" s="73"/>
      <c r="DMI55" s="73"/>
      <c r="DMJ55" s="73"/>
      <c r="DMK55" s="73"/>
      <c r="DML55" s="73"/>
      <c r="DMM55" s="73"/>
      <c r="DMN55" s="73"/>
      <c r="DMO55" s="73"/>
      <c r="DMP55" s="73"/>
      <c r="DMQ55" s="73"/>
      <c r="DMR55" s="73"/>
      <c r="DMS55" s="73"/>
      <c r="DMT55" s="73"/>
      <c r="DMU55" s="73"/>
      <c r="DMV55" s="73"/>
      <c r="DMW55" s="73"/>
      <c r="DMX55" s="73"/>
      <c r="DMY55" s="73"/>
      <c r="DMZ55" s="73"/>
      <c r="DNA55" s="73"/>
      <c r="DNB55" s="73"/>
      <c r="DNC55" s="73"/>
      <c r="DND55" s="73"/>
      <c r="DNE55" s="73"/>
      <c r="DNF55" s="73"/>
      <c r="DNG55" s="73"/>
      <c r="DNH55" s="73"/>
      <c r="DNI55" s="73"/>
      <c r="DNJ55" s="73"/>
      <c r="DNK55" s="73"/>
      <c r="DNL55" s="73"/>
      <c r="DNM55" s="73"/>
      <c r="DNN55" s="73"/>
      <c r="DNO55" s="73"/>
      <c r="DNP55" s="73"/>
      <c r="DNQ55" s="73"/>
      <c r="DNR55" s="73"/>
      <c r="DNS55" s="73"/>
      <c r="DNT55" s="73"/>
      <c r="DNU55" s="73"/>
      <c r="DNV55" s="73"/>
      <c r="DNW55" s="73"/>
      <c r="DNX55" s="73"/>
      <c r="DNY55" s="73"/>
      <c r="DNZ55" s="73"/>
      <c r="DOA55" s="73"/>
      <c r="DOB55" s="73"/>
      <c r="DOC55" s="73"/>
      <c r="DOD55" s="73"/>
      <c r="DOE55" s="73"/>
      <c r="DOF55" s="73"/>
      <c r="DOG55" s="73"/>
      <c r="DOH55" s="73"/>
      <c r="DOI55" s="73"/>
      <c r="DOJ55" s="73"/>
      <c r="DOK55" s="73"/>
      <c r="DOL55" s="73"/>
      <c r="DOM55" s="73"/>
      <c r="DON55" s="73"/>
      <c r="DOO55" s="73"/>
      <c r="DOP55" s="73"/>
      <c r="DOQ55" s="73"/>
      <c r="DOR55" s="73"/>
      <c r="DOS55" s="73"/>
      <c r="DOT55" s="73"/>
      <c r="DOU55" s="73"/>
      <c r="DOV55" s="73"/>
      <c r="DOW55" s="73"/>
      <c r="DOX55" s="73"/>
      <c r="DOY55" s="73"/>
      <c r="DOZ55" s="73"/>
      <c r="DPA55" s="73"/>
      <c r="DPB55" s="73"/>
      <c r="DPC55" s="73"/>
      <c r="DPD55" s="73"/>
      <c r="DPE55" s="73"/>
      <c r="DPF55" s="73"/>
      <c r="DPG55" s="73"/>
      <c r="DPH55" s="73"/>
      <c r="DPI55" s="73"/>
      <c r="DPJ55" s="73"/>
      <c r="DPK55" s="73"/>
      <c r="DPL55" s="73"/>
      <c r="DPM55" s="73"/>
      <c r="DPN55" s="73"/>
      <c r="DPO55" s="73"/>
      <c r="DPP55" s="73"/>
      <c r="DPQ55" s="73"/>
      <c r="DPR55" s="73"/>
      <c r="DPS55" s="73"/>
      <c r="DPT55" s="73"/>
      <c r="DPU55" s="73"/>
      <c r="DPV55" s="73"/>
      <c r="DPW55" s="73"/>
      <c r="DPX55" s="73"/>
      <c r="DPY55" s="73"/>
      <c r="DPZ55" s="73"/>
      <c r="DQA55" s="73"/>
      <c r="DQB55" s="73"/>
      <c r="DQC55" s="73"/>
      <c r="DQD55" s="73"/>
      <c r="DQE55" s="73"/>
      <c r="DQF55" s="73"/>
      <c r="DQG55" s="73"/>
      <c r="DQH55" s="73"/>
      <c r="DQI55" s="73"/>
      <c r="DQJ55" s="73"/>
      <c r="DQK55" s="73"/>
      <c r="DQL55" s="73"/>
      <c r="DQM55" s="73"/>
      <c r="DQN55" s="73"/>
      <c r="DQO55" s="73"/>
      <c r="DQP55" s="73"/>
      <c r="DQQ55" s="73"/>
      <c r="DQR55" s="73"/>
      <c r="DQS55" s="73"/>
      <c r="DQT55" s="73"/>
      <c r="DQU55" s="73"/>
      <c r="DQV55" s="73"/>
      <c r="DQW55" s="73"/>
      <c r="DQX55" s="73"/>
      <c r="DQY55" s="73"/>
      <c r="DQZ55" s="73"/>
      <c r="DRA55" s="73"/>
      <c r="DRB55" s="73"/>
      <c r="DRC55" s="73"/>
      <c r="DRD55" s="73"/>
      <c r="DRE55" s="73"/>
      <c r="DRF55" s="73"/>
      <c r="DRG55" s="73"/>
      <c r="DRH55" s="73"/>
      <c r="DRI55" s="73"/>
      <c r="DRJ55" s="73"/>
      <c r="DRK55" s="73"/>
      <c r="DRL55" s="73"/>
      <c r="DRM55" s="73"/>
      <c r="DRN55" s="73"/>
      <c r="DRO55" s="73"/>
      <c r="DRP55" s="73"/>
      <c r="DRQ55" s="73"/>
      <c r="DRR55" s="73"/>
      <c r="DRS55" s="73"/>
      <c r="DRT55" s="73"/>
      <c r="DRU55" s="73"/>
      <c r="DRV55" s="73"/>
      <c r="DRW55" s="73"/>
      <c r="DRX55" s="73"/>
      <c r="DRY55" s="73"/>
      <c r="DRZ55" s="73"/>
      <c r="DSA55" s="73"/>
      <c r="DSB55" s="73"/>
      <c r="DSC55" s="73"/>
      <c r="DSD55" s="73"/>
      <c r="DSE55" s="73"/>
      <c r="DSF55" s="73"/>
      <c r="DSG55" s="73"/>
      <c r="DSH55" s="73"/>
      <c r="DSI55" s="73"/>
      <c r="DSJ55" s="73"/>
      <c r="DSK55" s="73"/>
      <c r="DSL55" s="73"/>
      <c r="DSM55" s="73"/>
      <c r="DSN55" s="73"/>
      <c r="DSO55" s="73"/>
      <c r="DSP55" s="73"/>
      <c r="DSQ55" s="73"/>
      <c r="DSR55" s="73"/>
      <c r="DSS55" s="73"/>
      <c r="DST55" s="73"/>
      <c r="DSU55" s="73"/>
      <c r="DSV55" s="73"/>
      <c r="DSW55" s="73"/>
      <c r="DSX55" s="73"/>
      <c r="DSY55" s="73"/>
      <c r="DSZ55" s="73"/>
      <c r="DTA55" s="73"/>
      <c r="DTB55" s="73"/>
      <c r="DTC55" s="73"/>
      <c r="DTD55" s="73"/>
      <c r="DTE55" s="73"/>
      <c r="DTF55" s="73"/>
      <c r="DTG55" s="73"/>
      <c r="DTH55" s="73"/>
      <c r="DTI55" s="73"/>
      <c r="DTJ55" s="73"/>
      <c r="DTK55" s="73"/>
      <c r="DTL55" s="73"/>
      <c r="DTM55" s="73"/>
      <c r="DTN55" s="73"/>
      <c r="DTO55" s="73"/>
      <c r="DTP55" s="73"/>
      <c r="DTQ55" s="73"/>
      <c r="DTR55" s="73"/>
      <c r="DTS55" s="73"/>
      <c r="DTT55" s="73"/>
      <c r="DTU55" s="73"/>
      <c r="DTV55" s="73"/>
      <c r="DTW55" s="73"/>
      <c r="DTX55" s="73"/>
      <c r="DTY55" s="73"/>
      <c r="DTZ55" s="73"/>
      <c r="DUA55" s="73"/>
      <c r="DUB55" s="73"/>
      <c r="DUC55" s="73"/>
      <c r="DUD55" s="73"/>
      <c r="DUE55" s="73"/>
      <c r="DUF55" s="73"/>
      <c r="DUG55" s="73"/>
      <c r="DUH55" s="73"/>
      <c r="DUI55" s="73"/>
      <c r="DUJ55" s="73"/>
      <c r="DUK55" s="73"/>
      <c r="DUL55" s="73"/>
      <c r="DUM55" s="73"/>
      <c r="DUN55" s="73"/>
      <c r="DUO55" s="73"/>
      <c r="DUP55" s="73"/>
      <c r="DUQ55" s="73"/>
      <c r="DUR55" s="73"/>
      <c r="DUS55" s="73"/>
      <c r="DUT55" s="73"/>
      <c r="DUU55" s="73"/>
      <c r="DUV55" s="73"/>
      <c r="DUW55" s="73"/>
      <c r="DUX55" s="73"/>
      <c r="DUY55" s="73"/>
      <c r="DUZ55" s="73"/>
      <c r="DVA55" s="73"/>
      <c r="DVB55" s="73"/>
      <c r="DVC55" s="73"/>
      <c r="DVD55" s="73"/>
      <c r="DVE55" s="73"/>
      <c r="DVF55" s="73"/>
      <c r="DVG55" s="73"/>
      <c r="DVH55" s="73"/>
      <c r="DVI55" s="73"/>
      <c r="DVJ55" s="73"/>
      <c r="DVK55" s="73"/>
      <c r="DVL55" s="73"/>
      <c r="DVM55" s="73"/>
      <c r="DVN55" s="73"/>
      <c r="DVO55" s="73"/>
      <c r="DVP55" s="73"/>
      <c r="DVQ55" s="73"/>
      <c r="DVR55" s="73"/>
      <c r="DVS55" s="73"/>
      <c r="DVT55" s="73"/>
      <c r="DVU55" s="73"/>
      <c r="DVV55" s="73"/>
      <c r="DVW55" s="73"/>
      <c r="DVX55" s="73"/>
      <c r="DVY55" s="73"/>
      <c r="DVZ55" s="73"/>
      <c r="DWA55" s="73"/>
      <c r="DWB55" s="73"/>
      <c r="DWC55" s="73"/>
      <c r="DWD55" s="73"/>
      <c r="DWE55" s="73"/>
      <c r="DWF55" s="73"/>
      <c r="DWG55" s="73"/>
      <c r="DWH55" s="73"/>
      <c r="DWI55" s="73"/>
      <c r="DWJ55" s="73"/>
      <c r="DWK55" s="73"/>
      <c r="DWL55" s="73"/>
      <c r="DWM55" s="73"/>
      <c r="DWN55" s="73"/>
      <c r="DWO55" s="73"/>
      <c r="DWP55" s="73"/>
      <c r="DWQ55" s="73"/>
      <c r="DWR55" s="73"/>
      <c r="DWS55" s="73"/>
      <c r="DWT55" s="73"/>
      <c r="DWU55" s="73"/>
      <c r="DWV55" s="73"/>
      <c r="DWW55" s="73"/>
      <c r="DWX55" s="73"/>
      <c r="DWY55" s="73"/>
      <c r="DWZ55" s="73"/>
      <c r="DXA55" s="73"/>
      <c r="DXB55" s="73"/>
      <c r="DXC55" s="73"/>
      <c r="DXD55" s="73"/>
      <c r="DXE55" s="73"/>
      <c r="DXF55" s="73"/>
      <c r="DXG55" s="73"/>
      <c r="DXH55" s="73"/>
      <c r="DXI55" s="73"/>
      <c r="DXJ55" s="73"/>
      <c r="DXK55" s="73"/>
      <c r="DXL55" s="73"/>
      <c r="DXM55" s="73"/>
      <c r="DXN55" s="73"/>
      <c r="DXO55" s="73"/>
      <c r="DXP55" s="73"/>
      <c r="DXQ55" s="73"/>
      <c r="DXR55" s="73"/>
      <c r="DXS55" s="73"/>
      <c r="DXT55" s="73"/>
      <c r="DXU55" s="73"/>
      <c r="DXV55" s="73"/>
      <c r="DXW55" s="73"/>
      <c r="DXX55" s="73"/>
      <c r="DXY55" s="73"/>
      <c r="DXZ55" s="73"/>
      <c r="DYA55" s="73"/>
      <c r="DYB55" s="73"/>
      <c r="DYC55" s="73"/>
      <c r="DYD55" s="73"/>
      <c r="DYE55" s="73"/>
      <c r="DYF55" s="73"/>
      <c r="DYG55" s="73"/>
      <c r="DYH55" s="73"/>
      <c r="DYI55" s="73"/>
      <c r="DYJ55" s="73"/>
      <c r="DYK55" s="73"/>
      <c r="DYL55" s="73"/>
      <c r="DYM55" s="73"/>
      <c r="DYN55" s="73"/>
      <c r="DYO55" s="73"/>
      <c r="DYP55" s="73"/>
      <c r="DYQ55" s="73"/>
      <c r="DYR55" s="73"/>
      <c r="DYS55" s="73"/>
      <c r="DYT55" s="73"/>
      <c r="DYU55" s="73"/>
      <c r="DYV55" s="73"/>
      <c r="DYW55" s="73"/>
      <c r="DYX55" s="73"/>
      <c r="DYY55" s="73"/>
      <c r="DYZ55" s="73"/>
      <c r="DZA55" s="73"/>
      <c r="DZB55" s="73"/>
      <c r="DZC55" s="73"/>
      <c r="DZD55" s="73"/>
      <c r="DZE55" s="73"/>
      <c r="DZF55" s="73"/>
      <c r="DZG55" s="73"/>
      <c r="DZH55" s="73"/>
      <c r="DZI55" s="73"/>
      <c r="DZJ55" s="73"/>
      <c r="DZK55" s="73"/>
      <c r="DZL55" s="73"/>
      <c r="DZM55" s="73"/>
      <c r="DZN55" s="73"/>
      <c r="DZO55" s="73"/>
      <c r="DZP55" s="73"/>
      <c r="DZQ55" s="73"/>
      <c r="DZR55" s="73"/>
      <c r="DZS55" s="73"/>
      <c r="DZT55" s="73"/>
      <c r="DZU55" s="73"/>
      <c r="DZV55" s="73"/>
      <c r="DZW55" s="73"/>
      <c r="DZX55" s="73"/>
      <c r="DZY55" s="73"/>
      <c r="DZZ55" s="73"/>
      <c r="EAA55" s="73"/>
      <c r="EAB55" s="73"/>
      <c r="EAC55" s="73"/>
      <c r="EAD55" s="73"/>
      <c r="EAE55" s="73"/>
      <c r="EAF55" s="73"/>
      <c r="EAG55" s="73"/>
      <c r="EAH55" s="73"/>
      <c r="EAI55" s="73"/>
      <c r="EAJ55" s="73"/>
      <c r="EAK55" s="73"/>
      <c r="EAL55" s="73"/>
      <c r="EAM55" s="73"/>
      <c r="EAN55" s="73"/>
      <c r="EAO55" s="73"/>
      <c r="EAP55" s="73"/>
      <c r="EAQ55" s="73"/>
      <c r="EAR55" s="73"/>
      <c r="EAS55" s="73"/>
      <c r="EAT55" s="73"/>
      <c r="EAU55" s="73"/>
      <c r="EAV55" s="73"/>
      <c r="EAW55" s="73"/>
      <c r="EAX55" s="73"/>
      <c r="EAY55" s="73"/>
      <c r="EAZ55" s="73"/>
      <c r="EBA55" s="73"/>
      <c r="EBB55" s="73"/>
      <c r="EBC55" s="73"/>
      <c r="EBD55" s="73"/>
      <c r="EBE55" s="73"/>
      <c r="EBF55" s="73"/>
      <c r="EBG55" s="73"/>
      <c r="EBH55" s="73"/>
      <c r="EBI55" s="73"/>
      <c r="EBJ55" s="73"/>
      <c r="EBK55" s="73"/>
      <c r="EBL55" s="73"/>
      <c r="EBM55" s="73"/>
      <c r="EBN55" s="73"/>
      <c r="EBO55" s="73"/>
      <c r="EBP55" s="73"/>
      <c r="EBQ55" s="73"/>
      <c r="EBR55" s="73"/>
      <c r="EBS55" s="73"/>
      <c r="EBT55" s="73"/>
      <c r="EBU55" s="73"/>
      <c r="EBV55" s="73"/>
      <c r="EBW55" s="73"/>
      <c r="EBX55" s="73"/>
      <c r="EBY55" s="73"/>
      <c r="EBZ55" s="73"/>
      <c r="ECA55" s="73"/>
      <c r="ECB55" s="73"/>
      <c r="ECC55" s="73"/>
      <c r="ECD55" s="73"/>
      <c r="ECE55" s="73"/>
      <c r="ECF55" s="73"/>
      <c r="ECG55" s="73"/>
      <c r="ECH55" s="73"/>
      <c r="ECI55" s="73"/>
      <c r="ECJ55" s="73"/>
      <c r="ECK55" s="73"/>
      <c r="ECL55" s="73"/>
      <c r="ECM55" s="73"/>
      <c r="ECN55" s="73"/>
      <c r="ECO55" s="73"/>
      <c r="ECP55" s="73"/>
      <c r="ECQ55" s="73"/>
      <c r="ECR55" s="73"/>
      <c r="ECS55" s="73"/>
      <c r="ECT55" s="73"/>
      <c r="ECU55" s="73"/>
      <c r="ECV55" s="73"/>
      <c r="ECW55" s="73"/>
      <c r="ECX55" s="73"/>
      <c r="ECY55" s="73"/>
      <c r="ECZ55" s="73"/>
      <c r="EDA55" s="73"/>
      <c r="EDB55" s="73"/>
      <c r="EDC55" s="73"/>
      <c r="EDD55" s="73"/>
      <c r="EDE55" s="73"/>
      <c r="EDF55" s="73"/>
      <c r="EDG55" s="73"/>
      <c r="EDH55" s="73"/>
      <c r="EDI55" s="73"/>
      <c r="EDJ55" s="73"/>
      <c r="EDK55" s="73"/>
      <c r="EDL55" s="73"/>
      <c r="EDM55" s="73"/>
      <c r="EDN55" s="73"/>
      <c r="EDO55" s="73"/>
      <c r="EDP55" s="73"/>
      <c r="EDQ55" s="73"/>
      <c r="EDR55" s="73"/>
      <c r="EDS55" s="73"/>
      <c r="EDT55" s="73"/>
      <c r="EDU55" s="73"/>
      <c r="EDV55" s="73"/>
      <c r="EDW55" s="73"/>
      <c r="EDX55" s="73"/>
      <c r="EDY55" s="73"/>
      <c r="EDZ55" s="73"/>
      <c r="EEA55" s="73"/>
      <c r="EEB55" s="73"/>
      <c r="EEC55" s="73"/>
      <c r="EED55" s="73"/>
      <c r="EEE55" s="73"/>
      <c r="EEF55" s="73"/>
      <c r="EEG55" s="73"/>
      <c r="EEH55" s="73"/>
      <c r="EEI55" s="73"/>
      <c r="EEJ55" s="73"/>
      <c r="EEK55" s="73"/>
      <c r="EEL55" s="73"/>
      <c r="EEM55" s="73"/>
      <c r="EEN55" s="73"/>
      <c r="EEO55" s="73"/>
      <c r="EEP55" s="73"/>
      <c r="EEQ55" s="73"/>
      <c r="EER55" s="73"/>
      <c r="EES55" s="73"/>
      <c r="EET55" s="73"/>
      <c r="EEU55" s="73"/>
      <c r="EEV55" s="73"/>
      <c r="EEW55" s="73"/>
      <c r="EEX55" s="73"/>
      <c r="EEY55" s="73"/>
      <c r="EEZ55" s="73"/>
      <c r="EFA55" s="73"/>
      <c r="EFB55" s="73"/>
      <c r="EFC55" s="73"/>
      <c r="EFD55" s="73"/>
      <c r="EFE55" s="73"/>
      <c r="EFF55" s="73"/>
      <c r="EFG55" s="73"/>
      <c r="EFH55" s="73"/>
      <c r="EFI55" s="73"/>
      <c r="EFJ55" s="73"/>
      <c r="EFK55" s="73"/>
      <c r="EFL55" s="73"/>
      <c r="EFM55" s="73"/>
      <c r="EFN55" s="73"/>
      <c r="EFO55" s="73"/>
      <c r="EFP55" s="73"/>
      <c r="EFQ55" s="73"/>
      <c r="EFR55" s="73"/>
      <c r="EFS55" s="73"/>
      <c r="EFT55" s="73"/>
      <c r="EFU55" s="73"/>
      <c r="EFV55" s="73"/>
      <c r="EFW55" s="73"/>
      <c r="EFX55" s="73"/>
      <c r="EFY55" s="73"/>
      <c r="EFZ55" s="73"/>
      <c r="EGA55" s="73"/>
      <c r="EGB55" s="73"/>
      <c r="EGC55" s="73"/>
      <c r="EGD55" s="73"/>
      <c r="EGE55" s="73"/>
      <c r="EGF55" s="73"/>
      <c r="EGG55" s="73"/>
      <c r="EGH55" s="73"/>
      <c r="EGI55" s="73"/>
      <c r="EGJ55" s="73"/>
      <c r="EGK55" s="73"/>
      <c r="EGL55" s="73"/>
      <c r="EGM55" s="73"/>
      <c r="EGN55" s="73"/>
      <c r="EGO55" s="73"/>
      <c r="EGP55" s="73"/>
      <c r="EGQ55" s="73"/>
      <c r="EGR55" s="73"/>
      <c r="EGS55" s="73"/>
      <c r="EGT55" s="73"/>
      <c r="EGU55" s="73"/>
      <c r="EGV55" s="73"/>
      <c r="EGW55" s="73"/>
      <c r="EGX55" s="73"/>
      <c r="EGY55" s="73"/>
      <c r="EGZ55" s="73"/>
      <c r="EHA55" s="73"/>
      <c r="EHB55" s="73"/>
      <c r="EHC55" s="73"/>
      <c r="EHD55" s="73"/>
      <c r="EHE55" s="73"/>
      <c r="EHF55" s="73"/>
      <c r="EHG55" s="73"/>
      <c r="EHH55" s="73"/>
      <c r="EHI55" s="73"/>
      <c r="EHJ55" s="73"/>
      <c r="EHK55" s="73"/>
      <c r="EHL55" s="73"/>
      <c r="EHM55" s="73"/>
      <c r="EHN55" s="73"/>
      <c r="EHO55" s="73"/>
      <c r="EHP55" s="73"/>
      <c r="EHQ55" s="73"/>
      <c r="EHR55" s="73"/>
      <c r="EHS55" s="73"/>
      <c r="EHT55" s="73"/>
      <c r="EHU55" s="73"/>
      <c r="EHV55" s="73"/>
      <c r="EHW55" s="73"/>
      <c r="EHX55" s="73"/>
      <c r="EHY55" s="73"/>
      <c r="EHZ55" s="73"/>
      <c r="EIA55" s="73"/>
      <c r="EIB55" s="73"/>
      <c r="EIC55" s="73"/>
      <c r="EID55" s="73"/>
      <c r="EIE55" s="73"/>
      <c r="EIF55" s="73"/>
      <c r="EIG55" s="73"/>
      <c r="EIH55" s="73"/>
      <c r="EII55" s="73"/>
      <c r="EIJ55" s="73"/>
      <c r="EIK55" s="73"/>
      <c r="EIL55" s="73"/>
      <c r="EIM55" s="73"/>
      <c r="EIN55" s="73"/>
      <c r="EIO55" s="73"/>
      <c r="EIP55" s="73"/>
      <c r="EIQ55" s="73"/>
      <c r="EIR55" s="73"/>
      <c r="EIS55" s="73"/>
      <c r="EIT55" s="73"/>
      <c r="EIU55" s="73"/>
      <c r="EIV55" s="73"/>
      <c r="EIW55" s="73"/>
      <c r="EIX55" s="73"/>
      <c r="EIY55" s="73"/>
      <c r="EIZ55" s="73"/>
      <c r="EJA55" s="73"/>
      <c r="EJB55" s="73"/>
      <c r="EJC55" s="73"/>
      <c r="EJD55" s="73"/>
      <c r="EJE55" s="73"/>
      <c r="EJF55" s="73"/>
      <c r="EJG55" s="73"/>
      <c r="EJH55" s="73"/>
      <c r="EJI55" s="73"/>
      <c r="EJJ55" s="73"/>
      <c r="EJK55" s="73"/>
      <c r="EJL55" s="73"/>
      <c r="EJM55" s="73"/>
      <c r="EJN55" s="73"/>
      <c r="EJO55" s="73"/>
      <c r="EJP55" s="73"/>
      <c r="EJQ55" s="73"/>
      <c r="EJR55" s="73"/>
      <c r="EJS55" s="73"/>
      <c r="EJT55" s="73"/>
      <c r="EJU55" s="73"/>
      <c r="EJV55" s="73"/>
      <c r="EJW55" s="73"/>
      <c r="EJX55" s="73"/>
      <c r="EJY55" s="73"/>
      <c r="EJZ55" s="73"/>
      <c r="EKA55" s="73"/>
      <c r="EKB55" s="73"/>
      <c r="EKC55" s="73"/>
      <c r="EKD55" s="73"/>
      <c r="EKE55" s="73"/>
      <c r="EKF55" s="73"/>
      <c r="EKG55" s="73"/>
      <c r="EKH55" s="73"/>
      <c r="EKI55" s="73"/>
      <c r="EKJ55" s="73"/>
      <c r="EKK55" s="73"/>
      <c r="EKL55" s="73"/>
      <c r="EKM55" s="73"/>
      <c r="EKN55" s="73"/>
      <c r="EKO55" s="73"/>
      <c r="EKP55" s="73"/>
      <c r="EKQ55" s="73"/>
      <c r="EKR55" s="73"/>
      <c r="EKS55" s="73"/>
      <c r="EKT55" s="73"/>
      <c r="EKU55" s="73"/>
      <c r="EKV55" s="73"/>
      <c r="EKW55" s="73"/>
      <c r="EKX55" s="73"/>
      <c r="EKY55" s="73"/>
      <c r="EKZ55" s="73"/>
      <c r="ELA55" s="73"/>
      <c r="ELB55" s="73"/>
      <c r="ELC55" s="73"/>
      <c r="ELD55" s="73"/>
      <c r="ELE55" s="73"/>
      <c r="ELF55" s="73"/>
      <c r="ELG55" s="73"/>
      <c r="ELH55" s="73"/>
      <c r="ELI55" s="73"/>
      <c r="ELJ55" s="73"/>
      <c r="ELK55" s="73"/>
      <c r="ELL55" s="73"/>
      <c r="ELM55" s="73"/>
      <c r="ELN55" s="73"/>
      <c r="ELO55" s="73"/>
      <c r="ELP55" s="73"/>
      <c r="ELQ55" s="73"/>
      <c r="ELR55" s="73"/>
      <c r="ELS55" s="73"/>
      <c r="ELT55" s="73"/>
      <c r="ELU55" s="73"/>
      <c r="ELV55" s="73"/>
      <c r="ELW55" s="73"/>
      <c r="ELX55" s="73"/>
      <c r="ELY55" s="73"/>
      <c r="ELZ55" s="73"/>
      <c r="EMA55" s="73"/>
      <c r="EMB55" s="73"/>
      <c r="EMC55" s="73"/>
      <c r="EMD55" s="73"/>
      <c r="EME55" s="73"/>
      <c r="EMF55" s="73"/>
      <c r="EMG55" s="73"/>
      <c r="EMH55" s="73"/>
      <c r="EMI55" s="73"/>
      <c r="EMJ55" s="73"/>
      <c r="EMK55" s="73"/>
      <c r="EML55" s="73"/>
      <c r="EMM55" s="73"/>
      <c r="EMN55" s="73"/>
      <c r="EMO55" s="73"/>
      <c r="EMP55" s="73"/>
      <c r="EMQ55" s="73"/>
      <c r="EMR55" s="73"/>
      <c r="EMS55" s="73"/>
      <c r="EMT55" s="73"/>
      <c r="EMU55" s="73"/>
      <c r="EMV55" s="73"/>
      <c r="EMW55" s="73"/>
      <c r="EMX55" s="73"/>
      <c r="EMY55" s="73"/>
      <c r="EMZ55" s="73"/>
      <c r="ENA55" s="73"/>
      <c r="ENB55" s="73"/>
      <c r="ENC55" s="73"/>
      <c r="END55" s="73"/>
      <c r="ENE55" s="73"/>
      <c r="ENF55" s="73"/>
      <c r="ENG55" s="73"/>
      <c r="ENH55" s="73"/>
      <c r="ENI55" s="73"/>
      <c r="ENJ55" s="73"/>
      <c r="ENK55" s="73"/>
      <c r="ENL55" s="73"/>
      <c r="ENM55" s="73"/>
      <c r="ENN55" s="73"/>
      <c r="ENO55" s="73"/>
      <c r="ENP55" s="73"/>
      <c r="ENQ55" s="73"/>
      <c r="ENR55" s="73"/>
      <c r="ENS55" s="73"/>
      <c r="ENT55" s="73"/>
      <c r="ENU55" s="73"/>
      <c r="ENV55" s="73"/>
      <c r="ENW55" s="73"/>
      <c r="ENX55" s="73"/>
      <c r="ENY55" s="73"/>
      <c r="ENZ55" s="73"/>
      <c r="EOA55" s="73"/>
      <c r="EOB55" s="73"/>
      <c r="EOC55" s="73"/>
      <c r="EOD55" s="73"/>
      <c r="EOE55" s="73"/>
      <c r="EOF55" s="73"/>
      <c r="EOG55" s="73"/>
      <c r="EOH55" s="73"/>
      <c r="EOI55" s="73"/>
      <c r="EOJ55" s="73"/>
      <c r="EOK55" s="73"/>
      <c r="EOL55" s="73"/>
      <c r="EOM55" s="73"/>
      <c r="EON55" s="73"/>
      <c r="EOO55" s="73"/>
      <c r="EOP55" s="73"/>
      <c r="EOQ55" s="73"/>
      <c r="EOR55" s="73"/>
      <c r="EOS55" s="73"/>
      <c r="EOT55" s="73"/>
      <c r="EOU55" s="73"/>
      <c r="EOV55" s="73"/>
      <c r="EOW55" s="73"/>
      <c r="EOX55" s="73"/>
      <c r="EOY55" s="73"/>
      <c r="EOZ55" s="73"/>
      <c r="EPA55" s="73"/>
      <c r="EPB55" s="73"/>
      <c r="EPC55" s="73"/>
      <c r="EPD55" s="73"/>
      <c r="EPE55" s="73"/>
      <c r="EPF55" s="73"/>
      <c r="EPG55" s="73"/>
      <c r="EPH55" s="73"/>
      <c r="EPI55" s="73"/>
      <c r="EPJ55" s="73"/>
      <c r="EPK55" s="73"/>
      <c r="EPL55" s="73"/>
      <c r="EPM55" s="73"/>
      <c r="EPN55" s="73"/>
      <c r="EPO55" s="73"/>
      <c r="EPP55" s="73"/>
      <c r="EPQ55" s="73"/>
      <c r="EPR55" s="73"/>
      <c r="EPS55" s="73"/>
      <c r="EPT55" s="73"/>
      <c r="EPU55" s="73"/>
      <c r="EPV55" s="73"/>
      <c r="EPW55" s="73"/>
      <c r="EPX55" s="73"/>
      <c r="EPY55" s="73"/>
      <c r="EPZ55" s="73"/>
      <c r="EQA55" s="73"/>
      <c r="EQB55" s="73"/>
      <c r="EQC55" s="73"/>
      <c r="EQD55" s="73"/>
      <c r="EQE55" s="73"/>
      <c r="EQF55" s="73"/>
      <c r="EQG55" s="73"/>
      <c r="EQH55" s="73"/>
      <c r="EQI55" s="73"/>
      <c r="EQJ55" s="73"/>
      <c r="EQK55" s="73"/>
      <c r="EQL55" s="73"/>
      <c r="EQM55" s="73"/>
      <c r="EQN55" s="73"/>
      <c r="EQO55" s="73"/>
      <c r="EQP55" s="73"/>
      <c r="EQQ55" s="73"/>
      <c r="EQR55" s="73"/>
      <c r="EQS55" s="73"/>
      <c r="EQT55" s="73"/>
      <c r="EQU55" s="73"/>
      <c r="EQV55" s="73"/>
      <c r="EQW55" s="73"/>
      <c r="EQX55" s="73"/>
      <c r="EQY55" s="73"/>
      <c r="EQZ55" s="73"/>
      <c r="ERA55" s="73"/>
      <c r="ERB55" s="73"/>
      <c r="ERC55" s="73"/>
      <c r="ERD55" s="73"/>
      <c r="ERE55" s="73"/>
      <c r="ERF55" s="73"/>
      <c r="ERG55" s="73"/>
      <c r="ERH55" s="73"/>
      <c r="ERI55" s="73"/>
      <c r="ERJ55" s="73"/>
      <c r="ERK55" s="73"/>
      <c r="ERL55" s="73"/>
      <c r="ERM55" s="73"/>
      <c r="ERN55" s="73"/>
      <c r="ERO55" s="73"/>
      <c r="ERP55" s="73"/>
      <c r="ERQ55" s="73"/>
      <c r="ERR55" s="73"/>
      <c r="ERS55" s="73"/>
      <c r="ERT55" s="73"/>
      <c r="ERU55" s="73"/>
      <c r="ERV55" s="73"/>
      <c r="ERW55" s="73"/>
      <c r="ERX55" s="73"/>
      <c r="ERY55" s="73"/>
      <c r="ERZ55" s="73"/>
      <c r="ESA55" s="73"/>
      <c r="ESB55" s="73"/>
      <c r="ESC55" s="73"/>
      <c r="ESD55" s="73"/>
      <c r="ESE55" s="73"/>
      <c r="ESF55" s="73"/>
      <c r="ESG55" s="73"/>
      <c r="ESH55" s="73"/>
      <c r="ESI55" s="73"/>
      <c r="ESJ55" s="73"/>
      <c r="ESK55" s="73"/>
      <c r="ESL55" s="73"/>
      <c r="ESM55" s="73"/>
      <c r="ESN55" s="73"/>
      <c r="ESO55" s="73"/>
      <c r="ESP55" s="73"/>
      <c r="ESQ55" s="73"/>
      <c r="ESR55" s="73"/>
      <c r="ESS55" s="73"/>
      <c r="EST55" s="73"/>
      <c r="ESU55" s="73"/>
      <c r="ESV55" s="73"/>
      <c r="ESW55" s="73"/>
      <c r="ESX55" s="73"/>
      <c r="ESY55" s="73"/>
      <c r="ESZ55" s="73"/>
      <c r="ETA55" s="73"/>
      <c r="ETB55" s="73"/>
      <c r="ETC55" s="73"/>
      <c r="ETD55" s="73"/>
      <c r="ETE55" s="73"/>
      <c r="ETF55" s="73"/>
      <c r="ETG55" s="73"/>
      <c r="ETH55" s="73"/>
      <c r="ETI55" s="73"/>
      <c r="ETJ55" s="73"/>
      <c r="ETK55" s="73"/>
      <c r="ETL55" s="73"/>
      <c r="ETM55" s="73"/>
      <c r="ETN55" s="73"/>
      <c r="ETO55" s="73"/>
      <c r="ETP55" s="73"/>
      <c r="ETQ55" s="73"/>
      <c r="ETR55" s="73"/>
      <c r="ETS55" s="73"/>
      <c r="ETT55" s="73"/>
      <c r="ETU55" s="73"/>
      <c r="ETV55" s="73"/>
      <c r="ETW55" s="73"/>
      <c r="ETX55" s="73"/>
      <c r="ETY55" s="73"/>
      <c r="ETZ55" s="73"/>
      <c r="EUA55" s="73"/>
      <c r="EUB55" s="73"/>
      <c r="EUC55" s="73"/>
      <c r="EUD55" s="73"/>
      <c r="EUE55" s="73"/>
      <c r="EUF55" s="73"/>
      <c r="EUG55" s="73"/>
      <c r="EUH55" s="73"/>
      <c r="EUI55" s="73"/>
      <c r="EUJ55" s="73"/>
      <c r="EUK55" s="73"/>
      <c r="EUL55" s="73"/>
      <c r="EUM55" s="73"/>
      <c r="EUN55" s="73"/>
      <c r="EUO55" s="73"/>
      <c r="EUP55" s="73"/>
      <c r="EUQ55" s="73"/>
      <c r="EUR55" s="73"/>
      <c r="EUS55" s="73"/>
      <c r="EUT55" s="73"/>
      <c r="EUU55" s="73"/>
      <c r="EUV55" s="73"/>
      <c r="EUW55" s="73"/>
      <c r="EUX55" s="73"/>
      <c r="EUY55" s="73"/>
      <c r="EUZ55" s="73"/>
      <c r="EVA55" s="73"/>
      <c r="EVB55" s="73"/>
      <c r="EVC55" s="73"/>
      <c r="EVD55" s="73"/>
      <c r="EVE55" s="73"/>
      <c r="EVF55" s="73"/>
      <c r="EVG55" s="73"/>
      <c r="EVH55" s="73"/>
      <c r="EVI55" s="73"/>
      <c r="EVJ55" s="73"/>
      <c r="EVK55" s="73"/>
      <c r="EVL55" s="73"/>
      <c r="EVM55" s="73"/>
      <c r="EVN55" s="73"/>
      <c r="EVO55" s="73"/>
      <c r="EVP55" s="73"/>
      <c r="EVQ55" s="73"/>
      <c r="EVR55" s="73"/>
      <c r="EVS55" s="73"/>
      <c r="EVT55" s="73"/>
      <c r="EVU55" s="73"/>
      <c r="EVV55" s="73"/>
      <c r="EVW55" s="73"/>
      <c r="EVX55" s="73"/>
      <c r="EVY55" s="73"/>
      <c r="EVZ55" s="73"/>
      <c r="EWA55" s="73"/>
      <c r="EWB55" s="73"/>
      <c r="EWC55" s="73"/>
      <c r="EWD55" s="73"/>
      <c r="EWE55" s="73"/>
      <c r="EWF55" s="73"/>
      <c r="EWG55" s="73"/>
      <c r="EWH55" s="73"/>
      <c r="EWI55" s="73"/>
      <c r="EWJ55" s="73"/>
      <c r="EWK55" s="73"/>
      <c r="EWL55" s="73"/>
      <c r="EWM55" s="73"/>
      <c r="EWN55" s="73"/>
      <c r="EWO55" s="73"/>
      <c r="EWP55" s="73"/>
      <c r="EWQ55" s="73"/>
      <c r="EWR55" s="73"/>
      <c r="EWS55" s="73"/>
      <c r="EWT55" s="73"/>
      <c r="EWU55" s="73"/>
      <c r="EWV55" s="73"/>
      <c r="EWW55" s="73"/>
      <c r="EWX55" s="73"/>
      <c r="EWY55" s="73"/>
      <c r="EWZ55" s="73"/>
      <c r="EXA55" s="73"/>
      <c r="EXB55" s="73"/>
      <c r="EXC55" s="73"/>
      <c r="EXD55" s="73"/>
      <c r="EXE55" s="73"/>
      <c r="EXF55" s="73"/>
      <c r="EXG55" s="73"/>
      <c r="EXH55" s="73"/>
      <c r="EXI55" s="73"/>
      <c r="EXJ55" s="73"/>
      <c r="EXK55" s="73"/>
      <c r="EXL55" s="73"/>
      <c r="EXM55" s="73"/>
      <c r="EXN55" s="73"/>
      <c r="EXO55" s="73"/>
      <c r="EXP55" s="73"/>
      <c r="EXQ55" s="73"/>
      <c r="EXR55" s="73"/>
      <c r="EXS55" s="73"/>
      <c r="EXT55" s="73"/>
      <c r="EXU55" s="73"/>
      <c r="EXV55" s="73"/>
      <c r="EXW55" s="73"/>
      <c r="EXX55" s="73"/>
      <c r="EXY55" s="73"/>
      <c r="EXZ55" s="73"/>
      <c r="EYA55" s="73"/>
      <c r="EYB55" s="73"/>
      <c r="EYC55" s="73"/>
      <c r="EYD55" s="73"/>
      <c r="EYE55" s="73"/>
      <c r="EYF55" s="73"/>
      <c r="EYG55" s="73"/>
      <c r="EYH55" s="73"/>
      <c r="EYI55" s="73"/>
      <c r="EYJ55" s="73"/>
      <c r="EYK55" s="73"/>
      <c r="EYL55" s="73"/>
      <c r="EYM55" s="73"/>
      <c r="EYN55" s="73"/>
      <c r="EYO55" s="73"/>
      <c r="EYP55" s="73"/>
      <c r="EYQ55" s="73"/>
      <c r="EYR55" s="73"/>
      <c r="EYS55" s="73"/>
      <c r="EYT55" s="73"/>
      <c r="EYU55" s="73"/>
      <c r="EYV55" s="73"/>
      <c r="EYW55" s="73"/>
      <c r="EYX55" s="73"/>
      <c r="EYY55" s="73"/>
      <c r="EYZ55" s="73"/>
      <c r="EZA55" s="73"/>
      <c r="EZB55" s="73"/>
      <c r="EZC55" s="73"/>
      <c r="EZD55" s="73"/>
      <c r="EZE55" s="73"/>
      <c r="EZF55" s="73"/>
      <c r="EZG55" s="73"/>
      <c r="EZH55" s="73"/>
      <c r="EZI55" s="73"/>
      <c r="EZJ55" s="73"/>
      <c r="EZK55" s="73"/>
      <c r="EZL55" s="73"/>
      <c r="EZM55" s="73"/>
      <c r="EZN55" s="73"/>
      <c r="EZO55" s="73"/>
      <c r="EZP55" s="73"/>
      <c r="EZQ55" s="73"/>
      <c r="EZR55" s="73"/>
      <c r="EZS55" s="73"/>
      <c r="EZT55" s="73"/>
      <c r="EZU55" s="73"/>
      <c r="EZV55" s="73"/>
      <c r="EZW55" s="73"/>
      <c r="EZX55" s="73"/>
      <c r="EZY55" s="73"/>
      <c r="EZZ55" s="73"/>
      <c r="FAA55" s="73"/>
      <c r="FAB55" s="73"/>
      <c r="FAC55" s="73"/>
      <c r="FAD55" s="73"/>
      <c r="FAE55" s="73"/>
      <c r="FAF55" s="73"/>
      <c r="FAG55" s="73"/>
      <c r="FAH55" s="73"/>
      <c r="FAI55" s="73"/>
      <c r="FAJ55" s="73"/>
      <c r="FAK55" s="73"/>
      <c r="FAL55" s="73"/>
      <c r="FAM55" s="73"/>
      <c r="FAN55" s="73"/>
      <c r="FAO55" s="73"/>
      <c r="FAP55" s="73"/>
      <c r="FAQ55" s="73"/>
      <c r="FAR55" s="73"/>
      <c r="FAS55" s="73"/>
      <c r="FAT55" s="73"/>
      <c r="FAU55" s="73"/>
      <c r="FAV55" s="73"/>
      <c r="FAW55" s="73"/>
      <c r="FAX55" s="73"/>
      <c r="FAY55" s="73"/>
      <c r="FAZ55" s="73"/>
      <c r="FBA55" s="73"/>
      <c r="FBB55" s="73"/>
      <c r="FBC55" s="73"/>
      <c r="FBD55" s="73"/>
      <c r="FBE55" s="73"/>
      <c r="FBF55" s="73"/>
      <c r="FBG55" s="73"/>
      <c r="FBH55" s="73"/>
      <c r="FBI55" s="73"/>
      <c r="FBJ55" s="73"/>
      <c r="FBK55" s="73"/>
      <c r="FBL55" s="73"/>
      <c r="FBM55" s="73"/>
      <c r="FBN55" s="73"/>
      <c r="FBO55" s="73"/>
      <c r="FBP55" s="73"/>
      <c r="FBQ55" s="73"/>
      <c r="FBR55" s="73"/>
      <c r="FBS55" s="73"/>
      <c r="FBT55" s="73"/>
      <c r="FBU55" s="73"/>
      <c r="FBV55" s="73"/>
      <c r="FBW55" s="73"/>
      <c r="FBX55" s="73"/>
      <c r="FBY55" s="73"/>
      <c r="FBZ55" s="73"/>
      <c r="FCA55" s="73"/>
      <c r="FCB55" s="73"/>
      <c r="FCC55" s="73"/>
      <c r="FCD55" s="73"/>
      <c r="FCE55" s="73"/>
      <c r="FCF55" s="73"/>
      <c r="FCG55" s="73"/>
      <c r="FCH55" s="73"/>
      <c r="FCI55" s="73"/>
      <c r="FCJ55" s="73"/>
      <c r="FCK55" s="73"/>
      <c r="FCL55" s="73"/>
      <c r="FCM55" s="73"/>
      <c r="FCN55" s="73"/>
      <c r="FCO55" s="73"/>
      <c r="FCP55" s="73"/>
      <c r="FCQ55" s="73"/>
      <c r="FCR55" s="73"/>
      <c r="FCS55" s="73"/>
      <c r="FCT55" s="73"/>
      <c r="FCU55" s="73"/>
      <c r="FCV55" s="73"/>
      <c r="FCW55" s="73"/>
      <c r="FCX55" s="73"/>
      <c r="FCY55" s="73"/>
      <c r="FCZ55" s="73"/>
      <c r="FDA55" s="73"/>
      <c r="FDB55" s="73"/>
      <c r="FDC55" s="73"/>
      <c r="FDD55" s="73"/>
      <c r="FDE55" s="73"/>
      <c r="FDF55" s="73"/>
      <c r="FDG55" s="73"/>
      <c r="FDH55" s="73"/>
      <c r="FDI55" s="73"/>
      <c r="FDJ55" s="73"/>
      <c r="FDK55" s="73"/>
      <c r="FDL55" s="73"/>
      <c r="FDM55" s="73"/>
      <c r="FDN55" s="73"/>
      <c r="FDO55" s="73"/>
      <c r="FDP55" s="73"/>
      <c r="FDQ55" s="73"/>
      <c r="FDR55" s="73"/>
      <c r="FDS55" s="73"/>
      <c r="FDT55" s="73"/>
      <c r="FDU55" s="73"/>
      <c r="FDV55" s="73"/>
      <c r="FDW55" s="73"/>
      <c r="FDX55" s="73"/>
      <c r="FDY55" s="73"/>
      <c r="FDZ55" s="73"/>
      <c r="FEA55" s="73"/>
      <c r="FEB55" s="73"/>
      <c r="FEC55" s="73"/>
      <c r="FED55" s="73"/>
      <c r="FEE55" s="73"/>
      <c r="FEF55" s="73"/>
      <c r="FEG55" s="73"/>
      <c r="FEH55" s="73"/>
      <c r="FEI55" s="73"/>
      <c r="FEJ55" s="73"/>
      <c r="FEK55" s="73"/>
      <c r="FEL55" s="73"/>
      <c r="FEM55" s="73"/>
      <c r="FEN55" s="73"/>
      <c r="FEO55" s="73"/>
      <c r="FEP55" s="73"/>
      <c r="FEQ55" s="73"/>
      <c r="FER55" s="73"/>
      <c r="FES55" s="73"/>
      <c r="FET55" s="73"/>
      <c r="FEU55" s="73"/>
      <c r="FEV55" s="73"/>
      <c r="FEW55" s="73"/>
      <c r="FEX55" s="73"/>
      <c r="FEY55" s="73"/>
      <c r="FEZ55" s="73"/>
      <c r="FFA55" s="73"/>
      <c r="FFB55" s="73"/>
      <c r="FFC55" s="73"/>
      <c r="FFD55" s="73"/>
      <c r="FFE55" s="73"/>
      <c r="FFF55" s="73"/>
      <c r="FFG55" s="73"/>
      <c r="FFH55" s="73"/>
      <c r="FFI55" s="73"/>
      <c r="FFJ55" s="73"/>
      <c r="FFK55" s="73"/>
      <c r="FFL55" s="73"/>
      <c r="FFM55" s="73"/>
      <c r="FFN55" s="73"/>
      <c r="FFO55" s="73"/>
      <c r="FFP55" s="73"/>
      <c r="FFQ55" s="73"/>
      <c r="FFR55" s="73"/>
      <c r="FFS55" s="73"/>
      <c r="FFT55" s="73"/>
      <c r="FFU55" s="73"/>
      <c r="FFV55" s="73"/>
      <c r="FFW55" s="73"/>
      <c r="FFX55" s="73"/>
      <c r="FFY55" s="73"/>
      <c r="FFZ55" s="73"/>
      <c r="FGA55" s="73"/>
      <c r="FGB55" s="73"/>
      <c r="FGC55" s="73"/>
      <c r="FGD55" s="73"/>
      <c r="FGE55" s="73"/>
      <c r="FGF55" s="73"/>
      <c r="FGG55" s="73"/>
      <c r="FGH55" s="73"/>
      <c r="FGI55" s="73"/>
      <c r="FGJ55" s="73"/>
      <c r="FGK55" s="73"/>
      <c r="FGL55" s="73"/>
      <c r="FGM55" s="73"/>
      <c r="FGN55" s="73"/>
      <c r="FGO55" s="73"/>
      <c r="FGP55" s="73"/>
      <c r="FGQ55" s="73"/>
      <c r="FGR55" s="73"/>
      <c r="FGS55" s="73"/>
      <c r="FGT55" s="73"/>
      <c r="FGU55" s="73"/>
      <c r="FGV55" s="73"/>
      <c r="FGW55" s="73"/>
      <c r="FGX55" s="73"/>
      <c r="FGY55" s="73"/>
      <c r="FGZ55" s="73"/>
      <c r="FHA55" s="73"/>
      <c r="FHB55" s="73"/>
      <c r="FHC55" s="73"/>
      <c r="FHD55" s="73"/>
      <c r="FHE55" s="73"/>
      <c r="FHF55" s="73"/>
      <c r="FHG55" s="73"/>
      <c r="FHH55" s="73"/>
      <c r="FHI55" s="73"/>
      <c r="FHJ55" s="73"/>
      <c r="FHK55" s="73"/>
      <c r="FHL55" s="73"/>
      <c r="FHM55" s="73"/>
      <c r="FHN55" s="73"/>
      <c r="FHO55" s="73"/>
      <c r="FHP55" s="73"/>
      <c r="FHQ55" s="73"/>
      <c r="FHR55" s="73"/>
      <c r="FHS55" s="73"/>
      <c r="FHT55" s="73"/>
      <c r="FHU55" s="73"/>
      <c r="FHV55" s="73"/>
      <c r="FHW55" s="73"/>
      <c r="FHX55" s="73"/>
      <c r="FHY55" s="73"/>
      <c r="FHZ55" s="73"/>
      <c r="FIA55" s="73"/>
      <c r="FIB55" s="73"/>
      <c r="FIC55" s="73"/>
      <c r="FID55" s="73"/>
      <c r="FIE55" s="73"/>
      <c r="FIF55" s="73"/>
      <c r="FIG55" s="73"/>
      <c r="FIH55" s="73"/>
      <c r="FII55" s="73"/>
      <c r="FIJ55" s="73"/>
      <c r="FIK55" s="73"/>
      <c r="FIL55" s="73"/>
      <c r="FIM55" s="73"/>
      <c r="FIN55" s="73"/>
      <c r="FIO55" s="73"/>
      <c r="FIP55" s="73"/>
      <c r="FIQ55" s="73"/>
      <c r="FIR55" s="73"/>
      <c r="FIS55" s="73"/>
      <c r="FIT55" s="73"/>
      <c r="FIU55" s="73"/>
      <c r="FIV55" s="73"/>
      <c r="FIW55" s="73"/>
      <c r="FIX55" s="73"/>
      <c r="FIY55" s="73"/>
      <c r="FIZ55" s="73"/>
      <c r="FJA55" s="73"/>
      <c r="FJB55" s="73"/>
      <c r="FJC55" s="73"/>
      <c r="FJD55" s="73"/>
      <c r="FJE55" s="73"/>
      <c r="FJF55" s="73"/>
      <c r="FJG55" s="73"/>
      <c r="FJH55" s="73"/>
      <c r="FJI55" s="73"/>
      <c r="FJJ55" s="73"/>
      <c r="FJK55" s="73"/>
      <c r="FJL55" s="73"/>
      <c r="FJM55" s="73"/>
      <c r="FJN55" s="73"/>
      <c r="FJO55" s="73"/>
      <c r="FJP55" s="73"/>
      <c r="FJQ55" s="73"/>
      <c r="FJR55" s="73"/>
      <c r="FJS55" s="73"/>
      <c r="FJT55" s="73"/>
      <c r="FJU55" s="73"/>
      <c r="FJV55" s="73"/>
      <c r="FJW55" s="73"/>
      <c r="FJX55" s="73"/>
      <c r="FJY55" s="73"/>
      <c r="FJZ55" s="73"/>
      <c r="FKA55" s="73"/>
      <c r="FKB55" s="73"/>
      <c r="FKC55" s="73"/>
      <c r="FKD55" s="73"/>
      <c r="FKE55" s="73"/>
      <c r="FKF55" s="73"/>
      <c r="FKG55" s="73"/>
      <c r="FKH55" s="73"/>
      <c r="FKI55" s="73"/>
      <c r="FKJ55" s="73"/>
      <c r="FKK55" s="73"/>
      <c r="FKL55" s="73"/>
      <c r="FKM55" s="73"/>
      <c r="FKN55" s="73"/>
      <c r="FKO55" s="73"/>
      <c r="FKP55" s="73"/>
      <c r="FKQ55" s="73"/>
      <c r="FKR55" s="73"/>
      <c r="FKS55" s="73"/>
      <c r="FKT55" s="73"/>
      <c r="FKU55" s="73"/>
      <c r="FKV55" s="73"/>
      <c r="FKW55" s="73"/>
      <c r="FKX55" s="73"/>
      <c r="FKY55" s="73"/>
      <c r="FKZ55" s="73"/>
      <c r="FLA55" s="73"/>
      <c r="FLB55" s="73"/>
      <c r="FLC55" s="73"/>
      <c r="FLD55" s="73"/>
      <c r="FLE55" s="73"/>
      <c r="FLF55" s="73"/>
      <c r="FLG55" s="73"/>
      <c r="FLH55" s="73"/>
      <c r="FLI55" s="73"/>
      <c r="FLJ55" s="73"/>
      <c r="FLK55" s="73"/>
      <c r="FLL55" s="73"/>
      <c r="FLM55" s="73"/>
      <c r="FLN55" s="73"/>
      <c r="FLO55" s="73"/>
      <c r="FLP55" s="73"/>
      <c r="FLQ55" s="73"/>
      <c r="FLR55" s="73"/>
      <c r="FLS55" s="73"/>
      <c r="FLT55" s="73"/>
      <c r="FLU55" s="73"/>
      <c r="FLV55" s="73"/>
      <c r="FLW55" s="73"/>
      <c r="FLX55" s="73"/>
      <c r="FLY55" s="73"/>
      <c r="FLZ55" s="73"/>
      <c r="FMA55" s="73"/>
      <c r="FMB55" s="73"/>
      <c r="FMC55" s="73"/>
      <c r="FMD55" s="73"/>
      <c r="FME55" s="73"/>
      <c r="FMF55" s="73"/>
      <c r="FMG55" s="73"/>
      <c r="FMH55" s="73"/>
      <c r="FMI55" s="73"/>
      <c r="FMJ55" s="73"/>
      <c r="FMK55" s="73"/>
      <c r="FML55" s="73"/>
      <c r="FMM55" s="73"/>
      <c r="FMN55" s="73"/>
      <c r="FMO55" s="73"/>
      <c r="FMP55" s="73"/>
      <c r="FMQ55" s="73"/>
      <c r="FMR55" s="73"/>
      <c r="FMS55" s="73"/>
      <c r="FMT55" s="73"/>
      <c r="FMU55" s="73"/>
      <c r="FMV55" s="73"/>
      <c r="FMW55" s="73"/>
      <c r="FMX55" s="73"/>
      <c r="FMY55" s="73"/>
      <c r="FMZ55" s="73"/>
      <c r="FNA55" s="73"/>
      <c r="FNB55" s="73"/>
      <c r="FNC55" s="73"/>
      <c r="FND55" s="73"/>
      <c r="FNE55" s="73"/>
      <c r="FNF55" s="73"/>
      <c r="FNG55" s="73"/>
      <c r="FNH55" s="73"/>
      <c r="FNI55" s="73"/>
      <c r="FNJ55" s="73"/>
      <c r="FNK55" s="73"/>
      <c r="FNL55" s="73"/>
      <c r="FNM55" s="73"/>
      <c r="FNN55" s="73"/>
      <c r="FNO55" s="73"/>
      <c r="FNP55" s="73"/>
      <c r="FNQ55" s="73"/>
      <c r="FNR55" s="73"/>
      <c r="FNS55" s="73"/>
      <c r="FNT55" s="73"/>
      <c r="FNU55" s="73"/>
      <c r="FNV55" s="73"/>
      <c r="FNW55" s="73"/>
      <c r="FNX55" s="73"/>
      <c r="FNY55" s="73"/>
      <c r="FNZ55" s="73"/>
      <c r="FOA55" s="73"/>
      <c r="FOB55" s="73"/>
      <c r="FOC55" s="73"/>
      <c r="FOD55" s="73"/>
      <c r="FOE55" s="73"/>
      <c r="FOF55" s="73"/>
      <c r="FOG55" s="73"/>
      <c r="FOH55" s="73"/>
      <c r="FOI55" s="73"/>
      <c r="FOJ55" s="73"/>
      <c r="FOK55" s="73"/>
      <c r="FOL55" s="73"/>
      <c r="FOM55" s="73"/>
      <c r="FON55" s="73"/>
      <c r="FOO55" s="73"/>
      <c r="FOP55" s="73"/>
      <c r="FOQ55" s="73"/>
      <c r="FOR55" s="73"/>
      <c r="FOS55" s="73"/>
      <c r="FOT55" s="73"/>
      <c r="FOU55" s="73"/>
      <c r="FOV55" s="73"/>
      <c r="FOW55" s="73"/>
      <c r="FOX55" s="73"/>
      <c r="FOY55" s="73"/>
      <c r="FOZ55" s="73"/>
      <c r="FPA55" s="73"/>
      <c r="FPB55" s="73"/>
      <c r="FPC55" s="73"/>
      <c r="FPD55" s="73"/>
      <c r="FPE55" s="73"/>
      <c r="FPF55" s="73"/>
      <c r="FPG55" s="73"/>
      <c r="FPH55" s="73"/>
      <c r="FPI55" s="73"/>
      <c r="FPJ55" s="73"/>
      <c r="FPK55" s="73"/>
      <c r="FPL55" s="73"/>
      <c r="FPM55" s="73"/>
      <c r="FPN55" s="73"/>
      <c r="FPO55" s="73"/>
      <c r="FPP55" s="73"/>
      <c r="FPQ55" s="73"/>
      <c r="FPR55" s="73"/>
      <c r="FPS55" s="73"/>
      <c r="FPT55" s="73"/>
      <c r="FPU55" s="73"/>
      <c r="FPV55" s="73"/>
      <c r="FPW55" s="73"/>
      <c r="FPX55" s="73"/>
      <c r="FPY55" s="73"/>
      <c r="FPZ55" s="73"/>
      <c r="FQA55" s="73"/>
      <c r="FQB55" s="73"/>
      <c r="FQC55" s="73"/>
      <c r="FQD55" s="73"/>
      <c r="FQE55" s="73"/>
      <c r="FQF55" s="73"/>
      <c r="FQG55" s="73"/>
      <c r="FQH55" s="73"/>
      <c r="FQI55" s="73"/>
      <c r="FQJ55" s="73"/>
      <c r="FQK55" s="73"/>
      <c r="FQL55" s="73"/>
      <c r="FQM55" s="73"/>
      <c r="FQN55" s="73"/>
      <c r="FQO55" s="73"/>
      <c r="FQP55" s="73"/>
      <c r="FQQ55" s="73"/>
      <c r="FQR55" s="73"/>
      <c r="FQS55" s="73"/>
      <c r="FQT55" s="73"/>
      <c r="FQU55" s="73"/>
      <c r="FQV55" s="73"/>
      <c r="FQW55" s="73"/>
      <c r="FQX55" s="73"/>
      <c r="FQY55" s="73"/>
      <c r="FQZ55" s="73"/>
      <c r="FRA55" s="73"/>
      <c r="FRB55" s="73"/>
      <c r="FRC55" s="73"/>
      <c r="FRD55" s="73"/>
      <c r="FRE55" s="73"/>
      <c r="FRF55" s="73"/>
      <c r="FRG55" s="73"/>
      <c r="FRH55" s="73"/>
      <c r="FRI55" s="73"/>
      <c r="FRJ55" s="73"/>
      <c r="FRK55" s="73"/>
      <c r="FRL55" s="73"/>
      <c r="FRM55" s="73"/>
      <c r="FRN55" s="73"/>
      <c r="FRO55" s="73"/>
      <c r="FRP55" s="73"/>
      <c r="FRQ55" s="73"/>
      <c r="FRR55" s="73"/>
      <c r="FRS55" s="73"/>
      <c r="FRT55" s="73"/>
      <c r="FRU55" s="73"/>
      <c r="FRV55" s="73"/>
      <c r="FRW55" s="73"/>
      <c r="FRX55" s="73"/>
      <c r="FRY55" s="73"/>
      <c r="FRZ55" s="73"/>
      <c r="FSA55" s="73"/>
      <c r="FSB55" s="73"/>
      <c r="FSC55" s="73"/>
      <c r="FSD55" s="73"/>
      <c r="FSE55" s="73"/>
      <c r="FSF55" s="73"/>
      <c r="FSG55" s="73"/>
      <c r="FSH55" s="73"/>
      <c r="FSI55" s="73"/>
      <c r="FSJ55" s="73"/>
      <c r="FSK55" s="73"/>
      <c r="FSL55" s="73"/>
      <c r="FSM55" s="73"/>
      <c r="FSN55" s="73"/>
      <c r="FSO55" s="73"/>
      <c r="FSP55" s="73"/>
      <c r="FSQ55" s="73"/>
      <c r="FSR55" s="73"/>
      <c r="FSS55" s="73"/>
      <c r="FST55" s="73"/>
      <c r="FSU55" s="73"/>
      <c r="FSV55" s="73"/>
      <c r="FSW55" s="73"/>
      <c r="FSX55" s="73"/>
      <c r="FSY55" s="73"/>
      <c r="FSZ55" s="73"/>
      <c r="FTA55" s="73"/>
      <c r="FTB55" s="73"/>
      <c r="FTC55" s="73"/>
      <c r="FTD55" s="73"/>
      <c r="FTE55" s="73"/>
      <c r="FTF55" s="73"/>
      <c r="FTG55" s="73"/>
      <c r="FTH55" s="73"/>
      <c r="FTI55" s="73"/>
      <c r="FTJ55" s="73"/>
      <c r="FTK55" s="73"/>
      <c r="FTL55" s="73"/>
      <c r="FTM55" s="73"/>
      <c r="FTN55" s="73"/>
      <c r="FTO55" s="73"/>
      <c r="FTP55" s="73"/>
      <c r="FTQ55" s="73"/>
      <c r="FTR55" s="73"/>
      <c r="FTS55" s="73"/>
      <c r="FTT55" s="73"/>
      <c r="FTU55" s="73"/>
      <c r="FTV55" s="73"/>
      <c r="FTW55" s="73"/>
      <c r="FTX55" s="73"/>
      <c r="FTY55" s="73"/>
      <c r="FTZ55" s="73"/>
      <c r="FUA55" s="73"/>
      <c r="FUB55" s="73"/>
      <c r="FUC55" s="73"/>
      <c r="FUD55" s="73"/>
      <c r="FUE55" s="73"/>
      <c r="FUF55" s="73"/>
      <c r="FUG55" s="73"/>
      <c r="FUH55" s="73"/>
      <c r="FUI55" s="73"/>
      <c r="FUJ55" s="73"/>
      <c r="FUK55" s="73"/>
      <c r="FUL55" s="73"/>
      <c r="FUM55" s="73"/>
      <c r="FUN55" s="73"/>
      <c r="FUO55" s="73"/>
      <c r="FUP55" s="73"/>
      <c r="FUQ55" s="73"/>
      <c r="FUR55" s="73"/>
      <c r="FUS55" s="73"/>
      <c r="FUT55" s="73"/>
      <c r="FUU55" s="73"/>
      <c r="FUV55" s="73"/>
      <c r="FUW55" s="73"/>
      <c r="FUX55" s="73"/>
      <c r="FUY55" s="73"/>
      <c r="FUZ55" s="73"/>
      <c r="FVA55" s="73"/>
      <c r="FVB55" s="73"/>
      <c r="FVC55" s="73"/>
      <c r="FVD55" s="73"/>
      <c r="FVE55" s="73"/>
      <c r="FVF55" s="73"/>
      <c r="FVG55" s="73"/>
      <c r="FVH55" s="73"/>
      <c r="FVI55" s="73"/>
      <c r="FVJ55" s="73"/>
      <c r="FVK55" s="73"/>
      <c r="FVL55" s="73"/>
      <c r="FVM55" s="73"/>
      <c r="FVN55" s="73"/>
      <c r="FVO55" s="73"/>
      <c r="FVP55" s="73"/>
      <c r="FVQ55" s="73"/>
      <c r="FVR55" s="73"/>
      <c r="FVS55" s="73"/>
      <c r="FVT55" s="73"/>
      <c r="FVU55" s="73"/>
      <c r="FVV55" s="73"/>
      <c r="FVW55" s="73"/>
      <c r="FVX55" s="73"/>
      <c r="FVY55" s="73"/>
      <c r="FVZ55" s="73"/>
      <c r="FWA55" s="73"/>
      <c r="FWB55" s="73"/>
      <c r="FWC55" s="73"/>
      <c r="FWD55" s="73"/>
      <c r="FWE55" s="73"/>
      <c r="FWF55" s="73"/>
      <c r="FWG55" s="73"/>
      <c r="FWH55" s="73"/>
      <c r="FWI55" s="73"/>
      <c r="FWJ55" s="73"/>
      <c r="FWK55" s="73"/>
      <c r="FWL55" s="73"/>
      <c r="FWM55" s="73"/>
      <c r="FWN55" s="73"/>
      <c r="FWO55" s="73"/>
      <c r="FWP55" s="73"/>
      <c r="FWQ55" s="73"/>
      <c r="FWR55" s="73"/>
      <c r="FWS55" s="73"/>
      <c r="FWT55" s="73"/>
      <c r="FWU55" s="73"/>
      <c r="FWV55" s="73"/>
      <c r="FWW55" s="73"/>
      <c r="FWX55" s="73"/>
      <c r="FWY55" s="73"/>
      <c r="FWZ55" s="73"/>
      <c r="FXA55" s="73"/>
      <c r="FXB55" s="73"/>
      <c r="FXC55" s="73"/>
      <c r="FXD55" s="73"/>
      <c r="FXE55" s="73"/>
      <c r="FXF55" s="73"/>
      <c r="FXG55" s="73"/>
      <c r="FXH55" s="73"/>
      <c r="FXI55" s="73"/>
      <c r="FXJ55" s="73"/>
      <c r="FXK55" s="73"/>
      <c r="FXL55" s="73"/>
      <c r="FXM55" s="73"/>
      <c r="FXN55" s="73"/>
      <c r="FXO55" s="73"/>
      <c r="FXP55" s="73"/>
      <c r="FXQ55" s="73"/>
      <c r="FXR55" s="73"/>
      <c r="FXS55" s="73"/>
      <c r="FXT55" s="73"/>
      <c r="FXU55" s="73"/>
      <c r="FXV55" s="73"/>
      <c r="FXW55" s="73"/>
      <c r="FXX55" s="73"/>
      <c r="FXY55" s="73"/>
      <c r="FXZ55" s="73"/>
      <c r="FYA55" s="73"/>
      <c r="FYB55" s="73"/>
      <c r="FYC55" s="73"/>
      <c r="FYD55" s="73"/>
      <c r="FYE55" s="73"/>
      <c r="FYF55" s="73"/>
      <c r="FYG55" s="73"/>
      <c r="FYH55" s="73"/>
      <c r="FYI55" s="73"/>
      <c r="FYJ55" s="73"/>
      <c r="FYK55" s="73"/>
      <c r="FYL55" s="73"/>
      <c r="FYM55" s="73"/>
      <c r="FYN55" s="73"/>
      <c r="FYO55" s="73"/>
      <c r="FYP55" s="73"/>
      <c r="FYQ55" s="73"/>
      <c r="FYR55" s="73"/>
      <c r="FYS55" s="73"/>
      <c r="FYT55" s="73"/>
      <c r="FYU55" s="73"/>
      <c r="FYV55" s="73"/>
      <c r="FYW55" s="73"/>
      <c r="FYX55" s="73"/>
      <c r="FYY55" s="73"/>
      <c r="FYZ55" s="73"/>
      <c r="FZA55" s="73"/>
      <c r="FZB55" s="73"/>
      <c r="FZC55" s="73"/>
      <c r="FZD55" s="73"/>
      <c r="FZE55" s="73"/>
      <c r="FZF55" s="73"/>
      <c r="FZG55" s="73"/>
      <c r="FZH55" s="73"/>
      <c r="FZI55" s="73"/>
      <c r="FZJ55" s="73"/>
      <c r="FZK55" s="73"/>
      <c r="FZL55" s="73"/>
      <c r="FZM55" s="73"/>
      <c r="FZN55" s="73"/>
      <c r="FZO55" s="73"/>
      <c r="FZP55" s="73"/>
      <c r="FZQ55" s="73"/>
      <c r="FZR55" s="73"/>
      <c r="FZS55" s="73"/>
      <c r="FZT55" s="73"/>
      <c r="FZU55" s="73"/>
      <c r="FZV55" s="73"/>
      <c r="FZW55" s="73"/>
      <c r="FZX55" s="73"/>
      <c r="FZY55" s="73"/>
      <c r="FZZ55" s="73"/>
      <c r="GAA55" s="73"/>
      <c r="GAB55" s="73"/>
      <c r="GAC55" s="73"/>
      <c r="GAD55" s="73"/>
      <c r="GAE55" s="73"/>
      <c r="GAF55" s="73"/>
      <c r="GAG55" s="73"/>
      <c r="GAH55" s="73"/>
      <c r="GAI55" s="73"/>
      <c r="GAJ55" s="73"/>
      <c r="GAK55" s="73"/>
      <c r="GAL55" s="73"/>
      <c r="GAM55" s="73"/>
      <c r="GAN55" s="73"/>
      <c r="GAO55" s="73"/>
      <c r="GAP55" s="73"/>
      <c r="GAQ55" s="73"/>
      <c r="GAR55" s="73"/>
      <c r="GAS55" s="73"/>
      <c r="GAT55" s="73"/>
      <c r="GAU55" s="73"/>
      <c r="GAV55" s="73"/>
      <c r="GAW55" s="73"/>
      <c r="GAX55" s="73"/>
      <c r="GAY55" s="73"/>
      <c r="GAZ55" s="73"/>
      <c r="GBA55" s="73"/>
      <c r="GBB55" s="73"/>
      <c r="GBC55" s="73"/>
      <c r="GBD55" s="73"/>
      <c r="GBE55" s="73"/>
      <c r="GBF55" s="73"/>
      <c r="GBG55" s="73"/>
      <c r="GBH55" s="73"/>
      <c r="GBI55" s="73"/>
      <c r="GBJ55" s="73"/>
      <c r="GBK55" s="73"/>
      <c r="GBL55" s="73"/>
      <c r="GBM55" s="73"/>
      <c r="GBN55" s="73"/>
      <c r="GBO55" s="73"/>
      <c r="GBP55" s="73"/>
      <c r="GBQ55" s="73"/>
      <c r="GBR55" s="73"/>
      <c r="GBS55" s="73"/>
      <c r="GBT55" s="73"/>
      <c r="GBU55" s="73"/>
      <c r="GBV55" s="73"/>
      <c r="GBW55" s="73"/>
      <c r="GBX55" s="73"/>
      <c r="GBY55" s="73"/>
      <c r="GBZ55" s="73"/>
      <c r="GCA55" s="73"/>
      <c r="GCB55" s="73"/>
      <c r="GCC55" s="73"/>
      <c r="GCD55" s="73"/>
      <c r="GCE55" s="73"/>
      <c r="GCF55" s="73"/>
      <c r="GCG55" s="73"/>
      <c r="GCH55" s="73"/>
      <c r="GCI55" s="73"/>
      <c r="GCJ55" s="73"/>
      <c r="GCK55" s="73"/>
      <c r="GCL55" s="73"/>
      <c r="GCM55" s="73"/>
      <c r="GCN55" s="73"/>
      <c r="GCO55" s="73"/>
      <c r="GCP55" s="73"/>
      <c r="GCQ55" s="73"/>
      <c r="GCR55" s="73"/>
      <c r="GCS55" s="73"/>
      <c r="GCT55" s="73"/>
      <c r="GCU55" s="73"/>
      <c r="GCV55" s="73"/>
      <c r="GCW55" s="73"/>
      <c r="GCX55" s="73"/>
      <c r="GCY55" s="73"/>
      <c r="GCZ55" s="73"/>
      <c r="GDA55" s="73"/>
      <c r="GDB55" s="73"/>
      <c r="GDC55" s="73"/>
      <c r="GDD55" s="73"/>
      <c r="GDE55" s="73"/>
      <c r="GDF55" s="73"/>
      <c r="GDG55" s="73"/>
      <c r="GDH55" s="73"/>
      <c r="GDI55" s="73"/>
      <c r="GDJ55" s="73"/>
      <c r="GDK55" s="73"/>
      <c r="GDL55" s="73"/>
      <c r="GDM55" s="73"/>
      <c r="GDN55" s="73"/>
      <c r="GDO55" s="73"/>
      <c r="GDP55" s="73"/>
      <c r="GDQ55" s="73"/>
      <c r="GDR55" s="73"/>
      <c r="GDS55" s="73"/>
      <c r="GDT55" s="73"/>
      <c r="GDU55" s="73"/>
      <c r="GDV55" s="73"/>
      <c r="GDW55" s="73"/>
      <c r="GDX55" s="73"/>
      <c r="GDY55" s="73"/>
      <c r="GDZ55" s="73"/>
      <c r="GEA55" s="73"/>
      <c r="GEB55" s="73"/>
      <c r="GEC55" s="73"/>
      <c r="GED55" s="73"/>
      <c r="GEE55" s="73"/>
      <c r="GEF55" s="73"/>
      <c r="GEG55" s="73"/>
      <c r="GEH55" s="73"/>
      <c r="GEI55" s="73"/>
      <c r="GEJ55" s="73"/>
      <c r="GEK55" s="73"/>
      <c r="GEL55" s="73"/>
      <c r="GEM55" s="73"/>
      <c r="GEN55" s="73"/>
      <c r="GEO55" s="73"/>
      <c r="GEP55" s="73"/>
      <c r="GEQ55" s="73"/>
      <c r="GER55" s="73"/>
      <c r="GES55" s="73"/>
      <c r="GET55" s="73"/>
      <c r="GEU55" s="73"/>
      <c r="GEV55" s="73"/>
      <c r="GEW55" s="73"/>
      <c r="GEX55" s="73"/>
      <c r="GEY55" s="73"/>
      <c r="GEZ55" s="73"/>
      <c r="GFA55" s="73"/>
      <c r="GFB55" s="73"/>
      <c r="GFC55" s="73"/>
      <c r="GFD55" s="73"/>
      <c r="GFE55" s="73"/>
      <c r="GFF55" s="73"/>
      <c r="GFG55" s="73"/>
      <c r="GFH55" s="73"/>
      <c r="GFI55" s="73"/>
      <c r="GFJ55" s="73"/>
      <c r="GFK55" s="73"/>
      <c r="GFL55" s="73"/>
      <c r="GFM55" s="73"/>
      <c r="GFN55" s="73"/>
      <c r="GFO55" s="73"/>
      <c r="GFP55" s="73"/>
      <c r="GFQ55" s="73"/>
      <c r="GFR55" s="73"/>
      <c r="GFS55" s="73"/>
      <c r="GFT55" s="73"/>
      <c r="GFU55" s="73"/>
      <c r="GFV55" s="73"/>
      <c r="GFW55" s="73"/>
      <c r="GFX55" s="73"/>
      <c r="GFY55" s="73"/>
      <c r="GFZ55" s="73"/>
      <c r="GGA55" s="73"/>
      <c r="GGB55" s="73"/>
      <c r="GGC55" s="73"/>
      <c r="GGD55" s="73"/>
      <c r="GGE55" s="73"/>
      <c r="GGF55" s="73"/>
      <c r="GGG55" s="73"/>
      <c r="GGH55" s="73"/>
      <c r="GGI55" s="73"/>
      <c r="GGJ55" s="73"/>
      <c r="GGK55" s="73"/>
      <c r="GGL55" s="73"/>
      <c r="GGM55" s="73"/>
      <c r="GGN55" s="73"/>
      <c r="GGO55" s="73"/>
      <c r="GGP55" s="73"/>
      <c r="GGQ55" s="73"/>
      <c r="GGR55" s="73"/>
      <c r="GGS55" s="73"/>
      <c r="GGT55" s="73"/>
      <c r="GGU55" s="73"/>
      <c r="GGV55" s="73"/>
      <c r="GGW55" s="73"/>
      <c r="GGX55" s="73"/>
      <c r="GGY55" s="73"/>
      <c r="GGZ55" s="73"/>
      <c r="GHA55" s="73"/>
      <c r="GHB55" s="73"/>
      <c r="GHC55" s="73"/>
      <c r="GHD55" s="73"/>
      <c r="GHE55" s="73"/>
      <c r="GHF55" s="73"/>
      <c r="GHG55" s="73"/>
      <c r="GHH55" s="73"/>
      <c r="GHI55" s="73"/>
      <c r="GHJ55" s="73"/>
      <c r="GHK55" s="73"/>
      <c r="GHL55" s="73"/>
      <c r="GHM55" s="73"/>
      <c r="GHN55" s="73"/>
      <c r="GHO55" s="73"/>
      <c r="GHP55" s="73"/>
      <c r="GHQ55" s="73"/>
      <c r="GHR55" s="73"/>
      <c r="GHS55" s="73"/>
      <c r="GHT55" s="73"/>
      <c r="GHU55" s="73"/>
      <c r="GHV55" s="73"/>
      <c r="GHW55" s="73"/>
      <c r="GHX55" s="73"/>
      <c r="GHY55" s="73"/>
      <c r="GHZ55" s="73"/>
      <c r="GIA55" s="73"/>
      <c r="GIB55" s="73"/>
      <c r="GIC55" s="73"/>
      <c r="GID55" s="73"/>
      <c r="GIE55" s="73"/>
      <c r="GIF55" s="73"/>
      <c r="GIG55" s="73"/>
      <c r="GIH55" s="73"/>
      <c r="GII55" s="73"/>
      <c r="GIJ55" s="73"/>
      <c r="GIK55" s="73"/>
      <c r="GIL55" s="73"/>
      <c r="GIM55" s="73"/>
      <c r="GIN55" s="73"/>
      <c r="GIO55" s="73"/>
      <c r="GIP55" s="73"/>
      <c r="GIQ55" s="73"/>
      <c r="GIR55" s="73"/>
      <c r="GIS55" s="73"/>
      <c r="GIT55" s="73"/>
      <c r="GIU55" s="73"/>
      <c r="GIV55" s="73"/>
      <c r="GIW55" s="73"/>
      <c r="GIX55" s="73"/>
      <c r="GIY55" s="73"/>
      <c r="GIZ55" s="73"/>
      <c r="GJA55" s="73"/>
      <c r="GJB55" s="73"/>
      <c r="GJC55" s="73"/>
      <c r="GJD55" s="73"/>
      <c r="GJE55" s="73"/>
      <c r="GJF55" s="73"/>
      <c r="GJG55" s="73"/>
      <c r="GJH55" s="73"/>
      <c r="GJI55" s="73"/>
      <c r="GJJ55" s="73"/>
      <c r="GJK55" s="73"/>
      <c r="GJL55" s="73"/>
      <c r="GJM55" s="73"/>
      <c r="GJN55" s="73"/>
      <c r="GJO55" s="73"/>
      <c r="GJP55" s="73"/>
      <c r="GJQ55" s="73"/>
      <c r="GJR55" s="73"/>
      <c r="GJS55" s="73"/>
      <c r="GJT55" s="73"/>
      <c r="GJU55" s="73"/>
      <c r="GJV55" s="73"/>
      <c r="GJW55" s="73"/>
      <c r="GJX55" s="73"/>
      <c r="GJY55" s="73"/>
      <c r="GJZ55" s="73"/>
      <c r="GKA55" s="73"/>
      <c r="GKB55" s="73"/>
      <c r="GKC55" s="73"/>
      <c r="GKD55" s="73"/>
      <c r="GKE55" s="73"/>
      <c r="GKF55" s="73"/>
      <c r="GKG55" s="73"/>
      <c r="GKH55" s="73"/>
      <c r="GKI55" s="73"/>
      <c r="GKJ55" s="73"/>
      <c r="GKK55" s="73"/>
      <c r="GKL55" s="73"/>
      <c r="GKM55" s="73"/>
      <c r="GKN55" s="73"/>
      <c r="GKO55" s="73"/>
      <c r="GKP55" s="73"/>
      <c r="GKQ55" s="73"/>
      <c r="GKR55" s="73"/>
      <c r="GKS55" s="73"/>
      <c r="GKT55" s="73"/>
      <c r="GKU55" s="73"/>
      <c r="GKV55" s="73"/>
      <c r="GKW55" s="73"/>
      <c r="GKX55" s="73"/>
      <c r="GKY55" s="73"/>
      <c r="GKZ55" s="73"/>
      <c r="GLA55" s="73"/>
      <c r="GLB55" s="73"/>
      <c r="GLC55" s="73"/>
      <c r="GLD55" s="73"/>
      <c r="GLE55" s="73"/>
      <c r="GLF55" s="73"/>
      <c r="GLG55" s="73"/>
      <c r="GLH55" s="73"/>
      <c r="GLI55" s="73"/>
      <c r="GLJ55" s="73"/>
      <c r="GLK55" s="73"/>
      <c r="GLL55" s="73"/>
      <c r="GLM55" s="73"/>
      <c r="GLN55" s="73"/>
      <c r="GLO55" s="73"/>
      <c r="GLP55" s="73"/>
      <c r="GLQ55" s="73"/>
      <c r="GLR55" s="73"/>
      <c r="GLS55" s="73"/>
      <c r="GLT55" s="73"/>
      <c r="GLU55" s="73"/>
      <c r="GLV55" s="73"/>
      <c r="GLW55" s="73"/>
      <c r="GLX55" s="73"/>
      <c r="GLY55" s="73"/>
      <c r="GLZ55" s="73"/>
      <c r="GMA55" s="73"/>
      <c r="GMB55" s="73"/>
      <c r="GMC55" s="73"/>
      <c r="GMD55" s="73"/>
      <c r="GME55" s="73"/>
      <c r="GMF55" s="73"/>
      <c r="GMG55" s="73"/>
      <c r="GMH55" s="73"/>
      <c r="GMI55" s="73"/>
      <c r="GMJ55" s="73"/>
      <c r="GMK55" s="73"/>
      <c r="GML55" s="73"/>
      <c r="GMM55" s="73"/>
      <c r="GMN55" s="73"/>
      <c r="GMO55" s="73"/>
      <c r="GMP55" s="73"/>
      <c r="GMQ55" s="73"/>
      <c r="GMR55" s="73"/>
      <c r="GMS55" s="73"/>
      <c r="GMT55" s="73"/>
      <c r="GMU55" s="73"/>
      <c r="GMV55" s="73"/>
      <c r="GMW55" s="73"/>
      <c r="GMX55" s="73"/>
      <c r="GMY55" s="73"/>
      <c r="GMZ55" s="73"/>
      <c r="GNA55" s="73"/>
      <c r="GNB55" s="73"/>
      <c r="GNC55" s="73"/>
      <c r="GND55" s="73"/>
      <c r="GNE55" s="73"/>
      <c r="GNF55" s="73"/>
      <c r="GNG55" s="73"/>
      <c r="GNH55" s="73"/>
      <c r="GNI55" s="73"/>
      <c r="GNJ55" s="73"/>
      <c r="GNK55" s="73"/>
      <c r="GNL55" s="73"/>
      <c r="GNM55" s="73"/>
      <c r="GNN55" s="73"/>
      <c r="GNO55" s="73"/>
      <c r="GNP55" s="73"/>
      <c r="GNQ55" s="73"/>
      <c r="GNR55" s="73"/>
      <c r="GNS55" s="73"/>
      <c r="GNT55" s="73"/>
      <c r="GNU55" s="73"/>
      <c r="GNV55" s="73"/>
      <c r="GNW55" s="73"/>
      <c r="GNX55" s="73"/>
      <c r="GNY55" s="73"/>
      <c r="GNZ55" s="73"/>
      <c r="GOA55" s="73"/>
      <c r="GOB55" s="73"/>
      <c r="GOC55" s="73"/>
      <c r="GOD55" s="73"/>
      <c r="GOE55" s="73"/>
      <c r="GOF55" s="73"/>
      <c r="GOG55" s="73"/>
      <c r="GOH55" s="73"/>
      <c r="GOI55" s="73"/>
      <c r="GOJ55" s="73"/>
      <c r="GOK55" s="73"/>
      <c r="GOL55" s="73"/>
      <c r="GOM55" s="73"/>
      <c r="GON55" s="73"/>
      <c r="GOO55" s="73"/>
      <c r="GOP55" s="73"/>
      <c r="GOQ55" s="73"/>
      <c r="GOR55" s="73"/>
      <c r="GOS55" s="73"/>
      <c r="GOT55" s="73"/>
      <c r="GOU55" s="73"/>
      <c r="GOV55" s="73"/>
      <c r="GOW55" s="73"/>
      <c r="GOX55" s="73"/>
      <c r="GOY55" s="73"/>
      <c r="GOZ55" s="73"/>
      <c r="GPA55" s="73"/>
      <c r="GPB55" s="73"/>
      <c r="GPC55" s="73"/>
      <c r="GPD55" s="73"/>
      <c r="GPE55" s="73"/>
      <c r="GPF55" s="73"/>
      <c r="GPG55" s="73"/>
      <c r="GPH55" s="73"/>
      <c r="GPI55" s="73"/>
      <c r="GPJ55" s="73"/>
      <c r="GPK55" s="73"/>
      <c r="GPL55" s="73"/>
      <c r="GPM55" s="73"/>
      <c r="GPN55" s="73"/>
      <c r="GPO55" s="73"/>
      <c r="GPP55" s="73"/>
      <c r="GPQ55" s="73"/>
      <c r="GPR55" s="73"/>
      <c r="GPS55" s="73"/>
      <c r="GPT55" s="73"/>
      <c r="GPU55" s="73"/>
      <c r="GPV55" s="73"/>
      <c r="GPW55" s="73"/>
      <c r="GPX55" s="73"/>
      <c r="GPY55" s="73"/>
      <c r="GPZ55" s="73"/>
      <c r="GQA55" s="73"/>
      <c r="GQB55" s="73"/>
      <c r="GQC55" s="73"/>
      <c r="GQD55" s="73"/>
      <c r="GQE55" s="73"/>
      <c r="GQF55" s="73"/>
      <c r="GQG55" s="73"/>
      <c r="GQH55" s="73"/>
      <c r="GQI55" s="73"/>
      <c r="GQJ55" s="73"/>
      <c r="GQK55" s="73"/>
      <c r="GQL55" s="73"/>
      <c r="GQM55" s="73"/>
      <c r="GQN55" s="73"/>
      <c r="GQO55" s="73"/>
      <c r="GQP55" s="73"/>
      <c r="GQQ55" s="73"/>
      <c r="GQR55" s="73"/>
      <c r="GQS55" s="73"/>
      <c r="GQT55" s="73"/>
      <c r="GQU55" s="73"/>
      <c r="GQV55" s="73"/>
      <c r="GQW55" s="73"/>
      <c r="GQX55" s="73"/>
      <c r="GQY55" s="73"/>
      <c r="GQZ55" s="73"/>
      <c r="GRA55" s="73"/>
      <c r="GRB55" s="73"/>
      <c r="GRC55" s="73"/>
      <c r="GRD55" s="73"/>
      <c r="GRE55" s="73"/>
      <c r="GRF55" s="73"/>
      <c r="GRG55" s="73"/>
      <c r="GRH55" s="73"/>
      <c r="GRI55" s="73"/>
      <c r="GRJ55" s="73"/>
      <c r="GRK55" s="73"/>
      <c r="GRL55" s="73"/>
      <c r="GRM55" s="73"/>
      <c r="GRN55" s="73"/>
      <c r="GRO55" s="73"/>
      <c r="GRP55" s="73"/>
      <c r="GRQ55" s="73"/>
      <c r="GRR55" s="73"/>
      <c r="GRS55" s="73"/>
      <c r="GRT55" s="73"/>
      <c r="GRU55" s="73"/>
      <c r="GRV55" s="73"/>
      <c r="GRW55" s="73"/>
      <c r="GRX55" s="73"/>
      <c r="GRY55" s="73"/>
      <c r="GRZ55" s="73"/>
      <c r="GSA55" s="73"/>
      <c r="GSB55" s="73"/>
      <c r="GSC55" s="73"/>
      <c r="GSD55" s="73"/>
      <c r="GSE55" s="73"/>
      <c r="GSF55" s="73"/>
      <c r="GSG55" s="73"/>
      <c r="GSH55" s="73"/>
      <c r="GSI55" s="73"/>
      <c r="GSJ55" s="73"/>
      <c r="GSK55" s="73"/>
      <c r="GSL55" s="73"/>
      <c r="GSM55" s="73"/>
      <c r="GSN55" s="73"/>
      <c r="GSO55" s="73"/>
      <c r="GSP55" s="73"/>
      <c r="GSQ55" s="73"/>
      <c r="GSR55" s="73"/>
      <c r="GSS55" s="73"/>
      <c r="GST55" s="73"/>
      <c r="GSU55" s="73"/>
      <c r="GSV55" s="73"/>
      <c r="GSW55" s="73"/>
      <c r="GSX55" s="73"/>
      <c r="GSY55" s="73"/>
      <c r="GSZ55" s="73"/>
      <c r="GTA55" s="73"/>
      <c r="GTB55" s="73"/>
      <c r="GTC55" s="73"/>
      <c r="GTD55" s="73"/>
      <c r="GTE55" s="73"/>
      <c r="GTF55" s="73"/>
      <c r="GTG55" s="73"/>
      <c r="GTH55" s="73"/>
      <c r="GTI55" s="73"/>
      <c r="GTJ55" s="73"/>
      <c r="GTK55" s="73"/>
      <c r="GTL55" s="73"/>
      <c r="GTM55" s="73"/>
      <c r="GTN55" s="73"/>
      <c r="GTO55" s="73"/>
      <c r="GTP55" s="73"/>
      <c r="GTQ55" s="73"/>
      <c r="GTR55" s="73"/>
      <c r="GTS55" s="73"/>
      <c r="GTT55" s="73"/>
      <c r="GTU55" s="73"/>
      <c r="GTV55" s="73"/>
      <c r="GTW55" s="73"/>
      <c r="GTX55" s="73"/>
      <c r="GTY55" s="73"/>
      <c r="GTZ55" s="73"/>
      <c r="GUA55" s="73"/>
      <c r="GUB55" s="73"/>
      <c r="GUC55" s="73"/>
      <c r="GUD55" s="73"/>
      <c r="GUE55" s="73"/>
      <c r="GUF55" s="73"/>
      <c r="GUG55" s="73"/>
      <c r="GUH55" s="73"/>
      <c r="GUI55" s="73"/>
      <c r="GUJ55" s="73"/>
      <c r="GUK55" s="73"/>
      <c r="GUL55" s="73"/>
      <c r="GUM55" s="73"/>
      <c r="GUN55" s="73"/>
      <c r="GUO55" s="73"/>
      <c r="GUP55" s="73"/>
      <c r="GUQ55" s="73"/>
      <c r="GUR55" s="73"/>
      <c r="GUS55" s="73"/>
      <c r="GUT55" s="73"/>
      <c r="GUU55" s="73"/>
      <c r="GUV55" s="73"/>
      <c r="GUW55" s="73"/>
      <c r="GUX55" s="73"/>
      <c r="GUY55" s="73"/>
      <c r="GUZ55" s="73"/>
      <c r="GVA55" s="73"/>
      <c r="GVB55" s="73"/>
      <c r="GVC55" s="73"/>
      <c r="GVD55" s="73"/>
      <c r="GVE55" s="73"/>
      <c r="GVF55" s="73"/>
      <c r="GVG55" s="73"/>
      <c r="GVH55" s="73"/>
      <c r="GVI55" s="73"/>
      <c r="GVJ55" s="73"/>
      <c r="GVK55" s="73"/>
      <c r="GVL55" s="73"/>
      <c r="GVM55" s="73"/>
      <c r="GVN55" s="73"/>
      <c r="GVO55" s="73"/>
      <c r="GVP55" s="73"/>
      <c r="GVQ55" s="73"/>
      <c r="GVR55" s="73"/>
      <c r="GVS55" s="73"/>
      <c r="GVT55" s="73"/>
      <c r="GVU55" s="73"/>
      <c r="GVV55" s="73"/>
      <c r="GVW55" s="73"/>
      <c r="GVX55" s="73"/>
      <c r="GVY55" s="73"/>
      <c r="GVZ55" s="73"/>
      <c r="GWA55" s="73"/>
      <c r="GWB55" s="73"/>
      <c r="GWC55" s="73"/>
      <c r="GWD55" s="73"/>
      <c r="GWE55" s="73"/>
      <c r="GWF55" s="73"/>
      <c r="GWG55" s="73"/>
      <c r="GWH55" s="73"/>
      <c r="GWI55" s="73"/>
      <c r="GWJ55" s="73"/>
      <c r="GWK55" s="73"/>
      <c r="GWL55" s="73"/>
      <c r="GWM55" s="73"/>
      <c r="GWN55" s="73"/>
      <c r="GWO55" s="73"/>
      <c r="GWP55" s="73"/>
      <c r="GWQ55" s="73"/>
      <c r="GWR55" s="73"/>
      <c r="GWS55" s="73"/>
      <c r="GWT55" s="73"/>
      <c r="GWU55" s="73"/>
      <c r="GWV55" s="73"/>
      <c r="GWW55" s="73"/>
      <c r="GWX55" s="73"/>
      <c r="GWY55" s="73"/>
      <c r="GWZ55" s="73"/>
      <c r="GXA55" s="73"/>
      <c r="GXB55" s="73"/>
      <c r="GXC55" s="73"/>
      <c r="GXD55" s="73"/>
      <c r="GXE55" s="73"/>
      <c r="GXF55" s="73"/>
      <c r="GXG55" s="73"/>
      <c r="GXH55" s="73"/>
      <c r="GXI55" s="73"/>
      <c r="GXJ55" s="73"/>
      <c r="GXK55" s="73"/>
      <c r="GXL55" s="73"/>
      <c r="GXM55" s="73"/>
      <c r="GXN55" s="73"/>
      <c r="GXO55" s="73"/>
      <c r="GXP55" s="73"/>
      <c r="GXQ55" s="73"/>
      <c r="GXR55" s="73"/>
      <c r="GXS55" s="73"/>
      <c r="GXT55" s="73"/>
      <c r="GXU55" s="73"/>
      <c r="GXV55" s="73"/>
      <c r="GXW55" s="73"/>
      <c r="GXX55" s="73"/>
      <c r="GXY55" s="73"/>
      <c r="GXZ55" s="73"/>
      <c r="GYA55" s="73"/>
      <c r="GYB55" s="73"/>
      <c r="GYC55" s="73"/>
      <c r="GYD55" s="73"/>
      <c r="GYE55" s="73"/>
      <c r="GYF55" s="73"/>
      <c r="GYG55" s="73"/>
      <c r="GYH55" s="73"/>
      <c r="GYI55" s="73"/>
      <c r="GYJ55" s="73"/>
      <c r="GYK55" s="73"/>
      <c r="GYL55" s="73"/>
      <c r="GYM55" s="73"/>
      <c r="GYN55" s="73"/>
      <c r="GYO55" s="73"/>
      <c r="GYP55" s="73"/>
      <c r="GYQ55" s="73"/>
      <c r="GYR55" s="73"/>
      <c r="GYS55" s="73"/>
      <c r="GYT55" s="73"/>
      <c r="GYU55" s="73"/>
      <c r="GYV55" s="73"/>
      <c r="GYW55" s="73"/>
      <c r="GYX55" s="73"/>
      <c r="GYY55" s="73"/>
      <c r="GYZ55" s="73"/>
      <c r="GZA55" s="73"/>
      <c r="GZB55" s="73"/>
      <c r="GZC55" s="73"/>
      <c r="GZD55" s="73"/>
      <c r="GZE55" s="73"/>
      <c r="GZF55" s="73"/>
      <c r="GZG55" s="73"/>
      <c r="GZH55" s="73"/>
      <c r="GZI55" s="73"/>
      <c r="GZJ55" s="73"/>
      <c r="GZK55" s="73"/>
      <c r="GZL55" s="73"/>
      <c r="GZM55" s="73"/>
      <c r="GZN55" s="73"/>
      <c r="GZO55" s="73"/>
      <c r="GZP55" s="73"/>
      <c r="GZQ55" s="73"/>
      <c r="GZR55" s="73"/>
      <c r="GZS55" s="73"/>
      <c r="GZT55" s="73"/>
      <c r="GZU55" s="73"/>
      <c r="GZV55" s="73"/>
      <c r="GZW55" s="73"/>
      <c r="GZX55" s="73"/>
      <c r="GZY55" s="73"/>
      <c r="GZZ55" s="73"/>
      <c r="HAA55" s="73"/>
      <c r="HAB55" s="73"/>
      <c r="HAC55" s="73"/>
      <c r="HAD55" s="73"/>
      <c r="HAE55" s="73"/>
      <c r="HAF55" s="73"/>
      <c r="HAG55" s="73"/>
      <c r="HAH55" s="73"/>
      <c r="HAI55" s="73"/>
      <c r="HAJ55" s="73"/>
      <c r="HAK55" s="73"/>
      <c r="HAL55" s="73"/>
      <c r="HAM55" s="73"/>
      <c r="HAN55" s="73"/>
      <c r="HAO55" s="73"/>
      <c r="HAP55" s="73"/>
      <c r="HAQ55" s="73"/>
      <c r="HAR55" s="73"/>
      <c r="HAS55" s="73"/>
      <c r="HAT55" s="73"/>
      <c r="HAU55" s="73"/>
      <c r="HAV55" s="73"/>
      <c r="HAW55" s="73"/>
      <c r="HAX55" s="73"/>
      <c r="HAY55" s="73"/>
      <c r="HAZ55" s="73"/>
      <c r="HBA55" s="73"/>
      <c r="HBB55" s="73"/>
      <c r="HBC55" s="73"/>
      <c r="HBD55" s="73"/>
      <c r="HBE55" s="73"/>
      <c r="HBF55" s="73"/>
      <c r="HBG55" s="73"/>
      <c r="HBH55" s="73"/>
      <c r="HBI55" s="73"/>
      <c r="HBJ55" s="73"/>
      <c r="HBK55" s="73"/>
      <c r="HBL55" s="73"/>
      <c r="HBM55" s="73"/>
      <c r="HBN55" s="73"/>
      <c r="HBO55" s="73"/>
      <c r="HBP55" s="73"/>
      <c r="HBQ55" s="73"/>
      <c r="HBR55" s="73"/>
      <c r="HBS55" s="73"/>
      <c r="HBT55" s="73"/>
      <c r="HBU55" s="73"/>
      <c r="HBV55" s="73"/>
      <c r="HBW55" s="73"/>
      <c r="HBX55" s="73"/>
      <c r="HBY55" s="73"/>
      <c r="HBZ55" s="73"/>
      <c r="HCA55" s="73"/>
      <c r="HCB55" s="73"/>
      <c r="HCC55" s="73"/>
      <c r="HCD55" s="73"/>
      <c r="HCE55" s="73"/>
      <c r="HCF55" s="73"/>
      <c r="HCG55" s="73"/>
      <c r="HCH55" s="73"/>
      <c r="HCI55" s="73"/>
      <c r="HCJ55" s="73"/>
      <c r="HCK55" s="73"/>
      <c r="HCL55" s="73"/>
      <c r="HCM55" s="73"/>
      <c r="HCN55" s="73"/>
      <c r="HCO55" s="73"/>
      <c r="HCP55" s="73"/>
      <c r="HCQ55" s="73"/>
      <c r="HCR55" s="73"/>
      <c r="HCS55" s="73"/>
      <c r="HCT55" s="73"/>
      <c r="HCU55" s="73"/>
      <c r="HCV55" s="73"/>
      <c r="HCW55" s="73"/>
      <c r="HCX55" s="73"/>
      <c r="HCY55" s="73"/>
      <c r="HCZ55" s="73"/>
      <c r="HDA55" s="73"/>
      <c r="HDB55" s="73"/>
      <c r="HDC55" s="73"/>
      <c r="HDD55" s="73"/>
      <c r="HDE55" s="73"/>
      <c r="HDF55" s="73"/>
      <c r="HDG55" s="73"/>
      <c r="HDH55" s="73"/>
      <c r="HDI55" s="73"/>
      <c r="HDJ55" s="73"/>
      <c r="HDK55" s="73"/>
      <c r="HDL55" s="73"/>
      <c r="HDM55" s="73"/>
      <c r="HDN55" s="73"/>
      <c r="HDO55" s="73"/>
      <c r="HDP55" s="73"/>
      <c r="HDQ55" s="73"/>
      <c r="HDR55" s="73"/>
      <c r="HDS55" s="73"/>
      <c r="HDT55" s="73"/>
      <c r="HDU55" s="73"/>
      <c r="HDV55" s="73"/>
      <c r="HDW55" s="73"/>
      <c r="HDX55" s="73"/>
      <c r="HDY55" s="73"/>
      <c r="HDZ55" s="73"/>
      <c r="HEA55" s="73"/>
      <c r="HEB55" s="73"/>
      <c r="HEC55" s="73"/>
      <c r="HED55" s="73"/>
      <c r="HEE55" s="73"/>
      <c r="HEF55" s="73"/>
      <c r="HEG55" s="73"/>
      <c r="HEH55" s="73"/>
      <c r="HEI55" s="73"/>
      <c r="HEJ55" s="73"/>
      <c r="HEK55" s="73"/>
      <c r="HEL55" s="73"/>
      <c r="HEM55" s="73"/>
      <c r="HEN55" s="73"/>
      <c r="HEO55" s="73"/>
      <c r="HEP55" s="73"/>
      <c r="HEQ55" s="73"/>
      <c r="HER55" s="73"/>
      <c r="HES55" s="73"/>
      <c r="HET55" s="73"/>
      <c r="HEU55" s="73"/>
      <c r="HEV55" s="73"/>
      <c r="HEW55" s="73"/>
      <c r="HEX55" s="73"/>
      <c r="HEY55" s="73"/>
      <c r="HEZ55" s="73"/>
      <c r="HFA55" s="73"/>
      <c r="HFB55" s="73"/>
      <c r="HFC55" s="73"/>
      <c r="HFD55" s="73"/>
      <c r="HFE55" s="73"/>
      <c r="HFF55" s="73"/>
      <c r="HFG55" s="73"/>
      <c r="HFH55" s="73"/>
      <c r="HFI55" s="73"/>
      <c r="HFJ55" s="73"/>
      <c r="HFK55" s="73"/>
      <c r="HFL55" s="73"/>
      <c r="HFM55" s="73"/>
      <c r="HFN55" s="73"/>
      <c r="HFO55" s="73"/>
      <c r="HFP55" s="73"/>
      <c r="HFQ55" s="73"/>
      <c r="HFR55" s="73"/>
      <c r="HFS55" s="73"/>
      <c r="HFT55" s="73"/>
      <c r="HFU55" s="73"/>
      <c r="HFV55" s="73"/>
      <c r="HFW55" s="73"/>
      <c r="HFX55" s="73"/>
      <c r="HFY55" s="73"/>
      <c r="HFZ55" s="73"/>
      <c r="HGA55" s="73"/>
      <c r="HGB55" s="73"/>
      <c r="HGC55" s="73"/>
      <c r="HGD55" s="73"/>
      <c r="HGE55" s="73"/>
      <c r="HGF55" s="73"/>
      <c r="HGG55" s="73"/>
      <c r="HGH55" s="73"/>
      <c r="HGI55" s="73"/>
      <c r="HGJ55" s="73"/>
      <c r="HGK55" s="73"/>
      <c r="HGL55" s="73"/>
      <c r="HGM55" s="73"/>
      <c r="HGN55" s="73"/>
      <c r="HGO55" s="73"/>
      <c r="HGP55" s="73"/>
      <c r="HGQ55" s="73"/>
      <c r="HGR55" s="73"/>
      <c r="HGS55" s="73"/>
      <c r="HGT55" s="73"/>
      <c r="HGU55" s="73"/>
      <c r="HGV55" s="73"/>
      <c r="HGW55" s="73"/>
      <c r="HGX55" s="73"/>
      <c r="HGY55" s="73"/>
      <c r="HGZ55" s="73"/>
      <c r="HHA55" s="73"/>
      <c r="HHB55" s="73"/>
      <c r="HHC55" s="73"/>
      <c r="HHD55" s="73"/>
      <c r="HHE55" s="73"/>
      <c r="HHF55" s="73"/>
      <c r="HHG55" s="73"/>
      <c r="HHH55" s="73"/>
      <c r="HHI55" s="73"/>
      <c r="HHJ55" s="73"/>
      <c r="HHK55" s="73"/>
      <c r="HHL55" s="73"/>
      <c r="HHM55" s="73"/>
      <c r="HHN55" s="73"/>
      <c r="HHO55" s="73"/>
      <c r="HHP55" s="73"/>
      <c r="HHQ55" s="73"/>
      <c r="HHR55" s="73"/>
      <c r="HHS55" s="73"/>
      <c r="HHT55" s="73"/>
      <c r="HHU55" s="73"/>
      <c r="HHV55" s="73"/>
      <c r="HHW55" s="73"/>
      <c r="HHX55" s="73"/>
      <c r="HHY55" s="73"/>
      <c r="HHZ55" s="73"/>
      <c r="HIA55" s="73"/>
      <c r="HIB55" s="73"/>
      <c r="HIC55" s="73"/>
      <c r="HID55" s="73"/>
      <c r="HIE55" s="73"/>
      <c r="HIF55" s="73"/>
      <c r="HIG55" s="73"/>
      <c r="HIH55" s="73"/>
      <c r="HII55" s="73"/>
      <c r="HIJ55" s="73"/>
      <c r="HIK55" s="73"/>
      <c r="HIL55" s="73"/>
      <c r="HIM55" s="73"/>
      <c r="HIN55" s="73"/>
      <c r="HIO55" s="73"/>
      <c r="HIP55" s="73"/>
      <c r="HIQ55" s="73"/>
      <c r="HIR55" s="73"/>
      <c r="HIS55" s="73"/>
      <c r="HIT55" s="73"/>
      <c r="HIU55" s="73"/>
      <c r="HIV55" s="73"/>
      <c r="HIW55" s="73"/>
      <c r="HIX55" s="73"/>
      <c r="HIY55" s="73"/>
      <c r="HIZ55" s="73"/>
      <c r="HJA55" s="73"/>
      <c r="HJB55" s="73"/>
      <c r="HJC55" s="73"/>
      <c r="HJD55" s="73"/>
      <c r="HJE55" s="73"/>
      <c r="HJF55" s="73"/>
      <c r="HJG55" s="73"/>
      <c r="HJH55" s="73"/>
      <c r="HJI55" s="73"/>
      <c r="HJJ55" s="73"/>
      <c r="HJK55" s="73"/>
      <c r="HJL55" s="73"/>
      <c r="HJM55" s="73"/>
      <c r="HJN55" s="73"/>
      <c r="HJO55" s="73"/>
      <c r="HJP55" s="73"/>
      <c r="HJQ55" s="73"/>
      <c r="HJR55" s="73"/>
      <c r="HJS55" s="73"/>
      <c r="HJT55" s="73"/>
      <c r="HJU55" s="73"/>
      <c r="HJV55" s="73"/>
      <c r="HJW55" s="73"/>
      <c r="HJX55" s="73"/>
      <c r="HJY55" s="73"/>
      <c r="HJZ55" s="73"/>
      <c r="HKA55" s="73"/>
      <c r="HKB55" s="73"/>
      <c r="HKC55" s="73"/>
      <c r="HKD55" s="73"/>
      <c r="HKE55" s="73"/>
      <c r="HKF55" s="73"/>
      <c r="HKG55" s="73"/>
      <c r="HKH55" s="73"/>
      <c r="HKI55" s="73"/>
      <c r="HKJ55" s="73"/>
      <c r="HKK55" s="73"/>
      <c r="HKL55" s="73"/>
      <c r="HKM55" s="73"/>
      <c r="HKN55" s="73"/>
      <c r="HKO55" s="73"/>
      <c r="HKP55" s="73"/>
      <c r="HKQ55" s="73"/>
      <c r="HKR55" s="73"/>
      <c r="HKS55" s="73"/>
      <c r="HKT55" s="73"/>
      <c r="HKU55" s="73"/>
      <c r="HKV55" s="73"/>
      <c r="HKW55" s="73"/>
      <c r="HKX55" s="73"/>
      <c r="HKY55" s="73"/>
      <c r="HKZ55" s="73"/>
      <c r="HLA55" s="73"/>
      <c r="HLB55" s="73"/>
      <c r="HLC55" s="73"/>
      <c r="HLD55" s="73"/>
      <c r="HLE55" s="73"/>
      <c r="HLF55" s="73"/>
      <c r="HLG55" s="73"/>
      <c r="HLH55" s="73"/>
      <c r="HLI55" s="73"/>
      <c r="HLJ55" s="73"/>
      <c r="HLK55" s="73"/>
      <c r="HLL55" s="73"/>
      <c r="HLM55" s="73"/>
      <c r="HLN55" s="73"/>
      <c r="HLO55" s="73"/>
      <c r="HLP55" s="73"/>
      <c r="HLQ55" s="73"/>
      <c r="HLR55" s="73"/>
      <c r="HLS55" s="73"/>
      <c r="HLT55" s="73"/>
      <c r="HLU55" s="73"/>
      <c r="HLV55" s="73"/>
      <c r="HLW55" s="73"/>
      <c r="HLX55" s="73"/>
      <c r="HLY55" s="73"/>
      <c r="HLZ55" s="73"/>
      <c r="HMA55" s="73"/>
      <c r="HMB55" s="73"/>
      <c r="HMC55" s="73"/>
      <c r="HMD55" s="73"/>
      <c r="HME55" s="73"/>
      <c r="HMF55" s="73"/>
      <c r="HMG55" s="73"/>
      <c r="HMH55" s="73"/>
      <c r="HMI55" s="73"/>
      <c r="HMJ55" s="73"/>
      <c r="HMK55" s="73"/>
      <c r="HML55" s="73"/>
      <c r="HMM55" s="73"/>
      <c r="HMN55" s="73"/>
      <c r="HMO55" s="73"/>
      <c r="HMP55" s="73"/>
      <c r="HMQ55" s="73"/>
      <c r="HMR55" s="73"/>
      <c r="HMS55" s="73"/>
      <c r="HMT55" s="73"/>
      <c r="HMU55" s="73"/>
      <c r="HMV55" s="73"/>
      <c r="HMW55" s="73"/>
      <c r="HMX55" s="73"/>
      <c r="HMY55" s="73"/>
      <c r="HMZ55" s="73"/>
      <c r="HNA55" s="73"/>
      <c r="HNB55" s="73"/>
      <c r="HNC55" s="73"/>
      <c r="HND55" s="73"/>
      <c r="HNE55" s="73"/>
      <c r="HNF55" s="73"/>
      <c r="HNG55" s="73"/>
      <c r="HNH55" s="73"/>
      <c r="HNI55" s="73"/>
      <c r="HNJ55" s="73"/>
      <c r="HNK55" s="73"/>
      <c r="HNL55" s="73"/>
      <c r="HNM55" s="73"/>
      <c r="HNN55" s="73"/>
      <c r="HNO55" s="73"/>
      <c r="HNP55" s="73"/>
      <c r="HNQ55" s="73"/>
      <c r="HNR55" s="73"/>
      <c r="HNS55" s="73"/>
      <c r="HNT55" s="73"/>
      <c r="HNU55" s="73"/>
      <c r="HNV55" s="73"/>
      <c r="HNW55" s="73"/>
      <c r="HNX55" s="73"/>
      <c r="HNY55" s="73"/>
      <c r="HNZ55" s="73"/>
      <c r="HOA55" s="73"/>
      <c r="HOB55" s="73"/>
      <c r="HOC55" s="73"/>
      <c r="HOD55" s="73"/>
      <c r="HOE55" s="73"/>
      <c r="HOF55" s="73"/>
      <c r="HOG55" s="73"/>
      <c r="HOH55" s="73"/>
      <c r="HOI55" s="73"/>
      <c r="HOJ55" s="73"/>
      <c r="HOK55" s="73"/>
      <c r="HOL55" s="73"/>
      <c r="HOM55" s="73"/>
      <c r="HON55" s="73"/>
      <c r="HOO55" s="73"/>
      <c r="HOP55" s="73"/>
      <c r="HOQ55" s="73"/>
      <c r="HOR55" s="73"/>
      <c r="HOS55" s="73"/>
      <c r="HOT55" s="73"/>
      <c r="HOU55" s="73"/>
      <c r="HOV55" s="73"/>
      <c r="HOW55" s="73"/>
      <c r="HOX55" s="73"/>
      <c r="HOY55" s="73"/>
      <c r="HOZ55" s="73"/>
      <c r="HPA55" s="73"/>
      <c r="HPB55" s="73"/>
      <c r="HPC55" s="73"/>
      <c r="HPD55" s="73"/>
      <c r="HPE55" s="73"/>
      <c r="HPF55" s="73"/>
      <c r="HPG55" s="73"/>
      <c r="HPH55" s="73"/>
      <c r="HPI55" s="73"/>
      <c r="HPJ55" s="73"/>
      <c r="HPK55" s="73"/>
      <c r="HPL55" s="73"/>
      <c r="HPM55" s="73"/>
      <c r="HPN55" s="73"/>
      <c r="HPO55" s="73"/>
      <c r="HPP55" s="73"/>
      <c r="HPQ55" s="73"/>
      <c r="HPR55" s="73"/>
      <c r="HPS55" s="73"/>
      <c r="HPT55" s="73"/>
      <c r="HPU55" s="73"/>
      <c r="HPV55" s="73"/>
      <c r="HPW55" s="73"/>
      <c r="HPX55" s="73"/>
      <c r="HPY55" s="73"/>
      <c r="HPZ55" s="73"/>
      <c r="HQA55" s="73"/>
      <c r="HQB55" s="73"/>
      <c r="HQC55" s="73"/>
      <c r="HQD55" s="73"/>
      <c r="HQE55" s="73"/>
      <c r="HQF55" s="73"/>
      <c r="HQG55" s="73"/>
      <c r="HQH55" s="73"/>
      <c r="HQI55" s="73"/>
      <c r="HQJ55" s="73"/>
      <c r="HQK55" s="73"/>
      <c r="HQL55" s="73"/>
      <c r="HQM55" s="73"/>
      <c r="HQN55" s="73"/>
      <c r="HQO55" s="73"/>
      <c r="HQP55" s="73"/>
      <c r="HQQ55" s="73"/>
      <c r="HQR55" s="73"/>
      <c r="HQS55" s="73"/>
      <c r="HQT55" s="73"/>
      <c r="HQU55" s="73"/>
      <c r="HQV55" s="73"/>
      <c r="HQW55" s="73"/>
      <c r="HQX55" s="73"/>
      <c r="HQY55" s="73"/>
      <c r="HQZ55" s="73"/>
      <c r="HRA55" s="73"/>
      <c r="HRB55" s="73"/>
      <c r="HRC55" s="73"/>
      <c r="HRD55" s="73"/>
      <c r="HRE55" s="73"/>
      <c r="HRF55" s="73"/>
      <c r="HRG55" s="73"/>
      <c r="HRH55" s="73"/>
      <c r="HRI55" s="73"/>
      <c r="HRJ55" s="73"/>
      <c r="HRK55" s="73"/>
      <c r="HRL55" s="73"/>
      <c r="HRM55" s="73"/>
      <c r="HRN55" s="73"/>
      <c r="HRO55" s="73"/>
      <c r="HRP55" s="73"/>
      <c r="HRQ55" s="73"/>
      <c r="HRR55" s="73"/>
      <c r="HRS55" s="73"/>
      <c r="HRT55" s="73"/>
      <c r="HRU55" s="73"/>
      <c r="HRV55" s="73"/>
      <c r="HRW55" s="73"/>
      <c r="HRX55" s="73"/>
      <c r="HRY55" s="73"/>
      <c r="HRZ55" s="73"/>
      <c r="HSA55" s="73"/>
      <c r="HSB55" s="73"/>
      <c r="HSC55" s="73"/>
      <c r="HSD55" s="73"/>
      <c r="HSE55" s="73"/>
      <c r="HSF55" s="73"/>
      <c r="HSG55" s="73"/>
      <c r="HSH55" s="73"/>
      <c r="HSI55" s="73"/>
      <c r="HSJ55" s="73"/>
      <c r="HSK55" s="73"/>
      <c r="HSL55" s="73"/>
      <c r="HSM55" s="73"/>
      <c r="HSN55" s="73"/>
      <c r="HSO55" s="73"/>
      <c r="HSP55" s="73"/>
      <c r="HSQ55" s="73"/>
      <c r="HSR55" s="73"/>
      <c r="HSS55" s="73"/>
      <c r="HST55" s="73"/>
      <c r="HSU55" s="73"/>
      <c r="HSV55" s="73"/>
      <c r="HSW55" s="73"/>
      <c r="HSX55" s="73"/>
      <c r="HSY55" s="73"/>
      <c r="HSZ55" s="73"/>
      <c r="HTA55" s="73"/>
      <c r="HTB55" s="73"/>
      <c r="HTC55" s="73"/>
      <c r="HTD55" s="73"/>
      <c r="HTE55" s="73"/>
      <c r="HTF55" s="73"/>
      <c r="HTG55" s="73"/>
      <c r="HTH55" s="73"/>
      <c r="HTI55" s="73"/>
      <c r="HTJ55" s="73"/>
      <c r="HTK55" s="73"/>
      <c r="HTL55" s="73"/>
      <c r="HTM55" s="73"/>
      <c r="HTN55" s="73"/>
      <c r="HTO55" s="73"/>
      <c r="HTP55" s="73"/>
      <c r="HTQ55" s="73"/>
      <c r="HTR55" s="73"/>
      <c r="HTS55" s="73"/>
      <c r="HTT55" s="73"/>
      <c r="HTU55" s="73"/>
      <c r="HTV55" s="73"/>
      <c r="HTW55" s="73"/>
      <c r="HTX55" s="73"/>
      <c r="HTY55" s="73"/>
      <c r="HTZ55" s="73"/>
      <c r="HUA55" s="73"/>
      <c r="HUB55" s="73"/>
      <c r="HUC55" s="73"/>
      <c r="HUD55" s="73"/>
      <c r="HUE55" s="73"/>
      <c r="HUF55" s="73"/>
      <c r="HUG55" s="73"/>
      <c r="HUH55" s="73"/>
      <c r="HUI55" s="73"/>
      <c r="HUJ55" s="73"/>
      <c r="HUK55" s="73"/>
      <c r="HUL55" s="73"/>
      <c r="HUM55" s="73"/>
      <c r="HUN55" s="73"/>
      <c r="HUO55" s="73"/>
      <c r="HUP55" s="73"/>
      <c r="HUQ55" s="73"/>
      <c r="HUR55" s="73"/>
      <c r="HUS55" s="73"/>
      <c r="HUT55" s="73"/>
      <c r="HUU55" s="73"/>
      <c r="HUV55" s="73"/>
      <c r="HUW55" s="73"/>
      <c r="HUX55" s="73"/>
      <c r="HUY55" s="73"/>
      <c r="HUZ55" s="73"/>
      <c r="HVA55" s="73"/>
      <c r="HVB55" s="73"/>
      <c r="HVC55" s="73"/>
      <c r="HVD55" s="73"/>
      <c r="HVE55" s="73"/>
      <c r="HVF55" s="73"/>
      <c r="HVG55" s="73"/>
      <c r="HVH55" s="73"/>
      <c r="HVI55" s="73"/>
      <c r="HVJ55" s="73"/>
      <c r="HVK55" s="73"/>
      <c r="HVL55" s="73"/>
      <c r="HVM55" s="73"/>
      <c r="HVN55" s="73"/>
      <c r="HVO55" s="73"/>
      <c r="HVP55" s="73"/>
      <c r="HVQ55" s="73"/>
      <c r="HVR55" s="73"/>
      <c r="HVS55" s="73"/>
      <c r="HVT55" s="73"/>
      <c r="HVU55" s="73"/>
      <c r="HVV55" s="73"/>
      <c r="HVW55" s="73"/>
      <c r="HVX55" s="73"/>
      <c r="HVY55" s="73"/>
      <c r="HVZ55" s="73"/>
      <c r="HWA55" s="73"/>
      <c r="HWB55" s="73"/>
      <c r="HWC55" s="73"/>
      <c r="HWD55" s="73"/>
      <c r="HWE55" s="73"/>
      <c r="HWF55" s="73"/>
      <c r="HWG55" s="73"/>
      <c r="HWH55" s="73"/>
      <c r="HWI55" s="73"/>
      <c r="HWJ55" s="73"/>
      <c r="HWK55" s="73"/>
      <c r="HWL55" s="73"/>
      <c r="HWM55" s="73"/>
      <c r="HWN55" s="73"/>
      <c r="HWO55" s="73"/>
      <c r="HWP55" s="73"/>
      <c r="HWQ55" s="73"/>
      <c r="HWR55" s="73"/>
      <c r="HWS55" s="73"/>
      <c r="HWT55" s="73"/>
      <c r="HWU55" s="73"/>
      <c r="HWV55" s="73"/>
      <c r="HWW55" s="73"/>
      <c r="HWX55" s="73"/>
      <c r="HWY55" s="73"/>
      <c r="HWZ55" s="73"/>
      <c r="HXA55" s="73"/>
      <c r="HXB55" s="73"/>
      <c r="HXC55" s="73"/>
      <c r="HXD55" s="73"/>
      <c r="HXE55" s="73"/>
      <c r="HXF55" s="73"/>
      <c r="HXG55" s="73"/>
      <c r="HXH55" s="73"/>
      <c r="HXI55" s="73"/>
      <c r="HXJ55" s="73"/>
      <c r="HXK55" s="73"/>
      <c r="HXL55" s="73"/>
      <c r="HXM55" s="73"/>
      <c r="HXN55" s="73"/>
      <c r="HXO55" s="73"/>
      <c r="HXP55" s="73"/>
      <c r="HXQ55" s="73"/>
      <c r="HXR55" s="73"/>
      <c r="HXS55" s="73"/>
      <c r="HXT55" s="73"/>
      <c r="HXU55" s="73"/>
      <c r="HXV55" s="73"/>
      <c r="HXW55" s="73"/>
      <c r="HXX55" s="73"/>
      <c r="HXY55" s="73"/>
      <c r="HXZ55" s="73"/>
      <c r="HYA55" s="73"/>
      <c r="HYB55" s="73"/>
      <c r="HYC55" s="73"/>
      <c r="HYD55" s="73"/>
      <c r="HYE55" s="73"/>
      <c r="HYF55" s="73"/>
      <c r="HYG55" s="73"/>
      <c r="HYH55" s="73"/>
      <c r="HYI55" s="73"/>
      <c r="HYJ55" s="73"/>
      <c r="HYK55" s="73"/>
      <c r="HYL55" s="73"/>
      <c r="HYM55" s="73"/>
      <c r="HYN55" s="73"/>
      <c r="HYO55" s="73"/>
      <c r="HYP55" s="73"/>
      <c r="HYQ55" s="73"/>
      <c r="HYR55" s="73"/>
      <c r="HYS55" s="73"/>
      <c r="HYT55" s="73"/>
      <c r="HYU55" s="73"/>
      <c r="HYV55" s="73"/>
      <c r="HYW55" s="73"/>
      <c r="HYX55" s="73"/>
      <c r="HYY55" s="73"/>
      <c r="HYZ55" s="73"/>
      <c r="HZA55" s="73"/>
      <c r="HZB55" s="73"/>
      <c r="HZC55" s="73"/>
      <c r="HZD55" s="73"/>
      <c r="HZE55" s="73"/>
      <c r="HZF55" s="73"/>
      <c r="HZG55" s="73"/>
      <c r="HZH55" s="73"/>
      <c r="HZI55" s="73"/>
      <c r="HZJ55" s="73"/>
      <c r="HZK55" s="73"/>
      <c r="HZL55" s="73"/>
      <c r="HZM55" s="73"/>
      <c r="HZN55" s="73"/>
      <c r="HZO55" s="73"/>
      <c r="HZP55" s="73"/>
      <c r="HZQ55" s="73"/>
      <c r="HZR55" s="73"/>
      <c r="HZS55" s="73"/>
      <c r="HZT55" s="73"/>
      <c r="HZU55" s="73"/>
      <c r="HZV55" s="73"/>
      <c r="HZW55" s="73"/>
      <c r="HZX55" s="73"/>
      <c r="HZY55" s="73"/>
      <c r="HZZ55" s="73"/>
      <c r="IAA55" s="73"/>
      <c r="IAB55" s="73"/>
      <c r="IAC55" s="73"/>
      <c r="IAD55" s="73"/>
      <c r="IAE55" s="73"/>
      <c r="IAF55" s="73"/>
      <c r="IAG55" s="73"/>
      <c r="IAH55" s="73"/>
      <c r="IAI55" s="73"/>
      <c r="IAJ55" s="73"/>
      <c r="IAK55" s="73"/>
      <c r="IAL55" s="73"/>
      <c r="IAM55" s="73"/>
      <c r="IAN55" s="73"/>
      <c r="IAO55" s="73"/>
      <c r="IAP55" s="73"/>
      <c r="IAQ55" s="73"/>
      <c r="IAR55" s="73"/>
      <c r="IAS55" s="73"/>
      <c r="IAT55" s="73"/>
      <c r="IAU55" s="73"/>
      <c r="IAV55" s="73"/>
      <c r="IAW55" s="73"/>
      <c r="IAX55" s="73"/>
      <c r="IAY55" s="73"/>
      <c r="IAZ55" s="73"/>
      <c r="IBA55" s="73"/>
      <c r="IBB55" s="73"/>
      <c r="IBC55" s="73"/>
      <c r="IBD55" s="73"/>
      <c r="IBE55" s="73"/>
      <c r="IBF55" s="73"/>
      <c r="IBG55" s="73"/>
      <c r="IBH55" s="73"/>
      <c r="IBI55" s="73"/>
      <c r="IBJ55" s="73"/>
      <c r="IBK55" s="73"/>
      <c r="IBL55" s="73"/>
      <c r="IBM55" s="73"/>
      <c r="IBN55" s="73"/>
      <c r="IBO55" s="73"/>
      <c r="IBP55" s="73"/>
      <c r="IBQ55" s="73"/>
      <c r="IBR55" s="73"/>
      <c r="IBS55" s="73"/>
      <c r="IBT55" s="73"/>
      <c r="IBU55" s="73"/>
      <c r="IBV55" s="73"/>
      <c r="IBW55" s="73"/>
      <c r="IBX55" s="73"/>
      <c r="IBY55" s="73"/>
      <c r="IBZ55" s="73"/>
      <c r="ICA55" s="73"/>
      <c r="ICB55" s="73"/>
      <c r="ICC55" s="73"/>
      <c r="ICD55" s="73"/>
      <c r="ICE55" s="73"/>
      <c r="ICF55" s="73"/>
      <c r="ICG55" s="73"/>
      <c r="ICH55" s="73"/>
      <c r="ICI55" s="73"/>
      <c r="ICJ55" s="73"/>
      <c r="ICK55" s="73"/>
      <c r="ICL55" s="73"/>
      <c r="ICM55" s="73"/>
      <c r="ICN55" s="73"/>
      <c r="ICO55" s="73"/>
      <c r="ICP55" s="73"/>
      <c r="ICQ55" s="73"/>
      <c r="ICR55" s="73"/>
      <c r="ICS55" s="73"/>
      <c r="ICT55" s="73"/>
      <c r="ICU55" s="73"/>
      <c r="ICV55" s="73"/>
      <c r="ICW55" s="73"/>
      <c r="ICX55" s="73"/>
      <c r="ICY55" s="73"/>
      <c r="ICZ55" s="73"/>
      <c r="IDA55" s="73"/>
      <c r="IDB55" s="73"/>
      <c r="IDC55" s="73"/>
      <c r="IDD55" s="73"/>
      <c r="IDE55" s="73"/>
      <c r="IDF55" s="73"/>
      <c r="IDG55" s="73"/>
      <c r="IDH55" s="73"/>
      <c r="IDI55" s="73"/>
      <c r="IDJ55" s="73"/>
      <c r="IDK55" s="73"/>
      <c r="IDL55" s="73"/>
      <c r="IDM55" s="73"/>
      <c r="IDN55" s="73"/>
      <c r="IDO55" s="73"/>
      <c r="IDP55" s="73"/>
      <c r="IDQ55" s="73"/>
      <c r="IDR55" s="73"/>
      <c r="IDS55" s="73"/>
      <c r="IDT55" s="73"/>
      <c r="IDU55" s="73"/>
      <c r="IDV55" s="73"/>
      <c r="IDW55" s="73"/>
      <c r="IDX55" s="73"/>
      <c r="IDY55" s="73"/>
      <c r="IDZ55" s="73"/>
      <c r="IEA55" s="73"/>
      <c r="IEB55" s="73"/>
      <c r="IEC55" s="73"/>
      <c r="IED55" s="73"/>
      <c r="IEE55" s="73"/>
      <c r="IEF55" s="73"/>
      <c r="IEG55" s="73"/>
      <c r="IEH55" s="73"/>
      <c r="IEI55" s="73"/>
      <c r="IEJ55" s="73"/>
      <c r="IEK55" s="73"/>
      <c r="IEL55" s="73"/>
      <c r="IEM55" s="73"/>
      <c r="IEN55" s="73"/>
      <c r="IEO55" s="73"/>
      <c r="IEP55" s="73"/>
      <c r="IEQ55" s="73"/>
      <c r="IER55" s="73"/>
      <c r="IES55" s="73"/>
      <c r="IET55" s="73"/>
      <c r="IEU55" s="73"/>
      <c r="IEV55" s="73"/>
      <c r="IEW55" s="73"/>
      <c r="IEX55" s="73"/>
      <c r="IEY55" s="73"/>
      <c r="IEZ55" s="73"/>
      <c r="IFA55" s="73"/>
      <c r="IFB55" s="73"/>
      <c r="IFC55" s="73"/>
      <c r="IFD55" s="73"/>
      <c r="IFE55" s="73"/>
      <c r="IFF55" s="73"/>
      <c r="IFG55" s="73"/>
      <c r="IFH55" s="73"/>
      <c r="IFI55" s="73"/>
      <c r="IFJ55" s="73"/>
      <c r="IFK55" s="73"/>
      <c r="IFL55" s="73"/>
      <c r="IFM55" s="73"/>
      <c r="IFN55" s="73"/>
      <c r="IFO55" s="73"/>
      <c r="IFP55" s="73"/>
      <c r="IFQ55" s="73"/>
      <c r="IFR55" s="73"/>
      <c r="IFS55" s="73"/>
      <c r="IFT55" s="73"/>
      <c r="IFU55" s="73"/>
      <c r="IFV55" s="73"/>
      <c r="IFW55" s="73"/>
      <c r="IFX55" s="73"/>
      <c r="IFY55" s="73"/>
      <c r="IFZ55" s="73"/>
      <c r="IGA55" s="73"/>
      <c r="IGB55" s="73"/>
      <c r="IGC55" s="73"/>
      <c r="IGD55" s="73"/>
      <c r="IGE55" s="73"/>
      <c r="IGF55" s="73"/>
      <c r="IGG55" s="73"/>
      <c r="IGH55" s="73"/>
      <c r="IGI55" s="73"/>
      <c r="IGJ55" s="73"/>
      <c r="IGK55" s="73"/>
      <c r="IGL55" s="73"/>
      <c r="IGM55" s="73"/>
      <c r="IGN55" s="73"/>
      <c r="IGO55" s="73"/>
      <c r="IGP55" s="73"/>
      <c r="IGQ55" s="73"/>
      <c r="IGR55" s="73"/>
      <c r="IGS55" s="73"/>
      <c r="IGT55" s="73"/>
      <c r="IGU55" s="73"/>
      <c r="IGV55" s="73"/>
      <c r="IGW55" s="73"/>
      <c r="IGX55" s="73"/>
      <c r="IGY55" s="73"/>
      <c r="IGZ55" s="73"/>
      <c r="IHA55" s="73"/>
      <c r="IHB55" s="73"/>
      <c r="IHC55" s="73"/>
      <c r="IHD55" s="73"/>
      <c r="IHE55" s="73"/>
      <c r="IHF55" s="73"/>
      <c r="IHG55" s="73"/>
      <c r="IHH55" s="73"/>
      <c r="IHI55" s="73"/>
      <c r="IHJ55" s="73"/>
      <c r="IHK55" s="73"/>
      <c r="IHL55" s="73"/>
      <c r="IHM55" s="73"/>
      <c r="IHN55" s="73"/>
      <c r="IHO55" s="73"/>
      <c r="IHP55" s="73"/>
      <c r="IHQ55" s="73"/>
      <c r="IHR55" s="73"/>
      <c r="IHS55" s="73"/>
      <c r="IHT55" s="73"/>
      <c r="IHU55" s="73"/>
      <c r="IHV55" s="73"/>
      <c r="IHW55" s="73"/>
      <c r="IHX55" s="73"/>
      <c r="IHY55" s="73"/>
      <c r="IHZ55" s="73"/>
      <c r="IIA55" s="73"/>
      <c r="IIB55" s="73"/>
      <c r="IIC55" s="73"/>
      <c r="IID55" s="73"/>
      <c r="IIE55" s="73"/>
      <c r="IIF55" s="73"/>
      <c r="IIG55" s="73"/>
      <c r="IIH55" s="73"/>
      <c r="III55" s="73"/>
      <c r="IIJ55" s="73"/>
      <c r="IIK55" s="73"/>
      <c r="IIL55" s="73"/>
      <c r="IIM55" s="73"/>
      <c r="IIN55" s="73"/>
      <c r="IIO55" s="73"/>
      <c r="IIP55" s="73"/>
      <c r="IIQ55" s="73"/>
      <c r="IIR55" s="73"/>
      <c r="IIS55" s="73"/>
      <c r="IIT55" s="73"/>
      <c r="IIU55" s="73"/>
      <c r="IIV55" s="73"/>
      <c r="IIW55" s="73"/>
      <c r="IIX55" s="73"/>
      <c r="IIY55" s="73"/>
      <c r="IIZ55" s="73"/>
      <c r="IJA55" s="73"/>
      <c r="IJB55" s="73"/>
      <c r="IJC55" s="73"/>
      <c r="IJD55" s="73"/>
      <c r="IJE55" s="73"/>
      <c r="IJF55" s="73"/>
      <c r="IJG55" s="73"/>
      <c r="IJH55" s="73"/>
      <c r="IJI55" s="73"/>
      <c r="IJJ55" s="73"/>
      <c r="IJK55" s="73"/>
      <c r="IJL55" s="73"/>
      <c r="IJM55" s="73"/>
      <c r="IJN55" s="73"/>
      <c r="IJO55" s="73"/>
      <c r="IJP55" s="73"/>
      <c r="IJQ55" s="73"/>
      <c r="IJR55" s="73"/>
      <c r="IJS55" s="73"/>
      <c r="IJT55" s="73"/>
      <c r="IJU55" s="73"/>
      <c r="IJV55" s="73"/>
      <c r="IJW55" s="73"/>
      <c r="IJX55" s="73"/>
      <c r="IJY55" s="73"/>
      <c r="IJZ55" s="73"/>
      <c r="IKA55" s="73"/>
      <c r="IKB55" s="73"/>
      <c r="IKC55" s="73"/>
      <c r="IKD55" s="73"/>
      <c r="IKE55" s="73"/>
      <c r="IKF55" s="73"/>
      <c r="IKG55" s="73"/>
      <c r="IKH55" s="73"/>
      <c r="IKI55" s="73"/>
      <c r="IKJ55" s="73"/>
      <c r="IKK55" s="73"/>
      <c r="IKL55" s="73"/>
      <c r="IKM55" s="73"/>
      <c r="IKN55" s="73"/>
      <c r="IKO55" s="73"/>
      <c r="IKP55" s="73"/>
      <c r="IKQ55" s="73"/>
      <c r="IKR55" s="73"/>
      <c r="IKS55" s="73"/>
      <c r="IKT55" s="73"/>
      <c r="IKU55" s="73"/>
      <c r="IKV55" s="73"/>
      <c r="IKW55" s="73"/>
      <c r="IKX55" s="73"/>
      <c r="IKY55" s="73"/>
      <c r="IKZ55" s="73"/>
      <c r="ILA55" s="73"/>
      <c r="ILB55" s="73"/>
      <c r="ILC55" s="73"/>
      <c r="ILD55" s="73"/>
      <c r="ILE55" s="73"/>
      <c r="ILF55" s="73"/>
      <c r="ILG55" s="73"/>
      <c r="ILH55" s="73"/>
      <c r="ILI55" s="73"/>
      <c r="ILJ55" s="73"/>
      <c r="ILK55" s="73"/>
      <c r="ILL55" s="73"/>
      <c r="ILM55" s="73"/>
      <c r="ILN55" s="73"/>
      <c r="ILO55" s="73"/>
      <c r="ILP55" s="73"/>
      <c r="ILQ55" s="73"/>
      <c r="ILR55" s="73"/>
      <c r="ILS55" s="73"/>
      <c r="ILT55" s="73"/>
      <c r="ILU55" s="73"/>
      <c r="ILV55" s="73"/>
      <c r="ILW55" s="73"/>
      <c r="ILX55" s="73"/>
      <c r="ILY55" s="73"/>
      <c r="ILZ55" s="73"/>
      <c r="IMA55" s="73"/>
      <c r="IMB55" s="73"/>
      <c r="IMC55" s="73"/>
      <c r="IMD55" s="73"/>
      <c r="IME55" s="73"/>
      <c r="IMF55" s="73"/>
      <c r="IMG55" s="73"/>
      <c r="IMH55" s="73"/>
      <c r="IMI55" s="73"/>
      <c r="IMJ55" s="73"/>
      <c r="IMK55" s="73"/>
      <c r="IML55" s="73"/>
      <c r="IMM55" s="73"/>
      <c r="IMN55" s="73"/>
      <c r="IMO55" s="73"/>
      <c r="IMP55" s="73"/>
      <c r="IMQ55" s="73"/>
      <c r="IMR55" s="73"/>
      <c r="IMS55" s="73"/>
      <c r="IMT55" s="73"/>
      <c r="IMU55" s="73"/>
      <c r="IMV55" s="73"/>
      <c r="IMW55" s="73"/>
      <c r="IMX55" s="73"/>
      <c r="IMY55" s="73"/>
      <c r="IMZ55" s="73"/>
      <c r="INA55" s="73"/>
      <c r="INB55" s="73"/>
      <c r="INC55" s="73"/>
      <c r="IND55" s="73"/>
      <c r="INE55" s="73"/>
      <c r="INF55" s="73"/>
      <c r="ING55" s="73"/>
      <c r="INH55" s="73"/>
      <c r="INI55" s="73"/>
      <c r="INJ55" s="73"/>
      <c r="INK55" s="73"/>
      <c r="INL55" s="73"/>
      <c r="INM55" s="73"/>
      <c r="INN55" s="73"/>
      <c r="INO55" s="73"/>
      <c r="INP55" s="73"/>
      <c r="INQ55" s="73"/>
      <c r="INR55" s="73"/>
      <c r="INS55" s="73"/>
      <c r="INT55" s="73"/>
      <c r="INU55" s="73"/>
      <c r="INV55" s="73"/>
      <c r="INW55" s="73"/>
      <c r="INX55" s="73"/>
      <c r="INY55" s="73"/>
      <c r="INZ55" s="73"/>
      <c r="IOA55" s="73"/>
      <c r="IOB55" s="73"/>
      <c r="IOC55" s="73"/>
      <c r="IOD55" s="73"/>
      <c r="IOE55" s="73"/>
      <c r="IOF55" s="73"/>
      <c r="IOG55" s="73"/>
      <c r="IOH55" s="73"/>
      <c r="IOI55" s="73"/>
      <c r="IOJ55" s="73"/>
      <c r="IOK55" s="73"/>
      <c r="IOL55" s="73"/>
      <c r="IOM55" s="73"/>
      <c r="ION55" s="73"/>
      <c r="IOO55" s="73"/>
      <c r="IOP55" s="73"/>
      <c r="IOQ55" s="73"/>
      <c r="IOR55" s="73"/>
      <c r="IOS55" s="73"/>
      <c r="IOT55" s="73"/>
      <c r="IOU55" s="73"/>
      <c r="IOV55" s="73"/>
      <c r="IOW55" s="73"/>
      <c r="IOX55" s="73"/>
      <c r="IOY55" s="73"/>
      <c r="IOZ55" s="73"/>
      <c r="IPA55" s="73"/>
      <c r="IPB55" s="73"/>
      <c r="IPC55" s="73"/>
      <c r="IPD55" s="73"/>
      <c r="IPE55" s="73"/>
      <c r="IPF55" s="73"/>
      <c r="IPG55" s="73"/>
      <c r="IPH55" s="73"/>
      <c r="IPI55" s="73"/>
      <c r="IPJ55" s="73"/>
      <c r="IPK55" s="73"/>
      <c r="IPL55" s="73"/>
      <c r="IPM55" s="73"/>
      <c r="IPN55" s="73"/>
      <c r="IPO55" s="73"/>
      <c r="IPP55" s="73"/>
      <c r="IPQ55" s="73"/>
      <c r="IPR55" s="73"/>
      <c r="IPS55" s="73"/>
      <c r="IPT55" s="73"/>
      <c r="IPU55" s="73"/>
      <c r="IPV55" s="73"/>
      <c r="IPW55" s="73"/>
      <c r="IPX55" s="73"/>
      <c r="IPY55" s="73"/>
      <c r="IPZ55" s="73"/>
      <c r="IQA55" s="73"/>
      <c r="IQB55" s="73"/>
      <c r="IQC55" s="73"/>
      <c r="IQD55" s="73"/>
      <c r="IQE55" s="73"/>
      <c r="IQF55" s="73"/>
      <c r="IQG55" s="73"/>
      <c r="IQH55" s="73"/>
      <c r="IQI55" s="73"/>
      <c r="IQJ55" s="73"/>
      <c r="IQK55" s="73"/>
      <c r="IQL55" s="73"/>
      <c r="IQM55" s="73"/>
      <c r="IQN55" s="73"/>
      <c r="IQO55" s="73"/>
      <c r="IQP55" s="73"/>
      <c r="IQQ55" s="73"/>
      <c r="IQR55" s="73"/>
      <c r="IQS55" s="73"/>
      <c r="IQT55" s="73"/>
      <c r="IQU55" s="73"/>
      <c r="IQV55" s="73"/>
      <c r="IQW55" s="73"/>
      <c r="IQX55" s="73"/>
      <c r="IQY55" s="73"/>
      <c r="IQZ55" s="73"/>
      <c r="IRA55" s="73"/>
      <c r="IRB55" s="73"/>
      <c r="IRC55" s="73"/>
      <c r="IRD55" s="73"/>
      <c r="IRE55" s="73"/>
      <c r="IRF55" s="73"/>
      <c r="IRG55" s="73"/>
      <c r="IRH55" s="73"/>
      <c r="IRI55" s="73"/>
      <c r="IRJ55" s="73"/>
      <c r="IRK55" s="73"/>
      <c r="IRL55" s="73"/>
      <c r="IRM55" s="73"/>
      <c r="IRN55" s="73"/>
      <c r="IRO55" s="73"/>
      <c r="IRP55" s="73"/>
      <c r="IRQ55" s="73"/>
      <c r="IRR55" s="73"/>
      <c r="IRS55" s="73"/>
      <c r="IRT55" s="73"/>
      <c r="IRU55" s="73"/>
      <c r="IRV55" s="73"/>
      <c r="IRW55" s="73"/>
      <c r="IRX55" s="73"/>
      <c r="IRY55" s="73"/>
      <c r="IRZ55" s="73"/>
      <c r="ISA55" s="73"/>
      <c r="ISB55" s="73"/>
      <c r="ISC55" s="73"/>
      <c r="ISD55" s="73"/>
      <c r="ISE55" s="73"/>
      <c r="ISF55" s="73"/>
      <c r="ISG55" s="73"/>
      <c r="ISH55" s="73"/>
      <c r="ISI55" s="73"/>
      <c r="ISJ55" s="73"/>
      <c r="ISK55" s="73"/>
      <c r="ISL55" s="73"/>
      <c r="ISM55" s="73"/>
      <c r="ISN55" s="73"/>
      <c r="ISO55" s="73"/>
      <c r="ISP55" s="73"/>
      <c r="ISQ55" s="73"/>
      <c r="ISR55" s="73"/>
      <c r="ISS55" s="73"/>
      <c r="IST55" s="73"/>
      <c r="ISU55" s="73"/>
      <c r="ISV55" s="73"/>
      <c r="ISW55" s="73"/>
      <c r="ISX55" s="73"/>
      <c r="ISY55" s="73"/>
      <c r="ISZ55" s="73"/>
      <c r="ITA55" s="73"/>
      <c r="ITB55" s="73"/>
      <c r="ITC55" s="73"/>
      <c r="ITD55" s="73"/>
      <c r="ITE55" s="73"/>
      <c r="ITF55" s="73"/>
      <c r="ITG55" s="73"/>
      <c r="ITH55" s="73"/>
      <c r="ITI55" s="73"/>
      <c r="ITJ55" s="73"/>
      <c r="ITK55" s="73"/>
      <c r="ITL55" s="73"/>
      <c r="ITM55" s="73"/>
      <c r="ITN55" s="73"/>
      <c r="ITO55" s="73"/>
      <c r="ITP55" s="73"/>
      <c r="ITQ55" s="73"/>
      <c r="ITR55" s="73"/>
      <c r="ITS55" s="73"/>
      <c r="ITT55" s="73"/>
      <c r="ITU55" s="73"/>
      <c r="ITV55" s="73"/>
      <c r="ITW55" s="73"/>
      <c r="ITX55" s="73"/>
      <c r="ITY55" s="73"/>
      <c r="ITZ55" s="73"/>
      <c r="IUA55" s="73"/>
      <c r="IUB55" s="73"/>
      <c r="IUC55" s="73"/>
      <c r="IUD55" s="73"/>
      <c r="IUE55" s="73"/>
      <c r="IUF55" s="73"/>
      <c r="IUG55" s="73"/>
      <c r="IUH55" s="73"/>
      <c r="IUI55" s="73"/>
      <c r="IUJ55" s="73"/>
      <c r="IUK55" s="73"/>
      <c r="IUL55" s="73"/>
      <c r="IUM55" s="73"/>
      <c r="IUN55" s="73"/>
      <c r="IUO55" s="73"/>
      <c r="IUP55" s="73"/>
      <c r="IUQ55" s="73"/>
      <c r="IUR55" s="73"/>
      <c r="IUS55" s="73"/>
      <c r="IUT55" s="73"/>
      <c r="IUU55" s="73"/>
      <c r="IUV55" s="73"/>
      <c r="IUW55" s="73"/>
      <c r="IUX55" s="73"/>
      <c r="IUY55" s="73"/>
      <c r="IUZ55" s="73"/>
      <c r="IVA55" s="73"/>
      <c r="IVB55" s="73"/>
      <c r="IVC55" s="73"/>
      <c r="IVD55" s="73"/>
      <c r="IVE55" s="73"/>
      <c r="IVF55" s="73"/>
      <c r="IVG55" s="73"/>
      <c r="IVH55" s="73"/>
      <c r="IVI55" s="73"/>
      <c r="IVJ55" s="73"/>
      <c r="IVK55" s="73"/>
      <c r="IVL55" s="73"/>
      <c r="IVM55" s="73"/>
      <c r="IVN55" s="73"/>
      <c r="IVO55" s="73"/>
      <c r="IVP55" s="73"/>
      <c r="IVQ55" s="73"/>
      <c r="IVR55" s="73"/>
      <c r="IVS55" s="73"/>
      <c r="IVT55" s="73"/>
      <c r="IVU55" s="73"/>
      <c r="IVV55" s="73"/>
      <c r="IVW55" s="73"/>
      <c r="IVX55" s="73"/>
      <c r="IVY55" s="73"/>
      <c r="IVZ55" s="73"/>
      <c r="IWA55" s="73"/>
      <c r="IWB55" s="73"/>
      <c r="IWC55" s="73"/>
      <c r="IWD55" s="73"/>
      <c r="IWE55" s="73"/>
      <c r="IWF55" s="73"/>
      <c r="IWG55" s="73"/>
      <c r="IWH55" s="73"/>
      <c r="IWI55" s="73"/>
      <c r="IWJ55" s="73"/>
      <c r="IWK55" s="73"/>
      <c r="IWL55" s="73"/>
      <c r="IWM55" s="73"/>
      <c r="IWN55" s="73"/>
      <c r="IWO55" s="73"/>
      <c r="IWP55" s="73"/>
      <c r="IWQ55" s="73"/>
      <c r="IWR55" s="73"/>
      <c r="IWS55" s="73"/>
      <c r="IWT55" s="73"/>
      <c r="IWU55" s="73"/>
      <c r="IWV55" s="73"/>
      <c r="IWW55" s="73"/>
      <c r="IWX55" s="73"/>
      <c r="IWY55" s="73"/>
      <c r="IWZ55" s="73"/>
      <c r="IXA55" s="73"/>
      <c r="IXB55" s="73"/>
      <c r="IXC55" s="73"/>
      <c r="IXD55" s="73"/>
      <c r="IXE55" s="73"/>
      <c r="IXF55" s="73"/>
      <c r="IXG55" s="73"/>
      <c r="IXH55" s="73"/>
      <c r="IXI55" s="73"/>
      <c r="IXJ55" s="73"/>
      <c r="IXK55" s="73"/>
      <c r="IXL55" s="73"/>
      <c r="IXM55" s="73"/>
      <c r="IXN55" s="73"/>
      <c r="IXO55" s="73"/>
      <c r="IXP55" s="73"/>
      <c r="IXQ55" s="73"/>
      <c r="IXR55" s="73"/>
      <c r="IXS55" s="73"/>
      <c r="IXT55" s="73"/>
      <c r="IXU55" s="73"/>
      <c r="IXV55" s="73"/>
      <c r="IXW55" s="73"/>
      <c r="IXX55" s="73"/>
      <c r="IXY55" s="73"/>
      <c r="IXZ55" s="73"/>
      <c r="IYA55" s="73"/>
      <c r="IYB55" s="73"/>
      <c r="IYC55" s="73"/>
      <c r="IYD55" s="73"/>
      <c r="IYE55" s="73"/>
      <c r="IYF55" s="73"/>
      <c r="IYG55" s="73"/>
      <c r="IYH55" s="73"/>
      <c r="IYI55" s="73"/>
      <c r="IYJ55" s="73"/>
      <c r="IYK55" s="73"/>
      <c r="IYL55" s="73"/>
      <c r="IYM55" s="73"/>
      <c r="IYN55" s="73"/>
      <c r="IYO55" s="73"/>
      <c r="IYP55" s="73"/>
      <c r="IYQ55" s="73"/>
      <c r="IYR55" s="73"/>
      <c r="IYS55" s="73"/>
      <c r="IYT55" s="73"/>
      <c r="IYU55" s="73"/>
      <c r="IYV55" s="73"/>
      <c r="IYW55" s="73"/>
      <c r="IYX55" s="73"/>
      <c r="IYY55" s="73"/>
      <c r="IYZ55" s="73"/>
      <c r="IZA55" s="73"/>
      <c r="IZB55" s="73"/>
      <c r="IZC55" s="73"/>
      <c r="IZD55" s="73"/>
      <c r="IZE55" s="73"/>
      <c r="IZF55" s="73"/>
      <c r="IZG55" s="73"/>
      <c r="IZH55" s="73"/>
      <c r="IZI55" s="73"/>
      <c r="IZJ55" s="73"/>
      <c r="IZK55" s="73"/>
      <c r="IZL55" s="73"/>
      <c r="IZM55" s="73"/>
      <c r="IZN55" s="73"/>
      <c r="IZO55" s="73"/>
      <c r="IZP55" s="73"/>
      <c r="IZQ55" s="73"/>
      <c r="IZR55" s="73"/>
      <c r="IZS55" s="73"/>
      <c r="IZT55" s="73"/>
      <c r="IZU55" s="73"/>
      <c r="IZV55" s="73"/>
      <c r="IZW55" s="73"/>
      <c r="IZX55" s="73"/>
      <c r="IZY55" s="73"/>
      <c r="IZZ55" s="73"/>
      <c r="JAA55" s="73"/>
      <c r="JAB55" s="73"/>
      <c r="JAC55" s="73"/>
      <c r="JAD55" s="73"/>
      <c r="JAE55" s="73"/>
      <c r="JAF55" s="73"/>
      <c r="JAG55" s="73"/>
      <c r="JAH55" s="73"/>
      <c r="JAI55" s="73"/>
      <c r="JAJ55" s="73"/>
      <c r="JAK55" s="73"/>
      <c r="JAL55" s="73"/>
      <c r="JAM55" s="73"/>
      <c r="JAN55" s="73"/>
      <c r="JAO55" s="73"/>
      <c r="JAP55" s="73"/>
      <c r="JAQ55" s="73"/>
      <c r="JAR55" s="73"/>
      <c r="JAS55" s="73"/>
      <c r="JAT55" s="73"/>
      <c r="JAU55" s="73"/>
      <c r="JAV55" s="73"/>
      <c r="JAW55" s="73"/>
      <c r="JAX55" s="73"/>
      <c r="JAY55" s="73"/>
      <c r="JAZ55" s="73"/>
      <c r="JBA55" s="73"/>
      <c r="JBB55" s="73"/>
      <c r="JBC55" s="73"/>
      <c r="JBD55" s="73"/>
      <c r="JBE55" s="73"/>
      <c r="JBF55" s="73"/>
      <c r="JBG55" s="73"/>
      <c r="JBH55" s="73"/>
      <c r="JBI55" s="73"/>
      <c r="JBJ55" s="73"/>
      <c r="JBK55" s="73"/>
      <c r="JBL55" s="73"/>
      <c r="JBM55" s="73"/>
      <c r="JBN55" s="73"/>
      <c r="JBO55" s="73"/>
      <c r="JBP55" s="73"/>
      <c r="JBQ55" s="73"/>
      <c r="JBR55" s="73"/>
      <c r="JBS55" s="73"/>
      <c r="JBT55" s="73"/>
      <c r="JBU55" s="73"/>
      <c r="JBV55" s="73"/>
      <c r="JBW55" s="73"/>
      <c r="JBX55" s="73"/>
      <c r="JBY55" s="73"/>
      <c r="JBZ55" s="73"/>
      <c r="JCA55" s="73"/>
      <c r="JCB55" s="73"/>
      <c r="JCC55" s="73"/>
      <c r="JCD55" s="73"/>
      <c r="JCE55" s="73"/>
      <c r="JCF55" s="73"/>
      <c r="JCG55" s="73"/>
      <c r="JCH55" s="73"/>
      <c r="JCI55" s="73"/>
      <c r="JCJ55" s="73"/>
      <c r="JCK55" s="73"/>
      <c r="JCL55" s="73"/>
      <c r="JCM55" s="73"/>
      <c r="JCN55" s="73"/>
      <c r="JCO55" s="73"/>
      <c r="JCP55" s="73"/>
      <c r="JCQ55" s="73"/>
      <c r="JCR55" s="73"/>
      <c r="JCS55" s="73"/>
      <c r="JCT55" s="73"/>
      <c r="JCU55" s="73"/>
      <c r="JCV55" s="73"/>
      <c r="JCW55" s="73"/>
      <c r="JCX55" s="73"/>
      <c r="JCY55" s="73"/>
      <c r="JCZ55" s="73"/>
      <c r="JDA55" s="73"/>
      <c r="JDB55" s="73"/>
      <c r="JDC55" s="73"/>
      <c r="JDD55" s="73"/>
      <c r="JDE55" s="73"/>
      <c r="JDF55" s="73"/>
      <c r="JDG55" s="73"/>
      <c r="JDH55" s="73"/>
      <c r="JDI55" s="73"/>
      <c r="JDJ55" s="73"/>
      <c r="JDK55" s="73"/>
      <c r="JDL55" s="73"/>
      <c r="JDM55" s="73"/>
      <c r="JDN55" s="73"/>
      <c r="JDO55" s="73"/>
      <c r="JDP55" s="73"/>
      <c r="JDQ55" s="73"/>
      <c r="JDR55" s="73"/>
      <c r="JDS55" s="73"/>
      <c r="JDT55" s="73"/>
      <c r="JDU55" s="73"/>
      <c r="JDV55" s="73"/>
      <c r="JDW55" s="73"/>
      <c r="JDX55" s="73"/>
      <c r="JDY55" s="73"/>
      <c r="JDZ55" s="73"/>
      <c r="JEA55" s="73"/>
      <c r="JEB55" s="73"/>
      <c r="JEC55" s="73"/>
      <c r="JED55" s="73"/>
      <c r="JEE55" s="73"/>
      <c r="JEF55" s="73"/>
      <c r="JEG55" s="73"/>
      <c r="JEH55" s="73"/>
      <c r="JEI55" s="73"/>
      <c r="JEJ55" s="73"/>
      <c r="JEK55" s="73"/>
      <c r="JEL55" s="73"/>
      <c r="JEM55" s="73"/>
      <c r="JEN55" s="73"/>
      <c r="JEO55" s="73"/>
      <c r="JEP55" s="73"/>
      <c r="JEQ55" s="73"/>
      <c r="JER55" s="73"/>
      <c r="JES55" s="73"/>
      <c r="JET55" s="73"/>
      <c r="JEU55" s="73"/>
      <c r="JEV55" s="73"/>
      <c r="JEW55" s="73"/>
      <c r="JEX55" s="73"/>
      <c r="JEY55" s="73"/>
      <c r="JEZ55" s="73"/>
      <c r="JFA55" s="73"/>
      <c r="JFB55" s="73"/>
      <c r="JFC55" s="73"/>
      <c r="JFD55" s="73"/>
      <c r="JFE55" s="73"/>
      <c r="JFF55" s="73"/>
      <c r="JFG55" s="73"/>
      <c r="JFH55" s="73"/>
      <c r="JFI55" s="73"/>
      <c r="JFJ55" s="73"/>
      <c r="JFK55" s="73"/>
      <c r="JFL55" s="73"/>
      <c r="JFM55" s="73"/>
      <c r="JFN55" s="73"/>
      <c r="JFO55" s="73"/>
      <c r="JFP55" s="73"/>
      <c r="JFQ55" s="73"/>
      <c r="JFR55" s="73"/>
      <c r="JFS55" s="73"/>
      <c r="JFT55" s="73"/>
      <c r="JFU55" s="73"/>
      <c r="JFV55" s="73"/>
      <c r="JFW55" s="73"/>
      <c r="JFX55" s="73"/>
      <c r="JFY55" s="73"/>
      <c r="JFZ55" s="73"/>
      <c r="JGA55" s="73"/>
      <c r="JGB55" s="73"/>
      <c r="JGC55" s="73"/>
      <c r="JGD55" s="73"/>
      <c r="JGE55" s="73"/>
      <c r="JGF55" s="73"/>
      <c r="JGG55" s="73"/>
      <c r="JGH55" s="73"/>
      <c r="JGI55" s="73"/>
      <c r="JGJ55" s="73"/>
      <c r="JGK55" s="73"/>
      <c r="JGL55" s="73"/>
      <c r="JGM55" s="73"/>
      <c r="JGN55" s="73"/>
      <c r="JGO55" s="73"/>
      <c r="JGP55" s="73"/>
      <c r="JGQ55" s="73"/>
      <c r="JGR55" s="73"/>
      <c r="JGS55" s="73"/>
      <c r="JGT55" s="73"/>
      <c r="JGU55" s="73"/>
      <c r="JGV55" s="73"/>
      <c r="JGW55" s="73"/>
      <c r="JGX55" s="73"/>
      <c r="JGY55" s="73"/>
      <c r="JGZ55" s="73"/>
      <c r="JHA55" s="73"/>
      <c r="JHB55" s="73"/>
      <c r="JHC55" s="73"/>
      <c r="JHD55" s="73"/>
      <c r="JHE55" s="73"/>
      <c r="JHF55" s="73"/>
      <c r="JHG55" s="73"/>
      <c r="JHH55" s="73"/>
      <c r="JHI55" s="73"/>
      <c r="JHJ55" s="73"/>
      <c r="JHK55" s="73"/>
      <c r="JHL55" s="73"/>
      <c r="JHM55" s="73"/>
      <c r="JHN55" s="73"/>
      <c r="JHO55" s="73"/>
      <c r="JHP55" s="73"/>
      <c r="JHQ55" s="73"/>
      <c r="JHR55" s="73"/>
      <c r="JHS55" s="73"/>
      <c r="JHT55" s="73"/>
      <c r="JHU55" s="73"/>
      <c r="JHV55" s="73"/>
      <c r="JHW55" s="73"/>
      <c r="JHX55" s="73"/>
      <c r="JHY55" s="73"/>
      <c r="JHZ55" s="73"/>
      <c r="JIA55" s="73"/>
      <c r="JIB55" s="73"/>
      <c r="JIC55" s="73"/>
      <c r="JID55" s="73"/>
      <c r="JIE55" s="73"/>
      <c r="JIF55" s="73"/>
      <c r="JIG55" s="73"/>
      <c r="JIH55" s="73"/>
      <c r="JII55" s="73"/>
      <c r="JIJ55" s="73"/>
      <c r="JIK55" s="73"/>
      <c r="JIL55" s="73"/>
      <c r="JIM55" s="73"/>
      <c r="JIN55" s="73"/>
      <c r="JIO55" s="73"/>
      <c r="JIP55" s="73"/>
      <c r="JIQ55" s="73"/>
      <c r="JIR55" s="73"/>
      <c r="JIS55" s="73"/>
      <c r="JIT55" s="73"/>
      <c r="JIU55" s="73"/>
      <c r="JIV55" s="73"/>
      <c r="JIW55" s="73"/>
      <c r="JIX55" s="73"/>
      <c r="JIY55" s="73"/>
      <c r="JIZ55" s="73"/>
      <c r="JJA55" s="73"/>
      <c r="JJB55" s="73"/>
      <c r="JJC55" s="73"/>
      <c r="JJD55" s="73"/>
      <c r="JJE55" s="73"/>
      <c r="JJF55" s="73"/>
      <c r="JJG55" s="73"/>
      <c r="JJH55" s="73"/>
      <c r="JJI55" s="73"/>
      <c r="JJJ55" s="73"/>
      <c r="JJK55" s="73"/>
      <c r="JJL55" s="73"/>
      <c r="JJM55" s="73"/>
      <c r="JJN55" s="73"/>
      <c r="JJO55" s="73"/>
      <c r="JJP55" s="73"/>
      <c r="JJQ55" s="73"/>
      <c r="JJR55" s="73"/>
      <c r="JJS55" s="73"/>
      <c r="JJT55" s="73"/>
      <c r="JJU55" s="73"/>
      <c r="JJV55" s="73"/>
      <c r="JJW55" s="73"/>
      <c r="JJX55" s="73"/>
      <c r="JJY55" s="73"/>
      <c r="JJZ55" s="73"/>
      <c r="JKA55" s="73"/>
      <c r="JKB55" s="73"/>
      <c r="JKC55" s="73"/>
      <c r="JKD55" s="73"/>
      <c r="JKE55" s="73"/>
      <c r="JKF55" s="73"/>
      <c r="JKG55" s="73"/>
      <c r="JKH55" s="73"/>
      <c r="JKI55" s="73"/>
      <c r="JKJ55" s="73"/>
      <c r="JKK55" s="73"/>
      <c r="JKL55" s="73"/>
      <c r="JKM55" s="73"/>
      <c r="JKN55" s="73"/>
      <c r="JKO55" s="73"/>
      <c r="JKP55" s="73"/>
      <c r="JKQ55" s="73"/>
      <c r="JKR55" s="73"/>
      <c r="JKS55" s="73"/>
      <c r="JKT55" s="73"/>
      <c r="JKU55" s="73"/>
      <c r="JKV55" s="73"/>
      <c r="JKW55" s="73"/>
      <c r="JKX55" s="73"/>
      <c r="JKY55" s="73"/>
      <c r="JKZ55" s="73"/>
      <c r="JLA55" s="73"/>
      <c r="JLB55" s="73"/>
      <c r="JLC55" s="73"/>
      <c r="JLD55" s="73"/>
      <c r="JLE55" s="73"/>
      <c r="JLF55" s="73"/>
      <c r="JLG55" s="73"/>
      <c r="JLH55" s="73"/>
      <c r="JLI55" s="73"/>
      <c r="JLJ55" s="73"/>
      <c r="JLK55" s="73"/>
      <c r="JLL55" s="73"/>
      <c r="JLM55" s="73"/>
      <c r="JLN55" s="73"/>
      <c r="JLO55" s="73"/>
      <c r="JLP55" s="73"/>
      <c r="JLQ55" s="73"/>
      <c r="JLR55" s="73"/>
      <c r="JLS55" s="73"/>
      <c r="JLT55" s="73"/>
      <c r="JLU55" s="73"/>
      <c r="JLV55" s="73"/>
      <c r="JLW55" s="73"/>
      <c r="JLX55" s="73"/>
      <c r="JLY55" s="73"/>
      <c r="JLZ55" s="73"/>
      <c r="JMA55" s="73"/>
      <c r="JMB55" s="73"/>
      <c r="JMC55" s="73"/>
      <c r="JMD55" s="73"/>
      <c r="JME55" s="73"/>
      <c r="JMF55" s="73"/>
      <c r="JMG55" s="73"/>
      <c r="JMH55" s="73"/>
      <c r="JMI55" s="73"/>
      <c r="JMJ55" s="73"/>
      <c r="JMK55" s="73"/>
      <c r="JML55" s="73"/>
      <c r="JMM55" s="73"/>
      <c r="JMN55" s="73"/>
      <c r="JMO55" s="73"/>
      <c r="JMP55" s="73"/>
      <c r="JMQ55" s="73"/>
      <c r="JMR55" s="73"/>
      <c r="JMS55" s="73"/>
      <c r="JMT55" s="73"/>
      <c r="JMU55" s="73"/>
      <c r="JMV55" s="73"/>
      <c r="JMW55" s="73"/>
      <c r="JMX55" s="73"/>
      <c r="JMY55" s="73"/>
      <c r="JMZ55" s="73"/>
      <c r="JNA55" s="73"/>
      <c r="JNB55" s="73"/>
      <c r="JNC55" s="73"/>
      <c r="JND55" s="73"/>
      <c r="JNE55" s="73"/>
      <c r="JNF55" s="73"/>
      <c r="JNG55" s="73"/>
      <c r="JNH55" s="73"/>
      <c r="JNI55" s="73"/>
      <c r="JNJ55" s="73"/>
      <c r="JNK55" s="73"/>
      <c r="JNL55" s="73"/>
      <c r="JNM55" s="73"/>
      <c r="JNN55" s="73"/>
      <c r="JNO55" s="73"/>
      <c r="JNP55" s="73"/>
      <c r="JNQ55" s="73"/>
      <c r="JNR55" s="73"/>
      <c r="JNS55" s="73"/>
      <c r="JNT55" s="73"/>
      <c r="JNU55" s="73"/>
      <c r="JNV55" s="73"/>
      <c r="JNW55" s="73"/>
      <c r="JNX55" s="73"/>
      <c r="JNY55" s="73"/>
      <c r="JNZ55" s="73"/>
      <c r="JOA55" s="73"/>
      <c r="JOB55" s="73"/>
      <c r="JOC55" s="73"/>
      <c r="JOD55" s="73"/>
      <c r="JOE55" s="73"/>
      <c r="JOF55" s="73"/>
      <c r="JOG55" s="73"/>
      <c r="JOH55" s="73"/>
      <c r="JOI55" s="73"/>
      <c r="JOJ55" s="73"/>
      <c r="JOK55" s="73"/>
      <c r="JOL55" s="73"/>
      <c r="JOM55" s="73"/>
      <c r="JON55" s="73"/>
      <c r="JOO55" s="73"/>
      <c r="JOP55" s="73"/>
      <c r="JOQ55" s="73"/>
      <c r="JOR55" s="73"/>
      <c r="JOS55" s="73"/>
      <c r="JOT55" s="73"/>
      <c r="JOU55" s="73"/>
      <c r="JOV55" s="73"/>
      <c r="JOW55" s="73"/>
      <c r="JOX55" s="73"/>
      <c r="JOY55" s="73"/>
      <c r="JOZ55" s="73"/>
      <c r="JPA55" s="73"/>
      <c r="JPB55" s="73"/>
      <c r="JPC55" s="73"/>
      <c r="JPD55" s="73"/>
      <c r="JPE55" s="73"/>
      <c r="JPF55" s="73"/>
      <c r="JPG55" s="73"/>
      <c r="JPH55" s="73"/>
      <c r="JPI55" s="73"/>
      <c r="JPJ55" s="73"/>
      <c r="JPK55" s="73"/>
      <c r="JPL55" s="73"/>
      <c r="JPM55" s="73"/>
      <c r="JPN55" s="73"/>
      <c r="JPO55" s="73"/>
      <c r="JPP55" s="73"/>
      <c r="JPQ55" s="73"/>
      <c r="JPR55" s="73"/>
      <c r="JPS55" s="73"/>
      <c r="JPT55" s="73"/>
      <c r="JPU55" s="73"/>
      <c r="JPV55" s="73"/>
      <c r="JPW55" s="73"/>
      <c r="JPX55" s="73"/>
      <c r="JPY55" s="73"/>
      <c r="JPZ55" s="73"/>
      <c r="JQA55" s="73"/>
      <c r="JQB55" s="73"/>
      <c r="JQC55" s="73"/>
      <c r="JQD55" s="73"/>
      <c r="JQE55" s="73"/>
      <c r="JQF55" s="73"/>
      <c r="JQG55" s="73"/>
      <c r="JQH55" s="73"/>
      <c r="JQI55" s="73"/>
      <c r="JQJ55" s="73"/>
      <c r="JQK55" s="73"/>
      <c r="JQL55" s="73"/>
      <c r="JQM55" s="73"/>
      <c r="JQN55" s="73"/>
      <c r="JQO55" s="73"/>
      <c r="JQP55" s="73"/>
      <c r="JQQ55" s="73"/>
      <c r="JQR55" s="73"/>
      <c r="JQS55" s="73"/>
      <c r="JQT55" s="73"/>
      <c r="JQU55" s="73"/>
      <c r="JQV55" s="73"/>
      <c r="JQW55" s="73"/>
      <c r="JQX55" s="73"/>
      <c r="JQY55" s="73"/>
      <c r="JQZ55" s="73"/>
      <c r="JRA55" s="73"/>
      <c r="JRB55" s="73"/>
      <c r="JRC55" s="73"/>
      <c r="JRD55" s="73"/>
      <c r="JRE55" s="73"/>
      <c r="JRF55" s="73"/>
      <c r="JRG55" s="73"/>
      <c r="JRH55" s="73"/>
      <c r="JRI55" s="73"/>
      <c r="JRJ55" s="73"/>
      <c r="JRK55" s="73"/>
      <c r="JRL55" s="73"/>
      <c r="JRM55" s="73"/>
      <c r="JRN55" s="73"/>
      <c r="JRO55" s="73"/>
      <c r="JRP55" s="73"/>
      <c r="JRQ55" s="73"/>
      <c r="JRR55" s="73"/>
      <c r="JRS55" s="73"/>
      <c r="JRT55" s="73"/>
      <c r="JRU55" s="73"/>
      <c r="JRV55" s="73"/>
      <c r="JRW55" s="73"/>
      <c r="JRX55" s="73"/>
      <c r="JRY55" s="73"/>
      <c r="JRZ55" s="73"/>
      <c r="JSA55" s="73"/>
      <c r="JSB55" s="73"/>
      <c r="JSC55" s="73"/>
      <c r="JSD55" s="73"/>
      <c r="JSE55" s="73"/>
      <c r="JSF55" s="73"/>
      <c r="JSG55" s="73"/>
      <c r="JSH55" s="73"/>
      <c r="JSI55" s="73"/>
      <c r="JSJ55" s="73"/>
      <c r="JSK55" s="73"/>
      <c r="JSL55" s="73"/>
      <c r="JSM55" s="73"/>
      <c r="JSN55" s="73"/>
      <c r="JSO55" s="73"/>
      <c r="JSP55" s="73"/>
      <c r="JSQ55" s="73"/>
      <c r="JSR55" s="73"/>
      <c r="JSS55" s="73"/>
      <c r="JST55" s="73"/>
      <c r="JSU55" s="73"/>
      <c r="JSV55" s="73"/>
      <c r="JSW55" s="73"/>
      <c r="JSX55" s="73"/>
      <c r="JSY55" s="73"/>
      <c r="JSZ55" s="73"/>
      <c r="JTA55" s="73"/>
      <c r="JTB55" s="73"/>
      <c r="JTC55" s="73"/>
      <c r="JTD55" s="73"/>
      <c r="JTE55" s="73"/>
      <c r="JTF55" s="73"/>
      <c r="JTG55" s="73"/>
      <c r="JTH55" s="73"/>
      <c r="JTI55" s="73"/>
      <c r="JTJ55" s="73"/>
      <c r="JTK55" s="73"/>
      <c r="JTL55" s="73"/>
      <c r="JTM55" s="73"/>
      <c r="JTN55" s="73"/>
      <c r="JTO55" s="73"/>
      <c r="JTP55" s="73"/>
      <c r="JTQ55" s="73"/>
      <c r="JTR55" s="73"/>
      <c r="JTS55" s="73"/>
      <c r="JTT55" s="73"/>
      <c r="JTU55" s="73"/>
      <c r="JTV55" s="73"/>
      <c r="JTW55" s="73"/>
      <c r="JTX55" s="73"/>
      <c r="JTY55" s="73"/>
      <c r="JTZ55" s="73"/>
      <c r="JUA55" s="73"/>
      <c r="JUB55" s="73"/>
      <c r="JUC55" s="73"/>
      <c r="JUD55" s="73"/>
      <c r="JUE55" s="73"/>
      <c r="JUF55" s="73"/>
      <c r="JUG55" s="73"/>
      <c r="JUH55" s="73"/>
      <c r="JUI55" s="73"/>
      <c r="JUJ55" s="73"/>
      <c r="JUK55" s="73"/>
      <c r="JUL55" s="73"/>
      <c r="JUM55" s="73"/>
      <c r="JUN55" s="73"/>
      <c r="JUO55" s="73"/>
      <c r="JUP55" s="73"/>
      <c r="JUQ55" s="73"/>
      <c r="JUR55" s="73"/>
      <c r="JUS55" s="73"/>
      <c r="JUT55" s="73"/>
      <c r="JUU55" s="73"/>
      <c r="JUV55" s="73"/>
      <c r="JUW55" s="73"/>
      <c r="JUX55" s="73"/>
      <c r="JUY55" s="73"/>
      <c r="JUZ55" s="73"/>
      <c r="JVA55" s="73"/>
      <c r="JVB55" s="73"/>
      <c r="JVC55" s="73"/>
      <c r="JVD55" s="73"/>
      <c r="JVE55" s="73"/>
      <c r="JVF55" s="73"/>
      <c r="JVG55" s="73"/>
      <c r="JVH55" s="73"/>
      <c r="JVI55" s="73"/>
      <c r="JVJ55" s="73"/>
      <c r="JVK55" s="73"/>
      <c r="JVL55" s="73"/>
      <c r="JVM55" s="73"/>
      <c r="JVN55" s="73"/>
      <c r="JVO55" s="73"/>
      <c r="JVP55" s="73"/>
      <c r="JVQ55" s="73"/>
      <c r="JVR55" s="73"/>
      <c r="JVS55" s="73"/>
      <c r="JVT55" s="73"/>
      <c r="JVU55" s="73"/>
      <c r="JVV55" s="73"/>
      <c r="JVW55" s="73"/>
      <c r="JVX55" s="73"/>
      <c r="JVY55" s="73"/>
      <c r="JVZ55" s="73"/>
      <c r="JWA55" s="73"/>
      <c r="JWB55" s="73"/>
      <c r="JWC55" s="73"/>
      <c r="JWD55" s="73"/>
      <c r="JWE55" s="73"/>
      <c r="JWF55" s="73"/>
      <c r="JWG55" s="73"/>
      <c r="JWH55" s="73"/>
      <c r="JWI55" s="73"/>
      <c r="JWJ55" s="73"/>
      <c r="JWK55" s="73"/>
      <c r="JWL55" s="73"/>
      <c r="JWM55" s="73"/>
      <c r="JWN55" s="73"/>
      <c r="JWO55" s="73"/>
      <c r="JWP55" s="73"/>
      <c r="JWQ55" s="73"/>
      <c r="JWR55" s="73"/>
      <c r="JWS55" s="73"/>
      <c r="JWT55" s="73"/>
      <c r="JWU55" s="73"/>
      <c r="JWV55" s="73"/>
      <c r="JWW55" s="73"/>
      <c r="JWX55" s="73"/>
      <c r="JWY55" s="73"/>
      <c r="JWZ55" s="73"/>
      <c r="JXA55" s="73"/>
      <c r="JXB55" s="73"/>
      <c r="JXC55" s="73"/>
      <c r="JXD55" s="73"/>
      <c r="JXE55" s="73"/>
      <c r="JXF55" s="73"/>
      <c r="JXG55" s="73"/>
      <c r="JXH55" s="73"/>
      <c r="JXI55" s="73"/>
      <c r="JXJ55" s="73"/>
      <c r="JXK55" s="73"/>
      <c r="JXL55" s="73"/>
      <c r="JXM55" s="73"/>
      <c r="JXN55" s="73"/>
      <c r="JXO55" s="73"/>
      <c r="JXP55" s="73"/>
      <c r="JXQ55" s="73"/>
      <c r="JXR55" s="73"/>
      <c r="JXS55" s="73"/>
      <c r="JXT55" s="73"/>
      <c r="JXU55" s="73"/>
      <c r="JXV55" s="73"/>
      <c r="JXW55" s="73"/>
      <c r="JXX55" s="73"/>
      <c r="JXY55" s="73"/>
      <c r="JXZ55" s="73"/>
      <c r="JYA55" s="73"/>
      <c r="JYB55" s="73"/>
      <c r="JYC55" s="73"/>
      <c r="JYD55" s="73"/>
      <c r="JYE55" s="73"/>
      <c r="JYF55" s="73"/>
      <c r="JYG55" s="73"/>
      <c r="JYH55" s="73"/>
      <c r="JYI55" s="73"/>
      <c r="JYJ55" s="73"/>
      <c r="JYK55" s="73"/>
      <c r="JYL55" s="73"/>
      <c r="JYM55" s="73"/>
      <c r="JYN55" s="73"/>
      <c r="JYO55" s="73"/>
      <c r="JYP55" s="73"/>
      <c r="JYQ55" s="73"/>
      <c r="JYR55" s="73"/>
      <c r="JYS55" s="73"/>
      <c r="JYT55" s="73"/>
      <c r="JYU55" s="73"/>
      <c r="JYV55" s="73"/>
      <c r="JYW55" s="73"/>
      <c r="JYX55" s="73"/>
      <c r="JYY55" s="73"/>
      <c r="JYZ55" s="73"/>
      <c r="JZA55" s="73"/>
      <c r="JZB55" s="73"/>
      <c r="JZC55" s="73"/>
      <c r="JZD55" s="73"/>
      <c r="JZE55" s="73"/>
      <c r="JZF55" s="73"/>
      <c r="JZG55" s="73"/>
      <c r="JZH55" s="73"/>
      <c r="JZI55" s="73"/>
      <c r="JZJ55" s="73"/>
      <c r="JZK55" s="73"/>
      <c r="JZL55" s="73"/>
      <c r="JZM55" s="73"/>
      <c r="JZN55" s="73"/>
      <c r="JZO55" s="73"/>
      <c r="JZP55" s="73"/>
      <c r="JZQ55" s="73"/>
      <c r="JZR55" s="73"/>
      <c r="JZS55" s="73"/>
      <c r="JZT55" s="73"/>
      <c r="JZU55" s="73"/>
      <c r="JZV55" s="73"/>
      <c r="JZW55" s="73"/>
      <c r="JZX55" s="73"/>
      <c r="JZY55" s="73"/>
      <c r="JZZ55" s="73"/>
      <c r="KAA55" s="73"/>
      <c r="KAB55" s="73"/>
      <c r="KAC55" s="73"/>
      <c r="KAD55" s="73"/>
      <c r="KAE55" s="73"/>
      <c r="KAF55" s="73"/>
      <c r="KAG55" s="73"/>
      <c r="KAH55" s="73"/>
      <c r="KAI55" s="73"/>
      <c r="KAJ55" s="73"/>
      <c r="KAK55" s="73"/>
      <c r="KAL55" s="73"/>
      <c r="KAM55" s="73"/>
      <c r="KAN55" s="73"/>
      <c r="KAO55" s="73"/>
      <c r="KAP55" s="73"/>
      <c r="KAQ55" s="73"/>
      <c r="KAR55" s="73"/>
      <c r="KAS55" s="73"/>
      <c r="KAT55" s="73"/>
      <c r="KAU55" s="73"/>
      <c r="KAV55" s="73"/>
      <c r="KAW55" s="73"/>
      <c r="KAX55" s="73"/>
      <c r="KAY55" s="73"/>
      <c r="KAZ55" s="73"/>
      <c r="KBA55" s="73"/>
      <c r="KBB55" s="73"/>
      <c r="KBC55" s="73"/>
      <c r="KBD55" s="73"/>
      <c r="KBE55" s="73"/>
      <c r="KBF55" s="73"/>
      <c r="KBG55" s="73"/>
      <c r="KBH55" s="73"/>
      <c r="KBI55" s="73"/>
      <c r="KBJ55" s="73"/>
      <c r="KBK55" s="73"/>
      <c r="KBL55" s="73"/>
      <c r="KBM55" s="73"/>
      <c r="KBN55" s="73"/>
      <c r="KBO55" s="73"/>
      <c r="KBP55" s="73"/>
      <c r="KBQ55" s="73"/>
      <c r="KBR55" s="73"/>
      <c r="KBS55" s="73"/>
      <c r="KBT55" s="73"/>
      <c r="KBU55" s="73"/>
      <c r="KBV55" s="73"/>
      <c r="KBW55" s="73"/>
      <c r="KBX55" s="73"/>
      <c r="KBY55" s="73"/>
      <c r="KBZ55" s="73"/>
      <c r="KCA55" s="73"/>
      <c r="KCB55" s="73"/>
      <c r="KCC55" s="73"/>
      <c r="KCD55" s="73"/>
      <c r="KCE55" s="73"/>
      <c r="KCF55" s="73"/>
      <c r="KCG55" s="73"/>
      <c r="KCH55" s="73"/>
      <c r="KCI55" s="73"/>
      <c r="KCJ55" s="73"/>
      <c r="KCK55" s="73"/>
      <c r="KCL55" s="73"/>
      <c r="KCM55" s="73"/>
      <c r="KCN55" s="73"/>
      <c r="KCO55" s="73"/>
      <c r="KCP55" s="73"/>
      <c r="KCQ55" s="73"/>
      <c r="KCR55" s="73"/>
      <c r="KCS55" s="73"/>
      <c r="KCT55" s="73"/>
      <c r="KCU55" s="73"/>
      <c r="KCV55" s="73"/>
      <c r="KCW55" s="73"/>
      <c r="KCX55" s="73"/>
      <c r="KCY55" s="73"/>
      <c r="KCZ55" s="73"/>
      <c r="KDA55" s="73"/>
      <c r="KDB55" s="73"/>
      <c r="KDC55" s="73"/>
      <c r="KDD55" s="73"/>
      <c r="KDE55" s="73"/>
      <c r="KDF55" s="73"/>
      <c r="KDG55" s="73"/>
      <c r="KDH55" s="73"/>
      <c r="KDI55" s="73"/>
      <c r="KDJ55" s="73"/>
      <c r="KDK55" s="73"/>
      <c r="KDL55" s="73"/>
      <c r="KDM55" s="73"/>
      <c r="KDN55" s="73"/>
      <c r="KDO55" s="73"/>
      <c r="KDP55" s="73"/>
      <c r="KDQ55" s="73"/>
      <c r="KDR55" s="73"/>
      <c r="KDS55" s="73"/>
      <c r="KDT55" s="73"/>
      <c r="KDU55" s="73"/>
      <c r="KDV55" s="73"/>
      <c r="KDW55" s="73"/>
      <c r="KDX55" s="73"/>
      <c r="KDY55" s="73"/>
      <c r="KDZ55" s="73"/>
      <c r="KEA55" s="73"/>
      <c r="KEB55" s="73"/>
      <c r="KEC55" s="73"/>
      <c r="KED55" s="73"/>
      <c r="KEE55" s="73"/>
      <c r="KEF55" s="73"/>
      <c r="KEG55" s="73"/>
      <c r="KEH55" s="73"/>
      <c r="KEI55" s="73"/>
      <c r="KEJ55" s="73"/>
      <c r="KEK55" s="73"/>
      <c r="KEL55" s="73"/>
      <c r="KEM55" s="73"/>
      <c r="KEN55" s="73"/>
      <c r="KEO55" s="73"/>
      <c r="KEP55" s="73"/>
      <c r="KEQ55" s="73"/>
      <c r="KER55" s="73"/>
      <c r="KES55" s="73"/>
      <c r="KET55" s="73"/>
      <c r="KEU55" s="73"/>
      <c r="KEV55" s="73"/>
      <c r="KEW55" s="73"/>
      <c r="KEX55" s="73"/>
      <c r="KEY55" s="73"/>
      <c r="KEZ55" s="73"/>
      <c r="KFA55" s="73"/>
      <c r="KFB55" s="73"/>
      <c r="KFC55" s="73"/>
      <c r="KFD55" s="73"/>
      <c r="KFE55" s="73"/>
      <c r="KFF55" s="73"/>
      <c r="KFG55" s="73"/>
      <c r="KFH55" s="73"/>
      <c r="KFI55" s="73"/>
      <c r="KFJ55" s="73"/>
      <c r="KFK55" s="73"/>
      <c r="KFL55" s="73"/>
      <c r="KFM55" s="73"/>
      <c r="KFN55" s="73"/>
      <c r="KFO55" s="73"/>
      <c r="KFP55" s="73"/>
      <c r="KFQ55" s="73"/>
      <c r="KFR55" s="73"/>
      <c r="KFS55" s="73"/>
      <c r="KFT55" s="73"/>
      <c r="KFU55" s="73"/>
      <c r="KFV55" s="73"/>
      <c r="KFW55" s="73"/>
      <c r="KFX55" s="73"/>
      <c r="KFY55" s="73"/>
      <c r="KFZ55" s="73"/>
      <c r="KGA55" s="73"/>
      <c r="KGB55" s="73"/>
      <c r="KGC55" s="73"/>
      <c r="KGD55" s="73"/>
      <c r="KGE55" s="73"/>
      <c r="KGF55" s="73"/>
      <c r="KGG55" s="73"/>
      <c r="KGH55" s="73"/>
      <c r="KGI55" s="73"/>
      <c r="KGJ55" s="73"/>
      <c r="KGK55" s="73"/>
      <c r="KGL55" s="73"/>
      <c r="KGM55" s="73"/>
      <c r="KGN55" s="73"/>
      <c r="KGO55" s="73"/>
      <c r="KGP55" s="73"/>
      <c r="KGQ55" s="73"/>
      <c r="KGR55" s="73"/>
      <c r="KGS55" s="73"/>
      <c r="KGT55" s="73"/>
      <c r="KGU55" s="73"/>
      <c r="KGV55" s="73"/>
      <c r="KGW55" s="73"/>
      <c r="KGX55" s="73"/>
      <c r="KGY55" s="73"/>
      <c r="KGZ55" s="73"/>
      <c r="KHA55" s="73"/>
      <c r="KHB55" s="73"/>
      <c r="KHC55" s="73"/>
      <c r="KHD55" s="73"/>
      <c r="KHE55" s="73"/>
      <c r="KHF55" s="73"/>
      <c r="KHG55" s="73"/>
      <c r="KHH55" s="73"/>
      <c r="KHI55" s="73"/>
      <c r="KHJ55" s="73"/>
      <c r="KHK55" s="73"/>
      <c r="KHL55" s="73"/>
      <c r="KHM55" s="73"/>
      <c r="KHN55" s="73"/>
      <c r="KHO55" s="73"/>
      <c r="KHP55" s="73"/>
      <c r="KHQ55" s="73"/>
      <c r="KHR55" s="73"/>
      <c r="KHS55" s="73"/>
      <c r="KHT55" s="73"/>
      <c r="KHU55" s="73"/>
      <c r="KHV55" s="73"/>
      <c r="KHW55" s="73"/>
      <c r="KHX55" s="73"/>
      <c r="KHY55" s="73"/>
      <c r="KHZ55" s="73"/>
      <c r="KIA55" s="73"/>
      <c r="KIB55" s="73"/>
      <c r="KIC55" s="73"/>
      <c r="KID55" s="73"/>
      <c r="KIE55" s="73"/>
      <c r="KIF55" s="73"/>
      <c r="KIG55" s="73"/>
      <c r="KIH55" s="73"/>
      <c r="KII55" s="73"/>
      <c r="KIJ55" s="73"/>
      <c r="KIK55" s="73"/>
      <c r="KIL55" s="73"/>
      <c r="KIM55" s="73"/>
      <c r="KIN55" s="73"/>
      <c r="KIO55" s="73"/>
      <c r="KIP55" s="73"/>
      <c r="KIQ55" s="73"/>
      <c r="KIR55" s="73"/>
      <c r="KIS55" s="73"/>
      <c r="KIT55" s="73"/>
      <c r="KIU55" s="73"/>
      <c r="KIV55" s="73"/>
      <c r="KIW55" s="73"/>
      <c r="KIX55" s="73"/>
      <c r="KIY55" s="73"/>
      <c r="KIZ55" s="73"/>
      <c r="KJA55" s="73"/>
      <c r="KJB55" s="73"/>
      <c r="KJC55" s="73"/>
      <c r="KJD55" s="73"/>
      <c r="KJE55" s="73"/>
      <c r="KJF55" s="73"/>
      <c r="KJG55" s="73"/>
      <c r="KJH55" s="73"/>
      <c r="KJI55" s="73"/>
      <c r="KJJ55" s="73"/>
      <c r="KJK55" s="73"/>
      <c r="KJL55" s="73"/>
      <c r="KJM55" s="73"/>
      <c r="KJN55" s="73"/>
      <c r="KJO55" s="73"/>
      <c r="KJP55" s="73"/>
      <c r="KJQ55" s="73"/>
      <c r="KJR55" s="73"/>
      <c r="KJS55" s="73"/>
      <c r="KJT55" s="73"/>
      <c r="KJU55" s="73"/>
      <c r="KJV55" s="73"/>
      <c r="KJW55" s="73"/>
      <c r="KJX55" s="73"/>
      <c r="KJY55" s="73"/>
      <c r="KJZ55" s="73"/>
      <c r="KKA55" s="73"/>
      <c r="KKB55" s="73"/>
      <c r="KKC55" s="73"/>
      <c r="KKD55" s="73"/>
      <c r="KKE55" s="73"/>
      <c r="KKF55" s="73"/>
      <c r="KKG55" s="73"/>
      <c r="KKH55" s="73"/>
      <c r="KKI55" s="73"/>
      <c r="KKJ55" s="73"/>
      <c r="KKK55" s="73"/>
      <c r="KKL55" s="73"/>
      <c r="KKM55" s="73"/>
      <c r="KKN55" s="73"/>
      <c r="KKO55" s="73"/>
      <c r="KKP55" s="73"/>
      <c r="KKQ55" s="73"/>
      <c r="KKR55" s="73"/>
      <c r="KKS55" s="73"/>
      <c r="KKT55" s="73"/>
      <c r="KKU55" s="73"/>
      <c r="KKV55" s="73"/>
      <c r="KKW55" s="73"/>
      <c r="KKX55" s="73"/>
      <c r="KKY55" s="73"/>
      <c r="KKZ55" s="73"/>
      <c r="KLA55" s="73"/>
      <c r="KLB55" s="73"/>
      <c r="KLC55" s="73"/>
      <c r="KLD55" s="73"/>
      <c r="KLE55" s="73"/>
      <c r="KLF55" s="73"/>
      <c r="KLG55" s="73"/>
      <c r="KLH55" s="73"/>
      <c r="KLI55" s="73"/>
      <c r="KLJ55" s="73"/>
      <c r="KLK55" s="73"/>
      <c r="KLL55" s="73"/>
      <c r="KLM55" s="73"/>
      <c r="KLN55" s="73"/>
      <c r="KLO55" s="73"/>
      <c r="KLP55" s="73"/>
      <c r="KLQ55" s="73"/>
      <c r="KLR55" s="73"/>
      <c r="KLS55" s="73"/>
      <c r="KLT55" s="73"/>
      <c r="KLU55" s="73"/>
      <c r="KLV55" s="73"/>
      <c r="KLW55" s="73"/>
      <c r="KLX55" s="73"/>
      <c r="KLY55" s="73"/>
      <c r="KLZ55" s="73"/>
      <c r="KMA55" s="73"/>
      <c r="KMB55" s="73"/>
      <c r="KMC55" s="73"/>
      <c r="KMD55" s="73"/>
      <c r="KME55" s="73"/>
      <c r="KMF55" s="73"/>
      <c r="KMG55" s="73"/>
      <c r="KMH55" s="73"/>
      <c r="KMI55" s="73"/>
      <c r="KMJ55" s="73"/>
      <c r="KMK55" s="73"/>
      <c r="KML55" s="73"/>
      <c r="KMM55" s="73"/>
      <c r="KMN55" s="73"/>
      <c r="KMO55" s="73"/>
      <c r="KMP55" s="73"/>
      <c r="KMQ55" s="73"/>
      <c r="KMR55" s="73"/>
      <c r="KMS55" s="73"/>
      <c r="KMT55" s="73"/>
      <c r="KMU55" s="73"/>
      <c r="KMV55" s="73"/>
      <c r="KMW55" s="73"/>
      <c r="KMX55" s="73"/>
      <c r="KMY55" s="73"/>
      <c r="KMZ55" s="73"/>
      <c r="KNA55" s="73"/>
      <c r="KNB55" s="73"/>
      <c r="KNC55" s="73"/>
      <c r="KND55" s="73"/>
      <c r="KNE55" s="73"/>
      <c r="KNF55" s="73"/>
      <c r="KNG55" s="73"/>
      <c r="KNH55" s="73"/>
      <c r="KNI55" s="73"/>
      <c r="KNJ55" s="73"/>
      <c r="KNK55" s="73"/>
      <c r="KNL55" s="73"/>
      <c r="KNM55" s="73"/>
      <c r="KNN55" s="73"/>
      <c r="KNO55" s="73"/>
      <c r="KNP55" s="73"/>
      <c r="KNQ55" s="73"/>
      <c r="KNR55" s="73"/>
      <c r="KNS55" s="73"/>
      <c r="KNT55" s="73"/>
      <c r="KNU55" s="73"/>
      <c r="KNV55" s="73"/>
      <c r="KNW55" s="73"/>
      <c r="KNX55" s="73"/>
      <c r="KNY55" s="73"/>
      <c r="KNZ55" s="73"/>
      <c r="KOA55" s="73"/>
      <c r="KOB55" s="73"/>
      <c r="KOC55" s="73"/>
      <c r="KOD55" s="73"/>
      <c r="KOE55" s="73"/>
      <c r="KOF55" s="73"/>
      <c r="KOG55" s="73"/>
      <c r="KOH55" s="73"/>
      <c r="KOI55" s="73"/>
      <c r="KOJ55" s="73"/>
      <c r="KOK55" s="73"/>
      <c r="KOL55" s="73"/>
      <c r="KOM55" s="73"/>
      <c r="KON55" s="73"/>
      <c r="KOO55" s="73"/>
      <c r="KOP55" s="73"/>
      <c r="KOQ55" s="73"/>
      <c r="KOR55" s="73"/>
      <c r="KOS55" s="73"/>
      <c r="KOT55" s="73"/>
      <c r="KOU55" s="73"/>
      <c r="KOV55" s="73"/>
      <c r="KOW55" s="73"/>
      <c r="KOX55" s="73"/>
      <c r="KOY55" s="73"/>
      <c r="KOZ55" s="73"/>
      <c r="KPA55" s="73"/>
      <c r="KPB55" s="73"/>
      <c r="KPC55" s="73"/>
      <c r="KPD55" s="73"/>
      <c r="KPE55" s="73"/>
      <c r="KPF55" s="73"/>
      <c r="KPG55" s="73"/>
      <c r="KPH55" s="73"/>
      <c r="KPI55" s="73"/>
      <c r="KPJ55" s="73"/>
      <c r="KPK55" s="73"/>
      <c r="KPL55" s="73"/>
      <c r="KPM55" s="73"/>
      <c r="KPN55" s="73"/>
      <c r="KPO55" s="73"/>
      <c r="KPP55" s="73"/>
      <c r="KPQ55" s="73"/>
      <c r="KPR55" s="73"/>
      <c r="KPS55" s="73"/>
      <c r="KPT55" s="73"/>
      <c r="KPU55" s="73"/>
      <c r="KPV55" s="73"/>
      <c r="KPW55" s="73"/>
      <c r="KPX55" s="73"/>
      <c r="KPY55" s="73"/>
      <c r="KPZ55" s="73"/>
      <c r="KQA55" s="73"/>
      <c r="KQB55" s="73"/>
      <c r="KQC55" s="73"/>
      <c r="KQD55" s="73"/>
      <c r="KQE55" s="73"/>
      <c r="KQF55" s="73"/>
      <c r="KQG55" s="73"/>
      <c r="KQH55" s="73"/>
      <c r="KQI55" s="73"/>
      <c r="KQJ55" s="73"/>
      <c r="KQK55" s="73"/>
      <c r="KQL55" s="73"/>
      <c r="KQM55" s="73"/>
      <c r="KQN55" s="73"/>
      <c r="KQO55" s="73"/>
      <c r="KQP55" s="73"/>
      <c r="KQQ55" s="73"/>
      <c r="KQR55" s="73"/>
      <c r="KQS55" s="73"/>
      <c r="KQT55" s="73"/>
      <c r="KQU55" s="73"/>
      <c r="KQV55" s="73"/>
      <c r="KQW55" s="73"/>
      <c r="KQX55" s="73"/>
      <c r="KQY55" s="73"/>
      <c r="KQZ55" s="73"/>
      <c r="KRA55" s="73"/>
      <c r="KRB55" s="73"/>
      <c r="KRC55" s="73"/>
      <c r="KRD55" s="73"/>
      <c r="KRE55" s="73"/>
      <c r="KRF55" s="73"/>
      <c r="KRG55" s="73"/>
      <c r="KRH55" s="73"/>
      <c r="KRI55" s="73"/>
      <c r="KRJ55" s="73"/>
      <c r="KRK55" s="73"/>
      <c r="KRL55" s="73"/>
      <c r="KRM55" s="73"/>
      <c r="KRN55" s="73"/>
      <c r="KRO55" s="73"/>
      <c r="KRP55" s="73"/>
      <c r="KRQ55" s="73"/>
      <c r="KRR55" s="73"/>
      <c r="KRS55" s="73"/>
      <c r="KRT55" s="73"/>
      <c r="KRU55" s="73"/>
      <c r="KRV55" s="73"/>
      <c r="KRW55" s="73"/>
      <c r="KRX55" s="73"/>
      <c r="KRY55" s="73"/>
      <c r="KRZ55" s="73"/>
      <c r="KSA55" s="73"/>
      <c r="KSB55" s="73"/>
      <c r="KSC55" s="73"/>
      <c r="KSD55" s="73"/>
      <c r="KSE55" s="73"/>
      <c r="KSF55" s="73"/>
      <c r="KSG55" s="73"/>
      <c r="KSH55" s="73"/>
      <c r="KSI55" s="73"/>
      <c r="KSJ55" s="73"/>
      <c r="KSK55" s="73"/>
      <c r="KSL55" s="73"/>
      <c r="KSM55" s="73"/>
      <c r="KSN55" s="73"/>
      <c r="KSO55" s="73"/>
      <c r="KSP55" s="73"/>
      <c r="KSQ55" s="73"/>
      <c r="KSR55" s="73"/>
      <c r="KSS55" s="73"/>
      <c r="KST55" s="73"/>
      <c r="KSU55" s="73"/>
      <c r="KSV55" s="73"/>
      <c r="KSW55" s="73"/>
      <c r="KSX55" s="73"/>
      <c r="KSY55" s="73"/>
      <c r="KSZ55" s="73"/>
      <c r="KTA55" s="73"/>
      <c r="KTB55" s="73"/>
      <c r="KTC55" s="73"/>
      <c r="KTD55" s="73"/>
      <c r="KTE55" s="73"/>
      <c r="KTF55" s="73"/>
      <c r="KTG55" s="73"/>
      <c r="KTH55" s="73"/>
      <c r="KTI55" s="73"/>
      <c r="KTJ55" s="73"/>
      <c r="KTK55" s="73"/>
      <c r="KTL55" s="73"/>
      <c r="KTM55" s="73"/>
      <c r="KTN55" s="73"/>
      <c r="KTO55" s="73"/>
      <c r="KTP55" s="73"/>
      <c r="KTQ55" s="73"/>
      <c r="KTR55" s="73"/>
      <c r="KTS55" s="73"/>
      <c r="KTT55" s="73"/>
      <c r="KTU55" s="73"/>
      <c r="KTV55" s="73"/>
      <c r="KTW55" s="73"/>
      <c r="KTX55" s="73"/>
      <c r="KTY55" s="73"/>
      <c r="KTZ55" s="73"/>
      <c r="KUA55" s="73"/>
      <c r="KUB55" s="73"/>
      <c r="KUC55" s="73"/>
      <c r="KUD55" s="73"/>
      <c r="KUE55" s="73"/>
      <c r="KUF55" s="73"/>
      <c r="KUG55" s="73"/>
      <c r="KUH55" s="73"/>
      <c r="KUI55" s="73"/>
      <c r="KUJ55" s="73"/>
      <c r="KUK55" s="73"/>
      <c r="KUL55" s="73"/>
      <c r="KUM55" s="73"/>
      <c r="KUN55" s="73"/>
      <c r="KUO55" s="73"/>
      <c r="KUP55" s="73"/>
      <c r="KUQ55" s="73"/>
      <c r="KUR55" s="73"/>
      <c r="KUS55" s="73"/>
      <c r="KUT55" s="73"/>
      <c r="KUU55" s="73"/>
      <c r="KUV55" s="73"/>
      <c r="KUW55" s="73"/>
      <c r="KUX55" s="73"/>
      <c r="KUY55" s="73"/>
      <c r="KUZ55" s="73"/>
      <c r="KVA55" s="73"/>
      <c r="KVB55" s="73"/>
      <c r="KVC55" s="73"/>
      <c r="KVD55" s="73"/>
      <c r="KVE55" s="73"/>
      <c r="KVF55" s="73"/>
      <c r="KVG55" s="73"/>
      <c r="KVH55" s="73"/>
      <c r="KVI55" s="73"/>
      <c r="KVJ55" s="73"/>
      <c r="KVK55" s="73"/>
      <c r="KVL55" s="73"/>
      <c r="KVM55" s="73"/>
      <c r="KVN55" s="73"/>
      <c r="KVO55" s="73"/>
      <c r="KVP55" s="73"/>
      <c r="KVQ55" s="73"/>
      <c r="KVR55" s="73"/>
      <c r="KVS55" s="73"/>
      <c r="KVT55" s="73"/>
      <c r="KVU55" s="73"/>
      <c r="KVV55" s="73"/>
      <c r="KVW55" s="73"/>
      <c r="KVX55" s="73"/>
      <c r="KVY55" s="73"/>
      <c r="KVZ55" s="73"/>
      <c r="KWA55" s="73"/>
      <c r="KWB55" s="73"/>
      <c r="KWC55" s="73"/>
      <c r="KWD55" s="73"/>
      <c r="KWE55" s="73"/>
      <c r="KWF55" s="73"/>
      <c r="KWG55" s="73"/>
      <c r="KWH55" s="73"/>
      <c r="KWI55" s="73"/>
      <c r="KWJ55" s="73"/>
      <c r="KWK55" s="73"/>
      <c r="KWL55" s="73"/>
      <c r="KWM55" s="73"/>
      <c r="KWN55" s="73"/>
      <c r="KWO55" s="73"/>
      <c r="KWP55" s="73"/>
      <c r="KWQ55" s="73"/>
      <c r="KWR55" s="73"/>
      <c r="KWS55" s="73"/>
      <c r="KWT55" s="73"/>
      <c r="KWU55" s="73"/>
      <c r="KWV55" s="73"/>
      <c r="KWW55" s="73"/>
      <c r="KWX55" s="73"/>
      <c r="KWY55" s="73"/>
      <c r="KWZ55" s="73"/>
      <c r="KXA55" s="73"/>
      <c r="KXB55" s="73"/>
      <c r="KXC55" s="73"/>
      <c r="KXD55" s="73"/>
      <c r="KXE55" s="73"/>
      <c r="KXF55" s="73"/>
      <c r="KXG55" s="73"/>
      <c r="KXH55" s="73"/>
      <c r="KXI55" s="73"/>
      <c r="KXJ55" s="73"/>
      <c r="KXK55" s="73"/>
      <c r="KXL55" s="73"/>
      <c r="KXM55" s="73"/>
      <c r="KXN55" s="73"/>
      <c r="KXO55" s="73"/>
      <c r="KXP55" s="73"/>
      <c r="KXQ55" s="73"/>
      <c r="KXR55" s="73"/>
      <c r="KXS55" s="73"/>
      <c r="KXT55" s="73"/>
      <c r="KXU55" s="73"/>
      <c r="KXV55" s="73"/>
      <c r="KXW55" s="73"/>
      <c r="KXX55" s="73"/>
      <c r="KXY55" s="73"/>
      <c r="KXZ55" s="73"/>
      <c r="KYA55" s="73"/>
      <c r="KYB55" s="73"/>
      <c r="KYC55" s="73"/>
      <c r="KYD55" s="73"/>
      <c r="KYE55" s="73"/>
      <c r="KYF55" s="73"/>
      <c r="KYG55" s="73"/>
      <c r="KYH55" s="73"/>
      <c r="KYI55" s="73"/>
      <c r="KYJ55" s="73"/>
      <c r="KYK55" s="73"/>
      <c r="KYL55" s="73"/>
      <c r="KYM55" s="73"/>
      <c r="KYN55" s="73"/>
      <c r="KYO55" s="73"/>
      <c r="KYP55" s="73"/>
      <c r="KYQ55" s="73"/>
      <c r="KYR55" s="73"/>
      <c r="KYS55" s="73"/>
      <c r="KYT55" s="73"/>
      <c r="KYU55" s="73"/>
      <c r="KYV55" s="73"/>
      <c r="KYW55" s="73"/>
      <c r="KYX55" s="73"/>
      <c r="KYY55" s="73"/>
      <c r="KYZ55" s="73"/>
      <c r="KZA55" s="73"/>
      <c r="KZB55" s="73"/>
      <c r="KZC55" s="73"/>
      <c r="KZD55" s="73"/>
      <c r="KZE55" s="73"/>
      <c r="KZF55" s="73"/>
      <c r="KZG55" s="73"/>
      <c r="KZH55" s="73"/>
      <c r="KZI55" s="73"/>
      <c r="KZJ55" s="73"/>
      <c r="KZK55" s="73"/>
      <c r="KZL55" s="73"/>
      <c r="KZM55" s="73"/>
      <c r="KZN55" s="73"/>
      <c r="KZO55" s="73"/>
      <c r="KZP55" s="73"/>
      <c r="KZQ55" s="73"/>
      <c r="KZR55" s="73"/>
      <c r="KZS55" s="73"/>
      <c r="KZT55" s="73"/>
      <c r="KZU55" s="73"/>
      <c r="KZV55" s="73"/>
      <c r="KZW55" s="73"/>
      <c r="KZX55" s="73"/>
      <c r="KZY55" s="73"/>
      <c r="KZZ55" s="73"/>
      <c r="LAA55" s="73"/>
      <c r="LAB55" s="73"/>
      <c r="LAC55" s="73"/>
      <c r="LAD55" s="73"/>
      <c r="LAE55" s="73"/>
      <c r="LAF55" s="73"/>
      <c r="LAG55" s="73"/>
      <c r="LAH55" s="73"/>
      <c r="LAI55" s="73"/>
      <c r="LAJ55" s="73"/>
      <c r="LAK55" s="73"/>
      <c r="LAL55" s="73"/>
      <c r="LAM55" s="73"/>
      <c r="LAN55" s="73"/>
      <c r="LAO55" s="73"/>
      <c r="LAP55" s="73"/>
      <c r="LAQ55" s="73"/>
      <c r="LAR55" s="73"/>
      <c r="LAS55" s="73"/>
      <c r="LAT55" s="73"/>
      <c r="LAU55" s="73"/>
      <c r="LAV55" s="73"/>
      <c r="LAW55" s="73"/>
      <c r="LAX55" s="73"/>
      <c r="LAY55" s="73"/>
      <c r="LAZ55" s="73"/>
      <c r="LBA55" s="73"/>
      <c r="LBB55" s="73"/>
      <c r="LBC55" s="73"/>
      <c r="LBD55" s="73"/>
      <c r="LBE55" s="73"/>
      <c r="LBF55" s="73"/>
      <c r="LBG55" s="73"/>
      <c r="LBH55" s="73"/>
      <c r="LBI55" s="73"/>
      <c r="LBJ55" s="73"/>
      <c r="LBK55" s="73"/>
      <c r="LBL55" s="73"/>
      <c r="LBM55" s="73"/>
      <c r="LBN55" s="73"/>
      <c r="LBO55" s="73"/>
      <c r="LBP55" s="73"/>
      <c r="LBQ55" s="73"/>
      <c r="LBR55" s="73"/>
      <c r="LBS55" s="73"/>
      <c r="LBT55" s="73"/>
      <c r="LBU55" s="73"/>
      <c r="LBV55" s="73"/>
      <c r="LBW55" s="73"/>
      <c r="LBX55" s="73"/>
      <c r="LBY55" s="73"/>
      <c r="LBZ55" s="73"/>
      <c r="LCA55" s="73"/>
      <c r="LCB55" s="73"/>
      <c r="LCC55" s="73"/>
      <c r="LCD55" s="73"/>
      <c r="LCE55" s="73"/>
      <c r="LCF55" s="73"/>
      <c r="LCG55" s="73"/>
      <c r="LCH55" s="73"/>
      <c r="LCI55" s="73"/>
      <c r="LCJ55" s="73"/>
      <c r="LCK55" s="73"/>
      <c r="LCL55" s="73"/>
      <c r="LCM55" s="73"/>
      <c r="LCN55" s="73"/>
      <c r="LCO55" s="73"/>
      <c r="LCP55" s="73"/>
      <c r="LCQ55" s="73"/>
      <c r="LCR55" s="73"/>
      <c r="LCS55" s="73"/>
      <c r="LCT55" s="73"/>
      <c r="LCU55" s="73"/>
      <c r="LCV55" s="73"/>
      <c r="LCW55" s="73"/>
      <c r="LCX55" s="73"/>
      <c r="LCY55" s="73"/>
      <c r="LCZ55" s="73"/>
      <c r="LDA55" s="73"/>
      <c r="LDB55" s="73"/>
      <c r="LDC55" s="73"/>
      <c r="LDD55" s="73"/>
      <c r="LDE55" s="73"/>
      <c r="LDF55" s="73"/>
      <c r="LDG55" s="73"/>
      <c r="LDH55" s="73"/>
      <c r="LDI55" s="73"/>
      <c r="LDJ55" s="73"/>
      <c r="LDK55" s="73"/>
      <c r="LDL55" s="73"/>
      <c r="LDM55" s="73"/>
      <c r="LDN55" s="73"/>
      <c r="LDO55" s="73"/>
      <c r="LDP55" s="73"/>
      <c r="LDQ55" s="73"/>
      <c r="LDR55" s="73"/>
      <c r="LDS55" s="73"/>
      <c r="LDT55" s="73"/>
      <c r="LDU55" s="73"/>
      <c r="LDV55" s="73"/>
      <c r="LDW55" s="73"/>
      <c r="LDX55" s="73"/>
      <c r="LDY55" s="73"/>
      <c r="LDZ55" s="73"/>
      <c r="LEA55" s="73"/>
      <c r="LEB55" s="73"/>
      <c r="LEC55" s="73"/>
      <c r="LED55" s="73"/>
      <c r="LEE55" s="73"/>
      <c r="LEF55" s="73"/>
      <c r="LEG55" s="73"/>
      <c r="LEH55" s="73"/>
      <c r="LEI55" s="73"/>
      <c r="LEJ55" s="73"/>
      <c r="LEK55" s="73"/>
      <c r="LEL55" s="73"/>
      <c r="LEM55" s="73"/>
      <c r="LEN55" s="73"/>
      <c r="LEO55" s="73"/>
      <c r="LEP55" s="73"/>
      <c r="LEQ55" s="73"/>
      <c r="LER55" s="73"/>
      <c r="LES55" s="73"/>
      <c r="LET55" s="73"/>
      <c r="LEU55" s="73"/>
      <c r="LEV55" s="73"/>
      <c r="LEW55" s="73"/>
      <c r="LEX55" s="73"/>
      <c r="LEY55" s="73"/>
      <c r="LEZ55" s="73"/>
      <c r="LFA55" s="73"/>
      <c r="LFB55" s="73"/>
      <c r="LFC55" s="73"/>
      <c r="LFD55" s="73"/>
      <c r="LFE55" s="73"/>
      <c r="LFF55" s="73"/>
      <c r="LFG55" s="73"/>
      <c r="LFH55" s="73"/>
      <c r="LFI55" s="73"/>
      <c r="LFJ55" s="73"/>
      <c r="LFK55" s="73"/>
      <c r="LFL55" s="73"/>
      <c r="LFM55" s="73"/>
      <c r="LFN55" s="73"/>
      <c r="LFO55" s="73"/>
      <c r="LFP55" s="73"/>
      <c r="LFQ55" s="73"/>
      <c r="LFR55" s="73"/>
      <c r="LFS55" s="73"/>
      <c r="LFT55" s="73"/>
      <c r="LFU55" s="73"/>
      <c r="LFV55" s="73"/>
      <c r="LFW55" s="73"/>
      <c r="LFX55" s="73"/>
      <c r="LFY55" s="73"/>
      <c r="LFZ55" s="73"/>
      <c r="LGA55" s="73"/>
      <c r="LGB55" s="73"/>
      <c r="LGC55" s="73"/>
      <c r="LGD55" s="73"/>
      <c r="LGE55" s="73"/>
      <c r="LGF55" s="73"/>
      <c r="LGG55" s="73"/>
      <c r="LGH55" s="73"/>
      <c r="LGI55" s="73"/>
      <c r="LGJ55" s="73"/>
      <c r="LGK55" s="73"/>
      <c r="LGL55" s="73"/>
      <c r="LGM55" s="73"/>
      <c r="LGN55" s="73"/>
      <c r="LGO55" s="73"/>
      <c r="LGP55" s="73"/>
      <c r="LGQ55" s="73"/>
      <c r="LGR55" s="73"/>
      <c r="LGS55" s="73"/>
      <c r="LGT55" s="73"/>
      <c r="LGU55" s="73"/>
      <c r="LGV55" s="73"/>
      <c r="LGW55" s="73"/>
      <c r="LGX55" s="73"/>
      <c r="LGY55" s="73"/>
      <c r="LGZ55" s="73"/>
      <c r="LHA55" s="73"/>
      <c r="LHB55" s="73"/>
      <c r="LHC55" s="73"/>
      <c r="LHD55" s="73"/>
      <c r="LHE55" s="73"/>
      <c r="LHF55" s="73"/>
      <c r="LHG55" s="73"/>
      <c r="LHH55" s="73"/>
      <c r="LHI55" s="73"/>
      <c r="LHJ55" s="73"/>
      <c r="LHK55" s="73"/>
      <c r="LHL55" s="73"/>
      <c r="LHM55" s="73"/>
      <c r="LHN55" s="73"/>
      <c r="LHO55" s="73"/>
      <c r="LHP55" s="73"/>
      <c r="LHQ55" s="73"/>
      <c r="LHR55" s="73"/>
      <c r="LHS55" s="73"/>
      <c r="LHT55" s="73"/>
      <c r="LHU55" s="73"/>
      <c r="LHV55" s="73"/>
      <c r="LHW55" s="73"/>
      <c r="LHX55" s="73"/>
      <c r="LHY55" s="73"/>
      <c r="LHZ55" s="73"/>
      <c r="LIA55" s="73"/>
      <c r="LIB55" s="73"/>
      <c r="LIC55" s="73"/>
      <c r="LID55" s="73"/>
      <c r="LIE55" s="73"/>
      <c r="LIF55" s="73"/>
      <c r="LIG55" s="73"/>
      <c r="LIH55" s="73"/>
      <c r="LII55" s="73"/>
      <c r="LIJ55" s="73"/>
      <c r="LIK55" s="73"/>
      <c r="LIL55" s="73"/>
      <c r="LIM55" s="73"/>
      <c r="LIN55" s="73"/>
      <c r="LIO55" s="73"/>
      <c r="LIP55" s="73"/>
      <c r="LIQ55" s="73"/>
      <c r="LIR55" s="73"/>
      <c r="LIS55" s="73"/>
      <c r="LIT55" s="73"/>
      <c r="LIU55" s="73"/>
      <c r="LIV55" s="73"/>
      <c r="LIW55" s="73"/>
      <c r="LIX55" s="73"/>
      <c r="LIY55" s="73"/>
      <c r="LIZ55" s="73"/>
      <c r="LJA55" s="73"/>
      <c r="LJB55" s="73"/>
      <c r="LJC55" s="73"/>
      <c r="LJD55" s="73"/>
      <c r="LJE55" s="73"/>
      <c r="LJF55" s="73"/>
      <c r="LJG55" s="73"/>
      <c r="LJH55" s="73"/>
      <c r="LJI55" s="73"/>
      <c r="LJJ55" s="73"/>
      <c r="LJK55" s="73"/>
      <c r="LJL55" s="73"/>
      <c r="LJM55" s="73"/>
      <c r="LJN55" s="73"/>
      <c r="LJO55" s="73"/>
      <c r="LJP55" s="73"/>
      <c r="LJQ55" s="73"/>
      <c r="LJR55" s="73"/>
      <c r="LJS55" s="73"/>
      <c r="LJT55" s="73"/>
      <c r="LJU55" s="73"/>
      <c r="LJV55" s="73"/>
      <c r="LJW55" s="73"/>
      <c r="LJX55" s="73"/>
      <c r="LJY55" s="73"/>
      <c r="LJZ55" s="73"/>
      <c r="LKA55" s="73"/>
      <c r="LKB55" s="73"/>
      <c r="LKC55" s="73"/>
      <c r="LKD55" s="73"/>
      <c r="LKE55" s="73"/>
      <c r="LKF55" s="73"/>
      <c r="LKG55" s="73"/>
      <c r="LKH55" s="73"/>
      <c r="LKI55" s="73"/>
      <c r="LKJ55" s="73"/>
      <c r="LKK55" s="73"/>
      <c r="LKL55" s="73"/>
      <c r="LKM55" s="73"/>
      <c r="LKN55" s="73"/>
      <c r="LKO55" s="73"/>
      <c r="LKP55" s="73"/>
      <c r="LKQ55" s="73"/>
      <c r="LKR55" s="73"/>
      <c r="LKS55" s="73"/>
      <c r="LKT55" s="73"/>
      <c r="LKU55" s="73"/>
      <c r="LKV55" s="73"/>
      <c r="LKW55" s="73"/>
      <c r="LKX55" s="73"/>
      <c r="LKY55" s="73"/>
      <c r="LKZ55" s="73"/>
      <c r="LLA55" s="73"/>
      <c r="LLB55" s="73"/>
      <c r="LLC55" s="73"/>
      <c r="LLD55" s="73"/>
      <c r="LLE55" s="73"/>
      <c r="LLF55" s="73"/>
      <c r="LLG55" s="73"/>
      <c r="LLH55" s="73"/>
      <c r="LLI55" s="73"/>
      <c r="LLJ55" s="73"/>
      <c r="LLK55" s="73"/>
      <c r="LLL55" s="73"/>
      <c r="LLM55" s="73"/>
      <c r="LLN55" s="73"/>
      <c r="LLO55" s="73"/>
      <c r="LLP55" s="73"/>
      <c r="LLQ55" s="73"/>
      <c r="LLR55" s="73"/>
      <c r="LLS55" s="73"/>
      <c r="LLT55" s="73"/>
      <c r="LLU55" s="73"/>
      <c r="LLV55" s="73"/>
      <c r="LLW55" s="73"/>
      <c r="LLX55" s="73"/>
      <c r="LLY55" s="73"/>
      <c r="LLZ55" s="73"/>
      <c r="LMA55" s="73"/>
      <c r="LMB55" s="73"/>
      <c r="LMC55" s="73"/>
      <c r="LMD55" s="73"/>
      <c r="LME55" s="73"/>
      <c r="LMF55" s="73"/>
      <c r="LMG55" s="73"/>
      <c r="LMH55" s="73"/>
      <c r="LMI55" s="73"/>
      <c r="LMJ55" s="73"/>
      <c r="LMK55" s="73"/>
      <c r="LML55" s="73"/>
      <c r="LMM55" s="73"/>
      <c r="LMN55" s="73"/>
      <c r="LMO55" s="73"/>
      <c r="LMP55" s="73"/>
      <c r="LMQ55" s="73"/>
      <c r="LMR55" s="73"/>
      <c r="LMS55" s="73"/>
      <c r="LMT55" s="73"/>
      <c r="LMU55" s="73"/>
      <c r="LMV55" s="73"/>
      <c r="LMW55" s="73"/>
      <c r="LMX55" s="73"/>
      <c r="LMY55" s="73"/>
      <c r="LMZ55" s="73"/>
      <c r="LNA55" s="73"/>
      <c r="LNB55" s="73"/>
      <c r="LNC55" s="73"/>
      <c r="LND55" s="73"/>
      <c r="LNE55" s="73"/>
      <c r="LNF55" s="73"/>
      <c r="LNG55" s="73"/>
      <c r="LNH55" s="73"/>
      <c r="LNI55" s="73"/>
      <c r="LNJ55" s="73"/>
      <c r="LNK55" s="73"/>
      <c r="LNL55" s="73"/>
      <c r="LNM55" s="73"/>
      <c r="LNN55" s="73"/>
      <c r="LNO55" s="73"/>
      <c r="LNP55" s="73"/>
      <c r="LNQ55" s="73"/>
      <c r="LNR55" s="73"/>
      <c r="LNS55" s="73"/>
      <c r="LNT55" s="73"/>
      <c r="LNU55" s="73"/>
      <c r="LNV55" s="73"/>
      <c r="LNW55" s="73"/>
      <c r="LNX55" s="73"/>
      <c r="LNY55" s="73"/>
      <c r="LNZ55" s="73"/>
      <c r="LOA55" s="73"/>
      <c r="LOB55" s="73"/>
      <c r="LOC55" s="73"/>
      <c r="LOD55" s="73"/>
      <c r="LOE55" s="73"/>
      <c r="LOF55" s="73"/>
      <c r="LOG55" s="73"/>
      <c r="LOH55" s="73"/>
      <c r="LOI55" s="73"/>
      <c r="LOJ55" s="73"/>
      <c r="LOK55" s="73"/>
      <c r="LOL55" s="73"/>
      <c r="LOM55" s="73"/>
      <c r="LON55" s="73"/>
      <c r="LOO55" s="73"/>
      <c r="LOP55" s="73"/>
      <c r="LOQ55" s="73"/>
      <c r="LOR55" s="73"/>
      <c r="LOS55" s="73"/>
      <c r="LOT55" s="73"/>
      <c r="LOU55" s="73"/>
      <c r="LOV55" s="73"/>
      <c r="LOW55" s="73"/>
      <c r="LOX55" s="73"/>
      <c r="LOY55" s="73"/>
      <c r="LOZ55" s="73"/>
      <c r="LPA55" s="73"/>
      <c r="LPB55" s="73"/>
      <c r="LPC55" s="73"/>
      <c r="LPD55" s="73"/>
      <c r="LPE55" s="73"/>
      <c r="LPF55" s="73"/>
      <c r="LPG55" s="73"/>
      <c r="LPH55" s="73"/>
      <c r="LPI55" s="73"/>
      <c r="LPJ55" s="73"/>
      <c r="LPK55" s="73"/>
      <c r="LPL55" s="73"/>
      <c r="LPM55" s="73"/>
      <c r="LPN55" s="73"/>
      <c r="LPO55" s="73"/>
      <c r="LPP55" s="73"/>
      <c r="LPQ55" s="73"/>
      <c r="LPR55" s="73"/>
      <c r="LPS55" s="73"/>
      <c r="LPT55" s="73"/>
      <c r="LPU55" s="73"/>
      <c r="LPV55" s="73"/>
      <c r="LPW55" s="73"/>
      <c r="LPX55" s="73"/>
      <c r="LPY55" s="73"/>
      <c r="LPZ55" s="73"/>
      <c r="LQA55" s="73"/>
      <c r="LQB55" s="73"/>
      <c r="LQC55" s="73"/>
      <c r="LQD55" s="73"/>
      <c r="LQE55" s="73"/>
      <c r="LQF55" s="73"/>
      <c r="LQG55" s="73"/>
      <c r="LQH55" s="73"/>
      <c r="LQI55" s="73"/>
      <c r="LQJ55" s="73"/>
      <c r="LQK55" s="73"/>
      <c r="LQL55" s="73"/>
      <c r="LQM55" s="73"/>
      <c r="LQN55" s="73"/>
      <c r="LQO55" s="73"/>
      <c r="LQP55" s="73"/>
      <c r="LQQ55" s="73"/>
      <c r="LQR55" s="73"/>
      <c r="LQS55" s="73"/>
      <c r="LQT55" s="73"/>
      <c r="LQU55" s="73"/>
      <c r="LQV55" s="73"/>
      <c r="LQW55" s="73"/>
      <c r="LQX55" s="73"/>
      <c r="LQY55" s="73"/>
      <c r="LQZ55" s="73"/>
      <c r="LRA55" s="73"/>
      <c r="LRB55" s="73"/>
      <c r="LRC55" s="73"/>
      <c r="LRD55" s="73"/>
      <c r="LRE55" s="73"/>
      <c r="LRF55" s="73"/>
      <c r="LRG55" s="73"/>
      <c r="LRH55" s="73"/>
      <c r="LRI55" s="73"/>
      <c r="LRJ55" s="73"/>
      <c r="LRK55" s="73"/>
      <c r="LRL55" s="73"/>
      <c r="LRM55" s="73"/>
      <c r="LRN55" s="73"/>
      <c r="LRO55" s="73"/>
      <c r="LRP55" s="73"/>
      <c r="LRQ55" s="73"/>
      <c r="LRR55" s="73"/>
      <c r="LRS55" s="73"/>
      <c r="LRT55" s="73"/>
      <c r="LRU55" s="73"/>
      <c r="LRV55" s="73"/>
      <c r="LRW55" s="73"/>
      <c r="LRX55" s="73"/>
      <c r="LRY55" s="73"/>
      <c r="LRZ55" s="73"/>
      <c r="LSA55" s="73"/>
      <c r="LSB55" s="73"/>
      <c r="LSC55" s="73"/>
      <c r="LSD55" s="73"/>
      <c r="LSE55" s="73"/>
      <c r="LSF55" s="73"/>
      <c r="LSG55" s="73"/>
      <c r="LSH55" s="73"/>
      <c r="LSI55" s="73"/>
      <c r="LSJ55" s="73"/>
      <c r="LSK55" s="73"/>
      <c r="LSL55" s="73"/>
      <c r="LSM55" s="73"/>
      <c r="LSN55" s="73"/>
      <c r="LSO55" s="73"/>
      <c r="LSP55" s="73"/>
      <c r="LSQ55" s="73"/>
      <c r="LSR55" s="73"/>
      <c r="LSS55" s="73"/>
      <c r="LST55" s="73"/>
      <c r="LSU55" s="73"/>
      <c r="LSV55" s="73"/>
      <c r="LSW55" s="73"/>
      <c r="LSX55" s="73"/>
      <c r="LSY55" s="73"/>
      <c r="LSZ55" s="73"/>
      <c r="LTA55" s="73"/>
      <c r="LTB55" s="73"/>
      <c r="LTC55" s="73"/>
      <c r="LTD55" s="73"/>
      <c r="LTE55" s="73"/>
      <c r="LTF55" s="73"/>
      <c r="LTG55" s="73"/>
      <c r="LTH55" s="73"/>
      <c r="LTI55" s="73"/>
      <c r="LTJ55" s="73"/>
      <c r="LTK55" s="73"/>
      <c r="LTL55" s="73"/>
      <c r="LTM55" s="73"/>
      <c r="LTN55" s="73"/>
      <c r="LTO55" s="73"/>
      <c r="LTP55" s="73"/>
      <c r="LTQ55" s="73"/>
      <c r="LTR55" s="73"/>
      <c r="LTS55" s="73"/>
      <c r="LTT55" s="73"/>
      <c r="LTU55" s="73"/>
      <c r="LTV55" s="73"/>
      <c r="LTW55" s="73"/>
      <c r="LTX55" s="73"/>
      <c r="LTY55" s="73"/>
      <c r="LTZ55" s="73"/>
      <c r="LUA55" s="73"/>
      <c r="LUB55" s="73"/>
      <c r="LUC55" s="73"/>
      <c r="LUD55" s="73"/>
      <c r="LUE55" s="73"/>
      <c r="LUF55" s="73"/>
      <c r="LUG55" s="73"/>
      <c r="LUH55" s="73"/>
      <c r="LUI55" s="73"/>
      <c r="LUJ55" s="73"/>
      <c r="LUK55" s="73"/>
      <c r="LUL55" s="73"/>
      <c r="LUM55" s="73"/>
      <c r="LUN55" s="73"/>
      <c r="LUO55" s="73"/>
      <c r="LUP55" s="73"/>
      <c r="LUQ55" s="73"/>
      <c r="LUR55" s="73"/>
      <c r="LUS55" s="73"/>
      <c r="LUT55" s="73"/>
      <c r="LUU55" s="73"/>
      <c r="LUV55" s="73"/>
      <c r="LUW55" s="73"/>
      <c r="LUX55" s="73"/>
      <c r="LUY55" s="73"/>
      <c r="LUZ55" s="73"/>
      <c r="LVA55" s="73"/>
      <c r="LVB55" s="73"/>
      <c r="LVC55" s="73"/>
      <c r="LVD55" s="73"/>
      <c r="LVE55" s="73"/>
      <c r="LVF55" s="73"/>
      <c r="LVG55" s="73"/>
      <c r="LVH55" s="73"/>
      <c r="LVI55" s="73"/>
      <c r="LVJ55" s="73"/>
      <c r="LVK55" s="73"/>
      <c r="LVL55" s="73"/>
      <c r="LVM55" s="73"/>
      <c r="LVN55" s="73"/>
      <c r="LVO55" s="73"/>
      <c r="LVP55" s="73"/>
      <c r="LVQ55" s="73"/>
      <c r="LVR55" s="73"/>
      <c r="LVS55" s="73"/>
      <c r="LVT55" s="73"/>
      <c r="LVU55" s="73"/>
      <c r="LVV55" s="73"/>
      <c r="LVW55" s="73"/>
      <c r="LVX55" s="73"/>
      <c r="LVY55" s="73"/>
      <c r="LVZ55" s="73"/>
      <c r="LWA55" s="73"/>
      <c r="LWB55" s="73"/>
      <c r="LWC55" s="73"/>
      <c r="LWD55" s="73"/>
      <c r="LWE55" s="73"/>
      <c r="LWF55" s="73"/>
      <c r="LWG55" s="73"/>
      <c r="LWH55" s="73"/>
      <c r="LWI55" s="73"/>
      <c r="LWJ55" s="73"/>
      <c r="LWK55" s="73"/>
      <c r="LWL55" s="73"/>
      <c r="LWM55" s="73"/>
      <c r="LWN55" s="73"/>
      <c r="LWO55" s="73"/>
      <c r="LWP55" s="73"/>
      <c r="LWQ55" s="73"/>
      <c r="LWR55" s="73"/>
      <c r="LWS55" s="73"/>
      <c r="LWT55" s="73"/>
      <c r="LWU55" s="73"/>
      <c r="LWV55" s="73"/>
      <c r="LWW55" s="73"/>
      <c r="LWX55" s="73"/>
      <c r="LWY55" s="73"/>
      <c r="LWZ55" s="73"/>
      <c r="LXA55" s="73"/>
      <c r="LXB55" s="73"/>
      <c r="LXC55" s="73"/>
      <c r="LXD55" s="73"/>
      <c r="LXE55" s="73"/>
      <c r="LXF55" s="73"/>
      <c r="LXG55" s="73"/>
      <c r="LXH55" s="73"/>
      <c r="LXI55" s="73"/>
      <c r="LXJ55" s="73"/>
      <c r="LXK55" s="73"/>
      <c r="LXL55" s="73"/>
      <c r="LXM55" s="73"/>
      <c r="LXN55" s="73"/>
      <c r="LXO55" s="73"/>
      <c r="LXP55" s="73"/>
      <c r="LXQ55" s="73"/>
      <c r="LXR55" s="73"/>
      <c r="LXS55" s="73"/>
      <c r="LXT55" s="73"/>
      <c r="LXU55" s="73"/>
      <c r="LXV55" s="73"/>
      <c r="LXW55" s="73"/>
      <c r="LXX55" s="73"/>
      <c r="LXY55" s="73"/>
      <c r="LXZ55" s="73"/>
      <c r="LYA55" s="73"/>
      <c r="LYB55" s="73"/>
      <c r="LYC55" s="73"/>
      <c r="LYD55" s="73"/>
      <c r="LYE55" s="73"/>
      <c r="LYF55" s="73"/>
      <c r="LYG55" s="73"/>
      <c r="LYH55" s="73"/>
      <c r="LYI55" s="73"/>
      <c r="LYJ55" s="73"/>
      <c r="LYK55" s="73"/>
      <c r="LYL55" s="73"/>
      <c r="LYM55" s="73"/>
      <c r="LYN55" s="73"/>
      <c r="LYO55" s="73"/>
      <c r="LYP55" s="73"/>
      <c r="LYQ55" s="73"/>
      <c r="LYR55" s="73"/>
      <c r="LYS55" s="73"/>
      <c r="LYT55" s="73"/>
      <c r="LYU55" s="73"/>
      <c r="LYV55" s="73"/>
      <c r="LYW55" s="73"/>
      <c r="LYX55" s="73"/>
      <c r="LYY55" s="73"/>
      <c r="LYZ55" s="73"/>
      <c r="LZA55" s="73"/>
      <c r="LZB55" s="73"/>
      <c r="LZC55" s="73"/>
      <c r="LZD55" s="73"/>
      <c r="LZE55" s="73"/>
      <c r="LZF55" s="73"/>
      <c r="LZG55" s="73"/>
      <c r="LZH55" s="73"/>
      <c r="LZI55" s="73"/>
      <c r="LZJ55" s="73"/>
      <c r="LZK55" s="73"/>
      <c r="LZL55" s="73"/>
      <c r="LZM55" s="73"/>
      <c r="LZN55" s="73"/>
      <c r="LZO55" s="73"/>
      <c r="LZP55" s="73"/>
      <c r="LZQ55" s="73"/>
      <c r="LZR55" s="73"/>
      <c r="LZS55" s="73"/>
      <c r="LZT55" s="73"/>
      <c r="LZU55" s="73"/>
      <c r="LZV55" s="73"/>
      <c r="LZW55" s="73"/>
      <c r="LZX55" s="73"/>
      <c r="LZY55" s="73"/>
      <c r="LZZ55" s="73"/>
      <c r="MAA55" s="73"/>
      <c r="MAB55" s="73"/>
      <c r="MAC55" s="73"/>
      <c r="MAD55" s="73"/>
      <c r="MAE55" s="73"/>
      <c r="MAF55" s="73"/>
      <c r="MAG55" s="73"/>
      <c r="MAH55" s="73"/>
      <c r="MAI55" s="73"/>
      <c r="MAJ55" s="73"/>
      <c r="MAK55" s="73"/>
      <c r="MAL55" s="73"/>
      <c r="MAM55" s="73"/>
      <c r="MAN55" s="73"/>
      <c r="MAO55" s="73"/>
      <c r="MAP55" s="73"/>
      <c r="MAQ55" s="73"/>
      <c r="MAR55" s="73"/>
      <c r="MAS55" s="73"/>
      <c r="MAT55" s="73"/>
      <c r="MAU55" s="73"/>
      <c r="MAV55" s="73"/>
      <c r="MAW55" s="73"/>
      <c r="MAX55" s="73"/>
      <c r="MAY55" s="73"/>
      <c r="MAZ55" s="73"/>
      <c r="MBA55" s="73"/>
      <c r="MBB55" s="73"/>
      <c r="MBC55" s="73"/>
      <c r="MBD55" s="73"/>
      <c r="MBE55" s="73"/>
      <c r="MBF55" s="73"/>
      <c r="MBG55" s="73"/>
      <c r="MBH55" s="73"/>
      <c r="MBI55" s="73"/>
      <c r="MBJ55" s="73"/>
      <c r="MBK55" s="73"/>
      <c r="MBL55" s="73"/>
      <c r="MBM55" s="73"/>
      <c r="MBN55" s="73"/>
      <c r="MBO55" s="73"/>
      <c r="MBP55" s="73"/>
      <c r="MBQ55" s="73"/>
      <c r="MBR55" s="73"/>
      <c r="MBS55" s="73"/>
      <c r="MBT55" s="73"/>
      <c r="MBU55" s="73"/>
      <c r="MBV55" s="73"/>
      <c r="MBW55" s="73"/>
      <c r="MBX55" s="73"/>
      <c r="MBY55" s="73"/>
      <c r="MBZ55" s="73"/>
      <c r="MCA55" s="73"/>
      <c r="MCB55" s="73"/>
      <c r="MCC55" s="73"/>
      <c r="MCD55" s="73"/>
      <c r="MCE55" s="73"/>
      <c r="MCF55" s="73"/>
      <c r="MCG55" s="73"/>
      <c r="MCH55" s="73"/>
      <c r="MCI55" s="73"/>
      <c r="MCJ55" s="73"/>
      <c r="MCK55" s="73"/>
      <c r="MCL55" s="73"/>
      <c r="MCM55" s="73"/>
      <c r="MCN55" s="73"/>
      <c r="MCO55" s="73"/>
      <c r="MCP55" s="73"/>
      <c r="MCQ55" s="73"/>
      <c r="MCR55" s="73"/>
      <c r="MCS55" s="73"/>
      <c r="MCT55" s="73"/>
      <c r="MCU55" s="73"/>
      <c r="MCV55" s="73"/>
      <c r="MCW55" s="73"/>
      <c r="MCX55" s="73"/>
      <c r="MCY55" s="73"/>
      <c r="MCZ55" s="73"/>
      <c r="MDA55" s="73"/>
      <c r="MDB55" s="73"/>
      <c r="MDC55" s="73"/>
      <c r="MDD55" s="73"/>
      <c r="MDE55" s="73"/>
      <c r="MDF55" s="73"/>
      <c r="MDG55" s="73"/>
      <c r="MDH55" s="73"/>
      <c r="MDI55" s="73"/>
      <c r="MDJ55" s="73"/>
      <c r="MDK55" s="73"/>
      <c r="MDL55" s="73"/>
      <c r="MDM55" s="73"/>
      <c r="MDN55" s="73"/>
      <c r="MDO55" s="73"/>
      <c r="MDP55" s="73"/>
      <c r="MDQ55" s="73"/>
      <c r="MDR55" s="73"/>
      <c r="MDS55" s="73"/>
      <c r="MDT55" s="73"/>
      <c r="MDU55" s="73"/>
      <c r="MDV55" s="73"/>
      <c r="MDW55" s="73"/>
      <c r="MDX55" s="73"/>
      <c r="MDY55" s="73"/>
      <c r="MDZ55" s="73"/>
      <c r="MEA55" s="73"/>
      <c r="MEB55" s="73"/>
      <c r="MEC55" s="73"/>
      <c r="MED55" s="73"/>
      <c r="MEE55" s="73"/>
      <c r="MEF55" s="73"/>
      <c r="MEG55" s="73"/>
      <c r="MEH55" s="73"/>
      <c r="MEI55" s="73"/>
      <c r="MEJ55" s="73"/>
      <c r="MEK55" s="73"/>
      <c r="MEL55" s="73"/>
      <c r="MEM55" s="73"/>
      <c r="MEN55" s="73"/>
      <c r="MEO55" s="73"/>
      <c r="MEP55" s="73"/>
      <c r="MEQ55" s="73"/>
      <c r="MER55" s="73"/>
      <c r="MES55" s="73"/>
      <c r="MET55" s="73"/>
      <c r="MEU55" s="73"/>
      <c r="MEV55" s="73"/>
      <c r="MEW55" s="73"/>
      <c r="MEX55" s="73"/>
      <c r="MEY55" s="73"/>
      <c r="MEZ55" s="73"/>
      <c r="MFA55" s="73"/>
      <c r="MFB55" s="73"/>
      <c r="MFC55" s="73"/>
      <c r="MFD55" s="73"/>
      <c r="MFE55" s="73"/>
      <c r="MFF55" s="73"/>
      <c r="MFG55" s="73"/>
      <c r="MFH55" s="73"/>
      <c r="MFI55" s="73"/>
      <c r="MFJ55" s="73"/>
      <c r="MFK55" s="73"/>
      <c r="MFL55" s="73"/>
      <c r="MFM55" s="73"/>
      <c r="MFN55" s="73"/>
      <c r="MFO55" s="73"/>
      <c r="MFP55" s="73"/>
      <c r="MFQ55" s="73"/>
      <c r="MFR55" s="73"/>
      <c r="MFS55" s="73"/>
      <c r="MFT55" s="73"/>
      <c r="MFU55" s="73"/>
      <c r="MFV55" s="73"/>
      <c r="MFW55" s="73"/>
      <c r="MFX55" s="73"/>
      <c r="MFY55" s="73"/>
      <c r="MFZ55" s="73"/>
      <c r="MGA55" s="73"/>
      <c r="MGB55" s="73"/>
      <c r="MGC55" s="73"/>
      <c r="MGD55" s="73"/>
      <c r="MGE55" s="73"/>
      <c r="MGF55" s="73"/>
      <c r="MGG55" s="73"/>
      <c r="MGH55" s="73"/>
      <c r="MGI55" s="73"/>
      <c r="MGJ55" s="73"/>
      <c r="MGK55" s="73"/>
      <c r="MGL55" s="73"/>
      <c r="MGM55" s="73"/>
      <c r="MGN55" s="73"/>
      <c r="MGO55" s="73"/>
      <c r="MGP55" s="73"/>
      <c r="MGQ55" s="73"/>
      <c r="MGR55" s="73"/>
      <c r="MGS55" s="73"/>
      <c r="MGT55" s="73"/>
      <c r="MGU55" s="73"/>
      <c r="MGV55" s="73"/>
      <c r="MGW55" s="73"/>
      <c r="MGX55" s="73"/>
      <c r="MGY55" s="73"/>
      <c r="MGZ55" s="73"/>
      <c r="MHA55" s="73"/>
      <c r="MHB55" s="73"/>
      <c r="MHC55" s="73"/>
      <c r="MHD55" s="73"/>
      <c r="MHE55" s="73"/>
      <c r="MHF55" s="73"/>
      <c r="MHG55" s="73"/>
      <c r="MHH55" s="73"/>
      <c r="MHI55" s="73"/>
      <c r="MHJ55" s="73"/>
      <c r="MHK55" s="73"/>
      <c r="MHL55" s="73"/>
      <c r="MHM55" s="73"/>
      <c r="MHN55" s="73"/>
      <c r="MHO55" s="73"/>
      <c r="MHP55" s="73"/>
      <c r="MHQ55" s="73"/>
      <c r="MHR55" s="73"/>
      <c r="MHS55" s="73"/>
      <c r="MHT55" s="73"/>
      <c r="MHU55" s="73"/>
      <c r="MHV55" s="73"/>
      <c r="MHW55" s="73"/>
      <c r="MHX55" s="73"/>
      <c r="MHY55" s="73"/>
      <c r="MHZ55" s="73"/>
      <c r="MIA55" s="73"/>
      <c r="MIB55" s="73"/>
      <c r="MIC55" s="73"/>
      <c r="MID55" s="73"/>
      <c r="MIE55" s="73"/>
      <c r="MIF55" s="73"/>
      <c r="MIG55" s="73"/>
      <c r="MIH55" s="73"/>
      <c r="MII55" s="73"/>
      <c r="MIJ55" s="73"/>
      <c r="MIK55" s="73"/>
      <c r="MIL55" s="73"/>
      <c r="MIM55" s="73"/>
      <c r="MIN55" s="73"/>
      <c r="MIO55" s="73"/>
      <c r="MIP55" s="73"/>
      <c r="MIQ55" s="73"/>
      <c r="MIR55" s="73"/>
      <c r="MIS55" s="73"/>
      <c r="MIT55" s="73"/>
      <c r="MIU55" s="73"/>
      <c r="MIV55" s="73"/>
      <c r="MIW55" s="73"/>
      <c r="MIX55" s="73"/>
      <c r="MIY55" s="73"/>
      <c r="MIZ55" s="73"/>
      <c r="MJA55" s="73"/>
      <c r="MJB55" s="73"/>
      <c r="MJC55" s="73"/>
      <c r="MJD55" s="73"/>
      <c r="MJE55" s="73"/>
      <c r="MJF55" s="73"/>
      <c r="MJG55" s="73"/>
      <c r="MJH55" s="73"/>
      <c r="MJI55" s="73"/>
      <c r="MJJ55" s="73"/>
      <c r="MJK55" s="73"/>
      <c r="MJL55" s="73"/>
      <c r="MJM55" s="73"/>
      <c r="MJN55" s="73"/>
      <c r="MJO55" s="73"/>
      <c r="MJP55" s="73"/>
      <c r="MJQ55" s="73"/>
      <c r="MJR55" s="73"/>
      <c r="MJS55" s="73"/>
      <c r="MJT55" s="73"/>
      <c r="MJU55" s="73"/>
      <c r="MJV55" s="73"/>
      <c r="MJW55" s="73"/>
      <c r="MJX55" s="73"/>
      <c r="MJY55" s="73"/>
      <c r="MJZ55" s="73"/>
      <c r="MKA55" s="73"/>
      <c r="MKB55" s="73"/>
      <c r="MKC55" s="73"/>
      <c r="MKD55" s="73"/>
      <c r="MKE55" s="73"/>
      <c r="MKF55" s="73"/>
      <c r="MKG55" s="73"/>
      <c r="MKH55" s="73"/>
      <c r="MKI55" s="73"/>
      <c r="MKJ55" s="73"/>
      <c r="MKK55" s="73"/>
      <c r="MKL55" s="73"/>
      <c r="MKM55" s="73"/>
      <c r="MKN55" s="73"/>
      <c r="MKO55" s="73"/>
      <c r="MKP55" s="73"/>
      <c r="MKQ55" s="73"/>
      <c r="MKR55" s="73"/>
      <c r="MKS55" s="73"/>
      <c r="MKT55" s="73"/>
      <c r="MKU55" s="73"/>
      <c r="MKV55" s="73"/>
      <c r="MKW55" s="73"/>
      <c r="MKX55" s="73"/>
      <c r="MKY55" s="73"/>
      <c r="MKZ55" s="73"/>
      <c r="MLA55" s="73"/>
      <c r="MLB55" s="73"/>
      <c r="MLC55" s="73"/>
      <c r="MLD55" s="73"/>
      <c r="MLE55" s="73"/>
      <c r="MLF55" s="73"/>
      <c r="MLG55" s="73"/>
      <c r="MLH55" s="73"/>
      <c r="MLI55" s="73"/>
      <c r="MLJ55" s="73"/>
      <c r="MLK55" s="73"/>
      <c r="MLL55" s="73"/>
      <c r="MLM55" s="73"/>
      <c r="MLN55" s="73"/>
      <c r="MLO55" s="73"/>
      <c r="MLP55" s="73"/>
      <c r="MLQ55" s="73"/>
      <c r="MLR55" s="73"/>
      <c r="MLS55" s="73"/>
      <c r="MLT55" s="73"/>
      <c r="MLU55" s="73"/>
      <c r="MLV55" s="73"/>
      <c r="MLW55" s="73"/>
      <c r="MLX55" s="73"/>
      <c r="MLY55" s="73"/>
      <c r="MLZ55" s="73"/>
      <c r="MMA55" s="73"/>
      <c r="MMB55" s="73"/>
      <c r="MMC55" s="73"/>
      <c r="MMD55" s="73"/>
      <c r="MME55" s="73"/>
      <c r="MMF55" s="73"/>
      <c r="MMG55" s="73"/>
      <c r="MMH55" s="73"/>
      <c r="MMI55" s="73"/>
      <c r="MMJ55" s="73"/>
      <c r="MMK55" s="73"/>
      <c r="MML55" s="73"/>
      <c r="MMM55" s="73"/>
      <c r="MMN55" s="73"/>
      <c r="MMO55" s="73"/>
      <c r="MMP55" s="73"/>
      <c r="MMQ55" s="73"/>
      <c r="MMR55" s="73"/>
      <c r="MMS55" s="73"/>
      <c r="MMT55" s="73"/>
      <c r="MMU55" s="73"/>
      <c r="MMV55" s="73"/>
      <c r="MMW55" s="73"/>
      <c r="MMX55" s="73"/>
      <c r="MMY55" s="73"/>
      <c r="MMZ55" s="73"/>
      <c r="MNA55" s="73"/>
      <c r="MNB55" s="73"/>
      <c r="MNC55" s="73"/>
      <c r="MND55" s="73"/>
      <c r="MNE55" s="73"/>
      <c r="MNF55" s="73"/>
      <c r="MNG55" s="73"/>
      <c r="MNH55" s="73"/>
      <c r="MNI55" s="73"/>
      <c r="MNJ55" s="73"/>
      <c r="MNK55" s="73"/>
      <c r="MNL55" s="73"/>
      <c r="MNM55" s="73"/>
      <c r="MNN55" s="73"/>
      <c r="MNO55" s="73"/>
      <c r="MNP55" s="73"/>
      <c r="MNQ55" s="73"/>
      <c r="MNR55" s="73"/>
      <c r="MNS55" s="73"/>
      <c r="MNT55" s="73"/>
      <c r="MNU55" s="73"/>
      <c r="MNV55" s="73"/>
      <c r="MNW55" s="73"/>
      <c r="MNX55" s="73"/>
      <c r="MNY55" s="73"/>
      <c r="MNZ55" s="73"/>
      <c r="MOA55" s="73"/>
      <c r="MOB55" s="73"/>
      <c r="MOC55" s="73"/>
      <c r="MOD55" s="73"/>
      <c r="MOE55" s="73"/>
      <c r="MOF55" s="73"/>
      <c r="MOG55" s="73"/>
      <c r="MOH55" s="73"/>
      <c r="MOI55" s="73"/>
      <c r="MOJ55" s="73"/>
      <c r="MOK55" s="73"/>
      <c r="MOL55" s="73"/>
      <c r="MOM55" s="73"/>
      <c r="MON55" s="73"/>
      <c r="MOO55" s="73"/>
      <c r="MOP55" s="73"/>
      <c r="MOQ55" s="73"/>
      <c r="MOR55" s="73"/>
      <c r="MOS55" s="73"/>
      <c r="MOT55" s="73"/>
      <c r="MOU55" s="73"/>
      <c r="MOV55" s="73"/>
      <c r="MOW55" s="73"/>
      <c r="MOX55" s="73"/>
      <c r="MOY55" s="73"/>
      <c r="MOZ55" s="73"/>
      <c r="MPA55" s="73"/>
      <c r="MPB55" s="73"/>
      <c r="MPC55" s="73"/>
      <c r="MPD55" s="73"/>
      <c r="MPE55" s="73"/>
      <c r="MPF55" s="73"/>
      <c r="MPG55" s="73"/>
      <c r="MPH55" s="73"/>
      <c r="MPI55" s="73"/>
      <c r="MPJ55" s="73"/>
      <c r="MPK55" s="73"/>
      <c r="MPL55" s="73"/>
      <c r="MPM55" s="73"/>
      <c r="MPN55" s="73"/>
      <c r="MPO55" s="73"/>
      <c r="MPP55" s="73"/>
      <c r="MPQ55" s="73"/>
      <c r="MPR55" s="73"/>
      <c r="MPS55" s="73"/>
      <c r="MPT55" s="73"/>
      <c r="MPU55" s="73"/>
      <c r="MPV55" s="73"/>
      <c r="MPW55" s="73"/>
      <c r="MPX55" s="73"/>
      <c r="MPY55" s="73"/>
      <c r="MPZ55" s="73"/>
      <c r="MQA55" s="73"/>
      <c r="MQB55" s="73"/>
      <c r="MQC55" s="73"/>
      <c r="MQD55" s="73"/>
      <c r="MQE55" s="73"/>
      <c r="MQF55" s="73"/>
      <c r="MQG55" s="73"/>
      <c r="MQH55" s="73"/>
      <c r="MQI55" s="73"/>
      <c r="MQJ55" s="73"/>
      <c r="MQK55" s="73"/>
      <c r="MQL55" s="73"/>
      <c r="MQM55" s="73"/>
      <c r="MQN55" s="73"/>
      <c r="MQO55" s="73"/>
      <c r="MQP55" s="73"/>
      <c r="MQQ55" s="73"/>
      <c r="MQR55" s="73"/>
      <c r="MQS55" s="73"/>
      <c r="MQT55" s="73"/>
      <c r="MQU55" s="73"/>
      <c r="MQV55" s="73"/>
      <c r="MQW55" s="73"/>
      <c r="MQX55" s="73"/>
      <c r="MQY55" s="73"/>
      <c r="MQZ55" s="73"/>
      <c r="MRA55" s="73"/>
      <c r="MRB55" s="73"/>
      <c r="MRC55" s="73"/>
      <c r="MRD55" s="73"/>
      <c r="MRE55" s="73"/>
      <c r="MRF55" s="73"/>
      <c r="MRG55" s="73"/>
      <c r="MRH55" s="73"/>
      <c r="MRI55" s="73"/>
      <c r="MRJ55" s="73"/>
      <c r="MRK55" s="73"/>
      <c r="MRL55" s="73"/>
      <c r="MRM55" s="73"/>
      <c r="MRN55" s="73"/>
      <c r="MRO55" s="73"/>
      <c r="MRP55" s="73"/>
      <c r="MRQ55" s="73"/>
      <c r="MRR55" s="73"/>
      <c r="MRS55" s="73"/>
      <c r="MRT55" s="73"/>
      <c r="MRU55" s="73"/>
      <c r="MRV55" s="73"/>
      <c r="MRW55" s="73"/>
      <c r="MRX55" s="73"/>
      <c r="MRY55" s="73"/>
      <c r="MRZ55" s="73"/>
      <c r="MSA55" s="73"/>
      <c r="MSB55" s="73"/>
      <c r="MSC55" s="73"/>
      <c r="MSD55" s="73"/>
      <c r="MSE55" s="73"/>
      <c r="MSF55" s="73"/>
      <c r="MSG55" s="73"/>
      <c r="MSH55" s="73"/>
      <c r="MSI55" s="73"/>
      <c r="MSJ55" s="73"/>
      <c r="MSK55" s="73"/>
      <c r="MSL55" s="73"/>
      <c r="MSM55" s="73"/>
      <c r="MSN55" s="73"/>
      <c r="MSO55" s="73"/>
      <c r="MSP55" s="73"/>
      <c r="MSQ55" s="73"/>
      <c r="MSR55" s="73"/>
      <c r="MSS55" s="73"/>
      <c r="MST55" s="73"/>
      <c r="MSU55" s="73"/>
      <c r="MSV55" s="73"/>
      <c r="MSW55" s="73"/>
      <c r="MSX55" s="73"/>
      <c r="MSY55" s="73"/>
      <c r="MSZ55" s="73"/>
      <c r="MTA55" s="73"/>
      <c r="MTB55" s="73"/>
      <c r="MTC55" s="73"/>
      <c r="MTD55" s="73"/>
      <c r="MTE55" s="73"/>
      <c r="MTF55" s="73"/>
      <c r="MTG55" s="73"/>
      <c r="MTH55" s="73"/>
      <c r="MTI55" s="73"/>
      <c r="MTJ55" s="73"/>
      <c r="MTK55" s="73"/>
      <c r="MTL55" s="73"/>
      <c r="MTM55" s="73"/>
      <c r="MTN55" s="73"/>
      <c r="MTO55" s="73"/>
      <c r="MTP55" s="73"/>
      <c r="MTQ55" s="73"/>
      <c r="MTR55" s="73"/>
      <c r="MTS55" s="73"/>
      <c r="MTT55" s="73"/>
      <c r="MTU55" s="73"/>
      <c r="MTV55" s="73"/>
      <c r="MTW55" s="73"/>
      <c r="MTX55" s="73"/>
      <c r="MTY55" s="73"/>
      <c r="MTZ55" s="73"/>
      <c r="MUA55" s="73"/>
      <c r="MUB55" s="73"/>
      <c r="MUC55" s="73"/>
      <c r="MUD55" s="73"/>
      <c r="MUE55" s="73"/>
      <c r="MUF55" s="73"/>
      <c r="MUG55" s="73"/>
      <c r="MUH55" s="73"/>
      <c r="MUI55" s="73"/>
      <c r="MUJ55" s="73"/>
      <c r="MUK55" s="73"/>
      <c r="MUL55" s="73"/>
      <c r="MUM55" s="73"/>
      <c r="MUN55" s="73"/>
      <c r="MUO55" s="73"/>
      <c r="MUP55" s="73"/>
      <c r="MUQ55" s="73"/>
      <c r="MUR55" s="73"/>
      <c r="MUS55" s="73"/>
      <c r="MUT55" s="73"/>
      <c r="MUU55" s="73"/>
      <c r="MUV55" s="73"/>
      <c r="MUW55" s="73"/>
      <c r="MUX55" s="73"/>
      <c r="MUY55" s="73"/>
      <c r="MUZ55" s="73"/>
      <c r="MVA55" s="73"/>
      <c r="MVB55" s="73"/>
      <c r="MVC55" s="73"/>
      <c r="MVD55" s="73"/>
      <c r="MVE55" s="73"/>
      <c r="MVF55" s="73"/>
      <c r="MVG55" s="73"/>
      <c r="MVH55" s="73"/>
      <c r="MVI55" s="73"/>
      <c r="MVJ55" s="73"/>
      <c r="MVK55" s="73"/>
      <c r="MVL55" s="73"/>
      <c r="MVM55" s="73"/>
      <c r="MVN55" s="73"/>
      <c r="MVO55" s="73"/>
      <c r="MVP55" s="73"/>
      <c r="MVQ55" s="73"/>
      <c r="MVR55" s="73"/>
      <c r="MVS55" s="73"/>
      <c r="MVT55" s="73"/>
      <c r="MVU55" s="73"/>
      <c r="MVV55" s="73"/>
      <c r="MVW55" s="73"/>
      <c r="MVX55" s="73"/>
      <c r="MVY55" s="73"/>
      <c r="MVZ55" s="73"/>
      <c r="MWA55" s="73"/>
      <c r="MWB55" s="73"/>
      <c r="MWC55" s="73"/>
      <c r="MWD55" s="73"/>
      <c r="MWE55" s="73"/>
      <c r="MWF55" s="73"/>
      <c r="MWG55" s="73"/>
      <c r="MWH55" s="73"/>
      <c r="MWI55" s="73"/>
      <c r="MWJ55" s="73"/>
      <c r="MWK55" s="73"/>
      <c r="MWL55" s="73"/>
      <c r="MWM55" s="73"/>
      <c r="MWN55" s="73"/>
      <c r="MWO55" s="73"/>
      <c r="MWP55" s="73"/>
      <c r="MWQ55" s="73"/>
      <c r="MWR55" s="73"/>
      <c r="MWS55" s="73"/>
      <c r="MWT55" s="73"/>
      <c r="MWU55" s="73"/>
      <c r="MWV55" s="73"/>
      <c r="MWW55" s="73"/>
      <c r="MWX55" s="73"/>
      <c r="MWY55" s="73"/>
      <c r="MWZ55" s="73"/>
      <c r="MXA55" s="73"/>
      <c r="MXB55" s="73"/>
      <c r="MXC55" s="73"/>
      <c r="MXD55" s="73"/>
      <c r="MXE55" s="73"/>
      <c r="MXF55" s="73"/>
      <c r="MXG55" s="73"/>
      <c r="MXH55" s="73"/>
      <c r="MXI55" s="73"/>
      <c r="MXJ55" s="73"/>
      <c r="MXK55" s="73"/>
      <c r="MXL55" s="73"/>
      <c r="MXM55" s="73"/>
      <c r="MXN55" s="73"/>
      <c r="MXO55" s="73"/>
      <c r="MXP55" s="73"/>
      <c r="MXQ55" s="73"/>
      <c r="MXR55" s="73"/>
      <c r="MXS55" s="73"/>
      <c r="MXT55" s="73"/>
      <c r="MXU55" s="73"/>
      <c r="MXV55" s="73"/>
      <c r="MXW55" s="73"/>
      <c r="MXX55" s="73"/>
      <c r="MXY55" s="73"/>
      <c r="MXZ55" s="73"/>
      <c r="MYA55" s="73"/>
      <c r="MYB55" s="73"/>
      <c r="MYC55" s="73"/>
      <c r="MYD55" s="73"/>
      <c r="MYE55" s="73"/>
      <c r="MYF55" s="73"/>
      <c r="MYG55" s="73"/>
      <c r="MYH55" s="73"/>
      <c r="MYI55" s="73"/>
      <c r="MYJ55" s="73"/>
      <c r="MYK55" s="73"/>
      <c r="MYL55" s="73"/>
      <c r="MYM55" s="73"/>
      <c r="MYN55" s="73"/>
      <c r="MYO55" s="73"/>
      <c r="MYP55" s="73"/>
      <c r="MYQ55" s="73"/>
      <c r="MYR55" s="73"/>
      <c r="MYS55" s="73"/>
      <c r="MYT55" s="73"/>
      <c r="MYU55" s="73"/>
      <c r="MYV55" s="73"/>
      <c r="MYW55" s="73"/>
      <c r="MYX55" s="73"/>
      <c r="MYY55" s="73"/>
      <c r="MYZ55" s="73"/>
      <c r="MZA55" s="73"/>
      <c r="MZB55" s="73"/>
      <c r="MZC55" s="73"/>
      <c r="MZD55" s="73"/>
      <c r="MZE55" s="73"/>
      <c r="MZF55" s="73"/>
      <c r="MZG55" s="73"/>
      <c r="MZH55" s="73"/>
      <c r="MZI55" s="73"/>
      <c r="MZJ55" s="73"/>
      <c r="MZK55" s="73"/>
      <c r="MZL55" s="73"/>
      <c r="MZM55" s="73"/>
      <c r="MZN55" s="73"/>
      <c r="MZO55" s="73"/>
      <c r="MZP55" s="73"/>
      <c r="MZQ55" s="73"/>
      <c r="MZR55" s="73"/>
      <c r="MZS55" s="73"/>
      <c r="MZT55" s="73"/>
      <c r="MZU55" s="73"/>
      <c r="MZV55" s="73"/>
      <c r="MZW55" s="73"/>
      <c r="MZX55" s="73"/>
      <c r="MZY55" s="73"/>
      <c r="MZZ55" s="73"/>
      <c r="NAA55" s="73"/>
      <c r="NAB55" s="73"/>
      <c r="NAC55" s="73"/>
      <c r="NAD55" s="73"/>
      <c r="NAE55" s="73"/>
      <c r="NAF55" s="73"/>
      <c r="NAG55" s="73"/>
      <c r="NAH55" s="73"/>
      <c r="NAI55" s="73"/>
      <c r="NAJ55" s="73"/>
      <c r="NAK55" s="73"/>
      <c r="NAL55" s="73"/>
      <c r="NAM55" s="73"/>
      <c r="NAN55" s="73"/>
      <c r="NAO55" s="73"/>
      <c r="NAP55" s="73"/>
      <c r="NAQ55" s="73"/>
      <c r="NAR55" s="73"/>
      <c r="NAS55" s="73"/>
      <c r="NAT55" s="73"/>
      <c r="NAU55" s="73"/>
      <c r="NAV55" s="73"/>
      <c r="NAW55" s="73"/>
      <c r="NAX55" s="73"/>
      <c r="NAY55" s="73"/>
      <c r="NAZ55" s="73"/>
      <c r="NBA55" s="73"/>
      <c r="NBB55" s="73"/>
      <c r="NBC55" s="73"/>
      <c r="NBD55" s="73"/>
      <c r="NBE55" s="73"/>
      <c r="NBF55" s="73"/>
      <c r="NBG55" s="73"/>
      <c r="NBH55" s="73"/>
      <c r="NBI55" s="73"/>
      <c r="NBJ55" s="73"/>
      <c r="NBK55" s="73"/>
      <c r="NBL55" s="73"/>
      <c r="NBM55" s="73"/>
      <c r="NBN55" s="73"/>
      <c r="NBO55" s="73"/>
      <c r="NBP55" s="73"/>
      <c r="NBQ55" s="73"/>
      <c r="NBR55" s="73"/>
      <c r="NBS55" s="73"/>
      <c r="NBT55" s="73"/>
      <c r="NBU55" s="73"/>
      <c r="NBV55" s="73"/>
      <c r="NBW55" s="73"/>
      <c r="NBX55" s="73"/>
      <c r="NBY55" s="73"/>
      <c r="NBZ55" s="73"/>
      <c r="NCA55" s="73"/>
      <c r="NCB55" s="73"/>
      <c r="NCC55" s="73"/>
      <c r="NCD55" s="73"/>
      <c r="NCE55" s="73"/>
      <c r="NCF55" s="73"/>
      <c r="NCG55" s="73"/>
      <c r="NCH55" s="73"/>
      <c r="NCI55" s="73"/>
      <c r="NCJ55" s="73"/>
      <c r="NCK55" s="73"/>
      <c r="NCL55" s="73"/>
      <c r="NCM55" s="73"/>
      <c r="NCN55" s="73"/>
      <c r="NCO55" s="73"/>
      <c r="NCP55" s="73"/>
      <c r="NCQ55" s="73"/>
      <c r="NCR55" s="73"/>
      <c r="NCS55" s="73"/>
      <c r="NCT55" s="73"/>
      <c r="NCU55" s="73"/>
      <c r="NCV55" s="73"/>
      <c r="NCW55" s="73"/>
      <c r="NCX55" s="73"/>
      <c r="NCY55" s="73"/>
      <c r="NCZ55" s="73"/>
      <c r="NDA55" s="73"/>
      <c r="NDB55" s="73"/>
      <c r="NDC55" s="73"/>
      <c r="NDD55" s="73"/>
      <c r="NDE55" s="73"/>
      <c r="NDF55" s="73"/>
      <c r="NDG55" s="73"/>
      <c r="NDH55" s="73"/>
      <c r="NDI55" s="73"/>
      <c r="NDJ55" s="73"/>
      <c r="NDK55" s="73"/>
      <c r="NDL55" s="73"/>
      <c r="NDM55" s="73"/>
      <c r="NDN55" s="73"/>
      <c r="NDO55" s="73"/>
      <c r="NDP55" s="73"/>
      <c r="NDQ55" s="73"/>
      <c r="NDR55" s="73"/>
      <c r="NDS55" s="73"/>
      <c r="NDT55" s="73"/>
      <c r="NDU55" s="73"/>
      <c r="NDV55" s="73"/>
      <c r="NDW55" s="73"/>
      <c r="NDX55" s="73"/>
      <c r="NDY55" s="73"/>
      <c r="NDZ55" s="73"/>
      <c r="NEA55" s="73"/>
      <c r="NEB55" s="73"/>
      <c r="NEC55" s="73"/>
      <c r="NED55" s="73"/>
      <c r="NEE55" s="73"/>
      <c r="NEF55" s="73"/>
      <c r="NEG55" s="73"/>
      <c r="NEH55" s="73"/>
      <c r="NEI55" s="73"/>
      <c r="NEJ55" s="73"/>
      <c r="NEK55" s="73"/>
      <c r="NEL55" s="73"/>
      <c r="NEM55" s="73"/>
      <c r="NEN55" s="73"/>
      <c r="NEO55" s="73"/>
      <c r="NEP55" s="73"/>
      <c r="NEQ55" s="73"/>
      <c r="NER55" s="73"/>
      <c r="NES55" s="73"/>
      <c r="NET55" s="73"/>
      <c r="NEU55" s="73"/>
      <c r="NEV55" s="73"/>
      <c r="NEW55" s="73"/>
      <c r="NEX55" s="73"/>
      <c r="NEY55" s="73"/>
      <c r="NEZ55" s="73"/>
      <c r="NFA55" s="73"/>
      <c r="NFB55" s="73"/>
      <c r="NFC55" s="73"/>
      <c r="NFD55" s="73"/>
      <c r="NFE55" s="73"/>
      <c r="NFF55" s="73"/>
      <c r="NFG55" s="73"/>
      <c r="NFH55" s="73"/>
      <c r="NFI55" s="73"/>
      <c r="NFJ55" s="73"/>
      <c r="NFK55" s="73"/>
      <c r="NFL55" s="73"/>
      <c r="NFM55" s="73"/>
      <c r="NFN55" s="73"/>
      <c r="NFO55" s="73"/>
      <c r="NFP55" s="73"/>
      <c r="NFQ55" s="73"/>
      <c r="NFR55" s="73"/>
      <c r="NFS55" s="73"/>
      <c r="NFT55" s="73"/>
      <c r="NFU55" s="73"/>
      <c r="NFV55" s="73"/>
      <c r="NFW55" s="73"/>
      <c r="NFX55" s="73"/>
      <c r="NFY55" s="73"/>
      <c r="NFZ55" s="73"/>
      <c r="NGA55" s="73"/>
      <c r="NGB55" s="73"/>
      <c r="NGC55" s="73"/>
      <c r="NGD55" s="73"/>
      <c r="NGE55" s="73"/>
      <c r="NGF55" s="73"/>
      <c r="NGG55" s="73"/>
      <c r="NGH55" s="73"/>
      <c r="NGI55" s="73"/>
      <c r="NGJ55" s="73"/>
      <c r="NGK55" s="73"/>
      <c r="NGL55" s="73"/>
      <c r="NGM55" s="73"/>
      <c r="NGN55" s="73"/>
      <c r="NGO55" s="73"/>
      <c r="NGP55" s="73"/>
      <c r="NGQ55" s="73"/>
      <c r="NGR55" s="73"/>
      <c r="NGS55" s="73"/>
      <c r="NGT55" s="73"/>
      <c r="NGU55" s="73"/>
      <c r="NGV55" s="73"/>
      <c r="NGW55" s="73"/>
      <c r="NGX55" s="73"/>
      <c r="NGY55" s="73"/>
      <c r="NGZ55" s="73"/>
      <c r="NHA55" s="73"/>
      <c r="NHB55" s="73"/>
      <c r="NHC55" s="73"/>
      <c r="NHD55" s="73"/>
      <c r="NHE55" s="73"/>
      <c r="NHF55" s="73"/>
      <c r="NHG55" s="73"/>
      <c r="NHH55" s="73"/>
      <c r="NHI55" s="73"/>
      <c r="NHJ55" s="73"/>
      <c r="NHK55" s="73"/>
      <c r="NHL55" s="73"/>
      <c r="NHM55" s="73"/>
      <c r="NHN55" s="73"/>
      <c r="NHO55" s="73"/>
      <c r="NHP55" s="73"/>
      <c r="NHQ55" s="73"/>
      <c r="NHR55" s="73"/>
      <c r="NHS55" s="73"/>
      <c r="NHT55" s="73"/>
      <c r="NHU55" s="73"/>
      <c r="NHV55" s="73"/>
      <c r="NHW55" s="73"/>
      <c r="NHX55" s="73"/>
      <c r="NHY55" s="73"/>
      <c r="NHZ55" s="73"/>
      <c r="NIA55" s="73"/>
      <c r="NIB55" s="73"/>
      <c r="NIC55" s="73"/>
      <c r="NID55" s="73"/>
      <c r="NIE55" s="73"/>
      <c r="NIF55" s="73"/>
      <c r="NIG55" s="73"/>
      <c r="NIH55" s="73"/>
      <c r="NII55" s="73"/>
      <c r="NIJ55" s="73"/>
      <c r="NIK55" s="73"/>
      <c r="NIL55" s="73"/>
      <c r="NIM55" s="73"/>
      <c r="NIN55" s="73"/>
      <c r="NIO55" s="73"/>
      <c r="NIP55" s="73"/>
      <c r="NIQ55" s="73"/>
      <c r="NIR55" s="73"/>
      <c r="NIS55" s="73"/>
      <c r="NIT55" s="73"/>
      <c r="NIU55" s="73"/>
      <c r="NIV55" s="73"/>
      <c r="NIW55" s="73"/>
      <c r="NIX55" s="73"/>
      <c r="NIY55" s="73"/>
      <c r="NIZ55" s="73"/>
      <c r="NJA55" s="73"/>
      <c r="NJB55" s="73"/>
      <c r="NJC55" s="73"/>
      <c r="NJD55" s="73"/>
      <c r="NJE55" s="73"/>
      <c r="NJF55" s="73"/>
      <c r="NJG55" s="73"/>
      <c r="NJH55" s="73"/>
      <c r="NJI55" s="73"/>
      <c r="NJJ55" s="73"/>
      <c r="NJK55" s="73"/>
      <c r="NJL55" s="73"/>
      <c r="NJM55" s="73"/>
      <c r="NJN55" s="73"/>
      <c r="NJO55" s="73"/>
      <c r="NJP55" s="73"/>
      <c r="NJQ55" s="73"/>
      <c r="NJR55" s="73"/>
      <c r="NJS55" s="73"/>
      <c r="NJT55" s="73"/>
      <c r="NJU55" s="73"/>
      <c r="NJV55" s="73"/>
      <c r="NJW55" s="73"/>
      <c r="NJX55" s="73"/>
      <c r="NJY55" s="73"/>
      <c r="NJZ55" s="73"/>
      <c r="NKA55" s="73"/>
      <c r="NKB55" s="73"/>
      <c r="NKC55" s="73"/>
      <c r="NKD55" s="73"/>
      <c r="NKE55" s="73"/>
      <c r="NKF55" s="73"/>
      <c r="NKG55" s="73"/>
      <c r="NKH55" s="73"/>
      <c r="NKI55" s="73"/>
      <c r="NKJ55" s="73"/>
      <c r="NKK55" s="73"/>
      <c r="NKL55" s="73"/>
      <c r="NKM55" s="73"/>
      <c r="NKN55" s="73"/>
      <c r="NKO55" s="73"/>
      <c r="NKP55" s="73"/>
      <c r="NKQ55" s="73"/>
      <c r="NKR55" s="73"/>
      <c r="NKS55" s="73"/>
      <c r="NKT55" s="73"/>
      <c r="NKU55" s="73"/>
      <c r="NKV55" s="73"/>
      <c r="NKW55" s="73"/>
      <c r="NKX55" s="73"/>
      <c r="NKY55" s="73"/>
      <c r="NKZ55" s="73"/>
      <c r="NLA55" s="73"/>
      <c r="NLB55" s="73"/>
      <c r="NLC55" s="73"/>
      <c r="NLD55" s="73"/>
      <c r="NLE55" s="73"/>
      <c r="NLF55" s="73"/>
      <c r="NLG55" s="73"/>
      <c r="NLH55" s="73"/>
      <c r="NLI55" s="73"/>
      <c r="NLJ55" s="73"/>
      <c r="NLK55" s="73"/>
      <c r="NLL55" s="73"/>
      <c r="NLM55" s="73"/>
      <c r="NLN55" s="73"/>
      <c r="NLO55" s="73"/>
      <c r="NLP55" s="73"/>
      <c r="NLQ55" s="73"/>
      <c r="NLR55" s="73"/>
      <c r="NLS55" s="73"/>
      <c r="NLT55" s="73"/>
      <c r="NLU55" s="73"/>
      <c r="NLV55" s="73"/>
      <c r="NLW55" s="73"/>
      <c r="NLX55" s="73"/>
      <c r="NLY55" s="73"/>
      <c r="NLZ55" s="73"/>
      <c r="NMA55" s="73"/>
      <c r="NMB55" s="73"/>
      <c r="NMC55" s="73"/>
      <c r="NMD55" s="73"/>
      <c r="NME55" s="73"/>
      <c r="NMF55" s="73"/>
      <c r="NMG55" s="73"/>
      <c r="NMH55" s="73"/>
      <c r="NMI55" s="73"/>
      <c r="NMJ55" s="73"/>
      <c r="NMK55" s="73"/>
      <c r="NML55" s="73"/>
      <c r="NMM55" s="73"/>
      <c r="NMN55" s="73"/>
      <c r="NMO55" s="73"/>
      <c r="NMP55" s="73"/>
      <c r="NMQ55" s="73"/>
      <c r="NMR55" s="73"/>
      <c r="NMS55" s="73"/>
      <c r="NMT55" s="73"/>
      <c r="NMU55" s="73"/>
      <c r="NMV55" s="73"/>
      <c r="NMW55" s="73"/>
      <c r="NMX55" s="73"/>
      <c r="NMY55" s="73"/>
      <c r="NMZ55" s="73"/>
      <c r="NNA55" s="73"/>
      <c r="NNB55" s="73"/>
      <c r="NNC55" s="73"/>
      <c r="NND55" s="73"/>
      <c r="NNE55" s="73"/>
      <c r="NNF55" s="73"/>
      <c r="NNG55" s="73"/>
      <c r="NNH55" s="73"/>
      <c r="NNI55" s="73"/>
      <c r="NNJ55" s="73"/>
      <c r="NNK55" s="73"/>
      <c r="NNL55" s="73"/>
      <c r="NNM55" s="73"/>
      <c r="NNN55" s="73"/>
      <c r="NNO55" s="73"/>
      <c r="NNP55" s="73"/>
      <c r="NNQ55" s="73"/>
      <c r="NNR55" s="73"/>
      <c r="NNS55" s="73"/>
      <c r="NNT55" s="73"/>
      <c r="NNU55" s="73"/>
      <c r="NNV55" s="73"/>
      <c r="NNW55" s="73"/>
      <c r="NNX55" s="73"/>
      <c r="NNY55" s="73"/>
      <c r="NNZ55" s="73"/>
      <c r="NOA55" s="73"/>
      <c r="NOB55" s="73"/>
      <c r="NOC55" s="73"/>
      <c r="NOD55" s="73"/>
      <c r="NOE55" s="73"/>
      <c r="NOF55" s="73"/>
      <c r="NOG55" s="73"/>
      <c r="NOH55" s="73"/>
      <c r="NOI55" s="73"/>
      <c r="NOJ55" s="73"/>
      <c r="NOK55" s="73"/>
      <c r="NOL55" s="73"/>
      <c r="NOM55" s="73"/>
      <c r="NON55" s="73"/>
      <c r="NOO55" s="73"/>
      <c r="NOP55" s="73"/>
      <c r="NOQ55" s="73"/>
      <c r="NOR55" s="73"/>
      <c r="NOS55" s="73"/>
      <c r="NOT55" s="73"/>
      <c r="NOU55" s="73"/>
      <c r="NOV55" s="73"/>
      <c r="NOW55" s="73"/>
      <c r="NOX55" s="73"/>
      <c r="NOY55" s="73"/>
      <c r="NOZ55" s="73"/>
      <c r="NPA55" s="73"/>
      <c r="NPB55" s="73"/>
      <c r="NPC55" s="73"/>
      <c r="NPD55" s="73"/>
      <c r="NPE55" s="73"/>
      <c r="NPF55" s="73"/>
      <c r="NPG55" s="73"/>
      <c r="NPH55" s="73"/>
      <c r="NPI55" s="73"/>
      <c r="NPJ55" s="73"/>
      <c r="NPK55" s="73"/>
      <c r="NPL55" s="73"/>
      <c r="NPM55" s="73"/>
      <c r="NPN55" s="73"/>
      <c r="NPO55" s="73"/>
      <c r="NPP55" s="73"/>
      <c r="NPQ55" s="73"/>
      <c r="NPR55" s="73"/>
      <c r="NPS55" s="73"/>
      <c r="NPT55" s="73"/>
      <c r="NPU55" s="73"/>
      <c r="NPV55" s="73"/>
      <c r="NPW55" s="73"/>
      <c r="NPX55" s="73"/>
      <c r="NPY55" s="73"/>
      <c r="NPZ55" s="73"/>
      <c r="NQA55" s="73"/>
      <c r="NQB55" s="73"/>
      <c r="NQC55" s="73"/>
      <c r="NQD55" s="73"/>
      <c r="NQE55" s="73"/>
      <c r="NQF55" s="73"/>
      <c r="NQG55" s="73"/>
      <c r="NQH55" s="73"/>
      <c r="NQI55" s="73"/>
      <c r="NQJ55" s="73"/>
      <c r="NQK55" s="73"/>
      <c r="NQL55" s="73"/>
      <c r="NQM55" s="73"/>
      <c r="NQN55" s="73"/>
      <c r="NQO55" s="73"/>
      <c r="NQP55" s="73"/>
      <c r="NQQ55" s="73"/>
      <c r="NQR55" s="73"/>
      <c r="NQS55" s="73"/>
      <c r="NQT55" s="73"/>
      <c r="NQU55" s="73"/>
      <c r="NQV55" s="73"/>
      <c r="NQW55" s="73"/>
      <c r="NQX55" s="73"/>
      <c r="NQY55" s="73"/>
      <c r="NQZ55" s="73"/>
      <c r="NRA55" s="73"/>
      <c r="NRB55" s="73"/>
      <c r="NRC55" s="73"/>
      <c r="NRD55" s="73"/>
      <c r="NRE55" s="73"/>
      <c r="NRF55" s="73"/>
      <c r="NRG55" s="73"/>
      <c r="NRH55" s="73"/>
      <c r="NRI55" s="73"/>
      <c r="NRJ55" s="73"/>
      <c r="NRK55" s="73"/>
      <c r="NRL55" s="73"/>
      <c r="NRM55" s="73"/>
      <c r="NRN55" s="73"/>
      <c r="NRO55" s="73"/>
      <c r="NRP55" s="73"/>
      <c r="NRQ55" s="73"/>
      <c r="NRR55" s="73"/>
      <c r="NRS55" s="73"/>
      <c r="NRT55" s="73"/>
      <c r="NRU55" s="73"/>
      <c r="NRV55" s="73"/>
      <c r="NRW55" s="73"/>
      <c r="NRX55" s="73"/>
      <c r="NRY55" s="73"/>
      <c r="NRZ55" s="73"/>
      <c r="NSA55" s="73"/>
      <c r="NSB55" s="73"/>
      <c r="NSC55" s="73"/>
      <c r="NSD55" s="73"/>
      <c r="NSE55" s="73"/>
      <c r="NSF55" s="73"/>
      <c r="NSG55" s="73"/>
      <c r="NSH55" s="73"/>
      <c r="NSI55" s="73"/>
      <c r="NSJ55" s="73"/>
      <c r="NSK55" s="73"/>
      <c r="NSL55" s="73"/>
      <c r="NSM55" s="73"/>
      <c r="NSN55" s="73"/>
      <c r="NSO55" s="73"/>
      <c r="NSP55" s="73"/>
      <c r="NSQ55" s="73"/>
      <c r="NSR55" s="73"/>
      <c r="NSS55" s="73"/>
      <c r="NST55" s="73"/>
      <c r="NSU55" s="73"/>
      <c r="NSV55" s="73"/>
      <c r="NSW55" s="73"/>
      <c r="NSX55" s="73"/>
      <c r="NSY55" s="73"/>
      <c r="NSZ55" s="73"/>
      <c r="NTA55" s="73"/>
      <c r="NTB55" s="73"/>
      <c r="NTC55" s="73"/>
      <c r="NTD55" s="73"/>
      <c r="NTE55" s="73"/>
      <c r="NTF55" s="73"/>
      <c r="NTG55" s="73"/>
      <c r="NTH55" s="73"/>
      <c r="NTI55" s="73"/>
      <c r="NTJ55" s="73"/>
      <c r="NTK55" s="73"/>
      <c r="NTL55" s="73"/>
      <c r="NTM55" s="73"/>
      <c r="NTN55" s="73"/>
      <c r="NTO55" s="73"/>
      <c r="NTP55" s="73"/>
      <c r="NTQ55" s="73"/>
      <c r="NTR55" s="73"/>
      <c r="NTS55" s="73"/>
      <c r="NTT55" s="73"/>
      <c r="NTU55" s="73"/>
      <c r="NTV55" s="73"/>
      <c r="NTW55" s="73"/>
      <c r="NTX55" s="73"/>
      <c r="NTY55" s="73"/>
      <c r="NTZ55" s="73"/>
      <c r="NUA55" s="73"/>
      <c r="NUB55" s="73"/>
      <c r="NUC55" s="73"/>
      <c r="NUD55" s="73"/>
      <c r="NUE55" s="73"/>
      <c r="NUF55" s="73"/>
      <c r="NUG55" s="73"/>
      <c r="NUH55" s="73"/>
      <c r="NUI55" s="73"/>
      <c r="NUJ55" s="73"/>
      <c r="NUK55" s="73"/>
      <c r="NUL55" s="73"/>
      <c r="NUM55" s="73"/>
      <c r="NUN55" s="73"/>
      <c r="NUO55" s="73"/>
      <c r="NUP55" s="73"/>
      <c r="NUQ55" s="73"/>
      <c r="NUR55" s="73"/>
      <c r="NUS55" s="73"/>
      <c r="NUT55" s="73"/>
      <c r="NUU55" s="73"/>
      <c r="NUV55" s="73"/>
      <c r="NUW55" s="73"/>
      <c r="NUX55" s="73"/>
      <c r="NUY55" s="73"/>
      <c r="NUZ55" s="73"/>
      <c r="NVA55" s="73"/>
      <c r="NVB55" s="73"/>
      <c r="NVC55" s="73"/>
      <c r="NVD55" s="73"/>
      <c r="NVE55" s="73"/>
      <c r="NVF55" s="73"/>
      <c r="NVG55" s="73"/>
      <c r="NVH55" s="73"/>
      <c r="NVI55" s="73"/>
      <c r="NVJ55" s="73"/>
      <c r="NVK55" s="73"/>
      <c r="NVL55" s="73"/>
      <c r="NVM55" s="73"/>
      <c r="NVN55" s="73"/>
      <c r="NVO55" s="73"/>
      <c r="NVP55" s="73"/>
      <c r="NVQ55" s="73"/>
      <c r="NVR55" s="73"/>
      <c r="NVS55" s="73"/>
      <c r="NVT55" s="73"/>
      <c r="NVU55" s="73"/>
      <c r="NVV55" s="73"/>
      <c r="NVW55" s="73"/>
      <c r="NVX55" s="73"/>
      <c r="NVY55" s="73"/>
      <c r="NVZ55" s="73"/>
      <c r="NWA55" s="73"/>
      <c r="NWB55" s="73"/>
      <c r="NWC55" s="73"/>
      <c r="NWD55" s="73"/>
      <c r="NWE55" s="73"/>
      <c r="NWF55" s="73"/>
      <c r="NWG55" s="73"/>
      <c r="NWH55" s="73"/>
      <c r="NWI55" s="73"/>
      <c r="NWJ55" s="73"/>
      <c r="NWK55" s="73"/>
      <c r="NWL55" s="73"/>
      <c r="NWM55" s="73"/>
      <c r="NWN55" s="73"/>
      <c r="NWO55" s="73"/>
      <c r="NWP55" s="73"/>
      <c r="NWQ55" s="73"/>
      <c r="NWR55" s="73"/>
      <c r="NWS55" s="73"/>
      <c r="NWT55" s="73"/>
      <c r="NWU55" s="73"/>
      <c r="NWV55" s="73"/>
      <c r="NWW55" s="73"/>
      <c r="NWX55" s="73"/>
      <c r="NWY55" s="73"/>
      <c r="NWZ55" s="73"/>
      <c r="NXA55" s="73"/>
      <c r="NXB55" s="73"/>
      <c r="NXC55" s="73"/>
      <c r="NXD55" s="73"/>
      <c r="NXE55" s="73"/>
      <c r="NXF55" s="73"/>
      <c r="NXG55" s="73"/>
      <c r="NXH55" s="73"/>
      <c r="NXI55" s="73"/>
      <c r="NXJ55" s="73"/>
      <c r="NXK55" s="73"/>
      <c r="NXL55" s="73"/>
      <c r="NXM55" s="73"/>
      <c r="NXN55" s="73"/>
      <c r="NXO55" s="73"/>
      <c r="NXP55" s="73"/>
      <c r="NXQ55" s="73"/>
      <c r="NXR55" s="73"/>
      <c r="NXS55" s="73"/>
      <c r="NXT55" s="73"/>
      <c r="NXU55" s="73"/>
      <c r="NXV55" s="73"/>
      <c r="NXW55" s="73"/>
      <c r="NXX55" s="73"/>
      <c r="NXY55" s="73"/>
      <c r="NXZ55" s="73"/>
      <c r="NYA55" s="73"/>
      <c r="NYB55" s="73"/>
      <c r="NYC55" s="73"/>
      <c r="NYD55" s="73"/>
      <c r="NYE55" s="73"/>
      <c r="NYF55" s="73"/>
      <c r="NYG55" s="73"/>
      <c r="NYH55" s="73"/>
      <c r="NYI55" s="73"/>
      <c r="NYJ55" s="73"/>
      <c r="NYK55" s="73"/>
      <c r="NYL55" s="73"/>
      <c r="NYM55" s="73"/>
      <c r="NYN55" s="73"/>
      <c r="NYO55" s="73"/>
      <c r="NYP55" s="73"/>
      <c r="NYQ55" s="73"/>
      <c r="NYR55" s="73"/>
      <c r="NYS55" s="73"/>
      <c r="NYT55" s="73"/>
      <c r="NYU55" s="73"/>
      <c r="NYV55" s="73"/>
      <c r="NYW55" s="73"/>
      <c r="NYX55" s="73"/>
      <c r="NYY55" s="73"/>
      <c r="NYZ55" s="73"/>
      <c r="NZA55" s="73"/>
      <c r="NZB55" s="73"/>
      <c r="NZC55" s="73"/>
      <c r="NZD55" s="73"/>
      <c r="NZE55" s="73"/>
      <c r="NZF55" s="73"/>
      <c r="NZG55" s="73"/>
      <c r="NZH55" s="73"/>
      <c r="NZI55" s="73"/>
      <c r="NZJ55" s="73"/>
      <c r="NZK55" s="73"/>
      <c r="NZL55" s="73"/>
      <c r="NZM55" s="73"/>
      <c r="NZN55" s="73"/>
      <c r="NZO55" s="73"/>
      <c r="NZP55" s="73"/>
      <c r="NZQ55" s="73"/>
      <c r="NZR55" s="73"/>
      <c r="NZS55" s="73"/>
      <c r="NZT55" s="73"/>
      <c r="NZU55" s="73"/>
      <c r="NZV55" s="73"/>
      <c r="NZW55" s="73"/>
      <c r="NZX55" s="73"/>
      <c r="NZY55" s="73"/>
      <c r="NZZ55" s="73"/>
      <c r="OAA55" s="73"/>
      <c r="OAB55" s="73"/>
      <c r="OAC55" s="73"/>
      <c r="OAD55" s="73"/>
      <c r="OAE55" s="73"/>
      <c r="OAF55" s="73"/>
      <c r="OAG55" s="73"/>
      <c r="OAH55" s="73"/>
      <c r="OAI55" s="73"/>
      <c r="OAJ55" s="73"/>
      <c r="OAK55" s="73"/>
      <c r="OAL55" s="73"/>
      <c r="OAM55" s="73"/>
      <c r="OAN55" s="73"/>
      <c r="OAO55" s="73"/>
      <c r="OAP55" s="73"/>
      <c r="OAQ55" s="73"/>
      <c r="OAR55" s="73"/>
      <c r="OAS55" s="73"/>
      <c r="OAT55" s="73"/>
      <c r="OAU55" s="73"/>
      <c r="OAV55" s="73"/>
      <c r="OAW55" s="73"/>
      <c r="OAX55" s="73"/>
      <c r="OAY55" s="73"/>
      <c r="OAZ55" s="73"/>
      <c r="OBA55" s="73"/>
      <c r="OBB55" s="73"/>
      <c r="OBC55" s="73"/>
      <c r="OBD55" s="73"/>
      <c r="OBE55" s="73"/>
      <c r="OBF55" s="73"/>
      <c r="OBG55" s="73"/>
      <c r="OBH55" s="73"/>
      <c r="OBI55" s="73"/>
      <c r="OBJ55" s="73"/>
      <c r="OBK55" s="73"/>
      <c r="OBL55" s="73"/>
      <c r="OBM55" s="73"/>
      <c r="OBN55" s="73"/>
      <c r="OBO55" s="73"/>
      <c r="OBP55" s="73"/>
      <c r="OBQ55" s="73"/>
      <c r="OBR55" s="73"/>
      <c r="OBS55" s="73"/>
      <c r="OBT55" s="73"/>
      <c r="OBU55" s="73"/>
      <c r="OBV55" s="73"/>
      <c r="OBW55" s="73"/>
      <c r="OBX55" s="73"/>
      <c r="OBY55" s="73"/>
      <c r="OBZ55" s="73"/>
      <c r="OCA55" s="73"/>
      <c r="OCB55" s="73"/>
      <c r="OCC55" s="73"/>
      <c r="OCD55" s="73"/>
      <c r="OCE55" s="73"/>
      <c r="OCF55" s="73"/>
      <c r="OCG55" s="73"/>
      <c r="OCH55" s="73"/>
      <c r="OCI55" s="73"/>
      <c r="OCJ55" s="73"/>
      <c r="OCK55" s="73"/>
      <c r="OCL55" s="73"/>
      <c r="OCM55" s="73"/>
      <c r="OCN55" s="73"/>
      <c r="OCO55" s="73"/>
      <c r="OCP55" s="73"/>
      <c r="OCQ55" s="73"/>
      <c r="OCR55" s="73"/>
      <c r="OCS55" s="73"/>
      <c r="OCT55" s="73"/>
      <c r="OCU55" s="73"/>
      <c r="OCV55" s="73"/>
      <c r="OCW55" s="73"/>
      <c r="OCX55" s="73"/>
      <c r="OCY55" s="73"/>
      <c r="OCZ55" s="73"/>
      <c r="ODA55" s="73"/>
      <c r="ODB55" s="73"/>
      <c r="ODC55" s="73"/>
      <c r="ODD55" s="73"/>
      <c r="ODE55" s="73"/>
      <c r="ODF55" s="73"/>
      <c r="ODG55" s="73"/>
      <c r="ODH55" s="73"/>
      <c r="ODI55" s="73"/>
      <c r="ODJ55" s="73"/>
      <c r="ODK55" s="73"/>
      <c r="ODL55" s="73"/>
      <c r="ODM55" s="73"/>
      <c r="ODN55" s="73"/>
      <c r="ODO55" s="73"/>
      <c r="ODP55" s="73"/>
      <c r="ODQ55" s="73"/>
      <c r="ODR55" s="73"/>
      <c r="ODS55" s="73"/>
      <c r="ODT55" s="73"/>
      <c r="ODU55" s="73"/>
      <c r="ODV55" s="73"/>
      <c r="ODW55" s="73"/>
      <c r="ODX55" s="73"/>
      <c r="ODY55" s="73"/>
      <c r="ODZ55" s="73"/>
      <c r="OEA55" s="73"/>
      <c r="OEB55" s="73"/>
      <c r="OEC55" s="73"/>
      <c r="OED55" s="73"/>
      <c r="OEE55" s="73"/>
      <c r="OEF55" s="73"/>
      <c r="OEG55" s="73"/>
      <c r="OEH55" s="73"/>
      <c r="OEI55" s="73"/>
      <c r="OEJ55" s="73"/>
      <c r="OEK55" s="73"/>
      <c r="OEL55" s="73"/>
      <c r="OEM55" s="73"/>
      <c r="OEN55" s="73"/>
      <c r="OEO55" s="73"/>
      <c r="OEP55" s="73"/>
      <c r="OEQ55" s="73"/>
      <c r="OER55" s="73"/>
      <c r="OES55" s="73"/>
      <c r="OET55" s="73"/>
      <c r="OEU55" s="73"/>
      <c r="OEV55" s="73"/>
      <c r="OEW55" s="73"/>
      <c r="OEX55" s="73"/>
      <c r="OEY55" s="73"/>
      <c r="OEZ55" s="73"/>
      <c r="OFA55" s="73"/>
      <c r="OFB55" s="73"/>
      <c r="OFC55" s="73"/>
      <c r="OFD55" s="73"/>
      <c r="OFE55" s="73"/>
      <c r="OFF55" s="73"/>
      <c r="OFG55" s="73"/>
      <c r="OFH55" s="73"/>
      <c r="OFI55" s="73"/>
      <c r="OFJ55" s="73"/>
      <c r="OFK55" s="73"/>
      <c r="OFL55" s="73"/>
      <c r="OFM55" s="73"/>
      <c r="OFN55" s="73"/>
      <c r="OFO55" s="73"/>
      <c r="OFP55" s="73"/>
      <c r="OFQ55" s="73"/>
      <c r="OFR55" s="73"/>
      <c r="OFS55" s="73"/>
      <c r="OFT55" s="73"/>
      <c r="OFU55" s="73"/>
      <c r="OFV55" s="73"/>
      <c r="OFW55" s="73"/>
      <c r="OFX55" s="73"/>
      <c r="OFY55" s="73"/>
      <c r="OFZ55" s="73"/>
      <c r="OGA55" s="73"/>
      <c r="OGB55" s="73"/>
      <c r="OGC55" s="73"/>
      <c r="OGD55" s="73"/>
      <c r="OGE55" s="73"/>
      <c r="OGF55" s="73"/>
      <c r="OGG55" s="73"/>
      <c r="OGH55" s="73"/>
      <c r="OGI55" s="73"/>
      <c r="OGJ55" s="73"/>
      <c r="OGK55" s="73"/>
      <c r="OGL55" s="73"/>
      <c r="OGM55" s="73"/>
      <c r="OGN55" s="73"/>
      <c r="OGO55" s="73"/>
      <c r="OGP55" s="73"/>
      <c r="OGQ55" s="73"/>
      <c r="OGR55" s="73"/>
      <c r="OGS55" s="73"/>
      <c r="OGT55" s="73"/>
      <c r="OGU55" s="73"/>
      <c r="OGV55" s="73"/>
      <c r="OGW55" s="73"/>
      <c r="OGX55" s="73"/>
      <c r="OGY55" s="73"/>
      <c r="OGZ55" s="73"/>
      <c r="OHA55" s="73"/>
      <c r="OHB55" s="73"/>
      <c r="OHC55" s="73"/>
      <c r="OHD55" s="73"/>
      <c r="OHE55" s="73"/>
      <c r="OHF55" s="73"/>
      <c r="OHG55" s="73"/>
      <c r="OHH55" s="73"/>
      <c r="OHI55" s="73"/>
      <c r="OHJ55" s="73"/>
      <c r="OHK55" s="73"/>
      <c r="OHL55" s="73"/>
      <c r="OHM55" s="73"/>
      <c r="OHN55" s="73"/>
      <c r="OHO55" s="73"/>
      <c r="OHP55" s="73"/>
      <c r="OHQ55" s="73"/>
      <c r="OHR55" s="73"/>
      <c r="OHS55" s="73"/>
      <c r="OHT55" s="73"/>
      <c r="OHU55" s="73"/>
      <c r="OHV55" s="73"/>
      <c r="OHW55" s="73"/>
      <c r="OHX55" s="73"/>
      <c r="OHY55" s="73"/>
      <c r="OHZ55" s="73"/>
      <c r="OIA55" s="73"/>
      <c r="OIB55" s="73"/>
      <c r="OIC55" s="73"/>
      <c r="OID55" s="73"/>
      <c r="OIE55" s="73"/>
      <c r="OIF55" s="73"/>
      <c r="OIG55" s="73"/>
      <c r="OIH55" s="73"/>
      <c r="OII55" s="73"/>
      <c r="OIJ55" s="73"/>
      <c r="OIK55" s="73"/>
      <c r="OIL55" s="73"/>
      <c r="OIM55" s="73"/>
      <c r="OIN55" s="73"/>
      <c r="OIO55" s="73"/>
      <c r="OIP55" s="73"/>
      <c r="OIQ55" s="73"/>
      <c r="OIR55" s="73"/>
      <c r="OIS55" s="73"/>
      <c r="OIT55" s="73"/>
      <c r="OIU55" s="73"/>
      <c r="OIV55" s="73"/>
      <c r="OIW55" s="73"/>
      <c r="OIX55" s="73"/>
      <c r="OIY55" s="73"/>
      <c r="OIZ55" s="73"/>
      <c r="OJA55" s="73"/>
      <c r="OJB55" s="73"/>
      <c r="OJC55" s="73"/>
      <c r="OJD55" s="73"/>
      <c r="OJE55" s="73"/>
      <c r="OJF55" s="73"/>
      <c r="OJG55" s="73"/>
      <c r="OJH55" s="73"/>
      <c r="OJI55" s="73"/>
      <c r="OJJ55" s="73"/>
      <c r="OJK55" s="73"/>
      <c r="OJL55" s="73"/>
      <c r="OJM55" s="73"/>
      <c r="OJN55" s="73"/>
      <c r="OJO55" s="73"/>
      <c r="OJP55" s="73"/>
      <c r="OJQ55" s="73"/>
      <c r="OJR55" s="73"/>
      <c r="OJS55" s="73"/>
      <c r="OJT55" s="73"/>
      <c r="OJU55" s="73"/>
      <c r="OJV55" s="73"/>
      <c r="OJW55" s="73"/>
      <c r="OJX55" s="73"/>
      <c r="OJY55" s="73"/>
      <c r="OJZ55" s="73"/>
      <c r="OKA55" s="73"/>
      <c r="OKB55" s="73"/>
      <c r="OKC55" s="73"/>
      <c r="OKD55" s="73"/>
      <c r="OKE55" s="73"/>
      <c r="OKF55" s="73"/>
      <c r="OKG55" s="73"/>
      <c r="OKH55" s="73"/>
      <c r="OKI55" s="73"/>
      <c r="OKJ55" s="73"/>
      <c r="OKK55" s="73"/>
      <c r="OKL55" s="73"/>
      <c r="OKM55" s="73"/>
      <c r="OKN55" s="73"/>
      <c r="OKO55" s="73"/>
      <c r="OKP55" s="73"/>
      <c r="OKQ55" s="73"/>
      <c r="OKR55" s="73"/>
      <c r="OKS55" s="73"/>
      <c r="OKT55" s="73"/>
      <c r="OKU55" s="73"/>
      <c r="OKV55" s="73"/>
      <c r="OKW55" s="73"/>
      <c r="OKX55" s="73"/>
      <c r="OKY55" s="73"/>
      <c r="OKZ55" s="73"/>
      <c r="OLA55" s="73"/>
      <c r="OLB55" s="73"/>
      <c r="OLC55" s="73"/>
      <c r="OLD55" s="73"/>
      <c r="OLE55" s="73"/>
      <c r="OLF55" s="73"/>
      <c r="OLG55" s="73"/>
      <c r="OLH55" s="73"/>
      <c r="OLI55" s="73"/>
      <c r="OLJ55" s="73"/>
      <c r="OLK55" s="73"/>
      <c r="OLL55" s="73"/>
      <c r="OLM55" s="73"/>
      <c r="OLN55" s="73"/>
      <c r="OLO55" s="73"/>
      <c r="OLP55" s="73"/>
      <c r="OLQ55" s="73"/>
      <c r="OLR55" s="73"/>
      <c r="OLS55" s="73"/>
      <c r="OLT55" s="73"/>
      <c r="OLU55" s="73"/>
      <c r="OLV55" s="73"/>
      <c r="OLW55" s="73"/>
      <c r="OLX55" s="73"/>
      <c r="OLY55" s="73"/>
      <c r="OLZ55" s="73"/>
      <c r="OMA55" s="73"/>
      <c r="OMB55" s="73"/>
      <c r="OMC55" s="73"/>
      <c r="OMD55" s="73"/>
      <c r="OME55" s="73"/>
      <c r="OMF55" s="73"/>
      <c r="OMG55" s="73"/>
      <c r="OMH55" s="73"/>
      <c r="OMI55" s="73"/>
      <c r="OMJ55" s="73"/>
      <c r="OMK55" s="73"/>
      <c r="OML55" s="73"/>
      <c r="OMM55" s="73"/>
      <c r="OMN55" s="73"/>
      <c r="OMO55" s="73"/>
      <c r="OMP55" s="73"/>
      <c r="OMQ55" s="73"/>
      <c r="OMR55" s="73"/>
      <c r="OMS55" s="73"/>
      <c r="OMT55" s="73"/>
      <c r="OMU55" s="73"/>
      <c r="OMV55" s="73"/>
      <c r="OMW55" s="73"/>
      <c r="OMX55" s="73"/>
      <c r="OMY55" s="73"/>
      <c r="OMZ55" s="73"/>
      <c r="ONA55" s="73"/>
      <c r="ONB55" s="73"/>
      <c r="ONC55" s="73"/>
      <c r="OND55" s="73"/>
      <c r="ONE55" s="73"/>
      <c r="ONF55" s="73"/>
      <c r="ONG55" s="73"/>
      <c r="ONH55" s="73"/>
      <c r="ONI55" s="73"/>
      <c r="ONJ55" s="73"/>
      <c r="ONK55" s="73"/>
      <c r="ONL55" s="73"/>
      <c r="ONM55" s="73"/>
      <c r="ONN55" s="73"/>
      <c r="ONO55" s="73"/>
      <c r="ONP55" s="73"/>
      <c r="ONQ55" s="73"/>
      <c r="ONR55" s="73"/>
      <c r="ONS55" s="73"/>
      <c r="ONT55" s="73"/>
      <c r="ONU55" s="73"/>
      <c r="ONV55" s="73"/>
      <c r="ONW55" s="73"/>
      <c r="ONX55" s="73"/>
      <c r="ONY55" s="73"/>
      <c r="ONZ55" s="73"/>
      <c r="OOA55" s="73"/>
      <c r="OOB55" s="73"/>
      <c r="OOC55" s="73"/>
      <c r="OOD55" s="73"/>
      <c r="OOE55" s="73"/>
      <c r="OOF55" s="73"/>
      <c r="OOG55" s="73"/>
      <c r="OOH55" s="73"/>
      <c r="OOI55" s="73"/>
      <c r="OOJ55" s="73"/>
      <c r="OOK55" s="73"/>
      <c r="OOL55" s="73"/>
      <c r="OOM55" s="73"/>
      <c r="OON55" s="73"/>
      <c r="OOO55" s="73"/>
      <c r="OOP55" s="73"/>
      <c r="OOQ55" s="73"/>
      <c r="OOR55" s="73"/>
      <c r="OOS55" s="73"/>
      <c r="OOT55" s="73"/>
      <c r="OOU55" s="73"/>
      <c r="OOV55" s="73"/>
      <c r="OOW55" s="73"/>
      <c r="OOX55" s="73"/>
      <c r="OOY55" s="73"/>
      <c r="OOZ55" s="73"/>
      <c r="OPA55" s="73"/>
      <c r="OPB55" s="73"/>
      <c r="OPC55" s="73"/>
      <c r="OPD55" s="73"/>
      <c r="OPE55" s="73"/>
      <c r="OPF55" s="73"/>
      <c r="OPG55" s="73"/>
      <c r="OPH55" s="73"/>
      <c r="OPI55" s="73"/>
      <c r="OPJ55" s="73"/>
      <c r="OPK55" s="73"/>
      <c r="OPL55" s="73"/>
      <c r="OPM55" s="73"/>
      <c r="OPN55" s="73"/>
      <c r="OPO55" s="73"/>
      <c r="OPP55" s="73"/>
      <c r="OPQ55" s="73"/>
      <c r="OPR55" s="73"/>
      <c r="OPS55" s="73"/>
      <c r="OPT55" s="73"/>
      <c r="OPU55" s="73"/>
      <c r="OPV55" s="73"/>
      <c r="OPW55" s="73"/>
      <c r="OPX55" s="73"/>
      <c r="OPY55" s="73"/>
      <c r="OPZ55" s="73"/>
      <c r="OQA55" s="73"/>
      <c r="OQB55" s="73"/>
      <c r="OQC55" s="73"/>
      <c r="OQD55" s="73"/>
      <c r="OQE55" s="73"/>
      <c r="OQF55" s="73"/>
      <c r="OQG55" s="73"/>
      <c r="OQH55" s="73"/>
      <c r="OQI55" s="73"/>
      <c r="OQJ55" s="73"/>
      <c r="OQK55" s="73"/>
      <c r="OQL55" s="73"/>
      <c r="OQM55" s="73"/>
      <c r="OQN55" s="73"/>
      <c r="OQO55" s="73"/>
      <c r="OQP55" s="73"/>
      <c r="OQQ55" s="73"/>
      <c r="OQR55" s="73"/>
      <c r="OQS55" s="73"/>
      <c r="OQT55" s="73"/>
      <c r="OQU55" s="73"/>
      <c r="OQV55" s="73"/>
      <c r="OQW55" s="73"/>
      <c r="OQX55" s="73"/>
      <c r="OQY55" s="73"/>
      <c r="OQZ55" s="73"/>
      <c r="ORA55" s="73"/>
      <c r="ORB55" s="73"/>
      <c r="ORC55" s="73"/>
      <c r="ORD55" s="73"/>
      <c r="ORE55" s="73"/>
      <c r="ORF55" s="73"/>
      <c r="ORG55" s="73"/>
      <c r="ORH55" s="73"/>
      <c r="ORI55" s="73"/>
      <c r="ORJ55" s="73"/>
      <c r="ORK55" s="73"/>
      <c r="ORL55" s="73"/>
      <c r="ORM55" s="73"/>
      <c r="ORN55" s="73"/>
      <c r="ORO55" s="73"/>
      <c r="ORP55" s="73"/>
      <c r="ORQ55" s="73"/>
      <c r="ORR55" s="73"/>
      <c r="ORS55" s="73"/>
      <c r="ORT55" s="73"/>
      <c r="ORU55" s="73"/>
      <c r="ORV55" s="73"/>
      <c r="ORW55" s="73"/>
      <c r="ORX55" s="73"/>
      <c r="ORY55" s="73"/>
      <c r="ORZ55" s="73"/>
      <c r="OSA55" s="73"/>
      <c r="OSB55" s="73"/>
      <c r="OSC55" s="73"/>
      <c r="OSD55" s="73"/>
      <c r="OSE55" s="73"/>
      <c r="OSF55" s="73"/>
      <c r="OSG55" s="73"/>
      <c r="OSH55" s="73"/>
      <c r="OSI55" s="73"/>
      <c r="OSJ55" s="73"/>
      <c r="OSK55" s="73"/>
      <c r="OSL55" s="73"/>
      <c r="OSM55" s="73"/>
      <c r="OSN55" s="73"/>
      <c r="OSO55" s="73"/>
      <c r="OSP55" s="73"/>
      <c r="OSQ55" s="73"/>
      <c r="OSR55" s="73"/>
      <c r="OSS55" s="73"/>
      <c r="OST55" s="73"/>
      <c r="OSU55" s="73"/>
      <c r="OSV55" s="73"/>
      <c r="OSW55" s="73"/>
      <c r="OSX55" s="73"/>
      <c r="OSY55" s="73"/>
      <c r="OSZ55" s="73"/>
      <c r="OTA55" s="73"/>
      <c r="OTB55" s="73"/>
      <c r="OTC55" s="73"/>
      <c r="OTD55" s="73"/>
      <c r="OTE55" s="73"/>
      <c r="OTF55" s="73"/>
      <c r="OTG55" s="73"/>
      <c r="OTH55" s="73"/>
      <c r="OTI55" s="73"/>
      <c r="OTJ55" s="73"/>
      <c r="OTK55" s="73"/>
      <c r="OTL55" s="73"/>
      <c r="OTM55" s="73"/>
      <c r="OTN55" s="73"/>
      <c r="OTO55" s="73"/>
      <c r="OTP55" s="73"/>
      <c r="OTQ55" s="73"/>
      <c r="OTR55" s="73"/>
      <c r="OTS55" s="73"/>
      <c r="OTT55" s="73"/>
      <c r="OTU55" s="73"/>
      <c r="OTV55" s="73"/>
      <c r="OTW55" s="73"/>
      <c r="OTX55" s="73"/>
      <c r="OTY55" s="73"/>
      <c r="OTZ55" s="73"/>
      <c r="OUA55" s="73"/>
      <c r="OUB55" s="73"/>
      <c r="OUC55" s="73"/>
      <c r="OUD55" s="73"/>
      <c r="OUE55" s="73"/>
      <c r="OUF55" s="73"/>
      <c r="OUG55" s="73"/>
      <c r="OUH55" s="73"/>
      <c r="OUI55" s="73"/>
      <c r="OUJ55" s="73"/>
      <c r="OUK55" s="73"/>
      <c r="OUL55" s="73"/>
      <c r="OUM55" s="73"/>
      <c r="OUN55" s="73"/>
      <c r="OUO55" s="73"/>
      <c r="OUP55" s="73"/>
      <c r="OUQ55" s="73"/>
      <c r="OUR55" s="73"/>
      <c r="OUS55" s="73"/>
      <c r="OUT55" s="73"/>
      <c r="OUU55" s="73"/>
      <c r="OUV55" s="73"/>
      <c r="OUW55" s="73"/>
      <c r="OUX55" s="73"/>
      <c r="OUY55" s="73"/>
      <c r="OUZ55" s="73"/>
      <c r="OVA55" s="73"/>
      <c r="OVB55" s="73"/>
      <c r="OVC55" s="73"/>
      <c r="OVD55" s="73"/>
      <c r="OVE55" s="73"/>
      <c r="OVF55" s="73"/>
      <c r="OVG55" s="73"/>
      <c r="OVH55" s="73"/>
      <c r="OVI55" s="73"/>
      <c r="OVJ55" s="73"/>
      <c r="OVK55" s="73"/>
      <c r="OVL55" s="73"/>
      <c r="OVM55" s="73"/>
      <c r="OVN55" s="73"/>
      <c r="OVO55" s="73"/>
      <c r="OVP55" s="73"/>
      <c r="OVQ55" s="73"/>
      <c r="OVR55" s="73"/>
      <c r="OVS55" s="73"/>
      <c r="OVT55" s="73"/>
      <c r="OVU55" s="73"/>
      <c r="OVV55" s="73"/>
      <c r="OVW55" s="73"/>
      <c r="OVX55" s="73"/>
      <c r="OVY55" s="73"/>
      <c r="OVZ55" s="73"/>
      <c r="OWA55" s="73"/>
      <c r="OWB55" s="73"/>
      <c r="OWC55" s="73"/>
      <c r="OWD55" s="73"/>
      <c r="OWE55" s="73"/>
      <c r="OWF55" s="73"/>
      <c r="OWG55" s="73"/>
      <c r="OWH55" s="73"/>
      <c r="OWI55" s="73"/>
      <c r="OWJ55" s="73"/>
      <c r="OWK55" s="73"/>
      <c r="OWL55" s="73"/>
      <c r="OWM55" s="73"/>
      <c r="OWN55" s="73"/>
      <c r="OWO55" s="73"/>
      <c r="OWP55" s="73"/>
      <c r="OWQ55" s="73"/>
      <c r="OWR55" s="73"/>
      <c r="OWS55" s="73"/>
      <c r="OWT55" s="73"/>
      <c r="OWU55" s="73"/>
      <c r="OWV55" s="73"/>
      <c r="OWW55" s="73"/>
      <c r="OWX55" s="73"/>
      <c r="OWY55" s="73"/>
      <c r="OWZ55" s="73"/>
      <c r="OXA55" s="73"/>
      <c r="OXB55" s="73"/>
      <c r="OXC55" s="73"/>
      <c r="OXD55" s="73"/>
      <c r="OXE55" s="73"/>
      <c r="OXF55" s="73"/>
      <c r="OXG55" s="73"/>
      <c r="OXH55" s="73"/>
      <c r="OXI55" s="73"/>
      <c r="OXJ55" s="73"/>
      <c r="OXK55" s="73"/>
      <c r="OXL55" s="73"/>
      <c r="OXM55" s="73"/>
      <c r="OXN55" s="73"/>
      <c r="OXO55" s="73"/>
      <c r="OXP55" s="73"/>
      <c r="OXQ55" s="73"/>
      <c r="OXR55" s="73"/>
      <c r="OXS55" s="73"/>
      <c r="OXT55" s="73"/>
      <c r="OXU55" s="73"/>
      <c r="OXV55" s="73"/>
      <c r="OXW55" s="73"/>
      <c r="OXX55" s="73"/>
      <c r="OXY55" s="73"/>
      <c r="OXZ55" s="73"/>
      <c r="OYA55" s="73"/>
      <c r="OYB55" s="73"/>
      <c r="OYC55" s="73"/>
      <c r="OYD55" s="73"/>
      <c r="OYE55" s="73"/>
      <c r="OYF55" s="73"/>
      <c r="OYG55" s="73"/>
      <c r="OYH55" s="73"/>
      <c r="OYI55" s="73"/>
      <c r="OYJ55" s="73"/>
      <c r="OYK55" s="73"/>
      <c r="OYL55" s="73"/>
      <c r="OYM55" s="73"/>
      <c r="OYN55" s="73"/>
      <c r="OYO55" s="73"/>
      <c r="OYP55" s="73"/>
      <c r="OYQ55" s="73"/>
      <c r="OYR55" s="73"/>
      <c r="OYS55" s="73"/>
      <c r="OYT55" s="73"/>
      <c r="OYU55" s="73"/>
      <c r="OYV55" s="73"/>
      <c r="OYW55" s="73"/>
      <c r="OYX55" s="73"/>
      <c r="OYY55" s="73"/>
      <c r="OYZ55" s="73"/>
      <c r="OZA55" s="73"/>
      <c r="OZB55" s="73"/>
      <c r="OZC55" s="73"/>
      <c r="OZD55" s="73"/>
      <c r="OZE55" s="73"/>
      <c r="OZF55" s="73"/>
      <c r="OZG55" s="73"/>
      <c r="OZH55" s="73"/>
      <c r="OZI55" s="73"/>
      <c r="OZJ55" s="73"/>
      <c r="OZK55" s="73"/>
      <c r="OZL55" s="73"/>
      <c r="OZM55" s="73"/>
      <c r="OZN55" s="73"/>
      <c r="OZO55" s="73"/>
      <c r="OZP55" s="73"/>
      <c r="OZQ55" s="73"/>
      <c r="OZR55" s="73"/>
      <c r="OZS55" s="73"/>
      <c r="OZT55" s="73"/>
      <c r="OZU55" s="73"/>
      <c r="OZV55" s="73"/>
      <c r="OZW55" s="73"/>
      <c r="OZX55" s="73"/>
      <c r="OZY55" s="73"/>
      <c r="OZZ55" s="73"/>
      <c r="PAA55" s="73"/>
      <c r="PAB55" s="73"/>
      <c r="PAC55" s="73"/>
      <c r="PAD55" s="73"/>
      <c r="PAE55" s="73"/>
      <c r="PAF55" s="73"/>
      <c r="PAG55" s="73"/>
      <c r="PAH55" s="73"/>
      <c r="PAI55" s="73"/>
      <c r="PAJ55" s="73"/>
      <c r="PAK55" s="73"/>
      <c r="PAL55" s="73"/>
      <c r="PAM55" s="73"/>
      <c r="PAN55" s="73"/>
      <c r="PAO55" s="73"/>
      <c r="PAP55" s="73"/>
      <c r="PAQ55" s="73"/>
      <c r="PAR55" s="73"/>
      <c r="PAS55" s="73"/>
      <c r="PAT55" s="73"/>
      <c r="PAU55" s="73"/>
      <c r="PAV55" s="73"/>
      <c r="PAW55" s="73"/>
      <c r="PAX55" s="73"/>
      <c r="PAY55" s="73"/>
      <c r="PAZ55" s="73"/>
      <c r="PBA55" s="73"/>
      <c r="PBB55" s="73"/>
      <c r="PBC55" s="73"/>
      <c r="PBD55" s="73"/>
      <c r="PBE55" s="73"/>
      <c r="PBF55" s="73"/>
      <c r="PBG55" s="73"/>
      <c r="PBH55" s="73"/>
      <c r="PBI55" s="73"/>
      <c r="PBJ55" s="73"/>
      <c r="PBK55" s="73"/>
      <c r="PBL55" s="73"/>
      <c r="PBM55" s="73"/>
      <c r="PBN55" s="73"/>
      <c r="PBO55" s="73"/>
      <c r="PBP55" s="73"/>
      <c r="PBQ55" s="73"/>
      <c r="PBR55" s="73"/>
      <c r="PBS55" s="73"/>
      <c r="PBT55" s="73"/>
      <c r="PBU55" s="73"/>
      <c r="PBV55" s="73"/>
      <c r="PBW55" s="73"/>
      <c r="PBX55" s="73"/>
      <c r="PBY55" s="73"/>
      <c r="PBZ55" s="73"/>
      <c r="PCA55" s="73"/>
      <c r="PCB55" s="73"/>
      <c r="PCC55" s="73"/>
      <c r="PCD55" s="73"/>
      <c r="PCE55" s="73"/>
      <c r="PCF55" s="73"/>
      <c r="PCG55" s="73"/>
      <c r="PCH55" s="73"/>
      <c r="PCI55" s="73"/>
      <c r="PCJ55" s="73"/>
      <c r="PCK55" s="73"/>
      <c r="PCL55" s="73"/>
      <c r="PCM55" s="73"/>
      <c r="PCN55" s="73"/>
      <c r="PCO55" s="73"/>
      <c r="PCP55" s="73"/>
      <c r="PCQ55" s="73"/>
      <c r="PCR55" s="73"/>
      <c r="PCS55" s="73"/>
      <c r="PCT55" s="73"/>
      <c r="PCU55" s="73"/>
      <c r="PCV55" s="73"/>
      <c r="PCW55" s="73"/>
      <c r="PCX55" s="73"/>
      <c r="PCY55" s="73"/>
      <c r="PCZ55" s="73"/>
      <c r="PDA55" s="73"/>
      <c r="PDB55" s="73"/>
      <c r="PDC55" s="73"/>
      <c r="PDD55" s="73"/>
      <c r="PDE55" s="73"/>
      <c r="PDF55" s="73"/>
      <c r="PDG55" s="73"/>
      <c r="PDH55" s="73"/>
      <c r="PDI55" s="73"/>
      <c r="PDJ55" s="73"/>
      <c r="PDK55" s="73"/>
      <c r="PDL55" s="73"/>
      <c r="PDM55" s="73"/>
      <c r="PDN55" s="73"/>
      <c r="PDO55" s="73"/>
      <c r="PDP55" s="73"/>
      <c r="PDQ55" s="73"/>
      <c r="PDR55" s="73"/>
      <c r="PDS55" s="73"/>
      <c r="PDT55" s="73"/>
      <c r="PDU55" s="73"/>
      <c r="PDV55" s="73"/>
      <c r="PDW55" s="73"/>
      <c r="PDX55" s="73"/>
      <c r="PDY55" s="73"/>
      <c r="PDZ55" s="73"/>
      <c r="PEA55" s="73"/>
      <c r="PEB55" s="73"/>
      <c r="PEC55" s="73"/>
      <c r="PED55" s="73"/>
      <c r="PEE55" s="73"/>
      <c r="PEF55" s="73"/>
      <c r="PEG55" s="73"/>
      <c r="PEH55" s="73"/>
      <c r="PEI55" s="73"/>
      <c r="PEJ55" s="73"/>
      <c r="PEK55" s="73"/>
      <c r="PEL55" s="73"/>
      <c r="PEM55" s="73"/>
      <c r="PEN55" s="73"/>
      <c r="PEO55" s="73"/>
      <c r="PEP55" s="73"/>
      <c r="PEQ55" s="73"/>
      <c r="PER55" s="73"/>
      <c r="PES55" s="73"/>
      <c r="PET55" s="73"/>
      <c r="PEU55" s="73"/>
      <c r="PEV55" s="73"/>
      <c r="PEW55" s="73"/>
      <c r="PEX55" s="73"/>
      <c r="PEY55" s="73"/>
      <c r="PEZ55" s="73"/>
      <c r="PFA55" s="73"/>
      <c r="PFB55" s="73"/>
      <c r="PFC55" s="73"/>
      <c r="PFD55" s="73"/>
      <c r="PFE55" s="73"/>
      <c r="PFF55" s="73"/>
      <c r="PFG55" s="73"/>
      <c r="PFH55" s="73"/>
      <c r="PFI55" s="73"/>
      <c r="PFJ55" s="73"/>
      <c r="PFK55" s="73"/>
      <c r="PFL55" s="73"/>
      <c r="PFM55" s="73"/>
      <c r="PFN55" s="73"/>
      <c r="PFO55" s="73"/>
      <c r="PFP55" s="73"/>
      <c r="PFQ55" s="73"/>
      <c r="PFR55" s="73"/>
      <c r="PFS55" s="73"/>
      <c r="PFT55" s="73"/>
      <c r="PFU55" s="73"/>
      <c r="PFV55" s="73"/>
      <c r="PFW55" s="73"/>
      <c r="PFX55" s="73"/>
      <c r="PFY55" s="73"/>
      <c r="PFZ55" s="73"/>
      <c r="PGA55" s="73"/>
      <c r="PGB55" s="73"/>
      <c r="PGC55" s="73"/>
      <c r="PGD55" s="73"/>
      <c r="PGE55" s="73"/>
      <c r="PGF55" s="73"/>
      <c r="PGG55" s="73"/>
      <c r="PGH55" s="73"/>
      <c r="PGI55" s="73"/>
      <c r="PGJ55" s="73"/>
      <c r="PGK55" s="73"/>
      <c r="PGL55" s="73"/>
      <c r="PGM55" s="73"/>
      <c r="PGN55" s="73"/>
      <c r="PGO55" s="73"/>
      <c r="PGP55" s="73"/>
      <c r="PGQ55" s="73"/>
      <c r="PGR55" s="73"/>
      <c r="PGS55" s="73"/>
      <c r="PGT55" s="73"/>
      <c r="PGU55" s="73"/>
      <c r="PGV55" s="73"/>
      <c r="PGW55" s="73"/>
      <c r="PGX55" s="73"/>
      <c r="PGY55" s="73"/>
      <c r="PGZ55" s="73"/>
      <c r="PHA55" s="73"/>
      <c r="PHB55" s="73"/>
      <c r="PHC55" s="73"/>
      <c r="PHD55" s="73"/>
      <c r="PHE55" s="73"/>
      <c r="PHF55" s="73"/>
      <c r="PHG55" s="73"/>
      <c r="PHH55" s="73"/>
      <c r="PHI55" s="73"/>
      <c r="PHJ55" s="73"/>
      <c r="PHK55" s="73"/>
      <c r="PHL55" s="73"/>
      <c r="PHM55" s="73"/>
      <c r="PHN55" s="73"/>
      <c r="PHO55" s="73"/>
      <c r="PHP55" s="73"/>
      <c r="PHQ55" s="73"/>
      <c r="PHR55" s="73"/>
      <c r="PHS55" s="73"/>
      <c r="PHT55" s="73"/>
      <c r="PHU55" s="73"/>
      <c r="PHV55" s="73"/>
      <c r="PHW55" s="73"/>
      <c r="PHX55" s="73"/>
      <c r="PHY55" s="73"/>
      <c r="PHZ55" s="73"/>
      <c r="PIA55" s="73"/>
      <c r="PIB55" s="73"/>
      <c r="PIC55" s="73"/>
      <c r="PID55" s="73"/>
      <c r="PIE55" s="73"/>
      <c r="PIF55" s="73"/>
      <c r="PIG55" s="73"/>
      <c r="PIH55" s="73"/>
      <c r="PII55" s="73"/>
      <c r="PIJ55" s="73"/>
      <c r="PIK55" s="73"/>
      <c r="PIL55" s="73"/>
      <c r="PIM55" s="73"/>
      <c r="PIN55" s="73"/>
      <c r="PIO55" s="73"/>
      <c r="PIP55" s="73"/>
      <c r="PIQ55" s="73"/>
      <c r="PIR55" s="73"/>
      <c r="PIS55" s="73"/>
      <c r="PIT55" s="73"/>
      <c r="PIU55" s="73"/>
      <c r="PIV55" s="73"/>
      <c r="PIW55" s="73"/>
      <c r="PIX55" s="73"/>
      <c r="PIY55" s="73"/>
      <c r="PIZ55" s="73"/>
      <c r="PJA55" s="73"/>
      <c r="PJB55" s="73"/>
      <c r="PJC55" s="73"/>
      <c r="PJD55" s="73"/>
      <c r="PJE55" s="73"/>
      <c r="PJF55" s="73"/>
      <c r="PJG55" s="73"/>
      <c r="PJH55" s="73"/>
      <c r="PJI55" s="73"/>
      <c r="PJJ55" s="73"/>
      <c r="PJK55" s="73"/>
      <c r="PJL55" s="73"/>
      <c r="PJM55" s="73"/>
      <c r="PJN55" s="73"/>
      <c r="PJO55" s="73"/>
      <c r="PJP55" s="73"/>
      <c r="PJQ55" s="73"/>
      <c r="PJR55" s="73"/>
      <c r="PJS55" s="73"/>
      <c r="PJT55" s="73"/>
      <c r="PJU55" s="73"/>
      <c r="PJV55" s="73"/>
      <c r="PJW55" s="73"/>
      <c r="PJX55" s="73"/>
      <c r="PJY55" s="73"/>
      <c r="PJZ55" s="73"/>
      <c r="PKA55" s="73"/>
      <c r="PKB55" s="73"/>
      <c r="PKC55" s="73"/>
      <c r="PKD55" s="73"/>
      <c r="PKE55" s="73"/>
      <c r="PKF55" s="73"/>
      <c r="PKG55" s="73"/>
      <c r="PKH55" s="73"/>
      <c r="PKI55" s="73"/>
      <c r="PKJ55" s="73"/>
      <c r="PKK55" s="73"/>
      <c r="PKL55" s="73"/>
      <c r="PKM55" s="73"/>
      <c r="PKN55" s="73"/>
      <c r="PKO55" s="73"/>
      <c r="PKP55" s="73"/>
      <c r="PKQ55" s="73"/>
      <c r="PKR55" s="73"/>
      <c r="PKS55" s="73"/>
      <c r="PKT55" s="73"/>
      <c r="PKU55" s="73"/>
      <c r="PKV55" s="73"/>
      <c r="PKW55" s="73"/>
      <c r="PKX55" s="73"/>
      <c r="PKY55" s="73"/>
      <c r="PKZ55" s="73"/>
      <c r="PLA55" s="73"/>
      <c r="PLB55" s="73"/>
      <c r="PLC55" s="73"/>
      <c r="PLD55" s="73"/>
      <c r="PLE55" s="73"/>
      <c r="PLF55" s="73"/>
      <c r="PLG55" s="73"/>
      <c r="PLH55" s="73"/>
      <c r="PLI55" s="73"/>
      <c r="PLJ55" s="73"/>
      <c r="PLK55" s="73"/>
      <c r="PLL55" s="73"/>
      <c r="PLM55" s="73"/>
      <c r="PLN55" s="73"/>
      <c r="PLO55" s="73"/>
      <c r="PLP55" s="73"/>
      <c r="PLQ55" s="73"/>
      <c r="PLR55" s="73"/>
      <c r="PLS55" s="73"/>
      <c r="PLT55" s="73"/>
      <c r="PLU55" s="73"/>
      <c r="PLV55" s="73"/>
      <c r="PLW55" s="73"/>
      <c r="PLX55" s="73"/>
      <c r="PLY55" s="73"/>
      <c r="PLZ55" s="73"/>
      <c r="PMA55" s="73"/>
      <c r="PMB55" s="73"/>
      <c r="PMC55" s="73"/>
      <c r="PMD55" s="73"/>
      <c r="PME55" s="73"/>
      <c r="PMF55" s="73"/>
      <c r="PMG55" s="73"/>
      <c r="PMH55" s="73"/>
      <c r="PMI55" s="73"/>
      <c r="PMJ55" s="73"/>
      <c r="PMK55" s="73"/>
      <c r="PML55" s="73"/>
      <c r="PMM55" s="73"/>
      <c r="PMN55" s="73"/>
      <c r="PMO55" s="73"/>
      <c r="PMP55" s="73"/>
      <c r="PMQ55" s="73"/>
      <c r="PMR55" s="73"/>
      <c r="PMS55" s="73"/>
      <c r="PMT55" s="73"/>
      <c r="PMU55" s="73"/>
      <c r="PMV55" s="73"/>
      <c r="PMW55" s="73"/>
      <c r="PMX55" s="73"/>
      <c r="PMY55" s="73"/>
      <c r="PMZ55" s="73"/>
      <c r="PNA55" s="73"/>
      <c r="PNB55" s="73"/>
      <c r="PNC55" s="73"/>
      <c r="PND55" s="73"/>
      <c r="PNE55" s="73"/>
      <c r="PNF55" s="73"/>
      <c r="PNG55" s="73"/>
      <c r="PNH55" s="73"/>
      <c r="PNI55" s="73"/>
      <c r="PNJ55" s="73"/>
      <c r="PNK55" s="73"/>
      <c r="PNL55" s="73"/>
      <c r="PNM55" s="73"/>
      <c r="PNN55" s="73"/>
      <c r="PNO55" s="73"/>
      <c r="PNP55" s="73"/>
      <c r="PNQ55" s="73"/>
      <c r="PNR55" s="73"/>
      <c r="PNS55" s="73"/>
      <c r="PNT55" s="73"/>
      <c r="PNU55" s="73"/>
      <c r="PNV55" s="73"/>
      <c r="PNW55" s="73"/>
      <c r="PNX55" s="73"/>
      <c r="PNY55" s="73"/>
      <c r="PNZ55" s="73"/>
      <c r="POA55" s="73"/>
      <c r="POB55" s="73"/>
      <c r="POC55" s="73"/>
      <c r="POD55" s="73"/>
      <c r="POE55" s="73"/>
      <c r="POF55" s="73"/>
      <c r="POG55" s="73"/>
      <c r="POH55" s="73"/>
      <c r="POI55" s="73"/>
      <c r="POJ55" s="73"/>
      <c r="POK55" s="73"/>
      <c r="POL55" s="73"/>
      <c r="POM55" s="73"/>
      <c r="PON55" s="73"/>
      <c r="POO55" s="73"/>
      <c r="POP55" s="73"/>
      <c r="POQ55" s="73"/>
      <c r="POR55" s="73"/>
      <c r="POS55" s="73"/>
      <c r="POT55" s="73"/>
      <c r="POU55" s="73"/>
      <c r="POV55" s="73"/>
      <c r="POW55" s="73"/>
      <c r="POX55" s="73"/>
      <c r="POY55" s="73"/>
      <c r="POZ55" s="73"/>
      <c r="PPA55" s="73"/>
      <c r="PPB55" s="73"/>
      <c r="PPC55" s="73"/>
      <c r="PPD55" s="73"/>
      <c r="PPE55" s="73"/>
      <c r="PPF55" s="73"/>
      <c r="PPG55" s="73"/>
      <c r="PPH55" s="73"/>
      <c r="PPI55" s="73"/>
      <c r="PPJ55" s="73"/>
      <c r="PPK55" s="73"/>
      <c r="PPL55" s="73"/>
      <c r="PPM55" s="73"/>
      <c r="PPN55" s="73"/>
      <c r="PPO55" s="73"/>
      <c r="PPP55" s="73"/>
      <c r="PPQ55" s="73"/>
      <c r="PPR55" s="73"/>
      <c r="PPS55" s="73"/>
      <c r="PPT55" s="73"/>
      <c r="PPU55" s="73"/>
      <c r="PPV55" s="73"/>
      <c r="PPW55" s="73"/>
      <c r="PPX55" s="73"/>
      <c r="PPY55" s="73"/>
      <c r="PPZ55" s="73"/>
      <c r="PQA55" s="73"/>
      <c r="PQB55" s="73"/>
      <c r="PQC55" s="73"/>
      <c r="PQD55" s="73"/>
      <c r="PQE55" s="73"/>
      <c r="PQF55" s="73"/>
      <c r="PQG55" s="73"/>
      <c r="PQH55" s="73"/>
      <c r="PQI55" s="73"/>
      <c r="PQJ55" s="73"/>
      <c r="PQK55" s="73"/>
      <c r="PQL55" s="73"/>
      <c r="PQM55" s="73"/>
      <c r="PQN55" s="73"/>
      <c r="PQO55" s="73"/>
      <c r="PQP55" s="73"/>
      <c r="PQQ55" s="73"/>
      <c r="PQR55" s="73"/>
      <c r="PQS55" s="73"/>
      <c r="PQT55" s="73"/>
      <c r="PQU55" s="73"/>
      <c r="PQV55" s="73"/>
      <c r="PQW55" s="73"/>
      <c r="PQX55" s="73"/>
      <c r="PQY55" s="73"/>
      <c r="PQZ55" s="73"/>
      <c r="PRA55" s="73"/>
      <c r="PRB55" s="73"/>
      <c r="PRC55" s="73"/>
      <c r="PRD55" s="73"/>
      <c r="PRE55" s="73"/>
      <c r="PRF55" s="73"/>
      <c r="PRG55" s="73"/>
      <c r="PRH55" s="73"/>
      <c r="PRI55" s="73"/>
      <c r="PRJ55" s="73"/>
      <c r="PRK55" s="73"/>
      <c r="PRL55" s="73"/>
      <c r="PRM55" s="73"/>
      <c r="PRN55" s="73"/>
      <c r="PRO55" s="73"/>
      <c r="PRP55" s="73"/>
      <c r="PRQ55" s="73"/>
      <c r="PRR55" s="73"/>
      <c r="PRS55" s="73"/>
      <c r="PRT55" s="73"/>
      <c r="PRU55" s="73"/>
      <c r="PRV55" s="73"/>
      <c r="PRW55" s="73"/>
      <c r="PRX55" s="73"/>
      <c r="PRY55" s="73"/>
      <c r="PRZ55" s="73"/>
      <c r="PSA55" s="73"/>
      <c r="PSB55" s="73"/>
      <c r="PSC55" s="73"/>
      <c r="PSD55" s="73"/>
      <c r="PSE55" s="73"/>
      <c r="PSF55" s="73"/>
      <c r="PSG55" s="73"/>
      <c r="PSH55" s="73"/>
      <c r="PSI55" s="73"/>
      <c r="PSJ55" s="73"/>
      <c r="PSK55" s="73"/>
      <c r="PSL55" s="73"/>
      <c r="PSM55" s="73"/>
      <c r="PSN55" s="73"/>
      <c r="PSO55" s="73"/>
      <c r="PSP55" s="73"/>
      <c r="PSQ55" s="73"/>
      <c r="PSR55" s="73"/>
      <c r="PSS55" s="73"/>
      <c r="PST55" s="73"/>
      <c r="PSU55" s="73"/>
      <c r="PSV55" s="73"/>
      <c r="PSW55" s="73"/>
      <c r="PSX55" s="73"/>
      <c r="PSY55" s="73"/>
      <c r="PSZ55" s="73"/>
      <c r="PTA55" s="73"/>
      <c r="PTB55" s="73"/>
      <c r="PTC55" s="73"/>
      <c r="PTD55" s="73"/>
      <c r="PTE55" s="73"/>
      <c r="PTF55" s="73"/>
      <c r="PTG55" s="73"/>
      <c r="PTH55" s="73"/>
      <c r="PTI55" s="73"/>
      <c r="PTJ55" s="73"/>
      <c r="PTK55" s="73"/>
      <c r="PTL55" s="73"/>
      <c r="PTM55" s="73"/>
      <c r="PTN55" s="73"/>
      <c r="PTO55" s="73"/>
      <c r="PTP55" s="73"/>
      <c r="PTQ55" s="73"/>
      <c r="PTR55" s="73"/>
      <c r="PTS55" s="73"/>
      <c r="PTT55" s="73"/>
      <c r="PTU55" s="73"/>
      <c r="PTV55" s="73"/>
      <c r="PTW55" s="73"/>
      <c r="PTX55" s="73"/>
      <c r="PTY55" s="73"/>
      <c r="PTZ55" s="73"/>
      <c r="PUA55" s="73"/>
      <c r="PUB55" s="73"/>
      <c r="PUC55" s="73"/>
      <c r="PUD55" s="73"/>
      <c r="PUE55" s="73"/>
      <c r="PUF55" s="73"/>
      <c r="PUG55" s="73"/>
      <c r="PUH55" s="73"/>
      <c r="PUI55" s="73"/>
      <c r="PUJ55" s="73"/>
      <c r="PUK55" s="73"/>
      <c r="PUL55" s="73"/>
      <c r="PUM55" s="73"/>
      <c r="PUN55" s="73"/>
      <c r="PUO55" s="73"/>
      <c r="PUP55" s="73"/>
      <c r="PUQ55" s="73"/>
      <c r="PUR55" s="73"/>
      <c r="PUS55" s="73"/>
      <c r="PUT55" s="73"/>
      <c r="PUU55" s="73"/>
      <c r="PUV55" s="73"/>
      <c r="PUW55" s="73"/>
      <c r="PUX55" s="73"/>
      <c r="PUY55" s="73"/>
      <c r="PUZ55" s="73"/>
      <c r="PVA55" s="73"/>
      <c r="PVB55" s="73"/>
      <c r="PVC55" s="73"/>
      <c r="PVD55" s="73"/>
      <c r="PVE55" s="73"/>
      <c r="PVF55" s="73"/>
      <c r="PVG55" s="73"/>
      <c r="PVH55" s="73"/>
      <c r="PVI55" s="73"/>
      <c r="PVJ55" s="73"/>
      <c r="PVK55" s="73"/>
      <c r="PVL55" s="73"/>
      <c r="PVM55" s="73"/>
      <c r="PVN55" s="73"/>
      <c r="PVO55" s="73"/>
      <c r="PVP55" s="73"/>
      <c r="PVQ55" s="73"/>
      <c r="PVR55" s="73"/>
      <c r="PVS55" s="73"/>
      <c r="PVT55" s="73"/>
      <c r="PVU55" s="73"/>
      <c r="PVV55" s="73"/>
      <c r="PVW55" s="73"/>
      <c r="PVX55" s="73"/>
      <c r="PVY55" s="73"/>
      <c r="PVZ55" s="73"/>
      <c r="PWA55" s="73"/>
      <c r="PWB55" s="73"/>
      <c r="PWC55" s="73"/>
      <c r="PWD55" s="73"/>
      <c r="PWE55" s="73"/>
      <c r="PWF55" s="73"/>
      <c r="PWG55" s="73"/>
      <c r="PWH55" s="73"/>
      <c r="PWI55" s="73"/>
      <c r="PWJ55" s="73"/>
      <c r="PWK55" s="73"/>
      <c r="PWL55" s="73"/>
      <c r="PWM55" s="73"/>
      <c r="PWN55" s="73"/>
      <c r="PWO55" s="73"/>
      <c r="PWP55" s="73"/>
      <c r="PWQ55" s="73"/>
      <c r="PWR55" s="73"/>
      <c r="PWS55" s="73"/>
      <c r="PWT55" s="73"/>
      <c r="PWU55" s="73"/>
      <c r="PWV55" s="73"/>
      <c r="PWW55" s="73"/>
      <c r="PWX55" s="73"/>
      <c r="PWY55" s="73"/>
      <c r="PWZ55" s="73"/>
      <c r="PXA55" s="73"/>
      <c r="PXB55" s="73"/>
      <c r="PXC55" s="73"/>
      <c r="PXD55" s="73"/>
      <c r="PXE55" s="73"/>
      <c r="PXF55" s="73"/>
      <c r="PXG55" s="73"/>
      <c r="PXH55" s="73"/>
      <c r="PXI55" s="73"/>
      <c r="PXJ55" s="73"/>
      <c r="PXK55" s="73"/>
      <c r="PXL55" s="73"/>
      <c r="PXM55" s="73"/>
      <c r="PXN55" s="73"/>
      <c r="PXO55" s="73"/>
      <c r="PXP55" s="73"/>
      <c r="PXQ55" s="73"/>
      <c r="PXR55" s="73"/>
      <c r="PXS55" s="73"/>
      <c r="PXT55" s="73"/>
      <c r="PXU55" s="73"/>
      <c r="PXV55" s="73"/>
      <c r="PXW55" s="73"/>
      <c r="PXX55" s="73"/>
      <c r="PXY55" s="73"/>
      <c r="PXZ55" s="73"/>
      <c r="PYA55" s="73"/>
      <c r="PYB55" s="73"/>
      <c r="PYC55" s="73"/>
      <c r="PYD55" s="73"/>
      <c r="PYE55" s="73"/>
      <c r="PYF55" s="73"/>
      <c r="PYG55" s="73"/>
      <c r="PYH55" s="73"/>
      <c r="PYI55" s="73"/>
      <c r="PYJ55" s="73"/>
      <c r="PYK55" s="73"/>
      <c r="PYL55" s="73"/>
      <c r="PYM55" s="73"/>
      <c r="PYN55" s="73"/>
      <c r="PYO55" s="73"/>
      <c r="PYP55" s="73"/>
      <c r="PYQ55" s="73"/>
      <c r="PYR55" s="73"/>
      <c r="PYS55" s="73"/>
      <c r="PYT55" s="73"/>
      <c r="PYU55" s="73"/>
      <c r="PYV55" s="73"/>
      <c r="PYW55" s="73"/>
      <c r="PYX55" s="73"/>
      <c r="PYY55" s="73"/>
      <c r="PYZ55" s="73"/>
      <c r="PZA55" s="73"/>
      <c r="PZB55" s="73"/>
      <c r="PZC55" s="73"/>
      <c r="PZD55" s="73"/>
      <c r="PZE55" s="73"/>
      <c r="PZF55" s="73"/>
      <c r="PZG55" s="73"/>
      <c r="PZH55" s="73"/>
      <c r="PZI55" s="73"/>
      <c r="PZJ55" s="73"/>
      <c r="PZK55" s="73"/>
      <c r="PZL55" s="73"/>
      <c r="PZM55" s="73"/>
      <c r="PZN55" s="73"/>
      <c r="PZO55" s="73"/>
      <c r="PZP55" s="73"/>
      <c r="PZQ55" s="73"/>
      <c r="PZR55" s="73"/>
      <c r="PZS55" s="73"/>
      <c r="PZT55" s="73"/>
      <c r="PZU55" s="73"/>
      <c r="PZV55" s="73"/>
      <c r="PZW55" s="73"/>
      <c r="PZX55" s="73"/>
      <c r="PZY55" s="73"/>
      <c r="PZZ55" s="73"/>
      <c r="QAA55" s="73"/>
      <c r="QAB55" s="73"/>
      <c r="QAC55" s="73"/>
      <c r="QAD55" s="73"/>
      <c r="QAE55" s="73"/>
      <c r="QAF55" s="73"/>
      <c r="QAG55" s="73"/>
      <c r="QAH55" s="73"/>
      <c r="QAI55" s="73"/>
      <c r="QAJ55" s="73"/>
      <c r="QAK55" s="73"/>
      <c r="QAL55" s="73"/>
      <c r="QAM55" s="73"/>
      <c r="QAN55" s="73"/>
      <c r="QAO55" s="73"/>
      <c r="QAP55" s="73"/>
      <c r="QAQ55" s="73"/>
      <c r="QAR55" s="73"/>
      <c r="QAS55" s="73"/>
      <c r="QAT55" s="73"/>
      <c r="QAU55" s="73"/>
      <c r="QAV55" s="73"/>
      <c r="QAW55" s="73"/>
      <c r="QAX55" s="73"/>
      <c r="QAY55" s="73"/>
      <c r="QAZ55" s="73"/>
      <c r="QBA55" s="73"/>
      <c r="QBB55" s="73"/>
      <c r="QBC55" s="73"/>
      <c r="QBD55" s="73"/>
      <c r="QBE55" s="73"/>
      <c r="QBF55" s="73"/>
      <c r="QBG55" s="73"/>
      <c r="QBH55" s="73"/>
      <c r="QBI55" s="73"/>
      <c r="QBJ55" s="73"/>
      <c r="QBK55" s="73"/>
      <c r="QBL55" s="73"/>
      <c r="QBM55" s="73"/>
      <c r="QBN55" s="73"/>
      <c r="QBO55" s="73"/>
      <c r="QBP55" s="73"/>
      <c r="QBQ55" s="73"/>
      <c r="QBR55" s="73"/>
      <c r="QBS55" s="73"/>
      <c r="QBT55" s="73"/>
      <c r="QBU55" s="73"/>
      <c r="QBV55" s="73"/>
      <c r="QBW55" s="73"/>
      <c r="QBX55" s="73"/>
      <c r="QBY55" s="73"/>
      <c r="QBZ55" s="73"/>
      <c r="QCA55" s="73"/>
      <c r="QCB55" s="73"/>
      <c r="QCC55" s="73"/>
      <c r="QCD55" s="73"/>
      <c r="QCE55" s="73"/>
      <c r="QCF55" s="73"/>
      <c r="QCG55" s="73"/>
      <c r="QCH55" s="73"/>
      <c r="QCI55" s="73"/>
      <c r="QCJ55" s="73"/>
      <c r="QCK55" s="73"/>
      <c r="QCL55" s="73"/>
      <c r="QCM55" s="73"/>
      <c r="QCN55" s="73"/>
      <c r="QCO55" s="73"/>
      <c r="QCP55" s="73"/>
      <c r="QCQ55" s="73"/>
      <c r="QCR55" s="73"/>
      <c r="QCS55" s="73"/>
      <c r="QCT55" s="73"/>
      <c r="QCU55" s="73"/>
      <c r="QCV55" s="73"/>
      <c r="QCW55" s="73"/>
      <c r="QCX55" s="73"/>
      <c r="QCY55" s="73"/>
      <c r="QCZ55" s="73"/>
      <c r="QDA55" s="73"/>
      <c r="QDB55" s="73"/>
      <c r="QDC55" s="73"/>
      <c r="QDD55" s="73"/>
      <c r="QDE55" s="73"/>
      <c r="QDF55" s="73"/>
      <c r="QDG55" s="73"/>
      <c r="QDH55" s="73"/>
      <c r="QDI55" s="73"/>
      <c r="QDJ55" s="73"/>
      <c r="QDK55" s="73"/>
      <c r="QDL55" s="73"/>
      <c r="QDM55" s="73"/>
      <c r="QDN55" s="73"/>
      <c r="QDO55" s="73"/>
      <c r="QDP55" s="73"/>
      <c r="QDQ55" s="73"/>
      <c r="QDR55" s="73"/>
      <c r="QDS55" s="73"/>
      <c r="QDT55" s="73"/>
      <c r="QDU55" s="73"/>
      <c r="QDV55" s="73"/>
      <c r="QDW55" s="73"/>
      <c r="QDX55" s="73"/>
      <c r="QDY55" s="73"/>
      <c r="QDZ55" s="73"/>
      <c r="QEA55" s="73"/>
      <c r="QEB55" s="73"/>
      <c r="QEC55" s="73"/>
      <c r="QED55" s="73"/>
      <c r="QEE55" s="73"/>
      <c r="QEF55" s="73"/>
      <c r="QEG55" s="73"/>
      <c r="QEH55" s="73"/>
      <c r="QEI55" s="73"/>
      <c r="QEJ55" s="73"/>
      <c r="QEK55" s="73"/>
      <c r="QEL55" s="73"/>
      <c r="QEM55" s="73"/>
      <c r="QEN55" s="73"/>
      <c r="QEO55" s="73"/>
      <c r="QEP55" s="73"/>
      <c r="QEQ55" s="73"/>
      <c r="QER55" s="73"/>
      <c r="QES55" s="73"/>
      <c r="QET55" s="73"/>
      <c r="QEU55" s="73"/>
      <c r="QEV55" s="73"/>
      <c r="QEW55" s="73"/>
      <c r="QEX55" s="73"/>
      <c r="QEY55" s="73"/>
      <c r="QEZ55" s="73"/>
      <c r="QFA55" s="73"/>
      <c r="QFB55" s="73"/>
      <c r="QFC55" s="73"/>
      <c r="QFD55" s="73"/>
      <c r="QFE55" s="73"/>
      <c r="QFF55" s="73"/>
      <c r="QFG55" s="73"/>
      <c r="QFH55" s="73"/>
      <c r="QFI55" s="73"/>
      <c r="QFJ55" s="73"/>
      <c r="QFK55" s="73"/>
      <c r="QFL55" s="73"/>
      <c r="QFM55" s="73"/>
      <c r="QFN55" s="73"/>
      <c r="QFO55" s="73"/>
      <c r="QFP55" s="73"/>
      <c r="QFQ55" s="73"/>
      <c r="QFR55" s="73"/>
      <c r="QFS55" s="73"/>
      <c r="QFT55" s="73"/>
      <c r="QFU55" s="73"/>
      <c r="QFV55" s="73"/>
      <c r="QFW55" s="73"/>
      <c r="QFX55" s="73"/>
      <c r="QFY55" s="73"/>
      <c r="QFZ55" s="73"/>
      <c r="QGA55" s="73"/>
      <c r="QGB55" s="73"/>
      <c r="QGC55" s="73"/>
      <c r="QGD55" s="73"/>
      <c r="QGE55" s="73"/>
      <c r="QGF55" s="73"/>
      <c r="QGG55" s="73"/>
      <c r="QGH55" s="73"/>
      <c r="QGI55" s="73"/>
      <c r="QGJ55" s="73"/>
      <c r="QGK55" s="73"/>
      <c r="QGL55" s="73"/>
      <c r="QGM55" s="73"/>
      <c r="QGN55" s="73"/>
      <c r="QGO55" s="73"/>
      <c r="QGP55" s="73"/>
      <c r="QGQ55" s="73"/>
      <c r="QGR55" s="73"/>
      <c r="QGS55" s="73"/>
      <c r="QGT55" s="73"/>
      <c r="QGU55" s="73"/>
      <c r="QGV55" s="73"/>
      <c r="QGW55" s="73"/>
      <c r="QGX55" s="73"/>
      <c r="QGY55" s="73"/>
      <c r="QGZ55" s="73"/>
      <c r="QHA55" s="73"/>
      <c r="QHB55" s="73"/>
      <c r="QHC55" s="73"/>
      <c r="QHD55" s="73"/>
      <c r="QHE55" s="73"/>
      <c r="QHF55" s="73"/>
      <c r="QHG55" s="73"/>
      <c r="QHH55" s="73"/>
      <c r="QHI55" s="73"/>
      <c r="QHJ55" s="73"/>
      <c r="QHK55" s="73"/>
      <c r="QHL55" s="73"/>
      <c r="QHM55" s="73"/>
      <c r="QHN55" s="73"/>
      <c r="QHO55" s="73"/>
      <c r="QHP55" s="73"/>
      <c r="QHQ55" s="73"/>
      <c r="QHR55" s="73"/>
      <c r="QHS55" s="73"/>
      <c r="QHT55" s="73"/>
      <c r="QHU55" s="73"/>
      <c r="QHV55" s="73"/>
      <c r="QHW55" s="73"/>
      <c r="QHX55" s="73"/>
      <c r="QHY55" s="73"/>
      <c r="QHZ55" s="73"/>
      <c r="QIA55" s="73"/>
      <c r="QIB55" s="73"/>
      <c r="QIC55" s="73"/>
      <c r="QID55" s="73"/>
      <c r="QIE55" s="73"/>
      <c r="QIF55" s="73"/>
      <c r="QIG55" s="73"/>
      <c r="QIH55" s="73"/>
      <c r="QII55" s="73"/>
      <c r="QIJ55" s="73"/>
      <c r="QIK55" s="73"/>
      <c r="QIL55" s="73"/>
      <c r="QIM55" s="73"/>
      <c r="QIN55" s="73"/>
      <c r="QIO55" s="73"/>
      <c r="QIP55" s="73"/>
      <c r="QIQ55" s="73"/>
      <c r="QIR55" s="73"/>
      <c r="QIS55" s="73"/>
      <c r="QIT55" s="73"/>
      <c r="QIU55" s="73"/>
      <c r="QIV55" s="73"/>
      <c r="QIW55" s="73"/>
      <c r="QIX55" s="73"/>
      <c r="QIY55" s="73"/>
      <c r="QIZ55" s="73"/>
      <c r="QJA55" s="73"/>
      <c r="QJB55" s="73"/>
      <c r="QJC55" s="73"/>
      <c r="QJD55" s="73"/>
      <c r="QJE55" s="73"/>
      <c r="QJF55" s="73"/>
      <c r="QJG55" s="73"/>
      <c r="QJH55" s="73"/>
      <c r="QJI55" s="73"/>
      <c r="QJJ55" s="73"/>
      <c r="QJK55" s="73"/>
      <c r="QJL55" s="73"/>
      <c r="QJM55" s="73"/>
      <c r="QJN55" s="73"/>
      <c r="QJO55" s="73"/>
      <c r="QJP55" s="73"/>
      <c r="QJQ55" s="73"/>
      <c r="QJR55" s="73"/>
      <c r="QJS55" s="73"/>
      <c r="QJT55" s="73"/>
      <c r="QJU55" s="73"/>
      <c r="QJV55" s="73"/>
      <c r="QJW55" s="73"/>
      <c r="QJX55" s="73"/>
      <c r="QJY55" s="73"/>
      <c r="QJZ55" s="73"/>
      <c r="QKA55" s="73"/>
      <c r="QKB55" s="73"/>
      <c r="QKC55" s="73"/>
      <c r="QKD55" s="73"/>
      <c r="QKE55" s="73"/>
      <c r="QKF55" s="73"/>
      <c r="QKG55" s="73"/>
      <c r="QKH55" s="73"/>
      <c r="QKI55" s="73"/>
      <c r="QKJ55" s="73"/>
      <c r="QKK55" s="73"/>
      <c r="QKL55" s="73"/>
      <c r="QKM55" s="73"/>
      <c r="QKN55" s="73"/>
      <c r="QKO55" s="73"/>
      <c r="QKP55" s="73"/>
      <c r="QKQ55" s="73"/>
      <c r="QKR55" s="73"/>
      <c r="QKS55" s="73"/>
      <c r="QKT55" s="73"/>
      <c r="QKU55" s="73"/>
      <c r="QKV55" s="73"/>
      <c r="QKW55" s="73"/>
      <c r="QKX55" s="73"/>
      <c r="QKY55" s="73"/>
      <c r="QKZ55" s="73"/>
      <c r="QLA55" s="73"/>
      <c r="QLB55" s="73"/>
      <c r="QLC55" s="73"/>
      <c r="QLD55" s="73"/>
      <c r="QLE55" s="73"/>
      <c r="QLF55" s="73"/>
      <c r="QLG55" s="73"/>
      <c r="QLH55" s="73"/>
      <c r="QLI55" s="73"/>
      <c r="QLJ55" s="73"/>
      <c r="QLK55" s="73"/>
      <c r="QLL55" s="73"/>
      <c r="QLM55" s="73"/>
      <c r="QLN55" s="73"/>
      <c r="QLO55" s="73"/>
      <c r="QLP55" s="73"/>
      <c r="QLQ55" s="73"/>
      <c r="QLR55" s="73"/>
      <c r="QLS55" s="73"/>
      <c r="QLT55" s="73"/>
      <c r="QLU55" s="73"/>
      <c r="QLV55" s="73"/>
      <c r="QLW55" s="73"/>
      <c r="QLX55" s="73"/>
      <c r="QLY55" s="73"/>
      <c r="QLZ55" s="73"/>
      <c r="QMA55" s="73"/>
      <c r="QMB55" s="73"/>
      <c r="QMC55" s="73"/>
      <c r="QMD55" s="73"/>
      <c r="QME55" s="73"/>
      <c r="QMF55" s="73"/>
      <c r="QMG55" s="73"/>
      <c r="QMH55" s="73"/>
      <c r="QMI55" s="73"/>
      <c r="QMJ55" s="73"/>
      <c r="QMK55" s="73"/>
      <c r="QML55" s="73"/>
      <c r="QMM55" s="73"/>
      <c r="QMN55" s="73"/>
      <c r="QMO55" s="73"/>
      <c r="QMP55" s="73"/>
      <c r="QMQ55" s="73"/>
      <c r="QMR55" s="73"/>
      <c r="QMS55" s="73"/>
      <c r="QMT55" s="73"/>
      <c r="QMU55" s="73"/>
      <c r="QMV55" s="73"/>
      <c r="QMW55" s="73"/>
      <c r="QMX55" s="73"/>
      <c r="QMY55" s="73"/>
      <c r="QMZ55" s="73"/>
      <c r="QNA55" s="73"/>
      <c r="QNB55" s="73"/>
      <c r="QNC55" s="73"/>
      <c r="QND55" s="73"/>
      <c r="QNE55" s="73"/>
      <c r="QNF55" s="73"/>
      <c r="QNG55" s="73"/>
      <c r="QNH55" s="73"/>
      <c r="QNI55" s="73"/>
      <c r="QNJ55" s="73"/>
      <c r="QNK55" s="73"/>
      <c r="QNL55" s="73"/>
      <c r="QNM55" s="73"/>
      <c r="QNN55" s="73"/>
      <c r="QNO55" s="73"/>
      <c r="QNP55" s="73"/>
      <c r="QNQ55" s="73"/>
      <c r="QNR55" s="73"/>
      <c r="QNS55" s="73"/>
      <c r="QNT55" s="73"/>
      <c r="QNU55" s="73"/>
      <c r="QNV55" s="73"/>
      <c r="QNW55" s="73"/>
      <c r="QNX55" s="73"/>
      <c r="QNY55" s="73"/>
      <c r="QNZ55" s="73"/>
      <c r="QOA55" s="73"/>
      <c r="QOB55" s="73"/>
      <c r="QOC55" s="73"/>
      <c r="QOD55" s="73"/>
      <c r="QOE55" s="73"/>
      <c r="QOF55" s="73"/>
      <c r="QOG55" s="73"/>
      <c r="QOH55" s="73"/>
      <c r="QOI55" s="73"/>
      <c r="QOJ55" s="73"/>
      <c r="QOK55" s="73"/>
      <c r="QOL55" s="73"/>
      <c r="QOM55" s="73"/>
      <c r="QON55" s="73"/>
      <c r="QOO55" s="73"/>
      <c r="QOP55" s="73"/>
      <c r="QOQ55" s="73"/>
      <c r="QOR55" s="73"/>
      <c r="QOS55" s="73"/>
      <c r="QOT55" s="73"/>
      <c r="QOU55" s="73"/>
      <c r="QOV55" s="73"/>
      <c r="QOW55" s="73"/>
      <c r="QOX55" s="73"/>
      <c r="QOY55" s="73"/>
      <c r="QOZ55" s="73"/>
      <c r="QPA55" s="73"/>
      <c r="QPB55" s="73"/>
      <c r="QPC55" s="73"/>
      <c r="QPD55" s="73"/>
      <c r="QPE55" s="73"/>
      <c r="QPF55" s="73"/>
      <c r="QPG55" s="73"/>
      <c r="QPH55" s="73"/>
      <c r="QPI55" s="73"/>
      <c r="QPJ55" s="73"/>
      <c r="QPK55" s="73"/>
      <c r="QPL55" s="73"/>
      <c r="QPM55" s="73"/>
      <c r="QPN55" s="73"/>
      <c r="QPO55" s="73"/>
      <c r="QPP55" s="73"/>
      <c r="QPQ55" s="73"/>
      <c r="QPR55" s="73"/>
      <c r="QPS55" s="73"/>
      <c r="QPT55" s="73"/>
      <c r="QPU55" s="73"/>
      <c r="QPV55" s="73"/>
      <c r="QPW55" s="73"/>
      <c r="QPX55" s="73"/>
      <c r="QPY55" s="73"/>
      <c r="QPZ55" s="73"/>
      <c r="QQA55" s="73"/>
      <c r="QQB55" s="73"/>
      <c r="QQC55" s="73"/>
      <c r="QQD55" s="73"/>
      <c r="QQE55" s="73"/>
      <c r="QQF55" s="73"/>
      <c r="QQG55" s="73"/>
      <c r="QQH55" s="73"/>
      <c r="QQI55" s="73"/>
      <c r="QQJ55" s="73"/>
      <c r="QQK55" s="73"/>
      <c r="QQL55" s="73"/>
      <c r="QQM55" s="73"/>
      <c r="QQN55" s="73"/>
      <c r="QQO55" s="73"/>
      <c r="QQP55" s="73"/>
      <c r="QQQ55" s="73"/>
      <c r="QQR55" s="73"/>
      <c r="QQS55" s="73"/>
      <c r="QQT55" s="73"/>
      <c r="QQU55" s="73"/>
      <c r="QQV55" s="73"/>
      <c r="QQW55" s="73"/>
      <c r="QQX55" s="73"/>
      <c r="QQY55" s="73"/>
      <c r="QQZ55" s="73"/>
      <c r="QRA55" s="73"/>
      <c r="QRB55" s="73"/>
      <c r="QRC55" s="73"/>
      <c r="QRD55" s="73"/>
      <c r="QRE55" s="73"/>
      <c r="QRF55" s="73"/>
      <c r="QRG55" s="73"/>
      <c r="QRH55" s="73"/>
      <c r="QRI55" s="73"/>
      <c r="QRJ55" s="73"/>
      <c r="QRK55" s="73"/>
      <c r="QRL55" s="73"/>
      <c r="QRM55" s="73"/>
      <c r="QRN55" s="73"/>
      <c r="QRO55" s="73"/>
      <c r="QRP55" s="73"/>
      <c r="QRQ55" s="73"/>
      <c r="QRR55" s="73"/>
      <c r="QRS55" s="73"/>
      <c r="QRT55" s="73"/>
      <c r="QRU55" s="73"/>
      <c r="QRV55" s="73"/>
      <c r="QRW55" s="73"/>
      <c r="QRX55" s="73"/>
      <c r="QRY55" s="73"/>
      <c r="QRZ55" s="73"/>
      <c r="QSA55" s="73"/>
      <c r="QSB55" s="73"/>
      <c r="QSC55" s="73"/>
      <c r="QSD55" s="73"/>
      <c r="QSE55" s="73"/>
      <c r="QSF55" s="73"/>
      <c r="QSG55" s="73"/>
      <c r="QSH55" s="73"/>
      <c r="QSI55" s="73"/>
      <c r="QSJ55" s="73"/>
      <c r="QSK55" s="73"/>
      <c r="QSL55" s="73"/>
      <c r="QSM55" s="73"/>
      <c r="QSN55" s="73"/>
      <c r="QSO55" s="73"/>
      <c r="QSP55" s="73"/>
      <c r="QSQ55" s="73"/>
      <c r="QSR55" s="73"/>
      <c r="QSS55" s="73"/>
      <c r="QST55" s="73"/>
      <c r="QSU55" s="73"/>
      <c r="QSV55" s="73"/>
      <c r="QSW55" s="73"/>
      <c r="QSX55" s="73"/>
      <c r="QSY55" s="73"/>
      <c r="QSZ55" s="73"/>
      <c r="QTA55" s="73"/>
      <c r="QTB55" s="73"/>
      <c r="QTC55" s="73"/>
      <c r="QTD55" s="73"/>
      <c r="QTE55" s="73"/>
      <c r="QTF55" s="73"/>
      <c r="QTG55" s="73"/>
      <c r="QTH55" s="73"/>
      <c r="QTI55" s="73"/>
      <c r="QTJ55" s="73"/>
      <c r="QTK55" s="73"/>
      <c r="QTL55" s="73"/>
      <c r="QTM55" s="73"/>
      <c r="QTN55" s="73"/>
      <c r="QTO55" s="73"/>
      <c r="QTP55" s="73"/>
      <c r="QTQ55" s="73"/>
      <c r="QTR55" s="73"/>
      <c r="QTS55" s="73"/>
      <c r="QTT55" s="73"/>
      <c r="QTU55" s="73"/>
      <c r="QTV55" s="73"/>
      <c r="QTW55" s="73"/>
      <c r="QTX55" s="73"/>
      <c r="QTY55" s="73"/>
      <c r="QTZ55" s="73"/>
      <c r="QUA55" s="73"/>
      <c r="QUB55" s="73"/>
      <c r="QUC55" s="73"/>
      <c r="QUD55" s="73"/>
      <c r="QUE55" s="73"/>
      <c r="QUF55" s="73"/>
      <c r="QUG55" s="73"/>
      <c r="QUH55" s="73"/>
      <c r="QUI55" s="73"/>
      <c r="QUJ55" s="73"/>
      <c r="QUK55" s="73"/>
      <c r="QUL55" s="73"/>
      <c r="QUM55" s="73"/>
      <c r="QUN55" s="73"/>
      <c r="QUO55" s="73"/>
      <c r="QUP55" s="73"/>
      <c r="QUQ55" s="73"/>
      <c r="QUR55" s="73"/>
      <c r="QUS55" s="73"/>
      <c r="QUT55" s="73"/>
      <c r="QUU55" s="73"/>
      <c r="QUV55" s="73"/>
      <c r="QUW55" s="73"/>
      <c r="QUX55" s="73"/>
      <c r="QUY55" s="73"/>
      <c r="QUZ55" s="73"/>
      <c r="QVA55" s="73"/>
      <c r="QVB55" s="73"/>
      <c r="QVC55" s="73"/>
      <c r="QVD55" s="73"/>
      <c r="QVE55" s="73"/>
      <c r="QVF55" s="73"/>
      <c r="QVG55" s="73"/>
      <c r="QVH55" s="73"/>
      <c r="QVI55" s="73"/>
      <c r="QVJ55" s="73"/>
      <c r="QVK55" s="73"/>
      <c r="QVL55" s="73"/>
      <c r="QVM55" s="73"/>
      <c r="QVN55" s="73"/>
      <c r="QVO55" s="73"/>
      <c r="QVP55" s="73"/>
      <c r="QVQ55" s="73"/>
      <c r="QVR55" s="73"/>
      <c r="QVS55" s="73"/>
      <c r="QVT55" s="73"/>
      <c r="QVU55" s="73"/>
      <c r="QVV55" s="73"/>
      <c r="QVW55" s="73"/>
      <c r="QVX55" s="73"/>
      <c r="QVY55" s="73"/>
      <c r="QVZ55" s="73"/>
      <c r="QWA55" s="73"/>
      <c r="QWB55" s="73"/>
      <c r="QWC55" s="73"/>
      <c r="QWD55" s="73"/>
      <c r="QWE55" s="73"/>
      <c r="QWF55" s="73"/>
      <c r="QWG55" s="73"/>
      <c r="QWH55" s="73"/>
      <c r="QWI55" s="73"/>
      <c r="QWJ55" s="73"/>
      <c r="QWK55" s="73"/>
      <c r="QWL55" s="73"/>
      <c r="QWM55" s="73"/>
      <c r="QWN55" s="73"/>
      <c r="QWO55" s="73"/>
      <c r="QWP55" s="73"/>
      <c r="QWQ55" s="73"/>
      <c r="QWR55" s="73"/>
      <c r="QWS55" s="73"/>
      <c r="QWT55" s="73"/>
      <c r="QWU55" s="73"/>
      <c r="QWV55" s="73"/>
      <c r="QWW55" s="73"/>
      <c r="QWX55" s="73"/>
      <c r="QWY55" s="73"/>
      <c r="QWZ55" s="73"/>
      <c r="QXA55" s="73"/>
      <c r="QXB55" s="73"/>
      <c r="QXC55" s="73"/>
      <c r="QXD55" s="73"/>
      <c r="QXE55" s="73"/>
      <c r="QXF55" s="73"/>
      <c r="QXG55" s="73"/>
      <c r="QXH55" s="73"/>
      <c r="QXI55" s="73"/>
      <c r="QXJ55" s="73"/>
      <c r="QXK55" s="73"/>
      <c r="QXL55" s="73"/>
      <c r="QXM55" s="73"/>
      <c r="QXN55" s="73"/>
      <c r="QXO55" s="73"/>
      <c r="QXP55" s="73"/>
      <c r="QXQ55" s="73"/>
      <c r="QXR55" s="73"/>
      <c r="QXS55" s="73"/>
      <c r="QXT55" s="73"/>
      <c r="QXU55" s="73"/>
      <c r="QXV55" s="73"/>
      <c r="QXW55" s="73"/>
      <c r="QXX55" s="73"/>
      <c r="QXY55" s="73"/>
      <c r="QXZ55" s="73"/>
      <c r="QYA55" s="73"/>
      <c r="QYB55" s="73"/>
      <c r="QYC55" s="73"/>
      <c r="QYD55" s="73"/>
      <c r="QYE55" s="73"/>
      <c r="QYF55" s="73"/>
      <c r="QYG55" s="73"/>
      <c r="QYH55" s="73"/>
      <c r="QYI55" s="73"/>
      <c r="QYJ55" s="73"/>
      <c r="QYK55" s="73"/>
      <c r="QYL55" s="73"/>
      <c r="QYM55" s="73"/>
      <c r="QYN55" s="73"/>
      <c r="QYO55" s="73"/>
      <c r="QYP55" s="73"/>
      <c r="QYQ55" s="73"/>
      <c r="QYR55" s="73"/>
      <c r="QYS55" s="73"/>
      <c r="QYT55" s="73"/>
      <c r="QYU55" s="73"/>
      <c r="QYV55" s="73"/>
      <c r="QYW55" s="73"/>
      <c r="QYX55" s="73"/>
      <c r="QYY55" s="73"/>
      <c r="QYZ55" s="73"/>
      <c r="QZA55" s="73"/>
      <c r="QZB55" s="73"/>
      <c r="QZC55" s="73"/>
      <c r="QZD55" s="73"/>
      <c r="QZE55" s="73"/>
      <c r="QZF55" s="73"/>
      <c r="QZG55" s="73"/>
      <c r="QZH55" s="73"/>
      <c r="QZI55" s="73"/>
      <c r="QZJ55" s="73"/>
      <c r="QZK55" s="73"/>
      <c r="QZL55" s="73"/>
      <c r="QZM55" s="73"/>
      <c r="QZN55" s="73"/>
      <c r="QZO55" s="73"/>
      <c r="QZP55" s="73"/>
      <c r="QZQ55" s="73"/>
      <c r="QZR55" s="73"/>
      <c r="QZS55" s="73"/>
      <c r="QZT55" s="73"/>
      <c r="QZU55" s="73"/>
      <c r="QZV55" s="73"/>
      <c r="QZW55" s="73"/>
      <c r="QZX55" s="73"/>
      <c r="QZY55" s="73"/>
      <c r="QZZ55" s="73"/>
      <c r="RAA55" s="73"/>
      <c r="RAB55" s="73"/>
      <c r="RAC55" s="73"/>
      <c r="RAD55" s="73"/>
      <c r="RAE55" s="73"/>
      <c r="RAF55" s="73"/>
      <c r="RAG55" s="73"/>
      <c r="RAH55" s="73"/>
      <c r="RAI55" s="73"/>
      <c r="RAJ55" s="73"/>
      <c r="RAK55" s="73"/>
      <c r="RAL55" s="73"/>
      <c r="RAM55" s="73"/>
      <c r="RAN55" s="73"/>
      <c r="RAO55" s="73"/>
      <c r="RAP55" s="73"/>
      <c r="RAQ55" s="73"/>
      <c r="RAR55" s="73"/>
      <c r="RAS55" s="73"/>
      <c r="RAT55" s="73"/>
      <c r="RAU55" s="73"/>
      <c r="RAV55" s="73"/>
      <c r="RAW55" s="73"/>
      <c r="RAX55" s="73"/>
      <c r="RAY55" s="73"/>
      <c r="RAZ55" s="73"/>
      <c r="RBA55" s="73"/>
      <c r="RBB55" s="73"/>
      <c r="RBC55" s="73"/>
      <c r="RBD55" s="73"/>
      <c r="RBE55" s="73"/>
      <c r="RBF55" s="73"/>
      <c r="RBG55" s="73"/>
      <c r="RBH55" s="73"/>
      <c r="RBI55" s="73"/>
      <c r="RBJ55" s="73"/>
      <c r="RBK55" s="73"/>
      <c r="RBL55" s="73"/>
      <c r="RBM55" s="73"/>
      <c r="RBN55" s="73"/>
      <c r="RBO55" s="73"/>
      <c r="RBP55" s="73"/>
      <c r="RBQ55" s="73"/>
      <c r="RBR55" s="73"/>
      <c r="RBS55" s="73"/>
      <c r="RBT55" s="73"/>
      <c r="RBU55" s="73"/>
      <c r="RBV55" s="73"/>
      <c r="RBW55" s="73"/>
      <c r="RBX55" s="73"/>
      <c r="RBY55" s="73"/>
      <c r="RBZ55" s="73"/>
      <c r="RCA55" s="73"/>
      <c r="RCB55" s="73"/>
      <c r="RCC55" s="73"/>
      <c r="RCD55" s="73"/>
      <c r="RCE55" s="73"/>
      <c r="RCF55" s="73"/>
      <c r="RCG55" s="73"/>
      <c r="RCH55" s="73"/>
      <c r="RCI55" s="73"/>
      <c r="RCJ55" s="73"/>
      <c r="RCK55" s="73"/>
      <c r="RCL55" s="73"/>
      <c r="RCM55" s="73"/>
      <c r="RCN55" s="73"/>
      <c r="RCO55" s="73"/>
      <c r="RCP55" s="73"/>
      <c r="RCQ55" s="73"/>
      <c r="RCR55" s="73"/>
      <c r="RCS55" s="73"/>
      <c r="RCT55" s="73"/>
      <c r="RCU55" s="73"/>
      <c r="RCV55" s="73"/>
      <c r="RCW55" s="73"/>
      <c r="RCX55" s="73"/>
      <c r="RCY55" s="73"/>
      <c r="RCZ55" s="73"/>
      <c r="RDA55" s="73"/>
      <c r="RDB55" s="73"/>
      <c r="RDC55" s="73"/>
      <c r="RDD55" s="73"/>
      <c r="RDE55" s="73"/>
      <c r="RDF55" s="73"/>
      <c r="RDG55" s="73"/>
      <c r="RDH55" s="73"/>
      <c r="RDI55" s="73"/>
      <c r="RDJ55" s="73"/>
      <c r="RDK55" s="73"/>
      <c r="RDL55" s="73"/>
      <c r="RDM55" s="73"/>
      <c r="RDN55" s="73"/>
      <c r="RDO55" s="73"/>
      <c r="RDP55" s="73"/>
      <c r="RDQ55" s="73"/>
      <c r="RDR55" s="73"/>
      <c r="RDS55" s="73"/>
      <c r="RDT55" s="73"/>
      <c r="RDU55" s="73"/>
      <c r="RDV55" s="73"/>
      <c r="RDW55" s="73"/>
      <c r="RDX55" s="73"/>
      <c r="RDY55" s="73"/>
      <c r="RDZ55" s="73"/>
      <c r="REA55" s="73"/>
      <c r="REB55" s="73"/>
      <c r="REC55" s="73"/>
      <c r="RED55" s="73"/>
      <c r="REE55" s="73"/>
      <c r="REF55" s="73"/>
      <c r="REG55" s="73"/>
      <c r="REH55" s="73"/>
      <c r="REI55" s="73"/>
      <c r="REJ55" s="73"/>
      <c r="REK55" s="73"/>
      <c r="REL55" s="73"/>
      <c r="REM55" s="73"/>
      <c r="REN55" s="73"/>
      <c r="REO55" s="73"/>
      <c r="REP55" s="73"/>
      <c r="REQ55" s="73"/>
      <c r="RER55" s="73"/>
      <c r="RES55" s="73"/>
      <c r="RET55" s="73"/>
      <c r="REU55" s="73"/>
      <c r="REV55" s="73"/>
      <c r="REW55" s="73"/>
      <c r="REX55" s="73"/>
      <c r="REY55" s="73"/>
      <c r="REZ55" s="73"/>
      <c r="RFA55" s="73"/>
      <c r="RFB55" s="73"/>
      <c r="RFC55" s="73"/>
      <c r="RFD55" s="73"/>
      <c r="RFE55" s="73"/>
      <c r="RFF55" s="73"/>
      <c r="RFG55" s="73"/>
      <c r="RFH55" s="73"/>
      <c r="RFI55" s="73"/>
      <c r="RFJ55" s="73"/>
      <c r="RFK55" s="73"/>
      <c r="RFL55" s="73"/>
      <c r="RFM55" s="73"/>
      <c r="RFN55" s="73"/>
      <c r="RFO55" s="73"/>
      <c r="RFP55" s="73"/>
      <c r="RFQ55" s="73"/>
      <c r="RFR55" s="73"/>
      <c r="RFS55" s="73"/>
      <c r="RFT55" s="73"/>
      <c r="RFU55" s="73"/>
      <c r="RFV55" s="73"/>
      <c r="RFW55" s="73"/>
      <c r="RFX55" s="73"/>
      <c r="RFY55" s="73"/>
      <c r="RFZ55" s="73"/>
      <c r="RGA55" s="73"/>
      <c r="RGB55" s="73"/>
      <c r="RGC55" s="73"/>
      <c r="RGD55" s="73"/>
      <c r="RGE55" s="73"/>
      <c r="RGF55" s="73"/>
      <c r="RGG55" s="73"/>
      <c r="RGH55" s="73"/>
      <c r="RGI55" s="73"/>
      <c r="RGJ55" s="73"/>
      <c r="RGK55" s="73"/>
      <c r="RGL55" s="73"/>
      <c r="RGM55" s="73"/>
      <c r="RGN55" s="73"/>
      <c r="RGO55" s="73"/>
      <c r="RGP55" s="73"/>
      <c r="RGQ55" s="73"/>
      <c r="RGR55" s="73"/>
      <c r="RGS55" s="73"/>
      <c r="RGT55" s="73"/>
      <c r="RGU55" s="73"/>
      <c r="RGV55" s="73"/>
      <c r="RGW55" s="73"/>
      <c r="RGX55" s="73"/>
      <c r="RGY55" s="73"/>
      <c r="RGZ55" s="73"/>
      <c r="RHA55" s="73"/>
      <c r="RHB55" s="73"/>
      <c r="RHC55" s="73"/>
      <c r="RHD55" s="73"/>
      <c r="RHE55" s="73"/>
      <c r="RHF55" s="73"/>
      <c r="RHG55" s="73"/>
      <c r="RHH55" s="73"/>
      <c r="RHI55" s="73"/>
      <c r="RHJ55" s="73"/>
      <c r="RHK55" s="73"/>
      <c r="RHL55" s="73"/>
      <c r="RHM55" s="73"/>
      <c r="RHN55" s="73"/>
      <c r="RHO55" s="73"/>
      <c r="RHP55" s="73"/>
      <c r="RHQ55" s="73"/>
      <c r="RHR55" s="73"/>
      <c r="RHS55" s="73"/>
      <c r="RHT55" s="73"/>
      <c r="RHU55" s="73"/>
      <c r="RHV55" s="73"/>
      <c r="RHW55" s="73"/>
      <c r="RHX55" s="73"/>
      <c r="RHY55" s="73"/>
      <c r="RHZ55" s="73"/>
      <c r="RIA55" s="73"/>
      <c r="RIB55" s="73"/>
      <c r="RIC55" s="73"/>
      <c r="RID55" s="73"/>
      <c r="RIE55" s="73"/>
      <c r="RIF55" s="73"/>
      <c r="RIG55" s="73"/>
      <c r="RIH55" s="73"/>
      <c r="RII55" s="73"/>
      <c r="RIJ55" s="73"/>
      <c r="RIK55" s="73"/>
      <c r="RIL55" s="73"/>
      <c r="RIM55" s="73"/>
      <c r="RIN55" s="73"/>
      <c r="RIO55" s="73"/>
      <c r="RIP55" s="73"/>
      <c r="RIQ55" s="73"/>
      <c r="RIR55" s="73"/>
      <c r="RIS55" s="73"/>
      <c r="RIT55" s="73"/>
      <c r="RIU55" s="73"/>
      <c r="RIV55" s="73"/>
      <c r="RIW55" s="73"/>
      <c r="RIX55" s="73"/>
      <c r="RIY55" s="73"/>
      <c r="RIZ55" s="73"/>
      <c r="RJA55" s="73"/>
      <c r="RJB55" s="73"/>
      <c r="RJC55" s="73"/>
      <c r="RJD55" s="73"/>
      <c r="RJE55" s="73"/>
      <c r="RJF55" s="73"/>
      <c r="RJG55" s="73"/>
      <c r="RJH55" s="73"/>
      <c r="RJI55" s="73"/>
      <c r="RJJ55" s="73"/>
      <c r="RJK55" s="73"/>
      <c r="RJL55" s="73"/>
      <c r="RJM55" s="73"/>
      <c r="RJN55" s="73"/>
      <c r="RJO55" s="73"/>
      <c r="RJP55" s="73"/>
      <c r="RJQ55" s="73"/>
      <c r="RJR55" s="73"/>
      <c r="RJS55" s="73"/>
      <c r="RJT55" s="73"/>
      <c r="RJU55" s="73"/>
      <c r="RJV55" s="73"/>
      <c r="RJW55" s="73"/>
      <c r="RJX55" s="73"/>
      <c r="RJY55" s="73"/>
      <c r="RJZ55" s="73"/>
      <c r="RKA55" s="73"/>
      <c r="RKB55" s="73"/>
      <c r="RKC55" s="73"/>
      <c r="RKD55" s="73"/>
      <c r="RKE55" s="73"/>
      <c r="RKF55" s="73"/>
      <c r="RKG55" s="73"/>
      <c r="RKH55" s="73"/>
      <c r="RKI55" s="73"/>
      <c r="RKJ55" s="73"/>
      <c r="RKK55" s="73"/>
      <c r="RKL55" s="73"/>
      <c r="RKM55" s="73"/>
      <c r="RKN55" s="73"/>
      <c r="RKO55" s="73"/>
      <c r="RKP55" s="73"/>
      <c r="RKQ55" s="73"/>
      <c r="RKR55" s="73"/>
      <c r="RKS55" s="73"/>
      <c r="RKT55" s="73"/>
      <c r="RKU55" s="73"/>
      <c r="RKV55" s="73"/>
      <c r="RKW55" s="73"/>
      <c r="RKX55" s="73"/>
      <c r="RKY55" s="73"/>
      <c r="RKZ55" s="73"/>
      <c r="RLA55" s="73"/>
      <c r="RLB55" s="73"/>
      <c r="RLC55" s="73"/>
      <c r="RLD55" s="73"/>
      <c r="RLE55" s="73"/>
      <c r="RLF55" s="73"/>
      <c r="RLG55" s="73"/>
      <c r="RLH55" s="73"/>
      <c r="RLI55" s="73"/>
      <c r="RLJ55" s="73"/>
      <c r="RLK55" s="73"/>
      <c r="RLL55" s="73"/>
      <c r="RLM55" s="73"/>
      <c r="RLN55" s="73"/>
      <c r="RLO55" s="73"/>
      <c r="RLP55" s="73"/>
      <c r="RLQ55" s="73"/>
      <c r="RLR55" s="73"/>
      <c r="RLS55" s="73"/>
      <c r="RLT55" s="73"/>
      <c r="RLU55" s="73"/>
      <c r="RLV55" s="73"/>
      <c r="RLW55" s="73"/>
      <c r="RLX55" s="73"/>
      <c r="RLY55" s="73"/>
      <c r="RLZ55" s="73"/>
      <c r="RMA55" s="73"/>
      <c r="RMB55" s="73"/>
      <c r="RMC55" s="73"/>
      <c r="RMD55" s="73"/>
      <c r="RME55" s="73"/>
      <c r="RMF55" s="73"/>
      <c r="RMG55" s="73"/>
      <c r="RMH55" s="73"/>
      <c r="RMI55" s="73"/>
      <c r="RMJ55" s="73"/>
      <c r="RMK55" s="73"/>
      <c r="RML55" s="73"/>
      <c r="RMM55" s="73"/>
      <c r="RMN55" s="73"/>
      <c r="RMO55" s="73"/>
      <c r="RMP55" s="73"/>
      <c r="RMQ55" s="73"/>
      <c r="RMR55" s="73"/>
      <c r="RMS55" s="73"/>
      <c r="RMT55" s="73"/>
      <c r="RMU55" s="73"/>
      <c r="RMV55" s="73"/>
      <c r="RMW55" s="73"/>
      <c r="RMX55" s="73"/>
      <c r="RMY55" s="73"/>
      <c r="RMZ55" s="73"/>
      <c r="RNA55" s="73"/>
      <c r="RNB55" s="73"/>
      <c r="RNC55" s="73"/>
      <c r="RND55" s="73"/>
      <c r="RNE55" s="73"/>
      <c r="RNF55" s="73"/>
      <c r="RNG55" s="73"/>
      <c r="RNH55" s="73"/>
      <c r="RNI55" s="73"/>
      <c r="RNJ55" s="73"/>
      <c r="RNK55" s="73"/>
      <c r="RNL55" s="73"/>
      <c r="RNM55" s="73"/>
      <c r="RNN55" s="73"/>
      <c r="RNO55" s="73"/>
      <c r="RNP55" s="73"/>
      <c r="RNQ55" s="73"/>
      <c r="RNR55" s="73"/>
      <c r="RNS55" s="73"/>
      <c r="RNT55" s="73"/>
      <c r="RNU55" s="73"/>
      <c r="RNV55" s="73"/>
      <c r="RNW55" s="73"/>
      <c r="RNX55" s="73"/>
      <c r="RNY55" s="73"/>
      <c r="RNZ55" s="73"/>
      <c r="ROA55" s="73"/>
      <c r="ROB55" s="73"/>
      <c r="ROC55" s="73"/>
      <c r="ROD55" s="73"/>
      <c r="ROE55" s="73"/>
      <c r="ROF55" s="73"/>
      <c r="ROG55" s="73"/>
      <c r="ROH55" s="73"/>
      <c r="ROI55" s="73"/>
      <c r="ROJ55" s="73"/>
      <c r="ROK55" s="73"/>
      <c r="ROL55" s="73"/>
      <c r="ROM55" s="73"/>
      <c r="RON55" s="73"/>
      <c r="ROO55" s="73"/>
      <c r="ROP55" s="73"/>
      <c r="ROQ55" s="73"/>
      <c r="ROR55" s="73"/>
      <c r="ROS55" s="73"/>
      <c r="ROT55" s="73"/>
      <c r="ROU55" s="73"/>
      <c r="ROV55" s="73"/>
      <c r="ROW55" s="73"/>
      <c r="ROX55" s="73"/>
      <c r="ROY55" s="73"/>
      <c r="ROZ55" s="73"/>
      <c r="RPA55" s="73"/>
      <c r="RPB55" s="73"/>
      <c r="RPC55" s="73"/>
      <c r="RPD55" s="73"/>
      <c r="RPE55" s="73"/>
      <c r="RPF55" s="73"/>
      <c r="RPG55" s="73"/>
      <c r="RPH55" s="73"/>
      <c r="RPI55" s="73"/>
      <c r="RPJ55" s="73"/>
      <c r="RPK55" s="73"/>
      <c r="RPL55" s="73"/>
      <c r="RPM55" s="73"/>
      <c r="RPN55" s="73"/>
      <c r="RPO55" s="73"/>
      <c r="RPP55" s="73"/>
      <c r="RPQ55" s="73"/>
      <c r="RPR55" s="73"/>
      <c r="RPS55" s="73"/>
      <c r="RPT55" s="73"/>
      <c r="RPU55" s="73"/>
      <c r="RPV55" s="73"/>
      <c r="RPW55" s="73"/>
      <c r="RPX55" s="73"/>
      <c r="RPY55" s="73"/>
      <c r="RPZ55" s="73"/>
      <c r="RQA55" s="73"/>
      <c r="RQB55" s="73"/>
      <c r="RQC55" s="73"/>
      <c r="RQD55" s="73"/>
      <c r="RQE55" s="73"/>
      <c r="RQF55" s="73"/>
      <c r="RQG55" s="73"/>
      <c r="RQH55" s="73"/>
      <c r="RQI55" s="73"/>
      <c r="RQJ55" s="73"/>
      <c r="RQK55" s="73"/>
      <c r="RQL55" s="73"/>
      <c r="RQM55" s="73"/>
      <c r="RQN55" s="73"/>
      <c r="RQO55" s="73"/>
      <c r="RQP55" s="73"/>
      <c r="RQQ55" s="73"/>
      <c r="RQR55" s="73"/>
      <c r="RQS55" s="73"/>
      <c r="RQT55" s="73"/>
      <c r="RQU55" s="73"/>
      <c r="RQV55" s="73"/>
      <c r="RQW55" s="73"/>
      <c r="RQX55" s="73"/>
      <c r="RQY55" s="73"/>
      <c r="RQZ55" s="73"/>
      <c r="RRA55" s="73"/>
      <c r="RRB55" s="73"/>
      <c r="RRC55" s="73"/>
      <c r="RRD55" s="73"/>
      <c r="RRE55" s="73"/>
      <c r="RRF55" s="73"/>
      <c r="RRG55" s="73"/>
      <c r="RRH55" s="73"/>
      <c r="RRI55" s="73"/>
      <c r="RRJ55" s="73"/>
      <c r="RRK55" s="73"/>
      <c r="RRL55" s="73"/>
      <c r="RRM55" s="73"/>
      <c r="RRN55" s="73"/>
      <c r="RRO55" s="73"/>
      <c r="RRP55" s="73"/>
      <c r="RRQ55" s="73"/>
      <c r="RRR55" s="73"/>
      <c r="RRS55" s="73"/>
      <c r="RRT55" s="73"/>
      <c r="RRU55" s="73"/>
      <c r="RRV55" s="73"/>
      <c r="RRW55" s="73"/>
      <c r="RRX55" s="73"/>
      <c r="RRY55" s="73"/>
      <c r="RRZ55" s="73"/>
      <c r="RSA55" s="73"/>
      <c r="RSB55" s="73"/>
      <c r="RSC55" s="73"/>
      <c r="RSD55" s="73"/>
      <c r="RSE55" s="73"/>
      <c r="RSF55" s="73"/>
      <c r="RSG55" s="73"/>
      <c r="RSH55" s="73"/>
      <c r="RSI55" s="73"/>
      <c r="RSJ55" s="73"/>
      <c r="RSK55" s="73"/>
      <c r="RSL55" s="73"/>
      <c r="RSM55" s="73"/>
      <c r="RSN55" s="73"/>
      <c r="RSO55" s="73"/>
      <c r="RSP55" s="73"/>
      <c r="RSQ55" s="73"/>
      <c r="RSR55" s="73"/>
      <c r="RSS55" s="73"/>
      <c r="RST55" s="73"/>
      <c r="RSU55" s="73"/>
      <c r="RSV55" s="73"/>
      <c r="RSW55" s="73"/>
      <c r="RSX55" s="73"/>
      <c r="RSY55" s="73"/>
      <c r="RSZ55" s="73"/>
      <c r="RTA55" s="73"/>
      <c r="RTB55" s="73"/>
      <c r="RTC55" s="73"/>
      <c r="RTD55" s="73"/>
      <c r="RTE55" s="73"/>
      <c r="RTF55" s="73"/>
      <c r="RTG55" s="73"/>
      <c r="RTH55" s="73"/>
      <c r="RTI55" s="73"/>
      <c r="RTJ55" s="73"/>
      <c r="RTK55" s="73"/>
      <c r="RTL55" s="73"/>
      <c r="RTM55" s="73"/>
      <c r="RTN55" s="73"/>
      <c r="RTO55" s="73"/>
      <c r="RTP55" s="73"/>
      <c r="RTQ55" s="73"/>
      <c r="RTR55" s="73"/>
      <c r="RTS55" s="73"/>
      <c r="RTT55" s="73"/>
      <c r="RTU55" s="73"/>
      <c r="RTV55" s="73"/>
      <c r="RTW55" s="73"/>
      <c r="RTX55" s="73"/>
      <c r="RTY55" s="73"/>
      <c r="RTZ55" s="73"/>
      <c r="RUA55" s="73"/>
      <c r="RUB55" s="73"/>
      <c r="RUC55" s="73"/>
      <c r="RUD55" s="73"/>
      <c r="RUE55" s="73"/>
      <c r="RUF55" s="73"/>
      <c r="RUG55" s="73"/>
      <c r="RUH55" s="73"/>
      <c r="RUI55" s="73"/>
      <c r="RUJ55" s="73"/>
      <c r="RUK55" s="73"/>
      <c r="RUL55" s="73"/>
      <c r="RUM55" s="73"/>
      <c r="RUN55" s="73"/>
      <c r="RUO55" s="73"/>
      <c r="RUP55" s="73"/>
      <c r="RUQ55" s="73"/>
      <c r="RUR55" s="73"/>
      <c r="RUS55" s="73"/>
      <c r="RUT55" s="73"/>
      <c r="RUU55" s="73"/>
      <c r="RUV55" s="73"/>
      <c r="RUW55" s="73"/>
      <c r="RUX55" s="73"/>
      <c r="RUY55" s="73"/>
      <c r="RUZ55" s="73"/>
      <c r="RVA55" s="73"/>
      <c r="RVB55" s="73"/>
      <c r="RVC55" s="73"/>
      <c r="RVD55" s="73"/>
      <c r="RVE55" s="73"/>
      <c r="RVF55" s="73"/>
      <c r="RVG55" s="73"/>
      <c r="RVH55" s="73"/>
      <c r="RVI55" s="73"/>
      <c r="RVJ55" s="73"/>
      <c r="RVK55" s="73"/>
      <c r="RVL55" s="73"/>
      <c r="RVM55" s="73"/>
      <c r="RVN55" s="73"/>
      <c r="RVO55" s="73"/>
      <c r="RVP55" s="73"/>
      <c r="RVQ55" s="73"/>
      <c r="RVR55" s="73"/>
      <c r="RVS55" s="73"/>
      <c r="RVT55" s="73"/>
      <c r="RVU55" s="73"/>
      <c r="RVV55" s="73"/>
      <c r="RVW55" s="73"/>
      <c r="RVX55" s="73"/>
      <c r="RVY55" s="73"/>
      <c r="RVZ55" s="73"/>
      <c r="RWA55" s="73"/>
      <c r="RWB55" s="73"/>
      <c r="RWC55" s="73"/>
      <c r="RWD55" s="73"/>
      <c r="RWE55" s="73"/>
      <c r="RWF55" s="73"/>
      <c r="RWG55" s="73"/>
      <c r="RWH55" s="73"/>
      <c r="RWI55" s="73"/>
      <c r="RWJ55" s="73"/>
      <c r="RWK55" s="73"/>
      <c r="RWL55" s="73"/>
      <c r="RWM55" s="73"/>
      <c r="RWN55" s="73"/>
      <c r="RWO55" s="73"/>
      <c r="RWP55" s="73"/>
      <c r="RWQ55" s="73"/>
      <c r="RWR55" s="73"/>
      <c r="RWS55" s="73"/>
      <c r="RWT55" s="73"/>
      <c r="RWU55" s="73"/>
      <c r="RWV55" s="73"/>
      <c r="RWW55" s="73"/>
      <c r="RWX55" s="73"/>
      <c r="RWY55" s="73"/>
      <c r="RWZ55" s="73"/>
      <c r="RXA55" s="73"/>
      <c r="RXB55" s="73"/>
      <c r="RXC55" s="73"/>
      <c r="RXD55" s="73"/>
      <c r="RXE55" s="73"/>
      <c r="RXF55" s="73"/>
      <c r="RXG55" s="73"/>
      <c r="RXH55" s="73"/>
      <c r="RXI55" s="73"/>
      <c r="RXJ55" s="73"/>
      <c r="RXK55" s="73"/>
      <c r="RXL55" s="73"/>
      <c r="RXM55" s="73"/>
      <c r="RXN55" s="73"/>
      <c r="RXO55" s="73"/>
      <c r="RXP55" s="73"/>
      <c r="RXQ55" s="73"/>
      <c r="RXR55" s="73"/>
      <c r="RXS55" s="73"/>
      <c r="RXT55" s="73"/>
      <c r="RXU55" s="73"/>
      <c r="RXV55" s="73"/>
      <c r="RXW55" s="73"/>
      <c r="RXX55" s="73"/>
      <c r="RXY55" s="73"/>
      <c r="RXZ55" s="73"/>
      <c r="RYA55" s="73"/>
      <c r="RYB55" s="73"/>
      <c r="RYC55" s="73"/>
      <c r="RYD55" s="73"/>
      <c r="RYE55" s="73"/>
      <c r="RYF55" s="73"/>
      <c r="RYG55" s="73"/>
      <c r="RYH55" s="73"/>
      <c r="RYI55" s="73"/>
      <c r="RYJ55" s="73"/>
      <c r="RYK55" s="73"/>
      <c r="RYL55" s="73"/>
      <c r="RYM55" s="73"/>
      <c r="RYN55" s="73"/>
      <c r="RYO55" s="73"/>
      <c r="RYP55" s="73"/>
      <c r="RYQ55" s="73"/>
      <c r="RYR55" s="73"/>
      <c r="RYS55" s="73"/>
      <c r="RYT55" s="73"/>
      <c r="RYU55" s="73"/>
      <c r="RYV55" s="73"/>
      <c r="RYW55" s="73"/>
      <c r="RYX55" s="73"/>
      <c r="RYY55" s="73"/>
      <c r="RYZ55" s="73"/>
      <c r="RZA55" s="73"/>
      <c r="RZB55" s="73"/>
      <c r="RZC55" s="73"/>
      <c r="RZD55" s="73"/>
      <c r="RZE55" s="73"/>
      <c r="RZF55" s="73"/>
      <c r="RZG55" s="73"/>
      <c r="RZH55" s="73"/>
      <c r="RZI55" s="73"/>
      <c r="RZJ55" s="73"/>
      <c r="RZK55" s="73"/>
      <c r="RZL55" s="73"/>
      <c r="RZM55" s="73"/>
      <c r="RZN55" s="73"/>
      <c r="RZO55" s="73"/>
      <c r="RZP55" s="73"/>
      <c r="RZQ55" s="73"/>
      <c r="RZR55" s="73"/>
      <c r="RZS55" s="73"/>
      <c r="RZT55" s="73"/>
      <c r="RZU55" s="73"/>
      <c r="RZV55" s="73"/>
      <c r="RZW55" s="73"/>
      <c r="RZX55" s="73"/>
      <c r="RZY55" s="73"/>
      <c r="RZZ55" s="73"/>
      <c r="SAA55" s="73"/>
      <c r="SAB55" s="73"/>
      <c r="SAC55" s="73"/>
      <c r="SAD55" s="73"/>
      <c r="SAE55" s="73"/>
      <c r="SAF55" s="73"/>
      <c r="SAG55" s="73"/>
      <c r="SAH55" s="73"/>
      <c r="SAI55" s="73"/>
      <c r="SAJ55" s="73"/>
      <c r="SAK55" s="73"/>
      <c r="SAL55" s="73"/>
      <c r="SAM55" s="73"/>
      <c r="SAN55" s="73"/>
      <c r="SAO55" s="73"/>
      <c r="SAP55" s="73"/>
      <c r="SAQ55" s="73"/>
      <c r="SAR55" s="73"/>
      <c r="SAS55" s="73"/>
      <c r="SAT55" s="73"/>
      <c r="SAU55" s="73"/>
      <c r="SAV55" s="73"/>
      <c r="SAW55" s="73"/>
      <c r="SAX55" s="73"/>
      <c r="SAY55" s="73"/>
      <c r="SAZ55" s="73"/>
      <c r="SBA55" s="73"/>
      <c r="SBB55" s="73"/>
      <c r="SBC55" s="73"/>
      <c r="SBD55" s="73"/>
      <c r="SBE55" s="73"/>
      <c r="SBF55" s="73"/>
      <c r="SBG55" s="73"/>
      <c r="SBH55" s="73"/>
      <c r="SBI55" s="73"/>
      <c r="SBJ55" s="73"/>
      <c r="SBK55" s="73"/>
      <c r="SBL55" s="73"/>
      <c r="SBM55" s="73"/>
      <c r="SBN55" s="73"/>
      <c r="SBO55" s="73"/>
      <c r="SBP55" s="73"/>
      <c r="SBQ55" s="73"/>
      <c r="SBR55" s="73"/>
      <c r="SBS55" s="73"/>
      <c r="SBT55" s="73"/>
      <c r="SBU55" s="73"/>
      <c r="SBV55" s="73"/>
      <c r="SBW55" s="73"/>
      <c r="SBX55" s="73"/>
      <c r="SBY55" s="73"/>
      <c r="SBZ55" s="73"/>
      <c r="SCA55" s="73"/>
      <c r="SCB55" s="73"/>
      <c r="SCC55" s="73"/>
      <c r="SCD55" s="73"/>
      <c r="SCE55" s="73"/>
      <c r="SCF55" s="73"/>
      <c r="SCG55" s="73"/>
      <c r="SCH55" s="73"/>
      <c r="SCI55" s="73"/>
      <c r="SCJ55" s="73"/>
      <c r="SCK55" s="73"/>
      <c r="SCL55" s="73"/>
      <c r="SCM55" s="73"/>
      <c r="SCN55" s="73"/>
      <c r="SCO55" s="73"/>
      <c r="SCP55" s="73"/>
      <c r="SCQ55" s="73"/>
      <c r="SCR55" s="73"/>
      <c r="SCS55" s="73"/>
      <c r="SCT55" s="73"/>
      <c r="SCU55" s="73"/>
      <c r="SCV55" s="73"/>
      <c r="SCW55" s="73"/>
      <c r="SCX55" s="73"/>
      <c r="SCY55" s="73"/>
      <c r="SCZ55" s="73"/>
      <c r="SDA55" s="73"/>
      <c r="SDB55" s="73"/>
      <c r="SDC55" s="73"/>
      <c r="SDD55" s="73"/>
      <c r="SDE55" s="73"/>
      <c r="SDF55" s="73"/>
      <c r="SDG55" s="73"/>
      <c r="SDH55" s="73"/>
      <c r="SDI55" s="73"/>
      <c r="SDJ55" s="73"/>
      <c r="SDK55" s="73"/>
      <c r="SDL55" s="73"/>
      <c r="SDM55" s="73"/>
      <c r="SDN55" s="73"/>
      <c r="SDO55" s="73"/>
      <c r="SDP55" s="73"/>
      <c r="SDQ55" s="73"/>
      <c r="SDR55" s="73"/>
      <c r="SDS55" s="73"/>
      <c r="SDT55" s="73"/>
      <c r="SDU55" s="73"/>
      <c r="SDV55" s="73"/>
      <c r="SDW55" s="73"/>
      <c r="SDX55" s="73"/>
      <c r="SDY55" s="73"/>
      <c r="SDZ55" s="73"/>
      <c r="SEA55" s="73"/>
      <c r="SEB55" s="73"/>
      <c r="SEC55" s="73"/>
      <c r="SED55" s="73"/>
      <c r="SEE55" s="73"/>
      <c r="SEF55" s="73"/>
      <c r="SEG55" s="73"/>
      <c r="SEH55" s="73"/>
      <c r="SEI55" s="73"/>
      <c r="SEJ55" s="73"/>
      <c r="SEK55" s="73"/>
      <c r="SEL55" s="73"/>
      <c r="SEM55" s="73"/>
      <c r="SEN55" s="73"/>
      <c r="SEO55" s="73"/>
      <c r="SEP55" s="73"/>
      <c r="SEQ55" s="73"/>
      <c r="SER55" s="73"/>
      <c r="SES55" s="73"/>
      <c r="SET55" s="73"/>
      <c r="SEU55" s="73"/>
      <c r="SEV55" s="73"/>
      <c r="SEW55" s="73"/>
      <c r="SEX55" s="73"/>
      <c r="SEY55" s="73"/>
      <c r="SEZ55" s="73"/>
      <c r="SFA55" s="73"/>
      <c r="SFB55" s="73"/>
      <c r="SFC55" s="73"/>
      <c r="SFD55" s="73"/>
      <c r="SFE55" s="73"/>
      <c r="SFF55" s="73"/>
      <c r="SFG55" s="73"/>
      <c r="SFH55" s="73"/>
      <c r="SFI55" s="73"/>
      <c r="SFJ55" s="73"/>
      <c r="SFK55" s="73"/>
      <c r="SFL55" s="73"/>
      <c r="SFM55" s="73"/>
      <c r="SFN55" s="73"/>
      <c r="SFO55" s="73"/>
      <c r="SFP55" s="73"/>
      <c r="SFQ55" s="73"/>
      <c r="SFR55" s="73"/>
      <c r="SFS55" s="73"/>
      <c r="SFT55" s="73"/>
      <c r="SFU55" s="73"/>
      <c r="SFV55" s="73"/>
      <c r="SFW55" s="73"/>
      <c r="SFX55" s="73"/>
      <c r="SFY55" s="73"/>
      <c r="SFZ55" s="73"/>
      <c r="SGA55" s="73"/>
      <c r="SGB55" s="73"/>
      <c r="SGC55" s="73"/>
      <c r="SGD55" s="73"/>
      <c r="SGE55" s="73"/>
      <c r="SGF55" s="73"/>
      <c r="SGG55" s="73"/>
      <c r="SGH55" s="73"/>
      <c r="SGI55" s="73"/>
      <c r="SGJ55" s="73"/>
      <c r="SGK55" s="73"/>
      <c r="SGL55" s="73"/>
      <c r="SGM55" s="73"/>
      <c r="SGN55" s="73"/>
      <c r="SGO55" s="73"/>
      <c r="SGP55" s="73"/>
      <c r="SGQ55" s="73"/>
      <c r="SGR55" s="73"/>
      <c r="SGS55" s="73"/>
      <c r="SGT55" s="73"/>
      <c r="SGU55" s="73"/>
      <c r="SGV55" s="73"/>
      <c r="SGW55" s="73"/>
      <c r="SGX55" s="73"/>
      <c r="SGY55" s="73"/>
      <c r="SGZ55" s="73"/>
      <c r="SHA55" s="73"/>
      <c r="SHB55" s="73"/>
      <c r="SHC55" s="73"/>
      <c r="SHD55" s="73"/>
      <c r="SHE55" s="73"/>
      <c r="SHF55" s="73"/>
      <c r="SHG55" s="73"/>
      <c r="SHH55" s="73"/>
      <c r="SHI55" s="73"/>
      <c r="SHJ55" s="73"/>
      <c r="SHK55" s="73"/>
      <c r="SHL55" s="73"/>
      <c r="SHM55" s="73"/>
      <c r="SHN55" s="73"/>
      <c r="SHO55" s="73"/>
      <c r="SHP55" s="73"/>
      <c r="SHQ55" s="73"/>
      <c r="SHR55" s="73"/>
      <c r="SHS55" s="73"/>
      <c r="SHT55" s="73"/>
      <c r="SHU55" s="73"/>
      <c r="SHV55" s="73"/>
      <c r="SHW55" s="73"/>
      <c r="SHX55" s="73"/>
      <c r="SHY55" s="73"/>
      <c r="SHZ55" s="73"/>
      <c r="SIA55" s="73"/>
      <c r="SIB55" s="73"/>
      <c r="SIC55" s="73"/>
      <c r="SID55" s="73"/>
      <c r="SIE55" s="73"/>
      <c r="SIF55" s="73"/>
      <c r="SIG55" s="73"/>
      <c r="SIH55" s="73"/>
      <c r="SII55" s="73"/>
      <c r="SIJ55" s="73"/>
      <c r="SIK55" s="73"/>
      <c r="SIL55" s="73"/>
      <c r="SIM55" s="73"/>
      <c r="SIN55" s="73"/>
      <c r="SIO55" s="73"/>
      <c r="SIP55" s="73"/>
      <c r="SIQ55" s="73"/>
      <c r="SIR55" s="73"/>
      <c r="SIS55" s="73"/>
      <c r="SIT55" s="73"/>
      <c r="SIU55" s="73"/>
      <c r="SIV55" s="73"/>
      <c r="SIW55" s="73"/>
      <c r="SIX55" s="73"/>
      <c r="SIY55" s="73"/>
      <c r="SIZ55" s="73"/>
      <c r="SJA55" s="73"/>
      <c r="SJB55" s="73"/>
      <c r="SJC55" s="73"/>
      <c r="SJD55" s="73"/>
      <c r="SJE55" s="73"/>
      <c r="SJF55" s="73"/>
      <c r="SJG55" s="73"/>
      <c r="SJH55" s="73"/>
      <c r="SJI55" s="73"/>
      <c r="SJJ55" s="73"/>
      <c r="SJK55" s="73"/>
      <c r="SJL55" s="73"/>
      <c r="SJM55" s="73"/>
      <c r="SJN55" s="73"/>
      <c r="SJO55" s="73"/>
      <c r="SJP55" s="73"/>
      <c r="SJQ55" s="73"/>
      <c r="SJR55" s="73"/>
      <c r="SJS55" s="73"/>
      <c r="SJT55" s="73"/>
      <c r="SJU55" s="73"/>
      <c r="SJV55" s="73"/>
      <c r="SJW55" s="73"/>
      <c r="SJX55" s="73"/>
      <c r="SJY55" s="73"/>
      <c r="SJZ55" s="73"/>
      <c r="SKA55" s="73"/>
      <c r="SKB55" s="73"/>
      <c r="SKC55" s="73"/>
      <c r="SKD55" s="73"/>
      <c r="SKE55" s="73"/>
      <c r="SKF55" s="73"/>
      <c r="SKG55" s="73"/>
      <c r="SKH55" s="73"/>
      <c r="SKI55" s="73"/>
      <c r="SKJ55" s="73"/>
      <c r="SKK55" s="73"/>
      <c r="SKL55" s="73"/>
      <c r="SKM55" s="73"/>
      <c r="SKN55" s="73"/>
      <c r="SKO55" s="73"/>
      <c r="SKP55" s="73"/>
      <c r="SKQ55" s="73"/>
      <c r="SKR55" s="73"/>
      <c r="SKS55" s="73"/>
      <c r="SKT55" s="73"/>
      <c r="SKU55" s="73"/>
      <c r="SKV55" s="73"/>
      <c r="SKW55" s="73"/>
      <c r="SKX55" s="73"/>
      <c r="SKY55" s="73"/>
      <c r="SKZ55" s="73"/>
      <c r="SLA55" s="73"/>
      <c r="SLB55" s="73"/>
      <c r="SLC55" s="73"/>
      <c r="SLD55" s="73"/>
      <c r="SLE55" s="73"/>
      <c r="SLF55" s="73"/>
      <c r="SLG55" s="73"/>
      <c r="SLH55" s="73"/>
      <c r="SLI55" s="73"/>
      <c r="SLJ55" s="73"/>
      <c r="SLK55" s="73"/>
      <c r="SLL55" s="73"/>
      <c r="SLM55" s="73"/>
      <c r="SLN55" s="73"/>
      <c r="SLO55" s="73"/>
      <c r="SLP55" s="73"/>
      <c r="SLQ55" s="73"/>
      <c r="SLR55" s="73"/>
      <c r="SLS55" s="73"/>
      <c r="SLT55" s="73"/>
      <c r="SLU55" s="73"/>
      <c r="SLV55" s="73"/>
      <c r="SLW55" s="73"/>
      <c r="SLX55" s="73"/>
      <c r="SLY55" s="73"/>
      <c r="SLZ55" s="73"/>
      <c r="SMA55" s="73"/>
      <c r="SMB55" s="73"/>
      <c r="SMC55" s="73"/>
      <c r="SMD55" s="73"/>
      <c r="SME55" s="73"/>
      <c r="SMF55" s="73"/>
      <c r="SMG55" s="73"/>
      <c r="SMH55" s="73"/>
      <c r="SMI55" s="73"/>
      <c r="SMJ55" s="73"/>
      <c r="SMK55" s="73"/>
      <c r="SML55" s="73"/>
      <c r="SMM55" s="73"/>
      <c r="SMN55" s="73"/>
      <c r="SMO55" s="73"/>
      <c r="SMP55" s="73"/>
      <c r="SMQ55" s="73"/>
      <c r="SMR55" s="73"/>
      <c r="SMS55" s="73"/>
      <c r="SMT55" s="73"/>
      <c r="SMU55" s="73"/>
      <c r="SMV55" s="73"/>
      <c r="SMW55" s="73"/>
      <c r="SMX55" s="73"/>
      <c r="SMY55" s="73"/>
      <c r="SMZ55" s="73"/>
      <c r="SNA55" s="73"/>
      <c r="SNB55" s="73"/>
      <c r="SNC55" s="73"/>
      <c r="SND55" s="73"/>
      <c r="SNE55" s="73"/>
      <c r="SNF55" s="73"/>
      <c r="SNG55" s="73"/>
      <c r="SNH55" s="73"/>
      <c r="SNI55" s="73"/>
      <c r="SNJ55" s="73"/>
      <c r="SNK55" s="73"/>
      <c r="SNL55" s="73"/>
      <c r="SNM55" s="73"/>
      <c r="SNN55" s="73"/>
      <c r="SNO55" s="73"/>
      <c r="SNP55" s="73"/>
      <c r="SNQ55" s="73"/>
      <c r="SNR55" s="73"/>
      <c r="SNS55" s="73"/>
      <c r="SNT55" s="73"/>
      <c r="SNU55" s="73"/>
      <c r="SNV55" s="73"/>
      <c r="SNW55" s="73"/>
      <c r="SNX55" s="73"/>
      <c r="SNY55" s="73"/>
      <c r="SNZ55" s="73"/>
      <c r="SOA55" s="73"/>
      <c r="SOB55" s="73"/>
      <c r="SOC55" s="73"/>
      <c r="SOD55" s="73"/>
      <c r="SOE55" s="73"/>
      <c r="SOF55" s="73"/>
      <c r="SOG55" s="73"/>
      <c r="SOH55" s="73"/>
      <c r="SOI55" s="73"/>
      <c r="SOJ55" s="73"/>
      <c r="SOK55" s="73"/>
      <c r="SOL55" s="73"/>
      <c r="SOM55" s="73"/>
      <c r="SON55" s="73"/>
      <c r="SOO55" s="73"/>
      <c r="SOP55" s="73"/>
      <c r="SOQ55" s="73"/>
      <c r="SOR55" s="73"/>
      <c r="SOS55" s="73"/>
      <c r="SOT55" s="73"/>
      <c r="SOU55" s="73"/>
      <c r="SOV55" s="73"/>
      <c r="SOW55" s="73"/>
      <c r="SOX55" s="73"/>
      <c r="SOY55" s="73"/>
      <c r="SOZ55" s="73"/>
      <c r="SPA55" s="73"/>
      <c r="SPB55" s="73"/>
      <c r="SPC55" s="73"/>
      <c r="SPD55" s="73"/>
      <c r="SPE55" s="73"/>
      <c r="SPF55" s="73"/>
      <c r="SPG55" s="73"/>
      <c r="SPH55" s="73"/>
      <c r="SPI55" s="73"/>
      <c r="SPJ55" s="73"/>
      <c r="SPK55" s="73"/>
      <c r="SPL55" s="73"/>
      <c r="SPM55" s="73"/>
      <c r="SPN55" s="73"/>
      <c r="SPO55" s="73"/>
      <c r="SPP55" s="73"/>
      <c r="SPQ55" s="73"/>
      <c r="SPR55" s="73"/>
      <c r="SPS55" s="73"/>
      <c r="SPT55" s="73"/>
      <c r="SPU55" s="73"/>
      <c r="SPV55" s="73"/>
      <c r="SPW55" s="73"/>
      <c r="SPX55" s="73"/>
      <c r="SPY55" s="73"/>
      <c r="SPZ55" s="73"/>
      <c r="SQA55" s="73"/>
      <c r="SQB55" s="73"/>
      <c r="SQC55" s="73"/>
      <c r="SQD55" s="73"/>
      <c r="SQE55" s="73"/>
      <c r="SQF55" s="73"/>
      <c r="SQG55" s="73"/>
      <c r="SQH55" s="73"/>
      <c r="SQI55" s="73"/>
      <c r="SQJ55" s="73"/>
      <c r="SQK55" s="73"/>
      <c r="SQL55" s="73"/>
      <c r="SQM55" s="73"/>
      <c r="SQN55" s="73"/>
      <c r="SQO55" s="73"/>
      <c r="SQP55" s="73"/>
      <c r="SQQ55" s="73"/>
      <c r="SQR55" s="73"/>
      <c r="SQS55" s="73"/>
      <c r="SQT55" s="73"/>
      <c r="SQU55" s="73"/>
      <c r="SQV55" s="73"/>
      <c r="SQW55" s="73"/>
      <c r="SQX55" s="73"/>
      <c r="SQY55" s="73"/>
      <c r="SQZ55" s="73"/>
      <c r="SRA55" s="73"/>
      <c r="SRB55" s="73"/>
      <c r="SRC55" s="73"/>
      <c r="SRD55" s="73"/>
      <c r="SRE55" s="73"/>
      <c r="SRF55" s="73"/>
      <c r="SRG55" s="73"/>
      <c r="SRH55" s="73"/>
      <c r="SRI55" s="73"/>
      <c r="SRJ55" s="73"/>
      <c r="SRK55" s="73"/>
      <c r="SRL55" s="73"/>
      <c r="SRM55" s="73"/>
      <c r="SRN55" s="73"/>
      <c r="SRO55" s="73"/>
      <c r="SRP55" s="73"/>
      <c r="SRQ55" s="73"/>
      <c r="SRR55" s="73"/>
      <c r="SRS55" s="73"/>
      <c r="SRT55" s="73"/>
      <c r="SRU55" s="73"/>
      <c r="SRV55" s="73"/>
      <c r="SRW55" s="73"/>
      <c r="SRX55" s="73"/>
      <c r="SRY55" s="73"/>
      <c r="SRZ55" s="73"/>
      <c r="SSA55" s="73"/>
      <c r="SSB55" s="73"/>
      <c r="SSC55" s="73"/>
      <c r="SSD55" s="73"/>
      <c r="SSE55" s="73"/>
      <c r="SSF55" s="73"/>
      <c r="SSG55" s="73"/>
      <c r="SSH55" s="73"/>
      <c r="SSI55" s="73"/>
      <c r="SSJ55" s="73"/>
      <c r="SSK55" s="73"/>
      <c r="SSL55" s="73"/>
      <c r="SSM55" s="73"/>
      <c r="SSN55" s="73"/>
      <c r="SSO55" s="73"/>
      <c r="SSP55" s="73"/>
      <c r="SSQ55" s="73"/>
      <c r="SSR55" s="73"/>
      <c r="SSS55" s="73"/>
      <c r="SST55" s="73"/>
      <c r="SSU55" s="73"/>
      <c r="SSV55" s="73"/>
      <c r="SSW55" s="73"/>
      <c r="SSX55" s="73"/>
      <c r="SSY55" s="73"/>
      <c r="SSZ55" s="73"/>
      <c r="STA55" s="73"/>
      <c r="STB55" s="73"/>
      <c r="STC55" s="73"/>
      <c r="STD55" s="73"/>
      <c r="STE55" s="73"/>
      <c r="STF55" s="73"/>
      <c r="STG55" s="73"/>
      <c r="STH55" s="73"/>
      <c r="STI55" s="73"/>
      <c r="STJ55" s="73"/>
      <c r="STK55" s="73"/>
      <c r="STL55" s="73"/>
      <c r="STM55" s="73"/>
      <c r="STN55" s="73"/>
      <c r="STO55" s="73"/>
      <c r="STP55" s="73"/>
      <c r="STQ55" s="73"/>
      <c r="STR55" s="73"/>
      <c r="STS55" s="73"/>
      <c r="STT55" s="73"/>
      <c r="STU55" s="73"/>
      <c r="STV55" s="73"/>
      <c r="STW55" s="73"/>
      <c r="STX55" s="73"/>
      <c r="STY55" s="73"/>
      <c r="STZ55" s="73"/>
      <c r="SUA55" s="73"/>
      <c r="SUB55" s="73"/>
      <c r="SUC55" s="73"/>
      <c r="SUD55" s="73"/>
      <c r="SUE55" s="73"/>
      <c r="SUF55" s="73"/>
      <c r="SUG55" s="73"/>
      <c r="SUH55" s="73"/>
      <c r="SUI55" s="73"/>
      <c r="SUJ55" s="73"/>
      <c r="SUK55" s="73"/>
      <c r="SUL55" s="73"/>
      <c r="SUM55" s="73"/>
      <c r="SUN55" s="73"/>
      <c r="SUO55" s="73"/>
      <c r="SUP55" s="73"/>
      <c r="SUQ55" s="73"/>
      <c r="SUR55" s="73"/>
      <c r="SUS55" s="73"/>
      <c r="SUT55" s="73"/>
      <c r="SUU55" s="73"/>
      <c r="SUV55" s="73"/>
      <c r="SUW55" s="73"/>
      <c r="SUX55" s="73"/>
      <c r="SUY55" s="73"/>
      <c r="SUZ55" s="73"/>
      <c r="SVA55" s="73"/>
      <c r="SVB55" s="73"/>
      <c r="SVC55" s="73"/>
      <c r="SVD55" s="73"/>
      <c r="SVE55" s="73"/>
      <c r="SVF55" s="73"/>
      <c r="SVG55" s="73"/>
      <c r="SVH55" s="73"/>
      <c r="SVI55" s="73"/>
      <c r="SVJ55" s="73"/>
      <c r="SVK55" s="73"/>
      <c r="SVL55" s="73"/>
      <c r="SVM55" s="73"/>
      <c r="SVN55" s="73"/>
      <c r="SVO55" s="73"/>
      <c r="SVP55" s="73"/>
      <c r="SVQ55" s="73"/>
      <c r="SVR55" s="73"/>
      <c r="SVS55" s="73"/>
      <c r="SVT55" s="73"/>
      <c r="SVU55" s="73"/>
      <c r="SVV55" s="73"/>
      <c r="SVW55" s="73"/>
      <c r="SVX55" s="73"/>
      <c r="SVY55" s="73"/>
      <c r="SVZ55" s="73"/>
      <c r="SWA55" s="73"/>
      <c r="SWB55" s="73"/>
      <c r="SWC55" s="73"/>
      <c r="SWD55" s="73"/>
      <c r="SWE55" s="73"/>
      <c r="SWF55" s="73"/>
      <c r="SWG55" s="73"/>
      <c r="SWH55" s="73"/>
      <c r="SWI55" s="73"/>
      <c r="SWJ55" s="73"/>
      <c r="SWK55" s="73"/>
      <c r="SWL55" s="73"/>
      <c r="SWM55" s="73"/>
      <c r="SWN55" s="73"/>
      <c r="SWO55" s="73"/>
      <c r="SWP55" s="73"/>
      <c r="SWQ55" s="73"/>
      <c r="SWR55" s="73"/>
      <c r="SWS55" s="73"/>
      <c r="SWT55" s="73"/>
      <c r="SWU55" s="73"/>
      <c r="SWV55" s="73"/>
      <c r="SWW55" s="73"/>
      <c r="SWX55" s="73"/>
      <c r="SWY55" s="73"/>
      <c r="SWZ55" s="73"/>
      <c r="SXA55" s="73"/>
      <c r="SXB55" s="73"/>
      <c r="SXC55" s="73"/>
      <c r="SXD55" s="73"/>
      <c r="SXE55" s="73"/>
      <c r="SXF55" s="73"/>
      <c r="SXG55" s="73"/>
      <c r="SXH55" s="73"/>
      <c r="SXI55" s="73"/>
      <c r="SXJ55" s="73"/>
      <c r="SXK55" s="73"/>
      <c r="SXL55" s="73"/>
      <c r="SXM55" s="73"/>
      <c r="SXN55" s="73"/>
      <c r="SXO55" s="73"/>
      <c r="SXP55" s="73"/>
      <c r="SXQ55" s="73"/>
      <c r="SXR55" s="73"/>
      <c r="SXS55" s="73"/>
      <c r="SXT55" s="73"/>
      <c r="SXU55" s="73"/>
      <c r="SXV55" s="73"/>
      <c r="SXW55" s="73"/>
      <c r="SXX55" s="73"/>
      <c r="SXY55" s="73"/>
      <c r="SXZ55" s="73"/>
      <c r="SYA55" s="73"/>
      <c r="SYB55" s="73"/>
      <c r="SYC55" s="73"/>
      <c r="SYD55" s="73"/>
      <c r="SYE55" s="73"/>
      <c r="SYF55" s="73"/>
      <c r="SYG55" s="73"/>
      <c r="SYH55" s="73"/>
      <c r="SYI55" s="73"/>
      <c r="SYJ55" s="73"/>
      <c r="SYK55" s="73"/>
      <c r="SYL55" s="73"/>
      <c r="SYM55" s="73"/>
      <c r="SYN55" s="73"/>
      <c r="SYO55" s="73"/>
      <c r="SYP55" s="73"/>
      <c r="SYQ55" s="73"/>
      <c r="SYR55" s="73"/>
      <c r="SYS55" s="73"/>
      <c r="SYT55" s="73"/>
      <c r="SYU55" s="73"/>
      <c r="SYV55" s="73"/>
      <c r="SYW55" s="73"/>
      <c r="SYX55" s="73"/>
      <c r="SYY55" s="73"/>
      <c r="SYZ55" s="73"/>
      <c r="SZA55" s="73"/>
      <c r="SZB55" s="73"/>
      <c r="SZC55" s="73"/>
      <c r="SZD55" s="73"/>
      <c r="SZE55" s="73"/>
      <c r="SZF55" s="73"/>
      <c r="SZG55" s="73"/>
      <c r="SZH55" s="73"/>
      <c r="SZI55" s="73"/>
      <c r="SZJ55" s="73"/>
      <c r="SZK55" s="73"/>
      <c r="SZL55" s="73"/>
      <c r="SZM55" s="73"/>
      <c r="SZN55" s="73"/>
      <c r="SZO55" s="73"/>
      <c r="SZP55" s="73"/>
      <c r="SZQ55" s="73"/>
      <c r="SZR55" s="73"/>
      <c r="SZS55" s="73"/>
      <c r="SZT55" s="73"/>
      <c r="SZU55" s="73"/>
      <c r="SZV55" s="73"/>
      <c r="SZW55" s="73"/>
      <c r="SZX55" s="73"/>
      <c r="SZY55" s="73"/>
      <c r="SZZ55" s="73"/>
      <c r="TAA55" s="73"/>
      <c r="TAB55" s="73"/>
      <c r="TAC55" s="73"/>
      <c r="TAD55" s="73"/>
      <c r="TAE55" s="73"/>
      <c r="TAF55" s="73"/>
      <c r="TAG55" s="73"/>
      <c r="TAH55" s="73"/>
      <c r="TAI55" s="73"/>
      <c r="TAJ55" s="73"/>
      <c r="TAK55" s="73"/>
      <c r="TAL55" s="73"/>
      <c r="TAM55" s="73"/>
      <c r="TAN55" s="73"/>
      <c r="TAO55" s="73"/>
      <c r="TAP55" s="73"/>
      <c r="TAQ55" s="73"/>
      <c r="TAR55" s="73"/>
      <c r="TAS55" s="73"/>
      <c r="TAT55" s="73"/>
      <c r="TAU55" s="73"/>
      <c r="TAV55" s="73"/>
      <c r="TAW55" s="73"/>
      <c r="TAX55" s="73"/>
      <c r="TAY55" s="73"/>
      <c r="TAZ55" s="73"/>
      <c r="TBA55" s="73"/>
      <c r="TBB55" s="73"/>
      <c r="TBC55" s="73"/>
      <c r="TBD55" s="73"/>
      <c r="TBE55" s="73"/>
      <c r="TBF55" s="73"/>
      <c r="TBG55" s="73"/>
      <c r="TBH55" s="73"/>
      <c r="TBI55" s="73"/>
      <c r="TBJ55" s="73"/>
      <c r="TBK55" s="73"/>
      <c r="TBL55" s="73"/>
      <c r="TBM55" s="73"/>
      <c r="TBN55" s="73"/>
      <c r="TBO55" s="73"/>
      <c r="TBP55" s="73"/>
      <c r="TBQ55" s="73"/>
      <c r="TBR55" s="73"/>
      <c r="TBS55" s="73"/>
      <c r="TBT55" s="73"/>
      <c r="TBU55" s="73"/>
      <c r="TBV55" s="73"/>
      <c r="TBW55" s="73"/>
      <c r="TBX55" s="73"/>
      <c r="TBY55" s="73"/>
      <c r="TBZ55" s="73"/>
      <c r="TCA55" s="73"/>
      <c r="TCB55" s="73"/>
      <c r="TCC55" s="73"/>
      <c r="TCD55" s="73"/>
      <c r="TCE55" s="73"/>
      <c r="TCF55" s="73"/>
      <c r="TCG55" s="73"/>
      <c r="TCH55" s="73"/>
      <c r="TCI55" s="73"/>
      <c r="TCJ55" s="73"/>
      <c r="TCK55" s="73"/>
      <c r="TCL55" s="73"/>
      <c r="TCM55" s="73"/>
      <c r="TCN55" s="73"/>
      <c r="TCO55" s="73"/>
      <c r="TCP55" s="73"/>
      <c r="TCQ55" s="73"/>
      <c r="TCR55" s="73"/>
      <c r="TCS55" s="73"/>
      <c r="TCT55" s="73"/>
      <c r="TCU55" s="73"/>
      <c r="TCV55" s="73"/>
      <c r="TCW55" s="73"/>
      <c r="TCX55" s="73"/>
      <c r="TCY55" s="73"/>
      <c r="TCZ55" s="73"/>
      <c r="TDA55" s="73"/>
      <c r="TDB55" s="73"/>
      <c r="TDC55" s="73"/>
      <c r="TDD55" s="73"/>
      <c r="TDE55" s="73"/>
      <c r="TDF55" s="73"/>
      <c r="TDG55" s="73"/>
      <c r="TDH55" s="73"/>
      <c r="TDI55" s="73"/>
      <c r="TDJ55" s="73"/>
      <c r="TDK55" s="73"/>
      <c r="TDL55" s="73"/>
      <c r="TDM55" s="73"/>
      <c r="TDN55" s="73"/>
      <c r="TDO55" s="73"/>
      <c r="TDP55" s="73"/>
      <c r="TDQ55" s="73"/>
      <c r="TDR55" s="73"/>
      <c r="TDS55" s="73"/>
      <c r="TDT55" s="73"/>
      <c r="TDU55" s="73"/>
      <c r="TDV55" s="73"/>
      <c r="TDW55" s="73"/>
      <c r="TDX55" s="73"/>
      <c r="TDY55" s="73"/>
      <c r="TDZ55" s="73"/>
      <c r="TEA55" s="73"/>
      <c r="TEB55" s="73"/>
      <c r="TEC55" s="73"/>
      <c r="TED55" s="73"/>
      <c r="TEE55" s="73"/>
      <c r="TEF55" s="73"/>
      <c r="TEG55" s="73"/>
      <c r="TEH55" s="73"/>
      <c r="TEI55" s="73"/>
      <c r="TEJ55" s="73"/>
      <c r="TEK55" s="73"/>
      <c r="TEL55" s="73"/>
      <c r="TEM55" s="73"/>
      <c r="TEN55" s="73"/>
      <c r="TEO55" s="73"/>
      <c r="TEP55" s="73"/>
      <c r="TEQ55" s="73"/>
      <c r="TER55" s="73"/>
      <c r="TES55" s="73"/>
      <c r="TET55" s="73"/>
      <c r="TEU55" s="73"/>
      <c r="TEV55" s="73"/>
      <c r="TEW55" s="73"/>
      <c r="TEX55" s="73"/>
      <c r="TEY55" s="73"/>
      <c r="TEZ55" s="73"/>
      <c r="TFA55" s="73"/>
      <c r="TFB55" s="73"/>
      <c r="TFC55" s="73"/>
      <c r="TFD55" s="73"/>
      <c r="TFE55" s="73"/>
      <c r="TFF55" s="73"/>
      <c r="TFG55" s="73"/>
      <c r="TFH55" s="73"/>
      <c r="TFI55" s="73"/>
      <c r="TFJ55" s="73"/>
      <c r="TFK55" s="73"/>
      <c r="TFL55" s="73"/>
      <c r="TFM55" s="73"/>
      <c r="TFN55" s="73"/>
      <c r="TFO55" s="73"/>
      <c r="TFP55" s="73"/>
      <c r="TFQ55" s="73"/>
      <c r="TFR55" s="73"/>
      <c r="TFS55" s="73"/>
      <c r="TFT55" s="73"/>
      <c r="TFU55" s="73"/>
      <c r="TFV55" s="73"/>
      <c r="TFW55" s="73"/>
      <c r="TFX55" s="73"/>
      <c r="TFY55" s="73"/>
      <c r="TFZ55" s="73"/>
      <c r="TGA55" s="73"/>
      <c r="TGB55" s="73"/>
      <c r="TGC55" s="73"/>
      <c r="TGD55" s="73"/>
      <c r="TGE55" s="73"/>
      <c r="TGF55" s="73"/>
      <c r="TGG55" s="73"/>
      <c r="TGH55" s="73"/>
      <c r="TGI55" s="73"/>
      <c r="TGJ55" s="73"/>
      <c r="TGK55" s="73"/>
      <c r="TGL55" s="73"/>
      <c r="TGM55" s="73"/>
      <c r="TGN55" s="73"/>
      <c r="TGO55" s="73"/>
      <c r="TGP55" s="73"/>
      <c r="TGQ55" s="73"/>
      <c r="TGR55" s="73"/>
      <c r="TGS55" s="73"/>
      <c r="TGT55" s="73"/>
      <c r="TGU55" s="73"/>
      <c r="TGV55" s="73"/>
      <c r="TGW55" s="73"/>
      <c r="TGX55" s="73"/>
      <c r="TGY55" s="73"/>
      <c r="TGZ55" s="73"/>
      <c r="THA55" s="73"/>
      <c r="THB55" s="73"/>
      <c r="THC55" s="73"/>
      <c r="THD55" s="73"/>
      <c r="THE55" s="73"/>
      <c r="THF55" s="73"/>
      <c r="THG55" s="73"/>
      <c r="THH55" s="73"/>
      <c r="THI55" s="73"/>
      <c r="THJ55" s="73"/>
      <c r="THK55" s="73"/>
      <c r="THL55" s="73"/>
      <c r="THM55" s="73"/>
      <c r="THN55" s="73"/>
      <c r="THO55" s="73"/>
      <c r="THP55" s="73"/>
      <c r="THQ55" s="73"/>
      <c r="THR55" s="73"/>
      <c r="THS55" s="73"/>
      <c r="THT55" s="73"/>
      <c r="THU55" s="73"/>
      <c r="THV55" s="73"/>
      <c r="THW55" s="73"/>
      <c r="THX55" s="73"/>
      <c r="THY55" s="73"/>
      <c r="THZ55" s="73"/>
      <c r="TIA55" s="73"/>
      <c r="TIB55" s="73"/>
      <c r="TIC55" s="73"/>
      <c r="TID55" s="73"/>
      <c r="TIE55" s="73"/>
      <c r="TIF55" s="73"/>
      <c r="TIG55" s="73"/>
      <c r="TIH55" s="73"/>
      <c r="TII55" s="73"/>
      <c r="TIJ55" s="73"/>
      <c r="TIK55" s="73"/>
      <c r="TIL55" s="73"/>
      <c r="TIM55" s="73"/>
      <c r="TIN55" s="73"/>
      <c r="TIO55" s="73"/>
      <c r="TIP55" s="73"/>
      <c r="TIQ55" s="73"/>
      <c r="TIR55" s="73"/>
      <c r="TIS55" s="73"/>
      <c r="TIT55" s="73"/>
      <c r="TIU55" s="73"/>
      <c r="TIV55" s="73"/>
      <c r="TIW55" s="73"/>
      <c r="TIX55" s="73"/>
      <c r="TIY55" s="73"/>
      <c r="TIZ55" s="73"/>
      <c r="TJA55" s="73"/>
      <c r="TJB55" s="73"/>
      <c r="TJC55" s="73"/>
      <c r="TJD55" s="73"/>
      <c r="TJE55" s="73"/>
      <c r="TJF55" s="73"/>
      <c r="TJG55" s="73"/>
      <c r="TJH55" s="73"/>
      <c r="TJI55" s="73"/>
      <c r="TJJ55" s="73"/>
      <c r="TJK55" s="73"/>
      <c r="TJL55" s="73"/>
      <c r="TJM55" s="73"/>
      <c r="TJN55" s="73"/>
      <c r="TJO55" s="73"/>
      <c r="TJP55" s="73"/>
      <c r="TJQ55" s="73"/>
      <c r="TJR55" s="73"/>
      <c r="TJS55" s="73"/>
      <c r="TJT55" s="73"/>
      <c r="TJU55" s="73"/>
      <c r="TJV55" s="73"/>
      <c r="TJW55" s="73"/>
      <c r="TJX55" s="73"/>
      <c r="TJY55" s="73"/>
      <c r="TJZ55" s="73"/>
      <c r="TKA55" s="73"/>
      <c r="TKB55" s="73"/>
      <c r="TKC55" s="73"/>
      <c r="TKD55" s="73"/>
      <c r="TKE55" s="73"/>
      <c r="TKF55" s="73"/>
      <c r="TKG55" s="73"/>
      <c r="TKH55" s="73"/>
      <c r="TKI55" s="73"/>
      <c r="TKJ55" s="73"/>
      <c r="TKK55" s="73"/>
      <c r="TKL55" s="73"/>
      <c r="TKM55" s="73"/>
      <c r="TKN55" s="73"/>
      <c r="TKO55" s="73"/>
      <c r="TKP55" s="73"/>
      <c r="TKQ55" s="73"/>
      <c r="TKR55" s="73"/>
      <c r="TKS55" s="73"/>
      <c r="TKT55" s="73"/>
      <c r="TKU55" s="73"/>
      <c r="TKV55" s="73"/>
      <c r="TKW55" s="73"/>
      <c r="TKX55" s="73"/>
      <c r="TKY55" s="73"/>
      <c r="TKZ55" s="73"/>
      <c r="TLA55" s="73"/>
      <c r="TLB55" s="73"/>
      <c r="TLC55" s="73"/>
      <c r="TLD55" s="73"/>
      <c r="TLE55" s="73"/>
      <c r="TLF55" s="73"/>
      <c r="TLG55" s="73"/>
      <c r="TLH55" s="73"/>
      <c r="TLI55" s="73"/>
      <c r="TLJ55" s="73"/>
      <c r="TLK55" s="73"/>
      <c r="TLL55" s="73"/>
      <c r="TLM55" s="73"/>
      <c r="TLN55" s="73"/>
      <c r="TLO55" s="73"/>
      <c r="TLP55" s="73"/>
      <c r="TLQ55" s="73"/>
      <c r="TLR55" s="73"/>
      <c r="TLS55" s="73"/>
      <c r="TLT55" s="73"/>
      <c r="TLU55" s="73"/>
      <c r="TLV55" s="73"/>
      <c r="TLW55" s="73"/>
      <c r="TLX55" s="73"/>
      <c r="TLY55" s="73"/>
      <c r="TLZ55" s="73"/>
      <c r="TMA55" s="73"/>
      <c r="TMB55" s="73"/>
      <c r="TMC55" s="73"/>
      <c r="TMD55" s="73"/>
      <c r="TME55" s="73"/>
      <c r="TMF55" s="73"/>
      <c r="TMG55" s="73"/>
      <c r="TMH55" s="73"/>
      <c r="TMI55" s="73"/>
      <c r="TMJ55" s="73"/>
      <c r="TMK55" s="73"/>
      <c r="TML55" s="73"/>
      <c r="TMM55" s="73"/>
      <c r="TMN55" s="73"/>
      <c r="TMO55" s="73"/>
      <c r="TMP55" s="73"/>
      <c r="TMQ55" s="73"/>
      <c r="TMR55" s="73"/>
      <c r="TMS55" s="73"/>
      <c r="TMT55" s="73"/>
      <c r="TMU55" s="73"/>
      <c r="TMV55" s="73"/>
      <c r="TMW55" s="73"/>
      <c r="TMX55" s="73"/>
      <c r="TMY55" s="73"/>
      <c r="TMZ55" s="73"/>
      <c r="TNA55" s="73"/>
      <c r="TNB55" s="73"/>
      <c r="TNC55" s="73"/>
      <c r="TND55" s="73"/>
      <c r="TNE55" s="73"/>
      <c r="TNF55" s="73"/>
      <c r="TNG55" s="73"/>
      <c r="TNH55" s="73"/>
      <c r="TNI55" s="73"/>
      <c r="TNJ55" s="73"/>
      <c r="TNK55" s="73"/>
      <c r="TNL55" s="73"/>
      <c r="TNM55" s="73"/>
      <c r="TNN55" s="73"/>
      <c r="TNO55" s="73"/>
      <c r="TNP55" s="73"/>
      <c r="TNQ55" s="73"/>
      <c r="TNR55" s="73"/>
      <c r="TNS55" s="73"/>
      <c r="TNT55" s="73"/>
      <c r="TNU55" s="73"/>
      <c r="TNV55" s="73"/>
      <c r="TNW55" s="73"/>
      <c r="TNX55" s="73"/>
      <c r="TNY55" s="73"/>
      <c r="TNZ55" s="73"/>
      <c r="TOA55" s="73"/>
      <c r="TOB55" s="73"/>
      <c r="TOC55" s="73"/>
      <c r="TOD55" s="73"/>
      <c r="TOE55" s="73"/>
      <c r="TOF55" s="73"/>
      <c r="TOG55" s="73"/>
      <c r="TOH55" s="73"/>
      <c r="TOI55" s="73"/>
      <c r="TOJ55" s="73"/>
      <c r="TOK55" s="73"/>
      <c r="TOL55" s="73"/>
      <c r="TOM55" s="73"/>
      <c r="TON55" s="73"/>
      <c r="TOO55" s="73"/>
      <c r="TOP55" s="73"/>
      <c r="TOQ55" s="73"/>
      <c r="TOR55" s="73"/>
      <c r="TOS55" s="73"/>
      <c r="TOT55" s="73"/>
      <c r="TOU55" s="73"/>
      <c r="TOV55" s="73"/>
      <c r="TOW55" s="73"/>
      <c r="TOX55" s="73"/>
      <c r="TOY55" s="73"/>
      <c r="TOZ55" s="73"/>
      <c r="TPA55" s="73"/>
      <c r="TPB55" s="73"/>
      <c r="TPC55" s="73"/>
      <c r="TPD55" s="73"/>
      <c r="TPE55" s="73"/>
      <c r="TPF55" s="73"/>
      <c r="TPG55" s="73"/>
      <c r="TPH55" s="73"/>
      <c r="TPI55" s="73"/>
      <c r="TPJ55" s="73"/>
      <c r="TPK55" s="73"/>
      <c r="TPL55" s="73"/>
      <c r="TPM55" s="73"/>
      <c r="TPN55" s="73"/>
      <c r="TPO55" s="73"/>
      <c r="TPP55" s="73"/>
      <c r="TPQ55" s="73"/>
      <c r="TPR55" s="73"/>
      <c r="TPS55" s="73"/>
      <c r="TPT55" s="73"/>
      <c r="TPU55" s="73"/>
      <c r="TPV55" s="73"/>
      <c r="TPW55" s="73"/>
      <c r="TPX55" s="73"/>
      <c r="TPY55" s="73"/>
      <c r="TPZ55" s="73"/>
      <c r="TQA55" s="73"/>
      <c r="TQB55" s="73"/>
      <c r="TQC55" s="73"/>
      <c r="TQD55" s="73"/>
      <c r="TQE55" s="73"/>
      <c r="TQF55" s="73"/>
      <c r="TQG55" s="73"/>
      <c r="TQH55" s="73"/>
      <c r="TQI55" s="73"/>
      <c r="TQJ55" s="73"/>
      <c r="TQK55" s="73"/>
      <c r="TQL55" s="73"/>
      <c r="TQM55" s="73"/>
      <c r="TQN55" s="73"/>
      <c r="TQO55" s="73"/>
      <c r="TQP55" s="73"/>
      <c r="TQQ55" s="73"/>
      <c r="TQR55" s="73"/>
      <c r="TQS55" s="73"/>
      <c r="TQT55" s="73"/>
      <c r="TQU55" s="73"/>
      <c r="TQV55" s="73"/>
      <c r="TQW55" s="73"/>
      <c r="TQX55" s="73"/>
      <c r="TQY55" s="73"/>
      <c r="TQZ55" s="73"/>
      <c r="TRA55" s="73"/>
      <c r="TRB55" s="73"/>
      <c r="TRC55" s="73"/>
      <c r="TRD55" s="73"/>
      <c r="TRE55" s="73"/>
      <c r="TRF55" s="73"/>
      <c r="TRG55" s="73"/>
      <c r="TRH55" s="73"/>
      <c r="TRI55" s="73"/>
      <c r="TRJ55" s="73"/>
      <c r="TRK55" s="73"/>
      <c r="TRL55" s="73"/>
      <c r="TRM55" s="73"/>
      <c r="TRN55" s="73"/>
      <c r="TRO55" s="73"/>
      <c r="TRP55" s="73"/>
      <c r="TRQ55" s="73"/>
      <c r="TRR55" s="73"/>
      <c r="TRS55" s="73"/>
      <c r="TRT55" s="73"/>
      <c r="TRU55" s="73"/>
      <c r="TRV55" s="73"/>
      <c r="TRW55" s="73"/>
      <c r="TRX55" s="73"/>
      <c r="TRY55" s="73"/>
      <c r="TRZ55" s="73"/>
      <c r="TSA55" s="73"/>
      <c r="TSB55" s="73"/>
      <c r="TSC55" s="73"/>
      <c r="TSD55" s="73"/>
      <c r="TSE55" s="73"/>
      <c r="TSF55" s="73"/>
      <c r="TSG55" s="73"/>
      <c r="TSH55" s="73"/>
      <c r="TSI55" s="73"/>
      <c r="TSJ55" s="73"/>
      <c r="TSK55" s="73"/>
      <c r="TSL55" s="73"/>
      <c r="TSM55" s="73"/>
      <c r="TSN55" s="73"/>
      <c r="TSO55" s="73"/>
      <c r="TSP55" s="73"/>
      <c r="TSQ55" s="73"/>
      <c r="TSR55" s="73"/>
      <c r="TSS55" s="73"/>
      <c r="TST55" s="73"/>
      <c r="TSU55" s="73"/>
      <c r="TSV55" s="73"/>
      <c r="TSW55" s="73"/>
      <c r="TSX55" s="73"/>
      <c r="TSY55" s="73"/>
      <c r="TSZ55" s="73"/>
      <c r="TTA55" s="73"/>
      <c r="TTB55" s="73"/>
      <c r="TTC55" s="73"/>
      <c r="TTD55" s="73"/>
      <c r="TTE55" s="73"/>
      <c r="TTF55" s="73"/>
      <c r="TTG55" s="73"/>
      <c r="TTH55" s="73"/>
      <c r="TTI55" s="73"/>
      <c r="TTJ55" s="73"/>
      <c r="TTK55" s="73"/>
      <c r="TTL55" s="73"/>
      <c r="TTM55" s="73"/>
      <c r="TTN55" s="73"/>
      <c r="TTO55" s="73"/>
      <c r="TTP55" s="73"/>
      <c r="TTQ55" s="73"/>
      <c r="TTR55" s="73"/>
      <c r="TTS55" s="73"/>
      <c r="TTT55" s="73"/>
      <c r="TTU55" s="73"/>
      <c r="TTV55" s="73"/>
      <c r="TTW55" s="73"/>
      <c r="TTX55" s="73"/>
      <c r="TTY55" s="73"/>
      <c r="TTZ55" s="73"/>
      <c r="TUA55" s="73"/>
      <c r="TUB55" s="73"/>
      <c r="TUC55" s="73"/>
      <c r="TUD55" s="73"/>
      <c r="TUE55" s="73"/>
      <c r="TUF55" s="73"/>
      <c r="TUG55" s="73"/>
      <c r="TUH55" s="73"/>
      <c r="TUI55" s="73"/>
      <c r="TUJ55" s="73"/>
      <c r="TUK55" s="73"/>
      <c r="TUL55" s="73"/>
      <c r="TUM55" s="73"/>
      <c r="TUN55" s="73"/>
      <c r="TUO55" s="73"/>
      <c r="TUP55" s="73"/>
      <c r="TUQ55" s="73"/>
      <c r="TUR55" s="73"/>
      <c r="TUS55" s="73"/>
      <c r="TUT55" s="73"/>
      <c r="TUU55" s="73"/>
      <c r="TUV55" s="73"/>
      <c r="TUW55" s="73"/>
      <c r="TUX55" s="73"/>
      <c r="TUY55" s="73"/>
      <c r="TUZ55" s="73"/>
      <c r="TVA55" s="73"/>
      <c r="TVB55" s="73"/>
      <c r="TVC55" s="73"/>
      <c r="TVD55" s="73"/>
      <c r="TVE55" s="73"/>
      <c r="TVF55" s="73"/>
      <c r="TVG55" s="73"/>
      <c r="TVH55" s="73"/>
      <c r="TVI55" s="73"/>
      <c r="TVJ55" s="73"/>
      <c r="TVK55" s="73"/>
      <c r="TVL55" s="73"/>
      <c r="TVM55" s="73"/>
      <c r="TVN55" s="73"/>
      <c r="TVO55" s="73"/>
      <c r="TVP55" s="73"/>
      <c r="TVQ55" s="73"/>
      <c r="TVR55" s="73"/>
      <c r="TVS55" s="73"/>
      <c r="TVT55" s="73"/>
      <c r="TVU55" s="73"/>
      <c r="TVV55" s="73"/>
      <c r="TVW55" s="73"/>
      <c r="TVX55" s="73"/>
      <c r="TVY55" s="73"/>
      <c r="TVZ55" s="73"/>
      <c r="TWA55" s="73"/>
      <c r="TWB55" s="73"/>
      <c r="TWC55" s="73"/>
      <c r="TWD55" s="73"/>
      <c r="TWE55" s="73"/>
      <c r="TWF55" s="73"/>
      <c r="TWG55" s="73"/>
      <c r="TWH55" s="73"/>
      <c r="TWI55" s="73"/>
      <c r="TWJ55" s="73"/>
      <c r="TWK55" s="73"/>
      <c r="TWL55" s="73"/>
      <c r="TWM55" s="73"/>
      <c r="TWN55" s="73"/>
      <c r="TWO55" s="73"/>
      <c r="TWP55" s="73"/>
      <c r="TWQ55" s="73"/>
      <c r="TWR55" s="73"/>
      <c r="TWS55" s="73"/>
      <c r="TWT55" s="73"/>
      <c r="TWU55" s="73"/>
      <c r="TWV55" s="73"/>
      <c r="TWW55" s="73"/>
      <c r="TWX55" s="73"/>
      <c r="TWY55" s="73"/>
      <c r="TWZ55" s="73"/>
      <c r="TXA55" s="73"/>
      <c r="TXB55" s="73"/>
      <c r="TXC55" s="73"/>
      <c r="TXD55" s="73"/>
      <c r="TXE55" s="73"/>
      <c r="TXF55" s="73"/>
      <c r="TXG55" s="73"/>
      <c r="TXH55" s="73"/>
      <c r="TXI55" s="73"/>
      <c r="TXJ55" s="73"/>
      <c r="TXK55" s="73"/>
      <c r="TXL55" s="73"/>
      <c r="TXM55" s="73"/>
      <c r="TXN55" s="73"/>
      <c r="TXO55" s="73"/>
      <c r="TXP55" s="73"/>
      <c r="TXQ55" s="73"/>
      <c r="TXR55" s="73"/>
      <c r="TXS55" s="73"/>
      <c r="TXT55" s="73"/>
      <c r="TXU55" s="73"/>
      <c r="TXV55" s="73"/>
      <c r="TXW55" s="73"/>
      <c r="TXX55" s="73"/>
      <c r="TXY55" s="73"/>
      <c r="TXZ55" s="73"/>
      <c r="TYA55" s="73"/>
      <c r="TYB55" s="73"/>
      <c r="TYC55" s="73"/>
      <c r="TYD55" s="73"/>
      <c r="TYE55" s="73"/>
      <c r="TYF55" s="73"/>
      <c r="TYG55" s="73"/>
      <c r="TYH55" s="73"/>
      <c r="TYI55" s="73"/>
      <c r="TYJ55" s="73"/>
      <c r="TYK55" s="73"/>
      <c r="TYL55" s="73"/>
      <c r="TYM55" s="73"/>
      <c r="TYN55" s="73"/>
      <c r="TYO55" s="73"/>
      <c r="TYP55" s="73"/>
      <c r="TYQ55" s="73"/>
      <c r="TYR55" s="73"/>
      <c r="TYS55" s="73"/>
      <c r="TYT55" s="73"/>
      <c r="TYU55" s="73"/>
      <c r="TYV55" s="73"/>
      <c r="TYW55" s="73"/>
      <c r="TYX55" s="73"/>
      <c r="TYY55" s="73"/>
      <c r="TYZ55" s="73"/>
      <c r="TZA55" s="73"/>
      <c r="TZB55" s="73"/>
      <c r="TZC55" s="73"/>
      <c r="TZD55" s="73"/>
      <c r="TZE55" s="73"/>
      <c r="TZF55" s="73"/>
      <c r="TZG55" s="73"/>
      <c r="TZH55" s="73"/>
      <c r="TZI55" s="73"/>
      <c r="TZJ55" s="73"/>
      <c r="TZK55" s="73"/>
      <c r="TZL55" s="73"/>
      <c r="TZM55" s="73"/>
      <c r="TZN55" s="73"/>
      <c r="TZO55" s="73"/>
      <c r="TZP55" s="73"/>
      <c r="TZQ55" s="73"/>
      <c r="TZR55" s="73"/>
      <c r="TZS55" s="73"/>
      <c r="TZT55" s="73"/>
      <c r="TZU55" s="73"/>
      <c r="TZV55" s="73"/>
      <c r="TZW55" s="73"/>
      <c r="TZX55" s="73"/>
      <c r="TZY55" s="73"/>
      <c r="TZZ55" s="73"/>
      <c r="UAA55" s="73"/>
      <c r="UAB55" s="73"/>
      <c r="UAC55" s="73"/>
      <c r="UAD55" s="73"/>
      <c r="UAE55" s="73"/>
      <c r="UAF55" s="73"/>
      <c r="UAG55" s="73"/>
      <c r="UAH55" s="73"/>
      <c r="UAI55" s="73"/>
      <c r="UAJ55" s="73"/>
      <c r="UAK55" s="73"/>
      <c r="UAL55" s="73"/>
      <c r="UAM55" s="73"/>
      <c r="UAN55" s="73"/>
      <c r="UAO55" s="73"/>
      <c r="UAP55" s="73"/>
      <c r="UAQ55" s="73"/>
      <c r="UAR55" s="73"/>
      <c r="UAS55" s="73"/>
      <c r="UAT55" s="73"/>
      <c r="UAU55" s="73"/>
      <c r="UAV55" s="73"/>
      <c r="UAW55" s="73"/>
      <c r="UAX55" s="73"/>
      <c r="UAY55" s="73"/>
      <c r="UAZ55" s="73"/>
      <c r="UBA55" s="73"/>
      <c r="UBB55" s="73"/>
      <c r="UBC55" s="73"/>
      <c r="UBD55" s="73"/>
      <c r="UBE55" s="73"/>
      <c r="UBF55" s="73"/>
      <c r="UBG55" s="73"/>
      <c r="UBH55" s="73"/>
      <c r="UBI55" s="73"/>
      <c r="UBJ55" s="73"/>
      <c r="UBK55" s="73"/>
      <c r="UBL55" s="73"/>
      <c r="UBM55" s="73"/>
      <c r="UBN55" s="73"/>
      <c r="UBO55" s="73"/>
      <c r="UBP55" s="73"/>
      <c r="UBQ55" s="73"/>
      <c r="UBR55" s="73"/>
      <c r="UBS55" s="73"/>
      <c r="UBT55" s="73"/>
      <c r="UBU55" s="73"/>
      <c r="UBV55" s="73"/>
      <c r="UBW55" s="73"/>
      <c r="UBX55" s="73"/>
      <c r="UBY55" s="73"/>
      <c r="UBZ55" s="73"/>
      <c r="UCA55" s="73"/>
      <c r="UCB55" s="73"/>
      <c r="UCC55" s="73"/>
      <c r="UCD55" s="73"/>
      <c r="UCE55" s="73"/>
      <c r="UCF55" s="73"/>
      <c r="UCG55" s="73"/>
      <c r="UCH55" s="73"/>
      <c r="UCI55" s="73"/>
      <c r="UCJ55" s="73"/>
      <c r="UCK55" s="73"/>
      <c r="UCL55" s="73"/>
      <c r="UCM55" s="73"/>
      <c r="UCN55" s="73"/>
      <c r="UCO55" s="73"/>
      <c r="UCP55" s="73"/>
      <c r="UCQ55" s="73"/>
      <c r="UCR55" s="73"/>
      <c r="UCS55" s="73"/>
      <c r="UCT55" s="73"/>
      <c r="UCU55" s="73"/>
      <c r="UCV55" s="73"/>
      <c r="UCW55" s="73"/>
      <c r="UCX55" s="73"/>
      <c r="UCY55" s="73"/>
      <c r="UCZ55" s="73"/>
      <c r="UDA55" s="73"/>
      <c r="UDB55" s="73"/>
      <c r="UDC55" s="73"/>
      <c r="UDD55" s="73"/>
      <c r="UDE55" s="73"/>
      <c r="UDF55" s="73"/>
      <c r="UDG55" s="73"/>
      <c r="UDH55" s="73"/>
      <c r="UDI55" s="73"/>
      <c r="UDJ55" s="73"/>
      <c r="UDK55" s="73"/>
      <c r="UDL55" s="73"/>
      <c r="UDM55" s="73"/>
      <c r="UDN55" s="73"/>
      <c r="UDO55" s="73"/>
      <c r="UDP55" s="73"/>
      <c r="UDQ55" s="73"/>
      <c r="UDR55" s="73"/>
      <c r="UDS55" s="73"/>
      <c r="UDT55" s="73"/>
      <c r="UDU55" s="73"/>
      <c r="UDV55" s="73"/>
      <c r="UDW55" s="73"/>
      <c r="UDX55" s="73"/>
      <c r="UDY55" s="73"/>
      <c r="UDZ55" s="73"/>
      <c r="UEA55" s="73"/>
      <c r="UEB55" s="73"/>
      <c r="UEC55" s="73"/>
      <c r="UED55" s="73"/>
      <c r="UEE55" s="73"/>
      <c r="UEF55" s="73"/>
      <c r="UEG55" s="73"/>
      <c r="UEH55" s="73"/>
      <c r="UEI55" s="73"/>
      <c r="UEJ55" s="73"/>
      <c r="UEK55" s="73"/>
      <c r="UEL55" s="73"/>
      <c r="UEM55" s="73"/>
      <c r="UEN55" s="73"/>
      <c r="UEO55" s="73"/>
      <c r="UEP55" s="73"/>
      <c r="UEQ55" s="73"/>
      <c r="UER55" s="73"/>
      <c r="UES55" s="73"/>
      <c r="UET55" s="73"/>
      <c r="UEU55" s="73"/>
      <c r="UEV55" s="73"/>
      <c r="UEW55" s="73"/>
      <c r="UEX55" s="73"/>
      <c r="UEY55" s="73"/>
      <c r="UEZ55" s="73"/>
      <c r="UFA55" s="73"/>
      <c r="UFB55" s="73"/>
      <c r="UFC55" s="73"/>
      <c r="UFD55" s="73"/>
      <c r="UFE55" s="73"/>
      <c r="UFF55" s="73"/>
      <c r="UFG55" s="73"/>
      <c r="UFH55" s="73"/>
      <c r="UFI55" s="73"/>
      <c r="UFJ55" s="73"/>
      <c r="UFK55" s="73"/>
      <c r="UFL55" s="73"/>
      <c r="UFM55" s="73"/>
      <c r="UFN55" s="73"/>
      <c r="UFO55" s="73"/>
      <c r="UFP55" s="73"/>
      <c r="UFQ55" s="73"/>
      <c r="UFR55" s="73"/>
      <c r="UFS55" s="73"/>
      <c r="UFT55" s="73"/>
      <c r="UFU55" s="73"/>
      <c r="UFV55" s="73"/>
      <c r="UFW55" s="73"/>
      <c r="UFX55" s="73"/>
      <c r="UFY55" s="73"/>
      <c r="UFZ55" s="73"/>
      <c r="UGA55" s="73"/>
      <c r="UGB55" s="73"/>
      <c r="UGC55" s="73"/>
      <c r="UGD55" s="73"/>
      <c r="UGE55" s="73"/>
      <c r="UGF55" s="73"/>
      <c r="UGG55" s="73"/>
      <c r="UGH55" s="73"/>
      <c r="UGI55" s="73"/>
      <c r="UGJ55" s="73"/>
      <c r="UGK55" s="73"/>
      <c r="UGL55" s="73"/>
      <c r="UGM55" s="73"/>
      <c r="UGN55" s="73"/>
      <c r="UGO55" s="73"/>
      <c r="UGP55" s="73"/>
      <c r="UGQ55" s="73"/>
      <c r="UGR55" s="73"/>
      <c r="UGS55" s="73"/>
      <c r="UGT55" s="73"/>
      <c r="UGU55" s="73"/>
      <c r="UGV55" s="73"/>
      <c r="UGW55" s="73"/>
      <c r="UGX55" s="73"/>
      <c r="UGY55" s="73"/>
      <c r="UGZ55" s="73"/>
      <c r="UHA55" s="73"/>
      <c r="UHB55" s="73"/>
      <c r="UHC55" s="73"/>
      <c r="UHD55" s="73"/>
      <c r="UHE55" s="73"/>
      <c r="UHF55" s="73"/>
      <c r="UHG55" s="73"/>
      <c r="UHH55" s="73"/>
      <c r="UHI55" s="73"/>
      <c r="UHJ55" s="73"/>
      <c r="UHK55" s="73"/>
      <c r="UHL55" s="73"/>
      <c r="UHM55" s="73"/>
      <c r="UHN55" s="73"/>
      <c r="UHO55" s="73"/>
      <c r="UHP55" s="73"/>
      <c r="UHQ55" s="73"/>
      <c r="UHR55" s="73"/>
      <c r="UHS55" s="73"/>
      <c r="UHT55" s="73"/>
      <c r="UHU55" s="73"/>
      <c r="UHV55" s="73"/>
      <c r="UHW55" s="73"/>
      <c r="UHX55" s="73"/>
      <c r="UHY55" s="73"/>
      <c r="UHZ55" s="73"/>
      <c r="UIA55" s="73"/>
      <c r="UIB55" s="73"/>
      <c r="UIC55" s="73"/>
      <c r="UID55" s="73"/>
      <c r="UIE55" s="73"/>
      <c r="UIF55" s="73"/>
      <c r="UIG55" s="73"/>
      <c r="UIH55" s="73"/>
      <c r="UII55" s="73"/>
      <c r="UIJ55" s="73"/>
      <c r="UIK55" s="73"/>
      <c r="UIL55" s="73"/>
      <c r="UIM55" s="73"/>
      <c r="UIN55" s="73"/>
      <c r="UIO55" s="73"/>
      <c r="UIP55" s="73"/>
      <c r="UIQ55" s="73"/>
      <c r="UIR55" s="73"/>
      <c r="UIS55" s="73"/>
      <c r="UIT55" s="73"/>
      <c r="UIU55" s="73"/>
      <c r="UIV55" s="73"/>
      <c r="UIW55" s="73"/>
      <c r="UIX55" s="73"/>
      <c r="UIY55" s="73"/>
      <c r="UIZ55" s="73"/>
      <c r="UJA55" s="73"/>
      <c r="UJB55" s="73"/>
      <c r="UJC55" s="73"/>
      <c r="UJD55" s="73"/>
      <c r="UJE55" s="73"/>
      <c r="UJF55" s="73"/>
      <c r="UJG55" s="73"/>
      <c r="UJH55" s="73"/>
      <c r="UJI55" s="73"/>
      <c r="UJJ55" s="73"/>
      <c r="UJK55" s="73"/>
      <c r="UJL55" s="73"/>
      <c r="UJM55" s="73"/>
      <c r="UJN55" s="73"/>
      <c r="UJO55" s="73"/>
      <c r="UJP55" s="73"/>
      <c r="UJQ55" s="73"/>
      <c r="UJR55" s="73"/>
      <c r="UJS55" s="73"/>
      <c r="UJT55" s="73"/>
      <c r="UJU55" s="73"/>
      <c r="UJV55" s="73"/>
      <c r="UJW55" s="73"/>
      <c r="UJX55" s="73"/>
      <c r="UJY55" s="73"/>
      <c r="UJZ55" s="73"/>
      <c r="UKA55" s="73"/>
      <c r="UKB55" s="73"/>
      <c r="UKC55" s="73"/>
      <c r="UKD55" s="73"/>
      <c r="UKE55" s="73"/>
      <c r="UKF55" s="73"/>
      <c r="UKG55" s="73"/>
      <c r="UKH55" s="73"/>
      <c r="UKI55" s="73"/>
      <c r="UKJ55" s="73"/>
      <c r="UKK55" s="73"/>
      <c r="UKL55" s="73"/>
      <c r="UKM55" s="73"/>
      <c r="UKN55" s="73"/>
      <c r="UKO55" s="73"/>
      <c r="UKP55" s="73"/>
      <c r="UKQ55" s="73"/>
      <c r="UKR55" s="73"/>
      <c r="UKS55" s="73"/>
      <c r="UKT55" s="73"/>
      <c r="UKU55" s="73"/>
      <c r="UKV55" s="73"/>
      <c r="UKW55" s="73"/>
      <c r="UKX55" s="73"/>
      <c r="UKY55" s="73"/>
      <c r="UKZ55" s="73"/>
      <c r="ULA55" s="73"/>
      <c r="ULB55" s="73"/>
      <c r="ULC55" s="73"/>
      <c r="ULD55" s="73"/>
      <c r="ULE55" s="73"/>
      <c r="ULF55" s="73"/>
      <c r="ULG55" s="73"/>
      <c r="ULH55" s="73"/>
      <c r="ULI55" s="73"/>
      <c r="ULJ55" s="73"/>
      <c r="ULK55" s="73"/>
      <c r="ULL55" s="73"/>
      <c r="ULM55" s="73"/>
      <c r="ULN55" s="73"/>
      <c r="ULO55" s="73"/>
      <c r="ULP55" s="73"/>
      <c r="ULQ55" s="73"/>
      <c r="ULR55" s="73"/>
      <c r="ULS55" s="73"/>
      <c r="ULT55" s="73"/>
      <c r="ULU55" s="73"/>
      <c r="ULV55" s="73"/>
      <c r="ULW55" s="73"/>
      <c r="ULX55" s="73"/>
      <c r="ULY55" s="73"/>
      <c r="ULZ55" s="73"/>
      <c r="UMA55" s="73"/>
      <c r="UMB55" s="73"/>
      <c r="UMC55" s="73"/>
      <c r="UMD55" s="73"/>
      <c r="UME55" s="73"/>
      <c r="UMF55" s="73"/>
      <c r="UMG55" s="73"/>
      <c r="UMH55" s="73"/>
      <c r="UMI55" s="73"/>
      <c r="UMJ55" s="73"/>
      <c r="UMK55" s="73"/>
      <c r="UML55" s="73"/>
      <c r="UMM55" s="73"/>
      <c r="UMN55" s="73"/>
      <c r="UMO55" s="73"/>
      <c r="UMP55" s="73"/>
      <c r="UMQ55" s="73"/>
      <c r="UMR55" s="73"/>
      <c r="UMS55" s="73"/>
      <c r="UMT55" s="73"/>
      <c r="UMU55" s="73"/>
      <c r="UMV55" s="73"/>
      <c r="UMW55" s="73"/>
      <c r="UMX55" s="73"/>
      <c r="UMY55" s="73"/>
      <c r="UMZ55" s="73"/>
      <c r="UNA55" s="73"/>
      <c r="UNB55" s="73"/>
      <c r="UNC55" s="73"/>
      <c r="UND55" s="73"/>
      <c r="UNE55" s="73"/>
      <c r="UNF55" s="73"/>
      <c r="UNG55" s="73"/>
      <c r="UNH55" s="73"/>
      <c r="UNI55" s="73"/>
      <c r="UNJ55" s="73"/>
      <c r="UNK55" s="73"/>
      <c r="UNL55" s="73"/>
      <c r="UNM55" s="73"/>
      <c r="UNN55" s="73"/>
      <c r="UNO55" s="73"/>
      <c r="UNP55" s="73"/>
      <c r="UNQ55" s="73"/>
      <c r="UNR55" s="73"/>
      <c r="UNS55" s="73"/>
      <c r="UNT55" s="73"/>
      <c r="UNU55" s="73"/>
      <c r="UNV55" s="73"/>
      <c r="UNW55" s="73"/>
      <c r="UNX55" s="73"/>
      <c r="UNY55" s="73"/>
      <c r="UNZ55" s="73"/>
      <c r="UOA55" s="73"/>
      <c r="UOB55" s="73"/>
      <c r="UOC55" s="73"/>
      <c r="UOD55" s="73"/>
      <c r="UOE55" s="73"/>
      <c r="UOF55" s="73"/>
      <c r="UOG55" s="73"/>
      <c r="UOH55" s="73"/>
      <c r="UOI55" s="73"/>
      <c r="UOJ55" s="73"/>
      <c r="UOK55" s="73"/>
      <c r="UOL55" s="73"/>
      <c r="UOM55" s="73"/>
      <c r="UON55" s="73"/>
      <c r="UOO55" s="73"/>
      <c r="UOP55" s="73"/>
      <c r="UOQ55" s="73"/>
      <c r="UOR55" s="73"/>
      <c r="UOS55" s="73"/>
      <c r="UOT55" s="73"/>
      <c r="UOU55" s="73"/>
      <c r="UOV55" s="73"/>
      <c r="UOW55" s="73"/>
      <c r="UOX55" s="73"/>
      <c r="UOY55" s="73"/>
      <c r="UOZ55" s="73"/>
      <c r="UPA55" s="73"/>
      <c r="UPB55" s="73"/>
      <c r="UPC55" s="73"/>
      <c r="UPD55" s="73"/>
      <c r="UPE55" s="73"/>
      <c r="UPF55" s="73"/>
      <c r="UPG55" s="73"/>
      <c r="UPH55" s="73"/>
      <c r="UPI55" s="73"/>
      <c r="UPJ55" s="73"/>
      <c r="UPK55" s="73"/>
      <c r="UPL55" s="73"/>
      <c r="UPM55" s="73"/>
      <c r="UPN55" s="73"/>
      <c r="UPO55" s="73"/>
      <c r="UPP55" s="73"/>
      <c r="UPQ55" s="73"/>
      <c r="UPR55" s="73"/>
      <c r="UPS55" s="73"/>
      <c r="UPT55" s="73"/>
      <c r="UPU55" s="73"/>
      <c r="UPV55" s="73"/>
      <c r="UPW55" s="73"/>
      <c r="UPX55" s="73"/>
      <c r="UPY55" s="73"/>
      <c r="UPZ55" s="73"/>
      <c r="UQA55" s="73"/>
      <c r="UQB55" s="73"/>
      <c r="UQC55" s="73"/>
      <c r="UQD55" s="73"/>
      <c r="UQE55" s="73"/>
      <c r="UQF55" s="73"/>
      <c r="UQG55" s="73"/>
      <c r="UQH55" s="73"/>
      <c r="UQI55" s="73"/>
      <c r="UQJ55" s="73"/>
      <c r="UQK55" s="73"/>
      <c r="UQL55" s="73"/>
      <c r="UQM55" s="73"/>
      <c r="UQN55" s="73"/>
      <c r="UQO55" s="73"/>
      <c r="UQP55" s="73"/>
      <c r="UQQ55" s="73"/>
      <c r="UQR55" s="73"/>
      <c r="UQS55" s="73"/>
      <c r="UQT55" s="73"/>
      <c r="UQU55" s="73"/>
      <c r="UQV55" s="73"/>
      <c r="UQW55" s="73"/>
      <c r="UQX55" s="73"/>
      <c r="UQY55" s="73"/>
      <c r="UQZ55" s="73"/>
      <c r="URA55" s="73"/>
      <c r="URB55" s="73"/>
      <c r="URC55" s="73"/>
      <c r="URD55" s="73"/>
      <c r="URE55" s="73"/>
      <c r="URF55" s="73"/>
      <c r="URG55" s="73"/>
      <c r="URH55" s="73"/>
      <c r="URI55" s="73"/>
      <c r="URJ55" s="73"/>
      <c r="URK55" s="73"/>
      <c r="URL55" s="73"/>
      <c r="URM55" s="73"/>
      <c r="URN55" s="73"/>
      <c r="URO55" s="73"/>
      <c r="URP55" s="73"/>
      <c r="URQ55" s="73"/>
      <c r="URR55" s="73"/>
      <c r="URS55" s="73"/>
      <c r="URT55" s="73"/>
      <c r="URU55" s="73"/>
      <c r="URV55" s="73"/>
      <c r="URW55" s="73"/>
      <c r="URX55" s="73"/>
      <c r="URY55" s="73"/>
      <c r="URZ55" s="73"/>
      <c r="USA55" s="73"/>
      <c r="USB55" s="73"/>
      <c r="USC55" s="73"/>
      <c r="USD55" s="73"/>
      <c r="USE55" s="73"/>
      <c r="USF55" s="73"/>
      <c r="USG55" s="73"/>
      <c r="USH55" s="73"/>
      <c r="USI55" s="73"/>
      <c r="USJ55" s="73"/>
      <c r="USK55" s="73"/>
      <c r="USL55" s="73"/>
      <c r="USM55" s="73"/>
      <c r="USN55" s="73"/>
      <c r="USO55" s="73"/>
      <c r="USP55" s="73"/>
      <c r="USQ55" s="73"/>
      <c r="USR55" s="73"/>
      <c r="USS55" s="73"/>
      <c r="UST55" s="73"/>
      <c r="USU55" s="73"/>
      <c r="USV55" s="73"/>
      <c r="USW55" s="73"/>
      <c r="USX55" s="73"/>
      <c r="USY55" s="73"/>
      <c r="USZ55" s="73"/>
      <c r="UTA55" s="73"/>
      <c r="UTB55" s="73"/>
      <c r="UTC55" s="73"/>
      <c r="UTD55" s="73"/>
      <c r="UTE55" s="73"/>
      <c r="UTF55" s="73"/>
      <c r="UTG55" s="73"/>
      <c r="UTH55" s="73"/>
      <c r="UTI55" s="73"/>
      <c r="UTJ55" s="73"/>
      <c r="UTK55" s="73"/>
      <c r="UTL55" s="73"/>
      <c r="UTM55" s="73"/>
      <c r="UTN55" s="73"/>
      <c r="UTO55" s="73"/>
      <c r="UTP55" s="73"/>
      <c r="UTQ55" s="73"/>
      <c r="UTR55" s="73"/>
      <c r="UTS55" s="73"/>
      <c r="UTT55" s="73"/>
      <c r="UTU55" s="73"/>
      <c r="UTV55" s="73"/>
      <c r="UTW55" s="73"/>
      <c r="UTX55" s="73"/>
      <c r="UTY55" s="73"/>
      <c r="UTZ55" s="73"/>
      <c r="UUA55" s="73"/>
      <c r="UUB55" s="73"/>
      <c r="UUC55" s="73"/>
      <c r="UUD55" s="73"/>
      <c r="UUE55" s="73"/>
      <c r="UUF55" s="73"/>
      <c r="UUG55" s="73"/>
      <c r="UUH55" s="73"/>
      <c r="UUI55" s="73"/>
      <c r="UUJ55" s="73"/>
      <c r="UUK55" s="73"/>
      <c r="UUL55" s="73"/>
      <c r="UUM55" s="73"/>
      <c r="UUN55" s="73"/>
      <c r="UUO55" s="73"/>
      <c r="UUP55" s="73"/>
      <c r="UUQ55" s="73"/>
      <c r="UUR55" s="73"/>
      <c r="UUS55" s="73"/>
      <c r="UUT55" s="73"/>
      <c r="UUU55" s="73"/>
      <c r="UUV55" s="73"/>
      <c r="UUW55" s="73"/>
      <c r="UUX55" s="73"/>
      <c r="UUY55" s="73"/>
      <c r="UUZ55" s="73"/>
      <c r="UVA55" s="73"/>
      <c r="UVB55" s="73"/>
      <c r="UVC55" s="73"/>
      <c r="UVD55" s="73"/>
      <c r="UVE55" s="73"/>
      <c r="UVF55" s="73"/>
      <c r="UVG55" s="73"/>
      <c r="UVH55" s="73"/>
      <c r="UVI55" s="73"/>
      <c r="UVJ55" s="73"/>
      <c r="UVK55" s="73"/>
      <c r="UVL55" s="73"/>
      <c r="UVM55" s="73"/>
      <c r="UVN55" s="73"/>
      <c r="UVO55" s="73"/>
      <c r="UVP55" s="73"/>
      <c r="UVQ55" s="73"/>
      <c r="UVR55" s="73"/>
      <c r="UVS55" s="73"/>
      <c r="UVT55" s="73"/>
      <c r="UVU55" s="73"/>
      <c r="UVV55" s="73"/>
      <c r="UVW55" s="73"/>
      <c r="UVX55" s="73"/>
      <c r="UVY55" s="73"/>
      <c r="UVZ55" s="73"/>
      <c r="UWA55" s="73"/>
      <c r="UWB55" s="73"/>
      <c r="UWC55" s="73"/>
      <c r="UWD55" s="73"/>
      <c r="UWE55" s="73"/>
      <c r="UWF55" s="73"/>
      <c r="UWG55" s="73"/>
      <c r="UWH55" s="73"/>
      <c r="UWI55" s="73"/>
      <c r="UWJ55" s="73"/>
      <c r="UWK55" s="73"/>
      <c r="UWL55" s="73"/>
      <c r="UWM55" s="73"/>
      <c r="UWN55" s="73"/>
      <c r="UWO55" s="73"/>
      <c r="UWP55" s="73"/>
      <c r="UWQ55" s="73"/>
      <c r="UWR55" s="73"/>
      <c r="UWS55" s="73"/>
      <c r="UWT55" s="73"/>
      <c r="UWU55" s="73"/>
      <c r="UWV55" s="73"/>
      <c r="UWW55" s="73"/>
      <c r="UWX55" s="73"/>
      <c r="UWY55" s="73"/>
      <c r="UWZ55" s="73"/>
      <c r="UXA55" s="73"/>
      <c r="UXB55" s="73"/>
      <c r="UXC55" s="73"/>
      <c r="UXD55" s="73"/>
      <c r="UXE55" s="73"/>
      <c r="UXF55" s="73"/>
      <c r="UXG55" s="73"/>
      <c r="UXH55" s="73"/>
      <c r="UXI55" s="73"/>
      <c r="UXJ55" s="73"/>
      <c r="UXK55" s="73"/>
      <c r="UXL55" s="73"/>
      <c r="UXM55" s="73"/>
      <c r="UXN55" s="73"/>
      <c r="UXO55" s="73"/>
      <c r="UXP55" s="73"/>
      <c r="UXQ55" s="73"/>
      <c r="UXR55" s="73"/>
      <c r="UXS55" s="73"/>
      <c r="UXT55" s="73"/>
      <c r="UXU55" s="73"/>
      <c r="UXV55" s="73"/>
      <c r="UXW55" s="73"/>
      <c r="UXX55" s="73"/>
      <c r="UXY55" s="73"/>
      <c r="UXZ55" s="73"/>
      <c r="UYA55" s="73"/>
      <c r="UYB55" s="73"/>
      <c r="UYC55" s="73"/>
      <c r="UYD55" s="73"/>
      <c r="UYE55" s="73"/>
      <c r="UYF55" s="73"/>
      <c r="UYG55" s="73"/>
      <c r="UYH55" s="73"/>
      <c r="UYI55" s="73"/>
      <c r="UYJ55" s="73"/>
      <c r="UYK55" s="73"/>
      <c r="UYL55" s="73"/>
      <c r="UYM55" s="73"/>
      <c r="UYN55" s="73"/>
      <c r="UYO55" s="73"/>
      <c r="UYP55" s="73"/>
      <c r="UYQ55" s="73"/>
      <c r="UYR55" s="73"/>
      <c r="UYS55" s="73"/>
      <c r="UYT55" s="73"/>
      <c r="UYU55" s="73"/>
      <c r="UYV55" s="73"/>
      <c r="UYW55" s="73"/>
      <c r="UYX55" s="73"/>
      <c r="UYY55" s="73"/>
      <c r="UYZ55" s="73"/>
      <c r="UZA55" s="73"/>
      <c r="UZB55" s="73"/>
      <c r="UZC55" s="73"/>
      <c r="UZD55" s="73"/>
      <c r="UZE55" s="73"/>
      <c r="UZF55" s="73"/>
      <c r="UZG55" s="73"/>
      <c r="UZH55" s="73"/>
      <c r="UZI55" s="73"/>
      <c r="UZJ55" s="73"/>
      <c r="UZK55" s="73"/>
      <c r="UZL55" s="73"/>
      <c r="UZM55" s="73"/>
      <c r="UZN55" s="73"/>
      <c r="UZO55" s="73"/>
      <c r="UZP55" s="73"/>
      <c r="UZQ55" s="73"/>
      <c r="UZR55" s="73"/>
      <c r="UZS55" s="73"/>
      <c r="UZT55" s="73"/>
      <c r="UZU55" s="73"/>
      <c r="UZV55" s="73"/>
      <c r="UZW55" s="73"/>
      <c r="UZX55" s="73"/>
      <c r="UZY55" s="73"/>
      <c r="UZZ55" s="73"/>
      <c r="VAA55" s="73"/>
      <c r="VAB55" s="73"/>
      <c r="VAC55" s="73"/>
      <c r="VAD55" s="73"/>
      <c r="VAE55" s="73"/>
      <c r="VAF55" s="73"/>
      <c r="VAG55" s="73"/>
      <c r="VAH55" s="73"/>
      <c r="VAI55" s="73"/>
      <c r="VAJ55" s="73"/>
      <c r="VAK55" s="73"/>
      <c r="VAL55" s="73"/>
      <c r="VAM55" s="73"/>
      <c r="VAN55" s="73"/>
      <c r="VAO55" s="73"/>
      <c r="VAP55" s="73"/>
      <c r="VAQ55" s="73"/>
      <c r="VAR55" s="73"/>
      <c r="VAS55" s="73"/>
      <c r="VAT55" s="73"/>
      <c r="VAU55" s="73"/>
      <c r="VAV55" s="73"/>
      <c r="VAW55" s="73"/>
      <c r="VAX55" s="73"/>
      <c r="VAY55" s="73"/>
      <c r="VAZ55" s="73"/>
      <c r="VBA55" s="73"/>
      <c r="VBB55" s="73"/>
      <c r="VBC55" s="73"/>
      <c r="VBD55" s="73"/>
      <c r="VBE55" s="73"/>
      <c r="VBF55" s="73"/>
      <c r="VBG55" s="73"/>
      <c r="VBH55" s="73"/>
      <c r="VBI55" s="73"/>
      <c r="VBJ55" s="73"/>
      <c r="VBK55" s="73"/>
      <c r="VBL55" s="73"/>
      <c r="VBM55" s="73"/>
      <c r="VBN55" s="73"/>
      <c r="VBO55" s="73"/>
      <c r="VBP55" s="73"/>
      <c r="VBQ55" s="73"/>
      <c r="VBR55" s="73"/>
      <c r="VBS55" s="73"/>
      <c r="VBT55" s="73"/>
      <c r="VBU55" s="73"/>
      <c r="VBV55" s="73"/>
      <c r="VBW55" s="73"/>
      <c r="VBX55" s="73"/>
      <c r="VBY55" s="73"/>
      <c r="VBZ55" s="73"/>
      <c r="VCA55" s="73"/>
      <c r="VCB55" s="73"/>
      <c r="VCC55" s="73"/>
      <c r="VCD55" s="73"/>
      <c r="VCE55" s="73"/>
      <c r="VCF55" s="73"/>
      <c r="VCG55" s="73"/>
      <c r="VCH55" s="73"/>
      <c r="VCI55" s="73"/>
      <c r="VCJ55" s="73"/>
      <c r="VCK55" s="73"/>
      <c r="VCL55" s="73"/>
      <c r="VCM55" s="73"/>
      <c r="VCN55" s="73"/>
      <c r="VCO55" s="73"/>
      <c r="VCP55" s="73"/>
      <c r="VCQ55" s="73"/>
      <c r="VCR55" s="73"/>
      <c r="VCS55" s="73"/>
      <c r="VCT55" s="73"/>
      <c r="VCU55" s="73"/>
      <c r="VCV55" s="73"/>
      <c r="VCW55" s="73"/>
      <c r="VCX55" s="73"/>
      <c r="VCY55" s="73"/>
      <c r="VCZ55" s="73"/>
      <c r="VDA55" s="73"/>
      <c r="VDB55" s="73"/>
      <c r="VDC55" s="73"/>
      <c r="VDD55" s="73"/>
      <c r="VDE55" s="73"/>
      <c r="VDF55" s="73"/>
      <c r="VDG55" s="73"/>
      <c r="VDH55" s="73"/>
      <c r="VDI55" s="73"/>
      <c r="VDJ55" s="73"/>
      <c r="VDK55" s="73"/>
      <c r="VDL55" s="73"/>
      <c r="VDM55" s="73"/>
      <c r="VDN55" s="73"/>
      <c r="VDO55" s="73"/>
      <c r="VDP55" s="73"/>
      <c r="VDQ55" s="73"/>
      <c r="VDR55" s="73"/>
      <c r="VDS55" s="73"/>
      <c r="VDT55" s="73"/>
      <c r="VDU55" s="73"/>
      <c r="VDV55" s="73"/>
      <c r="VDW55" s="73"/>
      <c r="VDX55" s="73"/>
      <c r="VDY55" s="73"/>
      <c r="VDZ55" s="73"/>
      <c r="VEA55" s="73"/>
      <c r="VEB55" s="73"/>
      <c r="VEC55" s="73"/>
      <c r="VED55" s="73"/>
      <c r="VEE55" s="73"/>
      <c r="VEF55" s="73"/>
      <c r="VEG55" s="73"/>
      <c r="VEH55" s="73"/>
      <c r="VEI55" s="73"/>
      <c r="VEJ55" s="73"/>
      <c r="VEK55" s="73"/>
      <c r="VEL55" s="73"/>
      <c r="VEM55" s="73"/>
      <c r="VEN55" s="73"/>
      <c r="VEO55" s="73"/>
      <c r="VEP55" s="73"/>
      <c r="VEQ55" s="73"/>
      <c r="VER55" s="73"/>
      <c r="VES55" s="73"/>
      <c r="VET55" s="73"/>
      <c r="VEU55" s="73"/>
      <c r="VEV55" s="73"/>
      <c r="VEW55" s="73"/>
      <c r="VEX55" s="73"/>
      <c r="VEY55" s="73"/>
      <c r="VEZ55" s="73"/>
      <c r="VFA55" s="73"/>
      <c r="VFB55" s="73"/>
      <c r="VFC55" s="73"/>
      <c r="VFD55" s="73"/>
      <c r="VFE55" s="73"/>
      <c r="VFF55" s="73"/>
      <c r="VFG55" s="73"/>
      <c r="VFH55" s="73"/>
      <c r="VFI55" s="73"/>
      <c r="VFJ55" s="73"/>
      <c r="VFK55" s="73"/>
      <c r="VFL55" s="73"/>
      <c r="VFM55" s="73"/>
      <c r="VFN55" s="73"/>
      <c r="VFO55" s="73"/>
      <c r="VFP55" s="73"/>
      <c r="VFQ55" s="73"/>
      <c r="VFR55" s="73"/>
      <c r="VFS55" s="73"/>
      <c r="VFT55" s="73"/>
      <c r="VFU55" s="73"/>
      <c r="VFV55" s="73"/>
      <c r="VFW55" s="73"/>
      <c r="VFX55" s="73"/>
      <c r="VFY55" s="73"/>
      <c r="VFZ55" s="73"/>
      <c r="VGA55" s="73"/>
      <c r="VGB55" s="73"/>
      <c r="VGC55" s="73"/>
      <c r="VGD55" s="73"/>
      <c r="VGE55" s="73"/>
      <c r="VGF55" s="73"/>
      <c r="VGG55" s="73"/>
      <c r="VGH55" s="73"/>
      <c r="VGI55" s="73"/>
      <c r="VGJ55" s="73"/>
      <c r="VGK55" s="73"/>
      <c r="VGL55" s="73"/>
      <c r="VGM55" s="73"/>
      <c r="VGN55" s="73"/>
      <c r="VGO55" s="73"/>
      <c r="VGP55" s="73"/>
      <c r="VGQ55" s="73"/>
      <c r="VGR55" s="73"/>
      <c r="VGS55" s="73"/>
      <c r="VGT55" s="73"/>
      <c r="VGU55" s="73"/>
      <c r="VGV55" s="73"/>
      <c r="VGW55" s="73"/>
      <c r="VGX55" s="73"/>
      <c r="VGY55" s="73"/>
      <c r="VGZ55" s="73"/>
      <c r="VHA55" s="73"/>
      <c r="VHB55" s="73"/>
      <c r="VHC55" s="73"/>
      <c r="VHD55" s="73"/>
      <c r="VHE55" s="73"/>
      <c r="VHF55" s="73"/>
      <c r="VHG55" s="73"/>
      <c r="VHH55" s="73"/>
      <c r="VHI55" s="73"/>
      <c r="VHJ55" s="73"/>
      <c r="VHK55" s="73"/>
      <c r="VHL55" s="73"/>
      <c r="VHM55" s="73"/>
      <c r="VHN55" s="73"/>
      <c r="VHO55" s="73"/>
      <c r="VHP55" s="73"/>
      <c r="VHQ55" s="73"/>
      <c r="VHR55" s="73"/>
      <c r="VHS55" s="73"/>
      <c r="VHT55" s="73"/>
      <c r="VHU55" s="73"/>
      <c r="VHV55" s="73"/>
      <c r="VHW55" s="73"/>
      <c r="VHX55" s="73"/>
      <c r="VHY55" s="73"/>
      <c r="VHZ55" s="73"/>
      <c r="VIA55" s="73"/>
      <c r="VIB55" s="73"/>
      <c r="VIC55" s="73"/>
      <c r="VID55" s="73"/>
      <c r="VIE55" s="73"/>
      <c r="VIF55" s="73"/>
      <c r="VIG55" s="73"/>
      <c r="VIH55" s="73"/>
      <c r="VII55" s="73"/>
      <c r="VIJ55" s="73"/>
      <c r="VIK55" s="73"/>
      <c r="VIL55" s="73"/>
      <c r="VIM55" s="73"/>
      <c r="VIN55" s="73"/>
      <c r="VIO55" s="73"/>
      <c r="VIP55" s="73"/>
      <c r="VIQ55" s="73"/>
      <c r="VIR55" s="73"/>
      <c r="VIS55" s="73"/>
      <c r="VIT55" s="73"/>
      <c r="VIU55" s="73"/>
      <c r="VIV55" s="73"/>
      <c r="VIW55" s="73"/>
      <c r="VIX55" s="73"/>
      <c r="VIY55" s="73"/>
      <c r="VIZ55" s="73"/>
      <c r="VJA55" s="73"/>
      <c r="VJB55" s="73"/>
      <c r="VJC55" s="73"/>
      <c r="VJD55" s="73"/>
      <c r="VJE55" s="73"/>
      <c r="VJF55" s="73"/>
      <c r="VJG55" s="73"/>
      <c r="VJH55" s="73"/>
      <c r="VJI55" s="73"/>
      <c r="VJJ55" s="73"/>
      <c r="VJK55" s="73"/>
      <c r="VJL55" s="73"/>
      <c r="VJM55" s="73"/>
      <c r="VJN55" s="73"/>
      <c r="VJO55" s="73"/>
      <c r="VJP55" s="73"/>
      <c r="VJQ55" s="73"/>
      <c r="VJR55" s="73"/>
      <c r="VJS55" s="73"/>
      <c r="VJT55" s="73"/>
      <c r="VJU55" s="73"/>
      <c r="VJV55" s="73"/>
      <c r="VJW55" s="73"/>
      <c r="VJX55" s="73"/>
      <c r="VJY55" s="73"/>
      <c r="VJZ55" s="73"/>
      <c r="VKA55" s="73"/>
      <c r="VKB55" s="73"/>
      <c r="VKC55" s="73"/>
      <c r="VKD55" s="73"/>
      <c r="VKE55" s="73"/>
      <c r="VKF55" s="73"/>
      <c r="VKG55" s="73"/>
      <c r="VKH55" s="73"/>
      <c r="VKI55" s="73"/>
      <c r="VKJ55" s="73"/>
      <c r="VKK55" s="73"/>
      <c r="VKL55" s="73"/>
      <c r="VKM55" s="73"/>
      <c r="VKN55" s="73"/>
      <c r="VKO55" s="73"/>
      <c r="VKP55" s="73"/>
      <c r="VKQ55" s="73"/>
      <c r="VKR55" s="73"/>
      <c r="VKS55" s="73"/>
      <c r="VKT55" s="73"/>
      <c r="VKU55" s="73"/>
      <c r="VKV55" s="73"/>
      <c r="VKW55" s="73"/>
      <c r="VKX55" s="73"/>
      <c r="VKY55" s="73"/>
      <c r="VKZ55" s="73"/>
      <c r="VLA55" s="73"/>
      <c r="VLB55" s="73"/>
      <c r="VLC55" s="73"/>
      <c r="VLD55" s="73"/>
      <c r="VLE55" s="73"/>
      <c r="VLF55" s="73"/>
      <c r="VLG55" s="73"/>
      <c r="VLH55" s="73"/>
      <c r="VLI55" s="73"/>
      <c r="VLJ55" s="73"/>
      <c r="VLK55" s="73"/>
      <c r="VLL55" s="73"/>
      <c r="VLM55" s="73"/>
      <c r="VLN55" s="73"/>
      <c r="VLO55" s="73"/>
      <c r="VLP55" s="73"/>
      <c r="VLQ55" s="73"/>
      <c r="VLR55" s="73"/>
      <c r="VLS55" s="73"/>
      <c r="VLT55" s="73"/>
      <c r="VLU55" s="73"/>
      <c r="VLV55" s="73"/>
      <c r="VLW55" s="73"/>
      <c r="VLX55" s="73"/>
      <c r="VLY55" s="73"/>
      <c r="VLZ55" s="73"/>
      <c r="VMA55" s="73"/>
      <c r="VMB55" s="73"/>
      <c r="VMC55" s="73"/>
      <c r="VMD55" s="73"/>
      <c r="VME55" s="73"/>
      <c r="VMF55" s="73"/>
      <c r="VMG55" s="73"/>
      <c r="VMH55" s="73"/>
      <c r="VMI55" s="73"/>
      <c r="VMJ55" s="73"/>
      <c r="VMK55" s="73"/>
      <c r="VML55" s="73"/>
      <c r="VMM55" s="73"/>
      <c r="VMN55" s="73"/>
      <c r="VMO55" s="73"/>
      <c r="VMP55" s="73"/>
      <c r="VMQ55" s="73"/>
      <c r="VMR55" s="73"/>
      <c r="VMS55" s="73"/>
      <c r="VMT55" s="73"/>
      <c r="VMU55" s="73"/>
      <c r="VMV55" s="73"/>
      <c r="VMW55" s="73"/>
      <c r="VMX55" s="73"/>
      <c r="VMY55" s="73"/>
      <c r="VMZ55" s="73"/>
      <c r="VNA55" s="73"/>
      <c r="VNB55" s="73"/>
      <c r="VNC55" s="73"/>
      <c r="VND55" s="73"/>
      <c r="VNE55" s="73"/>
      <c r="VNF55" s="73"/>
      <c r="VNG55" s="73"/>
      <c r="VNH55" s="73"/>
      <c r="VNI55" s="73"/>
      <c r="VNJ55" s="73"/>
      <c r="VNK55" s="73"/>
      <c r="VNL55" s="73"/>
      <c r="VNM55" s="73"/>
      <c r="VNN55" s="73"/>
      <c r="VNO55" s="73"/>
      <c r="VNP55" s="73"/>
      <c r="VNQ55" s="73"/>
      <c r="VNR55" s="73"/>
      <c r="VNS55" s="73"/>
      <c r="VNT55" s="73"/>
      <c r="VNU55" s="73"/>
      <c r="VNV55" s="73"/>
      <c r="VNW55" s="73"/>
      <c r="VNX55" s="73"/>
      <c r="VNY55" s="73"/>
      <c r="VNZ55" s="73"/>
      <c r="VOA55" s="73"/>
      <c r="VOB55" s="73"/>
      <c r="VOC55" s="73"/>
      <c r="VOD55" s="73"/>
      <c r="VOE55" s="73"/>
      <c r="VOF55" s="73"/>
      <c r="VOG55" s="73"/>
      <c r="VOH55" s="73"/>
      <c r="VOI55" s="73"/>
      <c r="VOJ55" s="73"/>
      <c r="VOK55" s="73"/>
      <c r="VOL55" s="73"/>
      <c r="VOM55" s="73"/>
      <c r="VON55" s="73"/>
      <c r="VOO55" s="73"/>
      <c r="VOP55" s="73"/>
      <c r="VOQ55" s="73"/>
      <c r="VOR55" s="73"/>
      <c r="VOS55" s="73"/>
      <c r="VOT55" s="73"/>
      <c r="VOU55" s="73"/>
      <c r="VOV55" s="73"/>
      <c r="VOW55" s="73"/>
      <c r="VOX55" s="73"/>
      <c r="VOY55" s="73"/>
      <c r="VOZ55" s="73"/>
      <c r="VPA55" s="73"/>
      <c r="VPB55" s="73"/>
      <c r="VPC55" s="73"/>
      <c r="VPD55" s="73"/>
      <c r="VPE55" s="73"/>
      <c r="VPF55" s="73"/>
      <c r="VPG55" s="73"/>
      <c r="VPH55" s="73"/>
      <c r="VPI55" s="73"/>
      <c r="VPJ55" s="73"/>
      <c r="VPK55" s="73"/>
      <c r="VPL55" s="73"/>
      <c r="VPM55" s="73"/>
      <c r="VPN55" s="73"/>
      <c r="VPO55" s="73"/>
      <c r="VPP55" s="73"/>
      <c r="VPQ55" s="73"/>
      <c r="VPR55" s="73"/>
      <c r="VPS55" s="73"/>
      <c r="VPT55" s="73"/>
      <c r="VPU55" s="73"/>
      <c r="VPV55" s="73"/>
      <c r="VPW55" s="73"/>
      <c r="VPX55" s="73"/>
      <c r="VPY55" s="73"/>
      <c r="VPZ55" s="73"/>
      <c r="VQA55" s="73"/>
      <c r="VQB55" s="73"/>
      <c r="VQC55" s="73"/>
      <c r="VQD55" s="73"/>
      <c r="VQE55" s="73"/>
      <c r="VQF55" s="73"/>
      <c r="VQG55" s="73"/>
      <c r="VQH55" s="73"/>
      <c r="VQI55" s="73"/>
      <c r="VQJ55" s="73"/>
      <c r="VQK55" s="73"/>
      <c r="VQL55" s="73"/>
      <c r="VQM55" s="73"/>
      <c r="VQN55" s="73"/>
      <c r="VQO55" s="73"/>
      <c r="VQP55" s="73"/>
      <c r="VQQ55" s="73"/>
      <c r="VQR55" s="73"/>
      <c r="VQS55" s="73"/>
      <c r="VQT55" s="73"/>
      <c r="VQU55" s="73"/>
      <c r="VQV55" s="73"/>
      <c r="VQW55" s="73"/>
      <c r="VQX55" s="73"/>
      <c r="VQY55" s="73"/>
      <c r="VQZ55" s="73"/>
      <c r="VRA55" s="73"/>
      <c r="VRB55" s="73"/>
      <c r="VRC55" s="73"/>
      <c r="VRD55" s="73"/>
      <c r="VRE55" s="73"/>
      <c r="VRF55" s="73"/>
      <c r="VRG55" s="73"/>
      <c r="VRH55" s="73"/>
      <c r="VRI55" s="73"/>
      <c r="VRJ55" s="73"/>
      <c r="VRK55" s="73"/>
      <c r="VRL55" s="73"/>
      <c r="VRM55" s="73"/>
      <c r="VRN55" s="73"/>
      <c r="VRO55" s="73"/>
      <c r="VRP55" s="73"/>
      <c r="VRQ55" s="73"/>
      <c r="VRR55" s="73"/>
      <c r="VRS55" s="73"/>
      <c r="VRT55" s="73"/>
      <c r="VRU55" s="73"/>
      <c r="VRV55" s="73"/>
      <c r="VRW55" s="73"/>
      <c r="VRX55" s="73"/>
      <c r="VRY55" s="73"/>
      <c r="VRZ55" s="73"/>
      <c r="VSA55" s="73"/>
      <c r="VSB55" s="73"/>
      <c r="VSC55" s="73"/>
      <c r="VSD55" s="73"/>
      <c r="VSE55" s="73"/>
      <c r="VSF55" s="73"/>
      <c r="VSG55" s="73"/>
      <c r="VSH55" s="73"/>
      <c r="VSI55" s="73"/>
      <c r="VSJ55" s="73"/>
      <c r="VSK55" s="73"/>
      <c r="VSL55" s="73"/>
      <c r="VSM55" s="73"/>
      <c r="VSN55" s="73"/>
      <c r="VSO55" s="73"/>
      <c r="VSP55" s="73"/>
      <c r="VSQ55" s="73"/>
      <c r="VSR55" s="73"/>
      <c r="VSS55" s="73"/>
      <c r="VST55" s="73"/>
      <c r="VSU55" s="73"/>
      <c r="VSV55" s="73"/>
      <c r="VSW55" s="73"/>
      <c r="VSX55" s="73"/>
      <c r="VSY55" s="73"/>
      <c r="VSZ55" s="73"/>
      <c r="VTA55" s="73"/>
      <c r="VTB55" s="73"/>
      <c r="VTC55" s="73"/>
      <c r="VTD55" s="73"/>
      <c r="VTE55" s="73"/>
      <c r="VTF55" s="73"/>
      <c r="VTG55" s="73"/>
      <c r="VTH55" s="73"/>
      <c r="VTI55" s="73"/>
      <c r="VTJ55" s="73"/>
      <c r="VTK55" s="73"/>
      <c r="VTL55" s="73"/>
      <c r="VTM55" s="73"/>
      <c r="VTN55" s="73"/>
      <c r="VTO55" s="73"/>
      <c r="VTP55" s="73"/>
      <c r="VTQ55" s="73"/>
      <c r="VTR55" s="73"/>
      <c r="VTS55" s="73"/>
      <c r="VTT55" s="73"/>
      <c r="VTU55" s="73"/>
      <c r="VTV55" s="73"/>
      <c r="VTW55" s="73"/>
      <c r="VTX55" s="73"/>
      <c r="VTY55" s="73"/>
      <c r="VTZ55" s="73"/>
      <c r="VUA55" s="73"/>
      <c r="VUB55" s="73"/>
      <c r="VUC55" s="73"/>
      <c r="VUD55" s="73"/>
      <c r="VUE55" s="73"/>
      <c r="VUF55" s="73"/>
      <c r="VUG55" s="73"/>
      <c r="VUH55" s="73"/>
      <c r="VUI55" s="73"/>
      <c r="VUJ55" s="73"/>
      <c r="VUK55" s="73"/>
      <c r="VUL55" s="73"/>
      <c r="VUM55" s="73"/>
      <c r="VUN55" s="73"/>
      <c r="VUO55" s="73"/>
      <c r="VUP55" s="73"/>
      <c r="VUQ55" s="73"/>
      <c r="VUR55" s="73"/>
      <c r="VUS55" s="73"/>
      <c r="VUT55" s="73"/>
      <c r="VUU55" s="73"/>
      <c r="VUV55" s="73"/>
      <c r="VUW55" s="73"/>
      <c r="VUX55" s="73"/>
      <c r="VUY55" s="73"/>
      <c r="VUZ55" s="73"/>
      <c r="VVA55" s="73"/>
      <c r="VVB55" s="73"/>
      <c r="VVC55" s="73"/>
      <c r="VVD55" s="73"/>
      <c r="VVE55" s="73"/>
      <c r="VVF55" s="73"/>
      <c r="VVG55" s="73"/>
      <c r="VVH55" s="73"/>
      <c r="VVI55" s="73"/>
      <c r="VVJ55" s="73"/>
      <c r="VVK55" s="73"/>
      <c r="VVL55" s="73"/>
      <c r="VVM55" s="73"/>
      <c r="VVN55" s="73"/>
      <c r="VVO55" s="73"/>
      <c r="VVP55" s="73"/>
      <c r="VVQ55" s="73"/>
      <c r="VVR55" s="73"/>
      <c r="VVS55" s="73"/>
      <c r="VVT55" s="73"/>
      <c r="VVU55" s="73"/>
      <c r="VVV55" s="73"/>
      <c r="VVW55" s="73"/>
      <c r="VVX55" s="73"/>
      <c r="VVY55" s="73"/>
      <c r="VVZ55" s="73"/>
      <c r="VWA55" s="73"/>
      <c r="VWB55" s="73"/>
      <c r="VWC55" s="73"/>
      <c r="VWD55" s="73"/>
      <c r="VWE55" s="73"/>
      <c r="VWF55" s="73"/>
      <c r="VWG55" s="73"/>
      <c r="VWH55" s="73"/>
      <c r="VWI55" s="73"/>
      <c r="VWJ55" s="73"/>
      <c r="VWK55" s="73"/>
      <c r="VWL55" s="73"/>
      <c r="VWM55" s="73"/>
      <c r="VWN55" s="73"/>
      <c r="VWO55" s="73"/>
      <c r="VWP55" s="73"/>
      <c r="VWQ55" s="73"/>
      <c r="VWR55" s="73"/>
      <c r="VWS55" s="73"/>
      <c r="VWT55" s="73"/>
      <c r="VWU55" s="73"/>
      <c r="VWV55" s="73"/>
      <c r="VWW55" s="73"/>
      <c r="VWX55" s="73"/>
      <c r="VWY55" s="73"/>
      <c r="VWZ55" s="73"/>
      <c r="VXA55" s="73"/>
      <c r="VXB55" s="73"/>
      <c r="VXC55" s="73"/>
      <c r="VXD55" s="73"/>
      <c r="VXE55" s="73"/>
      <c r="VXF55" s="73"/>
      <c r="VXG55" s="73"/>
      <c r="VXH55" s="73"/>
      <c r="VXI55" s="73"/>
      <c r="VXJ55" s="73"/>
      <c r="VXK55" s="73"/>
      <c r="VXL55" s="73"/>
      <c r="VXM55" s="73"/>
      <c r="VXN55" s="73"/>
      <c r="VXO55" s="73"/>
      <c r="VXP55" s="73"/>
      <c r="VXQ55" s="73"/>
      <c r="VXR55" s="73"/>
      <c r="VXS55" s="73"/>
      <c r="VXT55" s="73"/>
      <c r="VXU55" s="73"/>
      <c r="VXV55" s="73"/>
      <c r="VXW55" s="73"/>
      <c r="VXX55" s="73"/>
      <c r="VXY55" s="73"/>
      <c r="VXZ55" s="73"/>
      <c r="VYA55" s="73"/>
      <c r="VYB55" s="73"/>
      <c r="VYC55" s="73"/>
      <c r="VYD55" s="73"/>
      <c r="VYE55" s="73"/>
      <c r="VYF55" s="73"/>
      <c r="VYG55" s="73"/>
      <c r="VYH55" s="73"/>
      <c r="VYI55" s="73"/>
      <c r="VYJ55" s="73"/>
      <c r="VYK55" s="73"/>
      <c r="VYL55" s="73"/>
      <c r="VYM55" s="73"/>
      <c r="VYN55" s="73"/>
      <c r="VYO55" s="73"/>
      <c r="VYP55" s="73"/>
      <c r="VYQ55" s="73"/>
      <c r="VYR55" s="73"/>
      <c r="VYS55" s="73"/>
      <c r="VYT55" s="73"/>
      <c r="VYU55" s="73"/>
      <c r="VYV55" s="73"/>
      <c r="VYW55" s="73"/>
      <c r="VYX55" s="73"/>
      <c r="VYY55" s="73"/>
      <c r="VYZ55" s="73"/>
      <c r="VZA55" s="73"/>
      <c r="VZB55" s="73"/>
      <c r="VZC55" s="73"/>
      <c r="VZD55" s="73"/>
      <c r="VZE55" s="73"/>
      <c r="VZF55" s="73"/>
      <c r="VZG55" s="73"/>
      <c r="VZH55" s="73"/>
      <c r="VZI55" s="73"/>
      <c r="VZJ55" s="73"/>
      <c r="VZK55" s="73"/>
      <c r="VZL55" s="73"/>
      <c r="VZM55" s="73"/>
      <c r="VZN55" s="73"/>
      <c r="VZO55" s="73"/>
      <c r="VZP55" s="73"/>
      <c r="VZQ55" s="73"/>
      <c r="VZR55" s="73"/>
      <c r="VZS55" s="73"/>
      <c r="VZT55" s="73"/>
      <c r="VZU55" s="73"/>
      <c r="VZV55" s="73"/>
      <c r="VZW55" s="73"/>
      <c r="VZX55" s="73"/>
      <c r="VZY55" s="73"/>
      <c r="VZZ55" s="73"/>
      <c r="WAA55" s="73"/>
      <c r="WAB55" s="73"/>
      <c r="WAC55" s="73"/>
      <c r="WAD55" s="73"/>
      <c r="WAE55" s="73"/>
      <c r="WAF55" s="73"/>
      <c r="WAG55" s="73"/>
      <c r="WAH55" s="73"/>
      <c r="WAI55" s="73"/>
      <c r="WAJ55" s="73"/>
      <c r="WAK55" s="73"/>
      <c r="WAL55" s="73"/>
      <c r="WAM55" s="73"/>
      <c r="WAN55" s="73"/>
      <c r="WAO55" s="73"/>
      <c r="WAP55" s="73"/>
      <c r="WAQ55" s="73"/>
      <c r="WAR55" s="73"/>
      <c r="WAS55" s="73"/>
      <c r="WAT55" s="73"/>
      <c r="WAU55" s="73"/>
      <c r="WAV55" s="73"/>
      <c r="WAW55" s="73"/>
      <c r="WAX55" s="73"/>
      <c r="WAY55" s="73"/>
      <c r="WAZ55" s="73"/>
      <c r="WBA55" s="73"/>
      <c r="WBB55" s="73"/>
      <c r="WBC55" s="73"/>
      <c r="WBD55" s="73"/>
      <c r="WBE55" s="73"/>
      <c r="WBF55" s="73"/>
      <c r="WBG55" s="73"/>
      <c r="WBH55" s="73"/>
      <c r="WBI55" s="73"/>
      <c r="WBJ55" s="73"/>
      <c r="WBK55" s="73"/>
      <c r="WBL55" s="73"/>
      <c r="WBM55" s="73"/>
      <c r="WBN55" s="73"/>
      <c r="WBO55" s="73"/>
      <c r="WBP55" s="73"/>
      <c r="WBQ55" s="73"/>
      <c r="WBR55" s="73"/>
      <c r="WBS55" s="73"/>
      <c r="WBT55" s="73"/>
      <c r="WBU55" s="73"/>
      <c r="WBV55" s="73"/>
      <c r="WBW55" s="73"/>
      <c r="WBX55" s="73"/>
      <c r="WBY55" s="73"/>
      <c r="WBZ55" s="73"/>
      <c r="WCA55" s="73"/>
      <c r="WCB55" s="73"/>
      <c r="WCC55" s="73"/>
      <c r="WCD55" s="73"/>
      <c r="WCE55" s="73"/>
      <c r="WCF55" s="73"/>
      <c r="WCG55" s="73"/>
      <c r="WCH55" s="73"/>
      <c r="WCI55" s="73"/>
      <c r="WCJ55" s="73"/>
      <c r="WCK55" s="73"/>
      <c r="WCL55" s="73"/>
      <c r="WCM55" s="73"/>
      <c r="WCN55" s="73"/>
      <c r="WCO55" s="73"/>
      <c r="WCP55" s="73"/>
      <c r="WCQ55" s="73"/>
      <c r="WCR55" s="73"/>
      <c r="WCS55" s="73"/>
      <c r="WCT55" s="73"/>
      <c r="WCU55" s="73"/>
      <c r="WCV55" s="73"/>
      <c r="WCW55" s="73"/>
      <c r="WCX55" s="73"/>
      <c r="WCY55" s="73"/>
      <c r="WCZ55" s="73"/>
      <c r="WDA55" s="73"/>
      <c r="WDB55" s="73"/>
      <c r="WDC55" s="73"/>
      <c r="WDD55" s="73"/>
      <c r="WDE55" s="73"/>
      <c r="WDF55" s="73"/>
      <c r="WDG55" s="73"/>
      <c r="WDH55" s="73"/>
      <c r="WDI55" s="73"/>
      <c r="WDJ55" s="73"/>
      <c r="WDK55" s="73"/>
      <c r="WDL55" s="73"/>
      <c r="WDM55" s="73"/>
      <c r="WDN55" s="73"/>
      <c r="WDO55" s="73"/>
      <c r="WDP55" s="73"/>
      <c r="WDQ55" s="73"/>
      <c r="WDR55" s="73"/>
      <c r="WDS55" s="73"/>
      <c r="WDT55" s="73"/>
      <c r="WDU55" s="73"/>
      <c r="WDV55" s="73"/>
      <c r="WDW55" s="73"/>
      <c r="WDX55" s="73"/>
      <c r="WDY55" s="73"/>
      <c r="WDZ55" s="73"/>
      <c r="WEA55" s="73"/>
      <c r="WEB55" s="73"/>
      <c r="WEC55" s="73"/>
      <c r="WED55" s="73"/>
      <c r="WEE55" s="73"/>
      <c r="WEF55" s="73"/>
      <c r="WEG55" s="73"/>
      <c r="WEH55" s="73"/>
      <c r="WEI55" s="73"/>
      <c r="WEJ55" s="73"/>
      <c r="WEK55" s="73"/>
      <c r="WEL55" s="73"/>
      <c r="WEM55" s="73"/>
      <c r="WEN55" s="73"/>
      <c r="WEO55" s="73"/>
      <c r="WEP55" s="73"/>
      <c r="WEQ55" s="73"/>
      <c r="WER55" s="73"/>
      <c r="WES55" s="73"/>
      <c r="WET55" s="73"/>
      <c r="WEU55" s="73"/>
      <c r="WEV55" s="73"/>
      <c r="WEW55" s="73"/>
      <c r="WEX55" s="73"/>
      <c r="WEY55" s="73"/>
      <c r="WEZ55" s="73"/>
      <c r="WFA55" s="73"/>
      <c r="WFB55" s="73"/>
      <c r="WFC55" s="73"/>
      <c r="WFD55" s="73"/>
      <c r="WFE55" s="73"/>
      <c r="WFF55" s="73"/>
      <c r="WFG55" s="73"/>
      <c r="WFH55" s="73"/>
      <c r="WFI55" s="73"/>
      <c r="WFJ55" s="73"/>
      <c r="WFK55" s="73"/>
      <c r="WFL55" s="73"/>
      <c r="WFM55" s="73"/>
      <c r="WFN55" s="73"/>
      <c r="WFO55" s="73"/>
      <c r="WFP55" s="73"/>
      <c r="WFQ55" s="73"/>
      <c r="WFR55" s="73"/>
      <c r="WFS55" s="73"/>
      <c r="WFT55" s="73"/>
      <c r="WFU55" s="73"/>
      <c r="WFV55" s="73"/>
      <c r="WFW55" s="73"/>
      <c r="WFX55" s="73"/>
      <c r="WFY55" s="73"/>
      <c r="WFZ55" s="73"/>
      <c r="WGA55" s="73"/>
      <c r="WGB55" s="73"/>
      <c r="WGC55" s="73"/>
      <c r="WGD55" s="73"/>
      <c r="WGE55" s="73"/>
      <c r="WGF55" s="73"/>
      <c r="WGG55" s="73"/>
      <c r="WGH55" s="73"/>
      <c r="WGI55" s="73"/>
      <c r="WGJ55" s="73"/>
      <c r="WGK55" s="73"/>
      <c r="WGL55" s="73"/>
      <c r="WGM55" s="73"/>
      <c r="WGN55" s="73"/>
      <c r="WGO55" s="73"/>
      <c r="WGP55" s="73"/>
      <c r="WGQ55" s="73"/>
      <c r="WGR55" s="73"/>
      <c r="WGS55" s="73"/>
      <c r="WGT55" s="73"/>
      <c r="WGU55" s="73"/>
      <c r="WGV55" s="73"/>
      <c r="WGW55" s="73"/>
      <c r="WGX55" s="73"/>
      <c r="WGY55" s="73"/>
      <c r="WGZ55" s="73"/>
      <c r="WHA55" s="73"/>
      <c r="WHB55" s="73"/>
      <c r="WHC55" s="73"/>
      <c r="WHD55" s="73"/>
      <c r="WHE55" s="73"/>
      <c r="WHF55" s="73"/>
      <c r="WHG55" s="73"/>
      <c r="WHH55" s="73"/>
      <c r="WHI55" s="73"/>
      <c r="WHJ55" s="73"/>
      <c r="WHK55" s="73"/>
      <c r="WHL55" s="73"/>
      <c r="WHM55" s="73"/>
      <c r="WHN55" s="73"/>
      <c r="WHO55" s="73"/>
      <c r="WHP55" s="73"/>
      <c r="WHQ55" s="73"/>
      <c r="WHR55" s="73"/>
      <c r="WHS55" s="73"/>
      <c r="WHT55" s="73"/>
      <c r="WHU55" s="73"/>
      <c r="WHV55" s="73"/>
      <c r="WHW55" s="73"/>
      <c r="WHX55" s="73"/>
      <c r="WHY55" s="73"/>
      <c r="WHZ55" s="73"/>
      <c r="WIA55" s="73"/>
      <c r="WIB55" s="73"/>
      <c r="WIC55" s="73"/>
      <c r="WID55" s="73"/>
      <c r="WIE55" s="73"/>
      <c r="WIF55" s="73"/>
      <c r="WIG55" s="73"/>
      <c r="WIH55" s="73"/>
      <c r="WII55" s="73"/>
      <c r="WIJ55" s="73"/>
      <c r="WIK55" s="73"/>
      <c r="WIL55" s="73"/>
      <c r="WIM55" s="73"/>
      <c r="WIN55" s="73"/>
      <c r="WIO55" s="73"/>
      <c r="WIP55" s="73"/>
      <c r="WIQ55" s="73"/>
      <c r="WIR55" s="73"/>
      <c r="WIS55" s="73"/>
      <c r="WIT55" s="73"/>
      <c r="WIU55" s="73"/>
      <c r="WIV55" s="73"/>
      <c r="WIW55" s="73"/>
      <c r="WIX55" s="73"/>
      <c r="WIY55" s="73"/>
      <c r="WIZ55" s="73"/>
      <c r="WJA55" s="73"/>
      <c r="WJB55" s="73"/>
      <c r="WJC55" s="73"/>
      <c r="WJD55" s="73"/>
      <c r="WJE55" s="73"/>
      <c r="WJF55" s="73"/>
      <c r="WJG55" s="73"/>
      <c r="WJH55" s="73"/>
      <c r="WJI55" s="73"/>
      <c r="WJJ55" s="73"/>
      <c r="WJK55" s="73"/>
      <c r="WJL55" s="73"/>
      <c r="WJM55" s="73"/>
      <c r="WJN55" s="73"/>
      <c r="WJO55" s="73"/>
      <c r="WJP55" s="73"/>
      <c r="WJQ55" s="73"/>
      <c r="WJR55" s="73"/>
      <c r="WJS55" s="73"/>
      <c r="WJT55" s="73"/>
      <c r="WJU55" s="73"/>
      <c r="WJV55" s="73"/>
      <c r="WJW55" s="73"/>
      <c r="WJX55" s="73"/>
      <c r="WJY55" s="73"/>
      <c r="WJZ55" s="73"/>
      <c r="WKA55" s="73"/>
      <c r="WKB55" s="73"/>
      <c r="WKC55" s="73"/>
      <c r="WKD55" s="73"/>
      <c r="WKE55" s="73"/>
      <c r="WKF55" s="73"/>
      <c r="WKG55" s="73"/>
      <c r="WKH55" s="73"/>
      <c r="WKI55" s="73"/>
      <c r="WKJ55" s="73"/>
      <c r="WKK55" s="73"/>
      <c r="WKL55" s="73"/>
      <c r="WKM55" s="73"/>
      <c r="WKN55" s="73"/>
      <c r="WKO55" s="73"/>
      <c r="WKP55" s="73"/>
      <c r="WKQ55" s="73"/>
      <c r="WKR55" s="73"/>
      <c r="WKS55" s="73"/>
      <c r="WKT55" s="73"/>
      <c r="WKU55" s="73"/>
      <c r="WKV55" s="73"/>
      <c r="WKW55" s="73"/>
      <c r="WKX55" s="73"/>
      <c r="WKY55" s="73"/>
      <c r="WKZ55" s="73"/>
      <c r="WLA55" s="73"/>
      <c r="WLB55" s="73"/>
      <c r="WLC55" s="73"/>
      <c r="WLD55" s="73"/>
      <c r="WLE55" s="73"/>
      <c r="WLF55" s="73"/>
      <c r="WLG55" s="73"/>
      <c r="WLH55" s="73"/>
      <c r="WLI55" s="73"/>
      <c r="WLJ55" s="73"/>
      <c r="WLK55" s="73"/>
      <c r="WLL55" s="73"/>
      <c r="WLM55" s="73"/>
      <c r="WLN55" s="73"/>
      <c r="WLO55" s="73"/>
      <c r="WLP55" s="73"/>
      <c r="WLQ55" s="73"/>
      <c r="WLR55" s="73"/>
      <c r="WLS55" s="73"/>
      <c r="WLT55" s="73"/>
      <c r="WLU55" s="73"/>
      <c r="WLV55" s="73"/>
      <c r="WLW55" s="73"/>
      <c r="WLX55" s="73"/>
      <c r="WLY55" s="73"/>
      <c r="WLZ55" s="73"/>
      <c r="WMA55" s="73"/>
      <c r="WMB55" s="73"/>
      <c r="WMC55" s="73"/>
      <c r="WMD55" s="73"/>
      <c r="WME55" s="73"/>
      <c r="WMF55" s="73"/>
      <c r="WMG55" s="73"/>
      <c r="WMH55" s="73"/>
      <c r="WMI55" s="73"/>
      <c r="WMJ55" s="73"/>
      <c r="WMK55" s="73"/>
      <c r="WML55" s="73"/>
      <c r="WMM55" s="73"/>
      <c r="WMN55" s="73"/>
      <c r="WMO55" s="73"/>
      <c r="WMP55" s="73"/>
      <c r="WMQ55" s="73"/>
      <c r="WMR55" s="73"/>
      <c r="WMS55" s="73"/>
      <c r="WMT55" s="73"/>
      <c r="WMU55" s="73"/>
      <c r="WMV55" s="73"/>
      <c r="WMW55" s="73"/>
      <c r="WMX55" s="73"/>
      <c r="WMY55" s="73"/>
      <c r="WMZ55" s="73"/>
      <c r="WNA55" s="73"/>
      <c r="WNB55" s="73"/>
      <c r="WNC55" s="73"/>
      <c r="WND55" s="73"/>
      <c r="WNE55" s="73"/>
      <c r="WNF55" s="73"/>
      <c r="WNG55" s="73"/>
      <c r="WNH55" s="73"/>
      <c r="WNI55" s="73"/>
      <c r="WNJ55" s="73"/>
      <c r="WNK55" s="73"/>
      <c r="WNL55" s="73"/>
      <c r="WNM55" s="73"/>
      <c r="WNN55" s="73"/>
      <c r="WNO55" s="73"/>
      <c r="WNP55" s="73"/>
      <c r="WNQ55" s="73"/>
      <c r="WNR55" s="73"/>
      <c r="WNS55" s="73"/>
      <c r="WNT55" s="73"/>
      <c r="WNU55" s="73"/>
      <c r="WNV55" s="73"/>
      <c r="WNW55" s="73"/>
      <c r="WNX55" s="73"/>
      <c r="WNY55" s="73"/>
      <c r="WNZ55" s="73"/>
      <c r="WOA55" s="73"/>
      <c r="WOB55" s="73"/>
      <c r="WOC55" s="73"/>
      <c r="WOD55" s="73"/>
      <c r="WOE55" s="73"/>
      <c r="WOF55" s="73"/>
      <c r="WOG55" s="73"/>
      <c r="WOH55" s="73"/>
      <c r="WOI55" s="73"/>
      <c r="WOJ55" s="73"/>
      <c r="WOK55" s="73"/>
      <c r="WOL55" s="73"/>
      <c r="WOM55" s="73"/>
      <c r="WON55" s="73"/>
      <c r="WOO55" s="73"/>
      <c r="WOP55" s="73"/>
      <c r="WOQ55" s="73"/>
      <c r="WOR55" s="73"/>
      <c r="WOS55" s="73"/>
      <c r="WOT55" s="73"/>
      <c r="WOU55" s="73"/>
      <c r="WOV55" s="73"/>
      <c r="WOW55" s="73"/>
      <c r="WOX55" s="73"/>
      <c r="WOY55" s="73"/>
      <c r="WOZ55" s="73"/>
      <c r="WPA55" s="73"/>
      <c r="WPB55" s="73"/>
      <c r="WPC55" s="73"/>
      <c r="WPD55" s="73"/>
      <c r="WPE55" s="73"/>
      <c r="WPF55" s="73"/>
      <c r="WPG55" s="73"/>
      <c r="WPH55" s="73"/>
      <c r="WPI55" s="73"/>
      <c r="WPJ55" s="73"/>
      <c r="WPK55" s="73"/>
      <c r="WPL55" s="73"/>
      <c r="WPM55" s="73"/>
      <c r="WPN55" s="73"/>
      <c r="WPO55" s="73"/>
      <c r="WPP55" s="73"/>
      <c r="WPQ55" s="73"/>
      <c r="WPR55" s="73"/>
      <c r="WPS55" s="73"/>
      <c r="WPT55" s="73"/>
      <c r="WPU55" s="73"/>
      <c r="WPV55" s="73"/>
      <c r="WPW55" s="73"/>
      <c r="WPX55" s="73"/>
      <c r="WPY55" s="73"/>
      <c r="WPZ55" s="73"/>
      <c r="WQA55" s="73"/>
      <c r="WQB55" s="73"/>
      <c r="WQC55" s="73"/>
      <c r="WQD55" s="73"/>
      <c r="WQE55" s="73"/>
      <c r="WQF55" s="73"/>
      <c r="WQG55" s="73"/>
      <c r="WQH55" s="73"/>
      <c r="WQI55" s="73"/>
      <c r="WQJ55" s="73"/>
      <c r="WQK55" s="73"/>
      <c r="WQL55" s="73"/>
      <c r="WQM55" s="73"/>
      <c r="WQN55" s="73"/>
      <c r="WQO55" s="73"/>
      <c r="WQP55" s="73"/>
      <c r="WQQ55" s="73"/>
      <c r="WQR55" s="73"/>
      <c r="WQS55" s="73"/>
      <c r="WQT55" s="73"/>
      <c r="WQU55" s="73"/>
      <c r="WQV55" s="73"/>
      <c r="WQW55" s="73"/>
      <c r="WQX55" s="73"/>
      <c r="WQY55" s="73"/>
      <c r="WQZ55" s="73"/>
      <c r="WRA55" s="73"/>
      <c r="WRB55" s="73"/>
      <c r="WRC55" s="73"/>
      <c r="WRD55" s="73"/>
      <c r="WRE55" s="73"/>
      <c r="WRF55" s="73"/>
      <c r="WRG55" s="73"/>
      <c r="WRH55" s="73"/>
      <c r="WRI55" s="73"/>
      <c r="WRJ55" s="73"/>
      <c r="WRK55" s="73"/>
      <c r="WRL55" s="73"/>
      <c r="WRM55" s="73"/>
      <c r="WRN55" s="73"/>
      <c r="WRO55" s="73"/>
      <c r="WRP55" s="73"/>
      <c r="WRQ55" s="73"/>
      <c r="WRR55" s="73"/>
      <c r="WRS55" s="73"/>
      <c r="WRT55" s="73"/>
      <c r="WRU55" s="73"/>
      <c r="WRV55" s="73"/>
      <c r="WRW55" s="73"/>
      <c r="WRX55" s="73"/>
      <c r="WRY55" s="73"/>
      <c r="WRZ55" s="73"/>
      <c r="WSA55" s="73"/>
      <c r="WSB55" s="73"/>
      <c r="WSC55" s="73"/>
      <c r="WSD55" s="73"/>
      <c r="WSE55" s="73"/>
      <c r="WSF55" s="73"/>
      <c r="WSG55" s="73"/>
      <c r="WSH55" s="73"/>
      <c r="WSI55" s="73"/>
      <c r="WSJ55" s="73"/>
      <c r="WSK55" s="73"/>
      <c r="WSL55" s="73"/>
      <c r="WSM55" s="73"/>
      <c r="WSN55" s="73"/>
      <c r="WSO55" s="73"/>
      <c r="WSP55" s="73"/>
      <c r="WSQ55" s="73"/>
      <c r="WSR55" s="73"/>
      <c r="WSS55" s="73"/>
      <c r="WST55" s="73"/>
      <c r="WSU55" s="73"/>
      <c r="WSV55" s="73"/>
      <c r="WSW55" s="73"/>
      <c r="WSX55" s="73"/>
      <c r="WSY55" s="73"/>
      <c r="WSZ55" s="73"/>
      <c r="WTA55" s="73"/>
      <c r="WTB55" s="73"/>
      <c r="WTC55" s="73"/>
      <c r="WTD55" s="73"/>
      <c r="WTE55" s="73"/>
      <c r="WTF55" s="73"/>
      <c r="WTG55" s="73"/>
      <c r="WTH55" s="73"/>
      <c r="WTI55" s="73"/>
      <c r="WTJ55" s="73"/>
      <c r="WTK55" s="73"/>
      <c r="WTL55" s="73"/>
      <c r="WTM55" s="73"/>
      <c r="WTN55" s="73"/>
      <c r="WTO55" s="73"/>
      <c r="WTP55" s="73"/>
      <c r="WTQ55" s="73"/>
      <c r="WTR55" s="73"/>
      <c r="WTS55" s="73"/>
      <c r="WTT55" s="73"/>
      <c r="WTU55" s="73"/>
      <c r="WTV55" s="73"/>
      <c r="WTW55" s="73"/>
      <c r="WTX55" s="73"/>
      <c r="WTY55" s="73"/>
      <c r="WTZ55" s="73"/>
      <c r="WUA55" s="73"/>
      <c r="WUB55" s="73"/>
      <c r="WUC55" s="73"/>
      <c r="WUD55" s="73"/>
      <c r="WUE55" s="73"/>
      <c r="WUF55" s="73"/>
      <c r="WUG55" s="73"/>
      <c r="WUH55" s="73"/>
      <c r="WUI55" s="73"/>
      <c r="WUJ55" s="73"/>
      <c r="WUK55" s="73"/>
      <c r="WUL55" s="73"/>
      <c r="WUM55" s="73"/>
      <c r="WUN55" s="73"/>
      <c r="WUO55" s="73"/>
      <c r="WUP55" s="73"/>
      <c r="WUQ55" s="73"/>
      <c r="WUR55" s="73"/>
      <c r="WUS55" s="73"/>
      <c r="WUT55" s="73"/>
      <c r="WUU55" s="73"/>
      <c r="WUV55" s="73"/>
      <c r="WUW55" s="73"/>
      <c r="WUX55" s="73"/>
      <c r="WUY55" s="73"/>
      <c r="WUZ55" s="73"/>
      <c r="WVA55" s="73"/>
      <c r="WVB55" s="73"/>
      <c r="WVC55" s="73"/>
      <c r="WVD55" s="73"/>
      <c r="WVE55" s="73"/>
      <c r="WVF55" s="73"/>
      <c r="WVG55" s="73"/>
      <c r="WVH55" s="73"/>
      <c r="WVI55" s="73"/>
      <c r="WVJ55" s="73"/>
      <c r="WVK55" s="73"/>
      <c r="WVL55" s="73"/>
      <c r="WVM55" s="73"/>
      <c r="WVN55" s="73"/>
      <c r="WVO55" s="73"/>
      <c r="WVP55" s="73"/>
      <c r="WVQ55" s="73"/>
      <c r="WVR55" s="73"/>
      <c r="WVS55" s="73"/>
      <c r="WVT55" s="73"/>
      <c r="WVU55" s="73"/>
      <c r="WVV55" s="73"/>
      <c r="WVW55" s="73"/>
      <c r="WVX55" s="73"/>
      <c r="WVY55" s="73"/>
      <c r="WVZ55" s="73"/>
      <c r="WWA55" s="73"/>
      <c r="WWB55" s="73"/>
      <c r="WWC55" s="73"/>
      <c r="WWD55" s="73"/>
      <c r="WWE55" s="73"/>
      <c r="WWF55" s="73"/>
      <c r="WWG55" s="73"/>
      <c r="WWH55" s="73"/>
      <c r="WWI55" s="73"/>
      <c r="WWJ55" s="73"/>
      <c r="WWK55" s="73"/>
      <c r="WWL55" s="73"/>
      <c r="WWM55" s="73"/>
      <c r="WWN55" s="73"/>
      <c r="WWO55" s="73"/>
      <c r="WWP55" s="73"/>
      <c r="WWQ55" s="73"/>
      <c r="WWR55" s="73"/>
      <c r="WWS55" s="73"/>
      <c r="WWT55" s="73"/>
      <c r="WWU55" s="73"/>
      <c r="WWV55" s="73"/>
      <c r="WWW55" s="73"/>
      <c r="WWX55" s="73"/>
      <c r="WWY55" s="73"/>
      <c r="WWZ55" s="73"/>
      <c r="WXA55" s="73"/>
      <c r="WXB55" s="73"/>
      <c r="WXC55" s="73"/>
      <c r="WXD55" s="73"/>
      <c r="WXE55" s="73"/>
      <c r="WXF55" s="73"/>
      <c r="WXG55" s="73"/>
      <c r="WXH55" s="73"/>
      <c r="WXI55" s="73"/>
      <c r="WXJ55" s="73"/>
      <c r="WXK55" s="73"/>
      <c r="WXL55" s="73"/>
      <c r="WXM55" s="73"/>
      <c r="WXN55" s="73"/>
      <c r="WXO55" s="73"/>
      <c r="WXP55" s="73"/>
      <c r="WXQ55" s="73"/>
      <c r="WXR55" s="73"/>
      <c r="WXS55" s="73"/>
      <c r="WXT55" s="73"/>
      <c r="WXU55" s="73"/>
      <c r="WXV55" s="73"/>
      <c r="WXW55" s="73"/>
      <c r="WXX55" s="73"/>
      <c r="WXY55" s="73"/>
      <c r="WXZ55" s="73"/>
      <c r="WYA55" s="73"/>
      <c r="WYB55" s="73"/>
      <c r="WYC55" s="73"/>
      <c r="WYD55" s="73"/>
      <c r="WYE55" s="73"/>
      <c r="WYF55" s="73"/>
      <c r="WYG55" s="73"/>
      <c r="WYH55" s="73"/>
      <c r="WYI55" s="73"/>
      <c r="WYJ55" s="73"/>
      <c r="WYK55" s="73"/>
      <c r="WYL55" s="73"/>
      <c r="WYM55" s="73"/>
      <c r="WYN55" s="73"/>
      <c r="WYO55" s="73"/>
      <c r="WYP55" s="73"/>
      <c r="WYQ55" s="73"/>
      <c r="WYR55" s="73"/>
      <c r="WYS55" s="73"/>
      <c r="WYT55" s="73"/>
      <c r="WYU55" s="73"/>
      <c r="WYV55" s="73"/>
      <c r="WYW55" s="73"/>
      <c r="WYX55" s="73"/>
      <c r="WYY55" s="73"/>
      <c r="WYZ55" s="73"/>
      <c r="WZA55" s="73"/>
      <c r="WZB55" s="73"/>
      <c r="WZC55" s="73"/>
      <c r="WZD55" s="73"/>
      <c r="WZE55" s="73"/>
      <c r="WZF55" s="73"/>
      <c r="WZG55" s="73"/>
      <c r="WZH55" s="73"/>
      <c r="WZI55" s="73"/>
      <c r="WZJ55" s="73"/>
      <c r="WZK55" s="73"/>
      <c r="WZL55" s="73"/>
      <c r="WZM55" s="73"/>
      <c r="WZN55" s="73"/>
      <c r="WZO55" s="73"/>
      <c r="WZP55" s="73"/>
      <c r="WZQ55" s="73"/>
      <c r="WZR55" s="73"/>
      <c r="WZS55" s="73"/>
      <c r="WZT55" s="73"/>
      <c r="WZU55" s="73"/>
      <c r="WZV55" s="73"/>
      <c r="WZW55" s="73"/>
      <c r="WZX55" s="73"/>
      <c r="WZY55" s="73"/>
      <c r="WZZ55" s="73"/>
      <c r="XAA55" s="73"/>
      <c r="XAB55" s="73"/>
      <c r="XAC55" s="73"/>
      <c r="XAD55" s="73"/>
      <c r="XAE55" s="73"/>
      <c r="XAF55" s="73"/>
      <c r="XAG55" s="73"/>
      <c r="XAH55" s="73"/>
      <c r="XAI55" s="73"/>
      <c r="XAJ55" s="73"/>
      <c r="XAK55" s="73"/>
      <c r="XAL55" s="73"/>
      <c r="XAM55" s="73"/>
      <c r="XAN55" s="73"/>
      <c r="XAO55" s="73"/>
      <c r="XAP55" s="73"/>
      <c r="XAQ55" s="73"/>
      <c r="XAR55" s="73"/>
      <c r="XAS55" s="73"/>
      <c r="XAT55" s="73"/>
      <c r="XAU55" s="73"/>
      <c r="XAV55" s="73"/>
      <c r="XAW55" s="73"/>
      <c r="XAX55" s="73"/>
      <c r="XAY55" s="73"/>
      <c r="XAZ55" s="73"/>
      <c r="XBA55" s="73"/>
      <c r="XBB55" s="73"/>
      <c r="XBC55" s="73"/>
      <c r="XBD55" s="73"/>
      <c r="XBE55" s="73"/>
      <c r="XBF55" s="73"/>
      <c r="XBG55" s="73"/>
      <c r="XBH55" s="73"/>
      <c r="XBI55" s="73"/>
      <c r="XBJ55" s="73"/>
      <c r="XBK55" s="73"/>
      <c r="XBL55" s="73"/>
      <c r="XBM55" s="73"/>
      <c r="XBN55" s="73"/>
      <c r="XBO55" s="73"/>
      <c r="XBP55" s="73"/>
      <c r="XBQ55" s="73"/>
      <c r="XBR55" s="73"/>
      <c r="XBS55" s="73"/>
      <c r="XBT55" s="73"/>
      <c r="XBU55" s="73"/>
      <c r="XBV55" s="73"/>
      <c r="XBW55" s="73"/>
      <c r="XBX55" s="73"/>
      <c r="XBY55" s="73"/>
      <c r="XBZ55" s="73"/>
      <c r="XCA55" s="73"/>
      <c r="XCB55" s="73"/>
      <c r="XCC55" s="73"/>
      <c r="XCD55" s="73"/>
      <c r="XCE55" s="73"/>
      <c r="XCF55" s="73"/>
      <c r="XCG55" s="73"/>
      <c r="XCH55" s="73"/>
      <c r="XCI55" s="73"/>
      <c r="XCJ55" s="73"/>
      <c r="XCK55" s="73"/>
      <c r="XCL55" s="73"/>
      <c r="XCM55" s="73"/>
      <c r="XCN55" s="73"/>
      <c r="XCO55" s="73"/>
      <c r="XCP55" s="73"/>
      <c r="XCQ55" s="73"/>
      <c r="XCR55" s="73"/>
      <c r="XCS55" s="73"/>
      <c r="XCT55" s="73"/>
      <c r="XCU55" s="73"/>
      <c r="XCV55" s="73"/>
      <c r="XCW55" s="73"/>
      <c r="XCX55" s="73"/>
      <c r="XCY55" s="73"/>
      <c r="XCZ55" s="73"/>
      <c r="XDA55" s="73"/>
      <c r="XDB55" s="73"/>
      <c r="XDC55" s="73"/>
      <c r="XDD55" s="73"/>
      <c r="XDE55" s="73"/>
      <c r="XDF55" s="73"/>
      <c r="XDG55" s="73"/>
      <c r="XDH55" s="73"/>
      <c r="XDI55" s="73"/>
      <c r="XDJ55" s="73"/>
      <c r="XDK55" s="73"/>
      <c r="XDL55" s="73"/>
      <c r="XDM55" s="73"/>
      <c r="XDN55" s="73"/>
      <c r="XDO55" s="73"/>
      <c r="XDP55" s="73"/>
      <c r="XDQ55" s="73"/>
      <c r="XDR55" s="73"/>
      <c r="XDS55" s="73"/>
      <c r="XDT55" s="73"/>
      <c r="XDU55" s="73"/>
      <c r="XDV55" s="73"/>
      <c r="XDW55" s="73"/>
      <c r="XDX55" s="73"/>
      <c r="XDY55" s="73"/>
      <c r="XDZ55" s="73"/>
      <c r="XEA55" s="73"/>
      <c r="XEB55" s="73"/>
      <c r="XEC55" s="73"/>
      <c r="XED55" s="73"/>
      <c r="XEE55" s="73"/>
      <c r="XEF55" s="73"/>
      <c r="XEG55" s="73"/>
      <c r="XEH55" s="73"/>
      <c r="XEI55" s="73"/>
      <c r="XEJ55" s="73"/>
      <c r="XEK55" s="73"/>
    </row>
    <row r="56" spans="1:16365" s="74" customFormat="1" ht="15.75" thickBot="1" x14ac:dyDescent="0.3">
      <c r="A56" s="7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</row>
    <row r="57" spans="1:16365" s="74" customFormat="1" x14ac:dyDescent="0.25">
      <c r="A57" s="73"/>
      <c r="D57" s="73"/>
      <c r="E57" s="114" t="s">
        <v>101</v>
      </c>
      <c r="F57" s="115" t="s">
        <v>102</v>
      </c>
      <c r="G57" s="58"/>
      <c r="H57" s="69">
        <f>SUMIF($F:$F,"WCA",H:H)</f>
        <v>0</v>
      </c>
      <c r="I57" s="69">
        <f>SUMIF($F:$F,"WCA",I:I)</f>
        <v>0</v>
      </c>
      <c r="J57" s="69">
        <f t="shared" ref="J57:AQ57" si="153">SUMIF($F:$F,"WCA",J:J)</f>
        <v>0</v>
      </c>
      <c r="K57" s="69">
        <f t="shared" si="153"/>
        <v>0</v>
      </c>
      <c r="L57" s="69">
        <f t="shared" si="153"/>
        <v>0</v>
      </c>
      <c r="M57" s="69">
        <f t="shared" si="153"/>
        <v>0</v>
      </c>
      <c r="N57" s="69">
        <f t="shared" si="153"/>
        <v>0</v>
      </c>
      <c r="O57" s="69">
        <f t="shared" si="153"/>
        <v>0</v>
      </c>
      <c r="P57" s="69">
        <f t="shared" si="153"/>
        <v>0</v>
      </c>
      <c r="Q57" s="69">
        <f t="shared" si="153"/>
        <v>0</v>
      </c>
      <c r="R57" s="69">
        <f t="shared" si="153"/>
        <v>0</v>
      </c>
      <c r="S57" s="69">
        <f t="shared" si="153"/>
        <v>0</v>
      </c>
      <c r="T57" s="69">
        <f t="shared" si="153"/>
        <v>0</v>
      </c>
      <c r="U57" s="69">
        <f t="shared" si="153"/>
        <v>0</v>
      </c>
      <c r="V57" s="69">
        <f t="shared" si="153"/>
        <v>0</v>
      </c>
      <c r="W57" s="69">
        <f t="shared" si="153"/>
        <v>0</v>
      </c>
      <c r="X57" s="69">
        <f t="shared" si="153"/>
        <v>0</v>
      </c>
      <c r="Y57" s="69">
        <f t="shared" si="153"/>
        <v>0</v>
      </c>
      <c r="Z57" s="69">
        <f t="shared" si="153"/>
        <v>0</v>
      </c>
      <c r="AA57" s="69">
        <f t="shared" si="153"/>
        <v>0</v>
      </c>
      <c r="AB57" s="69">
        <f t="shared" si="153"/>
        <v>0</v>
      </c>
      <c r="AC57" s="69">
        <f t="shared" si="153"/>
        <v>0</v>
      </c>
      <c r="AD57" s="69">
        <f t="shared" si="153"/>
        <v>0</v>
      </c>
      <c r="AE57" s="69">
        <f t="shared" si="153"/>
        <v>0</v>
      </c>
      <c r="AF57" s="69">
        <f t="shared" si="153"/>
        <v>0</v>
      </c>
      <c r="AG57" s="69">
        <f t="shared" si="153"/>
        <v>0</v>
      </c>
      <c r="AH57" s="69">
        <f t="shared" si="153"/>
        <v>0</v>
      </c>
      <c r="AI57" s="69">
        <f t="shared" si="153"/>
        <v>0</v>
      </c>
      <c r="AJ57" s="69">
        <f t="shared" si="153"/>
        <v>0</v>
      </c>
      <c r="AK57" s="69">
        <f t="shared" si="153"/>
        <v>0</v>
      </c>
      <c r="AL57" s="69">
        <f t="shared" si="153"/>
        <v>0</v>
      </c>
      <c r="AM57" s="69">
        <f t="shared" si="153"/>
        <v>0</v>
      </c>
      <c r="AN57" s="69">
        <f t="shared" si="153"/>
        <v>0</v>
      </c>
      <c r="AO57" s="69">
        <f t="shared" si="153"/>
        <v>0</v>
      </c>
      <c r="AP57" s="69">
        <f t="shared" si="153"/>
        <v>0</v>
      </c>
      <c r="AQ57" s="69">
        <f t="shared" si="153"/>
        <v>0</v>
      </c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  <c r="JD57" s="73"/>
      <c r="JE57" s="73"/>
      <c r="JF57" s="73"/>
      <c r="JG57" s="73"/>
      <c r="JH57" s="73"/>
      <c r="JI57" s="73"/>
      <c r="JJ57" s="73"/>
      <c r="JK57" s="73"/>
      <c r="JL57" s="73"/>
      <c r="JM57" s="73"/>
      <c r="JN57" s="73"/>
      <c r="JO57" s="73"/>
      <c r="JP57" s="73"/>
      <c r="JQ57" s="73"/>
      <c r="JR57" s="73"/>
      <c r="JS57" s="73"/>
      <c r="JT57" s="73"/>
      <c r="JU57" s="73"/>
      <c r="JV57" s="73"/>
      <c r="JW57" s="73"/>
      <c r="JX57" s="73"/>
      <c r="JY57" s="73"/>
      <c r="JZ57" s="73"/>
      <c r="KA57" s="73"/>
      <c r="KB57" s="73"/>
      <c r="KC57" s="73"/>
      <c r="KD57" s="73"/>
      <c r="KE57" s="73"/>
      <c r="KF57" s="73"/>
      <c r="KG57" s="73"/>
      <c r="KH57" s="73"/>
      <c r="KI57" s="73"/>
      <c r="KJ57" s="73"/>
      <c r="KK57" s="73"/>
      <c r="KL57" s="73"/>
      <c r="KM57" s="73"/>
      <c r="KN57" s="73"/>
      <c r="KO57" s="73"/>
      <c r="KP57" s="73"/>
      <c r="KQ57" s="73"/>
      <c r="KR57" s="73"/>
      <c r="KS57" s="73"/>
      <c r="KT57" s="73"/>
      <c r="KU57" s="73"/>
      <c r="KV57" s="73"/>
      <c r="KW57" s="73"/>
      <c r="KX57" s="73"/>
      <c r="KY57" s="73"/>
      <c r="KZ57" s="73"/>
      <c r="LA57" s="73"/>
      <c r="LB57" s="73"/>
      <c r="LC57" s="73"/>
      <c r="LD57" s="73"/>
      <c r="LE57" s="73"/>
      <c r="LF57" s="73"/>
      <c r="LG57" s="73"/>
      <c r="LH57" s="73"/>
      <c r="LI57" s="73"/>
      <c r="LJ57" s="73"/>
      <c r="LK57" s="73"/>
      <c r="LL57" s="73"/>
      <c r="LM57" s="73"/>
      <c r="LN57" s="73"/>
      <c r="LO57" s="73"/>
      <c r="LP57" s="73"/>
      <c r="LQ57" s="73"/>
      <c r="LR57" s="73"/>
      <c r="LS57" s="73"/>
      <c r="LT57" s="73"/>
      <c r="LU57" s="73"/>
      <c r="LV57" s="73"/>
      <c r="LW57" s="73"/>
      <c r="LX57" s="73"/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  <c r="OF57" s="73"/>
      <c r="OG57" s="73"/>
      <c r="OH57" s="73"/>
      <c r="OI57" s="73"/>
      <c r="OJ57" s="73"/>
      <c r="OK57" s="73"/>
      <c r="OL57" s="73"/>
      <c r="OM57" s="73"/>
      <c r="ON57" s="73"/>
      <c r="OO57" s="73"/>
      <c r="OP57" s="73"/>
      <c r="OQ57" s="73"/>
      <c r="OR57" s="73"/>
      <c r="OS57" s="73"/>
      <c r="OT57" s="73"/>
      <c r="OU57" s="73"/>
      <c r="OV57" s="73"/>
      <c r="OW57" s="73"/>
      <c r="OX57" s="73"/>
      <c r="OY57" s="73"/>
      <c r="OZ57" s="73"/>
      <c r="PA57" s="73"/>
      <c r="PB57" s="73"/>
      <c r="PC57" s="73"/>
      <c r="PD57" s="73"/>
      <c r="PE57" s="73"/>
      <c r="PF57" s="73"/>
      <c r="PG57" s="73"/>
      <c r="PH57" s="73"/>
      <c r="PI57" s="73"/>
      <c r="PJ57" s="73"/>
      <c r="PK57" s="73"/>
      <c r="PL57" s="73"/>
      <c r="PM57" s="73"/>
      <c r="PN57" s="73"/>
      <c r="PO57" s="73"/>
      <c r="PP57" s="73"/>
      <c r="PQ57" s="73"/>
      <c r="PR57" s="73"/>
      <c r="PS57" s="73"/>
      <c r="PT57" s="73"/>
      <c r="PU57" s="73"/>
      <c r="PV57" s="73"/>
      <c r="PW57" s="73"/>
      <c r="PX57" s="73"/>
      <c r="PY57" s="73"/>
      <c r="PZ57" s="73"/>
      <c r="QA57" s="73"/>
      <c r="QB57" s="73"/>
      <c r="QC57" s="73"/>
      <c r="QD57" s="73"/>
      <c r="QE57" s="73"/>
      <c r="QF57" s="73"/>
      <c r="QG57" s="73"/>
      <c r="QH57" s="73"/>
      <c r="QI57" s="73"/>
      <c r="QJ57" s="73"/>
      <c r="QK57" s="73"/>
      <c r="QL57" s="73"/>
      <c r="QM57" s="73"/>
      <c r="QN57" s="73"/>
      <c r="QO57" s="73"/>
      <c r="QP57" s="73"/>
      <c r="QQ57" s="73"/>
      <c r="QR57" s="73"/>
      <c r="QS57" s="73"/>
      <c r="QT57" s="73"/>
      <c r="QU57" s="73"/>
      <c r="QV57" s="73"/>
      <c r="QW57" s="73"/>
      <c r="QX57" s="73"/>
      <c r="QY57" s="73"/>
      <c r="QZ57" s="73"/>
      <c r="RA57" s="73"/>
      <c r="RB57" s="73"/>
      <c r="RC57" s="73"/>
      <c r="RD57" s="73"/>
      <c r="RE57" s="73"/>
      <c r="RF57" s="73"/>
      <c r="RG57" s="73"/>
      <c r="RH57" s="73"/>
      <c r="RI57" s="73"/>
      <c r="RJ57" s="73"/>
      <c r="RK57" s="73"/>
      <c r="RL57" s="73"/>
      <c r="RM57" s="73"/>
      <c r="RN57" s="73"/>
      <c r="RO57" s="73"/>
      <c r="RP57" s="73"/>
      <c r="RQ57" s="73"/>
      <c r="RR57" s="73"/>
      <c r="RS57" s="73"/>
      <c r="RT57" s="73"/>
      <c r="RU57" s="73"/>
      <c r="RV57" s="73"/>
      <c r="RW57" s="73"/>
      <c r="RX57" s="73"/>
      <c r="RY57" s="73"/>
      <c r="RZ57" s="73"/>
      <c r="SA57" s="73"/>
      <c r="SB57" s="73"/>
      <c r="SC57" s="73"/>
      <c r="SD57" s="73"/>
      <c r="SE57" s="73"/>
      <c r="SF57" s="73"/>
      <c r="SG57" s="73"/>
      <c r="SH57" s="73"/>
      <c r="SI57" s="73"/>
      <c r="SJ57" s="73"/>
      <c r="SK57" s="73"/>
      <c r="SL57" s="73"/>
      <c r="SM57" s="73"/>
      <c r="SN57" s="73"/>
      <c r="SO57" s="73"/>
      <c r="SP57" s="73"/>
      <c r="SQ57" s="73"/>
      <c r="SR57" s="73"/>
      <c r="SS57" s="73"/>
      <c r="ST57" s="73"/>
      <c r="SU57" s="73"/>
      <c r="SV57" s="73"/>
      <c r="SW57" s="73"/>
      <c r="SX57" s="73"/>
      <c r="SY57" s="73"/>
      <c r="SZ57" s="73"/>
      <c r="TA57" s="73"/>
      <c r="TB57" s="73"/>
      <c r="TC57" s="73"/>
      <c r="TD57" s="73"/>
      <c r="TE57" s="73"/>
      <c r="TF57" s="73"/>
      <c r="TG57" s="73"/>
      <c r="TH57" s="73"/>
      <c r="TI57" s="73"/>
      <c r="TJ57" s="73"/>
      <c r="TK57" s="73"/>
      <c r="TL57" s="73"/>
      <c r="TM57" s="73"/>
      <c r="TN57" s="73"/>
      <c r="TO57" s="73"/>
      <c r="TP57" s="73"/>
      <c r="TQ57" s="73"/>
      <c r="TR57" s="73"/>
      <c r="TS57" s="73"/>
      <c r="TT57" s="73"/>
      <c r="TU57" s="73"/>
      <c r="TV57" s="73"/>
      <c r="TW57" s="73"/>
      <c r="TX57" s="73"/>
      <c r="TY57" s="73"/>
      <c r="TZ57" s="73"/>
      <c r="UA57" s="73"/>
      <c r="UB57" s="73"/>
      <c r="UC57" s="73"/>
      <c r="UD57" s="73"/>
      <c r="UE57" s="73"/>
      <c r="UF57" s="73"/>
      <c r="UG57" s="73"/>
      <c r="UH57" s="73"/>
      <c r="UI57" s="73"/>
      <c r="UJ57" s="73"/>
      <c r="UK57" s="73"/>
      <c r="UL57" s="73"/>
      <c r="UM57" s="73"/>
      <c r="UN57" s="73"/>
      <c r="UO57" s="73"/>
      <c r="UP57" s="73"/>
      <c r="UQ57" s="73"/>
      <c r="UR57" s="73"/>
      <c r="US57" s="73"/>
      <c r="UT57" s="73"/>
      <c r="UU57" s="73"/>
      <c r="UV57" s="73"/>
      <c r="UW57" s="73"/>
      <c r="UX57" s="73"/>
      <c r="UY57" s="73"/>
      <c r="UZ57" s="73"/>
      <c r="VA57" s="73"/>
      <c r="VB57" s="73"/>
      <c r="VC57" s="73"/>
      <c r="VD57" s="73"/>
      <c r="VE57" s="73"/>
      <c r="VF57" s="73"/>
      <c r="VG57" s="73"/>
      <c r="VH57" s="73"/>
      <c r="VI57" s="73"/>
      <c r="VJ57" s="73"/>
      <c r="VK57" s="73"/>
      <c r="VL57" s="73"/>
      <c r="VM57" s="73"/>
      <c r="VN57" s="73"/>
      <c r="VO57" s="73"/>
      <c r="VP57" s="73"/>
      <c r="VQ57" s="73"/>
      <c r="VR57" s="73"/>
      <c r="VS57" s="73"/>
      <c r="VT57" s="73"/>
      <c r="VU57" s="73"/>
      <c r="VV57" s="73"/>
      <c r="VW57" s="73"/>
      <c r="VX57" s="73"/>
      <c r="VY57" s="73"/>
      <c r="VZ57" s="73"/>
      <c r="WA57" s="73"/>
      <c r="WB57" s="73"/>
      <c r="WC57" s="73"/>
      <c r="WD57" s="73"/>
      <c r="WE57" s="73"/>
      <c r="WF57" s="73"/>
      <c r="WG57" s="73"/>
      <c r="WH57" s="73"/>
      <c r="WI57" s="73"/>
      <c r="WJ57" s="73"/>
      <c r="WK57" s="73"/>
      <c r="WL57" s="73"/>
      <c r="WM57" s="73"/>
      <c r="WN57" s="73"/>
      <c r="WO57" s="73"/>
      <c r="WP57" s="73"/>
      <c r="WQ57" s="73"/>
      <c r="WR57" s="73"/>
      <c r="WS57" s="73"/>
      <c r="WT57" s="73"/>
      <c r="WU57" s="73"/>
      <c r="WV57" s="73"/>
      <c r="WW57" s="73"/>
      <c r="WX57" s="73"/>
      <c r="WY57" s="73"/>
      <c r="WZ57" s="73"/>
      <c r="XA57" s="73"/>
      <c r="XB57" s="73"/>
      <c r="XC57" s="73"/>
      <c r="XD57" s="73"/>
      <c r="XE57" s="73"/>
      <c r="XF57" s="73"/>
      <c r="XG57" s="73"/>
      <c r="XH57" s="73"/>
      <c r="XI57" s="73"/>
      <c r="XJ57" s="73"/>
      <c r="XK57" s="73"/>
      <c r="XL57" s="73"/>
      <c r="XM57" s="73"/>
      <c r="XN57" s="73"/>
      <c r="XO57" s="73"/>
      <c r="XP57" s="73"/>
      <c r="XQ57" s="73"/>
      <c r="XR57" s="73"/>
      <c r="XS57" s="73"/>
      <c r="XT57" s="73"/>
      <c r="XU57" s="73"/>
      <c r="XV57" s="73"/>
      <c r="XW57" s="73"/>
      <c r="XX57" s="73"/>
      <c r="XY57" s="73"/>
      <c r="XZ57" s="73"/>
      <c r="YA57" s="73"/>
      <c r="YB57" s="73"/>
      <c r="YC57" s="73"/>
      <c r="YD57" s="73"/>
      <c r="YE57" s="73"/>
      <c r="YF57" s="73"/>
      <c r="YG57" s="73"/>
      <c r="YH57" s="73"/>
      <c r="YI57" s="73"/>
      <c r="YJ57" s="73"/>
      <c r="YK57" s="73"/>
      <c r="YL57" s="73"/>
      <c r="YM57" s="73"/>
      <c r="YN57" s="73"/>
      <c r="YO57" s="73"/>
      <c r="YP57" s="73"/>
      <c r="YQ57" s="73"/>
      <c r="YR57" s="73"/>
      <c r="YS57" s="73"/>
      <c r="YT57" s="73"/>
      <c r="YU57" s="73"/>
      <c r="YV57" s="73"/>
      <c r="YW57" s="73"/>
      <c r="YX57" s="73"/>
      <c r="YY57" s="73"/>
      <c r="YZ57" s="73"/>
      <c r="ZA57" s="73"/>
      <c r="ZB57" s="73"/>
      <c r="ZC57" s="73"/>
      <c r="ZD57" s="73"/>
      <c r="ZE57" s="73"/>
      <c r="ZF57" s="73"/>
      <c r="ZG57" s="73"/>
      <c r="ZH57" s="73"/>
      <c r="ZI57" s="73"/>
      <c r="ZJ57" s="73"/>
      <c r="ZK57" s="73"/>
      <c r="ZL57" s="73"/>
      <c r="ZM57" s="73"/>
      <c r="ZN57" s="73"/>
      <c r="ZO57" s="73"/>
      <c r="ZP57" s="73"/>
      <c r="ZQ57" s="73"/>
      <c r="ZR57" s="73"/>
      <c r="ZS57" s="73"/>
      <c r="ZT57" s="73"/>
      <c r="ZU57" s="73"/>
      <c r="ZV57" s="73"/>
      <c r="ZW57" s="73"/>
      <c r="ZX57" s="73"/>
      <c r="ZY57" s="73"/>
      <c r="ZZ57" s="73"/>
      <c r="AAA57" s="73"/>
      <c r="AAB57" s="73"/>
      <c r="AAC57" s="73"/>
      <c r="AAD57" s="73"/>
      <c r="AAE57" s="73"/>
      <c r="AAF57" s="73"/>
      <c r="AAG57" s="73"/>
      <c r="AAH57" s="73"/>
      <c r="AAI57" s="73"/>
      <c r="AAJ57" s="73"/>
      <c r="AAK57" s="73"/>
      <c r="AAL57" s="73"/>
      <c r="AAM57" s="73"/>
      <c r="AAN57" s="73"/>
      <c r="AAO57" s="73"/>
      <c r="AAP57" s="73"/>
      <c r="AAQ57" s="73"/>
      <c r="AAR57" s="73"/>
      <c r="AAS57" s="73"/>
      <c r="AAT57" s="73"/>
      <c r="AAU57" s="73"/>
      <c r="AAV57" s="73"/>
      <c r="AAW57" s="73"/>
      <c r="AAX57" s="73"/>
      <c r="AAY57" s="73"/>
      <c r="AAZ57" s="73"/>
      <c r="ABA57" s="73"/>
      <c r="ABB57" s="73"/>
      <c r="ABC57" s="73"/>
      <c r="ABD57" s="73"/>
      <c r="ABE57" s="73"/>
      <c r="ABF57" s="73"/>
      <c r="ABG57" s="73"/>
      <c r="ABH57" s="73"/>
      <c r="ABI57" s="73"/>
      <c r="ABJ57" s="73"/>
      <c r="ABK57" s="73"/>
      <c r="ABL57" s="73"/>
      <c r="ABM57" s="73"/>
      <c r="ABN57" s="73"/>
      <c r="ABO57" s="73"/>
      <c r="ABP57" s="73"/>
      <c r="ABQ57" s="73"/>
      <c r="ABR57" s="73"/>
      <c r="ABS57" s="73"/>
      <c r="ABT57" s="73"/>
      <c r="ABU57" s="73"/>
      <c r="ABV57" s="73"/>
      <c r="ABW57" s="73"/>
      <c r="ABX57" s="73"/>
      <c r="ABY57" s="73"/>
      <c r="ABZ57" s="73"/>
      <c r="ACA57" s="73"/>
      <c r="ACB57" s="73"/>
      <c r="ACC57" s="73"/>
      <c r="ACD57" s="73"/>
      <c r="ACE57" s="73"/>
      <c r="ACF57" s="73"/>
      <c r="ACG57" s="73"/>
      <c r="ACH57" s="73"/>
      <c r="ACI57" s="73"/>
      <c r="ACJ57" s="73"/>
      <c r="ACK57" s="73"/>
      <c r="ACL57" s="73"/>
      <c r="ACM57" s="73"/>
      <c r="ACN57" s="73"/>
      <c r="ACO57" s="73"/>
      <c r="ACP57" s="73"/>
      <c r="ACQ57" s="73"/>
      <c r="ACR57" s="73"/>
      <c r="ACS57" s="73"/>
      <c r="ACT57" s="73"/>
      <c r="ACU57" s="73"/>
      <c r="ACV57" s="73"/>
      <c r="ACW57" s="73"/>
      <c r="ACX57" s="73"/>
      <c r="ACY57" s="73"/>
      <c r="ACZ57" s="73"/>
      <c r="ADA57" s="73"/>
      <c r="ADB57" s="73"/>
      <c r="ADC57" s="73"/>
      <c r="ADD57" s="73"/>
      <c r="ADE57" s="73"/>
      <c r="ADF57" s="73"/>
      <c r="ADG57" s="73"/>
      <c r="ADH57" s="73"/>
      <c r="ADI57" s="73"/>
      <c r="ADJ57" s="73"/>
      <c r="ADK57" s="73"/>
      <c r="ADL57" s="73"/>
      <c r="ADM57" s="73"/>
      <c r="ADN57" s="73"/>
      <c r="ADO57" s="73"/>
      <c r="ADP57" s="73"/>
      <c r="ADQ57" s="73"/>
      <c r="ADR57" s="73"/>
      <c r="ADS57" s="73"/>
      <c r="ADT57" s="73"/>
      <c r="ADU57" s="73"/>
      <c r="ADV57" s="73"/>
      <c r="ADW57" s="73"/>
      <c r="ADX57" s="73"/>
      <c r="ADY57" s="73"/>
      <c r="ADZ57" s="73"/>
      <c r="AEA57" s="73"/>
      <c r="AEB57" s="73"/>
      <c r="AEC57" s="73"/>
      <c r="AED57" s="73"/>
      <c r="AEE57" s="73"/>
      <c r="AEF57" s="73"/>
      <c r="AEG57" s="73"/>
      <c r="AEH57" s="73"/>
      <c r="AEI57" s="73"/>
      <c r="AEJ57" s="73"/>
      <c r="AEK57" s="73"/>
      <c r="AEL57" s="73"/>
      <c r="AEM57" s="73"/>
      <c r="AEN57" s="73"/>
      <c r="AEO57" s="73"/>
      <c r="AEP57" s="73"/>
      <c r="AEQ57" s="73"/>
      <c r="AER57" s="73"/>
      <c r="AES57" s="73"/>
      <c r="AET57" s="73"/>
      <c r="AEU57" s="73"/>
      <c r="AEV57" s="73"/>
      <c r="AEW57" s="73"/>
      <c r="AEX57" s="73"/>
      <c r="AEY57" s="73"/>
      <c r="AEZ57" s="73"/>
      <c r="AFA57" s="73"/>
      <c r="AFB57" s="73"/>
      <c r="AFC57" s="73"/>
      <c r="AFD57" s="73"/>
      <c r="AFE57" s="73"/>
      <c r="AFF57" s="73"/>
      <c r="AFG57" s="73"/>
      <c r="AFH57" s="73"/>
      <c r="AFI57" s="73"/>
      <c r="AFJ57" s="73"/>
      <c r="AFK57" s="73"/>
      <c r="AFL57" s="73"/>
      <c r="AFM57" s="73"/>
      <c r="AFN57" s="73"/>
      <c r="AFO57" s="73"/>
      <c r="AFP57" s="73"/>
      <c r="AFQ57" s="73"/>
      <c r="AFR57" s="73"/>
      <c r="AFS57" s="73"/>
      <c r="AFT57" s="73"/>
      <c r="AFU57" s="73"/>
      <c r="AFV57" s="73"/>
      <c r="AFW57" s="73"/>
      <c r="AFX57" s="73"/>
      <c r="AFY57" s="73"/>
      <c r="AFZ57" s="73"/>
      <c r="AGA57" s="73"/>
      <c r="AGB57" s="73"/>
      <c r="AGC57" s="73"/>
      <c r="AGD57" s="73"/>
      <c r="AGE57" s="73"/>
      <c r="AGF57" s="73"/>
      <c r="AGG57" s="73"/>
      <c r="AGH57" s="73"/>
      <c r="AGI57" s="73"/>
      <c r="AGJ57" s="73"/>
      <c r="AGK57" s="73"/>
      <c r="AGL57" s="73"/>
      <c r="AGM57" s="73"/>
      <c r="AGN57" s="73"/>
      <c r="AGO57" s="73"/>
      <c r="AGP57" s="73"/>
      <c r="AGQ57" s="73"/>
      <c r="AGR57" s="73"/>
      <c r="AGS57" s="73"/>
      <c r="AGT57" s="73"/>
      <c r="AGU57" s="73"/>
      <c r="AGV57" s="73"/>
      <c r="AGW57" s="73"/>
      <c r="AGX57" s="73"/>
      <c r="AGY57" s="73"/>
      <c r="AGZ57" s="73"/>
      <c r="AHA57" s="73"/>
      <c r="AHB57" s="73"/>
      <c r="AHC57" s="73"/>
      <c r="AHD57" s="73"/>
      <c r="AHE57" s="73"/>
      <c r="AHF57" s="73"/>
      <c r="AHG57" s="73"/>
      <c r="AHH57" s="73"/>
      <c r="AHI57" s="73"/>
      <c r="AHJ57" s="73"/>
      <c r="AHK57" s="73"/>
      <c r="AHL57" s="73"/>
      <c r="AHM57" s="73"/>
      <c r="AHN57" s="73"/>
      <c r="AHO57" s="73"/>
      <c r="AHP57" s="73"/>
      <c r="AHQ57" s="73"/>
      <c r="AHR57" s="73"/>
      <c r="AHS57" s="73"/>
      <c r="AHT57" s="73"/>
      <c r="AHU57" s="73"/>
      <c r="AHV57" s="73"/>
      <c r="AHW57" s="73"/>
      <c r="AHX57" s="73"/>
      <c r="AHY57" s="73"/>
      <c r="AHZ57" s="73"/>
      <c r="AIA57" s="73"/>
      <c r="AIB57" s="73"/>
      <c r="AIC57" s="73"/>
      <c r="AID57" s="73"/>
      <c r="AIE57" s="73"/>
      <c r="AIF57" s="73"/>
      <c r="AIG57" s="73"/>
      <c r="AIH57" s="73"/>
      <c r="AII57" s="73"/>
      <c r="AIJ57" s="73"/>
      <c r="AIK57" s="73"/>
      <c r="AIL57" s="73"/>
      <c r="AIM57" s="73"/>
      <c r="AIN57" s="73"/>
      <c r="AIO57" s="73"/>
      <c r="AIP57" s="73"/>
      <c r="AIQ57" s="73"/>
      <c r="AIR57" s="73"/>
      <c r="AIS57" s="73"/>
      <c r="AIT57" s="73"/>
      <c r="AIU57" s="73"/>
      <c r="AIV57" s="73"/>
      <c r="AIW57" s="73"/>
      <c r="AIX57" s="73"/>
      <c r="AIY57" s="73"/>
      <c r="AIZ57" s="73"/>
      <c r="AJA57" s="73"/>
      <c r="AJB57" s="73"/>
      <c r="AJC57" s="73"/>
      <c r="AJD57" s="73"/>
      <c r="AJE57" s="73"/>
      <c r="AJF57" s="73"/>
      <c r="AJG57" s="73"/>
      <c r="AJH57" s="73"/>
      <c r="AJI57" s="73"/>
      <c r="AJJ57" s="73"/>
      <c r="AJK57" s="73"/>
      <c r="AJL57" s="73"/>
      <c r="AJM57" s="73"/>
      <c r="AJN57" s="73"/>
      <c r="AJO57" s="73"/>
      <c r="AJP57" s="73"/>
      <c r="AJQ57" s="73"/>
      <c r="AJR57" s="73"/>
      <c r="AJS57" s="73"/>
      <c r="AJT57" s="73"/>
      <c r="AJU57" s="73"/>
      <c r="AJV57" s="73"/>
      <c r="AJW57" s="73"/>
      <c r="AJX57" s="73"/>
      <c r="AJY57" s="73"/>
      <c r="AJZ57" s="73"/>
      <c r="AKA57" s="73"/>
      <c r="AKB57" s="73"/>
      <c r="AKC57" s="73"/>
      <c r="AKD57" s="73"/>
      <c r="AKE57" s="73"/>
      <c r="AKF57" s="73"/>
      <c r="AKG57" s="73"/>
      <c r="AKH57" s="73"/>
      <c r="AKI57" s="73"/>
      <c r="AKJ57" s="73"/>
      <c r="AKK57" s="73"/>
      <c r="AKL57" s="73"/>
      <c r="AKM57" s="73"/>
      <c r="AKN57" s="73"/>
      <c r="AKO57" s="73"/>
      <c r="AKP57" s="73"/>
      <c r="AKQ57" s="73"/>
      <c r="AKR57" s="73"/>
      <c r="AKS57" s="73"/>
      <c r="AKT57" s="73"/>
      <c r="AKU57" s="73"/>
      <c r="AKV57" s="73"/>
      <c r="AKW57" s="73"/>
      <c r="AKX57" s="73"/>
      <c r="AKY57" s="73"/>
      <c r="AKZ57" s="73"/>
      <c r="ALA57" s="73"/>
      <c r="ALB57" s="73"/>
      <c r="ALC57" s="73"/>
      <c r="ALD57" s="73"/>
      <c r="ALE57" s="73"/>
      <c r="ALF57" s="73"/>
      <c r="ALG57" s="73"/>
      <c r="ALH57" s="73"/>
      <c r="ALI57" s="73"/>
      <c r="ALJ57" s="73"/>
      <c r="ALK57" s="73"/>
      <c r="ALL57" s="73"/>
      <c r="ALM57" s="73"/>
      <c r="ALN57" s="73"/>
      <c r="ALO57" s="73"/>
      <c r="ALP57" s="73"/>
      <c r="ALQ57" s="73"/>
      <c r="ALR57" s="73"/>
      <c r="ALS57" s="73"/>
      <c r="ALT57" s="73"/>
      <c r="ALU57" s="73"/>
      <c r="ALV57" s="73"/>
      <c r="ALW57" s="73"/>
      <c r="ALX57" s="73"/>
      <c r="ALY57" s="73"/>
      <c r="ALZ57" s="73"/>
      <c r="AMA57" s="73"/>
      <c r="AMB57" s="73"/>
      <c r="AMC57" s="73"/>
      <c r="AMD57" s="73"/>
      <c r="AME57" s="73"/>
      <c r="AMF57" s="73"/>
      <c r="AMG57" s="73"/>
      <c r="AMH57" s="73"/>
      <c r="AMI57" s="73"/>
      <c r="AMJ57" s="73"/>
      <c r="AMK57" s="73"/>
      <c r="AML57" s="73"/>
      <c r="AMM57" s="73"/>
      <c r="AMN57" s="73"/>
      <c r="AMO57" s="73"/>
      <c r="AMP57" s="73"/>
      <c r="AMQ57" s="73"/>
      <c r="AMR57" s="73"/>
      <c r="AMS57" s="73"/>
      <c r="AMT57" s="73"/>
      <c r="AMU57" s="73"/>
      <c r="AMV57" s="73"/>
      <c r="AMW57" s="73"/>
      <c r="AMX57" s="73"/>
      <c r="AMY57" s="73"/>
      <c r="AMZ57" s="73"/>
      <c r="ANA57" s="73"/>
      <c r="ANB57" s="73"/>
      <c r="ANC57" s="73"/>
      <c r="AND57" s="73"/>
      <c r="ANE57" s="73"/>
      <c r="ANF57" s="73"/>
      <c r="ANG57" s="73"/>
      <c r="ANH57" s="73"/>
      <c r="ANI57" s="73"/>
      <c r="ANJ57" s="73"/>
      <c r="ANK57" s="73"/>
      <c r="ANL57" s="73"/>
      <c r="ANM57" s="73"/>
      <c r="ANN57" s="73"/>
      <c r="ANO57" s="73"/>
      <c r="ANP57" s="73"/>
      <c r="ANQ57" s="73"/>
      <c r="ANR57" s="73"/>
      <c r="ANS57" s="73"/>
      <c r="ANT57" s="73"/>
      <c r="ANU57" s="73"/>
      <c r="ANV57" s="73"/>
      <c r="ANW57" s="73"/>
      <c r="ANX57" s="73"/>
      <c r="ANY57" s="73"/>
      <c r="ANZ57" s="73"/>
      <c r="AOA57" s="73"/>
      <c r="AOB57" s="73"/>
      <c r="AOC57" s="73"/>
      <c r="AOD57" s="73"/>
      <c r="AOE57" s="73"/>
      <c r="AOF57" s="73"/>
      <c r="AOG57" s="73"/>
      <c r="AOH57" s="73"/>
      <c r="AOI57" s="73"/>
      <c r="AOJ57" s="73"/>
      <c r="AOK57" s="73"/>
      <c r="AOL57" s="73"/>
      <c r="AOM57" s="73"/>
      <c r="AON57" s="73"/>
      <c r="AOO57" s="73"/>
      <c r="AOP57" s="73"/>
      <c r="AOQ57" s="73"/>
      <c r="AOR57" s="73"/>
      <c r="AOS57" s="73"/>
      <c r="AOT57" s="73"/>
      <c r="AOU57" s="73"/>
      <c r="AOV57" s="73"/>
      <c r="AOW57" s="73"/>
      <c r="AOX57" s="73"/>
      <c r="AOY57" s="73"/>
      <c r="AOZ57" s="73"/>
      <c r="APA57" s="73"/>
      <c r="APB57" s="73"/>
      <c r="APC57" s="73"/>
      <c r="APD57" s="73"/>
      <c r="APE57" s="73"/>
      <c r="APF57" s="73"/>
      <c r="APG57" s="73"/>
      <c r="APH57" s="73"/>
      <c r="API57" s="73"/>
      <c r="APJ57" s="73"/>
      <c r="APK57" s="73"/>
      <c r="APL57" s="73"/>
      <c r="APM57" s="73"/>
      <c r="APN57" s="73"/>
      <c r="APO57" s="73"/>
      <c r="APP57" s="73"/>
      <c r="APQ57" s="73"/>
      <c r="APR57" s="73"/>
      <c r="APS57" s="73"/>
      <c r="APT57" s="73"/>
      <c r="APU57" s="73"/>
      <c r="APV57" s="73"/>
      <c r="APW57" s="73"/>
      <c r="APX57" s="73"/>
      <c r="APY57" s="73"/>
      <c r="APZ57" s="73"/>
      <c r="AQA57" s="73"/>
      <c r="AQB57" s="73"/>
      <c r="AQC57" s="73"/>
      <c r="AQD57" s="73"/>
      <c r="AQE57" s="73"/>
      <c r="AQF57" s="73"/>
      <c r="AQG57" s="73"/>
      <c r="AQH57" s="73"/>
      <c r="AQI57" s="73"/>
      <c r="AQJ57" s="73"/>
      <c r="AQK57" s="73"/>
      <c r="AQL57" s="73"/>
      <c r="AQM57" s="73"/>
      <c r="AQN57" s="73"/>
      <c r="AQO57" s="73"/>
      <c r="AQP57" s="73"/>
      <c r="AQQ57" s="73"/>
      <c r="AQR57" s="73"/>
      <c r="AQS57" s="73"/>
      <c r="AQT57" s="73"/>
      <c r="AQU57" s="73"/>
      <c r="AQV57" s="73"/>
      <c r="AQW57" s="73"/>
      <c r="AQX57" s="73"/>
      <c r="AQY57" s="73"/>
      <c r="AQZ57" s="73"/>
      <c r="ARA57" s="73"/>
      <c r="ARB57" s="73"/>
      <c r="ARC57" s="73"/>
      <c r="ARD57" s="73"/>
      <c r="ARE57" s="73"/>
      <c r="ARF57" s="73"/>
      <c r="ARG57" s="73"/>
      <c r="ARH57" s="73"/>
      <c r="ARI57" s="73"/>
      <c r="ARJ57" s="73"/>
      <c r="ARK57" s="73"/>
      <c r="ARL57" s="73"/>
      <c r="ARM57" s="73"/>
      <c r="ARN57" s="73"/>
      <c r="ARO57" s="73"/>
      <c r="ARP57" s="73"/>
      <c r="ARQ57" s="73"/>
      <c r="ARR57" s="73"/>
      <c r="ARS57" s="73"/>
      <c r="ART57" s="73"/>
      <c r="ARU57" s="73"/>
      <c r="ARV57" s="73"/>
      <c r="ARW57" s="73"/>
      <c r="ARX57" s="73"/>
      <c r="ARY57" s="73"/>
      <c r="ARZ57" s="73"/>
      <c r="ASA57" s="73"/>
      <c r="ASB57" s="73"/>
      <c r="ASC57" s="73"/>
      <c r="ASD57" s="73"/>
      <c r="ASE57" s="73"/>
      <c r="ASF57" s="73"/>
      <c r="ASG57" s="73"/>
      <c r="ASH57" s="73"/>
      <c r="ASI57" s="73"/>
      <c r="ASJ57" s="73"/>
      <c r="ASK57" s="73"/>
      <c r="ASL57" s="73"/>
      <c r="ASM57" s="73"/>
      <c r="ASN57" s="73"/>
      <c r="ASO57" s="73"/>
      <c r="ASP57" s="73"/>
      <c r="ASQ57" s="73"/>
      <c r="ASR57" s="73"/>
      <c r="ASS57" s="73"/>
      <c r="AST57" s="73"/>
      <c r="ASU57" s="73"/>
      <c r="ASV57" s="73"/>
      <c r="ASW57" s="73"/>
      <c r="ASX57" s="73"/>
      <c r="ASY57" s="73"/>
      <c r="ASZ57" s="73"/>
      <c r="ATA57" s="73"/>
      <c r="ATB57" s="73"/>
      <c r="ATC57" s="73"/>
      <c r="ATD57" s="73"/>
      <c r="ATE57" s="73"/>
      <c r="ATF57" s="73"/>
      <c r="ATG57" s="73"/>
      <c r="ATH57" s="73"/>
      <c r="ATI57" s="73"/>
      <c r="ATJ57" s="73"/>
      <c r="ATK57" s="73"/>
      <c r="ATL57" s="73"/>
      <c r="ATM57" s="73"/>
      <c r="ATN57" s="73"/>
      <c r="ATO57" s="73"/>
      <c r="ATP57" s="73"/>
      <c r="ATQ57" s="73"/>
      <c r="ATR57" s="73"/>
      <c r="ATS57" s="73"/>
      <c r="ATT57" s="73"/>
      <c r="ATU57" s="73"/>
      <c r="ATV57" s="73"/>
      <c r="ATW57" s="73"/>
      <c r="ATX57" s="73"/>
      <c r="ATY57" s="73"/>
      <c r="ATZ57" s="73"/>
      <c r="AUA57" s="73"/>
      <c r="AUB57" s="73"/>
      <c r="AUC57" s="73"/>
      <c r="AUD57" s="73"/>
      <c r="AUE57" s="73"/>
      <c r="AUF57" s="73"/>
      <c r="AUG57" s="73"/>
      <c r="AUH57" s="73"/>
      <c r="AUI57" s="73"/>
      <c r="AUJ57" s="73"/>
      <c r="AUK57" s="73"/>
      <c r="AUL57" s="73"/>
      <c r="AUM57" s="73"/>
      <c r="AUN57" s="73"/>
      <c r="AUO57" s="73"/>
      <c r="AUP57" s="73"/>
      <c r="AUQ57" s="73"/>
      <c r="AUR57" s="73"/>
      <c r="AUS57" s="73"/>
      <c r="AUT57" s="73"/>
      <c r="AUU57" s="73"/>
      <c r="AUV57" s="73"/>
      <c r="AUW57" s="73"/>
      <c r="AUX57" s="73"/>
      <c r="AUY57" s="73"/>
      <c r="AUZ57" s="73"/>
      <c r="AVA57" s="73"/>
      <c r="AVB57" s="73"/>
      <c r="AVC57" s="73"/>
      <c r="AVD57" s="73"/>
      <c r="AVE57" s="73"/>
      <c r="AVF57" s="73"/>
      <c r="AVG57" s="73"/>
      <c r="AVH57" s="73"/>
      <c r="AVI57" s="73"/>
      <c r="AVJ57" s="73"/>
      <c r="AVK57" s="73"/>
      <c r="AVL57" s="73"/>
      <c r="AVM57" s="73"/>
      <c r="AVN57" s="73"/>
      <c r="AVO57" s="73"/>
      <c r="AVP57" s="73"/>
      <c r="AVQ57" s="73"/>
      <c r="AVR57" s="73"/>
      <c r="AVS57" s="73"/>
      <c r="AVT57" s="73"/>
      <c r="AVU57" s="73"/>
      <c r="AVV57" s="73"/>
      <c r="AVW57" s="73"/>
      <c r="AVX57" s="73"/>
      <c r="AVY57" s="73"/>
      <c r="AVZ57" s="73"/>
      <c r="AWA57" s="73"/>
      <c r="AWB57" s="73"/>
      <c r="AWC57" s="73"/>
      <c r="AWD57" s="73"/>
      <c r="AWE57" s="73"/>
      <c r="AWF57" s="73"/>
      <c r="AWG57" s="73"/>
      <c r="AWH57" s="73"/>
      <c r="AWI57" s="73"/>
      <c r="AWJ57" s="73"/>
      <c r="AWK57" s="73"/>
      <c r="AWL57" s="73"/>
      <c r="AWM57" s="73"/>
      <c r="AWN57" s="73"/>
      <c r="AWO57" s="73"/>
      <c r="AWP57" s="73"/>
      <c r="AWQ57" s="73"/>
      <c r="AWR57" s="73"/>
      <c r="AWS57" s="73"/>
      <c r="AWT57" s="73"/>
      <c r="AWU57" s="73"/>
      <c r="AWV57" s="73"/>
      <c r="AWW57" s="73"/>
      <c r="AWX57" s="73"/>
      <c r="AWY57" s="73"/>
      <c r="AWZ57" s="73"/>
      <c r="AXA57" s="73"/>
      <c r="AXB57" s="73"/>
      <c r="AXC57" s="73"/>
      <c r="AXD57" s="73"/>
      <c r="AXE57" s="73"/>
      <c r="AXF57" s="73"/>
      <c r="AXG57" s="73"/>
      <c r="AXH57" s="73"/>
      <c r="AXI57" s="73"/>
      <c r="AXJ57" s="73"/>
      <c r="AXK57" s="73"/>
      <c r="AXL57" s="73"/>
      <c r="AXM57" s="73"/>
      <c r="AXN57" s="73"/>
      <c r="AXO57" s="73"/>
      <c r="AXP57" s="73"/>
      <c r="AXQ57" s="73"/>
      <c r="AXR57" s="73"/>
      <c r="AXS57" s="73"/>
      <c r="AXT57" s="73"/>
      <c r="AXU57" s="73"/>
      <c r="AXV57" s="73"/>
      <c r="AXW57" s="73"/>
      <c r="AXX57" s="73"/>
      <c r="AXY57" s="73"/>
      <c r="AXZ57" s="73"/>
      <c r="AYA57" s="73"/>
      <c r="AYB57" s="73"/>
      <c r="AYC57" s="73"/>
      <c r="AYD57" s="73"/>
      <c r="AYE57" s="73"/>
      <c r="AYF57" s="73"/>
      <c r="AYG57" s="73"/>
      <c r="AYH57" s="73"/>
      <c r="AYI57" s="73"/>
      <c r="AYJ57" s="73"/>
      <c r="AYK57" s="73"/>
      <c r="AYL57" s="73"/>
      <c r="AYM57" s="73"/>
      <c r="AYN57" s="73"/>
      <c r="AYO57" s="73"/>
      <c r="AYP57" s="73"/>
      <c r="AYQ57" s="73"/>
      <c r="AYR57" s="73"/>
      <c r="AYS57" s="73"/>
      <c r="AYT57" s="73"/>
      <c r="AYU57" s="73"/>
      <c r="AYV57" s="73"/>
      <c r="AYW57" s="73"/>
      <c r="AYX57" s="73"/>
      <c r="AYY57" s="73"/>
      <c r="AYZ57" s="73"/>
      <c r="AZA57" s="73"/>
      <c r="AZB57" s="73"/>
      <c r="AZC57" s="73"/>
      <c r="AZD57" s="73"/>
      <c r="AZE57" s="73"/>
      <c r="AZF57" s="73"/>
      <c r="AZG57" s="73"/>
      <c r="AZH57" s="73"/>
      <c r="AZI57" s="73"/>
      <c r="AZJ57" s="73"/>
      <c r="AZK57" s="73"/>
      <c r="AZL57" s="73"/>
      <c r="AZM57" s="73"/>
      <c r="AZN57" s="73"/>
      <c r="AZO57" s="73"/>
      <c r="AZP57" s="73"/>
      <c r="AZQ57" s="73"/>
      <c r="AZR57" s="73"/>
      <c r="AZS57" s="73"/>
      <c r="AZT57" s="73"/>
      <c r="AZU57" s="73"/>
      <c r="AZV57" s="73"/>
      <c r="AZW57" s="73"/>
      <c r="AZX57" s="73"/>
      <c r="AZY57" s="73"/>
      <c r="AZZ57" s="73"/>
      <c r="BAA57" s="73"/>
      <c r="BAB57" s="73"/>
      <c r="BAC57" s="73"/>
      <c r="BAD57" s="73"/>
      <c r="BAE57" s="73"/>
      <c r="BAF57" s="73"/>
      <c r="BAG57" s="73"/>
      <c r="BAH57" s="73"/>
      <c r="BAI57" s="73"/>
      <c r="BAJ57" s="73"/>
      <c r="BAK57" s="73"/>
      <c r="BAL57" s="73"/>
      <c r="BAM57" s="73"/>
      <c r="BAN57" s="73"/>
      <c r="BAO57" s="73"/>
      <c r="BAP57" s="73"/>
      <c r="BAQ57" s="73"/>
      <c r="BAR57" s="73"/>
      <c r="BAS57" s="73"/>
      <c r="BAT57" s="73"/>
      <c r="BAU57" s="73"/>
      <c r="BAV57" s="73"/>
      <c r="BAW57" s="73"/>
      <c r="BAX57" s="73"/>
      <c r="BAY57" s="73"/>
      <c r="BAZ57" s="73"/>
      <c r="BBA57" s="73"/>
      <c r="BBB57" s="73"/>
      <c r="BBC57" s="73"/>
      <c r="BBD57" s="73"/>
      <c r="BBE57" s="73"/>
      <c r="BBF57" s="73"/>
      <c r="BBG57" s="73"/>
      <c r="BBH57" s="73"/>
      <c r="BBI57" s="73"/>
      <c r="BBJ57" s="73"/>
      <c r="BBK57" s="73"/>
      <c r="BBL57" s="73"/>
      <c r="BBM57" s="73"/>
      <c r="BBN57" s="73"/>
      <c r="BBO57" s="73"/>
      <c r="BBP57" s="73"/>
      <c r="BBQ57" s="73"/>
      <c r="BBR57" s="73"/>
      <c r="BBS57" s="73"/>
      <c r="BBT57" s="73"/>
      <c r="BBU57" s="73"/>
      <c r="BBV57" s="73"/>
      <c r="BBW57" s="73"/>
      <c r="BBX57" s="73"/>
      <c r="BBY57" s="73"/>
      <c r="BBZ57" s="73"/>
      <c r="BCA57" s="73"/>
      <c r="BCB57" s="73"/>
      <c r="BCC57" s="73"/>
      <c r="BCD57" s="73"/>
      <c r="BCE57" s="73"/>
      <c r="BCF57" s="73"/>
      <c r="BCG57" s="73"/>
      <c r="BCH57" s="73"/>
      <c r="BCI57" s="73"/>
      <c r="BCJ57" s="73"/>
      <c r="BCK57" s="73"/>
      <c r="BCL57" s="73"/>
      <c r="BCM57" s="73"/>
      <c r="BCN57" s="73"/>
      <c r="BCO57" s="73"/>
      <c r="BCP57" s="73"/>
      <c r="BCQ57" s="73"/>
      <c r="BCR57" s="73"/>
      <c r="BCS57" s="73"/>
      <c r="BCT57" s="73"/>
      <c r="BCU57" s="73"/>
      <c r="BCV57" s="73"/>
      <c r="BCW57" s="73"/>
      <c r="BCX57" s="73"/>
      <c r="BCY57" s="73"/>
      <c r="BCZ57" s="73"/>
      <c r="BDA57" s="73"/>
      <c r="BDB57" s="73"/>
      <c r="BDC57" s="73"/>
      <c r="BDD57" s="73"/>
      <c r="BDE57" s="73"/>
      <c r="BDF57" s="73"/>
      <c r="BDG57" s="73"/>
      <c r="BDH57" s="73"/>
      <c r="BDI57" s="73"/>
      <c r="BDJ57" s="73"/>
      <c r="BDK57" s="73"/>
      <c r="BDL57" s="73"/>
      <c r="BDM57" s="73"/>
      <c r="BDN57" s="73"/>
      <c r="BDO57" s="73"/>
      <c r="BDP57" s="73"/>
      <c r="BDQ57" s="73"/>
      <c r="BDR57" s="73"/>
      <c r="BDS57" s="73"/>
      <c r="BDT57" s="73"/>
      <c r="BDU57" s="73"/>
      <c r="BDV57" s="73"/>
      <c r="BDW57" s="73"/>
      <c r="BDX57" s="73"/>
      <c r="BDY57" s="73"/>
      <c r="BDZ57" s="73"/>
      <c r="BEA57" s="73"/>
      <c r="BEB57" s="73"/>
      <c r="BEC57" s="73"/>
      <c r="BED57" s="73"/>
      <c r="BEE57" s="73"/>
      <c r="BEF57" s="73"/>
      <c r="BEG57" s="73"/>
      <c r="BEH57" s="73"/>
      <c r="BEI57" s="73"/>
      <c r="BEJ57" s="73"/>
      <c r="BEK57" s="73"/>
      <c r="BEL57" s="73"/>
      <c r="BEM57" s="73"/>
      <c r="BEN57" s="73"/>
      <c r="BEO57" s="73"/>
      <c r="BEP57" s="73"/>
      <c r="BEQ57" s="73"/>
      <c r="BER57" s="73"/>
      <c r="BES57" s="73"/>
      <c r="BET57" s="73"/>
      <c r="BEU57" s="73"/>
      <c r="BEV57" s="73"/>
      <c r="BEW57" s="73"/>
      <c r="BEX57" s="73"/>
      <c r="BEY57" s="73"/>
      <c r="BEZ57" s="73"/>
      <c r="BFA57" s="73"/>
      <c r="BFB57" s="73"/>
      <c r="BFC57" s="73"/>
      <c r="BFD57" s="73"/>
      <c r="BFE57" s="73"/>
      <c r="BFF57" s="73"/>
      <c r="BFG57" s="73"/>
      <c r="BFH57" s="73"/>
      <c r="BFI57" s="73"/>
      <c r="BFJ57" s="73"/>
      <c r="BFK57" s="73"/>
      <c r="BFL57" s="73"/>
      <c r="BFM57" s="73"/>
      <c r="BFN57" s="73"/>
      <c r="BFO57" s="73"/>
      <c r="BFP57" s="73"/>
      <c r="BFQ57" s="73"/>
      <c r="BFR57" s="73"/>
      <c r="BFS57" s="73"/>
      <c r="BFT57" s="73"/>
      <c r="BFU57" s="73"/>
      <c r="BFV57" s="73"/>
      <c r="BFW57" s="73"/>
      <c r="BFX57" s="73"/>
      <c r="BFY57" s="73"/>
      <c r="BFZ57" s="73"/>
      <c r="BGA57" s="73"/>
      <c r="BGB57" s="73"/>
      <c r="BGC57" s="73"/>
      <c r="BGD57" s="73"/>
      <c r="BGE57" s="73"/>
      <c r="BGF57" s="73"/>
      <c r="BGG57" s="73"/>
      <c r="BGH57" s="73"/>
      <c r="BGI57" s="73"/>
      <c r="BGJ57" s="73"/>
      <c r="BGK57" s="73"/>
      <c r="BGL57" s="73"/>
      <c r="BGM57" s="73"/>
      <c r="BGN57" s="73"/>
      <c r="BGO57" s="73"/>
      <c r="BGP57" s="73"/>
      <c r="BGQ57" s="73"/>
      <c r="BGR57" s="73"/>
      <c r="BGS57" s="73"/>
      <c r="BGT57" s="73"/>
      <c r="BGU57" s="73"/>
      <c r="BGV57" s="73"/>
      <c r="BGW57" s="73"/>
      <c r="BGX57" s="73"/>
      <c r="BGY57" s="73"/>
      <c r="BGZ57" s="73"/>
      <c r="BHA57" s="73"/>
      <c r="BHB57" s="73"/>
      <c r="BHC57" s="73"/>
      <c r="BHD57" s="73"/>
      <c r="BHE57" s="73"/>
      <c r="BHF57" s="73"/>
      <c r="BHG57" s="73"/>
      <c r="BHH57" s="73"/>
      <c r="BHI57" s="73"/>
      <c r="BHJ57" s="73"/>
      <c r="BHK57" s="73"/>
      <c r="BHL57" s="73"/>
      <c r="BHM57" s="73"/>
      <c r="BHN57" s="73"/>
      <c r="BHO57" s="73"/>
      <c r="BHP57" s="73"/>
      <c r="BHQ57" s="73"/>
      <c r="BHR57" s="73"/>
      <c r="BHS57" s="73"/>
      <c r="BHT57" s="73"/>
      <c r="BHU57" s="73"/>
      <c r="BHV57" s="73"/>
      <c r="BHW57" s="73"/>
      <c r="BHX57" s="73"/>
      <c r="BHY57" s="73"/>
      <c r="BHZ57" s="73"/>
      <c r="BIA57" s="73"/>
      <c r="BIB57" s="73"/>
      <c r="BIC57" s="73"/>
      <c r="BID57" s="73"/>
      <c r="BIE57" s="73"/>
      <c r="BIF57" s="73"/>
      <c r="BIG57" s="73"/>
      <c r="BIH57" s="73"/>
      <c r="BII57" s="73"/>
      <c r="BIJ57" s="73"/>
      <c r="BIK57" s="73"/>
      <c r="BIL57" s="73"/>
      <c r="BIM57" s="73"/>
      <c r="BIN57" s="73"/>
      <c r="BIO57" s="73"/>
      <c r="BIP57" s="73"/>
      <c r="BIQ57" s="73"/>
      <c r="BIR57" s="73"/>
      <c r="BIS57" s="73"/>
      <c r="BIT57" s="73"/>
      <c r="BIU57" s="73"/>
      <c r="BIV57" s="73"/>
      <c r="BIW57" s="73"/>
      <c r="BIX57" s="73"/>
      <c r="BIY57" s="73"/>
      <c r="BIZ57" s="73"/>
      <c r="BJA57" s="73"/>
      <c r="BJB57" s="73"/>
      <c r="BJC57" s="73"/>
      <c r="BJD57" s="73"/>
      <c r="BJE57" s="73"/>
      <c r="BJF57" s="73"/>
      <c r="BJG57" s="73"/>
      <c r="BJH57" s="73"/>
      <c r="BJI57" s="73"/>
      <c r="BJJ57" s="73"/>
      <c r="BJK57" s="73"/>
      <c r="BJL57" s="73"/>
      <c r="BJM57" s="73"/>
      <c r="BJN57" s="73"/>
      <c r="BJO57" s="73"/>
      <c r="BJP57" s="73"/>
      <c r="BJQ57" s="73"/>
      <c r="BJR57" s="73"/>
      <c r="BJS57" s="73"/>
      <c r="BJT57" s="73"/>
      <c r="BJU57" s="73"/>
      <c r="BJV57" s="73"/>
      <c r="BJW57" s="73"/>
      <c r="BJX57" s="73"/>
      <c r="BJY57" s="73"/>
      <c r="BJZ57" s="73"/>
      <c r="BKA57" s="73"/>
      <c r="BKB57" s="73"/>
      <c r="BKC57" s="73"/>
      <c r="BKD57" s="73"/>
      <c r="BKE57" s="73"/>
      <c r="BKF57" s="73"/>
      <c r="BKG57" s="73"/>
      <c r="BKH57" s="73"/>
      <c r="BKI57" s="73"/>
      <c r="BKJ57" s="73"/>
      <c r="BKK57" s="73"/>
      <c r="BKL57" s="73"/>
      <c r="BKM57" s="73"/>
      <c r="BKN57" s="73"/>
      <c r="BKO57" s="73"/>
      <c r="BKP57" s="73"/>
      <c r="BKQ57" s="73"/>
      <c r="BKR57" s="73"/>
      <c r="BKS57" s="73"/>
      <c r="BKT57" s="73"/>
      <c r="BKU57" s="73"/>
      <c r="BKV57" s="73"/>
      <c r="BKW57" s="73"/>
      <c r="BKX57" s="73"/>
      <c r="BKY57" s="73"/>
      <c r="BKZ57" s="73"/>
      <c r="BLA57" s="73"/>
      <c r="BLB57" s="73"/>
      <c r="BLC57" s="73"/>
      <c r="BLD57" s="73"/>
      <c r="BLE57" s="73"/>
      <c r="BLF57" s="73"/>
      <c r="BLG57" s="73"/>
      <c r="BLH57" s="73"/>
      <c r="BLI57" s="73"/>
      <c r="BLJ57" s="73"/>
      <c r="BLK57" s="73"/>
      <c r="BLL57" s="73"/>
      <c r="BLM57" s="73"/>
      <c r="BLN57" s="73"/>
      <c r="BLO57" s="73"/>
      <c r="BLP57" s="73"/>
      <c r="BLQ57" s="73"/>
      <c r="BLR57" s="73"/>
      <c r="BLS57" s="73"/>
      <c r="BLT57" s="73"/>
      <c r="BLU57" s="73"/>
      <c r="BLV57" s="73"/>
      <c r="BLW57" s="73"/>
      <c r="BLX57" s="73"/>
      <c r="BLY57" s="73"/>
      <c r="BLZ57" s="73"/>
      <c r="BMA57" s="73"/>
      <c r="BMB57" s="73"/>
      <c r="BMC57" s="73"/>
      <c r="BMD57" s="73"/>
      <c r="BME57" s="73"/>
      <c r="BMF57" s="73"/>
      <c r="BMG57" s="73"/>
      <c r="BMH57" s="73"/>
      <c r="BMI57" s="73"/>
      <c r="BMJ57" s="73"/>
      <c r="BMK57" s="73"/>
      <c r="BML57" s="73"/>
      <c r="BMM57" s="73"/>
      <c r="BMN57" s="73"/>
      <c r="BMO57" s="73"/>
      <c r="BMP57" s="73"/>
      <c r="BMQ57" s="73"/>
      <c r="BMR57" s="73"/>
      <c r="BMS57" s="73"/>
      <c r="BMT57" s="73"/>
      <c r="BMU57" s="73"/>
      <c r="BMV57" s="73"/>
      <c r="BMW57" s="73"/>
      <c r="BMX57" s="73"/>
      <c r="BMY57" s="73"/>
      <c r="BMZ57" s="73"/>
      <c r="BNA57" s="73"/>
      <c r="BNB57" s="73"/>
      <c r="BNC57" s="73"/>
      <c r="BND57" s="73"/>
      <c r="BNE57" s="73"/>
      <c r="BNF57" s="73"/>
      <c r="BNG57" s="73"/>
      <c r="BNH57" s="73"/>
      <c r="BNI57" s="73"/>
      <c r="BNJ57" s="73"/>
      <c r="BNK57" s="73"/>
      <c r="BNL57" s="73"/>
      <c r="BNM57" s="73"/>
      <c r="BNN57" s="73"/>
      <c r="BNO57" s="73"/>
      <c r="BNP57" s="73"/>
      <c r="BNQ57" s="73"/>
      <c r="BNR57" s="73"/>
      <c r="BNS57" s="73"/>
      <c r="BNT57" s="73"/>
      <c r="BNU57" s="73"/>
      <c r="BNV57" s="73"/>
      <c r="BNW57" s="73"/>
      <c r="BNX57" s="73"/>
      <c r="BNY57" s="73"/>
      <c r="BNZ57" s="73"/>
      <c r="BOA57" s="73"/>
      <c r="BOB57" s="73"/>
      <c r="BOC57" s="73"/>
      <c r="BOD57" s="73"/>
      <c r="BOE57" s="73"/>
      <c r="BOF57" s="73"/>
      <c r="BOG57" s="73"/>
      <c r="BOH57" s="73"/>
      <c r="BOI57" s="73"/>
      <c r="BOJ57" s="73"/>
      <c r="BOK57" s="73"/>
      <c r="BOL57" s="73"/>
      <c r="BOM57" s="73"/>
      <c r="BON57" s="73"/>
      <c r="BOO57" s="73"/>
      <c r="BOP57" s="73"/>
      <c r="BOQ57" s="73"/>
      <c r="BOR57" s="73"/>
      <c r="BOS57" s="73"/>
      <c r="BOT57" s="73"/>
      <c r="BOU57" s="73"/>
      <c r="BOV57" s="73"/>
      <c r="BOW57" s="73"/>
      <c r="BOX57" s="73"/>
      <c r="BOY57" s="73"/>
      <c r="BOZ57" s="73"/>
      <c r="BPA57" s="73"/>
      <c r="BPB57" s="73"/>
      <c r="BPC57" s="73"/>
      <c r="BPD57" s="73"/>
      <c r="BPE57" s="73"/>
      <c r="BPF57" s="73"/>
      <c r="BPG57" s="73"/>
      <c r="BPH57" s="73"/>
      <c r="BPI57" s="73"/>
      <c r="BPJ57" s="73"/>
      <c r="BPK57" s="73"/>
      <c r="BPL57" s="73"/>
      <c r="BPM57" s="73"/>
      <c r="BPN57" s="73"/>
      <c r="BPO57" s="73"/>
      <c r="BPP57" s="73"/>
      <c r="BPQ57" s="73"/>
      <c r="BPR57" s="73"/>
      <c r="BPS57" s="73"/>
      <c r="BPT57" s="73"/>
      <c r="BPU57" s="73"/>
      <c r="BPV57" s="73"/>
      <c r="BPW57" s="73"/>
      <c r="BPX57" s="73"/>
      <c r="BPY57" s="73"/>
      <c r="BPZ57" s="73"/>
      <c r="BQA57" s="73"/>
      <c r="BQB57" s="73"/>
      <c r="BQC57" s="73"/>
      <c r="BQD57" s="73"/>
      <c r="BQE57" s="73"/>
      <c r="BQF57" s="73"/>
      <c r="BQG57" s="73"/>
      <c r="BQH57" s="73"/>
      <c r="BQI57" s="73"/>
      <c r="BQJ57" s="73"/>
      <c r="BQK57" s="73"/>
      <c r="BQL57" s="73"/>
      <c r="BQM57" s="73"/>
      <c r="BQN57" s="73"/>
      <c r="BQO57" s="73"/>
      <c r="BQP57" s="73"/>
      <c r="BQQ57" s="73"/>
      <c r="BQR57" s="73"/>
      <c r="BQS57" s="73"/>
      <c r="BQT57" s="73"/>
      <c r="BQU57" s="73"/>
      <c r="BQV57" s="73"/>
      <c r="BQW57" s="73"/>
      <c r="BQX57" s="73"/>
      <c r="BQY57" s="73"/>
      <c r="BQZ57" s="73"/>
      <c r="BRA57" s="73"/>
      <c r="BRB57" s="73"/>
      <c r="BRC57" s="73"/>
      <c r="BRD57" s="73"/>
      <c r="BRE57" s="73"/>
      <c r="BRF57" s="73"/>
      <c r="BRG57" s="73"/>
      <c r="BRH57" s="73"/>
      <c r="BRI57" s="73"/>
      <c r="BRJ57" s="73"/>
      <c r="BRK57" s="73"/>
      <c r="BRL57" s="73"/>
      <c r="BRM57" s="73"/>
      <c r="BRN57" s="73"/>
      <c r="BRO57" s="73"/>
      <c r="BRP57" s="73"/>
      <c r="BRQ57" s="73"/>
      <c r="BRR57" s="73"/>
      <c r="BRS57" s="73"/>
      <c r="BRT57" s="73"/>
      <c r="BRU57" s="73"/>
      <c r="BRV57" s="73"/>
      <c r="BRW57" s="73"/>
      <c r="BRX57" s="73"/>
      <c r="BRY57" s="73"/>
      <c r="BRZ57" s="73"/>
      <c r="BSA57" s="73"/>
      <c r="BSB57" s="73"/>
      <c r="BSC57" s="73"/>
      <c r="BSD57" s="73"/>
      <c r="BSE57" s="73"/>
      <c r="BSF57" s="73"/>
      <c r="BSG57" s="73"/>
      <c r="BSH57" s="73"/>
      <c r="BSI57" s="73"/>
      <c r="BSJ57" s="73"/>
      <c r="BSK57" s="73"/>
      <c r="BSL57" s="73"/>
      <c r="BSM57" s="73"/>
      <c r="BSN57" s="73"/>
      <c r="BSO57" s="73"/>
      <c r="BSP57" s="73"/>
      <c r="BSQ57" s="73"/>
      <c r="BSR57" s="73"/>
      <c r="BSS57" s="73"/>
      <c r="BST57" s="73"/>
      <c r="BSU57" s="73"/>
      <c r="BSV57" s="73"/>
      <c r="BSW57" s="73"/>
      <c r="BSX57" s="73"/>
      <c r="BSY57" s="73"/>
      <c r="BSZ57" s="73"/>
      <c r="BTA57" s="73"/>
      <c r="BTB57" s="73"/>
      <c r="BTC57" s="73"/>
      <c r="BTD57" s="73"/>
      <c r="BTE57" s="73"/>
      <c r="BTF57" s="73"/>
      <c r="BTG57" s="73"/>
      <c r="BTH57" s="73"/>
      <c r="BTI57" s="73"/>
      <c r="BTJ57" s="73"/>
      <c r="BTK57" s="73"/>
      <c r="BTL57" s="73"/>
      <c r="BTM57" s="73"/>
      <c r="BTN57" s="73"/>
      <c r="BTO57" s="73"/>
      <c r="BTP57" s="73"/>
      <c r="BTQ57" s="73"/>
      <c r="BTR57" s="73"/>
      <c r="BTS57" s="73"/>
      <c r="BTT57" s="73"/>
      <c r="BTU57" s="73"/>
      <c r="BTV57" s="73"/>
      <c r="BTW57" s="73"/>
      <c r="BTX57" s="73"/>
      <c r="BTY57" s="73"/>
      <c r="BTZ57" s="73"/>
      <c r="BUA57" s="73"/>
      <c r="BUB57" s="73"/>
      <c r="BUC57" s="73"/>
      <c r="BUD57" s="73"/>
      <c r="BUE57" s="73"/>
      <c r="BUF57" s="73"/>
      <c r="BUG57" s="73"/>
      <c r="BUH57" s="73"/>
      <c r="BUI57" s="73"/>
      <c r="BUJ57" s="73"/>
      <c r="BUK57" s="73"/>
      <c r="BUL57" s="73"/>
      <c r="BUM57" s="73"/>
      <c r="BUN57" s="73"/>
      <c r="BUO57" s="73"/>
      <c r="BUP57" s="73"/>
      <c r="BUQ57" s="73"/>
      <c r="BUR57" s="73"/>
      <c r="BUS57" s="73"/>
      <c r="BUT57" s="73"/>
      <c r="BUU57" s="73"/>
      <c r="BUV57" s="73"/>
      <c r="BUW57" s="73"/>
      <c r="BUX57" s="73"/>
      <c r="BUY57" s="73"/>
      <c r="BUZ57" s="73"/>
      <c r="BVA57" s="73"/>
      <c r="BVB57" s="73"/>
      <c r="BVC57" s="73"/>
      <c r="BVD57" s="73"/>
      <c r="BVE57" s="73"/>
      <c r="BVF57" s="73"/>
      <c r="BVG57" s="73"/>
      <c r="BVH57" s="73"/>
      <c r="BVI57" s="73"/>
      <c r="BVJ57" s="73"/>
      <c r="BVK57" s="73"/>
      <c r="BVL57" s="73"/>
      <c r="BVM57" s="73"/>
      <c r="BVN57" s="73"/>
      <c r="BVO57" s="73"/>
      <c r="BVP57" s="73"/>
      <c r="BVQ57" s="73"/>
      <c r="BVR57" s="73"/>
      <c r="BVS57" s="73"/>
      <c r="BVT57" s="73"/>
      <c r="BVU57" s="73"/>
      <c r="BVV57" s="73"/>
      <c r="BVW57" s="73"/>
      <c r="BVX57" s="73"/>
      <c r="BVY57" s="73"/>
      <c r="BVZ57" s="73"/>
      <c r="BWA57" s="73"/>
      <c r="BWB57" s="73"/>
      <c r="BWC57" s="73"/>
      <c r="BWD57" s="73"/>
      <c r="BWE57" s="73"/>
      <c r="BWF57" s="73"/>
      <c r="BWG57" s="73"/>
      <c r="BWH57" s="73"/>
      <c r="BWI57" s="73"/>
      <c r="BWJ57" s="73"/>
      <c r="BWK57" s="73"/>
      <c r="BWL57" s="73"/>
      <c r="BWM57" s="73"/>
      <c r="BWN57" s="73"/>
      <c r="BWO57" s="73"/>
      <c r="BWP57" s="73"/>
      <c r="BWQ57" s="73"/>
      <c r="BWR57" s="73"/>
      <c r="BWS57" s="73"/>
      <c r="BWT57" s="73"/>
      <c r="BWU57" s="73"/>
      <c r="BWV57" s="73"/>
      <c r="BWW57" s="73"/>
      <c r="BWX57" s="73"/>
      <c r="BWY57" s="73"/>
      <c r="BWZ57" s="73"/>
      <c r="BXA57" s="73"/>
      <c r="BXB57" s="73"/>
      <c r="BXC57" s="73"/>
      <c r="BXD57" s="73"/>
      <c r="BXE57" s="73"/>
      <c r="BXF57" s="73"/>
      <c r="BXG57" s="73"/>
      <c r="BXH57" s="73"/>
      <c r="BXI57" s="73"/>
      <c r="BXJ57" s="73"/>
      <c r="BXK57" s="73"/>
      <c r="BXL57" s="73"/>
      <c r="BXM57" s="73"/>
      <c r="BXN57" s="73"/>
      <c r="BXO57" s="73"/>
      <c r="BXP57" s="73"/>
      <c r="BXQ57" s="73"/>
      <c r="BXR57" s="73"/>
      <c r="BXS57" s="73"/>
      <c r="BXT57" s="73"/>
      <c r="BXU57" s="73"/>
      <c r="BXV57" s="73"/>
      <c r="BXW57" s="73"/>
      <c r="BXX57" s="73"/>
      <c r="BXY57" s="73"/>
      <c r="BXZ57" s="73"/>
      <c r="BYA57" s="73"/>
      <c r="BYB57" s="73"/>
      <c r="BYC57" s="73"/>
      <c r="BYD57" s="73"/>
      <c r="BYE57" s="73"/>
      <c r="BYF57" s="73"/>
      <c r="BYG57" s="73"/>
      <c r="BYH57" s="73"/>
      <c r="BYI57" s="73"/>
      <c r="BYJ57" s="73"/>
      <c r="BYK57" s="73"/>
      <c r="BYL57" s="73"/>
      <c r="BYM57" s="73"/>
      <c r="BYN57" s="73"/>
      <c r="BYO57" s="73"/>
      <c r="BYP57" s="73"/>
      <c r="BYQ57" s="73"/>
      <c r="BYR57" s="73"/>
      <c r="BYS57" s="73"/>
      <c r="BYT57" s="73"/>
      <c r="BYU57" s="73"/>
      <c r="BYV57" s="73"/>
      <c r="BYW57" s="73"/>
      <c r="BYX57" s="73"/>
      <c r="BYY57" s="73"/>
      <c r="BYZ57" s="73"/>
      <c r="BZA57" s="73"/>
      <c r="BZB57" s="73"/>
      <c r="BZC57" s="73"/>
      <c r="BZD57" s="73"/>
      <c r="BZE57" s="73"/>
      <c r="BZF57" s="73"/>
      <c r="BZG57" s="73"/>
      <c r="BZH57" s="73"/>
      <c r="BZI57" s="73"/>
      <c r="BZJ57" s="73"/>
      <c r="BZK57" s="73"/>
      <c r="BZL57" s="73"/>
      <c r="BZM57" s="73"/>
      <c r="BZN57" s="73"/>
      <c r="BZO57" s="73"/>
      <c r="BZP57" s="73"/>
      <c r="BZQ57" s="73"/>
      <c r="BZR57" s="73"/>
      <c r="BZS57" s="73"/>
      <c r="BZT57" s="73"/>
      <c r="BZU57" s="73"/>
      <c r="BZV57" s="73"/>
      <c r="BZW57" s="73"/>
      <c r="BZX57" s="73"/>
      <c r="BZY57" s="73"/>
      <c r="BZZ57" s="73"/>
      <c r="CAA57" s="73"/>
      <c r="CAB57" s="73"/>
      <c r="CAC57" s="73"/>
      <c r="CAD57" s="73"/>
      <c r="CAE57" s="73"/>
      <c r="CAF57" s="73"/>
      <c r="CAG57" s="73"/>
      <c r="CAH57" s="73"/>
      <c r="CAI57" s="73"/>
      <c r="CAJ57" s="73"/>
      <c r="CAK57" s="73"/>
      <c r="CAL57" s="73"/>
      <c r="CAM57" s="73"/>
      <c r="CAN57" s="73"/>
      <c r="CAO57" s="73"/>
      <c r="CAP57" s="73"/>
      <c r="CAQ57" s="73"/>
      <c r="CAR57" s="73"/>
      <c r="CAS57" s="73"/>
      <c r="CAT57" s="73"/>
      <c r="CAU57" s="73"/>
      <c r="CAV57" s="73"/>
      <c r="CAW57" s="73"/>
      <c r="CAX57" s="73"/>
      <c r="CAY57" s="73"/>
      <c r="CAZ57" s="73"/>
      <c r="CBA57" s="73"/>
      <c r="CBB57" s="73"/>
      <c r="CBC57" s="73"/>
      <c r="CBD57" s="73"/>
      <c r="CBE57" s="73"/>
      <c r="CBF57" s="73"/>
      <c r="CBG57" s="73"/>
      <c r="CBH57" s="73"/>
      <c r="CBI57" s="73"/>
      <c r="CBJ57" s="73"/>
      <c r="CBK57" s="73"/>
      <c r="CBL57" s="73"/>
      <c r="CBM57" s="73"/>
      <c r="CBN57" s="73"/>
      <c r="CBO57" s="73"/>
      <c r="CBP57" s="73"/>
      <c r="CBQ57" s="73"/>
      <c r="CBR57" s="73"/>
      <c r="CBS57" s="73"/>
      <c r="CBT57" s="73"/>
      <c r="CBU57" s="73"/>
      <c r="CBV57" s="73"/>
      <c r="CBW57" s="73"/>
      <c r="CBX57" s="73"/>
      <c r="CBY57" s="73"/>
      <c r="CBZ57" s="73"/>
      <c r="CCA57" s="73"/>
      <c r="CCB57" s="73"/>
      <c r="CCC57" s="73"/>
      <c r="CCD57" s="73"/>
      <c r="CCE57" s="73"/>
      <c r="CCF57" s="73"/>
      <c r="CCG57" s="73"/>
      <c r="CCH57" s="73"/>
      <c r="CCI57" s="73"/>
      <c r="CCJ57" s="73"/>
      <c r="CCK57" s="73"/>
      <c r="CCL57" s="73"/>
      <c r="CCM57" s="73"/>
      <c r="CCN57" s="73"/>
      <c r="CCO57" s="73"/>
      <c r="CCP57" s="73"/>
      <c r="CCQ57" s="73"/>
      <c r="CCR57" s="73"/>
      <c r="CCS57" s="73"/>
      <c r="CCT57" s="73"/>
      <c r="CCU57" s="73"/>
      <c r="CCV57" s="73"/>
      <c r="CCW57" s="73"/>
      <c r="CCX57" s="73"/>
      <c r="CCY57" s="73"/>
      <c r="CCZ57" s="73"/>
      <c r="CDA57" s="73"/>
      <c r="CDB57" s="73"/>
      <c r="CDC57" s="73"/>
      <c r="CDD57" s="73"/>
      <c r="CDE57" s="73"/>
      <c r="CDF57" s="73"/>
      <c r="CDG57" s="73"/>
      <c r="CDH57" s="73"/>
      <c r="CDI57" s="73"/>
      <c r="CDJ57" s="73"/>
      <c r="CDK57" s="73"/>
      <c r="CDL57" s="73"/>
      <c r="CDM57" s="73"/>
      <c r="CDN57" s="73"/>
      <c r="CDO57" s="73"/>
      <c r="CDP57" s="73"/>
      <c r="CDQ57" s="73"/>
      <c r="CDR57" s="73"/>
      <c r="CDS57" s="73"/>
      <c r="CDT57" s="73"/>
      <c r="CDU57" s="73"/>
      <c r="CDV57" s="73"/>
      <c r="CDW57" s="73"/>
      <c r="CDX57" s="73"/>
      <c r="CDY57" s="73"/>
      <c r="CDZ57" s="73"/>
      <c r="CEA57" s="73"/>
      <c r="CEB57" s="73"/>
      <c r="CEC57" s="73"/>
      <c r="CED57" s="73"/>
      <c r="CEE57" s="73"/>
      <c r="CEF57" s="73"/>
      <c r="CEG57" s="73"/>
      <c r="CEH57" s="73"/>
      <c r="CEI57" s="73"/>
      <c r="CEJ57" s="73"/>
      <c r="CEK57" s="73"/>
      <c r="CEL57" s="73"/>
      <c r="CEM57" s="73"/>
      <c r="CEN57" s="73"/>
      <c r="CEO57" s="73"/>
      <c r="CEP57" s="73"/>
      <c r="CEQ57" s="73"/>
      <c r="CER57" s="73"/>
      <c r="CES57" s="73"/>
      <c r="CET57" s="73"/>
      <c r="CEU57" s="73"/>
      <c r="CEV57" s="73"/>
      <c r="CEW57" s="73"/>
      <c r="CEX57" s="73"/>
      <c r="CEY57" s="73"/>
      <c r="CEZ57" s="73"/>
      <c r="CFA57" s="73"/>
      <c r="CFB57" s="73"/>
      <c r="CFC57" s="73"/>
      <c r="CFD57" s="73"/>
      <c r="CFE57" s="73"/>
      <c r="CFF57" s="73"/>
      <c r="CFG57" s="73"/>
      <c r="CFH57" s="73"/>
      <c r="CFI57" s="73"/>
      <c r="CFJ57" s="73"/>
      <c r="CFK57" s="73"/>
      <c r="CFL57" s="73"/>
      <c r="CFM57" s="73"/>
      <c r="CFN57" s="73"/>
      <c r="CFO57" s="73"/>
      <c r="CFP57" s="73"/>
      <c r="CFQ57" s="73"/>
      <c r="CFR57" s="73"/>
      <c r="CFS57" s="73"/>
      <c r="CFT57" s="73"/>
      <c r="CFU57" s="73"/>
      <c r="CFV57" s="73"/>
      <c r="CFW57" s="73"/>
      <c r="CFX57" s="73"/>
      <c r="CFY57" s="73"/>
      <c r="CFZ57" s="73"/>
      <c r="CGA57" s="73"/>
      <c r="CGB57" s="73"/>
      <c r="CGC57" s="73"/>
      <c r="CGD57" s="73"/>
      <c r="CGE57" s="73"/>
      <c r="CGF57" s="73"/>
      <c r="CGG57" s="73"/>
      <c r="CGH57" s="73"/>
      <c r="CGI57" s="73"/>
      <c r="CGJ57" s="73"/>
      <c r="CGK57" s="73"/>
      <c r="CGL57" s="73"/>
      <c r="CGM57" s="73"/>
      <c r="CGN57" s="73"/>
      <c r="CGO57" s="73"/>
      <c r="CGP57" s="73"/>
      <c r="CGQ57" s="73"/>
      <c r="CGR57" s="73"/>
      <c r="CGS57" s="73"/>
      <c r="CGT57" s="73"/>
      <c r="CGU57" s="73"/>
      <c r="CGV57" s="73"/>
      <c r="CGW57" s="73"/>
      <c r="CGX57" s="73"/>
      <c r="CGY57" s="73"/>
      <c r="CGZ57" s="73"/>
      <c r="CHA57" s="73"/>
      <c r="CHB57" s="73"/>
      <c r="CHC57" s="73"/>
      <c r="CHD57" s="73"/>
      <c r="CHE57" s="73"/>
      <c r="CHF57" s="73"/>
      <c r="CHG57" s="73"/>
      <c r="CHH57" s="73"/>
      <c r="CHI57" s="73"/>
      <c r="CHJ57" s="73"/>
      <c r="CHK57" s="73"/>
      <c r="CHL57" s="73"/>
      <c r="CHM57" s="73"/>
      <c r="CHN57" s="73"/>
      <c r="CHO57" s="73"/>
      <c r="CHP57" s="73"/>
      <c r="CHQ57" s="73"/>
      <c r="CHR57" s="73"/>
      <c r="CHS57" s="73"/>
      <c r="CHT57" s="73"/>
      <c r="CHU57" s="73"/>
      <c r="CHV57" s="73"/>
      <c r="CHW57" s="73"/>
      <c r="CHX57" s="73"/>
      <c r="CHY57" s="73"/>
      <c r="CHZ57" s="73"/>
      <c r="CIA57" s="73"/>
      <c r="CIB57" s="73"/>
      <c r="CIC57" s="73"/>
      <c r="CID57" s="73"/>
      <c r="CIE57" s="73"/>
      <c r="CIF57" s="73"/>
      <c r="CIG57" s="73"/>
      <c r="CIH57" s="73"/>
      <c r="CII57" s="73"/>
      <c r="CIJ57" s="73"/>
      <c r="CIK57" s="73"/>
      <c r="CIL57" s="73"/>
      <c r="CIM57" s="73"/>
      <c r="CIN57" s="73"/>
      <c r="CIO57" s="73"/>
      <c r="CIP57" s="73"/>
      <c r="CIQ57" s="73"/>
      <c r="CIR57" s="73"/>
      <c r="CIS57" s="73"/>
      <c r="CIT57" s="73"/>
      <c r="CIU57" s="73"/>
      <c r="CIV57" s="73"/>
      <c r="CIW57" s="73"/>
      <c r="CIX57" s="73"/>
      <c r="CIY57" s="73"/>
      <c r="CIZ57" s="73"/>
      <c r="CJA57" s="73"/>
      <c r="CJB57" s="73"/>
      <c r="CJC57" s="73"/>
      <c r="CJD57" s="73"/>
      <c r="CJE57" s="73"/>
      <c r="CJF57" s="73"/>
      <c r="CJG57" s="73"/>
      <c r="CJH57" s="73"/>
      <c r="CJI57" s="73"/>
      <c r="CJJ57" s="73"/>
      <c r="CJK57" s="73"/>
      <c r="CJL57" s="73"/>
      <c r="CJM57" s="73"/>
      <c r="CJN57" s="73"/>
      <c r="CJO57" s="73"/>
      <c r="CJP57" s="73"/>
      <c r="CJQ57" s="73"/>
      <c r="CJR57" s="73"/>
      <c r="CJS57" s="73"/>
      <c r="CJT57" s="73"/>
      <c r="CJU57" s="73"/>
      <c r="CJV57" s="73"/>
      <c r="CJW57" s="73"/>
      <c r="CJX57" s="73"/>
      <c r="CJY57" s="73"/>
      <c r="CJZ57" s="73"/>
      <c r="CKA57" s="73"/>
      <c r="CKB57" s="73"/>
      <c r="CKC57" s="73"/>
      <c r="CKD57" s="73"/>
      <c r="CKE57" s="73"/>
      <c r="CKF57" s="73"/>
      <c r="CKG57" s="73"/>
      <c r="CKH57" s="73"/>
      <c r="CKI57" s="73"/>
      <c r="CKJ57" s="73"/>
      <c r="CKK57" s="73"/>
      <c r="CKL57" s="73"/>
      <c r="CKM57" s="73"/>
      <c r="CKN57" s="73"/>
      <c r="CKO57" s="73"/>
      <c r="CKP57" s="73"/>
      <c r="CKQ57" s="73"/>
      <c r="CKR57" s="73"/>
      <c r="CKS57" s="73"/>
      <c r="CKT57" s="73"/>
      <c r="CKU57" s="73"/>
      <c r="CKV57" s="73"/>
      <c r="CKW57" s="73"/>
      <c r="CKX57" s="73"/>
      <c r="CKY57" s="73"/>
      <c r="CKZ57" s="73"/>
      <c r="CLA57" s="73"/>
      <c r="CLB57" s="73"/>
      <c r="CLC57" s="73"/>
      <c r="CLD57" s="73"/>
      <c r="CLE57" s="73"/>
      <c r="CLF57" s="73"/>
      <c r="CLG57" s="73"/>
      <c r="CLH57" s="73"/>
      <c r="CLI57" s="73"/>
      <c r="CLJ57" s="73"/>
      <c r="CLK57" s="73"/>
      <c r="CLL57" s="73"/>
      <c r="CLM57" s="73"/>
      <c r="CLN57" s="73"/>
      <c r="CLO57" s="73"/>
      <c r="CLP57" s="73"/>
      <c r="CLQ57" s="73"/>
      <c r="CLR57" s="73"/>
      <c r="CLS57" s="73"/>
      <c r="CLT57" s="73"/>
      <c r="CLU57" s="73"/>
      <c r="CLV57" s="73"/>
      <c r="CLW57" s="73"/>
      <c r="CLX57" s="73"/>
      <c r="CLY57" s="73"/>
      <c r="CLZ57" s="73"/>
      <c r="CMA57" s="73"/>
      <c r="CMB57" s="73"/>
      <c r="CMC57" s="73"/>
      <c r="CMD57" s="73"/>
      <c r="CME57" s="73"/>
      <c r="CMF57" s="73"/>
      <c r="CMG57" s="73"/>
      <c r="CMH57" s="73"/>
      <c r="CMI57" s="73"/>
      <c r="CMJ57" s="73"/>
      <c r="CMK57" s="73"/>
      <c r="CML57" s="73"/>
      <c r="CMM57" s="73"/>
      <c r="CMN57" s="73"/>
      <c r="CMO57" s="73"/>
      <c r="CMP57" s="73"/>
      <c r="CMQ57" s="73"/>
      <c r="CMR57" s="73"/>
      <c r="CMS57" s="73"/>
      <c r="CMT57" s="73"/>
      <c r="CMU57" s="73"/>
      <c r="CMV57" s="73"/>
      <c r="CMW57" s="73"/>
      <c r="CMX57" s="73"/>
      <c r="CMY57" s="73"/>
      <c r="CMZ57" s="73"/>
      <c r="CNA57" s="73"/>
      <c r="CNB57" s="73"/>
      <c r="CNC57" s="73"/>
      <c r="CND57" s="73"/>
      <c r="CNE57" s="73"/>
      <c r="CNF57" s="73"/>
      <c r="CNG57" s="73"/>
      <c r="CNH57" s="73"/>
      <c r="CNI57" s="73"/>
      <c r="CNJ57" s="73"/>
      <c r="CNK57" s="73"/>
      <c r="CNL57" s="73"/>
      <c r="CNM57" s="73"/>
      <c r="CNN57" s="73"/>
      <c r="CNO57" s="73"/>
      <c r="CNP57" s="73"/>
      <c r="CNQ57" s="73"/>
      <c r="CNR57" s="73"/>
      <c r="CNS57" s="73"/>
      <c r="CNT57" s="73"/>
      <c r="CNU57" s="73"/>
      <c r="CNV57" s="73"/>
      <c r="CNW57" s="73"/>
      <c r="CNX57" s="73"/>
      <c r="CNY57" s="73"/>
      <c r="CNZ57" s="73"/>
      <c r="COA57" s="73"/>
      <c r="COB57" s="73"/>
      <c r="COC57" s="73"/>
      <c r="COD57" s="73"/>
      <c r="COE57" s="73"/>
      <c r="COF57" s="73"/>
      <c r="COG57" s="73"/>
      <c r="COH57" s="73"/>
      <c r="COI57" s="73"/>
      <c r="COJ57" s="73"/>
      <c r="COK57" s="73"/>
      <c r="COL57" s="73"/>
      <c r="COM57" s="73"/>
      <c r="CON57" s="73"/>
      <c r="COO57" s="73"/>
      <c r="COP57" s="73"/>
      <c r="COQ57" s="73"/>
      <c r="COR57" s="73"/>
      <c r="COS57" s="73"/>
      <c r="COT57" s="73"/>
      <c r="COU57" s="73"/>
      <c r="COV57" s="73"/>
      <c r="COW57" s="73"/>
      <c r="COX57" s="73"/>
      <c r="COY57" s="73"/>
      <c r="COZ57" s="73"/>
      <c r="CPA57" s="73"/>
      <c r="CPB57" s="73"/>
      <c r="CPC57" s="73"/>
      <c r="CPD57" s="73"/>
      <c r="CPE57" s="73"/>
      <c r="CPF57" s="73"/>
      <c r="CPG57" s="73"/>
      <c r="CPH57" s="73"/>
      <c r="CPI57" s="73"/>
      <c r="CPJ57" s="73"/>
      <c r="CPK57" s="73"/>
      <c r="CPL57" s="73"/>
      <c r="CPM57" s="73"/>
      <c r="CPN57" s="73"/>
      <c r="CPO57" s="73"/>
      <c r="CPP57" s="73"/>
      <c r="CPQ57" s="73"/>
      <c r="CPR57" s="73"/>
      <c r="CPS57" s="73"/>
      <c r="CPT57" s="73"/>
      <c r="CPU57" s="73"/>
      <c r="CPV57" s="73"/>
      <c r="CPW57" s="73"/>
      <c r="CPX57" s="73"/>
      <c r="CPY57" s="73"/>
      <c r="CPZ57" s="73"/>
      <c r="CQA57" s="73"/>
      <c r="CQB57" s="73"/>
      <c r="CQC57" s="73"/>
      <c r="CQD57" s="73"/>
      <c r="CQE57" s="73"/>
      <c r="CQF57" s="73"/>
      <c r="CQG57" s="73"/>
      <c r="CQH57" s="73"/>
      <c r="CQI57" s="73"/>
      <c r="CQJ57" s="73"/>
      <c r="CQK57" s="73"/>
      <c r="CQL57" s="73"/>
      <c r="CQM57" s="73"/>
      <c r="CQN57" s="73"/>
      <c r="CQO57" s="73"/>
      <c r="CQP57" s="73"/>
      <c r="CQQ57" s="73"/>
      <c r="CQR57" s="73"/>
      <c r="CQS57" s="73"/>
      <c r="CQT57" s="73"/>
      <c r="CQU57" s="73"/>
      <c r="CQV57" s="73"/>
      <c r="CQW57" s="73"/>
      <c r="CQX57" s="73"/>
      <c r="CQY57" s="73"/>
      <c r="CQZ57" s="73"/>
      <c r="CRA57" s="73"/>
      <c r="CRB57" s="73"/>
      <c r="CRC57" s="73"/>
      <c r="CRD57" s="73"/>
      <c r="CRE57" s="73"/>
      <c r="CRF57" s="73"/>
      <c r="CRG57" s="73"/>
      <c r="CRH57" s="73"/>
      <c r="CRI57" s="73"/>
      <c r="CRJ57" s="73"/>
      <c r="CRK57" s="73"/>
      <c r="CRL57" s="73"/>
      <c r="CRM57" s="73"/>
      <c r="CRN57" s="73"/>
      <c r="CRO57" s="73"/>
      <c r="CRP57" s="73"/>
      <c r="CRQ57" s="73"/>
      <c r="CRR57" s="73"/>
      <c r="CRS57" s="73"/>
      <c r="CRT57" s="73"/>
      <c r="CRU57" s="73"/>
      <c r="CRV57" s="73"/>
      <c r="CRW57" s="73"/>
      <c r="CRX57" s="73"/>
      <c r="CRY57" s="73"/>
      <c r="CRZ57" s="73"/>
      <c r="CSA57" s="73"/>
      <c r="CSB57" s="73"/>
      <c r="CSC57" s="73"/>
      <c r="CSD57" s="73"/>
      <c r="CSE57" s="73"/>
      <c r="CSF57" s="73"/>
      <c r="CSG57" s="73"/>
      <c r="CSH57" s="73"/>
      <c r="CSI57" s="73"/>
      <c r="CSJ57" s="73"/>
      <c r="CSK57" s="73"/>
      <c r="CSL57" s="73"/>
      <c r="CSM57" s="73"/>
      <c r="CSN57" s="73"/>
      <c r="CSO57" s="73"/>
      <c r="CSP57" s="73"/>
      <c r="CSQ57" s="73"/>
      <c r="CSR57" s="73"/>
      <c r="CSS57" s="73"/>
      <c r="CST57" s="73"/>
      <c r="CSU57" s="73"/>
      <c r="CSV57" s="73"/>
      <c r="CSW57" s="73"/>
      <c r="CSX57" s="73"/>
      <c r="CSY57" s="73"/>
      <c r="CSZ57" s="73"/>
      <c r="CTA57" s="73"/>
      <c r="CTB57" s="73"/>
      <c r="CTC57" s="73"/>
      <c r="CTD57" s="73"/>
      <c r="CTE57" s="73"/>
      <c r="CTF57" s="73"/>
      <c r="CTG57" s="73"/>
      <c r="CTH57" s="73"/>
      <c r="CTI57" s="73"/>
      <c r="CTJ57" s="73"/>
      <c r="CTK57" s="73"/>
      <c r="CTL57" s="73"/>
      <c r="CTM57" s="73"/>
      <c r="CTN57" s="73"/>
      <c r="CTO57" s="73"/>
      <c r="CTP57" s="73"/>
      <c r="CTQ57" s="73"/>
      <c r="CTR57" s="73"/>
      <c r="CTS57" s="73"/>
      <c r="CTT57" s="73"/>
      <c r="CTU57" s="73"/>
      <c r="CTV57" s="73"/>
      <c r="CTW57" s="73"/>
      <c r="CTX57" s="73"/>
      <c r="CTY57" s="73"/>
      <c r="CTZ57" s="73"/>
      <c r="CUA57" s="73"/>
      <c r="CUB57" s="73"/>
      <c r="CUC57" s="73"/>
      <c r="CUD57" s="73"/>
      <c r="CUE57" s="73"/>
      <c r="CUF57" s="73"/>
      <c r="CUG57" s="73"/>
      <c r="CUH57" s="73"/>
      <c r="CUI57" s="73"/>
      <c r="CUJ57" s="73"/>
      <c r="CUK57" s="73"/>
      <c r="CUL57" s="73"/>
      <c r="CUM57" s="73"/>
      <c r="CUN57" s="73"/>
      <c r="CUO57" s="73"/>
      <c r="CUP57" s="73"/>
      <c r="CUQ57" s="73"/>
      <c r="CUR57" s="73"/>
      <c r="CUS57" s="73"/>
      <c r="CUT57" s="73"/>
      <c r="CUU57" s="73"/>
      <c r="CUV57" s="73"/>
      <c r="CUW57" s="73"/>
      <c r="CUX57" s="73"/>
      <c r="CUY57" s="73"/>
      <c r="CUZ57" s="73"/>
      <c r="CVA57" s="73"/>
      <c r="CVB57" s="73"/>
      <c r="CVC57" s="73"/>
      <c r="CVD57" s="73"/>
      <c r="CVE57" s="73"/>
      <c r="CVF57" s="73"/>
      <c r="CVG57" s="73"/>
      <c r="CVH57" s="73"/>
      <c r="CVI57" s="73"/>
      <c r="CVJ57" s="73"/>
      <c r="CVK57" s="73"/>
      <c r="CVL57" s="73"/>
      <c r="CVM57" s="73"/>
      <c r="CVN57" s="73"/>
      <c r="CVO57" s="73"/>
      <c r="CVP57" s="73"/>
      <c r="CVQ57" s="73"/>
      <c r="CVR57" s="73"/>
      <c r="CVS57" s="73"/>
      <c r="CVT57" s="73"/>
      <c r="CVU57" s="73"/>
      <c r="CVV57" s="73"/>
      <c r="CVW57" s="73"/>
      <c r="CVX57" s="73"/>
      <c r="CVY57" s="73"/>
      <c r="CVZ57" s="73"/>
      <c r="CWA57" s="73"/>
      <c r="CWB57" s="73"/>
      <c r="CWC57" s="73"/>
      <c r="CWD57" s="73"/>
      <c r="CWE57" s="73"/>
      <c r="CWF57" s="73"/>
      <c r="CWG57" s="73"/>
      <c r="CWH57" s="73"/>
      <c r="CWI57" s="73"/>
      <c r="CWJ57" s="73"/>
      <c r="CWK57" s="73"/>
      <c r="CWL57" s="73"/>
      <c r="CWM57" s="73"/>
      <c r="CWN57" s="73"/>
      <c r="CWO57" s="73"/>
      <c r="CWP57" s="73"/>
      <c r="CWQ57" s="73"/>
      <c r="CWR57" s="73"/>
      <c r="CWS57" s="73"/>
      <c r="CWT57" s="73"/>
      <c r="CWU57" s="73"/>
      <c r="CWV57" s="73"/>
      <c r="CWW57" s="73"/>
      <c r="CWX57" s="73"/>
      <c r="CWY57" s="73"/>
      <c r="CWZ57" s="73"/>
      <c r="CXA57" s="73"/>
      <c r="CXB57" s="73"/>
      <c r="CXC57" s="73"/>
      <c r="CXD57" s="73"/>
      <c r="CXE57" s="73"/>
      <c r="CXF57" s="73"/>
      <c r="CXG57" s="73"/>
      <c r="CXH57" s="73"/>
      <c r="CXI57" s="73"/>
      <c r="CXJ57" s="73"/>
      <c r="CXK57" s="73"/>
      <c r="CXL57" s="73"/>
      <c r="CXM57" s="73"/>
      <c r="CXN57" s="73"/>
      <c r="CXO57" s="73"/>
      <c r="CXP57" s="73"/>
      <c r="CXQ57" s="73"/>
      <c r="CXR57" s="73"/>
      <c r="CXS57" s="73"/>
      <c r="CXT57" s="73"/>
      <c r="CXU57" s="73"/>
      <c r="CXV57" s="73"/>
      <c r="CXW57" s="73"/>
      <c r="CXX57" s="73"/>
      <c r="CXY57" s="73"/>
      <c r="CXZ57" s="73"/>
      <c r="CYA57" s="73"/>
      <c r="CYB57" s="73"/>
      <c r="CYC57" s="73"/>
      <c r="CYD57" s="73"/>
      <c r="CYE57" s="73"/>
      <c r="CYF57" s="73"/>
      <c r="CYG57" s="73"/>
      <c r="CYH57" s="73"/>
      <c r="CYI57" s="73"/>
      <c r="CYJ57" s="73"/>
      <c r="CYK57" s="73"/>
      <c r="CYL57" s="73"/>
      <c r="CYM57" s="73"/>
      <c r="CYN57" s="73"/>
      <c r="CYO57" s="73"/>
      <c r="CYP57" s="73"/>
      <c r="CYQ57" s="73"/>
      <c r="CYR57" s="73"/>
      <c r="CYS57" s="73"/>
      <c r="CYT57" s="73"/>
      <c r="CYU57" s="73"/>
      <c r="CYV57" s="73"/>
      <c r="CYW57" s="73"/>
      <c r="CYX57" s="73"/>
      <c r="CYY57" s="73"/>
      <c r="CYZ57" s="73"/>
      <c r="CZA57" s="73"/>
      <c r="CZB57" s="73"/>
      <c r="CZC57" s="73"/>
      <c r="CZD57" s="73"/>
      <c r="CZE57" s="73"/>
      <c r="CZF57" s="73"/>
      <c r="CZG57" s="73"/>
      <c r="CZH57" s="73"/>
      <c r="CZI57" s="73"/>
      <c r="CZJ57" s="73"/>
      <c r="CZK57" s="73"/>
      <c r="CZL57" s="73"/>
      <c r="CZM57" s="73"/>
      <c r="CZN57" s="73"/>
      <c r="CZO57" s="73"/>
      <c r="CZP57" s="73"/>
      <c r="CZQ57" s="73"/>
      <c r="CZR57" s="73"/>
      <c r="CZS57" s="73"/>
      <c r="CZT57" s="73"/>
      <c r="CZU57" s="73"/>
      <c r="CZV57" s="73"/>
      <c r="CZW57" s="73"/>
      <c r="CZX57" s="73"/>
      <c r="CZY57" s="73"/>
      <c r="CZZ57" s="73"/>
      <c r="DAA57" s="73"/>
      <c r="DAB57" s="73"/>
      <c r="DAC57" s="73"/>
      <c r="DAD57" s="73"/>
      <c r="DAE57" s="73"/>
      <c r="DAF57" s="73"/>
      <c r="DAG57" s="73"/>
      <c r="DAH57" s="73"/>
      <c r="DAI57" s="73"/>
      <c r="DAJ57" s="73"/>
      <c r="DAK57" s="73"/>
      <c r="DAL57" s="73"/>
      <c r="DAM57" s="73"/>
      <c r="DAN57" s="73"/>
      <c r="DAO57" s="73"/>
      <c r="DAP57" s="73"/>
      <c r="DAQ57" s="73"/>
      <c r="DAR57" s="73"/>
      <c r="DAS57" s="73"/>
      <c r="DAT57" s="73"/>
      <c r="DAU57" s="73"/>
      <c r="DAV57" s="73"/>
      <c r="DAW57" s="73"/>
      <c r="DAX57" s="73"/>
      <c r="DAY57" s="73"/>
      <c r="DAZ57" s="73"/>
      <c r="DBA57" s="73"/>
      <c r="DBB57" s="73"/>
      <c r="DBC57" s="73"/>
      <c r="DBD57" s="73"/>
      <c r="DBE57" s="73"/>
      <c r="DBF57" s="73"/>
      <c r="DBG57" s="73"/>
      <c r="DBH57" s="73"/>
      <c r="DBI57" s="73"/>
      <c r="DBJ57" s="73"/>
      <c r="DBK57" s="73"/>
      <c r="DBL57" s="73"/>
      <c r="DBM57" s="73"/>
      <c r="DBN57" s="73"/>
      <c r="DBO57" s="73"/>
      <c r="DBP57" s="73"/>
      <c r="DBQ57" s="73"/>
      <c r="DBR57" s="73"/>
      <c r="DBS57" s="73"/>
      <c r="DBT57" s="73"/>
      <c r="DBU57" s="73"/>
      <c r="DBV57" s="73"/>
      <c r="DBW57" s="73"/>
      <c r="DBX57" s="73"/>
      <c r="DBY57" s="73"/>
      <c r="DBZ57" s="73"/>
      <c r="DCA57" s="73"/>
      <c r="DCB57" s="73"/>
      <c r="DCC57" s="73"/>
      <c r="DCD57" s="73"/>
      <c r="DCE57" s="73"/>
      <c r="DCF57" s="73"/>
      <c r="DCG57" s="73"/>
      <c r="DCH57" s="73"/>
      <c r="DCI57" s="73"/>
      <c r="DCJ57" s="73"/>
      <c r="DCK57" s="73"/>
      <c r="DCL57" s="73"/>
      <c r="DCM57" s="73"/>
      <c r="DCN57" s="73"/>
      <c r="DCO57" s="73"/>
      <c r="DCP57" s="73"/>
      <c r="DCQ57" s="73"/>
      <c r="DCR57" s="73"/>
      <c r="DCS57" s="73"/>
      <c r="DCT57" s="73"/>
      <c r="DCU57" s="73"/>
      <c r="DCV57" s="73"/>
      <c r="DCW57" s="73"/>
      <c r="DCX57" s="73"/>
      <c r="DCY57" s="73"/>
      <c r="DCZ57" s="73"/>
      <c r="DDA57" s="73"/>
      <c r="DDB57" s="73"/>
      <c r="DDC57" s="73"/>
      <c r="DDD57" s="73"/>
      <c r="DDE57" s="73"/>
      <c r="DDF57" s="73"/>
      <c r="DDG57" s="73"/>
      <c r="DDH57" s="73"/>
      <c r="DDI57" s="73"/>
      <c r="DDJ57" s="73"/>
      <c r="DDK57" s="73"/>
      <c r="DDL57" s="73"/>
      <c r="DDM57" s="73"/>
      <c r="DDN57" s="73"/>
      <c r="DDO57" s="73"/>
      <c r="DDP57" s="73"/>
      <c r="DDQ57" s="73"/>
      <c r="DDR57" s="73"/>
      <c r="DDS57" s="73"/>
      <c r="DDT57" s="73"/>
      <c r="DDU57" s="73"/>
      <c r="DDV57" s="73"/>
      <c r="DDW57" s="73"/>
      <c r="DDX57" s="73"/>
      <c r="DDY57" s="73"/>
      <c r="DDZ57" s="73"/>
      <c r="DEA57" s="73"/>
      <c r="DEB57" s="73"/>
      <c r="DEC57" s="73"/>
      <c r="DED57" s="73"/>
      <c r="DEE57" s="73"/>
      <c r="DEF57" s="73"/>
      <c r="DEG57" s="73"/>
      <c r="DEH57" s="73"/>
      <c r="DEI57" s="73"/>
      <c r="DEJ57" s="73"/>
      <c r="DEK57" s="73"/>
      <c r="DEL57" s="73"/>
      <c r="DEM57" s="73"/>
      <c r="DEN57" s="73"/>
      <c r="DEO57" s="73"/>
      <c r="DEP57" s="73"/>
      <c r="DEQ57" s="73"/>
      <c r="DER57" s="73"/>
      <c r="DES57" s="73"/>
      <c r="DET57" s="73"/>
      <c r="DEU57" s="73"/>
      <c r="DEV57" s="73"/>
      <c r="DEW57" s="73"/>
      <c r="DEX57" s="73"/>
      <c r="DEY57" s="73"/>
      <c r="DEZ57" s="73"/>
      <c r="DFA57" s="73"/>
      <c r="DFB57" s="73"/>
      <c r="DFC57" s="73"/>
      <c r="DFD57" s="73"/>
      <c r="DFE57" s="73"/>
      <c r="DFF57" s="73"/>
      <c r="DFG57" s="73"/>
      <c r="DFH57" s="73"/>
      <c r="DFI57" s="73"/>
      <c r="DFJ57" s="73"/>
      <c r="DFK57" s="73"/>
      <c r="DFL57" s="73"/>
      <c r="DFM57" s="73"/>
      <c r="DFN57" s="73"/>
      <c r="DFO57" s="73"/>
      <c r="DFP57" s="73"/>
      <c r="DFQ57" s="73"/>
      <c r="DFR57" s="73"/>
      <c r="DFS57" s="73"/>
      <c r="DFT57" s="73"/>
      <c r="DFU57" s="73"/>
      <c r="DFV57" s="73"/>
      <c r="DFW57" s="73"/>
      <c r="DFX57" s="73"/>
      <c r="DFY57" s="73"/>
      <c r="DFZ57" s="73"/>
      <c r="DGA57" s="73"/>
      <c r="DGB57" s="73"/>
      <c r="DGC57" s="73"/>
      <c r="DGD57" s="73"/>
      <c r="DGE57" s="73"/>
      <c r="DGF57" s="73"/>
      <c r="DGG57" s="73"/>
      <c r="DGH57" s="73"/>
      <c r="DGI57" s="73"/>
      <c r="DGJ57" s="73"/>
      <c r="DGK57" s="73"/>
      <c r="DGL57" s="73"/>
      <c r="DGM57" s="73"/>
      <c r="DGN57" s="73"/>
      <c r="DGO57" s="73"/>
      <c r="DGP57" s="73"/>
      <c r="DGQ57" s="73"/>
      <c r="DGR57" s="73"/>
      <c r="DGS57" s="73"/>
      <c r="DGT57" s="73"/>
      <c r="DGU57" s="73"/>
      <c r="DGV57" s="73"/>
      <c r="DGW57" s="73"/>
      <c r="DGX57" s="73"/>
      <c r="DGY57" s="73"/>
      <c r="DGZ57" s="73"/>
      <c r="DHA57" s="73"/>
      <c r="DHB57" s="73"/>
      <c r="DHC57" s="73"/>
      <c r="DHD57" s="73"/>
      <c r="DHE57" s="73"/>
      <c r="DHF57" s="73"/>
      <c r="DHG57" s="73"/>
      <c r="DHH57" s="73"/>
      <c r="DHI57" s="73"/>
      <c r="DHJ57" s="73"/>
      <c r="DHK57" s="73"/>
      <c r="DHL57" s="73"/>
      <c r="DHM57" s="73"/>
      <c r="DHN57" s="73"/>
      <c r="DHO57" s="73"/>
      <c r="DHP57" s="73"/>
      <c r="DHQ57" s="73"/>
      <c r="DHR57" s="73"/>
      <c r="DHS57" s="73"/>
      <c r="DHT57" s="73"/>
      <c r="DHU57" s="73"/>
      <c r="DHV57" s="73"/>
      <c r="DHW57" s="73"/>
      <c r="DHX57" s="73"/>
      <c r="DHY57" s="73"/>
      <c r="DHZ57" s="73"/>
      <c r="DIA57" s="73"/>
      <c r="DIB57" s="73"/>
      <c r="DIC57" s="73"/>
      <c r="DID57" s="73"/>
      <c r="DIE57" s="73"/>
      <c r="DIF57" s="73"/>
      <c r="DIG57" s="73"/>
      <c r="DIH57" s="73"/>
      <c r="DII57" s="73"/>
      <c r="DIJ57" s="73"/>
      <c r="DIK57" s="73"/>
      <c r="DIL57" s="73"/>
      <c r="DIM57" s="73"/>
      <c r="DIN57" s="73"/>
      <c r="DIO57" s="73"/>
      <c r="DIP57" s="73"/>
      <c r="DIQ57" s="73"/>
      <c r="DIR57" s="73"/>
      <c r="DIS57" s="73"/>
      <c r="DIT57" s="73"/>
      <c r="DIU57" s="73"/>
      <c r="DIV57" s="73"/>
      <c r="DIW57" s="73"/>
      <c r="DIX57" s="73"/>
      <c r="DIY57" s="73"/>
      <c r="DIZ57" s="73"/>
      <c r="DJA57" s="73"/>
      <c r="DJB57" s="73"/>
      <c r="DJC57" s="73"/>
      <c r="DJD57" s="73"/>
      <c r="DJE57" s="73"/>
      <c r="DJF57" s="73"/>
      <c r="DJG57" s="73"/>
      <c r="DJH57" s="73"/>
      <c r="DJI57" s="73"/>
      <c r="DJJ57" s="73"/>
      <c r="DJK57" s="73"/>
      <c r="DJL57" s="73"/>
      <c r="DJM57" s="73"/>
      <c r="DJN57" s="73"/>
      <c r="DJO57" s="73"/>
      <c r="DJP57" s="73"/>
      <c r="DJQ57" s="73"/>
      <c r="DJR57" s="73"/>
      <c r="DJS57" s="73"/>
      <c r="DJT57" s="73"/>
      <c r="DJU57" s="73"/>
      <c r="DJV57" s="73"/>
      <c r="DJW57" s="73"/>
      <c r="DJX57" s="73"/>
      <c r="DJY57" s="73"/>
      <c r="DJZ57" s="73"/>
      <c r="DKA57" s="73"/>
      <c r="DKB57" s="73"/>
      <c r="DKC57" s="73"/>
      <c r="DKD57" s="73"/>
      <c r="DKE57" s="73"/>
      <c r="DKF57" s="73"/>
      <c r="DKG57" s="73"/>
      <c r="DKH57" s="73"/>
      <c r="DKI57" s="73"/>
      <c r="DKJ57" s="73"/>
      <c r="DKK57" s="73"/>
      <c r="DKL57" s="73"/>
      <c r="DKM57" s="73"/>
      <c r="DKN57" s="73"/>
      <c r="DKO57" s="73"/>
      <c r="DKP57" s="73"/>
      <c r="DKQ57" s="73"/>
      <c r="DKR57" s="73"/>
      <c r="DKS57" s="73"/>
      <c r="DKT57" s="73"/>
      <c r="DKU57" s="73"/>
      <c r="DKV57" s="73"/>
      <c r="DKW57" s="73"/>
      <c r="DKX57" s="73"/>
      <c r="DKY57" s="73"/>
      <c r="DKZ57" s="73"/>
      <c r="DLA57" s="73"/>
      <c r="DLB57" s="73"/>
      <c r="DLC57" s="73"/>
      <c r="DLD57" s="73"/>
      <c r="DLE57" s="73"/>
      <c r="DLF57" s="73"/>
      <c r="DLG57" s="73"/>
      <c r="DLH57" s="73"/>
      <c r="DLI57" s="73"/>
      <c r="DLJ57" s="73"/>
      <c r="DLK57" s="73"/>
      <c r="DLL57" s="73"/>
      <c r="DLM57" s="73"/>
      <c r="DLN57" s="73"/>
      <c r="DLO57" s="73"/>
      <c r="DLP57" s="73"/>
      <c r="DLQ57" s="73"/>
      <c r="DLR57" s="73"/>
      <c r="DLS57" s="73"/>
      <c r="DLT57" s="73"/>
      <c r="DLU57" s="73"/>
      <c r="DLV57" s="73"/>
      <c r="DLW57" s="73"/>
      <c r="DLX57" s="73"/>
      <c r="DLY57" s="73"/>
      <c r="DLZ57" s="73"/>
      <c r="DMA57" s="73"/>
      <c r="DMB57" s="73"/>
      <c r="DMC57" s="73"/>
      <c r="DMD57" s="73"/>
      <c r="DME57" s="73"/>
      <c r="DMF57" s="73"/>
      <c r="DMG57" s="73"/>
      <c r="DMH57" s="73"/>
      <c r="DMI57" s="73"/>
      <c r="DMJ57" s="73"/>
      <c r="DMK57" s="73"/>
      <c r="DML57" s="73"/>
      <c r="DMM57" s="73"/>
      <c r="DMN57" s="73"/>
      <c r="DMO57" s="73"/>
      <c r="DMP57" s="73"/>
      <c r="DMQ57" s="73"/>
      <c r="DMR57" s="73"/>
      <c r="DMS57" s="73"/>
      <c r="DMT57" s="73"/>
      <c r="DMU57" s="73"/>
      <c r="DMV57" s="73"/>
      <c r="DMW57" s="73"/>
      <c r="DMX57" s="73"/>
      <c r="DMY57" s="73"/>
      <c r="DMZ57" s="73"/>
      <c r="DNA57" s="73"/>
      <c r="DNB57" s="73"/>
      <c r="DNC57" s="73"/>
      <c r="DND57" s="73"/>
      <c r="DNE57" s="73"/>
      <c r="DNF57" s="73"/>
      <c r="DNG57" s="73"/>
      <c r="DNH57" s="73"/>
      <c r="DNI57" s="73"/>
      <c r="DNJ57" s="73"/>
      <c r="DNK57" s="73"/>
      <c r="DNL57" s="73"/>
      <c r="DNM57" s="73"/>
      <c r="DNN57" s="73"/>
      <c r="DNO57" s="73"/>
      <c r="DNP57" s="73"/>
      <c r="DNQ57" s="73"/>
      <c r="DNR57" s="73"/>
      <c r="DNS57" s="73"/>
      <c r="DNT57" s="73"/>
      <c r="DNU57" s="73"/>
      <c r="DNV57" s="73"/>
      <c r="DNW57" s="73"/>
      <c r="DNX57" s="73"/>
      <c r="DNY57" s="73"/>
      <c r="DNZ57" s="73"/>
      <c r="DOA57" s="73"/>
      <c r="DOB57" s="73"/>
      <c r="DOC57" s="73"/>
      <c r="DOD57" s="73"/>
      <c r="DOE57" s="73"/>
      <c r="DOF57" s="73"/>
      <c r="DOG57" s="73"/>
      <c r="DOH57" s="73"/>
      <c r="DOI57" s="73"/>
      <c r="DOJ57" s="73"/>
      <c r="DOK57" s="73"/>
      <c r="DOL57" s="73"/>
      <c r="DOM57" s="73"/>
      <c r="DON57" s="73"/>
      <c r="DOO57" s="73"/>
      <c r="DOP57" s="73"/>
      <c r="DOQ57" s="73"/>
      <c r="DOR57" s="73"/>
      <c r="DOS57" s="73"/>
      <c r="DOT57" s="73"/>
      <c r="DOU57" s="73"/>
      <c r="DOV57" s="73"/>
      <c r="DOW57" s="73"/>
      <c r="DOX57" s="73"/>
      <c r="DOY57" s="73"/>
      <c r="DOZ57" s="73"/>
      <c r="DPA57" s="73"/>
      <c r="DPB57" s="73"/>
      <c r="DPC57" s="73"/>
      <c r="DPD57" s="73"/>
      <c r="DPE57" s="73"/>
      <c r="DPF57" s="73"/>
      <c r="DPG57" s="73"/>
      <c r="DPH57" s="73"/>
      <c r="DPI57" s="73"/>
      <c r="DPJ57" s="73"/>
      <c r="DPK57" s="73"/>
      <c r="DPL57" s="73"/>
      <c r="DPM57" s="73"/>
      <c r="DPN57" s="73"/>
      <c r="DPO57" s="73"/>
      <c r="DPP57" s="73"/>
      <c r="DPQ57" s="73"/>
      <c r="DPR57" s="73"/>
      <c r="DPS57" s="73"/>
      <c r="DPT57" s="73"/>
      <c r="DPU57" s="73"/>
      <c r="DPV57" s="73"/>
      <c r="DPW57" s="73"/>
      <c r="DPX57" s="73"/>
      <c r="DPY57" s="73"/>
      <c r="DPZ57" s="73"/>
      <c r="DQA57" s="73"/>
      <c r="DQB57" s="73"/>
      <c r="DQC57" s="73"/>
      <c r="DQD57" s="73"/>
      <c r="DQE57" s="73"/>
      <c r="DQF57" s="73"/>
      <c r="DQG57" s="73"/>
      <c r="DQH57" s="73"/>
      <c r="DQI57" s="73"/>
      <c r="DQJ57" s="73"/>
      <c r="DQK57" s="73"/>
      <c r="DQL57" s="73"/>
      <c r="DQM57" s="73"/>
      <c r="DQN57" s="73"/>
      <c r="DQO57" s="73"/>
      <c r="DQP57" s="73"/>
      <c r="DQQ57" s="73"/>
      <c r="DQR57" s="73"/>
      <c r="DQS57" s="73"/>
      <c r="DQT57" s="73"/>
      <c r="DQU57" s="73"/>
      <c r="DQV57" s="73"/>
      <c r="DQW57" s="73"/>
      <c r="DQX57" s="73"/>
      <c r="DQY57" s="73"/>
      <c r="DQZ57" s="73"/>
      <c r="DRA57" s="73"/>
      <c r="DRB57" s="73"/>
      <c r="DRC57" s="73"/>
      <c r="DRD57" s="73"/>
      <c r="DRE57" s="73"/>
      <c r="DRF57" s="73"/>
      <c r="DRG57" s="73"/>
      <c r="DRH57" s="73"/>
      <c r="DRI57" s="73"/>
      <c r="DRJ57" s="73"/>
      <c r="DRK57" s="73"/>
      <c r="DRL57" s="73"/>
      <c r="DRM57" s="73"/>
      <c r="DRN57" s="73"/>
      <c r="DRO57" s="73"/>
      <c r="DRP57" s="73"/>
      <c r="DRQ57" s="73"/>
      <c r="DRR57" s="73"/>
      <c r="DRS57" s="73"/>
      <c r="DRT57" s="73"/>
      <c r="DRU57" s="73"/>
      <c r="DRV57" s="73"/>
      <c r="DRW57" s="73"/>
      <c r="DRX57" s="73"/>
      <c r="DRY57" s="73"/>
      <c r="DRZ57" s="73"/>
      <c r="DSA57" s="73"/>
      <c r="DSB57" s="73"/>
      <c r="DSC57" s="73"/>
      <c r="DSD57" s="73"/>
      <c r="DSE57" s="73"/>
      <c r="DSF57" s="73"/>
      <c r="DSG57" s="73"/>
      <c r="DSH57" s="73"/>
      <c r="DSI57" s="73"/>
      <c r="DSJ57" s="73"/>
      <c r="DSK57" s="73"/>
      <c r="DSL57" s="73"/>
      <c r="DSM57" s="73"/>
      <c r="DSN57" s="73"/>
      <c r="DSO57" s="73"/>
      <c r="DSP57" s="73"/>
      <c r="DSQ57" s="73"/>
      <c r="DSR57" s="73"/>
      <c r="DSS57" s="73"/>
      <c r="DST57" s="73"/>
      <c r="DSU57" s="73"/>
      <c r="DSV57" s="73"/>
      <c r="DSW57" s="73"/>
      <c r="DSX57" s="73"/>
      <c r="DSY57" s="73"/>
      <c r="DSZ57" s="73"/>
      <c r="DTA57" s="73"/>
      <c r="DTB57" s="73"/>
      <c r="DTC57" s="73"/>
      <c r="DTD57" s="73"/>
      <c r="DTE57" s="73"/>
      <c r="DTF57" s="73"/>
      <c r="DTG57" s="73"/>
      <c r="DTH57" s="73"/>
      <c r="DTI57" s="73"/>
      <c r="DTJ57" s="73"/>
      <c r="DTK57" s="73"/>
      <c r="DTL57" s="73"/>
      <c r="DTM57" s="73"/>
      <c r="DTN57" s="73"/>
      <c r="DTO57" s="73"/>
      <c r="DTP57" s="73"/>
      <c r="DTQ57" s="73"/>
      <c r="DTR57" s="73"/>
      <c r="DTS57" s="73"/>
      <c r="DTT57" s="73"/>
      <c r="DTU57" s="73"/>
      <c r="DTV57" s="73"/>
      <c r="DTW57" s="73"/>
      <c r="DTX57" s="73"/>
      <c r="DTY57" s="73"/>
      <c r="DTZ57" s="73"/>
      <c r="DUA57" s="73"/>
      <c r="DUB57" s="73"/>
      <c r="DUC57" s="73"/>
      <c r="DUD57" s="73"/>
      <c r="DUE57" s="73"/>
      <c r="DUF57" s="73"/>
      <c r="DUG57" s="73"/>
      <c r="DUH57" s="73"/>
      <c r="DUI57" s="73"/>
      <c r="DUJ57" s="73"/>
      <c r="DUK57" s="73"/>
      <c r="DUL57" s="73"/>
      <c r="DUM57" s="73"/>
      <c r="DUN57" s="73"/>
      <c r="DUO57" s="73"/>
      <c r="DUP57" s="73"/>
      <c r="DUQ57" s="73"/>
      <c r="DUR57" s="73"/>
      <c r="DUS57" s="73"/>
      <c r="DUT57" s="73"/>
      <c r="DUU57" s="73"/>
      <c r="DUV57" s="73"/>
      <c r="DUW57" s="73"/>
      <c r="DUX57" s="73"/>
      <c r="DUY57" s="73"/>
      <c r="DUZ57" s="73"/>
      <c r="DVA57" s="73"/>
      <c r="DVB57" s="73"/>
      <c r="DVC57" s="73"/>
      <c r="DVD57" s="73"/>
      <c r="DVE57" s="73"/>
      <c r="DVF57" s="73"/>
      <c r="DVG57" s="73"/>
      <c r="DVH57" s="73"/>
      <c r="DVI57" s="73"/>
      <c r="DVJ57" s="73"/>
      <c r="DVK57" s="73"/>
      <c r="DVL57" s="73"/>
      <c r="DVM57" s="73"/>
      <c r="DVN57" s="73"/>
      <c r="DVO57" s="73"/>
      <c r="DVP57" s="73"/>
      <c r="DVQ57" s="73"/>
      <c r="DVR57" s="73"/>
      <c r="DVS57" s="73"/>
      <c r="DVT57" s="73"/>
      <c r="DVU57" s="73"/>
      <c r="DVV57" s="73"/>
      <c r="DVW57" s="73"/>
      <c r="DVX57" s="73"/>
      <c r="DVY57" s="73"/>
      <c r="DVZ57" s="73"/>
      <c r="DWA57" s="73"/>
      <c r="DWB57" s="73"/>
      <c r="DWC57" s="73"/>
      <c r="DWD57" s="73"/>
      <c r="DWE57" s="73"/>
      <c r="DWF57" s="73"/>
      <c r="DWG57" s="73"/>
      <c r="DWH57" s="73"/>
      <c r="DWI57" s="73"/>
      <c r="DWJ57" s="73"/>
      <c r="DWK57" s="73"/>
      <c r="DWL57" s="73"/>
      <c r="DWM57" s="73"/>
      <c r="DWN57" s="73"/>
      <c r="DWO57" s="73"/>
      <c r="DWP57" s="73"/>
      <c r="DWQ57" s="73"/>
      <c r="DWR57" s="73"/>
      <c r="DWS57" s="73"/>
      <c r="DWT57" s="73"/>
      <c r="DWU57" s="73"/>
      <c r="DWV57" s="73"/>
      <c r="DWW57" s="73"/>
      <c r="DWX57" s="73"/>
      <c r="DWY57" s="73"/>
      <c r="DWZ57" s="73"/>
      <c r="DXA57" s="73"/>
      <c r="DXB57" s="73"/>
      <c r="DXC57" s="73"/>
      <c r="DXD57" s="73"/>
      <c r="DXE57" s="73"/>
      <c r="DXF57" s="73"/>
      <c r="DXG57" s="73"/>
      <c r="DXH57" s="73"/>
      <c r="DXI57" s="73"/>
      <c r="DXJ57" s="73"/>
      <c r="DXK57" s="73"/>
      <c r="DXL57" s="73"/>
      <c r="DXM57" s="73"/>
      <c r="DXN57" s="73"/>
      <c r="DXO57" s="73"/>
      <c r="DXP57" s="73"/>
      <c r="DXQ57" s="73"/>
      <c r="DXR57" s="73"/>
      <c r="DXS57" s="73"/>
      <c r="DXT57" s="73"/>
      <c r="DXU57" s="73"/>
      <c r="DXV57" s="73"/>
      <c r="DXW57" s="73"/>
      <c r="DXX57" s="73"/>
      <c r="DXY57" s="73"/>
      <c r="DXZ57" s="73"/>
      <c r="DYA57" s="73"/>
      <c r="DYB57" s="73"/>
      <c r="DYC57" s="73"/>
      <c r="DYD57" s="73"/>
      <c r="DYE57" s="73"/>
      <c r="DYF57" s="73"/>
      <c r="DYG57" s="73"/>
      <c r="DYH57" s="73"/>
      <c r="DYI57" s="73"/>
      <c r="DYJ57" s="73"/>
      <c r="DYK57" s="73"/>
      <c r="DYL57" s="73"/>
      <c r="DYM57" s="73"/>
      <c r="DYN57" s="73"/>
      <c r="DYO57" s="73"/>
      <c r="DYP57" s="73"/>
      <c r="DYQ57" s="73"/>
      <c r="DYR57" s="73"/>
      <c r="DYS57" s="73"/>
      <c r="DYT57" s="73"/>
      <c r="DYU57" s="73"/>
      <c r="DYV57" s="73"/>
      <c r="DYW57" s="73"/>
      <c r="DYX57" s="73"/>
      <c r="DYY57" s="73"/>
      <c r="DYZ57" s="73"/>
      <c r="DZA57" s="73"/>
      <c r="DZB57" s="73"/>
      <c r="DZC57" s="73"/>
      <c r="DZD57" s="73"/>
      <c r="DZE57" s="73"/>
      <c r="DZF57" s="73"/>
      <c r="DZG57" s="73"/>
      <c r="DZH57" s="73"/>
      <c r="DZI57" s="73"/>
      <c r="DZJ57" s="73"/>
      <c r="DZK57" s="73"/>
      <c r="DZL57" s="73"/>
      <c r="DZM57" s="73"/>
      <c r="DZN57" s="73"/>
      <c r="DZO57" s="73"/>
      <c r="DZP57" s="73"/>
      <c r="DZQ57" s="73"/>
      <c r="DZR57" s="73"/>
      <c r="DZS57" s="73"/>
      <c r="DZT57" s="73"/>
      <c r="DZU57" s="73"/>
      <c r="DZV57" s="73"/>
      <c r="DZW57" s="73"/>
      <c r="DZX57" s="73"/>
      <c r="DZY57" s="73"/>
      <c r="DZZ57" s="73"/>
      <c r="EAA57" s="73"/>
      <c r="EAB57" s="73"/>
      <c r="EAC57" s="73"/>
      <c r="EAD57" s="73"/>
      <c r="EAE57" s="73"/>
      <c r="EAF57" s="73"/>
      <c r="EAG57" s="73"/>
      <c r="EAH57" s="73"/>
      <c r="EAI57" s="73"/>
      <c r="EAJ57" s="73"/>
      <c r="EAK57" s="73"/>
      <c r="EAL57" s="73"/>
      <c r="EAM57" s="73"/>
      <c r="EAN57" s="73"/>
      <c r="EAO57" s="73"/>
      <c r="EAP57" s="73"/>
      <c r="EAQ57" s="73"/>
      <c r="EAR57" s="73"/>
      <c r="EAS57" s="73"/>
      <c r="EAT57" s="73"/>
      <c r="EAU57" s="73"/>
      <c r="EAV57" s="73"/>
      <c r="EAW57" s="73"/>
      <c r="EAX57" s="73"/>
      <c r="EAY57" s="73"/>
      <c r="EAZ57" s="73"/>
      <c r="EBA57" s="73"/>
      <c r="EBB57" s="73"/>
      <c r="EBC57" s="73"/>
      <c r="EBD57" s="73"/>
      <c r="EBE57" s="73"/>
      <c r="EBF57" s="73"/>
      <c r="EBG57" s="73"/>
      <c r="EBH57" s="73"/>
      <c r="EBI57" s="73"/>
      <c r="EBJ57" s="73"/>
      <c r="EBK57" s="73"/>
      <c r="EBL57" s="73"/>
      <c r="EBM57" s="73"/>
      <c r="EBN57" s="73"/>
      <c r="EBO57" s="73"/>
      <c r="EBP57" s="73"/>
      <c r="EBQ57" s="73"/>
      <c r="EBR57" s="73"/>
      <c r="EBS57" s="73"/>
      <c r="EBT57" s="73"/>
      <c r="EBU57" s="73"/>
      <c r="EBV57" s="73"/>
      <c r="EBW57" s="73"/>
      <c r="EBX57" s="73"/>
      <c r="EBY57" s="73"/>
      <c r="EBZ57" s="73"/>
      <c r="ECA57" s="73"/>
      <c r="ECB57" s="73"/>
      <c r="ECC57" s="73"/>
      <c r="ECD57" s="73"/>
      <c r="ECE57" s="73"/>
      <c r="ECF57" s="73"/>
      <c r="ECG57" s="73"/>
      <c r="ECH57" s="73"/>
      <c r="ECI57" s="73"/>
      <c r="ECJ57" s="73"/>
      <c r="ECK57" s="73"/>
      <c r="ECL57" s="73"/>
      <c r="ECM57" s="73"/>
      <c r="ECN57" s="73"/>
      <c r="ECO57" s="73"/>
      <c r="ECP57" s="73"/>
      <c r="ECQ57" s="73"/>
      <c r="ECR57" s="73"/>
      <c r="ECS57" s="73"/>
      <c r="ECT57" s="73"/>
      <c r="ECU57" s="73"/>
      <c r="ECV57" s="73"/>
      <c r="ECW57" s="73"/>
      <c r="ECX57" s="73"/>
      <c r="ECY57" s="73"/>
      <c r="ECZ57" s="73"/>
      <c r="EDA57" s="73"/>
      <c r="EDB57" s="73"/>
      <c r="EDC57" s="73"/>
      <c r="EDD57" s="73"/>
      <c r="EDE57" s="73"/>
      <c r="EDF57" s="73"/>
      <c r="EDG57" s="73"/>
      <c r="EDH57" s="73"/>
      <c r="EDI57" s="73"/>
      <c r="EDJ57" s="73"/>
      <c r="EDK57" s="73"/>
      <c r="EDL57" s="73"/>
      <c r="EDM57" s="73"/>
      <c r="EDN57" s="73"/>
      <c r="EDO57" s="73"/>
      <c r="EDP57" s="73"/>
      <c r="EDQ57" s="73"/>
      <c r="EDR57" s="73"/>
      <c r="EDS57" s="73"/>
      <c r="EDT57" s="73"/>
      <c r="EDU57" s="73"/>
      <c r="EDV57" s="73"/>
      <c r="EDW57" s="73"/>
      <c r="EDX57" s="73"/>
      <c r="EDY57" s="73"/>
      <c r="EDZ57" s="73"/>
      <c r="EEA57" s="73"/>
      <c r="EEB57" s="73"/>
      <c r="EEC57" s="73"/>
      <c r="EED57" s="73"/>
      <c r="EEE57" s="73"/>
      <c r="EEF57" s="73"/>
      <c r="EEG57" s="73"/>
      <c r="EEH57" s="73"/>
      <c r="EEI57" s="73"/>
      <c r="EEJ57" s="73"/>
      <c r="EEK57" s="73"/>
      <c r="EEL57" s="73"/>
      <c r="EEM57" s="73"/>
      <c r="EEN57" s="73"/>
      <c r="EEO57" s="73"/>
      <c r="EEP57" s="73"/>
      <c r="EEQ57" s="73"/>
      <c r="EER57" s="73"/>
      <c r="EES57" s="73"/>
      <c r="EET57" s="73"/>
      <c r="EEU57" s="73"/>
      <c r="EEV57" s="73"/>
      <c r="EEW57" s="73"/>
      <c r="EEX57" s="73"/>
      <c r="EEY57" s="73"/>
      <c r="EEZ57" s="73"/>
      <c r="EFA57" s="73"/>
      <c r="EFB57" s="73"/>
      <c r="EFC57" s="73"/>
      <c r="EFD57" s="73"/>
      <c r="EFE57" s="73"/>
      <c r="EFF57" s="73"/>
      <c r="EFG57" s="73"/>
      <c r="EFH57" s="73"/>
      <c r="EFI57" s="73"/>
      <c r="EFJ57" s="73"/>
      <c r="EFK57" s="73"/>
      <c r="EFL57" s="73"/>
      <c r="EFM57" s="73"/>
      <c r="EFN57" s="73"/>
      <c r="EFO57" s="73"/>
      <c r="EFP57" s="73"/>
      <c r="EFQ57" s="73"/>
      <c r="EFR57" s="73"/>
      <c r="EFS57" s="73"/>
      <c r="EFT57" s="73"/>
      <c r="EFU57" s="73"/>
      <c r="EFV57" s="73"/>
      <c r="EFW57" s="73"/>
      <c r="EFX57" s="73"/>
      <c r="EFY57" s="73"/>
      <c r="EFZ57" s="73"/>
      <c r="EGA57" s="73"/>
      <c r="EGB57" s="73"/>
      <c r="EGC57" s="73"/>
      <c r="EGD57" s="73"/>
      <c r="EGE57" s="73"/>
      <c r="EGF57" s="73"/>
      <c r="EGG57" s="73"/>
      <c r="EGH57" s="73"/>
      <c r="EGI57" s="73"/>
      <c r="EGJ57" s="73"/>
      <c r="EGK57" s="73"/>
      <c r="EGL57" s="73"/>
      <c r="EGM57" s="73"/>
      <c r="EGN57" s="73"/>
      <c r="EGO57" s="73"/>
      <c r="EGP57" s="73"/>
      <c r="EGQ57" s="73"/>
      <c r="EGR57" s="73"/>
      <c r="EGS57" s="73"/>
      <c r="EGT57" s="73"/>
      <c r="EGU57" s="73"/>
      <c r="EGV57" s="73"/>
      <c r="EGW57" s="73"/>
      <c r="EGX57" s="73"/>
      <c r="EGY57" s="73"/>
      <c r="EGZ57" s="73"/>
      <c r="EHA57" s="73"/>
      <c r="EHB57" s="73"/>
      <c r="EHC57" s="73"/>
      <c r="EHD57" s="73"/>
      <c r="EHE57" s="73"/>
      <c r="EHF57" s="73"/>
      <c r="EHG57" s="73"/>
      <c r="EHH57" s="73"/>
      <c r="EHI57" s="73"/>
      <c r="EHJ57" s="73"/>
      <c r="EHK57" s="73"/>
      <c r="EHL57" s="73"/>
      <c r="EHM57" s="73"/>
      <c r="EHN57" s="73"/>
      <c r="EHO57" s="73"/>
      <c r="EHP57" s="73"/>
      <c r="EHQ57" s="73"/>
      <c r="EHR57" s="73"/>
      <c r="EHS57" s="73"/>
      <c r="EHT57" s="73"/>
      <c r="EHU57" s="73"/>
      <c r="EHV57" s="73"/>
      <c r="EHW57" s="73"/>
      <c r="EHX57" s="73"/>
      <c r="EHY57" s="73"/>
      <c r="EHZ57" s="73"/>
      <c r="EIA57" s="73"/>
      <c r="EIB57" s="73"/>
      <c r="EIC57" s="73"/>
      <c r="EID57" s="73"/>
      <c r="EIE57" s="73"/>
      <c r="EIF57" s="73"/>
      <c r="EIG57" s="73"/>
      <c r="EIH57" s="73"/>
      <c r="EII57" s="73"/>
      <c r="EIJ57" s="73"/>
      <c r="EIK57" s="73"/>
      <c r="EIL57" s="73"/>
      <c r="EIM57" s="73"/>
      <c r="EIN57" s="73"/>
      <c r="EIO57" s="73"/>
      <c r="EIP57" s="73"/>
      <c r="EIQ57" s="73"/>
      <c r="EIR57" s="73"/>
      <c r="EIS57" s="73"/>
      <c r="EIT57" s="73"/>
      <c r="EIU57" s="73"/>
      <c r="EIV57" s="73"/>
      <c r="EIW57" s="73"/>
      <c r="EIX57" s="73"/>
      <c r="EIY57" s="73"/>
      <c r="EIZ57" s="73"/>
      <c r="EJA57" s="73"/>
      <c r="EJB57" s="73"/>
      <c r="EJC57" s="73"/>
      <c r="EJD57" s="73"/>
      <c r="EJE57" s="73"/>
      <c r="EJF57" s="73"/>
      <c r="EJG57" s="73"/>
      <c r="EJH57" s="73"/>
      <c r="EJI57" s="73"/>
      <c r="EJJ57" s="73"/>
      <c r="EJK57" s="73"/>
      <c r="EJL57" s="73"/>
      <c r="EJM57" s="73"/>
      <c r="EJN57" s="73"/>
      <c r="EJO57" s="73"/>
      <c r="EJP57" s="73"/>
      <c r="EJQ57" s="73"/>
      <c r="EJR57" s="73"/>
      <c r="EJS57" s="73"/>
      <c r="EJT57" s="73"/>
      <c r="EJU57" s="73"/>
      <c r="EJV57" s="73"/>
      <c r="EJW57" s="73"/>
      <c r="EJX57" s="73"/>
      <c r="EJY57" s="73"/>
      <c r="EJZ57" s="73"/>
      <c r="EKA57" s="73"/>
      <c r="EKB57" s="73"/>
      <c r="EKC57" s="73"/>
      <c r="EKD57" s="73"/>
      <c r="EKE57" s="73"/>
      <c r="EKF57" s="73"/>
      <c r="EKG57" s="73"/>
      <c r="EKH57" s="73"/>
      <c r="EKI57" s="73"/>
      <c r="EKJ57" s="73"/>
      <c r="EKK57" s="73"/>
      <c r="EKL57" s="73"/>
      <c r="EKM57" s="73"/>
      <c r="EKN57" s="73"/>
      <c r="EKO57" s="73"/>
      <c r="EKP57" s="73"/>
      <c r="EKQ57" s="73"/>
      <c r="EKR57" s="73"/>
      <c r="EKS57" s="73"/>
      <c r="EKT57" s="73"/>
      <c r="EKU57" s="73"/>
      <c r="EKV57" s="73"/>
      <c r="EKW57" s="73"/>
      <c r="EKX57" s="73"/>
      <c r="EKY57" s="73"/>
      <c r="EKZ57" s="73"/>
      <c r="ELA57" s="73"/>
      <c r="ELB57" s="73"/>
      <c r="ELC57" s="73"/>
      <c r="ELD57" s="73"/>
      <c r="ELE57" s="73"/>
      <c r="ELF57" s="73"/>
      <c r="ELG57" s="73"/>
      <c r="ELH57" s="73"/>
      <c r="ELI57" s="73"/>
      <c r="ELJ57" s="73"/>
      <c r="ELK57" s="73"/>
      <c r="ELL57" s="73"/>
      <c r="ELM57" s="73"/>
      <c r="ELN57" s="73"/>
      <c r="ELO57" s="73"/>
      <c r="ELP57" s="73"/>
      <c r="ELQ57" s="73"/>
      <c r="ELR57" s="73"/>
      <c r="ELS57" s="73"/>
      <c r="ELT57" s="73"/>
      <c r="ELU57" s="73"/>
      <c r="ELV57" s="73"/>
      <c r="ELW57" s="73"/>
      <c r="ELX57" s="73"/>
      <c r="ELY57" s="73"/>
      <c r="ELZ57" s="73"/>
      <c r="EMA57" s="73"/>
      <c r="EMB57" s="73"/>
      <c r="EMC57" s="73"/>
      <c r="EMD57" s="73"/>
      <c r="EME57" s="73"/>
      <c r="EMF57" s="73"/>
      <c r="EMG57" s="73"/>
      <c r="EMH57" s="73"/>
      <c r="EMI57" s="73"/>
      <c r="EMJ57" s="73"/>
      <c r="EMK57" s="73"/>
      <c r="EML57" s="73"/>
      <c r="EMM57" s="73"/>
      <c r="EMN57" s="73"/>
      <c r="EMO57" s="73"/>
      <c r="EMP57" s="73"/>
      <c r="EMQ57" s="73"/>
      <c r="EMR57" s="73"/>
      <c r="EMS57" s="73"/>
      <c r="EMT57" s="73"/>
      <c r="EMU57" s="73"/>
      <c r="EMV57" s="73"/>
      <c r="EMW57" s="73"/>
      <c r="EMX57" s="73"/>
      <c r="EMY57" s="73"/>
      <c r="EMZ57" s="73"/>
      <c r="ENA57" s="73"/>
      <c r="ENB57" s="73"/>
      <c r="ENC57" s="73"/>
      <c r="END57" s="73"/>
      <c r="ENE57" s="73"/>
      <c r="ENF57" s="73"/>
      <c r="ENG57" s="73"/>
      <c r="ENH57" s="73"/>
      <c r="ENI57" s="73"/>
      <c r="ENJ57" s="73"/>
      <c r="ENK57" s="73"/>
      <c r="ENL57" s="73"/>
      <c r="ENM57" s="73"/>
      <c r="ENN57" s="73"/>
      <c r="ENO57" s="73"/>
      <c r="ENP57" s="73"/>
      <c r="ENQ57" s="73"/>
      <c r="ENR57" s="73"/>
      <c r="ENS57" s="73"/>
      <c r="ENT57" s="73"/>
      <c r="ENU57" s="73"/>
      <c r="ENV57" s="73"/>
      <c r="ENW57" s="73"/>
      <c r="ENX57" s="73"/>
      <c r="ENY57" s="73"/>
      <c r="ENZ57" s="73"/>
      <c r="EOA57" s="73"/>
      <c r="EOB57" s="73"/>
      <c r="EOC57" s="73"/>
      <c r="EOD57" s="73"/>
      <c r="EOE57" s="73"/>
      <c r="EOF57" s="73"/>
      <c r="EOG57" s="73"/>
      <c r="EOH57" s="73"/>
      <c r="EOI57" s="73"/>
      <c r="EOJ57" s="73"/>
      <c r="EOK57" s="73"/>
      <c r="EOL57" s="73"/>
      <c r="EOM57" s="73"/>
      <c r="EON57" s="73"/>
      <c r="EOO57" s="73"/>
      <c r="EOP57" s="73"/>
      <c r="EOQ57" s="73"/>
      <c r="EOR57" s="73"/>
      <c r="EOS57" s="73"/>
      <c r="EOT57" s="73"/>
      <c r="EOU57" s="73"/>
      <c r="EOV57" s="73"/>
      <c r="EOW57" s="73"/>
      <c r="EOX57" s="73"/>
      <c r="EOY57" s="73"/>
      <c r="EOZ57" s="73"/>
      <c r="EPA57" s="73"/>
      <c r="EPB57" s="73"/>
      <c r="EPC57" s="73"/>
      <c r="EPD57" s="73"/>
      <c r="EPE57" s="73"/>
      <c r="EPF57" s="73"/>
      <c r="EPG57" s="73"/>
      <c r="EPH57" s="73"/>
      <c r="EPI57" s="73"/>
      <c r="EPJ57" s="73"/>
      <c r="EPK57" s="73"/>
      <c r="EPL57" s="73"/>
      <c r="EPM57" s="73"/>
      <c r="EPN57" s="73"/>
      <c r="EPO57" s="73"/>
      <c r="EPP57" s="73"/>
      <c r="EPQ57" s="73"/>
      <c r="EPR57" s="73"/>
      <c r="EPS57" s="73"/>
      <c r="EPT57" s="73"/>
      <c r="EPU57" s="73"/>
      <c r="EPV57" s="73"/>
      <c r="EPW57" s="73"/>
      <c r="EPX57" s="73"/>
      <c r="EPY57" s="73"/>
      <c r="EPZ57" s="73"/>
      <c r="EQA57" s="73"/>
      <c r="EQB57" s="73"/>
      <c r="EQC57" s="73"/>
      <c r="EQD57" s="73"/>
      <c r="EQE57" s="73"/>
      <c r="EQF57" s="73"/>
      <c r="EQG57" s="73"/>
      <c r="EQH57" s="73"/>
      <c r="EQI57" s="73"/>
      <c r="EQJ57" s="73"/>
      <c r="EQK57" s="73"/>
      <c r="EQL57" s="73"/>
      <c r="EQM57" s="73"/>
      <c r="EQN57" s="73"/>
      <c r="EQO57" s="73"/>
      <c r="EQP57" s="73"/>
      <c r="EQQ57" s="73"/>
      <c r="EQR57" s="73"/>
      <c r="EQS57" s="73"/>
      <c r="EQT57" s="73"/>
      <c r="EQU57" s="73"/>
      <c r="EQV57" s="73"/>
      <c r="EQW57" s="73"/>
      <c r="EQX57" s="73"/>
      <c r="EQY57" s="73"/>
      <c r="EQZ57" s="73"/>
      <c r="ERA57" s="73"/>
      <c r="ERB57" s="73"/>
      <c r="ERC57" s="73"/>
      <c r="ERD57" s="73"/>
      <c r="ERE57" s="73"/>
      <c r="ERF57" s="73"/>
      <c r="ERG57" s="73"/>
      <c r="ERH57" s="73"/>
      <c r="ERI57" s="73"/>
      <c r="ERJ57" s="73"/>
      <c r="ERK57" s="73"/>
      <c r="ERL57" s="73"/>
      <c r="ERM57" s="73"/>
      <c r="ERN57" s="73"/>
      <c r="ERO57" s="73"/>
      <c r="ERP57" s="73"/>
      <c r="ERQ57" s="73"/>
      <c r="ERR57" s="73"/>
      <c r="ERS57" s="73"/>
      <c r="ERT57" s="73"/>
      <c r="ERU57" s="73"/>
      <c r="ERV57" s="73"/>
      <c r="ERW57" s="73"/>
      <c r="ERX57" s="73"/>
      <c r="ERY57" s="73"/>
      <c r="ERZ57" s="73"/>
      <c r="ESA57" s="73"/>
      <c r="ESB57" s="73"/>
      <c r="ESC57" s="73"/>
      <c r="ESD57" s="73"/>
      <c r="ESE57" s="73"/>
      <c r="ESF57" s="73"/>
      <c r="ESG57" s="73"/>
      <c r="ESH57" s="73"/>
      <c r="ESI57" s="73"/>
      <c r="ESJ57" s="73"/>
      <c r="ESK57" s="73"/>
      <c r="ESL57" s="73"/>
      <c r="ESM57" s="73"/>
      <c r="ESN57" s="73"/>
      <c r="ESO57" s="73"/>
      <c r="ESP57" s="73"/>
      <c r="ESQ57" s="73"/>
      <c r="ESR57" s="73"/>
      <c r="ESS57" s="73"/>
      <c r="EST57" s="73"/>
      <c r="ESU57" s="73"/>
      <c r="ESV57" s="73"/>
      <c r="ESW57" s="73"/>
      <c r="ESX57" s="73"/>
      <c r="ESY57" s="73"/>
      <c r="ESZ57" s="73"/>
      <c r="ETA57" s="73"/>
      <c r="ETB57" s="73"/>
      <c r="ETC57" s="73"/>
      <c r="ETD57" s="73"/>
      <c r="ETE57" s="73"/>
      <c r="ETF57" s="73"/>
      <c r="ETG57" s="73"/>
      <c r="ETH57" s="73"/>
      <c r="ETI57" s="73"/>
      <c r="ETJ57" s="73"/>
      <c r="ETK57" s="73"/>
      <c r="ETL57" s="73"/>
      <c r="ETM57" s="73"/>
      <c r="ETN57" s="73"/>
      <c r="ETO57" s="73"/>
      <c r="ETP57" s="73"/>
      <c r="ETQ57" s="73"/>
      <c r="ETR57" s="73"/>
      <c r="ETS57" s="73"/>
      <c r="ETT57" s="73"/>
      <c r="ETU57" s="73"/>
      <c r="ETV57" s="73"/>
      <c r="ETW57" s="73"/>
      <c r="ETX57" s="73"/>
      <c r="ETY57" s="73"/>
      <c r="ETZ57" s="73"/>
      <c r="EUA57" s="73"/>
      <c r="EUB57" s="73"/>
      <c r="EUC57" s="73"/>
      <c r="EUD57" s="73"/>
      <c r="EUE57" s="73"/>
      <c r="EUF57" s="73"/>
      <c r="EUG57" s="73"/>
      <c r="EUH57" s="73"/>
      <c r="EUI57" s="73"/>
      <c r="EUJ57" s="73"/>
      <c r="EUK57" s="73"/>
      <c r="EUL57" s="73"/>
      <c r="EUM57" s="73"/>
      <c r="EUN57" s="73"/>
      <c r="EUO57" s="73"/>
      <c r="EUP57" s="73"/>
      <c r="EUQ57" s="73"/>
      <c r="EUR57" s="73"/>
      <c r="EUS57" s="73"/>
      <c r="EUT57" s="73"/>
      <c r="EUU57" s="73"/>
      <c r="EUV57" s="73"/>
      <c r="EUW57" s="73"/>
      <c r="EUX57" s="73"/>
      <c r="EUY57" s="73"/>
      <c r="EUZ57" s="73"/>
      <c r="EVA57" s="73"/>
      <c r="EVB57" s="73"/>
      <c r="EVC57" s="73"/>
      <c r="EVD57" s="73"/>
      <c r="EVE57" s="73"/>
      <c r="EVF57" s="73"/>
      <c r="EVG57" s="73"/>
      <c r="EVH57" s="73"/>
      <c r="EVI57" s="73"/>
      <c r="EVJ57" s="73"/>
      <c r="EVK57" s="73"/>
      <c r="EVL57" s="73"/>
      <c r="EVM57" s="73"/>
      <c r="EVN57" s="73"/>
      <c r="EVO57" s="73"/>
      <c r="EVP57" s="73"/>
      <c r="EVQ57" s="73"/>
      <c r="EVR57" s="73"/>
      <c r="EVS57" s="73"/>
      <c r="EVT57" s="73"/>
      <c r="EVU57" s="73"/>
      <c r="EVV57" s="73"/>
      <c r="EVW57" s="73"/>
      <c r="EVX57" s="73"/>
      <c r="EVY57" s="73"/>
      <c r="EVZ57" s="73"/>
      <c r="EWA57" s="73"/>
      <c r="EWB57" s="73"/>
      <c r="EWC57" s="73"/>
      <c r="EWD57" s="73"/>
      <c r="EWE57" s="73"/>
      <c r="EWF57" s="73"/>
      <c r="EWG57" s="73"/>
      <c r="EWH57" s="73"/>
      <c r="EWI57" s="73"/>
      <c r="EWJ57" s="73"/>
      <c r="EWK57" s="73"/>
      <c r="EWL57" s="73"/>
      <c r="EWM57" s="73"/>
      <c r="EWN57" s="73"/>
      <c r="EWO57" s="73"/>
      <c r="EWP57" s="73"/>
      <c r="EWQ57" s="73"/>
      <c r="EWR57" s="73"/>
      <c r="EWS57" s="73"/>
      <c r="EWT57" s="73"/>
      <c r="EWU57" s="73"/>
      <c r="EWV57" s="73"/>
      <c r="EWW57" s="73"/>
      <c r="EWX57" s="73"/>
      <c r="EWY57" s="73"/>
      <c r="EWZ57" s="73"/>
      <c r="EXA57" s="73"/>
      <c r="EXB57" s="73"/>
      <c r="EXC57" s="73"/>
      <c r="EXD57" s="73"/>
      <c r="EXE57" s="73"/>
      <c r="EXF57" s="73"/>
      <c r="EXG57" s="73"/>
      <c r="EXH57" s="73"/>
      <c r="EXI57" s="73"/>
      <c r="EXJ57" s="73"/>
      <c r="EXK57" s="73"/>
      <c r="EXL57" s="73"/>
      <c r="EXM57" s="73"/>
      <c r="EXN57" s="73"/>
      <c r="EXO57" s="73"/>
      <c r="EXP57" s="73"/>
      <c r="EXQ57" s="73"/>
      <c r="EXR57" s="73"/>
      <c r="EXS57" s="73"/>
      <c r="EXT57" s="73"/>
      <c r="EXU57" s="73"/>
      <c r="EXV57" s="73"/>
      <c r="EXW57" s="73"/>
      <c r="EXX57" s="73"/>
      <c r="EXY57" s="73"/>
      <c r="EXZ57" s="73"/>
      <c r="EYA57" s="73"/>
      <c r="EYB57" s="73"/>
      <c r="EYC57" s="73"/>
      <c r="EYD57" s="73"/>
      <c r="EYE57" s="73"/>
      <c r="EYF57" s="73"/>
      <c r="EYG57" s="73"/>
      <c r="EYH57" s="73"/>
      <c r="EYI57" s="73"/>
      <c r="EYJ57" s="73"/>
      <c r="EYK57" s="73"/>
      <c r="EYL57" s="73"/>
      <c r="EYM57" s="73"/>
      <c r="EYN57" s="73"/>
      <c r="EYO57" s="73"/>
      <c r="EYP57" s="73"/>
      <c r="EYQ57" s="73"/>
      <c r="EYR57" s="73"/>
      <c r="EYS57" s="73"/>
      <c r="EYT57" s="73"/>
      <c r="EYU57" s="73"/>
      <c r="EYV57" s="73"/>
      <c r="EYW57" s="73"/>
      <c r="EYX57" s="73"/>
      <c r="EYY57" s="73"/>
      <c r="EYZ57" s="73"/>
      <c r="EZA57" s="73"/>
      <c r="EZB57" s="73"/>
      <c r="EZC57" s="73"/>
      <c r="EZD57" s="73"/>
      <c r="EZE57" s="73"/>
      <c r="EZF57" s="73"/>
      <c r="EZG57" s="73"/>
      <c r="EZH57" s="73"/>
      <c r="EZI57" s="73"/>
      <c r="EZJ57" s="73"/>
      <c r="EZK57" s="73"/>
      <c r="EZL57" s="73"/>
      <c r="EZM57" s="73"/>
      <c r="EZN57" s="73"/>
      <c r="EZO57" s="73"/>
      <c r="EZP57" s="73"/>
      <c r="EZQ57" s="73"/>
      <c r="EZR57" s="73"/>
      <c r="EZS57" s="73"/>
      <c r="EZT57" s="73"/>
      <c r="EZU57" s="73"/>
      <c r="EZV57" s="73"/>
      <c r="EZW57" s="73"/>
      <c r="EZX57" s="73"/>
      <c r="EZY57" s="73"/>
      <c r="EZZ57" s="73"/>
      <c r="FAA57" s="73"/>
      <c r="FAB57" s="73"/>
      <c r="FAC57" s="73"/>
      <c r="FAD57" s="73"/>
      <c r="FAE57" s="73"/>
      <c r="FAF57" s="73"/>
      <c r="FAG57" s="73"/>
      <c r="FAH57" s="73"/>
      <c r="FAI57" s="73"/>
      <c r="FAJ57" s="73"/>
      <c r="FAK57" s="73"/>
      <c r="FAL57" s="73"/>
      <c r="FAM57" s="73"/>
      <c r="FAN57" s="73"/>
      <c r="FAO57" s="73"/>
      <c r="FAP57" s="73"/>
      <c r="FAQ57" s="73"/>
      <c r="FAR57" s="73"/>
      <c r="FAS57" s="73"/>
      <c r="FAT57" s="73"/>
      <c r="FAU57" s="73"/>
      <c r="FAV57" s="73"/>
      <c r="FAW57" s="73"/>
      <c r="FAX57" s="73"/>
      <c r="FAY57" s="73"/>
      <c r="FAZ57" s="73"/>
      <c r="FBA57" s="73"/>
      <c r="FBB57" s="73"/>
      <c r="FBC57" s="73"/>
      <c r="FBD57" s="73"/>
      <c r="FBE57" s="73"/>
      <c r="FBF57" s="73"/>
      <c r="FBG57" s="73"/>
      <c r="FBH57" s="73"/>
      <c r="FBI57" s="73"/>
      <c r="FBJ57" s="73"/>
      <c r="FBK57" s="73"/>
      <c r="FBL57" s="73"/>
      <c r="FBM57" s="73"/>
      <c r="FBN57" s="73"/>
      <c r="FBO57" s="73"/>
      <c r="FBP57" s="73"/>
      <c r="FBQ57" s="73"/>
      <c r="FBR57" s="73"/>
      <c r="FBS57" s="73"/>
      <c r="FBT57" s="73"/>
      <c r="FBU57" s="73"/>
      <c r="FBV57" s="73"/>
      <c r="FBW57" s="73"/>
      <c r="FBX57" s="73"/>
      <c r="FBY57" s="73"/>
      <c r="FBZ57" s="73"/>
      <c r="FCA57" s="73"/>
      <c r="FCB57" s="73"/>
      <c r="FCC57" s="73"/>
      <c r="FCD57" s="73"/>
      <c r="FCE57" s="73"/>
      <c r="FCF57" s="73"/>
      <c r="FCG57" s="73"/>
      <c r="FCH57" s="73"/>
      <c r="FCI57" s="73"/>
      <c r="FCJ57" s="73"/>
      <c r="FCK57" s="73"/>
      <c r="FCL57" s="73"/>
      <c r="FCM57" s="73"/>
      <c r="FCN57" s="73"/>
      <c r="FCO57" s="73"/>
      <c r="FCP57" s="73"/>
      <c r="FCQ57" s="73"/>
      <c r="FCR57" s="73"/>
      <c r="FCS57" s="73"/>
      <c r="FCT57" s="73"/>
      <c r="FCU57" s="73"/>
      <c r="FCV57" s="73"/>
      <c r="FCW57" s="73"/>
      <c r="FCX57" s="73"/>
      <c r="FCY57" s="73"/>
      <c r="FCZ57" s="73"/>
      <c r="FDA57" s="73"/>
      <c r="FDB57" s="73"/>
      <c r="FDC57" s="73"/>
      <c r="FDD57" s="73"/>
      <c r="FDE57" s="73"/>
      <c r="FDF57" s="73"/>
      <c r="FDG57" s="73"/>
      <c r="FDH57" s="73"/>
      <c r="FDI57" s="73"/>
      <c r="FDJ57" s="73"/>
      <c r="FDK57" s="73"/>
      <c r="FDL57" s="73"/>
      <c r="FDM57" s="73"/>
      <c r="FDN57" s="73"/>
      <c r="FDO57" s="73"/>
      <c r="FDP57" s="73"/>
      <c r="FDQ57" s="73"/>
      <c r="FDR57" s="73"/>
      <c r="FDS57" s="73"/>
      <c r="FDT57" s="73"/>
      <c r="FDU57" s="73"/>
      <c r="FDV57" s="73"/>
      <c r="FDW57" s="73"/>
      <c r="FDX57" s="73"/>
      <c r="FDY57" s="73"/>
      <c r="FDZ57" s="73"/>
      <c r="FEA57" s="73"/>
      <c r="FEB57" s="73"/>
      <c r="FEC57" s="73"/>
      <c r="FED57" s="73"/>
      <c r="FEE57" s="73"/>
      <c r="FEF57" s="73"/>
      <c r="FEG57" s="73"/>
      <c r="FEH57" s="73"/>
      <c r="FEI57" s="73"/>
      <c r="FEJ57" s="73"/>
      <c r="FEK57" s="73"/>
      <c r="FEL57" s="73"/>
      <c r="FEM57" s="73"/>
      <c r="FEN57" s="73"/>
      <c r="FEO57" s="73"/>
      <c r="FEP57" s="73"/>
      <c r="FEQ57" s="73"/>
      <c r="FER57" s="73"/>
      <c r="FES57" s="73"/>
      <c r="FET57" s="73"/>
      <c r="FEU57" s="73"/>
      <c r="FEV57" s="73"/>
      <c r="FEW57" s="73"/>
      <c r="FEX57" s="73"/>
      <c r="FEY57" s="73"/>
      <c r="FEZ57" s="73"/>
      <c r="FFA57" s="73"/>
      <c r="FFB57" s="73"/>
      <c r="FFC57" s="73"/>
      <c r="FFD57" s="73"/>
      <c r="FFE57" s="73"/>
      <c r="FFF57" s="73"/>
      <c r="FFG57" s="73"/>
      <c r="FFH57" s="73"/>
      <c r="FFI57" s="73"/>
      <c r="FFJ57" s="73"/>
      <c r="FFK57" s="73"/>
      <c r="FFL57" s="73"/>
      <c r="FFM57" s="73"/>
      <c r="FFN57" s="73"/>
      <c r="FFO57" s="73"/>
      <c r="FFP57" s="73"/>
      <c r="FFQ57" s="73"/>
      <c r="FFR57" s="73"/>
      <c r="FFS57" s="73"/>
      <c r="FFT57" s="73"/>
      <c r="FFU57" s="73"/>
      <c r="FFV57" s="73"/>
      <c r="FFW57" s="73"/>
      <c r="FFX57" s="73"/>
      <c r="FFY57" s="73"/>
      <c r="FFZ57" s="73"/>
      <c r="FGA57" s="73"/>
      <c r="FGB57" s="73"/>
      <c r="FGC57" s="73"/>
      <c r="FGD57" s="73"/>
      <c r="FGE57" s="73"/>
      <c r="FGF57" s="73"/>
      <c r="FGG57" s="73"/>
      <c r="FGH57" s="73"/>
      <c r="FGI57" s="73"/>
      <c r="FGJ57" s="73"/>
      <c r="FGK57" s="73"/>
      <c r="FGL57" s="73"/>
      <c r="FGM57" s="73"/>
      <c r="FGN57" s="73"/>
      <c r="FGO57" s="73"/>
      <c r="FGP57" s="73"/>
      <c r="FGQ57" s="73"/>
      <c r="FGR57" s="73"/>
      <c r="FGS57" s="73"/>
      <c r="FGT57" s="73"/>
      <c r="FGU57" s="73"/>
      <c r="FGV57" s="73"/>
      <c r="FGW57" s="73"/>
      <c r="FGX57" s="73"/>
      <c r="FGY57" s="73"/>
      <c r="FGZ57" s="73"/>
      <c r="FHA57" s="73"/>
      <c r="FHB57" s="73"/>
      <c r="FHC57" s="73"/>
      <c r="FHD57" s="73"/>
      <c r="FHE57" s="73"/>
      <c r="FHF57" s="73"/>
      <c r="FHG57" s="73"/>
      <c r="FHH57" s="73"/>
      <c r="FHI57" s="73"/>
      <c r="FHJ57" s="73"/>
      <c r="FHK57" s="73"/>
      <c r="FHL57" s="73"/>
      <c r="FHM57" s="73"/>
      <c r="FHN57" s="73"/>
      <c r="FHO57" s="73"/>
      <c r="FHP57" s="73"/>
      <c r="FHQ57" s="73"/>
      <c r="FHR57" s="73"/>
      <c r="FHS57" s="73"/>
      <c r="FHT57" s="73"/>
      <c r="FHU57" s="73"/>
      <c r="FHV57" s="73"/>
      <c r="FHW57" s="73"/>
      <c r="FHX57" s="73"/>
      <c r="FHY57" s="73"/>
      <c r="FHZ57" s="73"/>
      <c r="FIA57" s="73"/>
      <c r="FIB57" s="73"/>
      <c r="FIC57" s="73"/>
      <c r="FID57" s="73"/>
      <c r="FIE57" s="73"/>
      <c r="FIF57" s="73"/>
      <c r="FIG57" s="73"/>
      <c r="FIH57" s="73"/>
      <c r="FII57" s="73"/>
      <c r="FIJ57" s="73"/>
      <c r="FIK57" s="73"/>
      <c r="FIL57" s="73"/>
      <c r="FIM57" s="73"/>
      <c r="FIN57" s="73"/>
      <c r="FIO57" s="73"/>
      <c r="FIP57" s="73"/>
      <c r="FIQ57" s="73"/>
      <c r="FIR57" s="73"/>
      <c r="FIS57" s="73"/>
      <c r="FIT57" s="73"/>
      <c r="FIU57" s="73"/>
      <c r="FIV57" s="73"/>
      <c r="FIW57" s="73"/>
      <c r="FIX57" s="73"/>
      <c r="FIY57" s="73"/>
      <c r="FIZ57" s="73"/>
      <c r="FJA57" s="73"/>
      <c r="FJB57" s="73"/>
      <c r="FJC57" s="73"/>
      <c r="FJD57" s="73"/>
      <c r="FJE57" s="73"/>
      <c r="FJF57" s="73"/>
      <c r="FJG57" s="73"/>
      <c r="FJH57" s="73"/>
      <c r="FJI57" s="73"/>
      <c r="FJJ57" s="73"/>
      <c r="FJK57" s="73"/>
      <c r="FJL57" s="73"/>
      <c r="FJM57" s="73"/>
      <c r="FJN57" s="73"/>
      <c r="FJO57" s="73"/>
      <c r="FJP57" s="73"/>
      <c r="FJQ57" s="73"/>
      <c r="FJR57" s="73"/>
      <c r="FJS57" s="73"/>
      <c r="FJT57" s="73"/>
      <c r="FJU57" s="73"/>
      <c r="FJV57" s="73"/>
      <c r="FJW57" s="73"/>
      <c r="FJX57" s="73"/>
      <c r="FJY57" s="73"/>
      <c r="FJZ57" s="73"/>
      <c r="FKA57" s="73"/>
      <c r="FKB57" s="73"/>
      <c r="FKC57" s="73"/>
      <c r="FKD57" s="73"/>
      <c r="FKE57" s="73"/>
      <c r="FKF57" s="73"/>
      <c r="FKG57" s="73"/>
      <c r="FKH57" s="73"/>
      <c r="FKI57" s="73"/>
      <c r="FKJ57" s="73"/>
      <c r="FKK57" s="73"/>
      <c r="FKL57" s="73"/>
      <c r="FKM57" s="73"/>
      <c r="FKN57" s="73"/>
      <c r="FKO57" s="73"/>
      <c r="FKP57" s="73"/>
      <c r="FKQ57" s="73"/>
      <c r="FKR57" s="73"/>
      <c r="FKS57" s="73"/>
      <c r="FKT57" s="73"/>
      <c r="FKU57" s="73"/>
      <c r="FKV57" s="73"/>
      <c r="FKW57" s="73"/>
      <c r="FKX57" s="73"/>
      <c r="FKY57" s="73"/>
      <c r="FKZ57" s="73"/>
      <c r="FLA57" s="73"/>
      <c r="FLB57" s="73"/>
      <c r="FLC57" s="73"/>
      <c r="FLD57" s="73"/>
      <c r="FLE57" s="73"/>
      <c r="FLF57" s="73"/>
      <c r="FLG57" s="73"/>
      <c r="FLH57" s="73"/>
      <c r="FLI57" s="73"/>
      <c r="FLJ57" s="73"/>
      <c r="FLK57" s="73"/>
      <c r="FLL57" s="73"/>
      <c r="FLM57" s="73"/>
      <c r="FLN57" s="73"/>
      <c r="FLO57" s="73"/>
      <c r="FLP57" s="73"/>
      <c r="FLQ57" s="73"/>
      <c r="FLR57" s="73"/>
      <c r="FLS57" s="73"/>
      <c r="FLT57" s="73"/>
      <c r="FLU57" s="73"/>
      <c r="FLV57" s="73"/>
      <c r="FLW57" s="73"/>
      <c r="FLX57" s="73"/>
      <c r="FLY57" s="73"/>
      <c r="FLZ57" s="73"/>
      <c r="FMA57" s="73"/>
      <c r="FMB57" s="73"/>
      <c r="FMC57" s="73"/>
      <c r="FMD57" s="73"/>
      <c r="FME57" s="73"/>
      <c r="FMF57" s="73"/>
      <c r="FMG57" s="73"/>
      <c r="FMH57" s="73"/>
      <c r="FMI57" s="73"/>
      <c r="FMJ57" s="73"/>
      <c r="FMK57" s="73"/>
      <c r="FML57" s="73"/>
      <c r="FMM57" s="73"/>
      <c r="FMN57" s="73"/>
      <c r="FMO57" s="73"/>
      <c r="FMP57" s="73"/>
      <c r="FMQ57" s="73"/>
      <c r="FMR57" s="73"/>
      <c r="FMS57" s="73"/>
      <c r="FMT57" s="73"/>
      <c r="FMU57" s="73"/>
      <c r="FMV57" s="73"/>
      <c r="FMW57" s="73"/>
      <c r="FMX57" s="73"/>
      <c r="FMY57" s="73"/>
      <c r="FMZ57" s="73"/>
      <c r="FNA57" s="73"/>
      <c r="FNB57" s="73"/>
      <c r="FNC57" s="73"/>
      <c r="FND57" s="73"/>
      <c r="FNE57" s="73"/>
      <c r="FNF57" s="73"/>
      <c r="FNG57" s="73"/>
      <c r="FNH57" s="73"/>
      <c r="FNI57" s="73"/>
      <c r="FNJ57" s="73"/>
      <c r="FNK57" s="73"/>
      <c r="FNL57" s="73"/>
      <c r="FNM57" s="73"/>
      <c r="FNN57" s="73"/>
      <c r="FNO57" s="73"/>
      <c r="FNP57" s="73"/>
      <c r="FNQ57" s="73"/>
      <c r="FNR57" s="73"/>
      <c r="FNS57" s="73"/>
      <c r="FNT57" s="73"/>
      <c r="FNU57" s="73"/>
      <c r="FNV57" s="73"/>
      <c r="FNW57" s="73"/>
      <c r="FNX57" s="73"/>
      <c r="FNY57" s="73"/>
      <c r="FNZ57" s="73"/>
      <c r="FOA57" s="73"/>
      <c r="FOB57" s="73"/>
      <c r="FOC57" s="73"/>
      <c r="FOD57" s="73"/>
      <c r="FOE57" s="73"/>
      <c r="FOF57" s="73"/>
      <c r="FOG57" s="73"/>
      <c r="FOH57" s="73"/>
      <c r="FOI57" s="73"/>
      <c r="FOJ57" s="73"/>
      <c r="FOK57" s="73"/>
      <c r="FOL57" s="73"/>
      <c r="FOM57" s="73"/>
      <c r="FON57" s="73"/>
      <c r="FOO57" s="73"/>
      <c r="FOP57" s="73"/>
      <c r="FOQ57" s="73"/>
      <c r="FOR57" s="73"/>
      <c r="FOS57" s="73"/>
      <c r="FOT57" s="73"/>
      <c r="FOU57" s="73"/>
      <c r="FOV57" s="73"/>
      <c r="FOW57" s="73"/>
      <c r="FOX57" s="73"/>
      <c r="FOY57" s="73"/>
      <c r="FOZ57" s="73"/>
      <c r="FPA57" s="73"/>
      <c r="FPB57" s="73"/>
      <c r="FPC57" s="73"/>
      <c r="FPD57" s="73"/>
      <c r="FPE57" s="73"/>
      <c r="FPF57" s="73"/>
      <c r="FPG57" s="73"/>
      <c r="FPH57" s="73"/>
      <c r="FPI57" s="73"/>
      <c r="FPJ57" s="73"/>
      <c r="FPK57" s="73"/>
      <c r="FPL57" s="73"/>
      <c r="FPM57" s="73"/>
      <c r="FPN57" s="73"/>
      <c r="FPO57" s="73"/>
      <c r="FPP57" s="73"/>
      <c r="FPQ57" s="73"/>
      <c r="FPR57" s="73"/>
      <c r="FPS57" s="73"/>
      <c r="FPT57" s="73"/>
      <c r="FPU57" s="73"/>
      <c r="FPV57" s="73"/>
      <c r="FPW57" s="73"/>
      <c r="FPX57" s="73"/>
      <c r="FPY57" s="73"/>
      <c r="FPZ57" s="73"/>
      <c r="FQA57" s="73"/>
      <c r="FQB57" s="73"/>
      <c r="FQC57" s="73"/>
      <c r="FQD57" s="73"/>
      <c r="FQE57" s="73"/>
      <c r="FQF57" s="73"/>
      <c r="FQG57" s="73"/>
      <c r="FQH57" s="73"/>
      <c r="FQI57" s="73"/>
      <c r="FQJ57" s="73"/>
      <c r="FQK57" s="73"/>
      <c r="FQL57" s="73"/>
      <c r="FQM57" s="73"/>
      <c r="FQN57" s="73"/>
      <c r="FQO57" s="73"/>
      <c r="FQP57" s="73"/>
      <c r="FQQ57" s="73"/>
      <c r="FQR57" s="73"/>
      <c r="FQS57" s="73"/>
      <c r="FQT57" s="73"/>
      <c r="FQU57" s="73"/>
      <c r="FQV57" s="73"/>
      <c r="FQW57" s="73"/>
      <c r="FQX57" s="73"/>
      <c r="FQY57" s="73"/>
      <c r="FQZ57" s="73"/>
      <c r="FRA57" s="73"/>
      <c r="FRB57" s="73"/>
      <c r="FRC57" s="73"/>
      <c r="FRD57" s="73"/>
      <c r="FRE57" s="73"/>
      <c r="FRF57" s="73"/>
      <c r="FRG57" s="73"/>
      <c r="FRH57" s="73"/>
      <c r="FRI57" s="73"/>
      <c r="FRJ57" s="73"/>
      <c r="FRK57" s="73"/>
      <c r="FRL57" s="73"/>
      <c r="FRM57" s="73"/>
      <c r="FRN57" s="73"/>
      <c r="FRO57" s="73"/>
      <c r="FRP57" s="73"/>
      <c r="FRQ57" s="73"/>
      <c r="FRR57" s="73"/>
      <c r="FRS57" s="73"/>
      <c r="FRT57" s="73"/>
      <c r="FRU57" s="73"/>
      <c r="FRV57" s="73"/>
      <c r="FRW57" s="73"/>
      <c r="FRX57" s="73"/>
      <c r="FRY57" s="73"/>
      <c r="FRZ57" s="73"/>
      <c r="FSA57" s="73"/>
      <c r="FSB57" s="73"/>
      <c r="FSC57" s="73"/>
      <c r="FSD57" s="73"/>
      <c r="FSE57" s="73"/>
      <c r="FSF57" s="73"/>
      <c r="FSG57" s="73"/>
      <c r="FSH57" s="73"/>
      <c r="FSI57" s="73"/>
      <c r="FSJ57" s="73"/>
      <c r="FSK57" s="73"/>
      <c r="FSL57" s="73"/>
      <c r="FSM57" s="73"/>
      <c r="FSN57" s="73"/>
      <c r="FSO57" s="73"/>
      <c r="FSP57" s="73"/>
      <c r="FSQ57" s="73"/>
      <c r="FSR57" s="73"/>
      <c r="FSS57" s="73"/>
      <c r="FST57" s="73"/>
      <c r="FSU57" s="73"/>
      <c r="FSV57" s="73"/>
      <c r="FSW57" s="73"/>
      <c r="FSX57" s="73"/>
      <c r="FSY57" s="73"/>
      <c r="FSZ57" s="73"/>
      <c r="FTA57" s="73"/>
      <c r="FTB57" s="73"/>
      <c r="FTC57" s="73"/>
      <c r="FTD57" s="73"/>
      <c r="FTE57" s="73"/>
      <c r="FTF57" s="73"/>
      <c r="FTG57" s="73"/>
      <c r="FTH57" s="73"/>
      <c r="FTI57" s="73"/>
      <c r="FTJ57" s="73"/>
      <c r="FTK57" s="73"/>
      <c r="FTL57" s="73"/>
      <c r="FTM57" s="73"/>
      <c r="FTN57" s="73"/>
      <c r="FTO57" s="73"/>
      <c r="FTP57" s="73"/>
      <c r="FTQ57" s="73"/>
      <c r="FTR57" s="73"/>
      <c r="FTS57" s="73"/>
      <c r="FTT57" s="73"/>
      <c r="FTU57" s="73"/>
      <c r="FTV57" s="73"/>
      <c r="FTW57" s="73"/>
      <c r="FTX57" s="73"/>
      <c r="FTY57" s="73"/>
      <c r="FTZ57" s="73"/>
      <c r="FUA57" s="73"/>
      <c r="FUB57" s="73"/>
      <c r="FUC57" s="73"/>
      <c r="FUD57" s="73"/>
      <c r="FUE57" s="73"/>
      <c r="FUF57" s="73"/>
      <c r="FUG57" s="73"/>
      <c r="FUH57" s="73"/>
      <c r="FUI57" s="73"/>
      <c r="FUJ57" s="73"/>
      <c r="FUK57" s="73"/>
      <c r="FUL57" s="73"/>
      <c r="FUM57" s="73"/>
      <c r="FUN57" s="73"/>
      <c r="FUO57" s="73"/>
      <c r="FUP57" s="73"/>
      <c r="FUQ57" s="73"/>
      <c r="FUR57" s="73"/>
      <c r="FUS57" s="73"/>
      <c r="FUT57" s="73"/>
      <c r="FUU57" s="73"/>
      <c r="FUV57" s="73"/>
      <c r="FUW57" s="73"/>
      <c r="FUX57" s="73"/>
      <c r="FUY57" s="73"/>
      <c r="FUZ57" s="73"/>
      <c r="FVA57" s="73"/>
      <c r="FVB57" s="73"/>
      <c r="FVC57" s="73"/>
      <c r="FVD57" s="73"/>
      <c r="FVE57" s="73"/>
      <c r="FVF57" s="73"/>
      <c r="FVG57" s="73"/>
      <c r="FVH57" s="73"/>
      <c r="FVI57" s="73"/>
      <c r="FVJ57" s="73"/>
      <c r="FVK57" s="73"/>
      <c r="FVL57" s="73"/>
      <c r="FVM57" s="73"/>
      <c r="FVN57" s="73"/>
      <c r="FVO57" s="73"/>
      <c r="FVP57" s="73"/>
      <c r="FVQ57" s="73"/>
      <c r="FVR57" s="73"/>
      <c r="FVS57" s="73"/>
      <c r="FVT57" s="73"/>
      <c r="FVU57" s="73"/>
      <c r="FVV57" s="73"/>
      <c r="FVW57" s="73"/>
      <c r="FVX57" s="73"/>
      <c r="FVY57" s="73"/>
      <c r="FVZ57" s="73"/>
      <c r="FWA57" s="73"/>
      <c r="FWB57" s="73"/>
      <c r="FWC57" s="73"/>
      <c r="FWD57" s="73"/>
      <c r="FWE57" s="73"/>
      <c r="FWF57" s="73"/>
      <c r="FWG57" s="73"/>
      <c r="FWH57" s="73"/>
      <c r="FWI57" s="73"/>
      <c r="FWJ57" s="73"/>
      <c r="FWK57" s="73"/>
      <c r="FWL57" s="73"/>
      <c r="FWM57" s="73"/>
      <c r="FWN57" s="73"/>
      <c r="FWO57" s="73"/>
      <c r="FWP57" s="73"/>
      <c r="FWQ57" s="73"/>
      <c r="FWR57" s="73"/>
      <c r="FWS57" s="73"/>
      <c r="FWT57" s="73"/>
      <c r="FWU57" s="73"/>
      <c r="FWV57" s="73"/>
      <c r="FWW57" s="73"/>
      <c r="FWX57" s="73"/>
      <c r="FWY57" s="73"/>
      <c r="FWZ57" s="73"/>
      <c r="FXA57" s="73"/>
      <c r="FXB57" s="73"/>
      <c r="FXC57" s="73"/>
      <c r="FXD57" s="73"/>
      <c r="FXE57" s="73"/>
      <c r="FXF57" s="73"/>
      <c r="FXG57" s="73"/>
      <c r="FXH57" s="73"/>
      <c r="FXI57" s="73"/>
      <c r="FXJ57" s="73"/>
      <c r="FXK57" s="73"/>
      <c r="FXL57" s="73"/>
      <c r="FXM57" s="73"/>
      <c r="FXN57" s="73"/>
      <c r="FXO57" s="73"/>
      <c r="FXP57" s="73"/>
      <c r="FXQ57" s="73"/>
      <c r="FXR57" s="73"/>
      <c r="FXS57" s="73"/>
      <c r="FXT57" s="73"/>
      <c r="FXU57" s="73"/>
      <c r="FXV57" s="73"/>
      <c r="FXW57" s="73"/>
      <c r="FXX57" s="73"/>
      <c r="FXY57" s="73"/>
      <c r="FXZ57" s="73"/>
      <c r="FYA57" s="73"/>
      <c r="FYB57" s="73"/>
      <c r="FYC57" s="73"/>
      <c r="FYD57" s="73"/>
      <c r="FYE57" s="73"/>
      <c r="FYF57" s="73"/>
      <c r="FYG57" s="73"/>
      <c r="FYH57" s="73"/>
      <c r="FYI57" s="73"/>
      <c r="FYJ57" s="73"/>
      <c r="FYK57" s="73"/>
      <c r="FYL57" s="73"/>
      <c r="FYM57" s="73"/>
      <c r="FYN57" s="73"/>
      <c r="FYO57" s="73"/>
      <c r="FYP57" s="73"/>
      <c r="FYQ57" s="73"/>
      <c r="FYR57" s="73"/>
      <c r="FYS57" s="73"/>
      <c r="FYT57" s="73"/>
      <c r="FYU57" s="73"/>
      <c r="FYV57" s="73"/>
      <c r="FYW57" s="73"/>
      <c r="FYX57" s="73"/>
      <c r="FYY57" s="73"/>
      <c r="FYZ57" s="73"/>
      <c r="FZA57" s="73"/>
      <c r="FZB57" s="73"/>
      <c r="FZC57" s="73"/>
      <c r="FZD57" s="73"/>
      <c r="FZE57" s="73"/>
      <c r="FZF57" s="73"/>
      <c r="FZG57" s="73"/>
      <c r="FZH57" s="73"/>
      <c r="FZI57" s="73"/>
      <c r="FZJ57" s="73"/>
      <c r="FZK57" s="73"/>
      <c r="FZL57" s="73"/>
      <c r="FZM57" s="73"/>
      <c r="FZN57" s="73"/>
      <c r="FZO57" s="73"/>
      <c r="FZP57" s="73"/>
      <c r="FZQ57" s="73"/>
      <c r="FZR57" s="73"/>
      <c r="FZS57" s="73"/>
      <c r="FZT57" s="73"/>
      <c r="FZU57" s="73"/>
      <c r="FZV57" s="73"/>
      <c r="FZW57" s="73"/>
      <c r="FZX57" s="73"/>
      <c r="FZY57" s="73"/>
      <c r="FZZ57" s="73"/>
      <c r="GAA57" s="73"/>
      <c r="GAB57" s="73"/>
      <c r="GAC57" s="73"/>
      <c r="GAD57" s="73"/>
      <c r="GAE57" s="73"/>
      <c r="GAF57" s="73"/>
      <c r="GAG57" s="73"/>
      <c r="GAH57" s="73"/>
      <c r="GAI57" s="73"/>
      <c r="GAJ57" s="73"/>
      <c r="GAK57" s="73"/>
      <c r="GAL57" s="73"/>
      <c r="GAM57" s="73"/>
      <c r="GAN57" s="73"/>
      <c r="GAO57" s="73"/>
      <c r="GAP57" s="73"/>
      <c r="GAQ57" s="73"/>
      <c r="GAR57" s="73"/>
      <c r="GAS57" s="73"/>
      <c r="GAT57" s="73"/>
      <c r="GAU57" s="73"/>
      <c r="GAV57" s="73"/>
      <c r="GAW57" s="73"/>
      <c r="GAX57" s="73"/>
      <c r="GAY57" s="73"/>
      <c r="GAZ57" s="73"/>
      <c r="GBA57" s="73"/>
      <c r="GBB57" s="73"/>
      <c r="GBC57" s="73"/>
      <c r="GBD57" s="73"/>
      <c r="GBE57" s="73"/>
      <c r="GBF57" s="73"/>
      <c r="GBG57" s="73"/>
      <c r="GBH57" s="73"/>
      <c r="GBI57" s="73"/>
      <c r="GBJ57" s="73"/>
      <c r="GBK57" s="73"/>
      <c r="GBL57" s="73"/>
      <c r="GBM57" s="73"/>
      <c r="GBN57" s="73"/>
      <c r="GBO57" s="73"/>
      <c r="GBP57" s="73"/>
      <c r="GBQ57" s="73"/>
      <c r="GBR57" s="73"/>
      <c r="GBS57" s="73"/>
      <c r="GBT57" s="73"/>
      <c r="GBU57" s="73"/>
      <c r="GBV57" s="73"/>
      <c r="GBW57" s="73"/>
      <c r="GBX57" s="73"/>
      <c r="GBY57" s="73"/>
      <c r="GBZ57" s="73"/>
      <c r="GCA57" s="73"/>
      <c r="GCB57" s="73"/>
      <c r="GCC57" s="73"/>
      <c r="GCD57" s="73"/>
      <c r="GCE57" s="73"/>
      <c r="GCF57" s="73"/>
      <c r="GCG57" s="73"/>
      <c r="GCH57" s="73"/>
      <c r="GCI57" s="73"/>
      <c r="GCJ57" s="73"/>
      <c r="GCK57" s="73"/>
      <c r="GCL57" s="73"/>
      <c r="GCM57" s="73"/>
      <c r="GCN57" s="73"/>
      <c r="GCO57" s="73"/>
      <c r="GCP57" s="73"/>
      <c r="GCQ57" s="73"/>
      <c r="GCR57" s="73"/>
      <c r="GCS57" s="73"/>
      <c r="GCT57" s="73"/>
      <c r="GCU57" s="73"/>
      <c r="GCV57" s="73"/>
      <c r="GCW57" s="73"/>
      <c r="GCX57" s="73"/>
      <c r="GCY57" s="73"/>
      <c r="GCZ57" s="73"/>
      <c r="GDA57" s="73"/>
      <c r="GDB57" s="73"/>
      <c r="GDC57" s="73"/>
      <c r="GDD57" s="73"/>
      <c r="GDE57" s="73"/>
      <c r="GDF57" s="73"/>
      <c r="GDG57" s="73"/>
      <c r="GDH57" s="73"/>
      <c r="GDI57" s="73"/>
      <c r="GDJ57" s="73"/>
      <c r="GDK57" s="73"/>
      <c r="GDL57" s="73"/>
      <c r="GDM57" s="73"/>
      <c r="GDN57" s="73"/>
      <c r="GDO57" s="73"/>
      <c r="GDP57" s="73"/>
      <c r="GDQ57" s="73"/>
      <c r="GDR57" s="73"/>
      <c r="GDS57" s="73"/>
      <c r="GDT57" s="73"/>
      <c r="GDU57" s="73"/>
      <c r="GDV57" s="73"/>
      <c r="GDW57" s="73"/>
      <c r="GDX57" s="73"/>
      <c r="GDY57" s="73"/>
      <c r="GDZ57" s="73"/>
      <c r="GEA57" s="73"/>
      <c r="GEB57" s="73"/>
      <c r="GEC57" s="73"/>
      <c r="GED57" s="73"/>
      <c r="GEE57" s="73"/>
      <c r="GEF57" s="73"/>
      <c r="GEG57" s="73"/>
      <c r="GEH57" s="73"/>
      <c r="GEI57" s="73"/>
      <c r="GEJ57" s="73"/>
      <c r="GEK57" s="73"/>
      <c r="GEL57" s="73"/>
      <c r="GEM57" s="73"/>
      <c r="GEN57" s="73"/>
      <c r="GEO57" s="73"/>
      <c r="GEP57" s="73"/>
      <c r="GEQ57" s="73"/>
      <c r="GER57" s="73"/>
      <c r="GES57" s="73"/>
      <c r="GET57" s="73"/>
      <c r="GEU57" s="73"/>
      <c r="GEV57" s="73"/>
      <c r="GEW57" s="73"/>
      <c r="GEX57" s="73"/>
      <c r="GEY57" s="73"/>
      <c r="GEZ57" s="73"/>
      <c r="GFA57" s="73"/>
      <c r="GFB57" s="73"/>
      <c r="GFC57" s="73"/>
      <c r="GFD57" s="73"/>
      <c r="GFE57" s="73"/>
      <c r="GFF57" s="73"/>
      <c r="GFG57" s="73"/>
      <c r="GFH57" s="73"/>
      <c r="GFI57" s="73"/>
      <c r="GFJ57" s="73"/>
      <c r="GFK57" s="73"/>
      <c r="GFL57" s="73"/>
      <c r="GFM57" s="73"/>
      <c r="GFN57" s="73"/>
      <c r="GFO57" s="73"/>
      <c r="GFP57" s="73"/>
      <c r="GFQ57" s="73"/>
      <c r="GFR57" s="73"/>
      <c r="GFS57" s="73"/>
      <c r="GFT57" s="73"/>
      <c r="GFU57" s="73"/>
      <c r="GFV57" s="73"/>
      <c r="GFW57" s="73"/>
      <c r="GFX57" s="73"/>
      <c r="GFY57" s="73"/>
      <c r="GFZ57" s="73"/>
      <c r="GGA57" s="73"/>
      <c r="GGB57" s="73"/>
      <c r="GGC57" s="73"/>
      <c r="GGD57" s="73"/>
      <c r="GGE57" s="73"/>
      <c r="GGF57" s="73"/>
      <c r="GGG57" s="73"/>
      <c r="GGH57" s="73"/>
      <c r="GGI57" s="73"/>
      <c r="GGJ57" s="73"/>
      <c r="GGK57" s="73"/>
      <c r="GGL57" s="73"/>
      <c r="GGM57" s="73"/>
      <c r="GGN57" s="73"/>
      <c r="GGO57" s="73"/>
      <c r="GGP57" s="73"/>
      <c r="GGQ57" s="73"/>
      <c r="GGR57" s="73"/>
      <c r="GGS57" s="73"/>
      <c r="GGT57" s="73"/>
      <c r="GGU57" s="73"/>
      <c r="GGV57" s="73"/>
      <c r="GGW57" s="73"/>
      <c r="GGX57" s="73"/>
      <c r="GGY57" s="73"/>
      <c r="GGZ57" s="73"/>
      <c r="GHA57" s="73"/>
      <c r="GHB57" s="73"/>
      <c r="GHC57" s="73"/>
      <c r="GHD57" s="73"/>
      <c r="GHE57" s="73"/>
      <c r="GHF57" s="73"/>
      <c r="GHG57" s="73"/>
      <c r="GHH57" s="73"/>
      <c r="GHI57" s="73"/>
      <c r="GHJ57" s="73"/>
      <c r="GHK57" s="73"/>
      <c r="GHL57" s="73"/>
      <c r="GHM57" s="73"/>
      <c r="GHN57" s="73"/>
      <c r="GHO57" s="73"/>
      <c r="GHP57" s="73"/>
      <c r="GHQ57" s="73"/>
      <c r="GHR57" s="73"/>
      <c r="GHS57" s="73"/>
      <c r="GHT57" s="73"/>
      <c r="GHU57" s="73"/>
      <c r="GHV57" s="73"/>
      <c r="GHW57" s="73"/>
      <c r="GHX57" s="73"/>
      <c r="GHY57" s="73"/>
      <c r="GHZ57" s="73"/>
      <c r="GIA57" s="73"/>
      <c r="GIB57" s="73"/>
      <c r="GIC57" s="73"/>
      <c r="GID57" s="73"/>
      <c r="GIE57" s="73"/>
      <c r="GIF57" s="73"/>
      <c r="GIG57" s="73"/>
      <c r="GIH57" s="73"/>
      <c r="GII57" s="73"/>
      <c r="GIJ57" s="73"/>
      <c r="GIK57" s="73"/>
      <c r="GIL57" s="73"/>
      <c r="GIM57" s="73"/>
      <c r="GIN57" s="73"/>
      <c r="GIO57" s="73"/>
      <c r="GIP57" s="73"/>
      <c r="GIQ57" s="73"/>
      <c r="GIR57" s="73"/>
      <c r="GIS57" s="73"/>
      <c r="GIT57" s="73"/>
      <c r="GIU57" s="73"/>
      <c r="GIV57" s="73"/>
      <c r="GIW57" s="73"/>
      <c r="GIX57" s="73"/>
      <c r="GIY57" s="73"/>
      <c r="GIZ57" s="73"/>
      <c r="GJA57" s="73"/>
      <c r="GJB57" s="73"/>
      <c r="GJC57" s="73"/>
      <c r="GJD57" s="73"/>
      <c r="GJE57" s="73"/>
      <c r="GJF57" s="73"/>
      <c r="GJG57" s="73"/>
      <c r="GJH57" s="73"/>
      <c r="GJI57" s="73"/>
      <c r="GJJ57" s="73"/>
      <c r="GJK57" s="73"/>
      <c r="GJL57" s="73"/>
      <c r="GJM57" s="73"/>
      <c r="GJN57" s="73"/>
      <c r="GJO57" s="73"/>
      <c r="GJP57" s="73"/>
      <c r="GJQ57" s="73"/>
      <c r="GJR57" s="73"/>
      <c r="GJS57" s="73"/>
      <c r="GJT57" s="73"/>
      <c r="GJU57" s="73"/>
      <c r="GJV57" s="73"/>
      <c r="GJW57" s="73"/>
      <c r="GJX57" s="73"/>
      <c r="GJY57" s="73"/>
      <c r="GJZ57" s="73"/>
      <c r="GKA57" s="73"/>
      <c r="GKB57" s="73"/>
      <c r="GKC57" s="73"/>
      <c r="GKD57" s="73"/>
      <c r="GKE57" s="73"/>
      <c r="GKF57" s="73"/>
      <c r="GKG57" s="73"/>
      <c r="GKH57" s="73"/>
      <c r="GKI57" s="73"/>
      <c r="GKJ57" s="73"/>
      <c r="GKK57" s="73"/>
      <c r="GKL57" s="73"/>
      <c r="GKM57" s="73"/>
      <c r="GKN57" s="73"/>
      <c r="GKO57" s="73"/>
      <c r="GKP57" s="73"/>
      <c r="GKQ57" s="73"/>
      <c r="GKR57" s="73"/>
      <c r="GKS57" s="73"/>
      <c r="GKT57" s="73"/>
      <c r="GKU57" s="73"/>
      <c r="GKV57" s="73"/>
      <c r="GKW57" s="73"/>
      <c r="GKX57" s="73"/>
      <c r="GKY57" s="73"/>
      <c r="GKZ57" s="73"/>
      <c r="GLA57" s="73"/>
      <c r="GLB57" s="73"/>
      <c r="GLC57" s="73"/>
      <c r="GLD57" s="73"/>
      <c r="GLE57" s="73"/>
      <c r="GLF57" s="73"/>
      <c r="GLG57" s="73"/>
      <c r="GLH57" s="73"/>
      <c r="GLI57" s="73"/>
      <c r="GLJ57" s="73"/>
      <c r="GLK57" s="73"/>
      <c r="GLL57" s="73"/>
      <c r="GLM57" s="73"/>
      <c r="GLN57" s="73"/>
      <c r="GLO57" s="73"/>
      <c r="GLP57" s="73"/>
      <c r="GLQ57" s="73"/>
      <c r="GLR57" s="73"/>
      <c r="GLS57" s="73"/>
      <c r="GLT57" s="73"/>
      <c r="GLU57" s="73"/>
      <c r="GLV57" s="73"/>
      <c r="GLW57" s="73"/>
      <c r="GLX57" s="73"/>
      <c r="GLY57" s="73"/>
      <c r="GLZ57" s="73"/>
      <c r="GMA57" s="73"/>
      <c r="GMB57" s="73"/>
      <c r="GMC57" s="73"/>
      <c r="GMD57" s="73"/>
      <c r="GME57" s="73"/>
      <c r="GMF57" s="73"/>
      <c r="GMG57" s="73"/>
      <c r="GMH57" s="73"/>
      <c r="GMI57" s="73"/>
      <c r="GMJ57" s="73"/>
      <c r="GMK57" s="73"/>
      <c r="GML57" s="73"/>
      <c r="GMM57" s="73"/>
      <c r="GMN57" s="73"/>
      <c r="GMO57" s="73"/>
      <c r="GMP57" s="73"/>
      <c r="GMQ57" s="73"/>
      <c r="GMR57" s="73"/>
      <c r="GMS57" s="73"/>
      <c r="GMT57" s="73"/>
      <c r="GMU57" s="73"/>
      <c r="GMV57" s="73"/>
      <c r="GMW57" s="73"/>
      <c r="GMX57" s="73"/>
      <c r="GMY57" s="73"/>
      <c r="GMZ57" s="73"/>
      <c r="GNA57" s="73"/>
      <c r="GNB57" s="73"/>
      <c r="GNC57" s="73"/>
      <c r="GND57" s="73"/>
      <c r="GNE57" s="73"/>
      <c r="GNF57" s="73"/>
      <c r="GNG57" s="73"/>
      <c r="GNH57" s="73"/>
      <c r="GNI57" s="73"/>
      <c r="GNJ57" s="73"/>
      <c r="GNK57" s="73"/>
      <c r="GNL57" s="73"/>
      <c r="GNM57" s="73"/>
      <c r="GNN57" s="73"/>
      <c r="GNO57" s="73"/>
      <c r="GNP57" s="73"/>
      <c r="GNQ57" s="73"/>
      <c r="GNR57" s="73"/>
      <c r="GNS57" s="73"/>
      <c r="GNT57" s="73"/>
      <c r="GNU57" s="73"/>
      <c r="GNV57" s="73"/>
      <c r="GNW57" s="73"/>
      <c r="GNX57" s="73"/>
      <c r="GNY57" s="73"/>
      <c r="GNZ57" s="73"/>
      <c r="GOA57" s="73"/>
      <c r="GOB57" s="73"/>
      <c r="GOC57" s="73"/>
      <c r="GOD57" s="73"/>
      <c r="GOE57" s="73"/>
      <c r="GOF57" s="73"/>
      <c r="GOG57" s="73"/>
      <c r="GOH57" s="73"/>
      <c r="GOI57" s="73"/>
      <c r="GOJ57" s="73"/>
      <c r="GOK57" s="73"/>
      <c r="GOL57" s="73"/>
      <c r="GOM57" s="73"/>
      <c r="GON57" s="73"/>
      <c r="GOO57" s="73"/>
      <c r="GOP57" s="73"/>
      <c r="GOQ57" s="73"/>
      <c r="GOR57" s="73"/>
      <c r="GOS57" s="73"/>
      <c r="GOT57" s="73"/>
      <c r="GOU57" s="73"/>
      <c r="GOV57" s="73"/>
      <c r="GOW57" s="73"/>
      <c r="GOX57" s="73"/>
      <c r="GOY57" s="73"/>
      <c r="GOZ57" s="73"/>
      <c r="GPA57" s="73"/>
      <c r="GPB57" s="73"/>
      <c r="GPC57" s="73"/>
      <c r="GPD57" s="73"/>
      <c r="GPE57" s="73"/>
      <c r="GPF57" s="73"/>
      <c r="GPG57" s="73"/>
      <c r="GPH57" s="73"/>
      <c r="GPI57" s="73"/>
      <c r="GPJ57" s="73"/>
      <c r="GPK57" s="73"/>
      <c r="GPL57" s="73"/>
      <c r="GPM57" s="73"/>
      <c r="GPN57" s="73"/>
      <c r="GPO57" s="73"/>
      <c r="GPP57" s="73"/>
      <c r="GPQ57" s="73"/>
      <c r="GPR57" s="73"/>
      <c r="GPS57" s="73"/>
      <c r="GPT57" s="73"/>
      <c r="GPU57" s="73"/>
      <c r="GPV57" s="73"/>
      <c r="GPW57" s="73"/>
      <c r="GPX57" s="73"/>
      <c r="GPY57" s="73"/>
      <c r="GPZ57" s="73"/>
      <c r="GQA57" s="73"/>
      <c r="GQB57" s="73"/>
      <c r="GQC57" s="73"/>
      <c r="GQD57" s="73"/>
      <c r="GQE57" s="73"/>
      <c r="GQF57" s="73"/>
      <c r="GQG57" s="73"/>
      <c r="GQH57" s="73"/>
      <c r="GQI57" s="73"/>
      <c r="GQJ57" s="73"/>
      <c r="GQK57" s="73"/>
      <c r="GQL57" s="73"/>
      <c r="GQM57" s="73"/>
      <c r="GQN57" s="73"/>
      <c r="GQO57" s="73"/>
      <c r="GQP57" s="73"/>
      <c r="GQQ57" s="73"/>
      <c r="GQR57" s="73"/>
      <c r="GQS57" s="73"/>
      <c r="GQT57" s="73"/>
      <c r="GQU57" s="73"/>
      <c r="GQV57" s="73"/>
      <c r="GQW57" s="73"/>
      <c r="GQX57" s="73"/>
      <c r="GQY57" s="73"/>
      <c r="GQZ57" s="73"/>
      <c r="GRA57" s="73"/>
      <c r="GRB57" s="73"/>
      <c r="GRC57" s="73"/>
      <c r="GRD57" s="73"/>
      <c r="GRE57" s="73"/>
      <c r="GRF57" s="73"/>
      <c r="GRG57" s="73"/>
      <c r="GRH57" s="73"/>
      <c r="GRI57" s="73"/>
      <c r="GRJ57" s="73"/>
      <c r="GRK57" s="73"/>
      <c r="GRL57" s="73"/>
      <c r="GRM57" s="73"/>
      <c r="GRN57" s="73"/>
      <c r="GRO57" s="73"/>
      <c r="GRP57" s="73"/>
      <c r="GRQ57" s="73"/>
      <c r="GRR57" s="73"/>
      <c r="GRS57" s="73"/>
      <c r="GRT57" s="73"/>
      <c r="GRU57" s="73"/>
      <c r="GRV57" s="73"/>
      <c r="GRW57" s="73"/>
      <c r="GRX57" s="73"/>
      <c r="GRY57" s="73"/>
      <c r="GRZ57" s="73"/>
      <c r="GSA57" s="73"/>
      <c r="GSB57" s="73"/>
      <c r="GSC57" s="73"/>
      <c r="GSD57" s="73"/>
      <c r="GSE57" s="73"/>
      <c r="GSF57" s="73"/>
      <c r="GSG57" s="73"/>
      <c r="GSH57" s="73"/>
      <c r="GSI57" s="73"/>
      <c r="GSJ57" s="73"/>
      <c r="GSK57" s="73"/>
      <c r="GSL57" s="73"/>
      <c r="GSM57" s="73"/>
      <c r="GSN57" s="73"/>
      <c r="GSO57" s="73"/>
      <c r="GSP57" s="73"/>
      <c r="GSQ57" s="73"/>
      <c r="GSR57" s="73"/>
      <c r="GSS57" s="73"/>
      <c r="GST57" s="73"/>
      <c r="GSU57" s="73"/>
      <c r="GSV57" s="73"/>
      <c r="GSW57" s="73"/>
      <c r="GSX57" s="73"/>
      <c r="GSY57" s="73"/>
      <c r="GSZ57" s="73"/>
      <c r="GTA57" s="73"/>
      <c r="GTB57" s="73"/>
      <c r="GTC57" s="73"/>
      <c r="GTD57" s="73"/>
      <c r="GTE57" s="73"/>
      <c r="GTF57" s="73"/>
      <c r="GTG57" s="73"/>
      <c r="GTH57" s="73"/>
      <c r="GTI57" s="73"/>
      <c r="GTJ57" s="73"/>
      <c r="GTK57" s="73"/>
      <c r="GTL57" s="73"/>
      <c r="GTM57" s="73"/>
      <c r="GTN57" s="73"/>
      <c r="GTO57" s="73"/>
      <c r="GTP57" s="73"/>
      <c r="GTQ57" s="73"/>
      <c r="GTR57" s="73"/>
      <c r="GTS57" s="73"/>
      <c r="GTT57" s="73"/>
      <c r="GTU57" s="73"/>
      <c r="GTV57" s="73"/>
      <c r="GTW57" s="73"/>
      <c r="GTX57" s="73"/>
      <c r="GTY57" s="73"/>
      <c r="GTZ57" s="73"/>
      <c r="GUA57" s="73"/>
      <c r="GUB57" s="73"/>
      <c r="GUC57" s="73"/>
      <c r="GUD57" s="73"/>
      <c r="GUE57" s="73"/>
      <c r="GUF57" s="73"/>
      <c r="GUG57" s="73"/>
      <c r="GUH57" s="73"/>
      <c r="GUI57" s="73"/>
      <c r="GUJ57" s="73"/>
      <c r="GUK57" s="73"/>
      <c r="GUL57" s="73"/>
      <c r="GUM57" s="73"/>
      <c r="GUN57" s="73"/>
      <c r="GUO57" s="73"/>
      <c r="GUP57" s="73"/>
      <c r="GUQ57" s="73"/>
      <c r="GUR57" s="73"/>
      <c r="GUS57" s="73"/>
      <c r="GUT57" s="73"/>
      <c r="GUU57" s="73"/>
      <c r="GUV57" s="73"/>
      <c r="GUW57" s="73"/>
      <c r="GUX57" s="73"/>
      <c r="GUY57" s="73"/>
      <c r="GUZ57" s="73"/>
      <c r="GVA57" s="73"/>
      <c r="GVB57" s="73"/>
      <c r="GVC57" s="73"/>
      <c r="GVD57" s="73"/>
      <c r="GVE57" s="73"/>
      <c r="GVF57" s="73"/>
      <c r="GVG57" s="73"/>
      <c r="GVH57" s="73"/>
      <c r="GVI57" s="73"/>
      <c r="GVJ57" s="73"/>
      <c r="GVK57" s="73"/>
      <c r="GVL57" s="73"/>
      <c r="GVM57" s="73"/>
      <c r="GVN57" s="73"/>
      <c r="GVO57" s="73"/>
      <c r="GVP57" s="73"/>
      <c r="GVQ57" s="73"/>
      <c r="GVR57" s="73"/>
      <c r="GVS57" s="73"/>
      <c r="GVT57" s="73"/>
      <c r="GVU57" s="73"/>
      <c r="GVV57" s="73"/>
      <c r="GVW57" s="73"/>
      <c r="GVX57" s="73"/>
      <c r="GVY57" s="73"/>
      <c r="GVZ57" s="73"/>
      <c r="GWA57" s="73"/>
      <c r="GWB57" s="73"/>
      <c r="GWC57" s="73"/>
      <c r="GWD57" s="73"/>
      <c r="GWE57" s="73"/>
      <c r="GWF57" s="73"/>
      <c r="GWG57" s="73"/>
      <c r="GWH57" s="73"/>
      <c r="GWI57" s="73"/>
      <c r="GWJ57" s="73"/>
      <c r="GWK57" s="73"/>
      <c r="GWL57" s="73"/>
      <c r="GWM57" s="73"/>
      <c r="GWN57" s="73"/>
      <c r="GWO57" s="73"/>
      <c r="GWP57" s="73"/>
      <c r="GWQ57" s="73"/>
      <c r="GWR57" s="73"/>
      <c r="GWS57" s="73"/>
      <c r="GWT57" s="73"/>
      <c r="GWU57" s="73"/>
      <c r="GWV57" s="73"/>
      <c r="GWW57" s="73"/>
      <c r="GWX57" s="73"/>
      <c r="GWY57" s="73"/>
      <c r="GWZ57" s="73"/>
      <c r="GXA57" s="73"/>
      <c r="GXB57" s="73"/>
      <c r="GXC57" s="73"/>
      <c r="GXD57" s="73"/>
      <c r="GXE57" s="73"/>
      <c r="GXF57" s="73"/>
      <c r="GXG57" s="73"/>
      <c r="GXH57" s="73"/>
      <c r="GXI57" s="73"/>
      <c r="GXJ57" s="73"/>
      <c r="GXK57" s="73"/>
      <c r="GXL57" s="73"/>
      <c r="GXM57" s="73"/>
      <c r="GXN57" s="73"/>
      <c r="GXO57" s="73"/>
      <c r="GXP57" s="73"/>
      <c r="GXQ57" s="73"/>
      <c r="GXR57" s="73"/>
      <c r="GXS57" s="73"/>
      <c r="GXT57" s="73"/>
      <c r="GXU57" s="73"/>
      <c r="GXV57" s="73"/>
      <c r="GXW57" s="73"/>
      <c r="GXX57" s="73"/>
      <c r="GXY57" s="73"/>
      <c r="GXZ57" s="73"/>
      <c r="GYA57" s="73"/>
      <c r="GYB57" s="73"/>
      <c r="GYC57" s="73"/>
      <c r="GYD57" s="73"/>
      <c r="GYE57" s="73"/>
      <c r="GYF57" s="73"/>
      <c r="GYG57" s="73"/>
      <c r="GYH57" s="73"/>
      <c r="GYI57" s="73"/>
      <c r="GYJ57" s="73"/>
      <c r="GYK57" s="73"/>
      <c r="GYL57" s="73"/>
      <c r="GYM57" s="73"/>
      <c r="GYN57" s="73"/>
      <c r="GYO57" s="73"/>
      <c r="GYP57" s="73"/>
      <c r="GYQ57" s="73"/>
      <c r="GYR57" s="73"/>
      <c r="GYS57" s="73"/>
      <c r="GYT57" s="73"/>
      <c r="GYU57" s="73"/>
      <c r="GYV57" s="73"/>
      <c r="GYW57" s="73"/>
      <c r="GYX57" s="73"/>
      <c r="GYY57" s="73"/>
      <c r="GYZ57" s="73"/>
      <c r="GZA57" s="73"/>
      <c r="GZB57" s="73"/>
      <c r="GZC57" s="73"/>
      <c r="GZD57" s="73"/>
      <c r="GZE57" s="73"/>
      <c r="GZF57" s="73"/>
      <c r="GZG57" s="73"/>
      <c r="GZH57" s="73"/>
      <c r="GZI57" s="73"/>
      <c r="GZJ57" s="73"/>
      <c r="GZK57" s="73"/>
      <c r="GZL57" s="73"/>
      <c r="GZM57" s="73"/>
      <c r="GZN57" s="73"/>
      <c r="GZO57" s="73"/>
      <c r="GZP57" s="73"/>
      <c r="GZQ57" s="73"/>
      <c r="GZR57" s="73"/>
      <c r="GZS57" s="73"/>
      <c r="GZT57" s="73"/>
      <c r="GZU57" s="73"/>
      <c r="GZV57" s="73"/>
      <c r="GZW57" s="73"/>
      <c r="GZX57" s="73"/>
      <c r="GZY57" s="73"/>
      <c r="GZZ57" s="73"/>
      <c r="HAA57" s="73"/>
      <c r="HAB57" s="73"/>
      <c r="HAC57" s="73"/>
      <c r="HAD57" s="73"/>
      <c r="HAE57" s="73"/>
      <c r="HAF57" s="73"/>
      <c r="HAG57" s="73"/>
      <c r="HAH57" s="73"/>
      <c r="HAI57" s="73"/>
      <c r="HAJ57" s="73"/>
      <c r="HAK57" s="73"/>
      <c r="HAL57" s="73"/>
      <c r="HAM57" s="73"/>
      <c r="HAN57" s="73"/>
      <c r="HAO57" s="73"/>
      <c r="HAP57" s="73"/>
      <c r="HAQ57" s="73"/>
      <c r="HAR57" s="73"/>
      <c r="HAS57" s="73"/>
      <c r="HAT57" s="73"/>
      <c r="HAU57" s="73"/>
      <c r="HAV57" s="73"/>
      <c r="HAW57" s="73"/>
      <c r="HAX57" s="73"/>
      <c r="HAY57" s="73"/>
      <c r="HAZ57" s="73"/>
      <c r="HBA57" s="73"/>
      <c r="HBB57" s="73"/>
      <c r="HBC57" s="73"/>
      <c r="HBD57" s="73"/>
      <c r="HBE57" s="73"/>
      <c r="HBF57" s="73"/>
      <c r="HBG57" s="73"/>
      <c r="HBH57" s="73"/>
      <c r="HBI57" s="73"/>
      <c r="HBJ57" s="73"/>
      <c r="HBK57" s="73"/>
      <c r="HBL57" s="73"/>
      <c r="HBM57" s="73"/>
      <c r="HBN57" s="73"/>
      <c r="HBO57" s="73"/>
      <c r="HBP57" s="73"/>
      <c r="HBQ57" s="73"/>
      <c r="HBR57" s="73"/>
      <c r="HBS57" s="73"/>
      <c r="HBT57" s="73"/>
      <c r="HBU57" s="73"/>
      <c r="HBV57" s="73"/>
      <c r="HBW57" s="73"/>
      <c r="HBX57" s="73"/>
      <c r="HBY57" s="73"/>
      <c r="HBZ57" s="73"/>
      <c r="HCA57" s="73"/>
      <c r="HCB57" s="73"/>
      <c r="HCC57" s="73"/>
      <c r="HCD57" s="73"/>
      <c r="HCE57" s="73"/>
      <c r="HCF57" s="73"/>
      <c r="HCG57" s="73"/>
      <c r="HCH57" s="73"/>
      <c r="HCI57" s="73"/>
      <c r="HCJ57" s="73"/>
      <c r="HCK57" s="73"/>
      <c r="HCL57" s="73"/>
      <c r="HCM57" s="73"/>
      <c r="HCN57" s="73"/>
      <c r="HCO57" s="73"/>
      <c r="HCP57" s="73"/>
      <c r="HCQ57" s="73"/>
      <c r="HCR57" s="73"/>
      <c r="HCS57" s="73"/>
      <c r="HCT57" s="73"/>
      <c r="HCU57" s="73"/>
      <c r="HCV57" s="73"/>
      <c r="HCW57" s="73"/>
      <c r="HCX57" s="73"/>
      <c r="HCY57" s="73"/>
      <c r="HCZ57" s="73"/>
      <c r="HDA57" s="73"/>
      <c r="HDB57" s="73"/>
      <c r="HDC57" s="73"/>
      <c r="HDD57" s="73"/>
      <c r="HDE57" s="73"/>
      <c r="HDF57" s="73"/>
      <c r="HDG57" s="73"/>
      <c r="HDH57" s="73"/>
      <c r="HDI57" s="73"/>
      <c r="HDJ57" s="73"/>
      <c r="HDK57" s="73"/>
      <c r="HDL57" s="73"/>
      <c r="HDM57" s="73"/>
      <c r="HDN57" s="73"/>
      <c r="HDO57" s="73"/>
      <c r="HDP57" s="73"/>
      <c r="HDQ57" s="73"/>
      <c r="HDR57" s="73"/>
      <c r="HDS57" s="73"/>
      <c r="HDT57" s="73"/>
      <c r="HDU57" s="73"/>
      <c r="HDV57" s="73"/>
      <c r="HDW57" s="73"/>
      <c r="HDX57" s="73"/>
      <c r="HDY57" s="73"/>
      <c r="HDZ57" s="73"/>
      <c r="HEA57" s="73"/>
      <c r="HEB57" s="73"/>
      <c r="HEC57" s="73"/>
      <c r="HED57" s="73"/>
      <c r="HEE57" s="73"/>
      <c r="HEF57" s="73"/>
      <c r="HEG57" s="73"/>
      <c r="HEH57" s="73"/>
      <c r="HEI57" s="73"/>
      <c r="HEJ57" s="73"/>
      <c r="HEK57" s="73"/>
      <c r="HEL57" s="73"/>
      <c r="HEM57" s="73"/>
      <c r="HEN57" s="73"/>
      <c r="HEO57" s="73"/>
      <c r="HEP57" s="73"/>
      <c r="HEQ57" s="73"/>
      <c r="HER57" s="73"/>
      <c r="HES57" s="73"/>
      <c r="HET57" s="73"/>
      <c r="HEU57" s="73"/>
      <c r="HEV57" s="73"/>
      <c r="HEW57" s="73"/>
      <c r="HEX57" s="73"/>
      <c r="HEY57" s="73"/>
      <c r="HEZ57" s="73"/>
      <c r="HFA57" s="73"/>
      <c r="HFB57" s="73"/>
      <c r="HFC57" s="73"/>
      <c r="HFD57" s="73"/>
      <c r="HFE57" s="73"/>
      <c r="HFF57" s="73"/>
      <c r="HFG57" s="73"/>
      <c r="HFH57" s="73"/>
      <c r="HFI57" s="73"/>
      <c r="HFJ57" s="73"/>
      <c r="HFK57" s="73"/>
      <c r="HFL57" s="73"/>
      <c r="HFM57" s="73"/>
      <c r="HFN57" s="73"/>
      <c r="HFO57" s="73"/>
      <c r="HFP57" s="73"/>
      <c r="HFQ57" s="73"/>
      <c r="HFR57" s="73"/>
      <c r="HFS57" s="73"/>
      <c r="HFT57" s="73"/>
      <c r="HFU57" s="73"/>
      <c r="HFV57" s="73"/>
      <c r="HFW57" s="73"/>
      <c r="HFX57" s="73"/>
      <c r="HFY57" s="73"/>
      <c r="HFZ57" s="73"/>
      <c r="HGA57" s="73"/>
      <c r="HGB57" s="73"/>
      <c r="HGC57" s="73"/>
      <c r="HGD57" s="73"/>
      <c r="HGE57" s="73"/>
      <c r="HGF57" s="73"/>
      <c r="HGG57" s="73"/>
      <c r="HGH57" s="73"/>
      <c r="HGI57" s="73"/>
      <c r="HGJ57" s="73"/>
      <c r="HGK57" s="73"/>
      <c r="HGL57" s="73"/>
      <c r="HGM57" s="73"/>
      <c r="HGN57" s="73"/>
      <c r="HGO57" s="73"/>
      <c r="HGP57" s="73"/>
      <c r="HGQ57" s="73"/>
      <c r="HGR57" s="73"/>
      <c r="HGS57" s="73"/>
      <c r="HGT57" s="73"/>
      <c r="HGU57" s="73"/>
      <c r="HGV57" s="73"/>
      <c r="HGW57" s="73"/>
      <c r="HGX57" s="73"/>
      <c r="HGY57" s="73"/>
      <c r="HGZ57" s="73"/>
      <c r="HHA57" s="73"/>
      <c r="HHB57" s="73"/>
      <c r="HHC57" s="73"/>
      <c r="HHD57" s="73"/>
      <c r="HHE57" s="73"/>
      <c r="HHF57" s="73"/>
      <c r="HHG57" s="73"/>
      <c r="HHH57" s="73"/>
      <c r="HHI57" s="73"/>
      <c r="HHJ57" s="73"/>
      <c r="HHK57" s="73"/>
      <c r="HHL57" s="73"/>
      <c r="HHM57" s="73"/>
      <c r="HHN57" s="73"/>
      <c r="HHO57" s="73"/>
      <c r="HHP57" s="73"/>
      <c r="HHQ57" s="73"/>
      <c r="HHR57" s="73"/>
      <c r="HHS57" s="73"/>
      <c r="HHT57" s="73"/>
      <c r="HHU57" s="73"/>
      <c r="HHV57" s="73"/>
      <c r="HHW57" s="73"/>
      <c r="HHX57" s="73"/>
      <c r="HHY57" s="73"/>
      <c r="HHZ57" s="73"/>
      <c r="HIA57" s="73"/>
      <c r="HIB57" s="73"/>
      <c r="HIC57" s="73"/>
      <c r="HID57" s="73"/>
      <c r="HIE57" s="73"/>
      <c r="HIF57" s="73"/>
      <c r="HIG57" s="73"/>
      <c r="HIH57" s="73"/>
      <c r="HII57" s="73"/>
      <c r="HIJ57" s="73"/>
      <c r="HIK57" s="73"/>
      <c r="HIL57" s="73"/>
      <c r="HIM57" s="73"/>
      <c r="HIN57" s="73"/>
      <c r="HIO57" s="73"/>
      <c r="HIP57" s="73"/>
      <c r="HIQ57" s="73"/>
      <c r="HIR57" s="73"/>
      <c r="HIS57" s="73"/>
      <c r="HIT57" s="73"/>
      <c r="HIU57" s="73"/>
      <c r="HIV57" s="73"/>
      <c r="HIW57" s="73"/>
      <c r="HIX57" s="73"/>
      <c r="HIY57" s="73"/>
      <c r="HIZ57" s="73"/>
      <c r="HJA57" s="73"/>
      <c r="HJB57" s="73"/>
      <c r="HJC57" s="73"/>
      <c r="HJD57" s="73"/>
      <c r="HJE57" s="73"/>
      <c r="HJF57" s="73"/>
      <c r="HJG57" s="73"/>
      <c r="HJH57" s="73"/>
      <c r="HJI57" s="73"/>
      <c r="HJJ57" s="73"/>
      <c r="HJK57" s="73"/>
      <c r="HJL57" s="73"/>
      <c r="HJM57" s="73"/>
      <c r="HJN57" s="73"/>
      <c r="HJO57" s="73"/>
      <c r="HJP57" s="73"/>
      <c r="HJQ57" s="73"/>
      <c r="HJR57" s="73"/>
      <c r="HJS57" s="73"/>
      <c r="HJT57" s="73"/>
      <c r="HJU57" s="73"/>
      <c r="HJV57" s="73"/>
      <c r="HJW57" s="73"/>
      <c r="HJX57" s="73"/>
      <c r="HJY57" s="73"/>
      <c r="HJZ57" s="73"/>
      <c r="HKA57" s="73"/>
      <c r="HKB57" s="73"/>
      <c r="HKC57" s="73"/>
      <c r="HKD57" s="73"/>
      <c r="HKE57" s="73"/>
      <c r="HKF57" s="73"/>
      <c r="HKG57" s="73"/>
      <c r="HKH57" s="73"/>
      <c r="HKI57" s="73"/>
      <c r="HKJ57" s="73"/>
      <c r="HKK57" s="73"/>
      <c r="HKL57" s="73"/>
      <c r="HKM57" s="73"/>
      <c r="HKN57" s="73"/>
      <c r="HKO57" s="73"/>
      <c r="HKP57" s="73"/>
      <c r="HKQ57" s="73"/>
      <c r="HKR57" s="73"/>
      <c r="HKS57" s="73"/>
      <c r="HKT57" s="73"/>
      <c r="HKU57" s="73"/>
      <c r="HKV57" s="73"/>
      <c r="HKW57" s="73"/>
      <c r="HKX57" s="73"/>
      <c r="HKY57" s="73"/>
      <c r="HKZ57" s="73"/>
      <c r="HLA57" s="73"/>
      <c r="HLB57" s="73"/>
      <c r="HLC57" s="73"/>
      <c r="HLD57" s="73"/>
      <c r="HLE57" s="73"/>
      <c r="HLF57" s="73"/>
      <c r="HLG57" s="73"/>
      <c r="HLH57" s="73"/>
      <c r="HLI57" s="73"/>
      <c r="HLJ57" s="73"/>
      <c r="HLK57" s="73"/>
      <c r="HLL57" s="73"/>
      <c r="HLM57" s="73"/>
      <c r="HLN57" s="73"/>
      <c r="HLO57" s="73"/>
      <c r="HLP57" s="73"/>
      <c r="HLQ57" s="73"/>
      <c r="HLR57" s="73"/>
      <c r="HLS57" s="73"/>
      <c r="HLT57" s="73"/>
      <c r="HLU57" s="73"/>
      <c r="HLV57" s="73"/>
      <c r="HLW57" s="73"/>
      <c r="HLX57" s="73"/>
      <c r="HLY57" s="73"/>
      <c r="HLZ57" s="73"/>
      <c r="HMA57" s="73"/>
      <c r="HMB57" s="73"/>
      <c r="HMC57" s="73"/>
      <c r="HMD57" s="73"/>
      <c r="HME57" s="73"/>
      <c r="HMF57" s="73"/>
      <c r="HMG57" s="73"/>
      <c r="HMH57" s="73"/>
      <c r="HMI57" s="73"/>
      <c r="HMJ57" s="73"/>
      <c r="HMK57" s="73"/>
      <c r="HML57" s="73"/>
      <c r="HMM57" s="73"/>
      <c r="HMN57" s="73"/>
      <c r="HMO57" s="73"/>
      <c r="HMP57" s="73"/>
      <c r="HMQ57" s="73"/>
      <c r="HMR57" s="73"/>
      <c r="HMS57" s="73"/>
      <c r="HMT57" s="73"/>
      <c r="HMU57" s="73"/>
      <c r="HMV57" s="73"/>
      <c r="HMW57" s="73"/>
      <c r="HMX57" s="73"/>
      <c r="HMY57" s="73"/>
      <c r="HMZ57" s="73"/>
      <c r="HNA57" s="73"/>
      <c r="HNB57" s="73"/>
      <c r="HNC57" s="73"/>
      <c r="HND57" s="73"/>
      <c r="HNE57" s="73"/>
      <c r="HNF57" s="73"/>
      <c r="HNG57" s="73"/>
      <c r="HNH57" s="73"/>
      <c r="HNI57" s="73"/>
      <c r="HNJ57" s="73"/>
      <c r="HNK57" s="73"/>
      <c r="HNL57" s="73"/>
      <c r="HNM57" s="73"/>
      <c r="HNN57" s="73"/>
      <c r="HNO57" s="73"/>
      <c r="HNP57" s="73"/>
      <c r="HNQ57" s="73"/>
      <c r="HNR57" s="73"/>
      <c r="HNS57" s="73"/>
      <c r="HNT57" s="73"/>
      <c r="HNU57" s="73"/>
      <c r="HNV57" s="73"/>
      <c r="HNW57" s="73"/>
      <c r="HNX57" s="73"/>
      <c r="HNY57" s="73"/>
      <c r="HNZ57" s="73"/>
      <c r="HOA57" s="73"/>
      <c r="HOB57" s="73"/>
      <c r="HOC57" s="73"/>
      <c r="HOD57" s="73"/>
      <c r="HOE57" s="73"/>
      <c r="HOF57" s="73"/>
      <c r="HOG57" s="73"/>
      <c r="HOH57" s="73"/>
      <c r="HOI57" s="73"/>
      <c r="HOJ57" s="73"/>
      <c r="HOK57" s="73"/>
      <c r="HOL57" s="73"/>
      <c r="HOM57" s="73"/>
      <c r="HON57" s="73"/>
      <c r="HOO57" s="73"/>
      <c r="HOP57" s="73"/>
      <c r="HOQ57" s="73"/>
      <c r="HOR57" s="73"/>
      <c r="HOS57" s="73"/>
      <c r="HOT57" s="73"/>
      <c r="HOU57" s="73"/>
      <c r="HOV57" s="73"/>
      <c r="HOW57" s="73"/>
      <c r="HOX57" s="73"/>
      <c r="HOY57" s="73"/>
      <c r="HOZ57" s="73"/>
      <c r="HPA57" s="73"/>
      <c r="HPB57" s="73"/>
      <c r="HPC57" s="73"/>
      <c r="HPD57" s="73"/>
      <c r="HPE57" s="73"/>
      <c r="HPF57" s="73"/>
      <c r="HPG57" s="73"/>
      <c r="HPH57" s="73"/>
      <c r="HPI57" s="73"/>
      <c r="HPJ57" s="73"/>
      <c r="HPK57" s="73"/>
      <c r="HPL57" s="73"/>
      <c r="HPM57" s="73"/>
      <c r="HPN57" s="73"/>
      <c r="HPO57" s="73"/>
      <c r="HPP57" s="73"/>
      <c r="HPQ57" s="73"/>
      <c r="HPR57" s="73"/>
      <c r="HPS57" s="73"/>
      <c r="HPT57" s="73"/>
      <c r="HPU57" s="73"/>
      <c r="HPV57" s="73"/>
      <c r="HPW57" s="73"/>
      <c r="HPX57" s="73"/>
      <c r="HPY57" s="73"/>
      <c r="HPZ57" s="73"/>
      <c r="HQA57" s="73"/>
      <c r="HQB57" s="73"/>
      <c r="HQC57" s="73"/>
      <c r="HQD57" s="73"/>
      <c r="HQE57" s="73"/>
      <c r="HQF57" s="73"/>
      <c r="HQG57" s="73"/>
      <c r="HQH57" s="73"/>
      <c r="HQI57" s="73"/>
      <c r="HQJ57" s="73"/>
      <c r="HQK57" s="73"/>
      <c r="HQL57" s="73"/>
      <c r="HQM57" s="73"/>
      <c r="HQN57" s="73"/>
      <c r="HQO57" s="73"/>
      <c r="HQP57" s="73"/>
      <c r="HQQ57" s="73"/>
      <c r="HQR57" s="73"/>
      <c r="HQS57" s="73"/>
      <c r="HQT57" s="73"/>
      <c r="HQU57" s="73"/>
      <c r="HQV57" s="73"/>
      <c r="HQW57" s="73"/>
      <c r="HQX57" s="73"/>
      <c r="HQY57" s="73"/>
      <c r="HQZ57" s="73"/>
      <c r="HRA57" s="73"/>
      <c r="HRB57" s="73"/>
      <c r="HRC57" s="73"/>
      <c r="HRD57" s="73"/>
      <c r="HRE57" s="73"/>
      <c r="HRF57" s="73"/>
      <c r="HRG57" s="73"/>
      <c r="HRH57" s="73"/>
      <c r="HRI57" s="73"/>
      <c r="HRJ57" s="73"/>
      <c r="HRK57" s="73"/>
      <c r="HRL57" s="73"/>
      <c r="HRM57" s="73"/>
      <c r="HRN57" s="73"/>
      <c r="HRO57" s="73"/>
      <c r="HRP57" s="73"/>
      <c r="HRQ57" s="73"/>
      <c r="HRR57" s="73"/>
      <c r="HRS57" s="73"/>
      <c r="HRT57" s="73"/>
      <c r="HRU57" s="73"/>
      <c r="HRV57" s="73"/>
      <c r="HRW57" s="73"/>
      <c r="HRX57" s="73"/>
      <c r="HRY57" s="73"/>
      <c r="HRZ57" s="73"/>
      <c r="HSA57" s="73"/>
      <c r="HSB57" s="73"/>
      <c r="HSC57" s="73"/>
      <c r="HSD57" s="73"/>
      <c r="HSE57" s="73"/>
      <c r="HSF57" s="73"/>
      <c r="HSG57" s="73"/>
      <c r="HSH57" s="73"/>
      <c r="HSI57" s="73"/>
      <c r="HSJ57" s="73"/>
      <c r="HSK57" s="73"/>
      <c r="HSL57" s="73"/>
      <c r="HSM57" s="73"/>
      <c r="HSN57" s="73"/>
      <c r="HSO57" s="73"/>
      <c r="HSP57" s="73"/>
      <c r="HSQ57" s="73"/>
      <c r="HSR57" s="73"/>
      <c r="HSS57" s="73"/>
      <c r="HST57" s="73"/>
      <c r="HSU57" s="73"/>
      <c r="HSV57" s="73"/>
      <c r="HSW57" s="73"/>
      <c r="HSX57" s="73"/>
      <c r="HSY57" s="73"/>
      <c r="HSZ57" s="73"/>
      <c r="HTA57" s="73"/>
      <c r="HTB57" s="73"/>
      <c r="HTC57" s="73"/>
      <c r="HTD57" s="73"/>
      <c r="HTE57" s="73"/>
      <c r="HTF57" s="73"/>
      <c r="HTG57" s="73"/>
      <c r="HTH57" s="73"/>
      <c r="HTI57" s="73"/>
      <c r="HTJ57" s="73"/>
      <c r="HTK57" s="73"/>
      <c r="HTL57" s="73"/>
      <c r="HTM57" s="73"/>
      <c r="HTN57" s="73"/>
      <c r="HTO57" s="73"/>
      <c r="HTP57" s="73"/>
      <c r="HTQ57" s="73"/>
      <c r="HTR57" s="73"/>
      <c r="HTS57" s="73"/>
      <c r="HTT57" s="73"/>
      <c r="HTU57" s="73"/>
      <c r="HTV57" s="73"/>
      <c r="HTW57" s="73"/>
      <c r="HTX57" s="73"/>
      <c r="HTY57" s="73"/>
      <c r="HTZ57" s="73"/>
      <c r="HUA57" s="73"/>
      <c r="HUB57" s="73"/>
      <c r="HUC57" s="73"/>
      <c r="HUD57" s="73"/>
      <c r="HUE57" s="73"/>
      <c r="HUF57" s="73"/>
      <c r="HUG57" s="73"/>
      <c r="HUH57" s="73"/>
      <c r="HUI57" s="73"/>
      <c r="HUJ57" s="73"/>
      <c r="HUK57" s="73"/>
      <c r="HUL57" s="73"/>
      <c r="HUM57" s="73"/>
      <c r="HUN57" s="73"/>
      <c r="HUO57" s="73"/>
      <c r="HUP57" s="73"/>
      <c r="HUQ57" s="73"/>
      <c r="HUR57" s="73"/>
      <c r="HUS57" s="73"/>
      <c r="HUT57" s="73"/>
      <c r="HUU57" s="73"/>
      <c r="HUV57" s="73"/>
      <c r="HUW57" s="73"/>
      <c r="HUX57" s="73"/>
      <c r="HUY57" s="73"/>
      <c r="HUZ57" s="73"/>
      <c r="HVA57" s="73"/>
      <c r="HVB57" s="73"/>
      <c r="HVC57" s="73"/>
      <c r="HVD57" s="73"/>
      <c r="HVE57" s="73"/>
      <c r="HVF57" s="73"/>
      <c r="HVG57" s="73"/>
      <c r="HVH57" s="73"/>
      <c r="HVI57" s="73"/>
      <c r="HVJ57" s="73"/>
      <c r="HVK57" s="73"/>
      <c r="HVL57" s="73"/>
      <c r="HVM57" s="73"/>
      <c r="HVN57" s="73"/>
      <c r="HVO57" s="73"/>
      <c r="HVP57" s="73"/>
      <c r="HVQ57" s="73"/>
      <c r="HVR57" s="73"/>
      <c r="HVS57" s="73"/>
      <c r="HVT57" s="73"/>
      <c r="HVU57" s="73"/>
      <c r="HVV57" s="73"/>
      <c r="HVW57" s="73"/>
      <c r="HVX57" s="73"/>
      <c r="HVY57" s="73"/>
      <c r="HVZ57" s="73"/>
      <c r="HWA57" s="73"/>
      <c r="HWB57" s="73"/>
      <c r="HWC57" s="73"/>
      <c r="HWD57" s="73"/>
      <c r="HWE57" s="73"/>
      <c r="HWF57" s="73"/>
      <c r="HWG57" s="73"/>
      <c r="HWH57" s="73"/>
      <c r="HWI57" s="73"/>
      <c r="HWJ57" s="73"/>
      <c r="HWK57" s="73"/>
      <c r="HWL57" s="73"/>
      <c r="HWM57" s="73"/>
      <c r="HWN57" s="73"/>
      <c r="HWO57" s="73"/>
      <c r="HWP57" s="73"/>
      <c r="HWQ57" s="73"/>
      <c r="HWR57" s="73"/>
      <c r="HWS57" s="73"/>
      <c r="HWT57" s="73"/>
      <c r="HWU57" s="73"/>
      <c r="HWV57" s="73"/>
      <c r="HWW57" s="73"/>
      <c r="HWX57" s="73"/>
      <c r="HWY57" s="73"/>
      <c r="HWZ57" s="73"/>
      <c r="HXA57" s="73"/>
      <c r="HXB57" s="73"/>
      <c r="HXC57" s="73"/>
      <c r="HXD57" s="73"/>
      <c r="HXE57" s="73"/>
      <c r="HXF57" s="73"/>
      <c r="HXG57" s="73"/>
      <c r="HXH57" s="73"/>
      <c r="HXI57" s="73"/>
      <c r="HXJ57" s="73"/>
      <c r="HXK57" s="73"/>
      <c r="HXL57" s="73"/>
      <c r="HXM57" s="73"/>
      <c r="HXN57" s="73"/>
      <c r="HXO57" s="73"/>
      <c r="HXP57" s="73"/>
      <c r="HXQ57" s="73"/>
      <c r="HXR57" s="73"/>
      <c r="HXS57" s="73"/>
      <c r="HXT57" s="73"/>
      <c r="HXU57" s="73"/>
      <c r="HXV57" s="73"/>
      <c r="HXW57" s="73"/>
      <c r="HXX57" s="73"/>
      <c r="HXY57" s="73"/>
      <c r="HXZ57" s="73"/>
      <c r="HYA57" s="73"/>
      <c r="HYB57" s="73"/>
      <c r="HYC57" s="73"/>
      <c r="HYD57" s="73"/>
      <c r="HYE57" s="73"/>
      <c r="HYF57" s="73"/>
      <c r="HYG57" s="73"/>
      <c r="HYH57" s="73"/>
      <c r="HYI57" s="73"/>
      <c r="HYJ57" s="73"/>
      <c r="HYK57" s="73"/>
      <c r="HYL57" s="73"/>
      <c r="HYM57" s="73"/>
      <c r="HYN57" s="73"/>
      <c r="HYO57" s="73"/>
      <c r="HYP57" s="73"/>
      <c r="HYQ57" s="73"/>
      <c r="HYR57" s="73"/>
      <c r="HYS57" s="73"/>
      <c r="HYT57" s="73"/>
      <c r="HYU57" s="73"/>
      <c r="HYV57" s="73"/>
      <c r="HYW57" s="73"/>
      <c r="HYX57" s="73"/>
      <c r="HYY57" s="73"/>
      <c r="HYZ57" s="73"/>
      <c r="HZA57" s="73"/>
      <c r="HZB57" s="73"/>
      <c r="HZC57" s="73"/>
      <c r="HZD57" s="73"/>
      <c r="HZE57" s="73"/>
      <c r="HZF57" s="73"/>
      <c r="HZG57" s="73"/>
      <c r="HZH57" s="73"/>
      <c r="HZI57" s="73"/>
      <c r="HZJ57" s="73"/>
      <c r="HZK57" s="73"/>
      <c r="HZL57" s="73"/>
      <c r="HZM57" s="73"/>
      <c r="HZN57" s="73"/>
      <c r="HZO57" s="73"/>
      <c r="HZP57" s="73"/>
      <c r="HZQ57" s="73"/>
      <c r="HZR57" s="73"/>
      <c r="HZS57" s="73"/>
      <c r="HZT57" s="73"/>
      <c r="HZU57" s="73"/>
      <c r="HZV57" s="73"/>
      <c r="HZW57" s="73"/>
      <c r="HZX57" s="73"/>
      <c r="HZY57" s="73"/>
      <c r="HZZ57" s="73"/>
      <c r="IAA57" s="73"/>
      <c r="IAB57" s="73"/>
      <c r="IAC57" s="73"/>
      <c r="IAD57" s="73"/>
      <c r="IAE57" s="73"/>
      <c r="IAF57" s="73"/>
      <c r="IAG57" s="73"/>
      <c r="IAH57" s="73"/>
      <c r="IAI57" s="73"/>
      <c r="IAJ57" s="73"/>
      <c r="IAK57" s="73"/>
      <c r="IAL57" s="73"/>
      <c r="IAM57" s="73"/>
      <c r="IAN57" s="73"/>
      <c r="IAO57" s="73"/>
      <c r="IAP57" s="73"/>
      <c r="IAQ57" s="73"/>
      <c r="IAR57" s="73"/>
      <c r="IAS57" s="73"/>
      <c r="IAT57" s="73"/>
      <c r="IAU57" s="73"/>
      <c r="IAV57" s="73"/>
      <c r="IAW57" s="73"/>
      <c r="IAX57" s="73"/>
      <c r="IAY57" s="73"/>
      <c r="IAZ57" s="73"/>
      <c r="IBA57" s="73"/>
      <c r="IBB57" s="73"/>
      <c r="IBC57" s="73"/>
      <c r="IBD57" s="73"/>
      <c r="IBE57" s="73"/>
      <c r="IBF57" s="73"/>
      <c r="IBG57" s="73"/>
      <c r="IBH57" s="73"/>
      <c r="IBI57" s="73"/>
      <c r="IBJ57" s="73"/>
      <c r="IBK57" s="73"/>
      <c r="IBL57" s="73"/>
      <c r="IBM57" s="73"/>
      <c r="IBN57" s="73"/>
      <c r="IBO57" s="73"/>
      <c r="IBP57" s="73"/>
      <c r="IBQ57" s="73"/>
      <c r="IBR57" s="73"/>
      <c r="IBS57" s="73"/>
      <c r="IBT57" s="73"/>
      <c r="IBU57" s="73"/>
      <c r="IBV57" s="73"/>
      <c r="IBW57" s="73"/>
      <c r="IBX57" s="73"/>
      <c r="IBY57" s="73"/>
      <c r="IBZ57" s="73"/>
      <c r="ICA57" s="73"/>
      <c r="ICB57" s="73"/>
      <c r="ICC57" s="73"/>
      <c r="ICD57" s="73"/>
      <c r="ICE57" s="73"/>
      <c r="ICF57" s="73"/>
      <c r="ICG57" s="73"/>
      <c r="ICH57" s="73"/>
      <c r="ICI57" s="73"/>
      <c r="ICJ57" s="73"/>
      <c r="ICK57" s="73"/>
      <c r="ICL57" s="73"/>
      <c r="ICM57" s="73"/>
      <c r="ICN57" s="73"/>
      <c r="ICO57" s="73"/>
      <c r="ICP57" s="73"/>
      <c r="ICQ57" s="73"/>
      <c r="ICR57" s="73"/>
      <c r="ICS57" s="73"/>
      <c r="ICT57" s="73"/>
      <c r="ICU57" s="73"/>
      <c r="ICV57" s="73"/>
      <c r="ICW57" s="73"/>
      <c r="ICX57" s="73"/>
      <c r="ICY57" s="73"/>
      <c r="ICZ57" s="73"/>
      <c r="IDA57" s="73"/>
      <c r="IDB57" s="73"/>
      <c r="IDC57" s="73"/>
      <c r="IDD57" s="73"/>
      <c r="IDE57" s="73"/>
      <c r="IDF57" s="73"/>
      <c r="IDG57" s="73"/>
      <c r="IDH57" s="73"/>
      <c r="IDI57" s="73"/>
      <c r="IDJ57" s="73"/>
      <c r="IDK57" s="73"/>
      <c r="IDL57" s="73"/>
      <c r="IDM57" s="73"/>
      <c r="IDN57" s="73"/>
      <c r="IDO57" s="73"/>
      <c r="IDP57" s="73"/>
      <c r="IDQ57" s="73"/>
      <c r="IDR57" s="73"/>
      <c r="IDS57" s="73"/>
      <c r="IDT57" s="73"/>
      <c r="IDU57" s="73"/>
      <c r="IDV57" s="73"/>
      <c r="IDW57" s="73"/>
      <c r="IDX57" s="73"/>
      <c r="IDY57" s="73"/>
      <c r="IDZ57" s="73"/>
      <c r="IEA57" s="73"/>
      <c r="IEB57" s="73"/>
      <c r="IEC57" s="73"/>
      <c r="IED57" s="73"/>
      <c r="IEE57" s="73"/>
      <c r="IEF57" s="73"/>
      <c r="IEG57" s="73"/>
      <c r="IEH57" s="73"/>
      <c r="IEI57" s="73"/>
      <c r="IEJ57" s="73"/>
      <c r="IEK57" s="73"/>
      <c r="IEL57" s="73"/>
      <c r="IEM57" s="73"/>
      <c r="IEN57" s="73"/>
      <c r="IEO57" s="73"/>
      <c r="IEP57" s="73"/>
      <c r="IEQ57" s="73"/>
      <c r="IER57" s="73"/>
      <c r="IES57" s="73"/>
      <c r="IET57" s="73"/>
      <c r="IEU57" s="73"/>
      <c r="IEV57" s="73"/>
      <c r="IEW57" s="73"/>
      <c r="IEX57" s="73"/>
      <c r="IEY57" s="73"/>
      <c r="IEZ57" s="73"/>
      <c r="IFA57" s="73"/>
      <c r="IFB57" s="73"/>
      <c r="IFC57" s="73"/>
      <c r="IFD57" s="73"/>
      <c r="IFE57" s="73"/>
      <c r="IFF57" s="73"/>
      <c r="IFG57" s="73"/>
      <c r="IFH57" s="73"/>
      <c r="IFI57" s="73"/>
      <c r="IFJ57" s="73"/>
      <c r="IFK57" s="73"/>
      <c r="IFL57" s="73"/>
      <c r="IFM57" s="73"/>
      <c r="IFN57" s="73"/>
      <c r="IFO57" s="73"/>
      <c r="IFP57" s="73"/>
      <c r="IFQ57" s="73"/>
      <c r="IFR57" s="73"/>
      <c r="IFS57" s="73"/>
      <c r="IFT57" s="73"/>
      <c r="IFU57" s="73"/>
      <c r="IFV57" s="73"/>
      <c r="IFW57" s="73"/>
      <c r="IFX57" s="73"/>
      <c r="IFY57" s="73"/>
      <c r="IFZ57" s="73"/>
      <c r="IGA57" s="73"/>
      <c r="IGB57" s="73"/>
      <c r="IGC57" s="73"/>
      <c r="IGD57" s="73"/>
      <c r="IGE57" s="73"/>
      <c r="IGF57" s="73"/>
      <c r="IGG57" s="73"/>
      <c r="IGH57" s="73"/>
      <c r="IGI57" s="73"/>
      <c r="IGJ57" s="73"/>
      <c r="IGK57" s="73"/>
      <c r="IGL57" s="73"/>
      <c r="IGM57" s="73"/>
      <c r="IGN57" s="73"/>
      <c r="IGO57" s="73"/>
      <c r="IGP57" s="73"/>
      <c r="IGQ57" s="73"/>
      <c r="IGR57" s="73"/>
      <c r="IGS57" s="73"/>
      <c r="IGT57" s="73"/>
      <c r="IGU57" s="73"/>
      <c r="IGV57" s="73"/>
      <c r="IGW57" s="73"/>
      <c r="IGX57" s="73"/>
      <c r="IGY57" s="73"/>
      <c r="IGZ57" s="73"/>
      <c r="IHA57" s="73"/>
      <c r="IHB57" s="73"/>
      <c r="IHC57" s="73"/>
      <c r="IHD57" s="73"/>
      <c r="IHE57" s="73"/>
      <c r="IHF57" s="73"/>
      <c r="IHG57" s="73"/>
      <c r="IHH57" s="73"/>
      <c r="IHI57" s="73"/>
      <c r="IHJ57" s="73"/>
      <c r="IHK57" s="73"/>
      <c r="IHL57" s="73"/>
      <c r="IHM57" s="73"/>
      <c r="IHN57" s="73"/>
      <c r="IHO57" s="73"/>
      <c r="IHP57" s="73"/>
      <c r="IHQ57" s="73"/>
      <c r="IHR57" s="73"/>
      <c r="IHS57" s="73"/>
      <c r="IHT57" s="73"/>
      <c r="IHU57" s="73"/>
      <c r="IHV57" s="73"/>
      <c r="IHW57" s="73"/>
      <c r="IHX57" s="73"/>
      <c r="IHY57" s="73"/>
      <c r="IHZ57" s="73"/>
      <c r="IIA57" s="73"/>
      <c r="IIB57" s="73"/>
      <c r="IIC57" s="73"/>
      <c r="IID57" s="73"/>
      <c r="IIE57" s="73"/>
      <c r="IIF57" s="73"/>
      <c r="IIG57" s="73"/>
      <c r="IIH57" s="73"/>
      <c r="III57" s="73"/>
      <c r="IIJ57" s="73"/>
      <c r="IIK57" s="73"/>
      <c r="IIL57" s="73"/>
      <c r="IIM57" s="73"/>
      <c r="IIN57" s="73"/>
      <c r="IIO57" s="73"/>
      <c r="IIP57" s="73"/>
      <c r="IIQ57" s="73"/>
      <c r="IIR57" s="73"/>
      <c r="IIS57" s="73"/>
      <c r="IIT57" s="73"/>
      <c r="IIU57" s="73"/>
      <c r="IIV57" s="73"/>
      <c r="IIW57" s="73"/>
      <c r="IIX57" s="73"/>
      <c r="IIY57" s="73"/>
      <c r="IIZ57" s="73"/>
      <c r="IJA57" s="73"/>
      <c r="IJB57" s="73"/>
      <c r="IJC57" s="73"/>
      <c r="IJD57" s="73"/>
      <c r="IJE57" s="73"/>
      <c r="IJF57" s="73"/>
      <c r="IJG57" s="73"/>
      <c r="IJH57" s="73"/>
      <c r="IJI57" s="73"/>
      <c r="IJJ57" s="73"/>
      <c r="IJK57" s="73"/>
      <c r="IJL57" s="73"/>
      <c r="IJM57" s="73"/>
      <c r="IJN57" s="73"/>
      <c r="IJO57" s="73"/>
      <c r="IJP57" s="73"/>
      <c r="IJQ57" s="73"/>
      <c r="IJR57" s="73"/>
      <c r="IJS57" s="73"/>
      <c r="IJT57" s="73"/>
      <c r="IJU57" s="73"/>
      <c r="IJV57" s="73"/>
      <c r="IJW57" s="73"/>
      <c r="IJX57" s="73"/>
      <c r="IJY57" s="73"/>
      <c r="IJZ57" s="73"/>
      <c r="IKA57" s="73"/>
      <c r="IKB57" s="73"/>
      <c r="IKC57" s="73"/>
      <c r="IKD57" s="73"/>
      <c r="IKE57" s="73"/>
      <c r="IKF57" s="73"/>
      <c r="IKG57" s="73"/>
      <c r="IKH57" s="73"/>
      <c r="IKI57" s="73"/>
      <c r="IKJ57" s="73"/>
      <c r="IKK57" s="73"/>
      <c r="IKL57" s="73"/>
      <c r="IKM57" s="73"/>
      <c r="IKN57" s="73"/>
      <c r="IKO57" s="73"/>
      <c r="IKP57" s="73"/>
      <c r="IKQ57" s="73"/>
      <c r="IKR57" s="73"/>
      <c r="IKS57" s="73"/>
      <c r="IKT57" s="73"/>
      <c r="IKU57" s="73"/>
      <c r="IKV57" s="73"/>
      <c r="IKW57" s="73"/>
      <c r="IKX57" s="73"/>
      <c r="IKY57" s="73"/>
      <c r="IKZ57" s="73"/>
      <c r="ILA57" s="73"/>
      <c r="ILB57" s="73"/>
      <c r="ILC57" s="73"/>
      <c r="ILD57" s="73"/>
      <c r="ILE57" s="73"/>
      <c r="ILF57" s="73"/>
      <c r="ILG57" s="73"/>
      <c r="ILH57" s="73"/>
      <c r="ILI57" s="73"/>
      <c r="ILJ57" s="73"/>
      <c r="ILK57" s="73"/>
      <c r="ILL57" s="73"/>
      <c r="ILM57" s="73"/>
      <c r="ILN57" s="73"/>
      <c r="ILO57" s="73"/>
      <c r="ILP57" s="73"/>
      <c r="ILQ57" s="73"/>
      <c r="ILR57" s="73"/>
      <c r="ILS57" s="73"/>
      <c r="ILT57" s="73"/>
      <c r="ILU57" s="73"/>
      <c r="ILV57" s="73"/>
      <c r="ILW57" s="73"/>
      <c r="ILX57" s="73"/>
      <c r="ILY57" s="73"/>
      <c r="ILZ57" s="73"/>
      <c r="IMA57" s="73"/>
      <c r="IMB57" s="73"/>
      <c r="IMC57" s="73"/>
      <c r="IMD57" s="73"/>
      <c r="IME57" s="73"/>
      <c r="IMF57" s="73"/>
      <c r="IMG57" s="73"/>
      <c r="IMH57" s="73"/>
      <c r="IMI57" s="73"/>
      <c r="IMJ57" s="73"/>
      <c r="IMK57" s="73"/>
      <c r="IML57" s="73"/>
      <c r="IMM57" s="73"/>
      <c r="IMN57" s="73"/>
      <c r="IMO57" s="73"/>
      <c r="IMP57" s="73"/>
      <c r="IMQ57" s="73"/>
      <c r="IMR57" s="73"/>
      <c r="IMS57" s="73"/>
      <c r="IMT57" s="73"/>
      <c r="IMU57" s="73"/>
      <c r="IMV57" s="73"/>
      <c r="IMW57" s="73"/>
      <c r="IMX57" s="73"/>
      <c r="IMY57" s="73"/>
      <c r="IMZ57" s="73"/>
      <c r="INA57" s="73"/>
      <c r="INB57" s="73"/>
      <c r="INC57" s="73"/>
      <c r="IND57" s="73"/>
      <c r="INE57" s="73"/>
      <c r="INF57" s="73"/>
      <c r="ING57" s="73"/>
      <c r="INH57" s="73"/>
      <c r="INI57" s="73"/>
      <c r="INJ57" s="73"/>
      <c r="INK57" s="73"/>
      <c r="INL57" s="73"/>
      <c r="INM57" s="73"/>
      <c r="INN57" s="73"/>
      <c r="INO57" s="73"/>
      <c r="INP57" s="73"/>
      <c r="INQ57" s="73"/>
      <c r="INR57" s="73"/>
      <c r="INS57" s="73"/>
      <c r="INT57" s="73"/>
      <c r="INU57" s="73"/>
      <c r="INV57" s="73"/>
      <c r="INW57" s="73"/>
      <c r="INX57" s="73"/>
      <c r="INY57" s="73"/>
      <c r="INZ57" s="73"/>
      <c r="IOA57" s="73"/>
      <c r="IOB57" s="73"/>
      <c r="IOC57" s="73"/>
      <c r="IOD57" s="73"/>
      <c r="IOE57" s="73"/>
      <c r="IOF57" s="73"/>
      <c r="IOG57" s="73"/>
      <c r="IOH57" s="73"/>
      <c r="IOI57" s="73"/>
      <c r="IOJ57" s="73"/>
      <c r="IOK57" s="73"/>
      <c r="IOL57" s="73"/>
      <c r="IOM57" s="73"/>
      <c r="ION57" s="73"/>
      <c r="IOO57" s="73"/>
      <c r="IOP57" s="73"/>
      <c r="IOQ57" s="73"/>
      <c r="IOR57" s="73"/>
      <c r="IOS57" s="73"/>
      <c r="IOT57" s="73"/>
      <c r="IOU57" s="73"/>
      <c r="IOV57" s="73"/>
      <c r="IOW57" s="73"/>
      <c r="IOX57" s="73"/>
      <c r="IOY57" s="73"/>
      <c r="IOZ57" s="73"/>
      <c r="IPA57" s="73"/>
      <c r="IPB57" s="73"/>
      <c r="IPC57" s="73"/>
      <c r="IPD57" s="73"/>
      <c r="IPE57" s="73"/>
      <c r="IPF57" s="73"/>
      <c r="IPG57" s="73"/>
      <c r="IPH57" s="73"/>
      <c r="IPI57" s="73"/>
      <c r="IPJ57" s="73"/>
      <c r="IPK57" s="73"/>
      <c r="IPL57" s="73"/>
      <c r="IPM57" s="73"/>
      <c r="IPN57" s="73"/>
      <c r="IPO57" s="73"/>
      <c r="IPP57" s="73"/>
      <c r="IPQ57" s="73"/>
      <c r="IPR57" s="73"/>
      <c r="IPS57" s="73"/>
      <c r="IPT57" s="73"/>
      <c r="IPU57" s="73"/>
      <c r="IPV57" s="73"/>
      <c r="IPW57" s="73"/>
      <c r="IPX57" s="73"/>
      <c r="IPY57" s="73"/>
      <c r="IPZ57" s="73"/>
      <c r="IQA57" s="73"/>
      <c r="IQB57" s="73"/>
      <c r="IQC57" s="73"/>
      <c r="IQD57" s="73"/>
      <c r="IQE57" s="73"/>
      <c r="IQF57" s="73"/>
      <c r="IQG57" s="73"/>
      <c r="IQH57" s="73"/>
      <c r="IQI57" s="73"/>
      <c r="IQJ57" s="73"/>
      <c r="IQK57" s="73"/>
      <c r="IQL57" s="73"/>
      <c r="IQM57" s="73"/>
      <c r="IQN57" s="73"/>
      <c r="IQO57" s="73"/>
      <c r="IQP57" s="73"/>
      <c r="IQQ57" s="73"/>
      <c r="IQR57" s="73"/>
      <c r="IQS57" s="73"/>
      <c r="IQT57" s="73"/>
      <c r="IQU57" s="73"/>
      <c r="IQV57" s="73"/>
      <c r="IQW57" s="73"/>
      <c r="IQX57" s="73"/>
      <c r="IQY57" s="73"/>
      <c r="IQZ57" s="73"/>
      <c r="IRA57" s="73"/>
      <c r="IRB57" s="73"/>
      <c r="IRC57" s="73"/>
      <c r="IRD57" s="73"/>
      <c r="IRE57" s="73"/>
      <c r="IRF57" s="73"/>
      <c r="IRG57" s="73"/>
      <c r="IRH57" s="73"/>
      <c r="IRI57" s="73"/>
      <c r="IRJ57" s="73"/>
      <c r="IRK57" s="73"/>
      <c r="IRL57" s="73"/>
      <c r="IRM57" s="73"/>
      <c r="IRN57" s="73"/>
      <c r="IRO57" s="73"/>
      <c r="IRP57" s="73"/>
      <c r="IRQ57" s="73"/>
      <c r="IRR57" s="73"/>
      <c r="IRS57" s="73"/>
      <c r="IRT57" s="73"/>
      <c r="IRU57" s="73"/>
      <c r="IRV57" s="73"/>
      <c r="IRW57" s="73"/>
      <c r="IRX57" s="73"/>
      <c r="IRY57" s="73"/>
      <c r="IRZ57" s="73"/>
      <c r="ISA57" s="73"/>
      <c r="ISB57" s="73"/>
      <c r="ISC57" s="73"/>
      <c r="ISD57" s="73"/>
      <c r="ISE57" s="73"/>
      <c r="ISF57" s="73"/>
      <c r="ISG57" s="73"/>
      <c r="ISH57" s="73"/>
      <c r="ISI57" s="73"/>
      <c r="ISJ57" s="73"/>
      <c r="ISK57" s="73"/>
      <c r="ISL57" s="73"/>
      <c r="ISM57" s="73"/>
      <c r="ISN57" s="73"/>
      <c r="ISO57" s="73"/>
      <c r="ISP57" s="73"/>
      <c r="ISQ57" s="73"/>
      <c r="ISR57" s="73"/>
      <c r="ISS57" s="73"/>
      <c r="IST57" s="73"/>
      <c r="ISU57" s="73"/>
      <c r="ISV57" s="73"/>
      <c r="ISW57" s="73"/>
      <c r="ISX57" s="73"/>
      <c r="ISY57" s="73"/>
      <c r="ISZ57" s="73"/>
      <c r="ITA57" s="73"/>
      <c r="ITB57" s="73"/>
      <c r="ITC57" s="73"/>
      <c r="ITD57" s="73"/>
      <c r="ITE57" s="73"/>
      <c r="ITF57" s="73"/>
      <c r="ITG57" s="73"/>
      <c r="ITH57" s="73"/>
      <c r="ITI57" s="73"/>
      <c r="ITJ57" s="73"/>
      <c r="ITK57" s="73"/>
      <c r="ITL57" s="73"/>
      <c r="ITM57" s="73"/>
      <c r="ITN57" s="73"/>
      <c r="ITO57" s="73"/>
      <c r="ITP57" s="73"/>
      <c r="ITQ57" s="73"/>
      <c r="ITR57" s="73"/>
      <c r="ITS57" s="73"/>
      <c r="ITT57" s="73"/>
      <c r="ITU57" s="73"/>
      <c r="ITV57" s="73"/>
      <c r="ITW57" s="73"/>
      <c r="ITX57" s="73"/>
      <c r="ITY57" s="73"/>
      <c r="ITZ57" s="73"/>
      <c r="IUA57" s="73"/>
      <c r="IUB57" s="73"/>
      <c r="IUC57" s="73"/>
      <c r="IUD57" s="73"/>
      <c r="IUE57" s="73"/>
      <c r="IUF57" s="73"/>
      <c r="IUG57" s="73"/>
      <c r="IUH57" s="73"/>
      <c r="IUI57" s="73"/>
      <c r="IUJ57" s="73"/>
      <c r="IUK57" s="73"/>
      <c r="IUL57" s="73"/>
      <c r="IUM57" s="73"/>
      <c r="IUN57" s="73"/>
      <c r="IUO57" s="73"/>
      <c r="IUP57" s="73"/>
      <c r="IUQ57" s="73"/>
      <c r="IUR57" s="73"/>
      <c r="IUS57" s="73"/>
      <c r="IUT57" s="73"/>
      <c r="IUU57" s="73"/>
      <c r="IUV57" s="73"/>
      <c r="IUW57" s="73"/>
      <c r="IUX57" s="73"/>
      <c r="IUY57" s="73"/>
      <c r="IUZ57" s="73"/>
      <c r="IVA57" s="73"/>
      <c r="IVB57" s="73"/>
      <c r="IVC57" s="73"/>
      <c r="IVD57" s="73"/>
      <c r="IVE57" s="73"/>
      <c r="IVF57" s="73"/>
      <c r="IVG57" s="73"/>
      <c r="IVH57" s="73"/>
      <c r="IVI57" s="73"/>
      <c r="IVJ57" s="73"/>
      <c r="IVK57" s="73"/>
      <c r="IVL57" s="73"/>
      <c r="IVM57" s="73"/>
      <c r="IVN57" s="73"/>
      <c r="IVO57" s="73"/>
      <c r="IVP57" s="73"/>
      <c r="IVQ57" s="73"/>
      <c r="IVR57" s="73"/>
      <c r="IVS57" s="73"/>
      <c r="IVT57" s="73"/>
      <c r="IVU57" s="73"/>
      <c r="IVV57" s="73"/>
      <c r="IVW57" s="73"/>
      <c r="IVX57" s="73"/>
      <c r="IVY57" s="73"/>
      <c r="IVZ57" s="73"/>
      <c r="IWA57" s="73"/>
      <c r="IWB57" s="73"/>
      <c r="IWC57" s="73"/>
      <c r="IWD57" s="73"/>
      <c r="IWE57" s="73"/>
      <c r="IWF57" s="73"/>
      <c r="IWG57" s="73"/>
      <c r="IWH57" s="73"/>
      <c r="IWI57" s="73"/>
      <c r="IWJ57" s="73"/>
      <c r="IWK57" s="73"/>
      <c r="IWL57" s="73"/>
      <c r="IWM57" s="73"/>
      <c r="IWN57" s="73"/>
      <c r="IWO57" s="73"/>
      <c r="IWP57" s="73"/>
      <c r="IWQ57" s="73"/>
      <c r="IWR57" s="73"/>
      <c r="IWS57" s="73"/>
      <c r="IWT57" s="73"/>
      <c r="IWU57" s="73"/>
      <c r="IWV57" s="73"/>
      <c r="IWW57" s="73"/>
      <c r="IWX57" s="73"/>
      <c r="IWY57" s="73"/>
      <c r="IWZ57" s="73"/>
      <c r="IXA57" s="73"/>
      <c r="IXB57" s="73"/>
      <c r="IXC57" s="73"/>
      <c r="IXD57" s="73"/>
      <c r="IXE57" s="73"/>
      <c r="IXF57" s="73"/>
      <c r="IXG57" s="73"/>
      <c r="IXH57" s="73"/>
      <c r="IXI57" s="73"/>
      <c r="IXJ57" s="73"/>
      <c r="IXK57" s="73"/>
      <c r="IXL57" s="73"/>
      <c r="IXM57" s="73"/>
      <c r="IXN57" s="73"/>
      <c r="IXO57" s="73"/>
      <c r="IXP57" s="73"/>
      <c r="IXQ57" s="73"/>
      <c r="IXR57" s="73"/>
      <c r="IXS57" s="73"/>
      <c r="IXT57" s="73"/>
      <c r="IXU57" s="73"/>
      <c r="IXV57" s="73"/>
      <c r="IXW57" s="73"/>
      <c r="IXX57" s="73"/>
      <c r="IXY57" s="73"/>
      <c r="IXZ57" s="73"/>
      <c r="IYA57" s="73"/>
      <c r="IYB57" s="73"/>
      <c r="IYC57" s="73"/>
      <c r="IYD57" s="73"/>
      <c r="IYE57" s="73"/>
      <c r="IYF57" s="73"/>
      <c r="IYG57" s="73"/>
      <c r="IYH57" s="73"/>
      <c r="IYI57" s="73"/>
      <c r="IYJ57" s="73"/>
      <c r="IYK57" s="73"/>
      <c r="IYL57" s="73"/>
      <c r="IYM57" s="73"/>
      <c r="IYN57" s="73"/>
      <c r="IYO57" s="73"/>
      <c r="IYP57" s="73"/>
      <c r="IYQ57" s="73"/>
      <c r="IYR57" s="73"/>
      <c r="IYS57" s="73"/>
      <c r="IYT57" s="73"/>
      <c r="IYU57" s="73"/>
      <c r="IYV57" s="73"/>
      <c r="IYW57" s="73"/>
      <c r="IYX57" s="73"/>
      <c r="IYY57" s="73"/>
      <c r="IYZ57" s="73"/>
      <c r="IZA57" s="73"/>
      <c r="IZB57" s="73"/>
      <c r="IZC57" s="73"/>
      <c r="IZD57" s="73"/>
      <c r="IZE57" s="73"/>
      <c r="IZF57" s="73"/>
      <c r="IZG57" s="73"/>
      <c r="IZH57" s="73"/>
      <c r="IZI57" s="73"/>
      <c r="IZJ57" s="73"/>
      <c r="IZK57" s="73"/>
      <c r="IZL57" s="73"/>
      <c r="IZM57" s="73"/>
      <c r="IZN57" s="73"/>
      <c r="IZO57" s="73"/>
      <c r="IZP57" s="73"/>
      <c r="IZQ57" s="73"/>
      <c r="IZR57" s="73"/>
      <c r="IZS57" s="73"/>
      <c r="IZT57" s="73"/>
      <c r="IZU57" s="73"/>
      <c r="IZV57" s="73"/>
      <c r="IZW57" s="73"/>
      <c r="IZX57" s="73"/>
      <c r="IZY57" s="73"/>
      <c r="IZZ57" s="73"/>
      <c r="JAA57" s="73"/>
      <c r="JAB57" s="73"/>
      <c r="JAC57" s="73"/>
      <c r="JAD57" s="73"/>
      <c r="JAE57" s="73"/>
      <c r="JAF57" s="73"/>
      <c r="JAG57" s="73"/>
      <c r="JAH57" s="73"/>
      <c r="JAI57" s="73"/>
      <c r="JAJ57" s="73"/>
      <c r="JAK57" s="73"/>
      <c r="JAL57" s="73"/>
      <c r="JAM57" s="73"/>
      <c r="JAN57" s="73"/>
      <c r="JAO57" s="73"/>
      <c r="JAP57" s="73"/>
      <c r="JAQ57" s="73"/>
      <c r="JAR57" s="73"/>
      <c r="JAS57" s="73"/>
      <c r="JAT57" s="73"/>
      <c r="JAU57" s="73"/>
      <c r="JAV57" s="73"/>
      <c r="JAW57" s="73"/>
      <c r="JAX57" s="73"/>
      <c r="JAY57" s="73"/>
      <c r="JAZ57" s="73"/>
      <c r="JBA57" s="73"/>
      <c r="JBB57" s="73"/>
      <c r="JBC57" s="73"/>
      <c r="JBD57" s="73"/>
      <c r="JBE57" s="73"/>
      <c r="JBF57" s="73"/>
      <c r="JBG57" s="73"/>
      <c r="JBH57" s="73"/>
      <c r="JBI57" s="73"/>
      <c r="JBJ57" s="73"/>
      <c r="JBK57" s="73"/>
      <c r="JBL57" s="73"/>
      <c r="JBM57" s="73"/>
      <c r="JBN57" s="73"/>
      <c r="JBO57" s="73"/>
      <c r="JBP57" s="73"/>
      <c r="JBQ57" s="73"/>
      <c r="JBR57" s="73"/>
      <c r="JBS57" s="73"/>
      <c r="JBT57" s="73"/>
      <c r="JBU57" s="73"/>
      <c r="JBV57" s="73"/>
      <c r="JBW57" s="73"/>
      <c r="JBX57" s="73"/>
      <c r="JBY57" s="73"/>
      <c r="JBZ57" s="73"/>
      <c r="JCA57" s="73"/>
      <c r="JCB57" s="73"/>
      <c r="JCC57" s="73"/>
      <c r="JCD57" s="73"/>
      <c r="JCE57" s="73"/>
      <c r="JCF57" s="73"/>
      <c r="JCG57" s="73"/>
      <c r="JCH57" s="73"/>
      <c r="JCI57" s="73"/>
      <c r="JCJ57" s="73"/>
      <c r="JCK57" s="73"/>
      <c r="JCL57" s="73"/>
      <c r="JCM57" s="73"/>
      <c r="JCN57" s="73"/>
      <c r="JCO57" s="73"/>
      <c r="JCP57" s="73"/>
      <c r="JCQ57" s="73"/>
      <c r="JCR57" s="73"/>
      <c r="JCS57" s="73"/>
      <c r="JCT57" s="73"/>
      <c r="JCU57" s="73"/>
      <c r="JCV57" s="73"/>
      <c r="JCW57" s="73"/>
      <c r="JCX57" s="73"/>
      <c r="JCY57" s="73"/>
      <c r="JCZ57" s="73"/>
      <c r="JDA57" s="73"/>
      <c r="JDB57" s="73"/>
      <c r="JDC57" s="73"/>
      <c r="JDD57" s="73"/>
      <c r="JDE57" s="73"/>
      <c r="JDF57" s="73"/>
      <c r="JDG57" s="73"/>
      <c r="JDH57" s="73"/>
      <c r="JDI57" s="73"/>
      <c r="JDJ57" s="73"/>
      <c r="JDK57" s="73"/>
      <c r="JDL57" s="73"/>
      <c r="JDM57" s="73"/>
      <c r="JDN57" s="73"/>
      <c r="JDO57" s="73"/>
      <c r="JDP57" s="73"/>
      <c r="JDQ57" s="73"/>
      <c r="JDR57" s="73"/>
      <c r="JDS57" s="73"/>
      <c r="JDT57" s="73"/>
      <c r="JDU57" s="73"/>
      <c r="JDV57" s="73"/>
      <c r="JDW57" s="73"/>
      <c r="JDX57" s="73"/>
      <c r="JDY57" s="73"/>
      <c r="JDZ57" s="73"/>
      <c r="JEA57" s="73"/>
      <c r="JEB57" s="73"/>
      <c r="JEC57" s="73"/>
      <c r="JED57" s="73"/>
      <c r="JEE57" s="73"/>
      <c r="JEF57" s="73"/>
      <c r="JEG57" s="73"/>
      <c r="JEH57" s="73"/>
      <c r="JEI57" s="73"/>
      <c r="JEJ57" s="73"/>
      <c r="JEK57" s="73"/>
      <c r="JEL57" s="73"/>
      <c r="JEM57" s="73"/>
      <c r="JEN57" s="73"/>
      <c r="JEO57" s="73"/>
      <c r="JEP57" s="73"/>
      <c r="JEQ57" s="73"/>
      <c r="JER57" s="73"/>
      <c r="JES57" s="73"/>
      <c r="JET57" s="73"/>
      <c r="JEU57" s="73"/>
      <c r="JEV57" s="73"/>
      <c r="JEW57" s="73"/>
      <c r="JEX57" s="73"/>
      <c r="JEY57" s="73"/>
      <c r="JEZ57" s="73"/>
      <c r="JFA57" s="73"/>
      <c r="JFB57" s="73"/>
      <c r="JFC57" s="73"/>
      <c r="JFD57" s="73"/>
      <c r="JFE57" s="73"/>
      <c r="JFF57" s="73"/>
      <c r="JFG57" s="73"/>
      <c r="JFH57" s="73"/>
      <c r="JFI57" s="73"/>
      <c r="JFJ57" s="73"/>
      <c r="JFK57" s="73"/>
      <c r="JFL57" s="73"/>
      <c r="JFM57" s="73"/>
      <c r="JFN57" s="73"/>
      <c r="JFO57" s="73"/>
      <c r="JFP57" s="73"/>
      <c r="JFQ57" s="73"/>
      <c r="JFR57" s="73"/>
      <c r="JFS57" s="73"/>
      <c r="JFT57" s="73"/>
      <c r="JFU57" s="73"/>
      <c r="JFV57" s="73"/>
      <c r="JFW57" s="73"/>
      <c r="JFX57" s="73"/>
      <c r="JFY57" s="73"/>
      <c r="JFZ57" s="73"/>
      <c r="JGA57" s="73"/>
      <c r="JGB57" s="73"/>
      <c r="JGC57" s="73"/>
      <c r="JGD57" s="73"/>
      <c r="JGE57" s="73"/>
      <c r="JGF57" s="73"/>
      <c r="JGG57" s="73"/>
      <c r="JGH57" s="73"/>
      <c r="JGI57" s="73"/>
      <c r="JGJ57" s="73"/>
      <c r="JGK57" s="73"/>
      <c r="JGL57" s="73"/>
      <c r="JGM57" s="73"/>
      <c r="JGN57" s="73"/>
      <c r="JGO57" s="73"/>
      <c r="JGP57" s="73"/>
      <c r="JGQ57" s="73"/>
      <c r="JGR57" s="73"/>
      <c r="JGS57" s="73"/>
      <c r="JGT57" s="73"/>
      <c r="JGU57" s="73"/>
      <c r="JGV57" s="73"/>
      <c r="JGW57" s="73"/>
      <c r="JGX57" s="73"/>
      <c r="JGY57" s="73"/>
      <c r="JGZ57" s="73"/>
      <c r="JHA57" s="73"/>
      <c r="JHB57" s="73"/>
      <c r="JHC57" s="73"/>
      <c r="JHD57" s="73"/>
      <c r="JHE57" s="73"/>
      <c r="JHF57" s="73"/>
      <c r="JHG57" s="73"/>
      <c r="JHH57" s="73"/>
      <c r="JHI57" s="73"/>
      <c r="JHJ57" s="73"/>
      <c r="JHK57" s="73"/>
      <c r="JHL57" s="73"/>
      <c r="JHM57" s="73"/>
      <c r="JHN57" s="73"/>
      <c r="JHO57" s="73"/>
      <c r="JHP57" s="73"/>
      <c r="JHQ57" s="73"/>
      <c r="JHR57" s="73"/>
      <c r="JHS57" s="73"/>
      <c r="JHT57" s="73"/>
      <c r="JHU57" s="73"/>
      <c r="JHV57" s="73"/>
      <c r="JHW57" s="73"/>
      <c r="JHX57" s="73"/>
      <c r="JHY57" s="73"/>
      <c r="JHZ57" s="73"/>
      <c r="JIA57" s="73"/>
      <c r="JIB57" s="73"/>
      <c r="JIC57" s="73"/>
      <c r="JID57" s="73"/>
      <c r="JIE57" s="73"/>
      <c r="JIF57" s="73"/>
      <c r="JIG57" s="73"/>
      <c r="JIH57" s="73"/>
      <c r="JII57" s="73"/>
      <c r="JIJ57" s="73"/>
      <c r="JIK57" s="73"/>
      <c r="JIL57" s="73"/>
      <c r="JIM57" s="73"/>
      <c r="JIN57" s="73"/>
      <c r="JIO57" s="73"/>
      <c r="JIP57" s="73"/>
      <c r="JIQ57" s="73"/>
      <c r="JIR57" s="73"/>
      <c r="JIS57" s="73"/>
      <c r="JIT57" s="73"/>
      <c r="JIU57" s="73"/>
      <c r="JIV57" s="73"/>
      <c r="JIW57" s="73"/>
      <c r="JIX57" s="73"/>
      <c r="JIY57" s="73"/>
      <c r="JIZ57" s="73"/>
      <c r="JJA57" s="73"/>
      <c r="JJB57" s="73"/>
      <c r="JJC57" s="73"/>
      <c r="JJD57" s="73"/>
      <c r="JJE57" s="73"/>
      <c r="JJF57" s="73"/>
      <c r="JJG57" s="73"/>
      <c r="JJH57" s="73"/>
      <c r="JJI57" s="73"/>
      <c r="JJJ57" s="73"/>
      <c r="JJK57" s="73"/>
      <c r="JJL57" s="73"/>
      <c r="JJM57" s="73"/>
      <c r="JJN57" s="73"/>
      <c r="JJO57" s="73"/>
      <c r="JJP57" s="73"/>
      <c r="JJQ57" s="73"/>
      <c r="JJR57" s="73"/>
      <c r="JJS57" s="73"/>
      <c r="JJT57" s="73"/>
      <c r="JJU57" s="73"/>
      <c r="JJV57" s="73"/>
      <c r="JJW57" s="73"/>
      <c r="JJX57" s="73"/>
      <c r="JJY57" s="73"/>
      <c r="JJZ57" s="73"/>
      <c r="JKA57" s="73"/>
      <c r="JKB57" s="73"/>
      <c r="JKC57" s="73"/>
      <c r="JKD57" s="73"/>
      <c r="JKE57" s="73"/>
      <c r="JKF57" s="73"/>
      <c r="JKG57" s="73"/>
      <c r="JKH57" s="73"/>
      <c r="JKI57" s="73"/>
      <c r="JKJ57" s="73"/>
      <c r="JKK57" s="73"/>
      <c r="JKL57" s="73"/>
      <c r="JKM57" s="73"/>
      <c r="JKN57" s="73"/>
      <c r="JKO57" s="73"/>
      <c r="JKP57" s="73"/>
      <c r="JKQ57" s="73"/>
      <c r="JKR57" s="73"/>
      <c r="JKS57" s="73"/>
      <c r="JKT57" s="73"/>
      <c r="JKU57" s="73"/>
      <c r="JKV57" s="73"/>
      <c r="JKW57" s="73"/>
      <c r="JKX57" s="73"/>
      <c r="JKY57" s="73"/>
      <c r="JKZ57" s="73"/>
      <c r="JLA57" s="73"/>
      <c r="JLB57" s="73"/>
      <c r="JLC57" s="73"/>
      <c r="JLD57" s="73"/>
      <c r="JLE57" s="73"/>
      <c r="JLF57" s="73"/>
      <c r="JLG57" s="73"/>
      <c r="JLH57" s="73"/>
      <c r="JLI57" s="73"/>
      <c r="JLJ57" s="73"/>
      <c r="JLK57" s="73"/>
      <c r="JLL57" s="73"/>
      <c r="JLM57" s="73"/>
      <c r="JLN57" s="73"/>
      <c r="JLO57" s="73"/>
      <c r="JLP57" s="73"/>
      <c r="JLQ57" s="73"/>
      <c r="JLR57" s="73"/>
      <c r="JLS57" s="73"/>
      <c r="JLT57" s="73"/>
      <c r="JLU57" s="73"/>
      <c r="JLV57" s="73"/>
      <c r="JLW57" s="73"/>
      <c r="JLX57" s="73"/>
      <c r="JLY57" s="73"/>
      <c r="JLZ57" s="73"/>
      <c r="JMA57" s="73"/>
      <c r="JMB57" s="73"/>
      <c r="JMC57" s="73"/>
      <c r="JMD57" s="73"/>
      <c r="JME57" s="73"/>
      <c r="JMF57" s="73"/>
      <c r="JMG57" s="73"/>
      <c r="JMH57" s="73"/>
      <c r="JMI57" s="73"/>
      <c r="JMJ57" s="73"/>
      <c r="JMK57" s="73"/>
      <c r="JML57" s="73"/>
      <c r="JMM57" s="73"/>
      <c r="JMN57" s="73"/>
      <c r="JMO57" s="73"/>
      <c r="JMP57" s="73"/>
      <c r="JMQ57" s="73"/>
      <c r="JMR57" s="73"/>
      <c r="JMS57" s="73"/>
      <c r="JMT57" s="73"/>
      <c r="JMU57" s="73"/>
      <c r="JMV57" s="73"/>
      <c r="JMW57" s="73"/>
      <c r="JMX57" s="73"/>
      <c r="JMY57" s="73"/>
      <c r="JMZ57" s="73"/>
      <c r="JNA57" s="73"/>
      <c r="JNB57" s="73"/>
      <c r="JNC57" s="73"/>
      <c r="JND57" s="73"/>
      <c r="JNE57" s="73"/>
      <c r="JNF57" s="73"/>
      <c r="JNG57" s="73"/>
      <c r="JNH57" s="73"/>
      <c r="JNI57" s="73"/>
      <c r="JNJ57" s="73"/>
      <c r="JNK57" s="73"/>
      <c r="JNL57" s="73"/>
      <c r="JNM57" s="73"/>
      <c r="JNN57" s="73"/>
      <c r="JNO57" s="73"/>
      <c r="JNP57" s="73"/>
      <c r="JNQ57" s="73"/>
      <c r="JNR57" s="73"/>
      <c r="JNS57" s="73"/>
      <c r="JNT57" s="73"/>
      <c r="JNU57" s="73"/>
      <c r="JNV57" s="73"/>
      <c r="JNW57" s="73"/>
      <c r="JNX57" s="73"/>
      <c r="JNY57" s="73"/>
      <c r="JNZ57" s="73"/>
      <c r="JOA57" s="73"/>
      <c r="JOB57" s="73"/>
      <c r="JOC57" s="73"/>
      <c r="JOD57" s="73"/>
      <c r="JOE57" s="73"/>
      <c r="JOF57" s="73"/>
      <c r="JOG57" s="73"/>
      <c r="JOH57" s="73"/>
      <c r="JOI57" s="73"/>
      <c r="JOJ57" s="73"/>
      <c r="JOK57" s="73"/>
      <c r="JOL57" s="73"/>
      <c r="JOM57" s="73"/>
      <c r="JON57" s="73"/>
      <c r="JOO57" s="73"/>
      <c r="JOP57" s="73"/>
      <c r="JOQ57" s="73"/>
      <c r="JOR57" s="73"/>
      <c r="JOS57" s="73"/>
      <c r="JOT57" s="73"/>
      <c r="JOU57" s="73"/>
      <c r="JOV57" s="73"/>
      <c r="JOW57" s="73"/>
      <c r="JOX57" s="73"/>
      <c r="JOY57" s="73"/>
      <c r="JOZ57" s="73"/>
      <c r="JPA57" s="73"/>
      <c r="JPB57" s="73"/>
      <c r="JPC57" s="73"/>
      <c r="JPD57" s="73"/>
      <c r="JPE57" s="73"/>
      <c r="JPF57" s="73"/>
      <c r="JPG57" s="73"/>
      <c r="JPH57" s="73"/>
      <c r="JPI57" s="73"/>
      <c r="JPJ57" s="73"/>
      <c r="JPK57" s="73"/>
      <c r="JPL57" s="73"/>
      <c r="JPM57" s="73"/>
      <c r="JPN57" s="73"/>
      <c r="JPO57" s="73"/>
      <c r="JPP57" s="73"/>
      <c r="JPQ57" s="73"/>
      <c r="JPR57" s="73"/>
      <c r="JPS57" s="73"/>
      <c r="JPT57" s="73"/>
      <c r="JPU57" s="73"/>
      <c r="JPV57" s="73"/>
      <c r="JPW57" s="73"/>
      <c r="JPX57" s="73"/>
      <c r="JPY57" s="73"/>
      <c r="JPZ57" s="73"/>
      <c r="JQA57" s="73"/>
      <c r="JQB57" s="73"/>
      <c r="JQC57" s="73"/>
      <c r="JQD57" s="73"/>
      <c r="JQE57" s="73"/>
      <c r="JQF57" s="73"/>
      <c r="JQG57" s="73"/>
      <c r="JQH57" s="73"/>
      <c r="JQI57" s="73"/>
      <c r="JQJ57" s="73"/>
      <c r="JQK57" s="73"/>
      <c r="JQL57" s="73"/>
      <c r="JQM57" s="73"/>
      <c r="JQN57" s="73"/>
      <c r="JQO57" s="73"/>
      <c r="JQP57" s="73"/>
      <c r="JQQ57" s="73"/>
      <c r="JQR57" s="73"/>
      <c r="JQS57" s="73"/>
      <c r="JQT57" s="73"/>
      <c r="JQU57" s="73"/>
      <c r="JQV57" s="73"/>
      <c r="JQW57" s="73"/>
      <c r="JQX57" s="73"/>
      <c r="JQY57" s="73"/>
      <c r="JQZ57" s="73"/>
      <c r="JRA57" s="73"/>
      <c r="JRB57" s="73"/>
      <c r="JRC57" s="73"/>
      <c r="JRD57" s="73"/>
      <c r="JRE57" s="73"/>
      <c r="JRF57" s="73"/>
      <c r="JRG57" s="73"/>
      <c r="JRH57" s="73"/>
      <c r="JRI57" s="73"/>
      <c r="JRJ57" s="73"/>
      <c r="JRK57" s="73"/>
      <c r="JRL57" s="73"/>
      <c r="JRM57" s="73"/>
      <c r="JRN57" s="73"/>
      <c r="JRO57" s="73"/>
      <c r="JRP57" s="73"/>
      <c r="JRQ57" s="73"/>
      <c r="JRR57" s="73"/>
      <c r="JRS57" s="73"/>
      <c r="JRT57" s="73"/>
      <c r="JRU57" s="73"/>
      <c r="JRV57" s="73"/>
      <c r="JRW57" s="73"/>
      <c r="JRX57" s="73"/>
      <c r="JRY57" s="73"/>
      <c r="JRZ57" s="73"/>
      <c r="JSA57" s="73"/>
      <c r="JSB57" s="73"/>
      <c r="JSC57" s="73"/>
      <c r="JSD57" s="73"/>
      <c r="JSE57" s="73"/>
      <c r="JSF57" s="73"/>
      <c r="JSG57" s="73"/>
      <c r="JSH57" s="73"/>
      <c r="JSI57" s="73"/>
      <c r="JSJ57" s="73"/>
      <c r="JSK57" s="73"/>
      <c r="JSL57" s="73"/>
      <c r="JSM57" s="73"/>
      <c r="JSN57" s="73"/>
      <c r="JSO57" s="73"/>
      <c r="JSP57" s="73"/>
      <c r="JSQ57" s="73"/>
      <c r="JSR57" s="73"/>
      <c r="JSS57" s="73"/>
      <c r="JST57" s="73"/>
      <c r="JSU57" s="73"/>
      <c r="JSV57" s="73"/>
      <c r="JSW57" s="73"/>
      <c r="JSX57" s="73"/>
      <c r="JSY57" s="73"/>
      <c r="JSZ57" s="73"/>
      <c r="JTA57" s="73"/>
      <c r="JTB57" s="73"/>
      <c r="JTC57" s="73"/>
      <c r="JTD57" s="73"/>
      <c r="JTE57" s="73"/>
      <c r="JTF57" s="73"/>
      <c r="JTG57" s="73"/>
      <c r="JTH57" s="73"/>
      <c r="JTI57" s="73"/>
      <c r="JTJ57" s="73"/>
      <c r="JTK57" s="73"/>
      <c r="JTL57" s="73"/>
      <c r="JTM57" s="73"/>
      <c r="JTN57" s="73"/>
      <c r="JTO57" s="73"/>
      <c r="JTP57" s="73"/>
      <c r="JTQ57" s="73"/>
      <c r="JTR57" s="73"/>
      <c r="JTS57" s="73"/>
      <c r="JTT57" s="73"/>
      <c r="JTU57" s="73"/>
      <c r="JTV57" s="73"/>
      <c r="JTW57" s="73"/>
      <c r="JTX57" s="73"/>
      <c r="JTY57" s="73"/>
      <c r="JTZ57" s="73"/>
      <c r="JUA57" s="73"/>
      <c r="JUB57" s="73"/>
      <c r="JUC57" s="73"/>
      <c r="JUD57" s="73"/>
      <c r="JUE57" s="73"/>
      <c r="JUF57" s="73"/>
      <c r="JUG57" s="73"/>
      <c r="JUH57" s="73"/>
      <c r="JUI57" s="73"/>
      <c r="JUJ57" s="73"/>
      <c r="JUK57" s="73"/>
      <c r="JUL57" s="73"/>
      <c r="JUM57" s="73"/>
      <c r="JUN57" s="73"/>
      <c r="JUO57" s="73"/>
      <c r="JUP57" s="73"/>
      <c r="JUQ57" s="73"/>
      <c r="JUR57" s="73"/>
      <c r="JUS57" s="73"/>
      <c r="JUT57" s="73"/>
      <c r="JUU57" s="73"/>
      <c r="JUV57" s="73"/>
      <c r="JUW57" s="73"/>
      <c r="JUX57" s="73"/>
      <c r="JUY57" s="73"/>
      <c r="JUZ57" s="73"/>
      <c r="JVA57" s="73"/>
      <c r="JVB57" s="73"/>
      <c r="JVC57" s="73"/>
      <c r="JVD57" s="73"/>
      <c r="JVE57" s="73"/>
      <c r="JVF57" s="73"/>
      <c r="JVG57" s="73"/>
      <c r="JVH57" s="73"/>
      <c r="JVI57" s="73"/>
      <c r="JVJ57" s="73"/>
      <c r="JVK57" s="73"/>
      <c r="JVL57" s="73"/>
      <c r="JVM57" s="73"/>
      <c r="JVN57" s="73"/>
      <c r="JVO57" s="73"/>
      <c r="JVP57" s="73"/>
      <c r="JVQ57" s="73"/>
      <c r="JVR57" s="73"/>
      <c r="JVS57" s="73"/>
      <c r="JVT57" s="73"/>
      <c r="JVU57" s="73"/>
      <c r="JVV57" s="73"/>
      <c r="JVW57" s="73"/>
      <c r="JVX57" s="73"/>
      <c r="JVY57" s="73"/>
      <c r="JVZ57" s="73"/>
      <c r="JWA57" s="73"/>
      <c r="JWB57" s="73"/>
      <c r="JWC57" s="73"/>
      <c r="JWD57" s="73"/>
      <c r="JWE57" s="73"/>
      <c r="JWF57" s="73"/>
      <c r="JWG57" s="73"/>
      <c r="JWH57" s="73"/>
      <c r="JWI57" s="73"/>
      <c r="JWJ57" s="73"/>
      <c r="JWK57" s="73"/>
      <c r="JWL57" s="73"/>
      <c r="JWM57" s="73"/>
      <c r="JWN57" s="73"/>
      <c r="JWO57" s="73"/>
      <c r="JWP57" s="73"/>
      <c r="JWQ57" s="73"/>
      <c r="JWR57" s="73"/>
      <c r="JWS57" s="73"/>
      <c r="JWT57" s="73"/>
      <c r="JWU57" s="73"/>
      <c r="JWV57" s="73"/>
      <c r="JWW57" s="73"/>
      <c r="JWX57" s="73"/>
      <c r="JWY57" s="73"/>
      <c r="JWZ57" s="73"/>
      <c r="JXA57" s="73"/>
      <c r="JXB57" s="73"/>
      <c r="JXC57" s="73"/>
      <c r="JXD57" s="73"/>
      <c r="JXE57" s="73"/>
      <c r="JXF57" s="73"/>
      <c r="JXG57" s="73"/>
      <c r="JXH57" s="73"/>
      <c r="JXI57" s="73"/>
      <c r="JXJ57" s="73"/>
      <c r="JXK57" s="73"/>
      <c r="JXL57" s="73"/>
      <c r="JXM57" s="73"/>
      <c r="JXN57" s="73"/>
      <c r="JXO57" s="73"/>
      <c r="JXP57" s="73"/>
      <c r="JXQ57" s="73"/>
      <c r="JXR57" s="73"/>
      <c r="JXS57" s="73"/>
      <c r="JXT57" s="73"/>
      <c r="JXU57" s="73"/>
      <c r="JXV57" s="73"/>
      <c r="JXW57" s="73"/>
      <c r="JXX57" s="73"/>
      <c r="JXY57" s="73"/>
      <c r="JXZ57" s="73"/>
      <c r="JYA57" s="73"/>
      <c r="JYB57" s="73"/>
      <c r="JYC57" s="73"/>
      <c r="JYD57" s="73"/>
      <c r="JYE57" s="73"/>
      <c r="JYF57" s="73"/>
      <c r="JYG57" s="73"/>
      <c r="JYH57" s="73"/>
      <c r="JYI57" s="73"/>
      <c r="JYJ57" s="73"/>
      <c r="JYK57" s="73"/>
      <c r="JYL57" s="73"/>
      <c r="JYM57" s="73"/>
      <c r="JYN57" s="73"/>
      <c r="JYO57" s="73"/>
      <c r="JYP57" s="73"/>
      <c r="JYQ57" s="73"/>
      <c r="JYR57" s="73"/>
      <c r="JYS57" s="73"/>
      <c r="JYT57" s="73"/>
      <c r="JYU57" s="73"/>
      <c r="JYV57" s="73"/>
      <c r="JYW57" s="73"/>
      <c r="JYX57" s="73"/>
      <c r="JYY57" s="73"/>
      <c r="JYZ57" s="73"/>
      <c r="JZA57" s="73"/>
      <c r="JZB57" s="73"/>
      <c r="JZC57" s="73"/>
      <c r="JZD57" s="73"/>
      <c r="JZE57" s="73"/>
      <c r="JZF57" s="73"/>
      <c r="JZG57" s="73"/>
      <c r="JZH57" s="73"/>
      <c r="JZI57" s="73"/>
      <c r="JZJ57" s="73"/>
      <c r="JZK57" s="73"/>
      <c r="JZL57" s="73"/>
      <c r="JZM57" s="73"/>
      <c r="JZN57" s="73"/>
      <c r="JZO57" s="73"/>
      <c r="JZP57" s="73"/>
      <c r="JZQ57" s="73"/>
      <c r="JZR57" s="73"/>
      <c r="JZS57" s="73"/>
      <c r="JZT57" s="73"/>
      <c r="JZU57" s="73"/>
      <c r="JZV57" s="73"/>
      <c r="JZW57" s="73"/>
      <c r="JZX57" s="73"/>
      <c r="JZY57" s="73"/>
      <c r="JZZ57" s="73"/>
      <c r="KAA57" s="73"/>
      <c r="KAB57" s="73"/>
      <c r="KAC57" s="73"/>
      <c r="KAD57" s="73"/>
      <c r="KAE57" s="73"/>
      <c r="KAF57" s="73"/>
      <c r="KAG57" s="73"/>
      <c r="KAH57" s="73"/>
      <c r="KAI57" s="73"/>
      <c r="KAJ57" s="73"/>
      <c r="KAK57" s="73"/>
      <c r="KAL57" s="73"/>
      <c r="KAM57" s="73"/>
      <c r="KAN57" s="73"/>
      <c r="KAO57" s="73"/>
      <c r="KAP57" s="73"/>
      <c r="KAQ57" s="73"/>
      <c r="KAR57" s="73"/>
      <c r="KAS57" s="73"/>
      <c r="KAT57" s="73"/>
      <c r="KAU57" s="73"/>
      <c r="KAV57" s="73"/>
      <c r="KAW57" s="73"/>
      <c r="KAX57" s="73"/>
      <c r="KAY57" s="73"/>
      <c r="KAZ57" s="73"/>
      <c r="KBA57" s="73"/>
      <c r="KBB57" s="73"/>
      <c r="KBC57" s="73"/>
      <c r="KBD57" s="73"/>
      <c r="KBE57" s="73"/>
      <c r="KBF57" s="73"/>
      <c r="KBG57" s="73"/>
      <c r="KBH57" s="73"/>
      <c r="KBI57" s="73"/>
      <c r="KBJ57" s="73"/>
      <c r="KBK57" s="73"/>
      <c r="KBL57" s="73"/>
      <c r="KBM57" s="73"/>
      <c r="KBN57" s="73"/>
      <c r="KBO57" s="73"/>
      <c r="KBP57" s="73"/>
      <c r="KBQ57" s="73"/>
      <c r="KBR57" s="73"/>
      <c r="KBS57" s="73"/>
      <c r="KBT57" s="73"/>
      <c r="KBU57" s="73"/>
      <c r="KBV57" s="73"/>
      <c r="KBW57" s="73"/>
      <c r="KBX57" s="73"/>
      <c r="KBY57" s="73"/>
      <c r="KBZ57" s="73"/>
      <c r="KCA57" s="73"/>
      <c r="KCB57" s="73"/>
      <c r="KCC57" s="73"/>
      <c r="KCD57" s="73"/>
      <c r="KCE57" s="73"/>
      <c r="KCF57" s="73"/>
      <c r="KCG57" s="73"/>
      <c r="KCH57" s="73"/>
      <c r="KCI57" s="73"/>
      <c r="KCJ57" s="73"/>
      <c r="KCK57" s="73"/>
      <c r="KCL57" s="73"/>
      <c r="KCM57" s="73"/>
      <c r="KCN57" s="73"/>
      <c r="KCO57" s="73"/>
      <c r="KCP57" s="73"/>
      <c r="KCQ57" s="73"/>
      <c r="KCR57" s="73"/>
      <c r="KCS57" s="73"/>
      <c r="KCT57" s="73"/>
      <c r="KCU57" s="73"/>
      <c r="KCV57" s="73"/>
      <c r="KCW57" s="73"/>
      <c r="KCX57" s="73"/>
      <c r="KCY57" s="73"/>
      <c r="KCZ57" s="73"/>
      <c r="KDA57" s="73"/>
      <c r="KDB57" s="73"/>
      <c r="KDC57" s="73"/>
      <c r="KDD57" s="73"/>
      <c r="KDE57" s="73"/>
      <c r="KDF57" s="73"/>
      <c r="KDG57" s="73"/>
      <c r="KDH57" s="73"/>
      <c r="KDI57" s="73"/>
      <c r="KDJ57" s="73"/>
      <c r="KDK57" s="73"/>
      <c r="KDL57" s="73"/>
      <c r="KDM57" s="73"/>
      <c r="KDN57" s="73"/>
      <c r="KDO57" s="73"/>
      <c r="KDP57" s="73"/>
      <c r="KDQ57" s="73"/>
      <c r="KDR57" s="73"/>
      <c r="KDS57" s="73"/>
      <c r="KDT57" s="73"/>
      <c r="KDU57" s="73"/>
      <c r="KDV57" s="73"/>
      <c r="KDW57" s="73"/>
      <c r="KDX57" s="73"/>
      <c r="KDY57" s="73"/>
      <c r="KDZ57" s="73"/>
      <c r="KEA57" s="73"/>
      <c r="KEB57" s="73"/>
      <c r="KEC57" s="73"/>
      <c r="KED57" s="73"/>
      <c r="KEE57" s="73"/>
      <c r="KEF57" s="73"/>
      <c r="KEG57" s="73"/>
      <c r="KEH57" s="73"/>
      <c r="KEI57" s="73"/>
      <c r="KEJ57" s="73"/>
      <c r="KEK57" s="73"/>
      <c r="KEL57" s="73"/>
      <c r="KEM57" s="73"/>
      <c r="KEN57" s="73"/>
      <c r="KEO57" s="73"/>
      <c r="KEP57" s="73"/>
      <c r="KEQ57" s="73"/>
      <c r="KER57" s="73"/>
      <c r="KES57" s="73"/>
      <c r="KET57" s="73"/>
      <c r="KEU57" s="73"/>
      <c r="KEV57" s="73"/>
      <c r="KEW57" s="73"/>
      <c r="KEX57" s="73"/>
      <c r="KEY57" s="73"/>
      <c r="KEZ57" s="73"/>
      <c r="KFA57" s="73"/>
      <c r="KFB57" s="73"/>
      <c r="KFC57" s="73"/>
      <c r="KFD57" s="73"/>
      <c r="KFE57" s="73"/>
      <c r="KFF57" s="73"/>
      <c r="KFG57" s="73"/>
      <c r="KFH57" s="73"/>
      <c r="KFI57" s="73"/>
      <c r="KFJ57" s="73"/>
      <c r="KFK57" s="73"/>
      <c r="KFL57" s="73"/>
      <c r="KFM57" s="73"/>
      <c r="KFN57" s="73"/>
      <c r="KFO57" s="73"/>
      <c r="KFP57" s="73"/>
      <c r="KFQ57" s="73"/>
      <c r="KFR57" s="73"/>
      <c r="KFS57" s="73"/>
      <c r="KFT57" s="73"/>
      <c r="KFU57" s="73"/>
      <c r="KFV57" s="73"/>
      <c r="KFW57" s="73"/>
      <c r="KFX57" s="73"/>
      <c r="KFY57" s="73"/>
      <c r="KFZ57" s="73"/>
      <c r="KGA57" s="73"/>
      <c r="KGB57" s="73"/>
      <c r="KGC57" s="73"/>
      <c r="KGD57" s="73"/>
      <c r="KGE57" s="73"/>
      <c r="KGF57" s="73"/>
      <c r="KGG57" s="73"/>
      <c r="KGH57" s="73"/>
      <c r="KGI57" s="73"/>
      <c r="KGJ57" s="73"/>
      <c r="KGK57" s="73"/>
      <c r="KGL57" s="73"/>
      <c r="KGM57" s="73"/>
      <c r="KGN57" s="73"/>
      <c r="KGO57" s="73"/>
      <c r="KGP57" s="73"/>
      <c r="KGQ57" s="73"/>
      <c r="KGR57" s="73"/>
      <c r="KGS57" s="73"/>
      <c r="KGT57" s="73"/>
      <c r="KGU57" s="73"/>
      <c r="KGV57" s="73"/>
      <c r="KGW57" s="73"/>
      <c r="KGX57" s="73"/>
      <c r="KGY57" s="73"/>
      <c r="KGZ57" s="73"/>
      <c r="KHA57" s="73"/>
      <c r="KHB57" s="73"/>
      <c r="KHC57" s="73"/>
      <c r="KHD57" s="73"/>
      <c r="KHE57" s="73"/>
      <c r="KHF57" s="73"/>
      <c r="KHG57" s="73"/>
      <c r="KHH57" s="73"/>
      <c r="KHI57" s="73"/>
      <c r="KHJ57" s="73"/>
      <c r="KHK57" s="73"/>
      <c r="KHL57" s="73"/>
      <c r="KHM57" s="73"/>
      <c r="KHN57" s="73"/>
      <c r="KHO57" s="73"/>
      <c r="KHP57" s="73"/>
      <c r="KHQ57" s="73"/>
      <c r="KHR57" s="73"/>
      <c r="KHS57" s="73"/>
      <c r="KHT57" s="73"/>
      <c r="KHU57" s="73"/>
      <c r="KHV57" s="73"/>
      <c r="KHW57" s="73"/>
      <c r="KHX57" s="73"/>
      <c r="KHY57" s="73"/>
      <c r="KHZ57" s="73"/>
      <c r="KIA57" s="73"/>
      <c r="KIB57" s="73"/>
      <c r="KIC57" s="73"/>
      <c r="KID57" s="73"/>
      <c r="KIE57" s="73"/>
      <c r="KIF57" s="73"/>
      <c r="KIG57" s="73"/>
      <c r="KIH57" s="73"/>
      <c r="KII57" s="73"/>
      <c r="KIJ57" s="73"/>
      <c r="KIK57" s="73"/>
      <c r="KIL57" s="73"/>
      <c r="KIM57" s="73"/>
      <c r="KIN57" s="73"/>
      <c r="KIO57" s="73"/>
      <c r="KIP57" s="73"/>
      <c r="KIQ57" s="73"/>
      <c r="KIR57" s="73"/>
      <c r="KIS57" s="73"/>
      <c r="KIT57" s="73"/>
      <c r="KIU57" s="73"/>
      <c r="KIV57" s="73"/>
      <c r="KIW57" s="73"/>
      <c r="KIX57" s="73"/>
      <c r="KIY57" s="73"/>
      <c r="KIZ57" s="73"/>
      <c r="KJA57" s="73"/>
      <c r="KJB57" s="73"/>
      <c r="KJC57" s="73"/>
      <c r="KJD57" s="73"/>
      <c r="KJE57" s="73"/>
      <c r="KJF57" s="73"/>
      <c r="KJG57" s="73"/>
      <c r="KJH57" s="73"/>
      <c r="KJI57" s="73"/>
      <c r="KJJ57" s="73"/>
      <c r="KJK57" s="73"/>
      <c r="KJL57" s="73"/>
      <c r="KJM57" s="73"/>
      <c r="KJN57" s="73"/>
      <c r="KJO57" s="73"/>
      <c r="KJP57" s="73"/>
      <c r="KJQ57" s="73"/>
      <c r="KJR57" s="73"/>
      <c r="KJS57" s="73"/>
      <c r="KJT57" s="73"/>
      <c r="KJU57" s="73"/>
      <c r="KJV57" s="73"/>
      <c r="KJW57" s="73"/>
      <c r="KJX57" s="73"/>
      <c r="KJY57" s="73"/>
      <c r="KJZ57" s="73"/>
      <c r="KKA57" s="73"/>
      <c r="KKB57" s="73"/>
      <c r="KKC57" s="73"/>
      <c r="KKD57" s="73"/>
      <c r="KKE57" s="73"/>
      <c r="KKF57" s="73"/>
      <c r="KKG57" s="73"/>
      <c r="KKH57" s="73"/>
      <c r="KKI57" s="73"/>
      <c r="KKJ57" s="73"/>
      <c r="KKK57" s="73"/>
      <c r="KKL57" s="73"/>
      <c r="KKM57" s="73"/>
      <c r="KKN57" s="73"/>
      <c r="KKO57" s="73"/>
      <c r="KKP57" s="73"/>
      <c r="KKQ57" s="73"/>
      <c r="KKR57" s="73"/>
      <c r="KKS57" s="73"/>
      <c r="KKT57" s="73"/>
      <c r="KKU57" s="73"/>
      <c r="KKV57" s="73"/>
      <c r="KKW57" s="73"/>
      <c r="KKX57" s="73"/>
      <c r="KKY57" s="73"/>
      <c r="KKZ57" s="73"/>
      <c r="KLA57" s="73"/>
      <c r="KLB57" s="73"/>
      <c r="KLC57" s="73"/>
      <c r="KLD57" s="73"/>
      <c r="KLE57" s="73"/>
      <c r="KLF57" s="73"/>
      <c r="KLG57" s="73"/>
      <c r="KLH57" s="73"/>
      <c r="KLI57" s="73"/>
      <c r="KLJ57" s="73"/>
      <c r="KLK57" s="73"/>
      <c r="KLL57" s="73"/>
      <c r="KLM57" s="73"/>
      <c r="KLN57" s="73"/>
      <c r="KLO57" s="73"/>
      <c r="KLP57" s="73"/>
      <c r="KLQ57" s="73"/>
      <c r="KLR57" s="73"/>
      <c r="KLS57" s="73"/>
      <c r="KLT57" s="73"/>
      <c r="KLU57" s="73"/>
      <c r="KLV57" s="73"/>
      <c r="KLW57" s="73"/>
      <c r="KLX57" s="73"/>
      <c r="KLY57" s="73"/>
      <c r="KLZ57" s="73"/>
      <c r="KMA57" s="73"/>
      <c r="KMB57" s="73"/>
      <c r="KMC57" s="73"/>
      <c r="KMD57" s="73"/>
      <c r="KME57" s="73"/>
      <c r="KMF57" s="73"/>
      <c r="KMG57" s="73"/>
      <c r="KMH57" s="73"/>
      <c r="KMI57" s="73"/>
      <c r="KMJ57" s="73"/>
      <c r="KMK57" s="73"/>
      <c r="KML57" s="73"/>
      <c r="KMM57" s="73"/>
      <c r="KMN57" s="73"/>
      <c r="KMO57" s="73"/>
      <c r="KMP57" s="73"/>
      <c r="KMQ57" s="73"/>
      <c r="KMR57" s="73"/>
      <c r="KMS57" s="73"/>
      <c r="KMT57" s="73"/>
      <c r="KMU57" s="73"/>
      <c r="KMV57" s="73"/>
      <c r="KMW57" s="73"/>
      <c r="KMX57" s="73"/>
      <c r="KMY57" s="73"/>
      <c r="KMZ57" s="73"/>
      <c r="KNA57" s="73"/>
      <c r="KNB57" s="73"/>
      <c r="KNC57" s="73"/>
      <c r="KND57" s="73"/>
      <c r="KNE57" s="73"/>
      <c r="KNF57" s="73"/>
      <c r="KNG57" s="73"/>
      <c r="KNH57" s="73"/>
      <c r="KNI57" s="73"/>
      <c r="KNJ57" s="73"/>
      <c r="KNK57" s="73"/>
      <c r="KNL57" s="73"/>
      <c r="KNM57" s="73"/>
      <c r="KNN57" s="73"/>
      <c r="KNO57" s="73"/>
      <c r="KNP57" s="73"/>
      <c r="KNQ57" s="73"/>
      <c r="KNR57" s="73"/>
      <c r="KNS57" s="73"/>
      <c r="KNT57" s="73"/>
      <c r="KNU57" s="73"/>
      <c r="KNV57" s="73"/>
      <c r="KNW57" s="73"/>
      <c r="KNX57" s="73"/>
      <c r="KNY57" s="73"/>
      <c r="KNZ57" s="73"/>
      <c r="KOA57" s="73"/>
      <c r="KOB57" s="73"/>
      <c r="KOC57" s="73"/>
      <c r="KOD57" s="73"/>
      <c r="KOE57" s="73"/>
      <c r="KOF57" s="73"/>
      <c r="KOG57" s="73"/>
      <c r="KOH57" s="73"/>
      <c r="KOI57" s="73"/>
      <c r="KOJ57" s="73"/>
      <c r="KOK57" s="73"/>
      <c r="KOL57" s="73"/>
      <c r="KOM57" s="73"/>
      <c r="KON57" s="73"/>
      <c r="KOO57" s="73"/>
      <c r="KOP57" s="73"/>
      <c r="KOQ57" s="73"/>
      <c r="KOR57" s="73"/>
      <c r="KOS57" s="73"/>
      <c r="KOT57" s="73"/>
      <c r="KOU57" s="73"/>
      <c r="KOV57" s="73"/>
      <c r="KOW57" s="73"/>
      <c r="KOX57" s="73"/>
      <c r="KOY57" s="73"/>
      <c r="KOZ57" s="73"/>
      <c r="KPA57" s="73"/>
      <c r="KPB57" s="73"/>
      <c r="KPC57" s="73"/>
      <c r="KPD57" s="73"/>
      <c r="KPE57" s="73"/>
      <c r="KPF57" s="73"/>
      <c r="KPG57" s="73"/>
      <c r="KPH57" s="73"/>
      <c r="KPI57" s="73"/>
      <c r="KPJ57" s="73"/>
      <c r="KPK57" s="73"/>
      <c r="KPL57" s="73"/>
      <c r="KPM57" s="73"/>
      <c r="KPN57" s="73"/>
      <c r="KPO57" s="73"/>
      <c r="KPP57" s="73"/>
      <c r="KPQ57" s="73"/>
      <c r="KPR57" s="73"/>
      <c r="KPS57" s="73"/>
      <c r="KPT57" s="73"/>
      <c r="KPU57" s="73"/>
      <c r="KPV57" s="73"/>
      <c r="KPW57" s="73"/>
      <c r="KPX57" s="73"/>
      <c r="KPY57" s="73"/>
      <c r="KPZ57" s="73"/>
      <c r="KQA57" s="73"/>
      <c r="KQB57" s="73"/>
      <c r="KQC57" s="73"/>
      <c r="KQD57" s="73"/>
      <c r="KQE57" s="73"/>
      <c r="KQF57" s="73"/>
      <c r="KQG57" s="73"/>
      <c r="KQH57" s="73"/>
      <c r="KQI57" s="73"/>
      <c r="KQJ57" s="73"/>
      <c r="KQK57" s="73"/>
      <c r="KQL57" s="73"/>
      <c r="KQM57" s="73"/>
      <c r="KQN57" s="73"/>
      <c r="KQO57" s="73"/>
      <c r="KQP57" s="73"/>
      <c r="KQQ57" s="73"/>
      <c r="KQR57" s="73"/>
      <c r="KQS57" s="73"/>
      <c r="KQT57" s="73"/>
      <c r="KQU57" s="73"/>
      <c r="KQV57" s="73"/>
      <c r="KQW57" s="73"/>
      <c r="KQX57" s="73"/>
      <c r="KQY57" s="73"/>
      <c r="KQZ57" s="73"/>
      <c r="KRA57" s="73"/>
      <c r="KRB57" s="73"/>
      <c r="KRC57" s="73"/>
      <c r="KRD57" s="73"/>
      <c r="KRE57" s="73"/>
      <c r="KRF57" s="73"/>
      <c r="KRG57" s="73"/>
      <c r="KRH57" s="73"/>
      <c r="KRI57" s="73"/>
      <c r="KRJ57" s="73"/>
      <c r="KRK57" s="73"/>
      <c r="KRL57" s="73"/>
      <c r="KRM57" s="73"/>
      <c r="KRN57" s="73"/>
      <c r="KRO57" s="73"/>
      <c r="KRP57" s="73"/>
      <c r="KRQ57" s="73"/>
      <c r="KRR57" s="73"/>
      <c r="KRS57" s="73"/>
      <c r="KRT57" s="73"/>
      <c r="KRU57" s="73"/>
      <c r="KRV57" s="73"/>
      <c r="KRW57" s="73"/>
      <c r="KRX57" s="73"/>
      <c r="KRY57" s="73"/>
      <c r="KRZ57" s="73"/>
      <c r="KSA57" s="73"/>
      <c r="KSB57" s="73"/>
      <c r="KSC57" s="73"/>
      <c r="KSD57" s="73"/>
      <c r="KSE57" s="73"/>
      <c r="KSF57" s="73"/>
      <c r="KSG57" s="73"/>
      <c r="KSH57" s="73"/>
      <c r="KSI57" s="73"/>
      <c r="KSJ57" s="73"/>
      <c r="KSK57" s="73"/>
      <c r="KSL57" s="73"/>
      <c r="KSM57" s="73"/>
      <c r="KSN57" s="73"/>
      <c r="KSO57" s="73"/>
      <c r="KSP57" s="73"/>
      <c r="KSQ57" s="73"/>
      <c r="KSR57" s="73"/>
      <c r="KSS57" s="73"/>
      <c r="KST57" s="73"/>
      <c r="KSU57" s="73"/>
      <c r="KSV57" s="73"/>
      <c r="KSW57" s="73"/>
      <c r="KSX57" s="73"/>
      <c r="KSY57" s="73"/>
      <c r="KSZ57" s="73"/>
      <c r="KTA57" s="73"/>
      <c r="KTB57" s="73"/>
      <c r="KTC57" s="73"/>
      <c r="KTD57" s="73"/>
      <c r="KTE57" s="73"/>
      <c r="KTF57" s="73"/>
      <c r="KTG57" s="73"/>
      <c r="KTH57" s="73"/>
      <c r="KTI57" s="73"/>
      <c r="KTJ57" s="73"/>
      <c r="KTK57" s="73"/>
      <c r="KTL57" s="73"/>
      <c r="KTM57" s="73"/>
      <c r="KTN57" s="73"/>
      <c r="KTO57" s="73"/>
      <c r="KTP57" s="73"/>
      <c r="KTQ57" s="73"/>
      <c r="KTR57" s="73"/>
      <c r="KTS57" s="73"/>
      <c r="KTT57" s="73"/>
      <c r="KTU57" s="73"/>
      <c r="KTV57" s="73"/>
      <c r="KTW57" s="73"/>
      <c r="KTX57" s="73"/>
      <c r="KTY57" s="73"/>
      <c r="KTZ57" s="73"/>
      <c r="KUA57" s="73"/>
      <c r="KUB57" s="73"/>
      <c r="KUC57" s="73"/>
      <c r="KUD57" s="73"/>
      <c r="KUE57" s="73"/>
      <c r="KUF57" s="73"/>
      <c r="KUG57" s="73"/>
      <c r="KUH57" s="73"/>
      <c r="KUI57" s="73"/>
      <c r="KUJ57" s="73"/>
      <c r="KUK57" s="73"/>
      <c r="KUL57" s="73"/>
      <c r="KUM57" s="73"/>
      <c r="KUN57" s="73"/>
      <c r="KUO57" s="73"/>
      <c r="KUP57" s="73"/>
      <c r="KUQ57" s="73"/>
      <c r="KUR57" s="73"/>
      <c r="KUS57" s="73"/>
      <c r="KUT57" s="73"/>
      <c r="KUU57" s="73"/>
      <c r="KUV57" s="73"/>
      <c r="KUW57" s="73"/>
      <c r="KUX57" s="73"/>
      <c r="KUY57" s="73"/>
      <c r="KUZ57" s="73"/>
      <c r="KVA57" s="73"/>
      <c r="KVB57" s="73"/>
      <c r="KVC57" s="73"/>
      <c r="KVD57" s="73"/>
      <c r="KVE57" s="73"/>
      <c r="KVF57" s="73"/>
      <c r="KVG57" s="73"/>
      <c r="KVH57" s="73"/>
      <c r="KVI57" s="73"/>
      <c r="KVJ57" s="73"/>
      <c r="KVK57" s="73"/>
      <c r="KVL57" s="73"/>
      <c r="KVM57" s="73"/>
      <c r="KVN57" s="73"/>
      <c r="KVO57" s="73"/>
      <c r="KVP57" s="73"/>
      <c r="KVQ57" s="73"/>
      <c r="KVR57" s="73"/>
      <c r="KVS57" s="73"/>
      <c r="KVT57" s="73"/>
      <c r="KVU57" s="73"/>
      <c r="KVV57" s="73"/>
      <c r="KVW57" s="73"/>
      <c r="KVX57" s="73"/>
      <c r="KVY57" s="73"/>
      <c r="KVZ57" s="73"/>
      <c r="KWA57" s="73"/>
      <c r="KWB57" s="73"/>
      <c r="KWC57" s="73"/>
      <c r="KWD57" s="73"/>
      <c r="KWE57" s="73"/>
      <c r="KWF57" s="73"/>
      <c r="KWG57" s="73"/>
      <c r="KWH57" s="73"/>
      <c r="KWI57" s="73"/>
      <c r="KWJ57" s="73"/>
      <c r="KWK57" s="73"/>
      <c r="KWL57" s="73"/>
      <c r="KWM57" s="73"/>
      <c r="KWN57" s="73"/>
      <c r="KWO57" s="73"/>
      <c r="KWP57" s="73"/>
      <c r="KWQ57" s="73"/>
      <c r="KWR57" s="73"/>
      <c r="KWS57" s="73"/>
      <c r="KWT57" s="73"/>
      <c r="KWU57" s="73"/>
      <c r="KWV57" s="73"/>
      <c r="KWW57" s="73"/>
      <c r="KWX57" s="73"/>
      <c r="KWY57" s="73"/>
      <c r="KWZ57" s="73"/>
      <c r="KXA57" s="73"/>
      <c r="KXB57" s="73"/>
      <c r="KXC57" s="73"/>
      <c r="KXD57" s="73"/>
      <c r="KXE57" s="73"/>
      <c r="KXF57" s="73"/>
      <c r="KXG57" s="73"/>
      <c r="KXH57" s="73"/>
      <c r="KXI57" s="73"/>
      <c r="KXJ57" s="73"/>
      <c r="KXK57" s="73"/>
      <c r="KXL57" s="73"/>
      <c r="KXM57" s="73"/>
      <c r="KXN57" s="73"/>
      <c r="KXO57" s="73"/>
      <c r="KXP57" s="73"/>
      <c r="KXQ57" s="73"/>
      <c r="KXR57" s="73"/>
      <c r="KXS57" s="73"/>
      <c r="KXT57" s="73"/>
      <c r="KXU57" s="73"/>
      <c r="KXV57" s="73"/>
      <c r="KXW57" s="73"/>
      <c r="KXX57" s="73"/>
      <c r="KXY57" s="73"/>
      <c r="KXZ57" s="73"/>
      <c r="KYA57" s="73"/>
      <c r="KYB57" s="73"/>
      <c r="KYC57" s="73"/>
      <c r="KYD57" s="73"/>
      <c r="KYE57" s="73"/>
      <c r="KYF57" s="73"/>
      <c r="KYG57" s="73"/>
      <c r="KYH57" s="73"/>
      <c r="KYI57" s="73"/>
      <c r="KYJ57" s="73"/>
      <c r="KYK57" s="73"/>
      <c r="KYL57" s="73"/>
      <c r="KYM57" s="73"/>
      <c r="KYN57" s="73"/>
      <c r="KYO57" s="73"/>
      <c r="KYP57" s="73"/>
      <c r="KYQ57" s="73"/>
      <c r="KYR57" s="73"/>
      <c r="KYS57" s="73"/>
      <c r="KYT57" s="73"/>
      <c r="KYU57" s="73"/>
      <c r="KYV57" s="73"/>
      <c r="KYW57" s="73"/>
      <c r="KYX57" s="73"/>
      <c r="KYY57" s="73"/>
      <c r="KYZ57" s="73"/>
      <c r="KZA57" s="73"/>
      <c r="KZB57" s="73"/>
      <c r="KZC57" s="73"/>
      <c r="KZD57" s="73"/>
      <c r="KZE57" s="73"/>
      <c r="KZF57" s="73"/>
      <c r="KZG57" s="73"/>
      <c r="KZH57" s="73"/>
      <c r="KZI57" s="73"/>
      <c r="KZJ57" s="73"/>
      <c r="KZK57" s="73"/>
      <c r="KZL57" s="73"/>
      <c r="KZM57" s="73"/>
      <c r="KZN57" s="73"/>
      <c r="KZO57" s="73"/>
      <c r="KZP57" s="73"/>
      <c r="KZQ57" s="73"/>
      <c r="KZR57" s="73"/>
      <c r="KZS57" s="73"/>
      <c r="KZT57" s="73"/>
      <c r="KZU57" s="73"/>
      <c r="KZV57" s="73"/>
      <c r="KZW57" s="73"/>
      <c r="KZX57" s="73"/>
      <c r="KZY57" s="73"/>
      <c r="KZZ57" s="73"/>
      <c r="LAA57" s="73"/>
      <c r="LAB57" s="73"/>
      <c r="LAC57" s="73"/>
      <c r="LAD57" s="73"/>
      <c r="LAE57" s="73"/>
      <c r="LAF57" s="73"/>
      <c r="LAG57" s="73"/>
      <c r="LAH57" s="73"/>
      <c r="LAI57" s="73"/>
      <c r="LAJ57" s="73"/>
      <c r="LAK57" s="73"/>
      <c r="LAL57" s="73"/>
      <c r="LAM57" s="73"/>
      <c r="LAN57" s="73"/>
      <c r="LAO57" s="73"/>
      <c r="LAP57" s="73"/>
      <c r="LAQ57" s="73"/>
      <c r="LAR57" s="73"/>
      <c r="LAS57" s="73"/>
      <c r="LAT57" s="73"/>
      <c r="LAU57" s="73"/>
      <c r="LAV57" s="73"/>
      <c r="LAW57" s="73"/>
      <c r="LAX57" s="73"/>
      <c r="LAY57" s="73"/>
      <c r="LAZ57" s="73"/>
      <c r="LBA57" s="73"/>
      <c r="LBB57" s="73"/>
      <c r="LBC57" s="73"/>
      <c r="LBD57" s="73"/>
      <c r="LBE57" s="73"/>
      <c r="LBF57" s="73"/>
      <c r="LBG57" s="73"/>
      <c r="LBH57" s="73"/>
      <c r="LBI57" s="73"/>
      <c r="LBJ57" s="73"/>
      <c r="LBK57" s="73"/>
      <c r="LBL57" s="73"/>
      <c r="LBM57" s="73"/>
      <c r="LBN57" s="73"/>
      <c r="LBO57" s="73"/>
      <c r="LBP57" s="73"/>
      <c r="LBQ57" s="73"/>
      <c r="LBR57" s="73"/>
      <c r="LBS57" s="73"/>
      <c r="LBT57" s="73"/>
      <c r="LBU57" s="73"/>
      <c r="LBV57" s="73"/>
      <c r="LBW57" s="73"/>
      <c r="LBX57" s="73"/>
      <c r="LBY57" s="73"/>
      <c r="LBZ57" s="73"/>
      <c r="LCA57" s="73"/>
      <c r="LCB57" s="73"/>
      <c r="LCC57" s="73"/>
      <c r="LCD57" s="73"/>
      <c r="LCE57" s="73"/>
      <c r="LCF57" s="73"/>
      <c r="LCG57" s="73"/>
      <c r="LCH57" s="73"/>
      <c r="LCI57" s="73"/>
      <c r="LCJ57" s="73"/>
      <c r="LCK57" s="73"/>
      <c r="LCL57" s="73"/>
      <c r="LCM57" s="73"/>
      <c r="LCN57" s="73"/>
      <c r="LCO57" s="73"/>
      <c r="LCP57" s="73"/>
      <c r="LCQ57" s="73"/>
      <c r="LCR57" s="73"/>
      <c r="LCS57" s="73"/>
      <c r="LCT57" s="73"/>
      <c r="LCU57" s="73"/>
      <c r="LCV57" s="73"/>
      <c r="LCW57" s="73"/>
      <c r="LCX57" s="73"/>
      <c r="LCY57" s="73"/>
      <c r="LCZ57" s="73"/>
      <c r="LDA57" s="73"/>
      <c r="LDB57" s="73"/>
      <c r="LDC57" s="73"/>
      <c r="LDD57" s="73"/>
      <c r="LDE57" s="73"/>
      <c r="LDF57" s="73"/>
      <c r="LDG57" s="73"/>
      <c r="LDH57" s="73"/>
      <c r="LDI57" s="73"/>
      <c r="LDJ57" s="73"/>
      <c r="LDK57" s="73"/>
      <c r="LDL57" s="73"/>
      <c r="LDM57" s="73"/>
      <c r="LDN57" s="73"/>
      <c r="LDO57" s="73"/>
      <c r="LDP57" s="73"/>
      <c r="LDQ57" s="73"/>
      <c r="LDR57" s="73"/>
      <c r="LDS57" s="73"/>
      <c r="LDT57" s="73"/>
      <c r="LDU57" s="73"/>
      <c r="LDV57" s="73"/>
      <c r="LDW57" s="73"/>
      <c r="LDX57" s="73"/>
      <c r="LDY57" s="73"/>
      <c r="LDZ57" s="73"/>
      <c r="LEA57" s="73"/>
      <c r="LEB57" s="73"/>
      <c r="LEC57" s="73"/>
      <c r="LED57" s="73"/>
      <c r="LEE57" s="73"/>
      <c r="LEF57" s="73"/>
      <c r="LEG57" s="73"/>
      <c r="LEH57" s="73"/>
      <c r="LEI57" s="73"/>
      <c r="LEJ57" s="73"/>
      <c r="LEK57" s="73"/>
      <c r="LEL57" s="73"/>
      <c r="LEM57" s="73"/>
      <c r="LEN57" s="73"/>
      <c r="LEO57" s="73"/>
      <c r="LEP57" s="73"/>
      <c r="LEQ57" s="73"/>
      <c r="LER57" s="73"/>
      <c r="LES57" s="73"/>
      <c r="LET57" s="73"/>
      <c r="LEU57" s="73"/>
      <c r="LEV57" s="73"/>
      <c r="LEW57" s="73"/>
      <c r="LEX57" s="73"/>
      <c r="LEY57" s="73"/>
      <c r="LEZ57" s="73"/>
      <c r="LFA57" s="73"/>
      <c r="LFB57" s="73"/>
      <c r="LFC57" s="73"/>
      <c r="LFD57" s="73"/>
      <c r="LFE57" s="73"/>
      <c r="LFF57" s="73"/>
      <c r="LFG57" s="73"/>
      <c r="LFH57" s="73"/>
      <c r="LFI57" s="73"/>
      <c r="LFJ57" s="73"/>
      <c r="LFK57" s="73"/>
      <c r="LFL57" s="73"/>
      <c r="LFM57" s="73"/>
      <c r="LFN57" s="73"/>
      <c r="LFO57" s="73"/>
      <c r="LFP57" s="73"/>
      <c r="LFQ57" s="73"/>
      <c r="LFR57" s="73"/>
      <c r="LFS57" s="73"/>
      <c r="LFT57" s="73"/>
      <c r="LFU57" s="73"/>
      <c r="LFV57" s="73"/>
      <c r="LFW57" s="73"/>
      <c r="LFX57" s="73"/>
      <c r="LFY57" s="73"/>
      <c r="LFZ57" s="73"/>
      <c r="LGA57" s="73"/>
      <c r="LGB57" s="73"/>
      <c r="LGC57" s="73"/>
      <c r="LGD57" s="73"/>
      <c r="LGE57" s="73"/>
      <c r="LGF57" s="73"/>
      <c r="LGG57" s="73"/>
      <c r="LGH57" s="73"/>
      <c r="LGI57" s="73"/>
      <c r="LGJ57" s="73"/>
      <c r="LGK57" s="73"/>
      <c r="LGL57" s="73"/>
      <c r="LGM57" s="73"/>
      <c r="LGN57" s="73"/>
      <c r="LGO57" s="73"/>
      <c r="LGP57" s="73"/>
      <c r="LGQ57" s="73"/>
      <c r="LGR57" s="73"/>
      <c r="LGS57" s="73"/>
      <c r="LGT57" s="73"/>
      <c r="LGU57" s="73"/>
      <c r="LGV57" s="73"/>
      <c r="LGW57" s="73"/>
      <c r="LGX57" s="73"/>
      <c r="LGY57" s="73"/>
      <c r="LGZ57" s="73"/>
      <c r="LHA57" s="73"/>
      <c r="LHB57" s="73"/>
      <c r="LHC57" s="73"/>
      <c r="LHD57" s="73"/>
      <c r="LHE57" s="73"/>
      <c r="LHF57" s="73"/>
      <c r="LHG57" s="73"/>
      <c r="LHH57" s="73"/>
      <c r="LHI57" s="73"/>
      <c r="LHJ57" s="73"/>
      <c r="LHK57" s="73"/>
      <c r="LHL57" s="73"/>
      <c r="LHM57" s="73"/>
      <c r="LHN57" s="73"/>
      <c r="LHO57" s="73"/>
      <c r="LHP57" s="73"/>
      <c r="LHQ57" s="73"/>
      <c r="LHR57" s="73"/>
      <c r="LHS57" s="73"/>
      <c r="LHT57" s="73"/>
      <c r="LHU57" s="73"/>
      <c r="LHV57" s="73"/>
      <c r="LHW57" s="73"/>
      <c r="LHX57" s="73"/>
      <c r="LHY57" s="73"/>
      <c r="LHZ57" s="73"/>
      <c r="LIA57" s="73"/>
      <c r="LIB57" s="73"/>
      <c r="LIC57" s="73"/>
      <c r="LID57" s="73"/>
      <c r="LIE57" s="73"/>
      <c r="LIF57" s="73"/>
      <c r="LIG57" s="73"/>
      <c r="LIH57" s="73"/>
      <c r="LII57" s="73"/>
      <c r="LIJ57" s="73"/>
      <c r="LIK57" s="73"/>
      <c r="LIL57" s="73"/>
      <c r="LIM57" s="73"/>
      <c r="LIN57" s="73"/>
      <c r="LIO57" s="73"/>
      <c r="LIP57" s="73"/>
      <c r="LIQ57" s="73"/>
      <c r="LIR57" s="73"/>
      <c r="LIS57" s="73"/>
      <c r="LIT57" s="73"/>
      <c r="LIU57" s="73"/>
      <c r="LIV57" s="73"/>
      <c r="LIW57" s="73"/>
      <c r="LIX57" s="73"/>
      <c r="LIY57" s="73"/>
      <c r="LIZ57" s="73"/>
      <c r="LJA57" s="73"/>
      <c r="LJB57" s="73"/>
      <c r="LJC57" s="73"/>
      <c r="LJD57" s="73"/>
      <c r="LJE57" s="73"/>
      <c r="LJF57" s="73"/>
      <c r="LJG57" s="73"/>
      <c r="LJH57" s="73"/>
      <c r="LJI57" s="73"/>
      <c r="LJJ57" s="73"/>
      <c r="LJK57" s="73"/>
      <c r="LJL57" s="73"/>
      <c r="LJM57" s="73"/>
      <c r="LJN57" s="73"/>
      <c r="LJO57" s="73"/>
      <c r="LJP57" s="73"/>
      <c r="LJQ57" s="73"/>
      <c r="LJR57" s="73"/>
      <c r="LJS57" s="73"/>
      <c r="LJT57" s="73"/>
      <c r="LJU57" s="73"/>
      <c r="LJV57" s="73"/>
      <c r="LJW57" s="73"/>
      <c r="LJX57" s="73"/>
      <c r="LJY57" s="73"/>
      <c r="LJZ57" s="73"/>
      <c r="LKA57" s="73"/>
      <c r="LKB57" s="73"/>
      <c r="LKC57" s="73"/>
      <c r="LKD57" s="73"/>
      <c r="LKE57" s="73"/>
      <c r="LKF57" s="73"/>
      <c r="LKG57" s="73"/>
      <c r="LKH57" s="73"/>
      <c r="LKI57" s="73"/>
      <c r="LKJ57" s="73"/>
      <c r="LKK57" s="73"/>
      <c r="LKL57" s="73"/>
      <c r="LKM57" s="73"/>
      <c r="LKN57" s="73"/>
      <c r="LKO57" s="73"/>
      <c r="LKP57" s="73"/>
      <c r="LKQ57" s="73"/>
      <c r="LKR57" s="73"/>
      <c r="LKS57" s="73"/>
      <c r="LKT57" s="73"/>
      <c r="LKU57" s="73"/>
      <c r="LKV57" s="73"/>
      <c r="LKW57" s="73"/>
      <c r="LKX57" s="73"/>
      <c r="LKY57" s="73"/>
      <c r="LKZ57" s="73"/>
      <c r="LLA57" s="73"/>
      <c r="LLB57" s="73"/>
      <c r="LLC57" s="73"/>
      <c r="LLD57" s="73"/>
      <c r="LLE57" s="73"/>
      <c r="LLF57" s="73"/>
      <c r="LLG57" s="73"/>
      <c r="LLH57" s="73"/>
      <c r="LLI57" s="73"/>
      <c r="LLJ57" s="73"/>
      <c r="LLK57" s="73"/>
      <c r="LLL57" s="73"/>
      <c r="LLM57" s="73"/>
      <c r="LLN57" s="73"/>
      <c r="LLO57" s="73"/>
      <c r="LLP57" s="73"/>
      <c r="LLQ57" s="73"/>
      <c r="LLR57" s="73"/>
      <c r="LLS57" s="73"/>
      <c r="LLT57" s="73"/>
      <c r="LLU57" s="73"/>
      <c r="LLV57" s="73"/>
      <c r="LLW57" s="73"/>
      <c r="LLX57" s="73"/>
      <c r="LLY57" s="73"/>
      <c r="LLZ57" s="73"/>
      <c r="LMA57" s="73"/>
      <c r="LMB57" s="73"/>
      <c r="LMC57" s="73"/>
      <c r="LMD57" s="73"/>
      <c r="LME57" s="73"/>
      <c r="LMF57" s="73"/>
      <c r="LMG57" s="73"/>
      <c r="LMH57" s="73"/>
      <c r="LMI57" s="73"/>
      <c r="LMJ57" s="73"/>
      <c r="LMK57" s="73"/>
      <c r="LML57" s="73"/>
      <c r="LMM57" s="73"/>
      <c r="LMN57" s="73"/>
      <c r="LMO57" s="73"/>
      <c r="LMP57" s="73"/>
      <c r="LMQ57" s="73"/>
      <c r="LMR57" s="73"/>
      <c r="LMS57" s="73"/>
      <c r="LMT57" s="73"/>
      <c r="LMU57" s="73"/>
      <c r="LMV57" s="73"/>
      <c r="LMW57" s="73"/>
      <c r="LMX57" s="73"/>
      <c r="LMY57" s="73"/>
      <c r="LMZ57" s="73"/>
      <c r="LNA57" s="73"/>
      <c r="LNB57" s="73"/>
      <c r="LNC57" s="73"/>
      <c r="LND57" s="73"/>
      <c r="LNE57" s="73"/>
      <c r="LNF57" s="73"/>
      <c r="LNG57" s="73"/>
      <c r="LNH57" s="73"/>
      <c r="LNI57" s="73"/>
      <c r="LNJ57" s="73"/>
      <c r="LNK57" s="73"/>
      <c r="LNL57" s="73"/>
      <c r="LNM57" s="73"/>
      <c r="LNN57" s="73"/>
      <c r="LNO57" s="73"/>
      <c r="LNP57" s="73"/>
      <c r="LNQ57" s="73"/>
      <c r="LNR57" s="73"/>
      <c r="LNS57" s="73"/>
      <c r="LNT57" s="73"/>
      <c r="LNU57" s="73"/>
      <c r="LNV57" s="73"/>
      <c r="LNW57" s="73"/>
      <c r="LNX57" s="73"/>
      <c r="LNY57" s="73"/>
      <c r="LNZ57" s="73"/>
      <c r="LOA57" s="73"/>
      <c r="LOB57" s="73"/>
      <c r="LOC57" s="73"/>
      <c r="LOD57" s="73"/>
      <c r="LOE57" s="73"/>
      <c r="LOF57" s="73"/>
      <c r="LOG57" s="73"/>
      <c r="LOH57" s="73"/>
      <c r="LOI57" s="73"/>
      <c r="LOJ57" s="73"/>
      <c r="LOK57" s="73"/>
      <c r="LOL57" s="73"/>
      <c r="LOM57" s="73"/>
      <c r="LON57" s="73"/>
      <c r="LOO57" s="73"/>
      <c r="LOP57" s="73"/>
      <c r="LOQ57" s="73"/>
      <c r="LOR57" s="73"/>
      <c r="LOS57" s="73"/>
      <c r="LOT57" s="73"/>
      <c r="LOU57" s="73"/>
      <c r="LOV57" s="73"/>
      <c r="LOW57" s="73"/>
      <c r="LOX57" s="73"/>
      <c r="LOY57" s="73"/>
      <c r="LOZ57" s="73"/>
      <c r="LPA57" s="73"/>
      <c r="LPB57" s="73"/>
      <c r="LPC57" s="73"/>
      <c r="LPD57" s="73"/>
      <c r="LPE57" s="73"/>
      <c r="LPF57" s="73"/>
      <c r="LPG57" s="73"/>
      <c r="LPH57" s="73"/>
      <c r="LPI57" s="73"/>
      <c r="LPJ57" s="73"/>
      <c r="LPK57" s="73"/>
      <c r="LPL57" s="73"/>
      <c r="LPM57" s="73"/>
      <c r="LPN57" s="73"/>
      <c r="LPO57" s="73"/>
      <c r="LPP57" s="73"/>
      <c r="LPQ57" s="73"/>
      <c r="LPR57" s="73"/>
      <c r="LPS57" s="73"/>
      <c r="LPT57" s="73"/>
      <c r="LPU57" s="73"/>
      <c r="LPV57" s="73"/>
      <c r="LPW57" s="73"/>
      <c r="LPX57" s="73"/>
      <c r="LPY57" s="73"/>
      <c r="LPZ57" s="73"/>
      <c r="LQA57" s="73"/>
      <c r="LQB57" s="73"/>
      <c r="LQC57" s="73"/>
      <c r="LQD57" s="73"/>
      <c r="LQE57" s="73"/>
      <c r="LQF57" s="73"/>
      <c r="LQG57" s="73"/>
      <c r="LQH57" s="73"/>
      <c r="LQI57" s="73"/>
      <c r="LQJ57" s="73"/>
      <c r="LQK57" s="73"/>
      <c r="LQL57" s="73"/>
      <c r="LQM57" s="73"/>
      <c r="LQN57" s="73"/>
      <c r="LQO57" s="73"/>
      <c r="LQP57" s="73"/>
      <c r="LQQ57" s="73"/>
      <c r="LQR57" s="73"/>
      <c r="LQS57" s="73"/>
      <c r="LQT57" s="73"/>
      <c r="LQU57" s="73"/>
      <c r="LQV57" s="73"/>
      <c r="LQW57" s="73"/>
      <c r="LQX57" s="73"/>
      <c r="LQY57" s="73"/>
      <c r="LQZ57" s="73"/>
      <c r="LRA57" s="73"/>
      <c r="LRB57" s="73"/>
      <c r="LRC57" s="73"/>
      <c r="LRD57" s="73"/>
      <c r="LRE57" s="73"/>
      <c r="LRF57" s="73"/>
      <c r="LRG57" s="73"/>
      <c r="LRH57" s="73"/>
      <c r="LRI57" s="73"/>
      <c r="LRJ57" s="73"/>
      <c r="LRK57" s="73"/>
      <c r="LRL57" s="73"/>
      <c r="LRM57" s="73"/>
      <c r="LRN57" s="73"/>
      <c r="LRO57" s="73"/>
      <c r="LRP57" s="73"/>
      <c r="LRQ57" s="73"/>
      <c r="LRR57" s="73"/>
      <c r="LRS57" s="73"/>
      <c r="LRT57" s="73"/>
      <c r="LRU57" s="73"/>
      <c r="LRV57" s="73"/>
      <c r="LRW57" s="73"/>
      <c r="LRX57" s="73"/>
      <c r="LRY57" s="73"/>
      <c r="LRZ57" s="73"/>
      <c r="LSA57" s="73"/>
      <c r="LSB57" s="73"/>
      <c r="LSC57" s="73"/>
      <c r="LSD57" s="73"/>
      <c r="LSE57" s="73"/>
      <c r="LSF57" s="73"/>
      <c r="LSG57" s="73"/>
      <c r="LSH57" s="73"/>
      <c r="LSI57" s="73"/>
      <c r="LSJ57" s="73"/>
      <c r="LSK57" s="73"/>
      <c r="LSL57" s="73"/>
      <c r="LSM57" s="73"/>
      <c r="LSN57" s="73"/>
      <c r="LSO57" s="73"/>
      <c r="LSP57" s="73"/>
      <c r="LSQ57" s="73"/>
      <c r="LSR57" s="73"/>
      <c r="LSS57" s="73"/>
      <c r="LST57" s="73"/>
      <c r="LSU57" s="73"/>
      <c r="LSV57" s="73"/>
      <c r="LSW57" s="73"/>
      <c r="LSX57" s="73"/>
      <c r="LSY57" s="73"/>
      <c r="LSZ57" s="73"/>
      <c r="LTA57" s="73"/>
      <c r="LTB57" s="73"/>
      <c r="LTC57" s="73"/>
      <c r="LTD57" s="73"/>
      <c r="LTE57" s="73"/>
      <c r="LTF57" s="73"/>
      <c r="LTG57" s="73"/>
      <c r="LTH57" s="73"/>
      <c r="LTI57" s="73"/>
      <c r="LTJ57" s="73"/>
      <c r="LTK57" s="73"/>
      <c r="LTL57" s="73"/>
      <c r="LTM57" s="73"/>
      <c r="LTN57" s="73"/>
      <c r="LTO57" s="73"/>
      <c r="LTP57" s="73"/>
      <c r="LTQ57" s="73"/>
      <c r="LTR57" s="73"/>
      <c r="LTS57" s="73"/>
      <c r="LTT57" s="73"/>
      <c r="LTU57" s="73"/>
      <c r="LTV57" s="73"/>
      <c r="LTW57" s="73"/>
      <c r="LTX57" s="73"/>
      <c r="LTY57" s="73"/>
      <c r="LTZ57" s="73"/>
      <c r="LUA57" s="73"/>
      <c r="LUB57" s="73"/>
      <c r="LUC57" s="73"/>
      <c r="LUD57" s="73"/>
      <c r="LUE57" s="73"/>
      <c r="LUF57" s="73"/>
      <c r="LUG57" s="73"/>
      <c r="LUH57" s="73"/>
      <c r="LUI57" s="73"/>
      <c r="LUJ57" s="73"/>
      <c r="LUK57" s="73"/>
      <c r="LUL57" s="73"/>
      <c r="LUM57" s="73"/>
      <c r="LUN57" s="73"/>
      <c r="LUO57" s="73"/>
      <c r="LUP57" s="73"/>
      <c r="LUQ57" s="73"/>
      <c r="LUR57" s="73"/>
      <c r="LUS57" s="73"/>
      <c r="LUT57" s="73"/>
      <c r="LUU57" s="73"/>
      <c r="LUV57" s="73"/>
      <c r="LUW57" s="73"/>
      <c r="LUX57" s="73"/>
      <c r="LUY57" s="73"/>
      <c r="LUZ57" s="73"/>
      <c r="LVA57" s="73"/>
      <c r="LVB57" s="73"/>
      <c r="LVC57" s="73"/>
      <c r="LVD57" s="73"/>
      <c r="LVE57" s="73"/>
      <c r="LVF57" s="73"/>
      <c r="LVG57" s="73"/>
      <c r="LVH57" s="73"/>
      <c r="LVI57" s="73"/>
      <c r="LVJ57" s="73"/>
      <c r="LVK57" s="73"/>
      <c r="LVL57" s="73"/>
      <c r="LVM57" s="73"/>
      <c r="LVN57" s="73"/>
      <c r="LVO57" s="73"/>
      <c r="LVP57" s="73"/>
      <c r="LVQ57" s="73"/>
      <c r="LVR57" s="73"/>
      <c r="LVS57" s="73"/>
      <c r="LVT57" s="73"/>
      <c r="LVU57" s="73"/>
      <c r="LVV57" s="73"/>
      <c r="LVW57" s="73"/>
      <c r="LVX57" s="73"/>
      <c r="LVY57" s="73"/>
      <c r="LVZ57" s="73"/>
      <c r="LWA57" s="73"/>
      <c r="LWB57" s="73"/>
      <c r="LWC57" s="73"/>
      <c r="LWD57" s="73"/>
      <c r="LWE57" s="73"/>
      <c r="LWF57" s="73"/>
      <c r="LWG57" s="73"/>
      <c r="LWH57" s="73"/>
      <c r="LWI57" s="73"/>
      <c r="LWJ57" s="73"/>
      <c r="LWK57" s="73"/>
      <c r="LWL57" s="73"/>
      <c r="LWM57" s="73"/>
      <c r="LWN57" s="73"/>
      <c r="LWO57" s="73"/>
      <c r="LWP57" s="73"/>
      <c r="LWQ57" s="73"/>
      <c r="LWR57" s="73"/>
      <c r="LWS57" s="73"/>
      <c r="LWT57" s="73"/>
      <c r="LWU57" s="73"/>
      <c r="LWV57" s="73"/>
      <c r="LWW57" s="73"/>
      <c r="LWX57" s="73"/>
      <c r="LWY57" s="73"/>
      <c r="LWZ57" s="73"/>
      <c r="LXA57" s="73"/>
      <c r="LXB57" s="73"/>
      <c r="LXC57" s="73"/>
      <c r="LXD57" s="73"/>
      <c r="LXE57" s="73"/>
      <c r="LXF57" s="73"/>
      <c r="LXG57" s="73"/>
      <c r="LXH57" s="73"/>
      <c r="LXI57" s="73"/>
      <c r="LXJ57" s="73"/>
      <c r="LXK57" s="73"/>
      <c r="LXL57" s="73"/>
      <c r="LXM57" s="73"/>
      <c r="LXN57" s="73"/>
      <c r="LXO57" s="73"/>
      <c r="LXP57" s="73"/>
      <c r="LXQ57" s="73"/>
      <c r="LXR57" s="73"/>
      <c r="LXS57" s="73"/>
      <c r="LXT57" s="73"/>
      <c r="LXU57" s="73"/>
      <c r="LXV57" s="73"/>
      <c r="LXW57" s="73"/>
      <c r="LXX57" s="73"/>
      <c r="LXY57" s="73"/>
      <c r="LXZ57" s="73"/>
      <c r="LYA57" s="73"/>
      <c r="LYB57" s="73"/>
      <c r="LYC57" s="73"/>
      <c r="LYD57" s="73"/>
      <c r="LYE57" s="73"/>
      <c r="LYF57" s="73"/>
      <c r="LYG57" s="73"/>
      <c r="LYH57" s="73"/>
      <c r="LYI57" s="73"/>
      <c r="LYJ57" s="73"/>
      <c r="LYK57" s="73"/>
      <c r="LYL57" s="73"/>
      <c r="LYM57" s="73"/>
      <c r="LYN57" s="73"/>
      <c r="LYO57" s="73"/>
      <c r="LYP57" s="73"/>
      <c r="LYQ57" s="73"/>
      <c r="LYR57" s="73"/>
      <c r="LYS57" s="73"/>
      <c r="LYT57" s="73"/>
      <c r="LYU57" s="73"/>
      <c r="LYV57" s="73"/>
      <c r="LYW57" s="73"/>
      <c r="LYX57" s="73"/>
      <c r="LYY57" s="73"/>
      <c r="LYZ57" s="73"/>
      <c r="LZA57" s="73"/>
      <c r="LZB57" s="73"/>
      <c r="LZC57" s="73"/>
      <c r="LZD57" s="73"/>
      <c r="LZE57" s="73"/>
      <c r="LZF57" s="73"/>
      <c r="LZG57" s="73"/>
      <c r="LZH57" s="73"/>
      <c r="LZI57" s="73"/>
      <c r="LZJ57" s="73"/>
      <c r="LZK57" s="73"/>
      <c r="LZL57" s="73"/>
      <c r="LZM57" s="73"/>
      <c r="LZN57" s="73"/>
      <c r="LZO57" s="73"/>
      <c r="LZP57" s="73"/>
      <c r="LZQ57" s="73"/>
      <c r="LZR57" s="73"/>
      <c r="LZS57" s="73"/>
      <c r="LZT57" s="73"/>
      <c r="LZU57" s="73"/>
      <c r="LZV57" s="73"/>
      <c r="LZW57" s="73"/>
      <c r="LZX57" s="73"/>
      <c r="LZY57" s="73"/>
      <c r="LZZ57" s="73"/>
      <c r="MAA57" s="73"/>
      <c r="MAB57" s="73"/>
      <c r="MAC57" s="73"/>
      <c r="MAD57" s="73"/>
      <c r="MAE57" s="73"/>
      <c r="MAF57" s="73"/>
      <c r="MAG57" s="73"/>
      <c r="MAH57" s="73"/>
      <c r="MAI57" s="73"/>
      <c r="MAJ57" s="73"/>
      <c r="MAK57" s="73"/>
      <c r="MAL57" s="73"/>
      <c r="MAM57" s="73"/>
      <c r="MAN57" s="73"/>
      <c r="MAO57" s="73"/>
      <c r="MAP57" s="73"/>
      <c r="MAQ57" s="73"/>
      <c r="MAR57" s="73"/>
      <c r="MAS57" s="73"/>
      <c r="MAT57" s="73"/>
      <c r="MAU57" s="73"/>
      <c r="MAV57" s="73"/>
      <c r="MAW57" s="73"/>
      <c r="MAX57" s="73"/>
      <c r="MAY57" s="73"/>
      <c r="MAZ57" s="73"/>
      <c r="MBA57" s="73"/>
      <c r="MBB57" s="73"/>
      <c r="MBC57" s="73"/>
      <c r="MBD57" s="73"/>
      <c r="MBE57" s="73"/>
      <c r="MBF57" s="73"/>
      <c r="MBG57" s="73"/>
      <c r="MBH57" s="73"/>
      <c r="MBI57" s="73"/>
      <c r="MBJ57" s="73"/>
      <c r="MBK57" s="73"/>
      <c r="MBL57" s="73"/>
      <c r="MBM57" s="73"/>
      <c r="MBN57" s="73"/>
      <c r="MBO57" s="73"/>
      <c r="MBP57" s="73"/>
      <c r="MBQ57" s="73"/>
      <c r="MBR57" s="73"/>
      <c r="MBS57" s="73"/>
      <c r="MBT57" s="73"/>
      <c r="MBU57" s="73"/>
      <c r="MBV57" s="73"/>
      <c r="MBW57" s="73"/>
      <c r="MBX57" s="73"/>
      <c r="MBY57" s="73"/>
      <c r="MBZ57" s="73"/>
      <c r="MCA57" s="73"/>
      <c r="MCB57" s="73"/>
      <c r="MCC57" s="73"/>
      <c r="MCD57" s="73"/>
      <c r="MCE57" s="73"/>
      <c r="MCF57" s="73"/>
      <c r="MCG57" s="73"/>
      <c r="MCH57" s="73"/>
      <c r="MCI57" s="73"/>
      <c r="MCJ57" s="73"/>
      <c r="MCK57" s="73"/>
      <c r="MCL57" s="73"/>
      <c r="MCM57" s="73"/>
      <c r="MCN57" s="73"/>
      <c r="MCO57" s="73"/>
      <c r="MCP57" s="73"/>
      <c r="MCQ57" s="73"/>
      <c r="MCR57" s="73"/>
      <c r="MCS57" s="73"/>
      <c r="MCT57" s="73"/>
      <c r="MCU57" s="73"/>
      <c r="MCV57" s="73"/>
      <c r="MCW57" s="73"/>
      <c r="MCX57" s="73"/>
      <c r="MCY57" s="73"/>
      <c r="MCZ57" s="73"/>
      <c r="MDA57" s="73"/>
      <c r="MDB57" s="73"/>
      <c r="MDC57" s="73"/>
      <c r="MDD57" s="73"/>
      <c r="MDE57" s="73"/>
      <c r="MDF57" s="73"/>
      <c r="MDG57" s="73"/>
      <c r="MDH57" s="73"/>
      <c r="MDI57" s="73"/>
      <c r="MDJ57" s="73"/>
      <c r="MDK57" s="73"/>
      <c r="MDL57" s="73"/>
      <c r="MDM57" s="73"/>
      <c r="MDN57" s="73"/>
      <c r="MDO57" s="73"/>
      <c r="MDP57" s="73"/>
      <c r="MDQ57" s="73"/>
      <c r="MDR57" s="73"/>
      <c r="MDS57" s="73"/>
      <c r="MDT57" s="73"/>
      <c r="MDU57" s="73"/>
      <c r="MDV57" s="73"/>
      <c r="MDW57" s="73"/>
      <c r="MDX57" s="73"/>
      <c r="MDY57" s="73"/>
      <c r="MDZ57" s="73"/>
      <c r="MEA57" s="73"/>
      <c r="MEB57" s="73"/>
      <c r="MEC57" s="73"/>
      <c r="MED57" s="73"/>
      <c r="MEE57" s="73"/>
      <c r="MEF57" s="73"/>
      <c r="MEG57" s="73"/>
      <c r="MEH57" s="73"/>
      <c r="MEI57" s="73"/>
      <c r="MEJ57" s="73"/>
      <c r="MEK57" s="73"/>
      <c r="MEL57" s="73"/>
      <c r="MEM57" s="73"/>
      <c r="MEN57" s="73"/>
      <c r="MEO57" s="73"/>
      <c r="MEP57" s="73"/>
      <c r="MEQ57" s="73"/>
      <c r="MER57" s="73"/>
      <c r="MES57" s="73"/>
      <c r="MET57" s="73"/>
      <c r="MEU57" s="73"/>
      <c r="MEV57" s="73"/>
      <c r="MEW57" s="73"/>
      <c r="MEX57" s="73"/>
      <c r="MEY57" s="73"/>
      <c r="MEZ57" s="73"/>
      <c r="MFA57" s="73"/>
      <c r="MFB57" s="73"/>
      <c r="MFC57" s="73"/>
      <c r="MFD57" s="73"/>
      <c r="MFE57" s="73"/>
      <c r="MFF57" s="73"/>
      <c r="MFG57" s="73"/>
      <c r="MFH57" s="73"/>
      <c r="MFI57" s="73"/>
      <c r="MFJ57" s="73"/>
      <c r="MFK57" s="73"/>
      <c r="MFL57" s="73"/>
      <c r="MFM57" s="73"/>
      <c r="MFN57" s="73"/>
      <c r="MFO57" s="73"/>
      <c r="MFP57" s="73"/>
      <c r="MFQ57" s="73"/>
      <c r="MFR57" s="73"/>
      <c r="MFS57" s="73"/>
      <c r="MFT57" s="73"/>
      <c r="MFU57" s="73"/>
      <c r="MFV57" s="73"/>
      <c r="MFW57" s="73"/>
      <c r="MFX57" s="73"/>
      <c r="MFY57" s="73"/>
      <c r="MFZ57" s="73"/>
      <c r="MGA57" s="73"/>
      <c r="MGB57" s="73"/>
      <c r="MGC57" s="73"/>
      <c r="MGD57" s="73"/>
      <c r="MGE57" s="73"/>
      <c r="MGF57" s="73"/>
      <c r="MGG57" s="73"/>
      <c r="MGH57" s="73"/>
      <c r="MGI57" s="73"/>
      <c r="MGJ57" s="73"/>
      <c r="MGK57" s="73"/>
      <c r="MGL57" s="73"/>
      <c r="MGM57" s="73"/>
      <c r="MGN57" s="73"/>
      <c r="MGO57" s="73"/>
      <c r="MGP57" s="73"/>
      <c r="MGQ57" s="73"/>
      <c r="MGR57" s="73"/>
      <c r="MGS57" s="73"/>
      <c r="MGT57" s="73"/>
      <c r="MGU57" s="73"/>
      <c r="MGV57" s="73"/>
      <c r="MGW57" s="73"/>
      <c r="MGX57" s="73"/>
      <c r="MGY57" s="73"/>
      <c r="MGZ57" s="73"/>
      <c r="MHA57" s="73"/>
      <c r="MHB57" s="73"/>
      <c r="MHC57" s="73"/>
      <c r="MHD57" s="73"/>
      <c r="MHE57" s="73"/>
      <c r="MHF57" s="73"/>
      <c r="MHG57" s="73"/>
      <c r="MHH57" s="73"/>
      <c r="MHI57" s="73"/>
      <c r="MHJ57" s="73"/>
      <c r="MHK57" s="73"/>
      <c r="MHL57" s="73"/>
      <c r="MHM57" s="73"/>
      <c r="MHN57" s="73"/>
      <c r="MHO57" s="73"/>
      <c r="MHP57" s="73"/>
      <c r="MHQ57" s="73"/>
      <c r="MHR57" s="73"/>
      <c r="MHS57" s="73"/>
      <c r="MHT57" s="73"/>
      <c r="MHU57" s="73"/>
      <c r="MHV57" s="73"/>
      <c r="MHW57" s="73"/>
      <c r="MHX57" s="73"/>
      <c r="MHY57" s="73"/>
      <c r="MHZ57" s="73"/>
      <c r="MIA57" s="73"/>
      <c r="MIB57" s="73"/>
      <c r="MIC57" s="73"/>
      <c r="MID57" s="73"/>
      <c r="MIE57" s="73"/>
      <c r="MIF57" s="73"/>
      <c r="MIG57" s="73"/>
      <c r="MIH57" s="73"/>
      <c r="MII57" s="73"/>
      <c r="MIJ57" s="73"/>
      <c r="MIK57" s="73"/>
      <c r="MIL57" s="73"/>
      <c r="MIM57" s="73"/>
      <c r="MIN57" s="73"/>
      <c r="MIO57" s="73"/>
      <c r="MIP57" s="73"/>
      <c r="MIQ57" s="73"/>
      <c r="MIR57" s="73"/>
      <c r="MIS57" s="73"/>
      <c r="MIT57" s="73"/>
      <c r="MIU57" s="73"/>
      <c r="MIV57" s="73"/>
      <c r="MIW57" s="73"/>
      <c r="MIX57" s="73"/>
      <c r="MIY57" s="73"/>
      <c r="MIZ57" s="73"/>
      <c r="MJA57" s="73"/>
      <c r="MJB57" s="73"/>
      <c r="MJC57" s="73"/>
      <c r="MJD57" s="73"/>
      <c r="MJE57" s="73"/>
      <c r="MJF57" s="73"/>
      <c r="MJG57" s="73"/>
      <c r="MJH57" s="73"/>
      <c r="MJI57" s="73"/>
      <c r="MJJ57" s="73"/>
      <c r="MJK57" s="73"/>
      <c r="MJL57" s="73"/>
      <c r="MJM57" s="73"/>
      <c r="MJN57" s="73"/>
      <c r="MJO57" s="73"/>
      <c r="MJP57" s="73"/>
      <c r="MJQ57" s="73"/>
      <c r="MJR57" s="73"/>
      <c r="MJS57" s="73"/>
      <c r="MJT57" s="73"/>
      <c r="MJU57" s="73"/>
      <c r="MJV57" s="73"/>
      <c r="MJW57" s="73"/>
      <c r="MJX57" s="73"/>
      <c r="MJY57" s="73"/>
      <c r="MJZ57" s="73"/>
      <c r="MKA57" s="73"/>
      <c r="MKB57" s="73"/>
      <c r="MKC57" s="73"/>
      <c r="MKD57" s="73"/>
      <c r="MKE57" s="73"/>
      <c r="MKF57" s="73"/>
      <c r="MKG57" s="73"/>
      <c r="MKH57" s="73"/>
      <c r="MKI57" s="73"/>
      <c r="MKJ57" s="73"/>
      <c r="MKK57" s="73"/>
      <c r="MKL57" s="73"/>
      <c r="MKM57" s="73"/>
      <c r="MKN57" s="73"/>
      <c r="MKO57" s="73"/>
      <c r="MKP57" s="73"/>
      <c r="MKQ57" s="73"/>
      <c r="MKR57" s="73"/>
      <c r="MKS57" s="73"/>
      <c r="MKT57" s="73"/>
      <c r="MKU57" s="73"/>
      <c r="MKV57" s="73"/>
      <c r="MKW57" s="73"/>
      <c r="MKX57" s="73"/>
      <c r="MKY57" s="73"/>
      <c r="MKZ57" s="73"/>
      <c r="MLA57" s="73"/>
      <c r="MLB57" s="73"/>
      <c r="MLC57" s="73"/>
      <c r="MLD57" s="73"/>
      <c r="MLE57" s="73"/>
      <c r="MLF57" s="73"/>
      <c r="MLG57" s="73"/>
      <c r="MLH57" s="73"/>
      <c r="MLI57" s="73"/>
      <c r="MLJ57" s="73"/>
      <c r="MLK57" s="73"/>
      <c r="MLL57" s="73"/>
      <c r="MLM57" s="73"/>
      <c r="MLN57" s="73"/>
      <c r="MLO57" s="73"/>
      <c r="MLP57" s="73"/>
      <c r="MLQ57" s="73"/>
      <c r="MLR57" s="73"/>
      <c r="MLS57" s="73"/>
      <c r="MLT57" s="73"/>
      <c r="MLU57" s="73"/>
      <c r="MLV57" s="73"/>
      <c r="MLW57" s="73"/>
      <c r="MLX57" s="73"/>
      <c r="MLY57" s="73"/>
      <c r="MLZ57" s="73"/>
      <c r="MMA57" s="73"/>
      <c r="MMB57" s="73"/>
      <c r="MMC57" s="73"/>
      <c r="MMD57" s="73"/>
      <c r="MME57" s="73"/>
      <c r="MMF57" s="73"/>
      <c r="MMG57" s="73"/>
      <c r="MMH57" s="73"/>
      <c r="MMI57" s="73"/>
      <c r="MMJ57" s="73"/>
      <c r="MMK57" s="73"/>
      <c r="MML57" s="73"/>
      <c r="MMM57" s="73"/>
      <c r="MMN57" s="73"/>
      <c r="MMO57" s="73"/>
      <c r="MMP57" s="73"/>
      <c r="MMQ57" s="73"/>
      <c r="MMR57" s="73"/>
      <c r="MMS57" s="73"/>
      <c r="MMT57" s="73"/>
      <c r="MMU57" s="73"/>
      <c r="MMV57" s="73"/>
      <c r="MMW57" s="73"/>
      <c r="MMX57" s="73"/>
      <c r="MMY57" s="73"/>
      <c r="MMZ57" s="73"/>
      <c r="MNA57" s="73"/>
      <c r="MNB57" s="73"/>
      <c r="MNC57" s="73"/>
      <c r="MND57" s="73"/>
      <c r="MNE57" s="73"/>
      <c r="MNF57" s="73"/>
      <c r="MNG57" s="73"/>
      <c r="MNH57" s="73"/>
      <c r="MNI57" s="73"/>
      <c r="MNJ57" s="73"/>
      <c r="MNK57" s="73"/>
      <c r="MNL57" s="73"/>
      <c r="MNM57" s="73"/>
      <c r="MNN57" s="73"/>
      <c r="MNO57" s="73"/>
      <c r="MNP57" s="73"/>
      <c r="MNQ57" s="73"/>
      <c r="MNR57" s="73"/>
      <c r="MNS57" s="73"/>
      <c r="MNT57" s="73"/>
      <c r="MNU57" s="73"/>
      <c r="MNV57" s="73"/>
      <c r="MNW57" s="73"/>
      <c r="MNX57" s="73"/>
      <c r="MNY57" s="73"/>
      <c r="MNZ57" s="73"/>
      <c r="MOA57" s="73"/>
      <c r="MOB57" s="73"/>
      <c r="MOC57" s="73"/>
      <c r="MOD57" s="73"/>
      <c r="MOE57" s="73"/>
      <c r="MOF57" s="73"/>
      <c r="MOG57" s="73"/>
      <c r="MOH57" s="73"/>
      <c r="MOI57" s="73"/>
      <c r="MOJ57" s="73"/>
      <c r="MOK57" s="73"/>
      <c r="MOL57" s="73"/>
      <c r="MOM57" s="73"/>
      <c r="MON57" s="73"/>
      <c r="MOO57" s="73"/>
      <c r="MOP57" s="73"/>
      <c r="MOQ57" s="73"/>
      <c r="MOR57" s="73"/>
      <c r="MOS57" s="73"/>
      <c r="MOT57" s="73"/>
      <c r="MOU57" s="73"/>
      <c r="MOV57" s="73"/>
      <c r="MOW57" s="73"/>
      <c r="MOX57" s="73"/>
      <c r="MOY57" s="73"/>
      <c r="MOZ57" s="73"/>
      <c r="MPA57" s="73"/>
      <c r="MPB57" s="73"/>
      <c r="MPC57" s="73"/>
      <c r="MPD57" s="73"/>
      <c r="MPE57" s="73"/>
      <c r="MPF57" s="73"/>
      <c r="MPG57" s="73"/>
      <c r="MPH57" s="73"/>
      <c r="MPI57" s="73"/>
      <c r="MPJ57" s="73"/>
      <c r="MPK57" s="73"/>
      <c r="MPL57" s="73"/>
      <c r="MPM57" s="73"/>
      <c r="MPN57" s="73"/>
      <c r="MPO57" s="73"/>
      <c r="MPP57" s="73"/>
      <c r="MPQ57" s="73"/>
      <c r="MPR57" s="73"/>
      <c r="MPS57" s="73"/>
      <c r="MPT57" s="73"/>
      <c r="MPU57" s="73"/>
      <c r="MPV57" s="73"/>
      <c r="MPW57" s="73"/>
      <c r="MPX57" s="73"/>
      <c r="MPY57" s="73"/>
      <c r="MPZ57" s="73"/>
      <c r="MQA57" s="73"/>
      <c r="MQB57" s="73"/>
      <c r="MQC57" s="73"/>
      <c r="MQD57" s="73"/>
      <c r="MQE57" s="73"/>
      <c r="MQF57" s="73"/>
      <c r="MQG57" s="73"/>
      <c r="MQH57" s="73"/>
      <c r="MQI57" s="73"/>
      <c r="MQJ57" s="73"/>
      <c r="MQK57" s="73"/>
      <c r="MQL57" s="73"/>
      <c r="MQM57" s="73"/>
      <c r="MQN57" s="73"/>
      <c r="MQO57" s="73"/>
      <c r="MQP57" s="73"/>
      <c r="MQQ57" s="73"/>
      <c r="MQR57" s="73"/>
      <c r="MQS57" s="73"/>
      <c r="MQT57" s="73"/>
      <c r="MQU57" s="73"/>
      <c r="MQV57" s="73"/>
      <c r="MQW57" s="73"/>
      <c r="MQX57" s="73"/>
      <c r="MQY57" s="73"/>
      <c r="MQZ57" s="73"/>
      <c r="MRA57" s="73"/>
      <c r="MRB57" s="73"/>
      <c r="MRC57" s="73"/>
      <c r="MRD57" s="73"/>
      <c r="MRE57" s="73"/>
      <c r="MRF57" s="73"/>
      <c r="MRG57" s="73"/>
      <c r="MRH57" s="73"/>
      <c r="MRI57" s="73"/>
      <c r="MRJ57" s="73"/>
      <c r="MRK57" s="73"/>
      <c r="MRL57" s="73"/>
      <c r="MRM57" s="73"/>
      <c r="MRN57" s="73"/>
      <c r="MRO57" s="73"/>
      <c r="MRP57" s="73"/>
      <c r="MRQ57" s="73"/>
      <c r="MRR57" s="73"/>
      <c r="MRS57" s="73"/>
      <c r="MRT57" s="73"/>
      <c r="MRU57" s="73"/>
      <c r="MRV57" s="73"/>
      <c r="MRW57" s="73"/>
      <c r="MRX57" s="73"/>
      <c r="MRY57" s="73"/>
      <c r="MRZ57" s="73"/>
      <c r="MSA57" s="73"/>
      <c r="MSB57" s="73"/>
      <c r="MSC57" s="73"/>
      <c r="MSD57" s="73"/>
      <c r="MSE57" s="73"/>
      <c r="MSF57" s="73"/>
      <c r="MSG57" s="73"/>
      <c r="MSH57" s="73"/>
      <c r="MSI57" s="73"/>
      <c r="MSJ57" s="73"/>
      <c r="MSK57" s="73"/>
      <c r="MSL57" s="73"/>
      <c r="MSM57" s="73"/>
      <c r="MSN57" s="73"/>
      <c r="MSO57" s="73"/>
      <c r="MSP57" s="73"/>
      <c r="MSQ57" s="73"/>
      <c r="MSR57" s="73"/>
      <c r="MSS57" s="73"/>
      <c r="MST57" s="73"/>
      <c r="MSU57" s="73"/>
      <c r="MSV57" s="73"/>
      <c r="MSW57" s="73"/>
      <c r="MSX57" s="73"/>
      <c r="MSY57" s="73"/>
      <c r="MSZ57" s="73"/>
      <c r="MTA57" s="73"/>
      <c r="MTB57" s="73"/>
      <c r="MTC57" s="73"/>
      <c r="MTD57" s="73"/>
      <c r="MTE57" s="73"/>
      <c r="MTF57" s="73"/>
      <c r="MTG57" s="73"/>
      <c r="MTH57" s="73"/>
      <c r="MTI57" s="73"/>
      <c r="MTJ57" s="73"/>
      <c r="MTK57" s="73"/>
      <c r="MTL57" s="73"/>
      <c r="MTM57" s="73"/>
      <c r="MTN57" s="73"/>
      <c r="MTO57" s="73"/>
      <c r="MTP57" s="73"/>
      <c r="MTQ57" s="73"/>
      <c r="MTR57" s="73"/>
      <c r="MTS57" s="73"/>
      <c r="MTT57" s="73"/>
      <c r="MTU57" s="73"/>
      <c r="MTV57" s="73"/>
      <c r="MTW57" s="73"/>
      <c r="MTX57" s="73"/>
      <c r="MTY57" s="73"/>
      <c r="MTZ57" s="73"/>
      <c r="MUA57" s="73"/>
      <c r="MUB57" s="73"/>
      <c r="MUC57" s="73"/>
      <c r="MUD57" s="73"/>
      <c r="MUE57" s="73"/>
      <c r="MUF57" s="73"/>
      <c r="MUG57" s="73"/>
      <c r="MUH57" s="73"/>
      <c r="MUI57" s="73"/>
      <c r="MUJ57" s="73"/>
      <c r="MUK57" s="73"/>
      <c r="MUL57" s="73"/>
      <c r="MUM57" s="73"/>
      <c r="MUN57" s="73"/>
      <c r="MUO57" s="73"/>
      <c r="MUP57" s="73"/>
      <c r="MUQ57" s="73"/>
      <c r="MUR57" s="73"/>
      <c r="MUS57" s="73"/>
      <c r="MUT57" s="73"/>
      <c r="MUU57" s="73"/>
      <c r="MUV57" s="73"/>
      <c r="MUW57" s="73"/>
      <c r="MUX57" s="73"/>
      <c r="MUY57" s="73"/>
      <c r="MUZ57" s="73"/>
      <c r="MVA57" s="73"/>
      <c r="MVB57" s="73"/>
      <c r="MVC57" s="73"/>
      <c r="MVD57" s="73"/>
      <c r="MVE57" s="73"/>
      <c r="MVF57" s="73"/>
      <c r="MVG57" s="73"/>
      <c r="MVH57" s="73"/>
      <c r="MVI57" s="73"/>
      <c r="MVJ57" s="73"/>
      <c r="MVK57" s="73"/>
      <c r="MVL57" s="73"/>
      <c r="MVM57" s="73"/>
      <c r="MVN57" s="73"/>
      <c r="MVO57" s="73"/>
      <c r="MVP57" s="73"/>
      <c r="MVQ57" s="73"/>
      <c r="MVR57" s="73"/>
      <c r="MVS57" s="73"/>
      <c r="MVT57" s="73"/>
      <c r="MVU57" s="73"/>
      <c r="MVV57" s="73"/>
      <c r="MVW57" s="73"/>
      <c r="MVX57" s="73"/>
      <c r="MVY57" s="73"/>
      <c r="MVZ57" s="73"/>
      <c r="MWA57" s="73"/>
      <c r="MWB57" s="73"/>
      <c r="MWC57" s="73"/>
      <c r="MWD57" s="73"/>
      <c r="MWE57" s="73"/>
      <c r="MWF57" s="73"/>
      <c r="MWG57" s="73"/>
      <c r="MWH57" s="73"/>
      <c r="MWI57" s="73"/>
      <c r="MWJ57" s="73"/>
      <c r="MWK57" s="73"/>
      <c r="MWL57" s="73"/>
      <c r="MWM57" s="73"/>
      <c r="MWN57" s="73"/>
      <c r="MWO57" s="73"/>
      <c r="MWP57" s="73"/>
      <c r="MWQ57" s="73"/>
      <c r="MWR57" s="73"/>
      <c r="MWS57" s="73"/>
      <c r="MWT57" s="73"/>
      <c r="MWU57" s="73"/>
      <c r="MWV57" s="73"/>
      <c r="MWW57" s="73"/>
      <c r="MWX57" s="73"/>
      <c r="MWY57" s="73"/>
      <c r="MWZ57" s="73"/>
      <c r="MXA57" s="73"/>
      <c r="MXB57" s="73"/>
      <c r="MXC57" s="73"/>
      <c r="MXD57" s="73"/>
      <c r="MXE57" s="73"/>
      <c r="MXF57" s="73"/>
      <c r="MXG57" s="73"/>
      <c r="MXH57" s="73"/>
      <c r="MXI57" s="73"/>
      <c r="MXJ57" s="73"/>
      <c r="MXK57" s="73"/>
      <c r="MXL57" s="73"/>
      <c r="MXM57" s="73"/>
      <c r="MXN57" s="73"/>
      <c r="MXO57" s="73"/>
      <c r="MXP57" s="73"/>
      <c r="MXQ57" s="73"/>
      <c r="MXR57" s="73"/>
      <c r="MXS57" s="73"/>
      <c r="MXT57" s="73"/>
      <c r="MXU57" s="73"/>
      <c r="MXV57" s="73"/>
      <c r="MXW57" s="73"/>
      <c r="MXX57" s="73"/>
      <c r="MXY57" s="73"/>
      <c r="MXZ57" s="73"/>
      <c r="MYA57" s="73"/>
      <c r="MYB57" s="73"/>
      <c r="MYC57" s="73"/>
      <c r="MYD57" s="73"/>
      <c r="MYE57" s="73"/>
      <c r="MYF57" s="73"/>
      <c r="MYG57" s="73"/>
      <c r="MYH57" s="73"/>
      <c r="MYI57" s="73"/>
      <c r="MYJ57" s="73"/>
      <c r="MYK57" s="73"/>
      <c r="MYL57" s="73"/>
      <c r="MYM57" s="73"/>
      <c r="MYN57" s="73"/>
      <c r="MYO57" s="73"/>
      <c r="MYP57" s="73"/>
      <c r="MYQ57" s="73"/>
      <c r="MYR57" s="73"/>
      <c r="MYS57" s="73"/>
      <c r="MYT57" s="73"/>
      <c r="MYU57" s="73"/>
      <c r="MYV57" s="73"/>
      <c r="MYW57" s="73"/>
      <c r="MYX57" s="73"/>
      <c r="MYY57" s="73"/>
      <c r="MYZ57" s="73"/>
      <c r="MZA57" s="73"/>
      <c r="MZB57" s="73"/>
      <c r="MZC57" s="73"/>
      <c r="MZD57" s="73"/>
      <c r="MZE57" s="73"/>
      <c r="MZF57" s="73"/>
      <c r="MZG57" s="73"/>
      <c r="MZH57" s="73"/>
      <c r="MZI57" s="73"/>
      <c r="MZJ57" s="73"/>
      <c r="MZK57" s="73"/>
      <c r="MZL57" s="73"/>
      <c r="MZM57" s="73"/>
      <c r="MZN57" s="73"/>
      <c r="MZO57" s="73"/>
      <c r="MZP57" s="73"/>
      <c r="MZQ57" s="73"/>
      <c r="MZR57" s="73"/>
      <c r="MZS57" s="73"/>
      <c r="MZT57" s="73"/>
      <c r="MZU57" s="73"/>
      <c r="MZV57" s="73"/>
      <c r="MZW57" s="73"/>
      <c r="MZX57" s="73"/>
      <c r="MZY57" s="73"/>
      <c r="MZZ57" s="73"/>
      <c r="NAA57" s="73"/>
      <c r="NAB57" s="73"/>
      <c r="NAC57" s="73"/>
      <c r="NAD57" s="73"/>
      <c r="NAE57" s="73"/>
      <c r="NAF57" s="73"/>
      <c r="NAG57" s="73"/>
      <c r="NAH57" s="73"/>
      <c r="NAI57" s="73"/>
      <c r="NAJ57" s="73"/>
      <c r="NAK57" s="73"/>
      <c r="NAL57" s="73"/>
      <c r="NAM57" s="73"/>
      <c r="NAN57" s="73"/>
      <c r="NAO57" s="73"/>
      <c r="NAP57" s="73"/>
      <c r="NAQ57" s="73"/>
      <c r="NAR57" s="73"/>
      <c r="NAS57" s="73"/>
      <c r="NAT57" s="73"/>
      <c r="NAU57" s="73"/>
      <c r="NAV57" s="73"/>
      <c r="NAW57" s="73"/>
      <c r="NAX57" s="73"/>
      <c r="NAY57" s="73"/>
      <c r="NAZ57" s="73"/>
      <c r="NBA57" s="73"/>
      <c r="NBB57" s="73"/>
      <c r="NBC57" s="73"/>
      <c r="NBD57" s="73"/>
      <c r="NBE57" s="73"/>
      <c r="NBF57" s="73"/>
      <c r="NBG57" s="73"/>
      <c r="NBH57" s="73"/>
      <c r="NBI57" s="73"/>
      <c r="NBJ57" s="73"/>
      <c r="NBK57" s="73"/>
      <c r="NBL57" s="73"/>
      <c r="NBM57" s="73"/>
      <c r="NBN57" s="73"/>
      <c r="NBO57" s="73"/>
      <c r="NBP57" s="73"/>
      <c r="NBQ57" s="73"/>
      <c r="NBR57" s="73"/>
      <c r="NBS57" s="73"/>
      <c r="NBT57" s="73"/>
      <c r="NBU57" s="73"/>
      <c r="NBV57" s="73"/>
      <c r="NBW57" s="73"/>
      <c r="NBX57" s="73"/>
      <c r="NBY57" s="73"/>
      <c r="NBZ57" s="73"/>
      <c r="NCA57" s="73"/>
      <c r="NCB57" s="73"/>
      <c r="NCC57" s="73"/>
      <c r="NCD57" s="73"/>
      <c r="NCE57" s="73"/>
      <c r="NCF57" s="73"/>
      <c r="NCG57" s="73"/>
      <c r="NCH57" s="73"/>
      <c r="NCI57" s="73"/>
      <c r="NCJ57" s="73"/>
      <c r="NCK57" s="73"/>
      <c r="NCL57" s="73"/>
      <c r="NCM57" s="73"/>
      <c r="NCN57" s="73"/>
      <c r="NCO57" s="73"/>
      <c r="NCP57" s="73"/>
      <c r="NCQ57" s="73"/>
      <c r="NCR57" s="73"/>
      <c r="NCS57" s="73"/>
      <c r="NCT57" s="73"/>
      <c r="NCU57" s="73"/>
      <c r="NCV57" s="73"/>
      <c r="NCW57" s="73"/>
      <c r="NCX57" s="73"/>
      <c r="NCY57" s="73"/>
      <c r="NCZ57" s="73"/>
      <c r="NDA57" s="73"/>
      <c r="NDB57" s="73"/>
      <c r="NDC57" s="73"/>
      <c r="NDD57" s="73"/>
      <c r="NDE57" s="73"/>
      <c r="NDF57" s="73"/>
      <c r="NDG57" s="73"/>
      <c r="NDH57" s="73"/>
      <c r="NDI57" s="73"/>
      <c r="NDJ57" s="73"/>
      <c r="NDK57" s="73"/>
      <c r="NDL57" s="73"/>
      <c r="NDM57" s="73"/>
      <c r="NDN57" s="73"/>
      <c r="NDO57" s="73"/>
      <c r="NDP57" s="73"/>
      <c r="NDQ57" s="73"/>
      <c r="NDR57" s="73"/>
      <c r="NDS57" s="73"/>
      <c r="NDT57" s="73"/>
      <c r="NDU57" s="73"/>
      <c r="NDV57" s="73"/>
      <c r="NDW57" s="73"/>
      <c r="NDX57" s="73"/>
      <c r="NDY57" s="73"/>
      <c r="NDZ57" s="73"/>
      <c r="NEA57" s="73"/>
      <c r="NEB57" s="73"/>
      <c r="NEC57" s="73"/>
      <c r="NED57" s="73"/>
      <c r="NEE57" s="73"/>
      <c r="NEF57" s="73"/>
      <c r="NEG57" s="73"/>
      <c r="NEH57" s="73"/>
      <c r="NEI57" s="73"/>
      <c r="NEJ57" s="73"/>
      <c r="NEK57" s="73"/>
      <c r="NEL57" s="73"/>
      <c r="NEM57" s="73"/>
      <c r="NEN57" s="73"/>
      <c r="NEO57" s="73"/>
      <c r="NEP57" s="73"/>
      <c r="NEQ57" s="73"/>
      <c r="NER57" s="73"/>
      <c r="NES57" s="73"/>
      <c r="NET57" s="73"/>
      <c r="NEU57" s="73"/>
      <c r="NEV57" s="73"/>
      <c r="NEW57" s="73"/>
      <c r="NEX57" s="73"/>
      <c r="NEY57" s="73"/>
      <c r="NEZ57" s="73"/>
      <c r="NFA57" s="73"/>
      <c r="NFB57" s="73"/>
      <c r="NFC57" s="73"/>
      <c r="NFD57" s="73"/>
      <c r="NFE57" s="73"/>
      <c r="NFF57" s="73"/>
      <c r="NFG57" s="73"/>
      <c r="NFH57" s="73"/>
      <c r="NFI57" s="73"/>
      <c r="NFJ57" s="73"/>
      <c r="NFK57" s="73"/>
      <c r="NFL57" s="73"/>
      <c r="NFM57" s="73"/>
      <c r="NFN57" s="73"/>
      <c r="NFO57" s="73"/>
      <c r="NFP57" s="73"/>
      <c r="NFQ57" s="73"/>
      <c r="NFR57" s="73"/>
      <c r="NFS57" s="73"/>
      <c r="NFT57" s="73"/>
      <c r="NFU57" s="73"/>
      <c r="NFV57" s="73"/>
      <c r="NFW57" s="73"/>
      <c r="NFX57" s="73"/>
      <c r="NFY57" s="73"/>
      <c r="NFZ57" s="73"/>
      <c r="NGA57" s="73"/>
      <c r="NGB57" s="73"/>
      <c r="NGC57" s="73"/>
      <c r="NGD57" s="73"/>
      <c r="NGE57" s="73"/>
      <c r="NGF57" s="73"/>
      <c r="NGG57" s="73"/>
      <c r="NGH57" s="73"/>
      <c r="NGI57" s="73"/>
      <c r="NGJ57" s="73"/>
      <c r="NGK57" s="73"/>
      <c r="NGL57" s="73"/>
      <c r="NGM57" s="73"/>
      <c r="NGN57" s="73"/>
      <c r="NGO57" s="73"/>
      <c r="NGP57" s="73"/>
      <c r="NGQ57" s="73"/>
      <c r="NGR57" s="73"/>
      <c r="NGS57" s="73"/>
      <c r="NGT57" s="73"/>
      <c r="NGU57" s="73"/>
      <c r="NGV57" s="73"/>
      <c r="NGW57" s="73"/>
      <c r="NGX57" s="73"/>
      <c r="NGY57" s="73"/>
      <c r="NGZ57" s="73"/>
      <c r="NHA57" s="73"/>
      <c r="NHB57" s="73"/>
      <c r="NHC57" s="73"/>
      <c r="NHD57" s="73"/>
      <c r="NHE57" s="73"/>
      <c r="NHF57" s="73"/>
      <c r="NHG57" s="73"/>
      <c r="NHH57" s="73"/>
      <c r="NHI57" s="73"/>
      <c r="NHJ57" s="73"/>
      <c r="NHK57" s="73"/>
      <c r="NHL57" s="73"/>
      <c r="NHM57" s="73"/>
      <c r="NHN57" s="73"/>
      <c r="NHO57" s="73"/>
      <c r="NHP57" s="73"/>
      <c r="NHQ57" s="73"/>
      <c r="NHR57" s="73"/>
      <c r="NHS57" s="73"/>
      <c r="NHT57" s="73"/>
      <c r="NHU57" s="73"/>
      <c r="NHV57" s="73"/>
      <c r="NHW57" s="73"/>
      <c r="NHX57" s="73"/>
      <c r="NHY57" s="73"/>
      <c r="NHZ57" s="73"/>
      <c r="NIA57" s="73"/>
      <c r="NIB57" s="73"/>
      <c r="NIC57" s="73"/>
      <c r="NID57" s="73"/>
      <c r="NIE57" s="73"/>
      <c r="NIF57" s="73"/>
      <c r="NIG57" s="73"/>
      <c r="NIH57" s="73"/>
      <c r="NII57" s="73"/>
      <c r="NIJ57" s="73"/>
      <c r="NIK57" s="73"/>
      <c r="NIL57" s="73"/>
      <c r="NIM57" s="73"/>
      <c r="NIN57" s="73"/>
      <c r="NIO57" s="73"/>
      <c r="NIP57" s="73"/>
      <c r="NIQ57" s="73"/>
      <c r="NIR57" s="73"/>
      <c r="NIS57" s="73"/>
      <c r="NIT57" s="73"/>
      <c r="NIU57" s="73"/>
      <c r="NIV57" s="73"/>
      <c r="NIW57" s="73"/>
      <c r="NIX57" s="73"/>
      <c r="NIY57" s="73"/>
      <c r="NIZ57" s="73"/>
      <c r="NJA57" s="73"/>
      <c r="NJB57" s="73"/>
      <c r="NJC57" s="73"/>
      <c r="NJD57" s="73"/>
      <c r="NJE57" s="73"/>
      <c r="NJF57" s="73"/>
      <c r="NJG57" s="73"/>
      <c r="NJH57" s="73"/>
      <c r="NJI57" s="73"/>
      <c r="NJJ57" s="73"/>
      <c r="NJK57" s="73"/>
      <c r="NJL57" s="73"/>
      <c r="NJM57" s="73"/>
      <c r="NJN57" s="73"/>
      <c r="NJO57" s="73"/>
      <c r="NJP57" s="73"/>
      <c r="NJQ57" s="73"/>
      <c r="NJR57" s="73"/>
      <c r="NJS57" s="73"/>
      <c r="NJT57" s="73"/>
      <c r="NJU57" s="73"/>
      <c r="NJV57" s="73"/>
      <c r="NJW57" s="73"/>
      <c r="NJX57" s="73"/>
      <c r="NJY57" s="73"/>
      <c r="NJZ57" s="73"/>
      <c r="NKA57" s="73"/>
      <c r="NKB57" s="73"/>
      <c r="NKC57" s="73"/>
      <c r="NKD57" s="73"/>
      <c r="NKE57" s="73"/>
      <c r="NKF57" s="73"/>
      <c r="NKG57" s="73"/>
      <c r="NKH57" s="73"/>
      <c r="NKI57" s="73"/>
      <c r="NKJ57" s="73"/>
      <c r="NKK57" s="73"/>
      <c r="NKL57" s="73"/>
      <c r="NKM57" s="73"/>
      <c r="NKN57" s="73"/>
      <c r="NKO57" s="73"/>
      <c r="NKP57" s="73"/>
      <c r="NKQ57" s="73"/>
      <c r="NKR57" s="73"/>
      <c r="NKS57" s="73"/>
      <c r="NKT57" s="73"/>
      <c r="NKU57" s="73"/>
      <c r="NKV57" s="73"/>
      <c r="NKW57" s="73"/>
      <c r="NKX57" s="73"/>
      <c r="NKY57" s="73"/>
      <c r="NKZ57" s="73"/>
      <c r="NLA57" s="73"/>
      <c r="NLB57" s="73"/>
      <c r="NLC57" s="73"/>
      <c r="NLD57" s="73"/>
      <c r="NLE57" s="73"/>
      <c r="NLF57" s="73"/>
      <c r="NLG57" s="73"/>
      <c r="NLH57" s="73"/>
      <c r="NLI57" s="73"/>
      <c r="NLJ57" s="73"/>
      <c r="NLK57" s="73"/>
      <c r="NLL57" s="73"/>
      <c r="NLM57" s="73"/>
      <c r="NLN57" s="73"/>
      <c r="NLO57" s="73"/>
      <c r="NLP57" s="73"/>
      <c r="NLQ57" s="73"/>
      <c r="NLR57" s="73"/>
      <c r="NLS57" s="73"/>
      <c r="NLT57" s="73"/>
      <c r="NLU57" s="73"/>
      <c r="NLV57" s="73"/>
      <c r="NLW57" s="73"/>
      <c r="NLX57" s="73"/>
      <c r="NLY57" s="73"/>
      <c r="NLZ57" s="73"/>
      <c r="NMA57" s="73"/>
      <c r="NMB57" s="73"/>
      <c r="NMC57" s="73"/>
      <c r="NMD57" s="73"/>
      <c r="NME57" s="73"/>
      <c r="NMF57" s="73"/>
      <c r="NMG57" s="73"/>
      <c r="NMH57" s="73"/>
      <c r="NMI57" s="73"/>
      <c r="NMJ57" s="73"/>
      <c r="NMK57" s="73"/>
      <c r="NML57" s="73"/>
      <c r="NMM57" s="73"/>
      <c r="NMN57" s="73"/>
      <c r="NMO57" s="73"/>
      <c r="NMP57" s="73"/>
      <c r="NMQ57" s="73"/>
      <c r="NMR57" s="73"/>
      <c r="NMS57" s="73"/>
      <c r="NMT57" s="73"/>
      <c r="NMU57" s="73"/>
      <c r="NMV57" s="73"/>
      <c r="NMW57" s="73"/>
      <c r="NMX57" s="73"/>
      <c r="NMY57" s="73"/>
      <c r="NMZ57" s="73"/>
      <c r="NNA57" s="73"/>
      <c r="NNB57" s="73"/>
      <c r="NNC57" s="73"/>
      <c r="NND57" s="73"/>
      <c r="NNE57" s="73"/>
      <c r="NNF57" s="73"/>
      <c r="NNG57" s="73"/>
      <c r="NNH57" s="73"/>
      <c r="NNI57" s="73"/>
      <c r="NNJ57" s="73"/>
      <c r="NNK57" s="73"/>
      <c r="NNL57" s="73"/>
      <c r="NNM57" s="73"/>
      <c r="NNN57" s="73"/>
      <c r="NNO57" s="73"/>
      <c r="NNP57" s="73"/>
      <c r="NNQ57" s="73"/>
      <c r="NNR57" s="73"/>
      <c r="NNS57" s="73"/>
      <c r="NNT57" s="73"/>
      <c r="NNU57" s="73"/>
      <c r="NNV57" s="73"/>
      <c r="NNW57" s="73"/>
      <c r="NNX57" s="73"/>
      <c r="NNY57" s="73"/>
      <c r="NNZ57" s="73"/>
      <c r="NOA57" s="73"/>
      <c r="NOB57" s="73"/>
      <c r="NOC57" s="73"/>
      <c r="NOD57" s="73"/>
      <c r="NOE57" s="73"/>
      <c r="NOF57" s="73"/>
      <c r="NOG57" s="73"/>
      <c r="NOH57" s="73"/>
      <c r="NOI57" s="73"/>
      <c r="NOJ57" s="73"/>
      <c r="NOK57" s="73"/>
      <c r="NOL57" s="73"/>
      <c r="NOM57" s="73"/>
      <c r="NON57" s="73"/>
      <c r="NOO57" s="73"/>
      <c r="NOP57" s="73"/>
      <c r="NOQ57" s="73"/>
      <c r="NOR57" s="73"/>
      <c r="NOS57" s="73"/>
      <c r="NOT57" s="73"/>
      <c r="NOU57" s="73"/>
      <c r="NOV57" s="73"/>
      <c r="NOW57" s="73"/>
      <c r="NOX57" s="73"/>
      <c r="NOY57" s="73"/>
      <c r="NOZ57" s="73"/>
      <c r="NPA57" s="73"/>
      <c r="NPB57" s="73"/>
      <c r="NPC57" s="73"/>
      <c r="NPD57" s="73"/>
      <c r="NPE57" s="73"/>
      <c r="NPF57" s="73"/>
      <c r="NPG57" s="73"/>
      <c r="NPH57" s="73"/>
      <c r="NPI57" s="73"/>
      <c r="NPJ57" s="73"/>
      <c r="NPK57" s="73"/>
      <c r="NPL57" s="73"/>
      <c r="NPM57" s="73"/>
      <c r="NPN57" s="73"/>
      <c r="NPO57" s="73"/>
      <c r="NPP57" s="73"/>
      <c r="NPQ57" s="73"/>
      <c r="NPR57" s="73"/>
      <c r="NPS57" s="73"/>
      <c r="NPT57" s="73"/>
      <c r="NPU57" s="73"/>
      <c r="NPV57" s="73"/>
      <c r="NPW57" s="73"/>
      <c r="NPX57" s="73"/>
      <c r="NPY57" s="73"/>
      <c r="NPZ57" s="73"/>
      <c r="NQA57" s="73"/>
      <c r="NQB57" s="73"/>
      <c r="NQC57" s="73"/>
      <c r="NQD57" s="73"/>
      <c r="NQE57" s="73"/>
      <c r="NQF57" s="73"/>
      <c r="NQG57" s="73"/>
      <c r="NQH57" s="73"/>
      <c r="NQI57" s="73"/>
      <c r="NQJ57" s="73"/>
      <c r="NQK57" s="73"/>
      <c r="NQL57" s="73"/>
      <c r="NQM57" s="73"/>
      <c r="NQN57" s="73"/>
      <c r="NQO57" s="73"/>
      <c r="NQP57" s="73"/>
      <c r="NQQ57" s="73"/>
      <c r="NQR57" s="73"/>
      <c r="NQS57" s="73"/>
      <c r="NQT57" s="73"/>
      <c r="NQU57" s="73"/>
      <c r="NQV57" s="73"/>
      <c r="NQW57" s="73"/>
      <c r="NQX57" s="73"/>
      <c r="NQY57" s="73"/>
      <c r="NQZ57" s="73"/>
      <c r="NRA57" s="73"/>
      <c r="NRB57" s="73"/>
      <c r="NRC57" s="73"/>
      <c r="NRD57" s="73"/>
      <c r="NRE57" s="73"/>
      <c r="NRF57" s="73"/>
      <c r="NRG57" s="73"/>
      <c r="NRH57" s="73"/>
      <c r="NRI57" s="73"/>
      <c r="NRJ57" s="73"/>
      <c r="NRK57" s="73"/>
      <c r="NRL57" s="73"/>
      <c r="NRM57" s="73"/>
      <c r="NRN57" s="73"/>
      <c r="NRO57" s="73"/>
      <c r="NRP57" s="73"/>
      <c r="NRQ57" s="73"/>
      <c r="NRR57" s="73"/>
      <c r="NRS57" s="73"/>
      <c r="NRT57" s="73"/>
      <c r="NRU57" s="73"/>
      <c r="NRV57" s="73"/>
      <c r="NRW57" s="73"/>
      <c r="NRX57" s="73"/>
      <c r="NRY57" s="73"/>
      <c r="NRZ57" s="73"/>
      <c r="NSA57" s="73"/>
      <c r="NSB57" s="73"/>
      <c r="NSC57" s="73"/>
      <c r="NSD57" s="73"/>
      <c r="NSE57" s="73"/>
      <c r="NSF57" s="73"/>
      <c r="NSG57" s="73"/>
      <c r="NSH57" s="73"/>
      <c r="NSI57" s="73"/>
      <c r="NSJ57" s="73"/>
      <c r="NSK57" s="73"/>
      <c r="NSL57" s="73"/>
      <c r="NSM57" s="73"/>
      <c r="NSN57" s="73"/>
      <c r="NSO57" s="73"/>
      <c r="NSP57" s="73"/>
      <c r="NSQ57" s="73"/>
      <c r="NSR57" s="73"/>
      <c r="NSS57" s="73"/>
      <c r="NST57" s="73"/>
      <c r="NSU57" s="73"/>
      <c r="NSV57" s="73"/>
      <c r="NSW57" s="73"/>
      <c r="NSX57" s="73"/>
      <c r="NSY57" s="73"/>
      <c r="NSZ57" s="73"/>
      <c r="NTA57" s="73"/>
      <c r="NTB57" s="73"/>
      <c r="NTC57" s="73"/>
      <c r="NTD57" s="73"/>
      <c r="NTE57" s="73"/>
      <c r="NTF57" s="73"/>
      <c r="NTG57" s="73"/>
      <c r="NTH57" s="73"/>
      <c r="NTI57" s="73"/>
      <c r="NTJ57" s="73"/>
      <c r="NTK57" s="73"/>
      <c r="NTL57" s="73"/>
      <c r="NTM57" s="73"/>
      <c r="NTN57" s="73"/>
      <c r="NTO57" s="73"/>
      <c r="NTP57" s="73"/>
      <c r="NTQ57" s="73"/>
      <c r="NTR57" s="73"/>
      <c r="NTS57" s="73"/>
      <c r="NTT57" s="73"/>
      <c r="NTU57" s="73"/>
      <c r="NTV57" s="73"/>
      <c r="NTW57" s="73"/>
      <c r="NTX57" s="73"/>
      <c r="NTY57" s="73"/>
      <c r="NTZ57" s="73"/>
      <c r="NUA57" s="73"/>
      <c r="NUB57" s="73"/>
      <c r="NUC57" s="73"/>
      <c r="NUD57" s="73"/>
      <c r="NUE57" s="73"/>
      <c r="NUF57" s="73"/>
      <c r="NUG57" s="73"/>
      <c r="NUH57" s="73"/>
      <c r="NUI57" s="73"/>
      <c r="NUJ57" s="73"/>
      <c r="NUK57" s="73"/>
      <c r="NUL57" s="73"/>
      <c r="NUM57" s="73"/>
      <c r="NUN57" s="73"/>
      <c r="NUO57" s="73"/>
      <c r="NUP57" s="73"/>
      <c r="NUQ57" s="73"/>
      <c r="NUR57" s="73"/>
      <c r="NUS57" s="73"/>
      <c r="NUT57" s="73"/>
      <c r="NUU57" s="73"/>
      <c r="NUV57" s="73"/>
      <c r="NUW57" s="73"/>
      <c r="NUX57" s="73"/>
      <c r="NUY57" s="73"/>
      <c r="NUZ57" s="73"/>
      <c r="NVA57" s="73"/>
      <c r="NVB57" s="73"/>
      <c r="NVC57" s="73"/>
      <c r="NVD57" s="73"/>
      <c r="NVE57" s="73"/>
      <c r="NVF57" s="73"/>
      <c r="NVG57" s="73"/>
      <c r="NVH57" s="73"/>
      <c r="NVI57" s="73"/>
      <c r="NVJ57" s="73"/>
      <c r="NVK57" s="73"/>
      <c r="NVL57" s="73"/>
      <c r="NVM57" s="73"/>
      <c r="NVN57" s="73"/>
      <c r="NVO57" s="73"/>
      <c r="NVP57" s="73"/>
      <c r="NVQ57" s="73"/>
      <c r="NVR57" s="73"/>
      <c r="NVS57" s="73"/>
      <c r="NVT57" s="73"/>
      <c r="NVU57" s="73"/>
      <c r="NVV57" s="73"/>
      <c r="NVW57" s="73"/>
      <c r="NVX57" s="73"/>
      <c r="NVY57" s="73"/>
      <c r="NVZ57" s="73"/>
      <c r="NWA57" s="73"/>
      <c r="NWB57" s="73"/>
      <c r="NWC57" s="73"/>
      <c r="NWD57" s="73"/>
      <c r="NWE57" s="73"/>
      <c r="NWF57" s="73"/>
      <c r="NWG57" s="73"/>
      <c r="NWH57" s="73"/>
      <c r="NWI57" s="73"/>
      <c r="NWJ57" s="73"/>
      <c r="NWK57" s="73"/>
      <c r="NWL57" s="73"/>
      <c r="NWM57" s="73"/>
      <c r="NWN57" s="73"/>
      <c r="NWO57" s="73"/>
      <c r="NWP57" s="73"/>
      <c r="NWQ57" s="73"/>
      <c r="NWR57" s="73"/>
      <c r="NWS57" s="73"/>
      <c r="NWT57" s="73"/>
      <c r="NWU57" s="73"/>
      <c r="NWV57" s="73"/>
      <c r="NWW57" s="73"/>
      <c r="NWX57" s="73"/>
      <c r="NWY57" s="73"/>
      <c r="NWZ57" s="73"/>
      <c r="NXA57" s="73"/>
      <c r="NXB57" s="73"/>
      <c r="NXC57" s="73"/>
      <c r="NXD57" s="73"/>
      <c r="NXE57" s="73"/>
      <c r="NXF57" s="73"/>
      <c r="NXG57" s="73"/>
      <c r="NXH57" s="73"/>
      <c r="NXI57" s="73"/>
      <c r="NXJ57" s="73"/>
      <c r="NXK57" s="73"/>
      <c r="NXL57" s="73"/>
      <c r="NXM57" s="73"/>
      <c r="NXN57" s="73"/>
      <c r="NXO57" s="73"/>
      <c r="NXP57" s="73"/>
      <c r="NXQ57" s="73"/>
      <c r="NXR57" s="73"/>
      <c r="NXS57" s="73"/>
      <c r="NXT57" s="73"/>
      <c r="NXU57" s="73"/>
      <c r="NXV57" s="73"/>
      <c r="NXW57" s="73"/>
      <c r="NXX57" s="73"/>
      <c r="NXY57" s="73"/>
      <c r="NXZ57" s="73"/>
      <c r="NYA57" s="73"/>
      <c r="NYB57" s="73"/>
      <c r="NYC57" s="73"/>
      <c r="NYD57" s="73"/>
      <c r="NYE57" s="73"/>
      <c r="NYF57" s="73"/>
      <c r="NYG57" s="73"/>
      <c r="NYH57" s="73"/>
      <c r="NYI57" s="73"/>
      <c r="NYJ57" s="73"/>
      <c r="NYK57" s="73"/>
      <c r="NYL57" s="73"/>
      <c r="NYM57" s="73"/>
      <c r="NYN57" s="73"/>
      <c r="NYO57" s="73"/>
      <c r="NYP57" s="73"/>
      <c r="NYQ57" s="73"/>
      <c r="NYR57" s="73"/>
      <c r="NYS57" s="73"/>
      <c r="NYT57" s="73"/>
      <c r="NYU57" s="73"/>
      <c r="NYV57" s="73"/>
      <c r="NYW57" s="73"/>
      <c r="NYX57" s="73"/>
      <c r="NYY57" s="73"/>
      <c r="NYZ57" s="73"/>
      <c r="NZA57" s="73"/>
      <c r="NZB57" s="73"/>
      <c r="NZC57" s="73"/>
      <c r="NZD57" s="73"/>
      <c r="NZE57" s="73"/>
      <c r="NZF57" s="73"/>
      <c r="NZG57" s="73"/>
      <c r="NZH57" s="73"/>
      <c r="NZI57" s="73"/>
      <c r="NZJ57" s="73"/>
      <c r="NZK57" s="73"/>
      <c r="NZL57" s="73"/>
      <c r="NZM57" s="73"/>
      <c r="NZN57" s="73"/>
      <c r="NZO57" s="73"/>
      <c r="NZP57" s="73"/>
      <c r="NZQ57" s="73"/>
      <c r="NZR57" s="73"/>
      <c r="NZS57" s="73"/>
      <c r="NZT57" s="73"/>
      <c r="NZU57" s="73"/>
      <c r="NZV57" s="73"/>
      <c r="NZW57" s="73"/>
      <c r="NZX57" s="73"/>
      <c r="NZY57" s="73"/>
      <c r="NZZ57" s="73"/>
      <c r="OAA57" s="73"/>
      <c r="OAB57" s="73"/>
      <c r="OAC57" s="73"/>
      <c r="OAD57" s="73"/>
      <c r="OAE57" s="73"/>
      <c r="OAF57" s="73"/>
      <c r="OAG57" s="73"/>
      <c r="OAH57" s="73"/>
      <c r="OAI57" s="73"/>
      <c r="OAJ57" s="73"/>
      <c r="OAK57" s="73"/>
      <c r="OAL57" s="73"/>
      <c r="OAM57" s="73"/>
      <c r="OAN57" s="73"/>
      <c r="OAO57" s="73"/>
      <c r="OAP57" s="73"/>
      <c r="OAQ57" s="73"/>
      <c r="OAR57" s="73"/>
      <c r="OAS57" s="73"/>
      <c r="OAT57" s="73"/>
      <c r="OAU57" s="73"/>
      <c r="OAV57" s="73"/>
      <c r="OAW57" s="73"/>
      <c r="OAX57" s="73"/>
      <c r="OAY57" s="73"/>
      <c r="OAZ57" s="73"/>
      <c r="OBA57" s="73"/>
      <c r="OBB57" s="73"/>
      <c r="OBC57" s="73"/>
      <c r="OBD57" s="73"/>
      <c r="OBE57" s="73"/>
      <c r="OBF57" s="73"/>
      <c r="OBG57" s="73"/>
      <c r="OBH57" s="73"/>
      <c r="OBI57" s="73"/>
      <c r="OBJ57" s="73"/>
      <c r="OBK57" s="73"/>
      <c r="OBL57" s="73"/>
      <c r="OBM57" s="73"/>
      <c r="OBN57" s="73"/>
      <c r="OBO57" s="73"/>
      <c r="OBP57" s="73"/>
      <c r="OBQ57" s="73"/>
      <c r="OBR57" s="73"/>
      <c r="OBS57" s="73"/>
      <c r="OBT57" s="73"/>
      <c r="OBU57" s="73"/>
      <c r="OBV57" s="73"/>
      <c r="OBW57" s="73"/>
      <c r="OBX57" s="73"/>
      <c r="OBY57" s="73"/>
      <c r="OBZ57" s="73"/>
      <c r="OCA57" s="73"/>
      <c r="OCB57" s="73"/>
      <c r="OCC57" s="73"/>
      <c r="OCD57" s="73"/>
      <c r="OCE57" s="73"/>
      <c r="OCF57" s="73"/>
      <c r="OCG57" s="73"/>
      <c r="OCH57" s="73"/>
      <c r="OCI57" s="73"/>
      <c r="OCJ57" s="73"/>
      <c r="OCK57" s="73"/>
      <c r="OCL57" s="73"/>
      <c r="OCM57" s="73"/>
      <c r="OCN57" s="73"/>
      <c r="OCO57" s="73"/>
      <c r="OCP57" s="73"/>
      <c r="OCQ57" s="73"/>
      <c r="OCR57" s="73"/>
      <c r="OCS57" s="73"/>
      <c r="OCT57" s="73"/>
      <c r="OCU57" s="73"/>
      <c r="OCV57" s="73"/>
      <c r="OCW57" s="73"/>
      <c r="OCX57" s="73"/>
      <c r="OCY57" s="73"/>
      <c r="OCZ57" s="73"/>
      <c r="ODA57" s="73"/>
      <c r="ODB57" s="73"/>
      <c r="ODC57" s="73"/>
      <c r="ODD57" s="73"/>
      <c r="ODE57" s="73"/>
      <c r="ODF57" s="73"/>
      <c r="ODG57" s="73"/>
      <c r="ODH57" s="73"/>
      <c r="ODI57" s="73"/>
      <c r="ODJ57" s="73"/>
      <c r="ODK57" s="73"/>
      <c r="ODL57" s="73"/>
      <c r="ODM57" s="73"/>
      <c r="ODN57" s="73"/>
      <c r="ODO57" s="73"/>
      <c r="ODP57" s="73"/>
      <c r="ODQ57" s="73"/>
      <c r="ODR57" s="73"/>
      <c r="ODS57" s="73"/>
      <c r="ODT57" s="73"/>
      <c r="ODU57" s="73"/>
      <c r="ODV57" s="73"/>
      <c r="ODW57" s="73"/>
      <c r="ODX57" s="73"/>
      <c r="ODY57" s="73"/>
      <c r="ODZ57" s="73"/>
      <c r="OEA57" s="73"/>
      <c r="OEB57" s="73"/>
      <c r="OEC57" s="73"/>
      <c r="OED57" s="73"/>
      <c r="OEE57" s="73"/>
      <c r="OEF57" s="73"/>
      <c r="OEG57" s="73"/>
      <c r="OEH57" s="73"/>
      <c r="OEI57" s="73"/>
      <c r="OEJ57" s="73"/>
      <c r="OEK57" s="73"/>
      <c r="OEL57" s="73"/>
      <c r="OEM57" s="73"/>
      <c r="OEN57" s="73"/>
      <c r="OEO57" s="73"/>
      <c r="OEP57" s="73"/>
      <c r="OEQ57" s="73"/>
      <c r="OER57" s="73"/>
      <c r="OES57" s="73"/>
      <c r="OET57" s="73"/>
      <c r="OEU57" s="73"/>
      <c r="OEV57" s="73"/>
      <c r="OEW57" s="73"/>
      <c r="OEX57" s="73"/>
      <c r="OEY57" s="73"/>
      <c r="OEZ57" s="73"/>
      <c r="OFA57" s="73"/>
      <c r="OFB57" s="73"/>
      <c r="OFC57" s="73"/>
      <c r="OFD57" s="73"/>
      <c r="OFE57" s="73"/>
      <c r="OFF57" s="73"/>
      <c r="OFG57" s="73"/>
      <c r="OFH57" s="73"/>
      <c r="OFI57" s="73"/>
      <c r="OFJ57" s="73"/>
      <c r="OFK57" s="73"/>
      <c r="OFL57" s="73"/>
      <c r="OFM57" s="73"/>
      <c r="OFN57" s="73"/>
      <c r="OFO57" s="73"/>
      <c r="OFP57" s="73"/>
      <c r="OFQ57" s="73"/>
      <c r="OFR57" s="73"/>
      <c r="OFS57" s="73"/>
      <c r="OFT57" s="73"/>
      <c r="OFU57" s="73"/>
      <c r="OFV57" s="73"/>
      <c r="OFW57" s="73"/>
      <c r="OFX57" s="73"/>
      <c r="OFY57" s="73"/>
      <c r="OFZ57" s="73"/>
      <c r="OGA57" s="73"/>
      <c r="OGB57" s="73"/>
      <c r="OGC57" s="73"/>
      <c r="OGD57" s="73"/>
      <c r="OGE57" s="73"/>
      <c r="OGF57" s="73"/>
      <c r="OGG57" s="73"/>
      <c r="OGH57" s="73"/>
      <c r="OGI57" s="73"/>
      <c r="OGJ57" s="73"/>
      <c r="OGK57" s="73"/>
      <c r="OGL57" s="73"/>
      <c r="OGM57" s="73"/>
      <c r="OGN57" s="73"/>
      <c r="OGO57" s="73"/>
      <c r="OGP57" s="73"/>
      <c r="OGQ57" s="73"/>
      <c r="OGR57" s="73"/>
      <c r="OGS57" s="73"/>
      <c r="OGT57" s="73"/>
      <c r="OGU57" s="73"/>
      <c r="OGV57" s="73"/>
      <c r="OGW57" s="73"/>
      <c r="OGX57" s="73"/>
      <c r="OGY57" s="73"/>
      <c r="OGZ57" s="73"/>
      <c r="OHA57" s="73"/>
      <c r="OHB57" s="73"/>
      <c r="OHC57" s="73"/>
      <c r="OHD57" s="73"/>
      <c r="OHE57" s="73"/>
      <c r="OHF57" s="73"/>
      <c r="OHG57" s="73"/>
      <c r="OHH57" s="73"/>
      <c r="OHI57" s="73"/>
      <c r="OHJ57" s="73"/>
      <c r="OHK57" s="73"/>
      <c r="OHL57" s="73"/>
      <c r="OHM57" s="73"/>
      <c r="OHN57" s="73"/>
      <c r="OHO57" s="73"/>
      <c r="OHP57" s="73"/>
      <c r="OHQ57" s="73"/>
      <c r="OHR57" s="73"/>
      <c r="OHS57" s="73"/>
      <c r="OHT57" s="73"/>
      <c r="OHU57" s="73"/>
      <c r="OHV57" s="73"/>
      <c r="OHW57" s="73"/>
      <c r="OHX57" s="73"/>
      <c r="OHY57" s="73"/>
      <c r="OHZ57" s="73"/>
      <c r="OIA57" s="73"/>
      <c r="OIB57" s="73"/>
      <c r="OIC57" s="73"/>
      <c r="OID57" s="73"/>
      <c r="OIE57" s="73"/>
      <c r="OIF57" s="73"/>
      <c r="OIG57" s="73"/>
      <c r="OIH57" s="73"/>
      <c r="OII57" s="73"/>
      <c r="OIJ57" s="73"/>
      <c r="OIK57" s="73"/>
      <c r="OIL57" s="73"/>
      <c r="OIM57" s="73"/>
      <c r="OIN57" s="73"/>
      <c r="OIO57" s="73"/>
      <c r="OIP57" s="73"/>
      <c r="OIQ57" s="73"/>
      <c r="OIR57" s="73"/>
      <c r="OIS57" s="73"/>
      <c r="OIT57" s="73"/>
      <c r="OIU57" s="73"/>
      <c r="OIV57" s="73"/>
      <c r="OIW57" s="73"/>
      <c r="OIX57" s="73"/>
      <c r="OIY57" s="73"/>
      <c r="OIZ57" s="73"/>
      <c r="OJA57" s="73"/>
      <c r="OJB57" s="73"/>
      <c r="OJC57" s="73"/>
      <c r="OJD57" s="73"/>
      <c r="OJE57" s="73"/>
      <c r="OJF57" s="73"/>
      <c r="OJG57" s="73"/>
      <c r="OJH57" s="73"/>
      <c r="OJI57" s="73"/>
      <c r="OJJ57" s="73"/>
      <c r="OJK57" s="73"/>
      <c r="OJL57" s="73"/>
      <c r="OJM57" s="73"/>
      <c r="OJN57" s="73"/>
      <c r="OJO57" s="73"/>
      <c r="OJP57" s="73"/>
      <c r="OJQ57" s="73"/>
      <c r="OJR57" s="73"/>
      <c r="OJS57" s="73"/>
      <c r="OJT57" s="73"/>
      <c r="OJU57" s="73"/>
      <c r="OJV57" s="73"/>
      <c r="OJW57" s="73"/>
      <c r="OJX57" s="73"/>
      <c r="OJY57" s="73"/>
      <c r="OJZ57" s="73"/>
      <c r="OKA57" s="73"/>
      <c r="OKB57" s="73"/>
      <c r="OKC57" s="73"/>
      <c r="OKD57" s="73"/>
      <c r="OKE57" s="73"/>
      <c r="OKF57" s="73"/>
      <c r="OKG57" s="73"/>
      <c r="OKH57" s="73"/>
      <c r="OKI57" s="73"/>
      <c r="OKJ57" s="73"/>
      <c r="OKK57" s="73"/>
      <c r="OKL57" s="73"/>
      <c r="OKM57" s="73"/>
      <c r="OKN57" s="73"/>
      <c r="OKO57" s="73"/>
      <c r="OKP57" s="73"/>
      <c r="OKQ57" s="73"/>
      <c r="OKR57" s="73"/>
      <c r="OKS57" s="73"/>
      <c r="OKT57" s="73"/>
      <c r="OKU57" s="73"/>
      <c r="OKV57" s="73"/>
      <c r="OKW57" s="73"/>
      <c r="OKX57" s="73"/>
      <c r="OKY57" s="73"/>
      <c r="OKZ57" s="73"/>
      <c r="OLA57" s="73"/>
      <c r="OLB57" s="73"/>
      <c r="OLC57" s="73"/>
      <c r="OLD57" s="73"/>
      <c r="OLE57" s="73"/>
      <c r="OLF57" s="73"/>
      <c r="OLG57" s="73"/>
      <c r="OLH57" s="73"/>
      <c r="OLI57" s="73"/>
      <c r="OLJ57" s="73"/>
      <c r="OLK57" s="73"/>
      <c r="OLL57" s="73"/>
      <c r="OLM57" s="73"/>
      <c r="OLN57" s="73"/>
      <c r="OLO57" s="73"/>
      <c r="OLP57" s="73"/>
      <c r="OLQ57" s="73"/>
      <c r="OLR57" s="73"/>
      <c r="OLS57" s="73"/>
      <c r="OLT57" s="73"/>
      <c r="OLU57" s="73"/>
      <c r="OLV57" s="73"/>
      <c r="OLW57" s="73"/>
      <c r="OLX57" s="73"/>
      <c r="OLY57" s="73"/>
      <c r="OLZ57" s="73"/>
      <c r="OMA57" s="73"/>
      <c r="OMB57" s="73"/>
      <c r="OMC57" s="73"/>
      <c r="OMD57" s="73"/>
      <c r="OME57" s="73"/>
      <c r="OMF57" s="73"/>
      <c r="OMG57" s="73"/>
      <c r="OMH57" s="73"/>
      <c r="OMI57" s="73"/>
      <c r="OMJ57" s="73"/>
      <c r="OMK57" s="73"/>
      <c r="OML57" s="73"/>
      <c r="OMM57" s="73"/>
      <c r="OMN57" s="73"/>
      <c r="OMO57" s="73"/>
      <c r="OMP57" s="73"/>
      <c r="OMQ57" s="73"/>
      <c r="OMR57" s="73"/>
      <c r="OMS57" s="73"/>
      <c r="OMT57" s="73"/>
      <c r="OMU57" s="73"/>
      <c r="OMV57" s="73"/>
      <c r="OMW57" s="73"/>
      <c r="OMX57" s="73"/>
      <c r="OMY57" s="73"/>
      <c r="OMZ57" s="73"/>
      <c r="ONA57" s="73"/>
      <c r="ONB57" s="73"/>
      <c r="ONC57" s="73"/>
      <c r="OND57" s="73"/>
      <c r="ONE57" s="73"/>
      <c r="ONF57" s="73"/>
      <c r="ONG57" s="73"/>
      <c r="ONH57" s="73"/>
      <c r="ONI57" s="73"/>
      <c r="ONJ57" s="73"/>
      <c r="ONK57" s="73"/>
      <c r="ONL57" s="73"/>
      <c r="ONM57" s="73"/>
      <c r="ONN57" s="73"/>
      <c r="ONO57" s="73"/>
      <c r="ONP57" s="73"/>
      <c r="ONQ57" s="73"/>
      <c r="ONR57" s="73"/>
      <c r="ONS57" s="73"/>
      <c r="ONT57" s="73"/>
      <c r="ONU57" s="73"/>
      <c r="ONV57" s="73"/>
      <c r="ONW57" s="73"/>
      <c r="ONX57" s="73"/>
      <c r="ONY57" s="73"/>
      <c r="ONZ57" s="73"/>
      <c r="OOA57" s="73"/>
      <c r="OOB57" s="73"/>
      <c r="OOC57" s="73"/>
      <c r="OOD57" s="73"/>
      <c r="OOE57" s="73"/>
      <c r="OOF57" s="73"/>
      <c r="OOG57" s="73"/>
      <c r="OOH57" s="73"/>
      <c r="OOI57" s="73"/>
      <c r="OOJ57" s="73"/>
      <c r="OOK57" s="73"/>
      <c r="OOL57" s="73"/>
      <c r="OOM57" s="73"/>
      <c r="OON57" s="73"/>
      <c r="OOO57" s="73"/>
      <c r="OOP57" s="73"/>
      <c r="OOQ57" s="73"/>
      <c r="OOR57" s="73"/>
      <c r="OOS57" s="73"/>
      <c r="OOT57" s="73"/>
      <c r="OOU57" s="73"/>
      <c r="OOV57" s="73"/>
      <c r="OOW57" s="73"/>
      <c r="OOX57" s="73"/>
      <c r="OOY57" s="73"/>
      <c r="OOZ57" s="73"/>
      <c r="OPA57" s="73"/>
      <c r="OPB57" s="73"/>
      <c r="OPC57" s="73"/>
      <c r="OPD57" s="73"/>
      <c r="OPE57" s="73"/>
      <c r="OPF57" s="73"/>
      <c r="OPG57" s="73"/>
      <c r="OPH57" s="73"/>
      <c r="OPI57" s="73"/>
      <c r="OPJ57" s="73"/>
      <c r="OPK57" s="73"/>
      <c r="OPL57" s="73"/>
      <c r="OPM57" s="73"/>
      <c r="OPN57" s="73"/>
      <c r="OPO57" s="73"/>
      <c r="OPP57" s="73"/>
      <c r="OPQ57" s="73"/>
      <c r="OPR57" s="73"/>
      <c r="OPS57" s="73"/>
      <c r="OPT57" s="73"/>
      <c r="OPU57" s="73"/>
      <c r="OPV57" s="73"/>
      <c r="OPW57" s="73"/>
      <c r="OPX57" s="73"/>
      <c r="OPY57" s="73"/>
      <c r="OPZ57" s="73"/>
      <c r="OQA57" s="73"/>
      <c r="OQB57" s="73"/>
      <c r="OQC57" s="73"/>
      <c r="OQD57" s="73"/>
      <c r="OQE57" s="73"/>
      <c r="OQF57" s="73"/>
      <c r="OQG57" s="73"/>
      <c r="OQH57" s="73"/>
      <c r="OQI57" s="73"/>
      <c r="OQJ57" s="73"/>
      <c r="OQK57" s="73"/>
      <c r="OQL57" s="73"/>
      <c r="OQM57" s="73"/>
      <c r="OQN57" s="73"/>
      <c r="OQO57" s="73"/>
      <c r="OQP57" s="73"/>
      <c r="OQQ57" s="73"/>
      <c r="OQR57" s="73"/>
      <c r="OQS57" s="73"/>
      <c r="OQT57" s="73"/>
      <c r="OQU57" s="73"/>
      <c r="OQV57" s="73"/>
      <c r="OQW57" s="73"/>
      <c r="OQX57" s="73"/>
      <c r="OQY57" s="73"/>
      <c r="OQZ57" s="73"/>
      <c r="ORA57" s="73"/>
      <c r="ORB57" s="73"/>
      <c r="ORC57" s="73"/>
      <c r="ORD57" s="73"/>
      <c r="ORE57" s="73"/>
      <c r="ORF57" s="73"/>
      <c r="ORG57" s="73"/>
      <c r="ORH57" s="73"/>
      <c r="ORI57" s="73"/>
      <c r="ORJ57" s="73"/>
      <c r="ORK57" s="73"/>
      <c r="ORL57" s="73"/>
      <c r="ORM57" s="73"/>
      <c r="ORN57" s="73"/>
      <c r="ORO57" s="73"/>
      <c r="ORP57" s="73"/>
      <c r="ORQ57" s="73"/>
      <c r="ORR57" s="73"/>
      <c r="ORS57" s="73"/>
      <c r="ORT57" s="73"/>
      <c r="ORU57" s="73"/>
      <c r="ORV57" s="73"/>
      <c r="ORW57" s="73"/>
      <c r="ORX57" s="73"/>
      <c r="ORY57" s="73"/>
      <c r="ORZ57" s="73"/>
      <c r="OSA57" s="73"/>
      <c r="OSB57" s="73"/>
      <c r="OSC57" s="73"/>
      <c r="OSD57" s="73"/>
      <c r="OSE57" s="73"/>
      <c r="OSF57" s="73"/>
      <c r="OSG57" s="73"/>
      <c r="OSH57" s="73"/>
      <c r="OSI57" s="73"/>
      <c r="OSJ57" s="73"/>
      <c r="OSK57" s="73"/>
      <c r="OSL57" s="73"/>
      <c r="OSM57" s="73"/>
      <c r="OSN57" s="73"/>
      <c r="OSO57" s="73"/>
      <c r="OSP57" s="73"/>
      <c r="OSQ57" s="73"/>
      <c r="OSR57" s="73"/>
      <c r="OSS57" s="73"/>
      <c r="OST57" s="73"/>
      <c r="OSU57" s="73"/>
      <c r="OSV57" s="73"/>
      <c r="OSW57" s="73"/>
      <c r="OSX57" s="73"/>
      <c r="OSY57" s="73"/>
      <c r="OSZ57" s="73"/>
      <c r="OTA57" s="73"/>
      <c r="OTB57" s="73"/>
      <c r="OTC57" s="73"/>
      <c r="OTD57" s="73"/>
      <c r="OTE57" s="73"/>
      <c r="OTF57" s="73"/>
      <c r="OTG57" s="73"/>
      <c r="OTH57" s="73"/>
      <c r="OTI57" s="73"/>
      <c r="OTJ57" s="73"/>
      <c r="OTK57" s="73"/>
      <c r="OTL57" s="73"/>
      <c r="OTM57" s="73"/>
      <c r="OTN57" s="73"/>
      <c r="OTO57" s="73"/>
      <c r="OTP57" s="73"/>
      <c r="OTQ57" s="73"/>
      <c r="OTR57" s="73"/>
      <c r="OTS57" s="73"/>
      <c r="OTT57" s="73"/>
      <c r="OTU57" s="73"/>
      <c r="OTV57" s="73"/>
      <c r="OTW57" s="73"/>
      <c r="OTX57" s="73"/>
      <c r="OTY57" s="73"/>
      <c r="OTZ57" s="73"/>
      <c r="OUA57" s="73"/>
      <c r="OUB57" s="73"/>
      <c r="OUC57" s="73"/>
      <c r="OUD57" s="73"/>
      <c r="OUE57" s="73"/>
      <c r="OUF57" s="73"/>
      <c r="OUG57" s="73"/>
      <c r="OUH57" s="73"/>
      <c r="OUI57" s="73"/>
      <c r="OUJ57" s="73"/>
      <c r="OUK57" s="73"/>
      <c r="OUL57" s="73"/>
      <c r="OUM57" s="73"/>
      <c r="OUN57" s="73"/>
      <c r="OUO57" s="73"/>
      <c r="OUP57" s="73"/>
      <c r="OUQ57" s="73"/>
      <c r="OUR57" s="73"/>
      <c r="OUS57" s="73"/>
      <c r="OUT57" s="73"/>
      <c r="OUU57" s="73"/>
      <c r="OUV57" s="73"/>
      <c r="OUW57" s="73"/>
      <c r="OUX57" s="73"/>
      <c r="OUY57" s="73"/>
      <c r="OUZ57" s="73"/>
      <c r="OVA57" s="73"/>
      <c r="OVB57" s="73"/>
      <c r="OVC57" s="73"/>
      <c r="OVD57" s="73"/>
      <c r="OVE57" s="73"/>
      <c r="OVF57" s="73"/>
      <c r="OVG57" s="73"/>
      <c r="OVH57" s="73"/>
      <c r="OVI57" s="73"/>
      <c r="OVJ57" s="73"/>
      <c r="OVK57" s="73"/>
      <c r="OVL57" s="73"/>
      <c r="OVM57" s="73"/>
      <c r="OVN57" s="73"/>
      <c r="OVO57" s="73"/>
      <c r="OVP57" s="73"/>
      <c r="OVQ57" s="73"/>
      <c r="OVR57" s="73"/>
      <c r="OVS57" s="73"/>
      <c r="OVT57" s="73"/>
      <c r="OVU57" s="73"/>
      <c r="OVV57" s="73"/>
      <c r="OVW57" s="73"/>
      <c r="OVX57" s="73"/>
      <c r="OVY57" s="73"/>
      <c r="OVZ57" s="73"/>
      <c r="OWA57" s="73"/>
      <c r="OWB57" s="73"/>
      <c r="OWC57" s="73"/>
      <c r="OWD57" s="73"/>
      <c r="OWE57" s="73"/>
      <c r="OWF57" s="73"/>
      <c r="OWG57" s="73"/>
      <c r="OWH57" s="73"/>
      <c r="OWI57" s="73"/>
      <c r="OWJ57" s="73"/>
      <c r="OWK57" s="73"/>
      <c r="OWL57" s="73"/>
      <c r="OWM57" s="73"/>
      <c r="OWN57" s="73"/>
      <c r="OWO57" s="73"/>
      <c r="OWP57" s="73"/>
      <c r="OWQ57" s="73"/>
      <c r="OWR57" s="73"/>
      <c r="OWS57" s="73"/>
      <c r="OWT57" s="73"/>
      <c r="OWU57" s="73"/>
      <c r="OWV57" s="73"/>
      <c r="OWW57" s="73"/>
      <c r="OWX57" s="73"/>
      <c r="OWY57" s="73"/>
      <c r="OWZ57" s="73"/>
      <c r="OXA57" s="73"/>
      <c r="OXB57" s="73"/>
      <c r="OXC57" s="73"/>
      <c r="OXD57" s="73"/>
      <c r="OXE57" s="73"/>
      <c r="OXF57" s="73"/>
      <c r="OXG57" s="73"/>
      <c r="OXH57" s="73"/>
      <c r="OXI57" s="73"/>
      <c r="OXJ57" s="73"/>
      <c r="OXK57" s="73"/>
      <c r="OXL57" s="73"/>
      <c r="OXM57" s="73"/>
      <c r="OXN57" s="73"/>
      <c r="OXO57" s="73"/>
      <c r="OXP57" s="73"/>
      <c r="OXQ57" s="73"/>
      <c r="OXR57" s="73"/>
      <c r="OXS57" s="73"/>
      <c r="OXT57" s="73"/>
      <c r="OXU57" s="73"/>
      <c r="OXV57" s="73"/>
      <c r="OXW57" s="73"/>
      <c r="OXX57" s="73"/>
      <c r="OXY57" s="73"/>
      <c r="OXZ57" s="73"/>
      <c r="OYA57" s="73"/>
      <c r="OYB57" s="73"/>
      <c r="OYC57" s="73"/>
      <c r="OYD57" s="73"/>
      <c r="OYE57" s="73"/>
      <c r="OYF57" s="73"/>
      <c r="OYG57" s="73"/>
      <c r="OYH57" s="73"/>
      <c r="OYI57" s="73"/>
      <c r="OYJ57" s="73"/>
      <c r="OYK57" s="73"/>
      <c r="OYL57" s="73"/>
      <c r="OYM57" s="73"/>
      <c r="OYN57" s="73"/>
      <c r="OYO57" s="73"/>
      <c r="OYP57" s="73"/>
      <c r="OYQ57" s="73"/>
      <c r="OYR57" s="73"/>
      <c r="OYS57" s="73"/>
      <c r="OYT57" s="73"/>
      <c r="OYU57" s="73"/>
      <c r="OYV57" s="73"/>
      <c r="OYW57" s="73"/>
      <c r="OYX57" s="73"/>
      <c r="OYY57" s="73"/>
      <c r="OYZ57" s="73"/>
      <c r="OZA57" s="73"/>
      <c r="OZB57" s="73"/>
      <c r="OZC57" s="73"/>
      <c r="OZD57" s="73"/>
      <c r="OZE57" s="73"/>
      <c r="OZF57" s="73"/>
      <c r="OZG57" s="73"/>
      <c r="OZH57" s="73"/>
      <c r="OZI57" s="73"/>
      <c r="OZJ57" s="73"/>
      <c r="OZK57" s="73"/>
      <c r="OZL57" s="73"/>
      <c r="OZM57" s="73"/>
      <c r="OZN57" s="73"/>
      <c r="OZO57" s="73"/>
      <c r="OZP57" s="73"/>
      <c r="OZQ57" s="73"/>
      <c r="OZR57" s="73"/>
      <c r="OZS57" s="73"/>
      <c r="OZT57" s="73"/>
      <c r="OZU57" s="73"/>
      <c r="OZV57" s="73"/>
      <c r="OZW57" s="73"/>
      <c r="OZX57" s="73"/>
      <c r="OZY57" s="73"/>
      <c r="OZZ57" s="73"/>
      <c r="PAA57" s="73"/>
      <c r="PAB57" s="73"/>
      <c r="PAC57" s="73"/>
      <c r="PAD57" s="73"/>
      <c r="PAE57" s="73"/>
      <c r="PAF57" s="73"/>
      <c r="PAG57" s="73"/>
      <c r="PAH57" s="73"/>
      <c r="PAI57" s="73"/>
      <c r="PAJ57" s="73"/>
      <c r="PAK57" s="73"/>
      <c r="PAL57" s="73"/>
      <c r="PAM57" s="73"/>
      <c r="PAN57" s="73"/>
      <c r="PAO57" s="73"/>
      <c r="PAP57" s="73"/>
      <c r="PAQ57" s="73"/>
      <c r="PAR57" s="73"/>
      <c r="PAS57" s="73"/>
      <c r="PAT57" s="73"/>
      <c r="PAU57" s="73"/>
      <c r="PAV57" s="73"/>
      <c r="PAW57" s="73"/>
      <c r="PAX57" s="73"/>
      <c r="PAY57" s="73"/>
      <c r="PAZ57" s="73"/>
      <c r="PBA57" s="73"/>
      <c r="PBB57" s="73"/>
      <c r="PBC57" s="73"/>
      <c r="PBD57" s="73"/>
      <c r="PBE57" s="73"/>
      <c r="PBF57" s="73"/>
      <c r="PBG57" s="73"/>
      <c r="PBH57" s="73"/>
      <c r="PBI57" s="73"/>
      <c r="PBJ57" s="73"/>
      <c r="PBK57" s="73"/>
      <c r="PBL57" s="73"/>
      <c r="PBM57" s="73"/>
      <c r="PBN57" s="73"/>
      <c r="PBO57" s="73"/>
      <c r="PBP57" s="73"/>
      <c r="PBQ57" s="73"/>
      <c r="PBR57" s="73"/>
      <c r="PBS57" s="73"/>
      <c r="PBT57" s="73"/>
      <c r="PBU57" s="73"/>
      <c r="PBV57" s="73"/>
      <c r="PBW57" s="73"/>
      <c r="PBX57" s="73"/>
      <c r="PBY57" s="73"/>
      <c r="PBZ57" s="73"/>
      <c r="PCA57" s="73"/>
      <c r="PCB57" s="73"/>
      <c r="PCC57" s="73"/>
      <c r="PCD57" s="73"/>
      <c r="PCE57" s="73"/>
      <c r="PCF57" s="73"/>
      <c r="PCG57" s="73"/>
      <c r="PCH57" s="73"/>
      <c r="PCI57" s="73"/>
      <c r="PCJ57" s="73"/>
      <c r="PCK57" s="73"/>
      <c r="PCL57" s="73"/>
      <c r="PCM57" s="73"/>
      <c r="PCN57" s="73"/>
      <c r="PCO57" s="73"/>
      <c r="PCP57" s="73"/>
      <c r="PCQ57" s="73"/>
      <c r="PCR57" s="73"/>
      <c r="PCS57" s="73"/>
      <c r="PCT57" s="73"/>
      <c r="PCU57" s="73"/>
      <c r="PCV57" s="73"/>
      <c r="PCW57" s="73"/>
      <c r="PCX57" s="73"/>
      <c r="PCY57" s="73"/>
      <c r="PCZ57" s="73"/>
      <c r="PDA57" s="73"/>
      <c r="PDB57" s="73"/>
      <c r="PDC57" s="73"/>
      <c r="PDD57" s="73"/>
      <c r="PDE57" s="73"/>
      <c r="PDF57" s="73"/>
      <c r="PDG57" s="73"/>
      <c r="PDH57" s="73"/>
      <c r="PDI57" s="73"/>
      <c r="PDJ57" s="73"/>
      <c r="PDK57" s="73"/>
      <c r="PDL57" s="73"/>
      <c r="PDM57" s="73"/>
      <c r="PDN57" s="73"/>
      <c r="PDO57" s="73"/>
      <c r="PDP57" s="73"/>
      <c r="PDQ57" s="73"/>
      <c r="PDR57" s="73"/>
      <c r="PDS57" s="73"/>
      <c r="PDT57" s="73"/>
      <c r="PDU57" s="73"/>
      <c r="PDV57" s="73"/>
      <c r="PDW57" s="73"/>
      <c r="PDX57" s="73"/>
      <c r="PDY57" s="73"/>
      <c r="PDZ57" s="73"/>
      <c r="PEA57" s="73"/>
      <c r="PEB57" s="73"/>
      <c r="PEC57" s="73"/>
      <c r="PED57" s="73"/>
      <c r="PEE57" s="73"/>
      <c r="PEF57" s="73"/>
      <c r="PEG57" s="73"/>
      <c r="PEH57" s="73"/>
      <c r="PEI57" s="73"/>
      <c r="PEJ57" s="73"/>
      <c r="PEK57" s="73"/>
      <c r="PEL57" s="73"/>
      <c r="PEM57" s="73"/>
      <c r="PEN57" s="73"/>
      <c r="PEO57" s="73"/>
      <c r="PEP57" s="73"/>
      <c r="PEQ57" s="73"/>
      <c r="PER57" s="73"/>
      <c r="PES57" s="73"/>
      <c r="PET57" s="73"/>
      <c r="PEU57" s="73"/>
      <c r="PEV57" s="73"/>
      <c r="PEW57" s="73"/>
      <c r="PEX57" s="73"/>
      <c r="PEY57" s="73"/>
      <c r="PEZ57" s="73"/>
      <c r="PFA57" s="73"/>
      <c r="PFB57" s="73"/>
      <c r="PFC57" s="73"/>
      <c r="PFD57" s="73"/>
      <c r="PFE57" s="73"/>
      <c r="PFF57" s="73"/>
      <c r="PFG57" s="73"/>
      <c r="PFH57" s="73"/>
      <c r="PFI57" s="73"/>
      <c r="PFJ57" s="73"/>
      <c r="PFK57" s="73"/>
      <c r="PFL57" s="73"/>
      <c r="PFM57" s="73"/>
      <c r="PFN57" s="73"/>
      <c r="PFO57" s="73"/>
      <c r="PFP57" s="73"/>
      <c r="PFQ57" s="73"/>
      <c r="PFR57" s="73"/>
      <c r="PFS57" s="73"/>
      <c r="PFT57" s="73"/>
      <c r="PFU57" s="73"/>
      <c r="PFV57" s="73"/>
      <c r="PFW57" s="73"/>
      <c r="PFX57" s="73"/>
      <c r="PFY57" s="73"/>
      <c r="PFZ57" s="73"/>
      <c r="PGA57" s="73"/>
      <c r="PGB57" s="73"/>
      <c r="PGC57" s="73"/>
      <c r="PGD57" s="73"/>
      <c r="PGE57" s="73"/>
      <c r="PGF57" s="73"/>
      <c r="PGG57" s="73"/>
      <c r="PGH57" s="73"/>
      <c r="PGI57" s="73"/>
      <c r="PGJ57" s="73"/>
      <c r="PGK57" s="73"/>
      <c r="PGL57" s="73"/>
      <c r="PGM57" s="73"/>
      <c r="PGN57" s="73"/>
      <c r="PGO57" s="73"/>
      <c r="PGP57" s="73"/>
      <c r="PGQ57" s="73"/>
      <c r="PGR57" s="73"/>
      <c r="PGS57" s="73"/>
      <c r="PGT57" s="73"/>
      <c r="PGU57" s="73"/>
      <c r="PGV57" s="73"/>
      <c r="PGW57" s="73"/>
      <c r="PGX57" s="73"/>
      <c r="PGY57" s="73"/>
      <c r="PGZ57" s="73"/>
      <c r="PHA57" s="73"/>
      <c r="PHB57" s="73"/>
      <c r="PHC57" s="73"/>
      <c r="PHD57" s="73"/>
      <c r="PHE57" s="73"/>
      <c r="PHF57" s="73"/>
      <c r="PHG57" s="73"/>
      <c r="PHH57" s="73"/>
      <c r="PHI57" s="73"/>
      <c r="PHJ57" s="73"/>
      <c r="PHK57" s="73"/>
      <c r="PHL57" s="73"/>
      <c r="PHM57" s="73"/>
      <c r="PHN57" s="73"/>
      <c r="PHO57" s="73"/>
      <c r="PHP57" s="73"/>
      <c r="PHQ57" s="73"/>
      <c r="PHR57" s="73"/>
      <c r="PHS57" s="73"/>
      <c r="PHT57" s="73"/>
      <c r="PHU57" s="73"/>
      <c r="PHV57" s="73"/>
      <c r="PHW57" s="73"/>
      <c r="PHX57" s="73"/>
      <c r="PHY57" s="73"/>
      <c r="PHZ57" s="73"/>
      <c r="PIA57" s="73"/>
      <c r="PIB57" s="73"/>
      <c r="PIC57" s="73"/>
      <c r="PID57" s="73"/>
      <c r="PIE57" s="73"/>
      <c r="PIF57" s="73"/>
      <c r="PIG57" s="73"/>
      <c r="PIH57" s="73"/>
      <c r="PII57" s="73"/>
      <c r="PIJ57" s="73"/>
      <c r="PIK57" s="73"/>
      <c r="PIL57" s="73"/>
      <c r="PIM57" s="73"/>
      <c r="PIN57" s="73"/>
      <c r="PIO57" s="73"/>
      <c r="PIP57" s="73"/>
      <c r="PIQ57" s="73"/>
      <c r="PIR57" s="73"/>
      <c r="PIS57" s="73"/>
      <c r="PIT57" s="73"/>
      <c r="PIU57" s="73"/>
      <c r="PIV57" s="73"/>
      <c r="PIW57" s="73"/>
      <c r="PIX57" s="73"/>
      <c r="PIY57" s="73"/>
      <c r="PIZ57" s="73"/>
      <c r="PJA57" s="73"/>
      <c r="PJB57" s="73"/>
      <c r="PJC57" s="73"/>
      <c r="PJD57" s="73"/>
      <c r="PJE57" s="73"/>
      <c r="PJF57" s="73"/>
      <c r="PJG57" s="73"/>
      <c r="PJH57" s="73"/>
      <c r="PJI57" s="73"/>
      <c r="PJJ57" s="73"/>
      <c r="PJK57" s="73"/>
      <c r="PJL57" s="73"/>
      <c r="PJM57" s="73"/>
      <c r="PJN57" s="73"/>
      <c r="PJO57" s="73"/>
      <c r="PJP57" s="73"/>
      <c r="PJQ57" s="73"/>
      <c r="PJR57" s="73"/>
      <c r="PJS57" s="73"/>
      <c r="PJT57" s="73"/>
      <c r="PJU57" s="73"/>
      <c r="PJV57" s="73"/>
      <c r="PJW57" s="73"/>
      <c r="PJX57" s="73"/>
      <c r="PJY57" s="73"/>
      <c r="PJZ57" s="73"/>
      <c r="PKA57" s="73"/>
      <c r="PKB57" s="73"/>
      <c r="PKC57" s="73"/>
      <c r="PKD57" s="73"/>
      <c r="PKE57" s="73"/>
      <c r="PKF57" s="73"/>
      <c r="PKG57" s="73"/>
      <c r="PKH57" s="73"/>
      <c r="PKI57" s="73"/>
      <c r="PKJ57" s="73"/>
      <c r="PKK57" s="73"/>
      <c r="PKL57" s="73"/>
      <c r="PKM57" s="73"/>
      <c r="PKN57" s="73"/>
      <c r="PKO57" s="73"/>
      <c r="PKP57" s="73"/>
      <c r="PKQ57" s="73"/>
      <c r="PKR57" s="73"/>
      <c r="PKS57" s="73"/>
      <c r="PKT57" s="73"/>
      <c r="PKU57" s="73"/>
      <c r="PKV57" s="73"/>
      <c r="PKW57" s="73"/>
      <c r="PKX57" s="73"/>
      <c r="PKY57" s="73"/>
      <c r="PKZ57" s="73"/>
      <c r="PLA57" s="73"/>
      <c r="PLB57" s="73"/>
      <c r="PLC57" s="73"/>
      <c r="PLD57" s="73"/>
      <c r="PLE57" s="73"/>
      <c r="PLF57" s="73"/>
      <c r="PLG57" s="73"/>
      <c r="PLH57" s="73"/>
      <c r="PLI57" s="73"/>
      <c r="PLJ57" s="73"/>
      <c r="PLK57" s="73"/>
      <c r="PLL57" s="73"/>
      <c r="PLM57" s="73"/>
      <c r="PLN57" s="73"/>
      <c r="PLO57" s="73"/>
      <c r="PLP57" s="73"/>
      <c r="PLQ57" s="73"/>
      <c r="PLR57" s="73"/>
      <c r="PLS57" s="73"/>
      <c r="PLT57" s="73"/>
      <c r="PLU57" s="73"/>
      <c r="PLV57" s="73"/>
      <c r="PLW57" s="73"/>
      <c r="PLX57" s="73"/>
      <c r="PLY57" s="73"/>
      <c r="PLZ57" s="73"/>
      <c r="PMA57" s="73"/>
      <c r="PMB57" s="73"/>
      <c r="PMC57" s="73"/>
      <c r="PMD57" s="73"/>
      <c r="PME57" s="73"/>
      <c r="PMF57" s="73"/>
      <c r="PMG57" s="73"/>
      <c r="PMH57" s="73"/>
      <c r="PMI57" s="73"/>
      <c r="PMJ57" s="73"/>
      <c r="PMK57" s="73"/>
      <c r="PML57" s="73"/>
      <c r="PMM57" s="73"/>
      <c r="PMN57" s="73"/>
      <c r="PMO57" s="73"/>
      <c r="PMP57" s="73"/>
      <c r="PMQ57" s="73"/>
      <c r="PMR57" s="73"/>
      <c r="PMS57" s="73"/>
      <c r="PMT57" s="73"/>
      <c r="PMU57" s="73"/>
      <c r="PMV57" s="73"/>
      <c r="PMW57" s="73"/>
      <c r="PMX57" s="73"/>
      <c r="PMY57" s="73"/>
      <c r="PMZ57" s="73"/>
      <c r="PNA57" s="73"/>
      <c r="PNB57" s="73"/>
      <c r="PNC57" s="73"/>
      <c r="PND57" s="73"/>
      <c r="PNE57" s="73"/>
      <c r="PNF57" s="73"/>
      <c r="PNG57" s="73"/>
      <c r="PNH57" s="73"/>
      <c r="PNI57" s="73"/>
      <c r="PNJ57" s="73"/>
      <c r="PNK57" s="73"/>
      <c r="PNL57" s="73"/>
      <c r="PNM57" s="73"/>
      <c r="PNN57" s="73"/>
      <c r="PNO57" s="73"/>
      <c r="PNP57" s="73"/>
      <c r="PNQ57" s="73"/>
      <c r="PNR57" s="73"/>
      <c r="PNS57" s="73"/>
      <c r="PNT57" s="73"/>
      <c r="PNU57" s="73"/>
      <c r="PNV57" s="73"/>
      <c r="PNW57" s="73"/>
      <c r="PNX57" s="73"/>
      <c r="PNY57" s="73"/>
      <c r="PNZ57" s="73"/>
      <c r="POA57" s="73"/>
      <c r="POB57" s="73"/>
      <c r="POC57" s="73"/>
      <c r="POD57" s="73"/>
      <c r="POE57" s="73"/>
      <c r="POF57" s="73"/>
      <c r="POG57" s="73"/>
      <c r="POH57" s="73"/>
      <c r="POI57" s="73"/>
      <c r="POJ57" s="73"/>
      <c r="POK57" s="73"/>
      <c r="POL57" s="73"/>
      <c r="POM57" s="73"/>
      <c r="PON57" s="73"/>
      <c r="POO57" s="73"/>
      <c r="POP57" s="73"/>
      <c r="POQ57" s="73"/>
      <c r="POR57" s="73"/>
      <c r="POS57" s="73"/>
      <c r="POT57" s="73"/>
      <c r="POU57" s="73"/>
      <c r="POV57" s="73"/>
      <c r="POW57" s="73"/>
      <c r="POX57" s="73"/>
      <c r="POY57" s="73"/>
      <c r="POZ57" s="73"/>
      <c r="PPA57" s="73"/>
      <c r="PPB57" s="73"/>
      <c r="PPC57" s="73"/>
      <c r="PPD57" s="73"/>
      <c r="PPE57" s="73"/>
      <c r="PPF57" s="73"/>
      <c r="PPG57" s="73"/>
      <c r="PPH57" s="73"/>
      <c r="PPI57" s="73"/>
      <c r="PPJ57" s="73"/>
      <c r="PPK57" s="73"/>
      <c r="PPL57" s="73"/>
      <c r="PPM57" s="73"/>
      <c r="PPN57" s="73"/>
      <c r="PPO57" s="73"/>
      <c r="PPP57" s="73"/>
      <c r="PPQ57" s="73"/>
      <c r="PPR57" s="73"/>
      <c r="PPS57" s="73"/>
      <c r="PPT57" s="73"/>
      <c r="PPU57" s="73"/>
      <c r="PPV57" s="73"/>
      <c r="PPW57" s="73"/>
      <c r="PPX57" s="73"/>
      <c r="PPY57" s="73"/>
      <c r="PPZ57" s="73"/>
      <c r="PQA57" s="73"/>
      <c r="PQB57" s="73"/>
      <c r="PQC57" s="73"/>
      <c r="PQD57" s="73"/>
      <c r="PQE57" s="73"/>
      <c r="PQF57" s="73"/>
      <c r="PQG57" s="73"/>
      <c r="PQH57" s="73"/>
      <c r="PQI57" s="73"/>
      <c r="PQJ57" s="73"/>
      <c r="PQK57" s="73"/>
      <c r="PQL57" s="73"/>
      <c r="PQM57" s="73"/>
      <c r="PQN57" s="73"/>
      <c r="PQO57" s="73"/>
      <c r="PQP57" s="73"/>
      <c r="PQQ57" s="73"/>
      <c r="PQR57" s="73"/>
      <c r="PQS57" s="73"/>
      <c r="PQT57" s="73"/>
      <c r="PQU57" s="73"/>
      <c r="PQV57" s="73"/>
      <c r="PQW57" s="73"/>
      <c r="PQX57" s="73"/>
      <c r="PQY57" s="73"/>
      <c r="PQZ57" s="73"/>
      <c r="PRA57" s="73"/>
      <c r="PRB57" s="73"/>
      <c r="PRC57" s="73"/>
      <c r="PRD57" s="73"/>
      <c r="PRE57" s="73"/>
      <c r="PRF57" s="73"/>
      <c r="PRG57" s="73"/>
      <c r="PRH57" s="73"/>
      <c r="PRI57" s="73"/>
      <c r="PRJ57" s="73"/>
      <c r="PRK57" s="73"/>
      <c r="PRL57" s="73"/>
      <c r="PRM57" s="73"/>
      <c r="PRN57" s="73"/>
      <c r="PRO57" s="73"/>
      <c r="PRP57" s="73"/>
      <c r="PRQ57" s="73"/>
      <c r="PRR57" s="73"/>
      <c r="PRS57" s="73"/>
      <c r="PRT57" s="73"/>
      <c r="PRU57" s="73"/>
      <c r="PRV57" s="73"/>
      <c r="PRW57" s="73"/>
      <c r="PRX57" s="73"/>
      <c r="PRY57" s="73"/>
      <c r="PRZ57" s="73"/>
      <c r="PSA57" s="73"/>
      <c r="PSB57" s="73"/>
      <c r="PSC57" s="73"/>
      <c r="PSD57" s="73"/>
      <c r="PSE57" s="73"/>
      <c r="PSF57" s="73"/>
      <c r="PSG57" s="73"/>
      <c r="PSH57" s="73"/>
      <c r="PSI57" s="73"/>
      <c r="PSJ57" s="73"/>
      <c r="PSK57" s="73"/>
      <c r="PSL57" s="73"/>
      <c r="PSM57" s="73"/>
      <c r="PSN57" s="73"/>
      <c r="PSO57" s="73"/>
      <c r="PSP57" s="73"/>
      <c r="PSQ57" s="73"/>
      <c r="PSR57" s="73"/>
      <c r="PSS57" s="73"/>
      <c r="PST57" s="73"/>
      <c r="PSU57" s="73"/>
      <c r="PSV57" s="73"/>
      <c r="PSW57" s="73"/>
      <c r="PSX57" s="73"/>
      <c r="PSY57" s="73"/>
      <c r="PSZ57" s="73"/>
      <c r="PTA57" s="73"/>
      <c r="PTB57" s="73"/>
      <c r="PTC57" s="73"/>
      <c r="PTD57" s="73"/>
      <c r="PTE57" s="73"/>
      <c r="PTF57" s="73"/>
      <c r="PTG57" s="73"/>
      <c r="PTH57" s="73"/>
      <c r="PTI57" s="73"/>
      <c r="PTJ57" s="73"/>
      <c r="PTK57" s="73"/>
      <c r="PTL57" s="73"/>
      <c r="PTM57" s="73"/>
      <c r="PTN57" s="73"/>
      <c r="PTO57" s="73"/>
      <c r="PTP57" s="73"/>
      <c r="PTQ57" s="73"/>
      <c r="PTR57" s="73"/>
      <c r="PTS57" s="73"/>
      <c r="PTT57" s="73"/>
      <c r="PTU57" s="73"/>
      <c r="PTV57" s="73"/>
      <c r="PTW57" s="73"/>
      <c r="PTX57" s="73"/>
      <c r="PTY57" s="73"/>
      <c r="PTZ57" s="73"/>
      <c r="PUA57" s="73"/>
      <c r="PUB57" s="73"/>
      <c r="PUC57" s="73"/>
      <c r="PUD57" s="73"/>
      <c r="PUE57" s="73"/>
      <c r="PUF57" s="73"/>
      <c r="PUG57" s="73"/>
      <c r="PUH57" s="73"/>
      <c r="PUI57" s="73"/>
      <c r="PUJ57" s="73"/>
      <c r="PUK57" s="73"/>
      <c r="PUL57" s="73"/>
      <c r="PUM57" s="73"/>
      <c r="PUN57" s="73"/>
      <c r="PUO57" s="73"/>
      <c r="PUP57" s="73"/>
      <c r="PUQ57" s="73"/>
      <c r="PUR57" s="73"/>
      <c r="PUS57" s="73"/>
      <c r="PUT57" s="73"/>
      <c r="PUU57" s="73"/>
      <c r="PUV57" s="73"/>
      <c r="PUW57" s="73"/>
      <c r="PUX57" s="73"/>
      <c r="PUY57" s="73"/>
      <c r="PUZ57" s="73"/>
      <c r="PVA57" s="73"/>
      <c r="PVB57" s="73"/>
      <c r="PVC57" s="73"/>
      <c r="PVD57" s="73"/>
      <c r="PVE57" s="73"/>
      <c r="PVF57" s="73"/>
      <c r="PVG57" s="73"/>
      <c r="PVH57" s="73"/>
      <c r="PVI57" s="73"/>
      <c r="PVJ57" s="73"/>
      <c r="PVK57" s="73"/>
      <c r="PVL57" s="73"/>
      <c r="PVM57" s="73"/>
      <c r="PVN57" s="73"/>
      <c r="PVO57" s="73"/>
      <c r="PVP57" s="73"/>
      <c r="PVQ57" s="73"/>
      <c r="PVR57" s="73"/>
      <c r="PVS57" s="73"/>
      <c r="PVT57" s="73"/>
      <c r="PVU57" s="73"/>
      <c r="PVV57" s="73"/>
      <c r="PVW57" s="73"/>
      <c r="PVX57" s="73"/>
      <c r="PVY57" s="73"/>
      <c r="PVZ57" s="73"/>
      <c r="PWA57" s="73"/>
      <c r="PWB57" s="73"/>
      <c r="PWC57" s="73"/>
      <c r="PWD57" s="73"/>
      <c r="PWE57" s="73"/>
      <c r="PWF57" s="73"/>
      <c r="PWG57" s="73"/>
      <c r="PWH57" s="73"/>
      <c r="PWI57" s="73"/>
      <c r="PWJ57" s="73"/>
      <c r="PWK57" s="73"/>
      <c r="PWL57" s="73"/>
      <c r="PWM57" s="73"/>
      <c r="PWN57" s="73"/>
      <c r="PWO57" s="73"/>
      <c r="PWP57" s="73"/>
      <c r="PWQ57" s="73"/>
      <c r="PWR57" s="73"/>
      <c r="PWS57" s="73"/>
      <c r="PWT57" s="73"/>
      <c r="PWU57" s="73"/>
      <c r="PWV57" s="73"/>
      <c r="PWW57" s="73"/>
      <c r="PWX57" s="73"/>
      <c r="PWY57" s="73"/>
      <c r="PWZ57" s="73"/>
      <c r="PXA57" s="73"/>
      <c r="PXB57" s="73"/>
      <c r="PXC57" s="73"/>
      <c r="PXD57" s="73"/>
      <c r="PXE57" s="73"/>
      <c r="PXF57" s="73"/>
      <c r="PXG57" s="73"/>
      <c r="PXH57" s="73"/>
      <c r="PXI57" s="73"/>
      <c r="PXJ57" s="73"/>
      <c r="PXK57" s="73"/>
      <c r="PXL57" s="73"/>
      <c r="PXM57" s="73"/>
      <c r="PXN57" s="73"/>
      <c r="PXO57" s="73"/>
      <c r="PXP57" s="73"/>
      <c r="PXQ57" s="73"/>
      <c r="PXR57" s="73"/>
      <c r="PXS57" s="73"/>
      <c r="PXT57" s="73"/>
      <c r="PXU57" s="73"/>
      <c r="PXV57" s="73"/>
      <c r="PXW57" s="73"/>
      <c r="PXX57" s="73"/>
      <c r="PXY57" s="73"/>
      <c r="PXZ57" s="73"/>
      <c r="PYA57" s="73"/>
      <c r="PYB57" s="73"/>
      <c r="PYC57" s="73"/>
      <c r="PYD57" s="73"/>
      <c r="PYE57" s="73"/>
      <c r="PYF57" s="73"/>
      <c r="PYG57" s="73"/>
      <c r="PYH57" s="73"/>
      <c r="PYI57" s="73"/>
      <c r="PYJ57" s="73"/>
      <c r="PYK57" s="73"/>
      <c r="PYL57" s="73"/>
      <c r="PYM57" s="73"/>
      <c r="PYN57" s="73"/>
      <c r="PYO57" s="73"/>
      <c r="PYP57" s="73"/>
      <c r="PYQ57" s="73"/>
      <c r="PYR57" s="73"/>
      <c r="PYS57" s="73"/>
      <c r="PYT57" s="73"/>
      <c r="PYU57" s="73"/>
      <c r="PYV57" s="73"/>
      <c r="PYW57" s="73"/>
      <c r="PYX57" s="73"/>
      <c r="PYY57" s="73"/>
      <c r="PYZ57" s="73"/>
      <c r="PZA57" s="73"/>
      <c r="PZB57" s="73"/>
      <c r="PZC57" s="73"/>
      <c r="PZD57" s="73"/>
      <c r="PZE57" s="73"/>
      <c r="PZF57" s="73"/>
      <c r="PZG57" s="73"/>
      <c r="PZH57" s="73"/>
      <c r="PZI57" s="73"/>
      <c r="PZJ57" s="73"/>
      <c r="PZK57" s="73"/>
      <c r="PZL57" s="73"/>
      <c r="PZM57" s="73"/>
      <c r="PZN57" s="73"/>
      <c r="PZO57" s="73"/>
      <c r="PZP57" s="73"/>
      <c r="PZQ57" s="73"/>
      <c r="PZR57" s="73"/>
      <c r="PZS57" s="73"/>
      <c r="PZT57" s="73"/>
      <c r="PZU57" s="73"/>
      <c r="PZV57" s="73"/>
      <c r="PZW57" s="73"/>
      <c r="PZX57" s="73"/>
      <c r="PZY57" s="73"/>
      <c r="PZZ57" s="73"/>
      <c r="QAA57" s="73"/>
      <c r="QAB57" s="73"/>
      <c r="QAC57" s="73"/>
      <c r="QAD57" s="73"/>
      <c r="QAE57" s="73"/>
      <c r="QAF57" s="73"/>
      <c r="QAG57" s="73"/>
      <c r="QAH57" s="73"/>
      <c r="QAI57" s="73"/>
      <c r="QAJ57" s="73"/>
      <c r="QAK57" s="73"/>
      <c r="QAL57" s="73"/>
      <c r="QAM57" s="73"/>
      <c r="QAN57" s="73"/>
      <c r="QAO57" s="73"/>
      <c r="QAP57" s="73"/>
      <c r="QAQ57" s="73"/>
      <c r="QAR57" s="73"/>
      <c r="QAS57" s="73"/>
      <c r="QAT57" s="73"/>
      <c r="QAU57" s="73"/>
      <c r="QAV57" s="73"/>
      <c r="QAW57" s="73"/>
      <c r="QAX57" s="73"/>
      <c r="QAY57" s="73"/>
      <c r="QAZ57" s="73"/>
      <c r="QBA57" s="73"/>
      <c r="QBB57" s="73"/>
      <c r="QBC57" s="73"/>
      <c r="QBD57" s="73"/>
      <c r="QBE57" s="73"/>
      <c r="QBF57" s="73"/>
      <c r="QBG57" s="73"/>
      <c r="QBH57" s="73"/>
      <c r="QBI57" s="73"/>
      <c r="QBJ57" s="73"/>
      <c r="QBK57" s="73"/>
      <c r="QBL57" s="73"/>
      <c r="QBM57" s="73"/>
      <c r="QBN57" s="73"/>
      <c r="QBO57" s="73"/>
      <c r="QBP57" s="73"/>
      <c r="QBQ57" s="73"/>
      <c r="QBR57" s="73"/>
      <c r="QBS57" s="73"/>
      <c r="QBT57" s="73"/>
      <c r="QBU57" s="73"/>
      <c r="QBV57" s="73"/>
      <c r="QBW57" s="73"/>
      <c r="QBX57" s="73"/>
      <c r="QBY57" s="73"/>
      <c r="QBZ57" s="73"/>
      <c r="QCA57" s="73"/>
      <c r="QCB57" s="73"/>
      <c r="QCC57" s="73"/>
      <c r="QCD57" s="73"/>
      <c r="QCE57" s="73"/>
      <c r="QCF57" s="73"/>
      <c r="QCG57" s="73"/>
      <c r="QCH57" s="73"/>
      <c r="QCI57" s="73"/>
      <c r="QCJ57" s="73"/>
      <c r="QCK57" s="73"/>
      <c r="QCL57" s="73"/>
      <c r="QCM57" s="73"/>
      <c r="QCN57" s="73"/>
      <c r="QCO57" s="73"/>
      <c r="QCP57" s="73"/>
      <c r="QCQ57" s="73"/>
      <c r="QCR57" s="73"/>
      <c r="QCS57" s="73"/>
      <c r="QCT57" s="73"/>
      <c r="QCU57" s="73"/>
      <c r="QCV57" s="73"/>
      <c r="QCW57" s="73"/>
      <c r="QCX57" s="73"/>
      <c r="QCY57" s="73"/>
      <c r="QCZ57" s="73"/>
      <c r="QDA57" s="73"/>
      <c r="QDB57" s="73"/>
      <c r="QDC57" s="73"/>
      <c r="QDD57" s="73"/>
      <c r="QDE57" s="73"/>
      <c r="QDF57" s="73"/>
      <c r="QDG57" s="73"/>
      <c r="QDH57" s="73"/>
      <c r="QDI57" s="73"/>
      <c r="QDJ57" s="73"/>
      <c r="QDK57" s="73"/>
      <c r="QDL57" s="73"/>
      <c r="QDM57" s="73"/>
      <c r="QDN57" s="73"/>
      <c r="QDO57" s="73"/>
      <c r="QDP57" s="73"/>
      <c r="QDQ57" s="73"/>
      <c r="QDR57" s="73"/>
      <c r="QDS57" s="73"/>
      <c r="QDT57" s="73"/>
      <c r="QDU57" s="73"/>
      <c r="QDV57" s="73"/>
      <c r="QDW57" s="73"/>
      <c r="QDX57" s="73"/>
      <c r="QDY57" s="73"/>
      <c r="QDZ57" s="73"/>
      <c r="QEA57" s="73"/>
      <c r="QEB57" s="73"/>
      <c r="QEC57" s="73"/>
      <c r="QED57" s="73"/>
      <c r="QEE57" s="73"/>
      <c r="QEF57" s="73"/>
      <c r="QEG57" s="73"/>
      <c r="QEH57" s="73"/>
      <c r="QEI57" s="73"/>
      <c r="QEJ57" s="73"/>
      <c r="QEK57" s="73"/>
      <c r="QEL57" s="73"/>
      <c r="QEM57" s="73"/>
      <c r="QEN57" s="73"/>
      <c r="QEO57" s="73"/>
      <c r="QEP57" s="73"/>
      <c r="QEQ57" s="73"/>
      <c r="QER57" s="73"/>
      <c r="QES57" s="73"/>
      <c r="QET57" s="73"/>
      <c r="QEU57" s="73"/>
      <c r="QEV57" s="73"/>
      <c r="QEW57" s="73"/>
      <c r="QEX57" s="73"/>
      <c r="QEY57" s="73"/>
      <c r="QEZ57" s="73"/>
      <c r="QFA57" s="73"/>
      <c r="QFB57" s="73"/>
      <c r="QFC57" s="73"/>
      <c r="QFD57" s="73"/>
      <c r="QFE57" s="73"/>
      <c r="QFF57" s="73"/>
      <c r="QFG57" s="73"/>
      <c r="QFH57" s="73"/>
      <c r="QFI57" s="73"/>
      <c r="QFJ57" s="73"/>
      <c r="QFK57" s="73"/>
      <c r="QFL57" s="73"/>
      <c r="QFM57" s="73"/>
      <c r="QFN57" s="73"/>
      <c r="QFO57" s="73"/>
      <c r="QFP57" s="73"/>
      <c r="QFQ57" s="73"/>
      <c r="QFR57" s="73"/>
      <c r="QFS57" s="73"/>
      <c r="QFT57" s="73"/>
      <c r="QFU57" s="73"/>
      <c r="QFV57" s="73"/>
      <c r="QFW57" s="73"/>
      <c r="QFX57" s="73"/>
      <c r="QFY57" s="73"/>
      <c r="QFZ57" s="73"/>
      <c r="QGA57" s="73"/>
      <c r="QGB57" s="73"/>
      <c r="QGC57" s="73"/>
      <c r="QGD57" s="73"/>
      <c r="QGE57" s="73"/>
      <c r="QGF57" s="73"/>
      <c r="QGG57" s="73"/>
      <c r="QGH57" s="73"/>
      <c r="QGI57" s="73"/>
      <c r="QGJ57" s="73"/>
      <c r="QGK57" s="73"/>
      <c r="QGL57" s="73"/>
      <c r="QGM57" s="73"/>
      <c r="QGN57" s="73"/>
      <c r="QGO57" s="73"/>
      <c r="QGP57" s="73"/>
      <c r="QGQ57" s="73"/>
      <c r="QGR57" s="73"/>
      <c r="QGS57" s="73"/>
      <c r="QGT57" s="73"/>
      <c r="QGU57" s="73"/>
      <c r="QGV57" s="73"/>
      <c r="QGW57" s="73"/>
      <c r="QGX57" s="73"/>
      <c r="QGY57" s="73"/>
      <c r="QGZ57" s="73"/>
      <c r="QHA57" s="73"/>
      <c r="QHB57" s="73"/>
      <c r="QHC57" s="73"/>
      <c r="QHD57" s="73"/>
      <c r="QHE57" s="73"/>
      <c r="QHF57" s="73"/>
      <c r="QHG57" s="73"/>
      <c r="QHH57" s="73"/>
      <c r="QHI57" s="73"/>
      <c r="QHJ57" s="73"/>
      <c r="QHK57" s="73"/>
      <c r="QHL57" s="73"/>
      <c r="QHM57" s="73"/>
      <c r="QHN57" s="73"/>
      <c r="QHO57" s="73"/>
      <c r="QHP57" s="73"/>
      <c r="QHQ57" s="73"/>
      <c r="QHR57" s="73"/>
      <c r="QHS57" s="73"/>
      <c r="QHT57" s="73"/>
      <c r="QHU57" s="73"/>
      <c r="QHV57" s="73"/>
      <c r="QHW57" s="73"/>
      <c r="QHX57" s="73"/>
      <c r="QHY57" s="73"/>
      <c r="QHZ57" s="73"/>
      <c r="QIA57" s="73"/>
      <c r="QIB57" s="73"/>
      <c r="QIC57" s="73"/>
      <c r="QID57" s="73"/>
      <c r="QIE57" s="73"/>
      <c r="QIF57" s="73"/>
      <c r="QIG57" s="73"/>
      <c r="QIH57" s="73"/>
      <c r="QII57" s="73"/>
      <c r="QIJ57" s="73"/>
      <c r="QIK57" s="73"/>
      <c r="QIL57" s="73"/>
      <c r="QIM57" s="73"/>
      <c r="QIN57" s="73"/>
      <c r="QIO57" s="73"/>
      <c r="QIP57" s="73"/>
      <c r="QIQ57" s="73"/>
      <c r="QIR57" s="73"/>
      <c r="QIS57" s="73"/>
      <c r="QIT57" s="73"/>
      <c r="QIU57" s="73"/>
      <c r="QIV57" s="73"/>
      <c r="QIW57" s="73"/>
      <c r="QIX57" s="73"/>
      <c r="QIY57" s="73"/>
      <c r="QIZ57" s="73"/>
      <c r="QJA57" s="73"/>
      <c r="QJB57" s="73"/>
      <c r="QJC57" s="73"/>
      <c r="QJD57" s="73"/>
      <c r="QJE57" s="73"/>
      <c r="QJF57" s="73"/>
      <c r="QJG57" s="73"/>
      <c r="QJH57" s="73"/>
      <c r="QJI57" s="73"/>
      <c r="QJJ57" s="73"/>
      <c r="QJK57" s="73"/>
      <c r="QJL57" s="73"/>
      <c r="QJM57" s="73"/>
      <c r="QJN57" s="73"/>
      <c r="QJO57" s="73"/>
      <c r="QJP57" s="73"/>
      <c r="QJQ57" s="73"/>
      <c r="QJR57" s="73"/>
      <c r="QJS57" s="73"/>
      <c r="QJT57" s="73"/>
      <c r="QJU57" s="73"/>
      <c r="QJV57" s="73"/>
      <c r="QJW57" s="73"/>
      <c r="QJX57" s="73"/>
      <c r="QJY57" s="73"/>
      <c r="QJZ57" s="73"/>
      <c r="QKA57" s="73"/>
      <c r="QKB57" s="73"/>
      <c r="QKC57" s="73"/>
      <c r="QKD57" s="73"/>
      <c r="QKE57" s="73"/>
      <c r="QKF57" s="73"/>
      <c r="QKG57" s="73"/>
      <c r="QKH57" s="73"/>
      <c r="QKI57" s="73"/>
      <c r="QKJ57" s="73"/>
      <c r="QKK57" s="73"/>
      <c r="QKL57" s="73"/>
      <c r="QKM57" s="73"/>
      <c r="QKN57" s="73"/>
      <c r="QKO57" s="73"/>
      <c r="QKP57" s="73"/>
      <c r="QKQ57" s="73"/>
      <c r="QKR57" s="73"/>
      <c r="QKS57" s="73"/>
      <c r="QKT57" s="73"/>
      <c r="QKU57" s="73"/>
      <c r="QKV57" s="73"/>
      <c r="QKW57" s="73"/>
      <c r="QKX57" s="73"/>
      <c r="QKY57" s="73"/>
      <c r="QKZ57" s="73"/>
      <c r="QLA57" s="73"/>
      <c r="QLB57" s="73"/>
      <c r="QLC57" s="73"/>
      <c r="QLD57" s="73"/>
      <c r="QLE57" s="73"/>
      <c r="QLF57" s="73"/>
      <c r="QLG57" s="73"/>
      <c r="QLH57" s="73"/>
      <c r="QLI57" s="73"/>
      <c r="QLJ57" s="73"/>
      <c r="QLK57" s="73"/>
      <c r="QLL57" s="73"/>
      <c r="QLM57" s="73"/>
      <c r="QLN57" s="73"/>
      <c r="QLO57" s="73"/>
      <c r="QLP57" s="73"/>
      <c r="QLQ57" s="73"/>
      <c r="QLR57" s="73"/>
      <c r="QLS57" s="73"/>
      <c r="QLT57" s="73"/>
      <c r="QLU57" s="73"/>
      <c r="QLV57" s="73"/>
      <c r="QLW57" s="73"/>
      <c r="QLX57" s="73"/>
      <c r="QLY57" s="73"/>
      <c r="QLZ57" s="73"/>
      <c r="QMA57" s="73"/>
      <c r="QMB57" s="73"/>
      <c r="QMC57" s="73"/>
      <c r="QMD57" s="73"/>
      <c r="QME57" s="73"/>
      <c r="QMF57" s="73"/>
      <c r="QMG57" s="73"/>
      <c r="QMH57" s="73"/>
      <c r="QMI57" s="73"/>
      <c r="QMJ57" s="73"/>
      <c r="QMK57" s="73"/>
      <c r="QML57" s="73"/>
      <c r="QMM57" s="73"/>
      <c r="QMN57" s="73"/>
      <c r="QMO57" s="73"/>
      <c r="QMP57" s="73"/>
      <c r="QMQ57" s="73"/>
      <c r="QMR57" s="73"/>
      <c r="QMS57" s="73"/>
      <c r="QMT57" s="73"/>
      <c r="QMU57" s="73"/>
      <c r="QMV57" s="73"/>
      <c r="QMW57" s="73"/>
      <c r="QMX57" s="73"/>
      <c r="QMY57" s="73"/>
      <c r="QMZ57" s="73"/>
      <c r="QNA57" s="73"/>
      <c r="QNB57" s="73"/>
      <c r="QNC57" s="73"/>
      <c r="QND57" s="73"/>
      <c r="QNE57" s="73"/>
      <c r="QNF57" s="73"/>
      <c r="QNG57" s="73"/>
      <c r="QNH57" s="73"/>
      <c r="QNI57" s="73"/>
      <c r="QNJ57" s="73"/>
      <c r="QNK57" s="73"/>
      <c r="QNL57" s="73"/>
      <c r="QNM57" s="73"/>
      <c r="QNN57" s="73"/>
      <c r="QNO57" s="73"/>
      <c r="QNP57" s="73"/>
      <c r="QNQ57" s="73"/>
      <c r="QNR57" s="73"/>
      <c r="QNS57" s="73"/>
      <c r="QNT57" s="73"/>
      <c r="QNU57" s="73"/>
      <c r="QNV57" s="73"/>
      <c r="QNW57" s="73"/>
      <c r="QNX57" s="73"/>
      <c r="QNY57" s="73"/>
      <c r="QNZ57" s="73"/>
      <c r="QOA57" s="73"/>
      <c r="QOB57" s="73"/>
      <c r="QOC57" s="73"/>
      <c r="QOD57" s="73"/>
      <c r="QOE57" s="73"/>
      <c r="QOF57" s="73"/>
      <c r="QOG57" s="73"/>
      <c r="QOH57" s="73"/>
      <c r="QOI57" s="73"/>
      <c r="QOJ57" s="73"/>
      <c r="QOK57" s="73"/>
      <c r="QOL57" s="73"/>
      <c r="QOM57" s="73"/>
      <c r="QON57" s="73"/>
      <c r="QOO57" s="73"/>
      <c r="QOP57" s="73"/>
      <c r="QOQ57" s="73"/>
      <c r="QOR57" s="73"/>
      <c r="QOS57" s="73"/>
      <c r="QOT57" s="73"/>
      <c r="QOU57" s="73"/>
      <c r="QOV57" s="73"/>
      <c r="QOW57" s="73"/>
      <c r="QOX57" s="73"/>
      <c r="QOY57" s="73"/>
      <c r="QOZ57" s="73"/>
      <c r="QPA57" s="73"/>
      <c r="QPB57" s="73"/>
      <c r="QPC57" s="73"/>
      <c r="QPD57" s="73"/>
      <c r="QPE57" s="73"/>
      <c r="QPF57" s="73"/>
      <c r="QPG57" s="73"/>
      <c r="QPH57" s="73"/>
      <c r="QPI57" s="73"/>
      <c r="QPJ57" s="73"/>
      <c r="QPK57" s="73"/>
      <c r="QPL57" s="73"/>
      <c r="QPM57" s="73"/>
      <c r="QPN57" s="73"/>
      <c r="QPO57" s="73"/>
      <c r="QPP57" s="73"/>
      <c r="QPQ57" s="73"/>
      <c r="QPR57" s="73"/>
      <c r="QPS57" s="73"/>
      <c r="QPT57" s="73"/>
      <c r="QPU57" s="73"/>
      <c r="QPV57" s="73"/>
      <c r="QPW57" s="73"/>
      <c r="QPX57" s="73"/>
      <c r="QPY57" s="73"/>
      <c r="QPZ57" s="73"/>
      <c r="QQA57" s="73"/>
      <c r="QQB57" s="73"/>
      <c r="QQC57" s="73"/>
      <c r="QQD57" s="73"/>
      <c r="QQE57" s="73"/>
      <c r="QQF57" s="73"/>
      <c r="QQG57" s="73"/>
      <c r="QQH57" s="73"/>
      <c r="QQI57" s="73"/>
      <c r="QQJ57" s="73"/>
      <c r="QQK57" s="73"/>
      <c r="QQL57" s="73"/>
      <c r="QQM57" s="73"/>
      <c r="QQN57" s="73"/>
      <c r="QQO57" s="73"/>
      <c r="QQP57" s="73"/>
      <c r="QQQ57" s="73"/>
      <c r="QQR57" s="73"/>
      <c r="QQS57" s="73"/>
      <c r="QQT57" s="73"/>
      <c r="QQU57" s="73"/>
      <c r="QQV57" s="73"/>
      <c r="QQW57" s="73"/>
      <c r="QQX57" s="73"/>
      <c r="QQY57" s="73"/>
      <c r="QQZ57" s="73"/>
      <c r="QRA57" s="73"/>
      <c r="QRB57" s="73"/>
      <c r="QRC57" s="73"/>
      <c r="QRD57" s="73"/>
      <c r="QRE57" s="73"/>
      <c r="QRF57" s="73"/>
      <c r="QRG57" s="73"/>
      <c r="QRH57" s="73"/>
      <c r="QRI57" s="73"/>
      <c r="QRJ57" s="73"/>
      <c r="QRK57" s="73"/>
      <c r="QRL57" s="73"/>
      <c r="QRM57" s="73"/>
      <c r="QRN57" s="73"/>
      <c r="QRO57" s="73"/>
      <c r="QRP57" s="73"/>
      <c r="QRQ57" s="73"/>
      <c r="QRR57" s="73"/>
      <c r="QRS57" s="73"/>
      <c r="QRT57" s="73"/>
      <c r="QRU57" s="73"/>
      <c r="QRV57" s="73"/>
      <c r="QRW57" s="73"/>
      <c r="QRX57" s="73"/>
      <c r="QRY57" s="73"/>
      <c r="QRZ57" s="73"/>
      <c r="QSA57" s="73"/>
      <c r="QSB57" s="73"/>
      <c r="QSC57" s="73"/>
      <c r="QSD57" s="73"/>
      <c r="QSE57" s="73"/>
      <c r="QSF57" s="73"/>
      <c r="QSG57" s="73"/>
      <c r="QSH57" s="73"/>
      <c r="QSI57" s="73"/>
      <c r="QSJ57" s="73"/>
      <c r="QSK57" s="73"/>
      <c r="QSL57" s="73"/>
      <c r="QSM57" s="73"/>
      <c r="QSN57" s="73"/>
      <c r="QSO57" s="73"/>
      <c r="QSP57" s="73"/>
      <c r="QSQ57" s="73"/>
      <c r="QSR57" s="73"/>
      <c r="QSS57" s="73"/>
      <c r="QST57" s="73"/>
      <c r="QSU57" s="73"/>
      <c r="QSV57" s="73"/>
      <c r="QSW57" s="73"/>
      <c r="QSX57" s="73"/>
      <c r="QSY57" s="73"/>
      <c r="QSZ57" s="73"/>
      <c r="QTA57" s="73"/>
      <c r="QTB57" s="73"/>
      <c r="QTC57" s="73"/>
      <c r="QTD57" s="73"/>
      <c r="QTE57" s="73"/>
      <c r="QTF57" s="73"/>
      <c r="QTG57" s="73"/>
      <c r="QTH57" s="73"/>
      <c r="QTI57" s="73"/>
      <c r="QTJ57" s="73"/>
      <c r="QTK57" s="73"/>
      <c r="QTL57" s="73"/>
      <c r="QTM57" s="73"/>
      <c r="QTN57" s="73"/>
      <c r="QTO57" s="73"/>
      <c r="QTP57" s="73"/>
      <c r="QTQ57" s="73"/>
      <c r="QTR57" s="73"/>
      <c r="QTS57" s="73"/>
      <c r="QTT57" s="73"/>
      <c r="QTU57" s="73"/>
      <c r="QTV57" s="73"/>
      <c r="QTW57" s="73"/>
      <c r="QTX57" s="73"/>
      <c r="QTY57" s="73"/>
      <c r="QTZ57" s="73"/>
      <c r="QUA57" s="73"/>
      <c r="QUB57" s="73"/>
      <c r="QUC57" s="73"/>
      <c r="QUD57" s="73"/>
      <c r="QUE57" s="73"/>
      <c r="QUF57" s="73"/>
      <c r="QUG57" s="73"/>
      <c r="QUH57" s="73"/>
      <c r="QUI57" s="73"/>
      <c r="QUJ57" s="73"/>
      <c r="QUK57" s="73"/>
      <c r="QUL57" s="73"/>
      <c r="QUM57" s="73"/>
      <c r="QUN57" s="73"/>
      <c r="QUO57" s="73"/>
      <c r="QUP57" s="73"/>
      <c r="QUQ57" s="73"/>
      <c r="QUR57" s="73"/>
      <c r="QUS57" s="73"/>
      <c r="QUT57" s="73"/>
      <c r="QUU57" s="73"/>
      <c r="QUV57" s="73"/>
      <c r="QUW57" s="73"/>
      <c r="QUX57" s="73"/>
      <c r="QUY57" s="73"/>
      <c r="QUZ57" s="73"/>
      <c r="QVA57" s="73"/>
      <c r="QVB57" s="73"/>
      <c r="QVC57" s="73"/>
      <c r="QVD57" s="73"/>
      <c r="QVE57" s="73"/>
      <c r="QVF57" s="73"/>
      <c r="QVG57" s="73"/>
      <c r="QVH57" s="73"/>
      <c r="QVI57" s="73"/>
      <c r="QVJ57" s="73"/>
      <c r="QVK57" s="73"/>
      <c r="QVL57" s="73"/>
      <c r="QVM57" s="73"/>
      <c r="QVN57" s="73"/>
      <c r="QVO57" s="73"/>
      <c r="QVP57" s="73"/>
      <c r="QVQ57" s="73"/>
      <c r="QVR57" s="73"/>
      <c r="QVS57" s="73"/>
      <c r="QVT57" s="73"/>
      <c r="QVU57" s="73"/>
      <c r="QVV57" s="73"/>
      <c r="QVW57" s="73"/>
      <c r="QVX57" s="73"/>
      <c r="QVY57" s="73"/>
      <c r="QVZ57" s="73"/>
      <c r="QWA57" s="73"/>
      <c r="QWB57" s="73"/>
      <c r="QWC57" s="73"/>
      <c r="QWD57" s="73"/>
      <c r="QWE57" s="73"/>
      <c r="QWF57" s="73"/>
      <c r="QWG57" s="73"/>
      <c r="QWH57" s="73"/>
      <c r="QWI57" s="73"/>
      <c r="QWJ57" s="73"/>
      <c r="QWK57" s="73"/>
      <c r="QWL57" s="73"/>
      <c r="QWM57" s="73"/>
      <c r="QWN57" s="73"/>
      <c r="QWO57" s="73"/>
      <c r="QWP57" s="73"/>
      <c r="QWQ57" s="73"/>
      <c r="QWR57" s="73"/>
      <c r="QWS57" s="73"/>
      <c r="QWT57" s="73"/>
      <c r="QWU57" s="73"/>
      <c r="QWV57" s="73"/>
      <c r="QWW57" s="73"/>
      <c r="QWX57" s="73"/>
      <c r="QWY57" s="73"/>
      <c r="QWZ57" s="73"/>
      <c r="QXA57" s="73"/>
      <c r="QXB57" s="73"/>
      <c r="QXC57" s="73"/>
      <c r="QXD57" s="73"/>
      <c r="QXE57" s="73"/>
      <c r="QXF57" s="73"/>
      <c r="QXG57" s="73"/>
      <c r="QXH57" s="73"/>
      <c r="QXI57" s="73"/>
      <c r="QXJ57" s="73"/>
      <c r="QXK57" s="73"/>
      <c r="QXL57" s="73"/>
      <c r="QXM57" s="73"/>
      <c r="QXN57" s="73"/>
      <c r="QXO57" s="73"/>
      <c r="QXP57" s="73"/>
      <c r="QXQ57" s="73"/>
      <c r="QXR57" s="73"/>
      <c r="QXS57" s="73"/>
      <c r="QXT57" s="73"/>
      <c r="QXU57" s="73"/>
      <c r="QXV57" s="73"/>
      <c r="QXW57" s="73"/>
      <c r="QXX57" s="73"/>
      <c r="QXY57" s="73"/>
      <c r="QXZ57" s="73"/>
      <c r="QYA57" s="73"/>
      <c r="QYB57" s="73"/>
      <c r="QYC57" s="73"/>
      <c r="QYD57" s="73"/>
      <c r="QYE57" s="73"/>
      <c r="QYF57" s="73"/>
      <c r="QYG57" s="73"/>
      <c r="QYH57" s="73"/>
      <c r="QYI57" s="73"/>
      <c r="QYJ57" s="73"/>
      <c r="QYK57" s="73"/>
      <c r="QYL57" s="73"/>
      <c r="QYM57" s="73"/>
      <c r="QYN57" s="73"/>
      <c r="QYO57" s="73"/>
      <c r="QYP57" s="73"/>
      <c r="QYQ57" s="73"/>
      <c r="QYR57" s="73"/>
      <c r="QYS57" s="73"/>
      <c r="QYT57" s="73"/>
      <c r="QYU57" s="73"/>
      <c r="QYV57" s="73"/>
      <c r="QYW57" s="73"/>
      <c r="QYX57" s="73"/>
      <c r="QYY57" s="73"/>
      <c r="QYZ57" s="73"/>
      <c r="QZA57" s="73"/>
      <c r="QZB57" s="73"/>
      <c r="QZC57" s="73"/>
      <c r="QZD57" s="73"/>
      <c r="QZE57" s="73"/>
      <c r="QZF57" s="73"/>
      <c r="QZG57" s="73"/>
      <c r="QZH57" s="73"/>
      <c r="QZI57" s="73"/>
      <c r="QZJ57" s="73"/>
      <c r="QZK57" s="73"/>
      <c r="QZL57" s="73"/>
      <c r="QZM57" s="73"/>
      <c r="QZN57" s="73"/>
      <c r="QZO57" s="73"/>
      <c r="QZP57" s="73"/>
      <c r="QZQ57" s="73"/>
      <c r="QZR57" s="73"/>
      <c r="QZS57" s="73"/>
      <c r="QZT57" s="73"/>
      <c r="QZU57" s="73"/>
      <c r="QZV57" s="73"/>
      <c r="QZW57" s="73"/>
      <c r="QZX57" s="73"/>
      <c r="QZY57" s="73"/>
      <c r="QZZ57" s="73"/>
      <c r="RAA57" s="73"/>
      <c r="RAB57" s="73"/>
      <c r="RAC57" s="73"/>
      <c r="RAD57" s="73"/>
      <c r="RAE57" s="73"/>
      <c r="RAF57" s="73"/>
      <c r="RAG57" s="73"/>
      <c r="RAH57" s="73"/>
      <c r="RAI57" s="73"/>
      <c r="RAJ57" s="73"/>
      <c r="RAK57" s="73"/>
      <c r="RAL57" s="73"/>
      <c r="RAM57" s="73"/>
      <c r="RAN57" s="73"/>
      <c r="RAO57" s="73"/>
      <c r="RAP57" s="73"/>
      <c r="RAQ57" s="73"/>
      <c r="RAR57" s="73"/>
      <c r="RAS57" s="73"/>
      <c r="RAT57" s="73"/>
      <c r="RAU57" s="73"/>
      <c r="RAV57" s="73"/>
      <c r="RAW57" s="73"/>
      <c r="RAX57" s="73"/>
      <c r="RAY57" s="73"/>
      <c r="RAZ57" s="73"/>
      <c r="RBA57" s="73"/>
      <c r="RBB57" s="73"/>
      <c r="RBC57" s="73"/>
      <c r="RBD57" s="73"/>
      <c r="RBE57" s="73"/>
      <c r="RBF57" s="73"/>
      <c r="RBG57" s="73"/>
      <c r="RBH57" s="73"/>
      <c r="RBI57" s="73"/>
      <c r="RBJ57" s="73"/>
      <c r="RBK57" s="73"/>
      <c r="RBL57" s="73"/>
      <c r="RBM57" s="73"/>
      <c r="RBN57" s="73"/>
      <c r="RBO57" s="73"/>
      <c r="RBP57" s="73"/>
      <c r="RBQ57" s="73"/>
      <c r="RBR57" s="73"/>
      <c r="RBS57" s="73"/>
      <c r="RBT57" s="73"/>
      <c r="RBU57" s="73"/>
      <c r="RBV57" s="73"/>
      <c r="RBW57" s="73"/>
      <c r="RBX57" s="73"/>
      <c r="RBY57" s="73"/>
      <c r="RBZ57" s="73"/>
      <c r="RCA57" s="73"/>
      <c r="RCB57" s="73"/>
      <c r="RCC57" s="73"/>
      <c r="RCD57" s="73"/>
      <c r="RCE57" s="73"/>
      <c r="RCF57" s="73"/>
      <c r="RCG57" s="73"/>
      <c r="RCH57" s="73"/>
      <c r="RCI57" s="73"/>
      <c r="RCJ57" s="73"/>
      <c r="RCK57" s="73"/>
      <c r="RCL57" s="73"/>
      <c r="RCM57" s="73"/>
      <c r="RCN57" s="73"/>
      <c r="RCO57" s="73"/>
      <c r="RCP57" s="73"/>
      <c r="RCQ57" s="73"/>
      <c r="RCR57" s="73"/>
      <c r="RCS57" s="73"/>
      <c r="RCT57" s="73"/>
      <c r="RCU57" s="73"/>
      <c r="RCV57" s="73"/>
      <c r="RCW57" s="73"/>
      <c r="RCX57" s="73"/>
      <c r="RCY57" s="73"/>
      <c r="RCZ57" s="73"/>
      <c r="RDA57" s="73"/>
      <c r="RDB57" s="73"/>
      <c r="RDC57" s="73"/>
      <c r="RDD57" s="73"/>
      <c r="RDE57" s="73"/>
      <c r="RDF57" s="73"/>
      <c r="RDG57" s="73"/>
      <c r="RDH57" s="73"/>
      <c r="RDI57" s="73"/>
      <c r="RDJ57" s="73"/>
      <c r="RDK57" s="73"/>
      <c r="RDL57" s="73"/>
      <c r="RDM57" s="73"/>
      <c r="RDN57" s="73"/>
      <c r="RDO57" s="73"/>
      <c r="RDP57" s="73"/>
      <c r="RDQ57" s="73"/>
      <c r="RDR57" s="73"/>
      <c r="RDS57" s="73"/>
      <c r="RDT57" s="73"/>
      <c r="RDU57" s="73"/>
      <c r="RDV57" s="73"/>
      <c r="RDW57" s="73"/>
      <c r="RDX57" s="73"/>
      <c r="RDY57" s="73"/>
      <c r="RDZ57" s="73"/>
      <c r="REA57" s="73"/>
      <c r="REB57" s="73"/>
      <c r="REC57" s="73"/>
      <c r="RED57" s="73"/>
      <c r="REE57" s="73"/>
      <c r="REF57" s="73"/>
      <c r="REG57" s="73"/>
      <c r="REH57" s="73"/>
      <c r="REI57" s="73"/>
      <c r="REJ57" s="73"/>
      <c r="REK57" s="73"/>
      <c r="REL57" s="73"/>
      <c r="REM57" s="73"/>
      <c r="REN57" s="73"/>
      <c r="REO57" s="73"/>
      <c r="REP57" s="73"/>
      <c r="REQ57" s="73"/>
      <c r="RER57" s="73"/>
      <c r="RES57" s="73"/>
      <c r="RET57" s="73"/>
      <c r="REU57" s="73"/>
      <c r="REV57" s="73"/>
      <c r="REW57" s="73"/>
      <c r="REX57" s="73"/>
      <c r="REY57" s="73"/>
      <c r="REZ57" s="73"/>
      <c r="RFA57" s="73"/>
      <c r="RFB57" s="73"/>
      <c r="RFC57" s="73"/>
      <c r="RFD57" s="73"/>
      <c r="RFE57" s="73"/>
      <c r="RFF57" s="73"/>
      <c r="RFG57" s="73"/>
      <c r="RFH57" s="73"/>
      <c r="RFI57" s="73"/>
      <c r="RFJ57" s="73"/>
      <c r="RFK57" s="73"/>
      <c r="RFL57" s="73"/>
      <c r="RFM57" s="73"/>
      <c r="RFN57" s="73"/>
      <c r="RFO57" s="73"/>
      <c r="RFP57" s="73"/>
      <c r="RFQ57" s="73"/>
      <c r="RFR57" s="73"/>
      <c r="RFS57" s="73"/>
      <c r="RFT57" s="73"/>
      <c r="RFU57" s="73"/>
      <c r="RFV57" s="73"/>
      <c r="RFW57" s="73"/>
      <c r="RFX57" s="73"/>
      <c r="RFY57" s="73"/>
      <c r="RFZ57" s="73"/>
      <c r="RGA57" s="73"/>
      <c r="RGB57" s="73"/>
      <c r="RGC57" s="73"/>
      <c r="RGD57" s="73"/>
      <c r="RGE57" s="73"/>
      <c r="RGF57" s="73"/>
      <c r="RGG57" s="73"/>
      <c r="RGH57" s="73"/>
      <c r="RGI57" s="73"/>
      <c r="RGJ57" s="73"/>
      <c r="RGK57" s="73"/>
      <c r="RGL57" s="73"/>
      <c r="RGM57" s="73"/>
      <c r="RGN57" s="73"/>
      <c r="RGO57" s="73"/>
      <c r="RGP57" s="73"/>
      <c r="RGQ57" s="73"/>
      <c r="RGR57" s="73"/>
      <c r="RGS57" s="73"/>
      <c r="RGT57" s="73"/>
      <c r="RGU57" s="73"/>
      <c r="RGV57" s="73"/>
      <c r="RGW57" s="73"/>
      <c r="RGX57" s="73"/>
      <c r="RGY57" s="73"/>
      <c r="RGZ57" s="73"/>
      <c r="RHA57" s="73"/>
      <c r="RHB57" s="73"/>
      <c r="RHC57" s="73"/>
      <c r="RHD57" s="73"/>
      <c r="RHE57" s="73"/>
      <c r="RHF57" s="73"/>
      <c r="RHG57" s="73"/>
      <c r="RHH57" s="73"/>
      <c r="RHI57" s="73"/>
      <c r="RHJ57" s="73"/>
      <c r="RHK57" s="73"/>
      <c r="RHL57" s="73"/>
      <c r="RHM57" s="73"/>
      <c r="RHN57" s="73"/>
      <c r="RHO57" s="73"/>
      <c r="RHP57" s="73"/>
      <c r="RHQ57" s="73"/>
      <c r="RHR57" s="73"/>
      <c r="RHS57" s="73"/>
      <c r="RHT57" s="73"/>
      <c r="RHU57" s="73"/>
      <c r="RHV57" s="73"/>
      <c r="RHW57" s="73"/>
      <c r="RHX57" s="73"/>
      <c r="RHY57" s="73"/>
      <c r="RHZ57" s="73"/>
      <c r="RIA57" s="73"/>
      <c r="RIB57" s="73"/>
      <c r="RIC57" s="73"/>
      <c r="RID57" s="73"/>
      <c r="RIE57" s="73"/>
      <c r="RIF57" s="73"/>
      <c r="RIG57" s="73"/>
      <c r="RIH57" s="73"/>
      <c r="RII57" s="73"/>
      <c r="RIJ57" s="73"/>
      <c r="RIK57" s="73"/>
      <c r="RIL57" s="73"/>
      <c r="RIM57" s="73"/>
      <c r="RIN57" s="73"/>
      <c r="RIO57" s="73"/>
      <c r="RIP57" s="73"/>
      <c r="RIQ57" s="73"/>
      <c r="RIR57" s="73"/>
      <c r="RIS57" s="73"/>
      <c r="RIT57" s="73"/>
      <c r="RIU57" s="73"/>
      <c r="RIV57" s="73"/>
      <c r="RIW57" s="73"/>
      <c r="RIX57" s="73"/>
      <c r="RIY57" s="73"/>
      <c r="RIZ57" s="73"/>
      <c r="RJA57" s="73"/>
      <c r="RJB57" s="73"/>
      <c r="RJC57" s="73"/>
      <c r="RJD57" s="73"/>
      <c r="RJE57" s="73"/>
      <c r="RJF57" s="73"/>
      <c r="RJG57" s="73"/>
      <c r="RJH57" s="73"/>
      <c r="RJI57" s="73"/>
      <c r="RJJ57" s="73"/>
      <c r="RJK57" s="73"/>
      <c r="RJL57" s="73"/>
      <c r="RJM57" s="73"/>
      <c r="RJN57" s="73"/>
      <c r="RJO57" s="73"/>
      <c r="RJP57" s="73"/>
      <c r="RJQ57" s="73"/>
      <c r="RJR57" s="73"/>
      <c r="RJS57" s="73"/>
      <c r="RJT57" s="73"/>
      <c r="RJU57" s="73"/>
      <c r="RJV57" s="73"/>
      <c r="RJW57" s="73"/>
      <c r="RJX57" s="73"/>
      <c r="RJY57" s="73"/>
      <c r="RJZ57" s="73"/>
      <c r="RKA57" s="73"/>
      <c r="RKB57" s="73"/>
      <c r="RKC57" s="73"/>
      <c r="RKD57" s="73"/>
      <c r="RKE57" s="73"/>
      <c r="RKF57" s="73"/>
      <c r="RKG57" s="73"/>
      <c r="RKH57" s="73"/>
      <c r="RKI57" s="73"/>
      <c r="RKJ57" s="73"/>
      <c r="RKK57" s="73"/>
      <c r="RKL57" s="73"/>
      <c r="RKM57" s="73"/>
      <c r="RKN57" s="73"/>
      <c r="RKO57" s="73"/>
      <c r="RKP57" s="73"/>
      <c r="RKQ57" s="73"/>
      <c r="RKR57" s="73"/>
      <c r="RKS57" s="73"/>
      <c r="RKT57" s="73"/>
      <c r="RKU57" s="73"/>
      <c r="RKV57" s="73"/>
      <c r="RKW57" s="73"/>
      <c r="RKX57" s="73"/>
      <c r="RKY57" s="73"/>
      <c r="RKZ57" s="73"/>
      <c r="RLA57" s="73"/>
      <c r="RLB57" s="73"/>
      <c r="RLC57" s="73"/>
      <c r="RLD57" s="73"/>
      <c r="RLE57" s="73"/>
      <c r="RLF57" s="73"/>
      <c r="RLG57" s="73"/>
      <c r="RLH57" s="73"/>
      <c r="RLI57" s="73"/>
      <c r="RLJ57" s="73"/>
      <c r="RLK57" s="73"/>
      <c r="RLL57" s="73"/>
      <c r="RLM57" s="73"/>
      <c r="RLN57" s="73"/>
      <c r="RLO57" s="73"/>
      <c r="RLP57" s="73"/>
      <c r="RLQ57" s="73"/>
      <c r="RLR57" s="73"/>
      <c r="RLS57" s="73"/>
      <c r="RLT57" s="73"/>
      <c r="RLU57" s="73"/>
      <c r="RLV57" s="73"/>
      <c r="RLW57" s="73"/>
      <c r="RLX57" s="73"/>
      <c r="RLY57" s="73"/>
      <c r="RLZ57" s="73"/>
      <c r="RMA57" s="73"/>
      <c r="RMB57" s="73"/>
      <c r="RMC57" s="73"/>
      <c r="RMD57" s="73"/>
      <c r="RME57" s="73"/>
      <c r="RMF57" s="73"/>
      <c r="RMG57" s="73"/>
      <c r="RMH57" s="73"/>
      <c r="RMI57" s="73"/>
      <c r="RMJ57" s="73"/>
      <c r="RMK57" s="73"/>
      <c r="RML57" s="73"/>
      <c r="RMM57" s="73"/>
      <c r="RMN57" s="73"/>
      <c r="RMO57" s="73"/>
      <c r="RMP57" s="73"/>
      <c r="RMQ57" s="73"/>
      <c r="RMR57" s="73"/>
      <c r="RMS57" s="73"/>
      <c r="RMT57" s="73"/>
      <c r="RMU57" s="73"/>
      <c r="RMV57" s="73"/>
      <c r="RMW57" s="73"/>
      <c r="RMX57" s="73"/>
      <c r="RMY57" s="73"/>
      <c r="RMZ57" s="73"/>
      <c r="RNA57" s="73"/>
      <c r="RNB57" s="73"/>
      <c r="RNC57" s="73"/>
      <c r="RND57" s="73"/>
      <c r="RNE57" s="73"/>
      <c r="RNF57" s="73"/>
      <c r="RNG57" s="73"/>
      <c r="RNH57" s="73"/>
      <c r="RNI57" s="73"/>
      <c r="RNJ57" s="73"/>
      <c r="RNK57" s="73"/>
      <c r="RNL57" s="73"/>
      <c r="RNM57" s="73"/>
      <c r="RNN57" s="73"/>
      <c r="RNO57" s="73"/>
      <c r="RNP57" s="73"/>
      <c r="RNQ57" s="73"/>
      <c r="RNR57" s="73"/>
      <c r="RNS57" s="73"/>
      <c r="RNT57" s="73"/>
      <c r="RNU57" s="73"/>
      <c r="RNV57" s="73"/>
      <c r="RNW57" s="73"/>
      <c r="RNX57" s="73"/>
      <c r="RNY57" s="73"/>
      <c r="RNZ57" s="73"/>
      <c r="ROA57" s="73"/>
      <c r="ROB57" s="73"/>
      <c r="ROC57" s="73"/>
      <c r="ROD57" s="73"/>
      <c r="ROE57" s="73"/>
      <c r="ROF57" s="73"/>
      <c r="ROG57" s="73"/>
      <c r="ROH57" s="73"/>
      <c r="ROI57" s="73"/>
      <c r="ROJ57" s="73"/>
      <c r="ROK57" s="73"/>
      <c r="ROL57" s="73"/>
      <c r="ROM57" s="73"/>
      <c r="RON57" s="73"/>
      <c r="ROO57" s="73"/>
      <c r="ROP57" s="73"/>
      <c r="ROQ57" s="73"/>
      <c r="ROR57" s="73"/>
      <c r="ROS57" s="73"/>
      <c r="ROT57" s="73"/>
      <c r="ROU57" s="73"/>
      <c r="ROV57" s="73"/>
      <c r="ROW57" s="73"/>
      <c r="ROX57" s="73"/>
      <c r="ROY57" s="73"/>
      <c r="ROZ57" s="73"/>
      <c r="RPA57" s="73"/>
      <c r="RPB57" s="73"/>
      <c r="RPC57" s="73"/>
      <c r="RPD57" s="73"/>
      <c r="RPE57" s="73"/>
      <c r="RPF57" s="73"/>
      <c r="RPG57" s="73"/>
      <c r="RPH57" s="73"/>
      <c r="RPI57" s="73"/>
      <c r="RPJ57" s="73"/>
      <c r="RPK57" s="73"/>
      <c r="RPL57" s="73"/>
      <c r="RPM57" s="73"/>
      <c r="RPN57" s="73"/>
      <c r="RPO57" s="73"/>
      <c r="RPP57" s="73"/>
      <c r="RPQ57" s="73"/>
      <c r="RPR57" s="73"/>
      <c r="RPS57" s="73"/>
      <c r="RPT57" s="73"/>
      <c r="RPU57" s="73"/>
      <c r="RPV57" s="73"/>
      <c r="RPW57" s="73"/>
      <c r="RPX57" s="73"/>
      <c r="RPY57" s="73"/>
      <c r="RPZ57" s="73"/>
      <c r="RQA57" s="73"/>
      <c r="RQB57" s="73"/>
      <c r="RQC57" s="73"/>
      <c r="RQD57" s="73"/>
      <c r="RQE57" s="73"/>
      <c r="RQF57" s="73"/>
      <c r="RQG57" s="73"/>
      <c r="RQH57" s="73"/>
      <c r="RQI57" s="73"/>
      <c r="RQJ57" s="73"/>
      <c r="RQK57" s="73"/>
      <c r="RQL57" s="73"/>
      <c r="RQM57" s="73"/>
      <c r="RQN57" s="73"/>
      <c r="RQO57" s="73"/>
      <c r="RQP57" s="73"/>
      <c r="RQQ57" s="73"/>
      <c r="RQR57" s="73"/>
      <c r="RQS57" s="73"/>
      <c r="RQT57" s="73"/>
      <c r="RQU57" s="73"/>
      <c r="RQV57" s="73"/>
      <c r="RQW57" s="73"/>
      <c r="RQX57" s="73"/>
      <c r="RQY57" s="73"/>
      <c r="RQZ57" s="73"/>
      <c r="RRA57" s="73"/>
      <c r="RRB57" s="73"/>
      <c r="RRC57" s="73"/>
      <c r="RRD57" s="73"/>
      <c r="RRE57" s="73"/>
      <c r="RRF57" s="73"/>
      <c r="RRG57" s="73"/>
      <c r="RRH57" s="73"/>
      <c r="RRI57" s="73"/>
      <c r="RRJ57" s="73"/>
      <c r="RRK57" s="73"/>
      <c r="RRL57" s="73"/>
      <c r="RRM57" s="73"/>
      <c r="RRN57" s="73"/>
      <c r="RRO57" s="73"/>
      <c r="RRP57" s="73"/>
      <c r="RRQ57" s="73"/>
      <c r="RRR57" s="73"/>
      <c r="RRS57" s="73"/>
      <c r="RRT57" s="73"/>
      <c r="RRU57" s="73"/>
      <c r="RRV57" s="73"/>
      <c r="RRW57" s="73"/>
      <c r="RRX57" s="73"/>
      <c r="RRY57" s="73"/>
      <c r="RRZ57" s="73"/>
      <c r="RSA57" s="73"/>
      <c r="RSB57" s="73"/>
      <c r="RSC57" s="73"/>
      <c r="RSD57" s="73"/>
      <c r="RSE57" s="73"/>
      <c r="RSF57" s="73"/>
      <c r="RSG57" s="73"/>
      <c r="RSH57" s="73"/>
      <c r="RSI57" s="73"/>
      <c r="RSJ57" s="73"/>
      <c r="RSK57" s="73"/>
      <c r="RSL57" s="73"/>
      <c r="RSM57" s="73"/>
      <c r="RSN57" s="73"/>
      <c r="RSO57" s="73"/>
      <c r="RSP57" s="73"/>
      <c r="RSQ57" s="73"/>
      <c r="RSR57" s="73"/>
      <c r="RSS57" s="73"/>
      <c r="RST57" s="73"/>
      <c r="RSU57" s="73"/>
      <c r="RSV57" s="73"/>
      <c r="RSW57" s="73"/>
      <c r="RSX57" s="73"/>
      <c r="RSY57" s="73"/>
      <c r="RSZ57" s="73"/>
      <c r="RTA57" s="73"/>
      <c r="RTB57" s="73"/>
      <c r="RTC57" s="73"/>
      <c r="RTD57" s="73"/>
      <c r="RTE57" s="73"/>
      <c r="RTF57" s="73"/>
      <c r="RTG57" s="73"/>
      <c r="RTH57" s="73"/>
      <c r="RTI57" s="73"/>
      <c r="RTJ57" s="73"/>
      <c r="RTK57" s="73"/>
      <c r="RTL57" s="73"/>
      <c r="RTM57" s="73"/>
      <c r="RTN57" s="73"/>
      <c r="RTO57" s="73"/>
      <c r="RTP57" s="73"/>
      <c r="RTQ57" s="73"/>
      <c r="RTR57" s="73"/>
      <c r="RTS57" s="73"/>
      <c r="RTT57" s="73"/>
      <c r="RTU57" s="73"/>
      <c r="RTV57" s="73"/>
      <c r="RTW57" s="73"/>
      <c r="RTX57" s="73"/>
      <c r="RTY57" s="73"/>
      <c r="RTZ57" s="73"/>
      <c r="RUA57" s="73"/>
      <c r="RUB57" s="73"/>
      <c r="RUC57" s="73"/>
      <c r="RUD57" s="73"/>
      <c r="RUE57" s="73"/>
      <c r="RUF57" s="73"/>
      <c r="RUG57" s="73"/>
      <c r="RUH57" s="73"/>
      <c r="RUI57" s="73"/>
      <c r="RUJ57" s="73"/>
      <c r="RUK57" s="73"/>
      <c r="RUL57" s="73"/>
      <c r="RUM57" s="73"/>
      <c r="RUN57" s="73"/>
      <c r="RUO57" s="73"/>
      <c r="RUP57" s="73"/>
      <c r="RUQ57" s="73"/>
      <c r="RUR57" s="73"/>
      <c r="RUS57" s="73"/>
      <c r="RUT57" s="73"/>
      <c r="RUU57" s="73"/>
      <c r="RUV57" s="73"/>
      <c r="RUW57" s="73"/>
      <c r="RUX57" s="73"/>
      <c r="RUY57" s="73"/>
      <c r="RUZ57" s="73"/>
      <c r="RVA57" s="73"/>
      <c r="RVB57" s="73"/>
      <c r="RVC57" s="73"/>
      <c r="RVD57" s="73"/>
      <c r="RVE57" s="73"/>
      <c r="RVF57" s="73"/>
      <c r="RVG57" s="73"/>
      <c r="RVH57" s="73"/>
      <c r="RVI57" s="73"/>
      <c r="RVJ57" s="73"/>
      <c r="RVK57" s="73"/>
      <c r="RVL57" s="73"/>
      <c r="RVM57" s="73"/>
      <c r="RVN57" s="73"/>
      <c r="RVO57" s="73"/>
      <c r="RVP57" s="73"/>
      <c r="RVQ57" s="73"/>
      <c r="RVR57" s="73"/>
      <c r="RVS57" s="73"/>
      <c r="RVT57" s="73"/>
      <c r="RVU57" s="73"/>
      <c r="RVV57" s="73"/>
      <c r="RVW57" s="73"/>
      <c r="RVX57" s="73"/>
      <c r="RVY57" s="73"/>
      <c r="RVZ57" s="73"/>
      <c r="RWA57" s="73"/>
      <c r="RWB57" s="73"/>
      <c r="RWC57" s="73"/>
      <c r="RWD57" s="73"/>
      <c r="RWE57" s="73"/>
      <c r="RWF57" s="73"/>
      <c r="RWG57" s="73"/>
      <c r="RWH57" s="73"/>
      <c r="RWI57" s="73"/>
      <c r="RWJ57" s="73"/>
      <c r="RWK57" s="73"/>
      <c r="RWL57" s="73"/>
      <c r="RWM57" s="73"/>
      <c r="RWN57" s="73"/>
      <c r="RWO57" s="73"/>
      <c r="RWP57" s="73"/>
      <c r="RWQ57" s="73"/>
      <c r="RWR57" s="73"/>
      <c r="RWS57" s="73"/>
      <c r="RWT57" s="73"/>
      <c r="RWU57" s="73"/>
      <c r="RWV57" s="73"/>
      <c r="RWW57" s="73"/>
      <c r="RWX57" s="73"/>
      <c r="RWY57" s="73"/>
      <c r="RWZ57" s="73"/>
      <c r="RXA57" s="73"/>
      <c r="RXB57" s="73"/>
      <c r="RXC57" s="73"/>
      <c r="RXD57" s="73"/>
      <c r="RXE57" s="73"/>
      <c r="RXF57" s="73"/>
      <c r="RXG57" s="73"/>
      <c r="RXH57" s="73"/>
      <c r="RXI57" s="73"/>
      <c r="RXJ57" s="73"/>
      <c r="RXK57" s="73"/>
      <c r="RXL57" s="73"/>
      <c r="RXM57" s="73"/>
      <c r="RXN57" s="73"/>
      <c r="RXO57" s="73"/>
      <c r="RXP57" s="73"/>
      <c r="RXQ57" s="73"/>
      <c r="RXR57" s="73"/>
      <c r="RXS57" s="73"/>
      <c r="RXT57" s="73"/>
      <c r="RXU57" s="73"/>
      <c r="RXV57" s="73"/>
      <c r="RXW57" s="73"/>
      <c r="RXX57" s="73"/>
      <c r="RXY57" s="73"/>
      <c r="RXZ57" s="73"/>
      <c r="RYA57" s="73"/>
      <c r="RYB57" s="73"/>
      <c r="RYC57" s="73"/>
      <c r="RYD57" s="73"/>
      <c r="RYE57" s="73"/>
      <c r="RYF57" s="73"/>
      <c r="RYG57" s="73"/>
      <c r="RYH57" s="73"/>
      <c r="RYI57" s="73"/>
      <c r="RYJ57" s="73"/>
      <c r="RYK57" s="73"/>
      <c r="RYL57" s="73"/>
      <c r="RYM57" s="73"/>
      <c r="RYN57" s="73"/>
      <c r="RYO57" s="73"/>
      <c r="RYP57" s="73"/>
      <c r="RYQ57" s="73"/>
      <c r="RYR57" s="73"/>
      <c r="RYS57" s="73"/>
      <c r="RYT57" s="73"/>
      <c r="RYU57" s="73"/>
      <c r="RYV57" s="73"/>
      <c r="RYW57" s="73"/>
      <c r="RYX57" s="73"/>
      <c r="RYY57" s="73"/>
      <c r="RYZ57" s="73"/>
      <c r="RZA57" s="73"/>
      <c r="RZB57" s="73"/>
      <c r="RZC57" s="73"/>
      <c r="RZD57" s="73"/>
      <c r="RZE57" s="73"/>
      <c r="RZF57" s="73"/>
      <c r="RZG57" s="73"/>
      <c r="RZH57" s="73"/>
      <c r="RZI57" s="73"/>
      <c r="RZJ57" s="73"/>
      <c r="RZK57" s="73"/>
      <c r="RZL57" s="73"/>
      <c r="RZM57" s="73"/>
      <c r="RZN57" s="73"/>
      <c r="RZO57" s="73"/>
      <c r="RZP57" s="73"/>
      <c r="RZQ57" s="73"/>
      <c r="RZR57" s="73"/>
      <c r="RZS57" s="73"/>
      <c r="RZT57" s="73"/>
      <c r="RZU57" s="73"/>
      <c r="RZV57" s="73"/>
      <c r="RZW57" s="73"/>
      <c r="RZX57" s="73"/>
      <c r="RZY57" s="73"/>
      <c r="RZZ57" s="73"/>
      <c r="SAA57" s="73"/>
      <c r="SAB57" s="73"/>
      <c r="SAC57" s="73"/>
      <c r="SAD57" s="73"/>
      <c r="SAE57" s="73"/>
      <c r="SAF57" s="73"/>
      <c r="SAG57" s="73"/>
      <c r="SAH57" s="73"/>
      <c r="SAI57" s="73"/>
      <c r="SAJ57" s="73"/>
      <c r="SAK57" s="73"/>
      <c r="SAL57" s="73"/>
      <c r="SAM57" s="73"/>
      <c r="SAN57" s="73"/>
      <c r="SAO57" s="73"/>
      <c r="SAP57" s="73"/>
      <c r="SAQ57" s="73"/>
      <c r="SAR57" s="73"/>
      <c r="SAS57" s="73"/>
      <c r="SAT57" s="73"/>
      <c r="SAU57" s="73"/>
      <c r="SAV57" s="73"/>
      <c r="SAW57" s="73"/>
      <c r="SAX57" s="73"/>
      <c r="SAY57" s="73"/>
      <c r="SAZ57" s="73"/>
      <c r="SBA57" s="73"/>
      <c r="SBB57" s="73"/>
      <c r="SBC57" s="73"/>
      <c r="SBD57" s="73"/>
      <c r="SBE57" s="73"/>
      <c r="SBF57" s="73"/>
      <c r="SBG57" s="73"/>
      <c r="SBH57" s="73"/>
      <c r="SBI57" s="73"/>
      <c r="SBJ57" s="73"/>
      <c r="SBK57" s="73"/>
      <c r="SBL57" s="73"/>
      <c r="SBM57" s="73"/>
      <c r="SBN57" s="73"/>
      <c r="SBO57" s="73"/>
      <c r="SBP57" s="73"/>
      <c r="SBQ57" s="73"/>
      <c r="SBR57" s="73"/>
      <c r="SBS57" s="73"/>
      <c r="SBT57" s="73"/>
      <c r="SBU57" s="73"/>
      <c r="SBV57" s="73"/>
      <c r="SBW57" s="73"/>
      <c r="SBX57" s="73"/>
      <c r="SBY57" s="73"/>
      <c r="SBZ57" s="73"/>
      <c r="SCA57" s="73"/>
      <c r="SCB57" s="73"/>
      <c r="SCC57" s="73"/>
      <c r="SCD57" s="73"/>
      <c r="SCE57" s="73"/>
      <c r="SCF57" s="73"/>
      <c r="SCG57" s="73"/>
      <c r="SCH57" s="73"/>
      <c r="SCI57" s="73"/>
      <c r="SCJ57" s="73"/>
      <c r="SCK57" s="73"/>
      <c r="SCL57" s="73"/>
      <c r="SCM57" s="73"/>
      <c r="SCN57" s="73"/>
      <c r="SCO57" s="73"/>
      <c r="SCP57" s="73"/>
      <c r="SCQ57" s="73"/>
      <c r="SCR57" s="73"/>
      <c r="SCS57" s="73"/>
      <c r="SCT57" s="73"/>
      <c r="SCU57" s="73"/>
      <c r="SCV57" s="73"/>
      <c r="SCW57" s="73"/>
      <c r="SCX57" s="73"/>
      <c r="SCY57" s="73"/>
      <c r="SCZ57" s="73"/>
      <c r="SDA57" s="73"/>
      <c r="SDB57" s="73"/>
      <c r="SDC57" s="73"/>
      <c r="SDD57" s="73"/>
      <c r="SDE57" s="73"/>
      <c r="SDF57" s="73"/>
      <c r="SDG57" s="73"/>
      <c r="SDH57" s="73"/>
      <c r="SDI57" s="73"/>
      <c r="SDJ57" s="73"/>
      <c r="SDK57" s="73"/>
      <c r="SDL57" s="73"/>
      <c r="SDM57" s="73"/>
      <c r="SDN57" s="73"/>
      <c r="SDO57" s="73"/>
      <c r="SDP57" s="73"/>
      <c r="SDQ57" s="73"/>
      <c r="SDR57" s="73"/>
      <c r="SDS57" s="73"/>
      <c r="SDT57" s="73"/>
      <c r="SDU57" s="73"/>
      <c r="SDV57" s="73"/>
      <c r="SDW57" s="73"/>
      <c r="SDX57" s="73"/>
      <c r="SDY57" s="73"/>
      <c r="SDZ57" s="73"/>
      <c r="SEA57" s="73"/>
      <c r="SEB57" s="73"/>
      <c r="SEC57" s="73"/>
      <c r="SED57" s="73"/>
      <c r="SEE57" s="73"/>
      <c r="SEF57" s="73"/>
      <c r="SEG57" s="73"/>
      <c r="SEH57" s="73"/>
      <c r="SEI57" s="73"/>
      <c r="SEJ57" s="73"/>
      <c r="SEK57" s="73"/>
      <c r="SEL57" s="73"/>
      <c r="SEM57" s="73"/>
      <c r="SEN57" s="73"/>
      <c r="SEO57" s="73"/>
      <c r="SEP57" s="73"/>
      <c r="SEQ57" s="73"/>
      <c r="SER57" s="73"/>
      <c r="SES57" s="73"/>
      <c r="SET57" s="73"/>
      <c r="SEU57" s="73"/>
      <c r="SEV57" s="73"/>
      <c r="SEW57" s="73"/>
      <c r="SEX57" s="73"/>
      <c r="SEY57" s="73"/>
      <c r="SEZ57" s="73"/>
      <c r="SFA57" s="73"/>
      <c r="SFB57" s="73"/>
      <c r="SFC57" s="73"/>
      <c r="SFD57" s="73"/>
      <c r="SFE57" s="73"/>
      <c r="SFF57" s="73"/>
      <c r="SFG57" s="73"/>
      <c r="SFH57" s="73"/>
      <c r="SFI57" s="73"/>
      <c r="SFJ57" s="73"/>
      <c r="SFK57" s="73"/>
      <c r="SFL57" s="73"/>
      <c r="SFM57" s="73"/>
      <c r="SFN57" s="73"/>
      <c r="SFO57" s="73"/>
      <c r="SFP57" s="73"/>
      <c r="SFQ57" s="73"/>
      <c r="SFR57" s="73"/>
      <c r="SFS57" s="73"/>
      <c r="SFT57" s="73"/>
      <c r="SFU57" s="73"/>
      <c r="SFV57" s="73"/>
      <c r="SFW57" s="73"/>
      <c r="SFX57" s="73"/>
      <c r="SFY57" s="73"/>
      <c r="SFZ57" s="73"/>
      <c r="SGA57" s="73"/>
      <c r="SGB57" s="73"/>
      <c r="SGC57" s="73"/>
      <c r="SGD57" s="73"/>
      <c r="SGE57" s="73"/>
      <c r="SGF57" s="73"/>
      <c r="SGG57" s="73"/>
      <c r="SGH57" s="73"/>
      <c r="SGI57" s="73"/>
      <c r="SGJ57" s="73"/>
      <c r="SGK57" s="73"/>
      <c r="SGL57" s="73"/>
      <c r="SGM57" s="73"/>
      <c r="SGN57" s="73"/>
      <c r="SGO57" s="73"/>
      <c r="SGP57" s="73"/>
      <c r="SGQ57" s="73"/>
      <c r="SGR57" s="73"/>
      <c r="SGS57" s="73"/>
      <c r="SGT57" s="73"/>
      <c r="SGU57" s="73"/>
      <c r="SGV57" s="73"/>
      <c r="SGW57" s="73"/>
      <c r="SGX57" s="73"/>
      <c r="SGY57" s="73"/>
      <c r="SGZ57" s="73"/>
      <c r="SHA57" s="73"/>
      <c r="SHB57" s="73"/>
      <c r="SHC57" s="73"/>
      <c r="SHD57" s="73"/>
      <c r="SHE57" s="73"/>
      <c r="SHF57" s="73"/>
      <c r="SHG57" s="73"/>
      <c r="SHH57" s="73"/>
      <c r="SHI57" s="73"/>
      <c r="SHJ57" s="73"/>
      <c r="SHK57" s="73"/>
      <c r="SHL57" s="73"/>
      <c r="SHM57" s="73"/>
      <c r="SHN57" s="73"/>
      <c r="SHO57" s="73"/>
      <c r="SHP57" s="73"/>
      <c r="SHQ57" s="73"/>
      <c r="SHR57" s="73"/>
      <c r="SHS57" s="73"/>
      <c r="SHT57" s="73"/>
      <c r="SHU57" s="73"/>
      <c r="SHV57" s="73"/>
      <c r="SHW57" s="73"/>
      <c r="SHX57" s="73"/>
      <c r="SHY57" s="73"/>
      <c r="SHZ57" s="73"/>
      <c r="SIA57" s="73"/>
      <c r="SIB57" s="73"/>
      <c r="SIC57" s="73"/>
      <c r="SID57" s="73"/>
      <c r="SIE57" s="73"/>
      <c r="SIF57" s="73"/>
      <c r="SIG57" s="73"/>
      <c r="SIH57" s="73"/>
      <c r="SII57" s="73"/>
      <c r="SIJ57" s="73"/>
      <c r="SIK57" s="73"/>
      <c r="SIL57" s="73"/>
      <c r="SIM57" s="73"/>
      <c r="SIN57" s="73"/>
      <c r="SIO57" s="73"/>
      <c r="SIP57" s="73"/>
      <c r="SIQ57" s="73"/>
      <c r="SIR57" s="73"/>
      <c r="SIS57" s="73"/>
      <c r="SIT57" s="73"/>
      <c r="SIU57" s="73"/>
      <c r="SIV57" s="73"/>
      <c r="SIW57" s="73"/>
      <c r="SIX57" s="73"/>
      <c r="SIY57" s="73"/>
      <c r="SIZ57" s="73"/>
      <c r="SJA57" s="73"/>
      <c r="SJB57" s="73"/>
      <c r="SJC57" s="73"/>
      <c r="SJD57" s="73"/>
      <c r="SJE57" s="73"/>
      <c r="SJF57" s="73"/>
      <c r="SJG57" s="73"/>
      <c r="SJH57" s="73"/>
      <c r="SJI57" s="73"/>
      <c r="SJJ57" s="73"/>
      <c r="SJK57" s="73"/>
      <c r="SJL57" s="73"/>
      <c r="SJM57" s="73"/>
      <c r="SJN57" s="73"/>
      <c r="SJO57" s="73"/>
      <c r="SJP57" s="73"/>
      <c r="SJQ57" s="73"/>
      <c r="SJR57" s="73"/>
      <c r="SJS57" s="73"/>
      <c r="SJT57" s="73"/>
      <c r="SJU57" s="73"/>
      <c r="SJV57" s="73"/>
      <c r="SJW57" s="73"/>
      <c r="SJX57" s="73"/>
      <c r="SJY57" s="73"/>
      <c r="SJZ57" s="73"/>
      <c r="SKA57" s="73"/>
      <c r="SKB57" s="73"/>
      <c r="SKC57" s="73"/>
      <c r="SKD57" s="73"/>
      <c r="SKE57" s="73"/>
      <c r="SKF57" s="73"/>
      <c r="SKG57" s="73"/>
      <c r="SKH57" s="73"/>
      <c r="SKI57" s="73"/>
      <c r="SKJ57" s="73"/>
      <c r="SKK57" s="73"/>
      <c r="SKL57" s="73"/>
      <c r="SKM57" s="73"/>
      <c r="SKN57" s="73"/>
      <c r="SKO57" s="73"/>
      <c r="SKP57" s="73"/>
      <c r="SKQ57" s="73"/>
      <c r="SKR57" s="73"/>
      <c r="SKS57" s="73"/>
      <c r="SKT57" s="73"/>
      <c r="SKU57" s="73"/>
      <c r="SKV57" s="73"/>
      <c r="SKW57" s="73"/>
      <c r="SKX57" s="73"/>
      <c r="SKY57" s="73"/>
      <c r="SKZ57" s="73"/>
      <c r="SLA57" s="73"/>
      <c r="SLB57" s="73"/>
      <c r="SLC57" s="73"/>
      <c r="SLD57" s="73"/>
      <c r="SLE57" s="73"/>
      <c r="SLF57" s="73"/>
      <c r="SLG57" s="73"/>
      <c r="SLH57" s="73"/>
      <c r="SLI57" s="73"/>
      <c r="SLJ57" s="73"/>
      <c r="SLK57" s="73"/>
      <c r="SLL57" s="73"/>
      <c r="SLM57" s="73"/>
      <c r="SLN57" s="73"/>
      <c r="SLO57" s="73"/>
      <c r="SLP57" s="73"/>
      <c r="SLQ57" s="73"/>
      <c r="SLR57" s="73"/>
      <c r="SLS57" s="73"/>
      <c r="SLT57" s="73"/>
      <c r="SLU57" s="73"/>
      <c r="SLV57" s="73"/>
      <c r="SLW57" s="73"/>
      <c r="SLX57" s="73"/>
      <c r="SLY57" s="73"/>
      <c r="SLZ57" s="73"/>
      <c r="SMA57" s="73"/>
      <c r="SMB57" s="73"/>
      <c r="SMC57" s="73"/>
      <c r="SMD57" s="73"/>
      <c r="SME57" s="73"/>
      <c r="SMF57" s="73"/>
      <c r="SMG57" s="73"/>
      <c r="SMH57" s="73"/>
      <c r="SMI57" s="73"/>
      <c r="SMJ57" s="73"/>
      <c r="SMK57" s="73"/>
      <c r="SML57" s="73"/>
      <c r="SMM57" s="73"/>
      <c r="SMN57" s="73"/>
      <c r="SMO57" s="73"/>
      <c r="SMP57" s="73"/>
      <c r="SMQ57" s="73"/>
      <c r="SMR57" s="73"/>
      <c r="SMS57" s="73"/>
      <c r="SMT57" s="73"/>
      <c r="SMU57" s="73"/>
      <c r="SMV57" s="73"/>
      <c r="SMW57" s="73"/>
      <c r="SMX57" s="73"/>
      <c r="SMY57" s="73"/>
      <c r="SMZ57" s="73"/>
      <c r="SNA57" s="73"/>
      <c r="SNB57" s="73"/>
      <c r="SNC57" s="73"/>
      <c r="SND57" s="73"/>
      <c r="SNE57" s="73"/>
      <c r="SNF57" s="73"/>
      <c r="SNG57" s="73"/>
      <c r="SNH57" s="73"/>
      <c r="SNI57" s="73"/>
      <c r="SNJ57" s="73"/>
      <c r="SNK57" s="73"/>
      <c r="SNL57" s="73"/>
      <c r="SNM57" s="73"/>
      <c r="SNN57" s="73"/>
      <c r="SNO57" s="73"/>
      <c r="SNP57" s="73"/>
      <c r="SNQ57" s="73"/>
      <c r="SNR57" s="73"/>
      <c r="SNS57" s="73"/>
      <c r="SNT57" s="73"/>
      <c r="SNU57" s="73"/>
      <c r="SNV57" s="73"/>
      <c r="SNW57" s="73"/>
      <c r="SNX57" s="73"/>
      <c r="SNY57" s="73"/>
      <c r="SNZ57" s="73"/>
      <c r="SOA57" s="73"/>
      <c r="SOB57" s="73"/>
      <c r="SOC57" s="73"/>
      <c r="SOD57" s="73"/>
      <c r="SOE57" s="73"/>
      <c r="SOF57" s="73"/>
      <c r="SOG57" s="73"/>
      <c r="SOH57" s="73"/>
      <c r="SOI57" s="73"/>
      <c r="SOJ57" s="73"/>
      <c r="SOK57" s="73"/>
      <c r="SOL57" s="73"/>
      <c r="SOM57" s="73"/>
      <c r="SON57" s="73"/>
      <c r="SOO57" s="73"/>
      <c r="SOP57" s="73"/>
      <c r="SOQ57" s="73"/>
      <c r="SOR57" s="73"/>
      <c r="SOS57" s="73"/>
      <c r="SOT57" s="73"/>
      <c r="SOU57" s="73"/>
      <c r="SOV57" s="73"/>
      <c r="SOW57" s="73"/>
      <c r="SOX57" s="73"/>
      <c r="SOY57" s="73"/>
      <c r="SOZ57" s="73"/>
      <c r="SPA57" s="73"/>
      <c r="SPB57" s="73"/>
      <c r="SPC57" s="73"/>
      <c r="SPD57" s="73"/>
      <c r="SPE57" s="73"/>
      <c r="SPF57" s="73"/>
      <c r="SPG57" s="73"/>
      <c r="SPH57" s="73"/>
      <c r="SPI57" s="73"/>
      <c r="SPJ57" s="73"/>
      <c r="SPK57" s="73"/>
      <c r="SPL57" s="73"/>
      <c r="SPM57" s="73"/>
      <c r="SPN57" s="73"/>
      <c r="SPO57" s="73"/>
      <c r="SPP57" s="73"/>
      <c r="SPQ57" s="73"/>
      <c r="SPR57" s="73"/>
      <c r="SPS57" s="73"/>
      <c r="SPT57" s="73"/>
      <c r="SPU57" s="73"/>
      <c r="SPV57" s="73"/>
      <c r="SPW57" s="73"/>
      <c r="SPX57" s="73"/>
      <c r="SPY57" s="73"/>
      <c r="SPZ57" s="73"/>
      <c r="SQA57" s="73"/>
      <c r="SQB57" s="73"/>
      <c r="SQC57" s="73"/>
      <c r="SQD57" s="73"/>
      <c r="SQE57" s="73"/>
      <c r="SQF57" s="73"/>
      <c r="SQG57" s="73"/>
      <c r="SQH57" s="73"/>
      <c r="SQI57" s="73"/>
      <c r="SQJ57" s="73"/>
      <c r="SQK57" s="73"/>
      <c r="SQL57" s="73"/>
      <c r="SQM57" s="73"/>
      <c r="SQN57" s="73"/>
      <c r="SQO57" s="73"/>
      <c r="SQP57" s="73"/>
      <c r="SQQ57" s="73"/>
      <c r="SQR57" s="73"/>
      <c r="SQS57" s="73"/>
      <c r="SQT57" s="73"/>
      <c r="SQU57" s="73"/>
      <c r="SQV57" s="73"/>
      <c r="SQW57" s="73"/>
      <c r="SQX57" s="73"/>
      <c r="SQY57" s="73"/>
      <c r="SQZ57" s="73"/>
      <c r="SRA57" s="73"/>
      <c r="SRB57" s="73"/>
      <c r="SRC57" s="73"/>
      <c r="SRD57" s="73"/>
      <c r="SRE57" s="73"/>
      <c r="SRF57" s="73"/>
      <c r="SRG57" s="73"/>
      <c r="SRH57" s="73"/>
      <c r="SRI57" s="73"/>
      <c r="SRJ57" s="73"/>
      <c r="SRK57" s="73"/>
      <c r="SRL57" s="73"/>
      <c r="SRM57" s="73"/>
      <c r="SRN57" s="73"/>
      <c r="SRO57" s="73"/>
      <c r="SRP57" s="73"/>
      <c r="SRQ57" s="73"/>
      <c r="SRR57" s="73"/>
      <c r="SRS57" s="73"/>
      <c r="SRT57" s="73"/>
      <c r="SRU57" s="73"/>
      <c r="SRV57" s="73"/>
      <c r="SRW57" s="73"/>
      <c r="SRX57" s="73"/>
      <c r="SRY57" s="73"/>
      <c r="SRZ57" s="73"/>
      <c r="SSA57" s="73"/>
      <c r="SSB57" s="73"/>
      <c r="SSC57" s="73"/>
      <c r="SSD57" s="73"/>
      <c r="SSE57" s="73"/>
      <c r="SSF57" s="73"/>
      <c r="SSG57" s="73"/>
      <c r="SSH57" s="73"/>
      <c r="SSI57" s="73"/>
      <c r="SSJ57" s="73"/>
      <c r="SSK57" s="73"/>
      <c r="SSL57" s="73"/>
      <c r="SSM57" s="73"/>
      <c r="SSN57" s="73"/>
      <c r="SSO57" s="73"/>
      <c r="SSP57" s="73"/>
      <c r="SSQ57" s="73"/>
      <c r="SSR57" s="73"/>
      <c r="SSS57" s="73"/>
      <c r="SST57" s="73"/>
      <c r="SSU57" s="73"/>
      <c r="SSV57" s="73"/>
      <c r="SSW57" s="73"/>
      <c r="SSX57" s="73"/>
      <c r="SSY57" s="73"/>
      <c r="SSZ57" s="73"/>
      <c r="STA57" s="73"/>
      <c r="STB57" s="73"/>
      <c r="STC57" s="73"/>
      <c r="STD57" s="73"/>
      <c r="STE57" s="73"/>
      <c r="STF57" s="73"/>
      <c r="STG57" s="73"/>
      <c r="STH57" s="73"/>
      <c r="STI57" s="73"/>
      <c r="STJ57" s="73"/>
      <c r="STK57" s="73"/>
      <c r="STL57" s="73"/>
      <c r="STM57" s="73"/>
      <c r="STN57" s="73"/>
      <c r="STO57" s="73"/>
      <c r="STP57" s="73"/>
      <c r="STQ57" s="73"/>
      <c r="STR57" s="73"/>
      <c r="STS57" s="73"/>
      <c r="STT57" s="73"/>
      <c r="STU57" s="73"/>
      <c r="STV57" s="73"/>
      <c r="STW57" s="73"/>
      <c r="STX57" s="73"/>
      <c r="STY57" s="73"/>
      <c r="STZ57" s="73"/>
      <c r="SUA57" s="73"/>
      <c r="SUB57" s="73"/>
      <c r="SUC57" s="73"/>
      <c r="SUD57" s="73"/>
      <c r="SUE57" s="73"/>
      <c r="SUF57" s="73"/>
      <c r="SUG57" s="73"/>
      <c r="SUH57" s="73"/>
      <c r="SUI57" s="73"/>
      <c r="SUJ57" s="73"/>
      <c r="SUK57" s="73"/>
      <c r="SUL57" s="73"/>
      <c r="SUM57" s="73"/>
      <c r="SUN57" s="73"/>
      <c r="SUO57" s="73"/>
      <c r="SUP57" s="73"/>
      <c r="SUQ57" s="73"/>
      <c r="SUR57" s="73"/>
      <c r="SUS57" s="73"/>
      <c r="SUT57" s="73"/>
      <c r="SUU57" s="73"/>
      <c r="SUV57" s="73"/>
      <c r="SUW57" s="73"/>
      <c r="SUX57" s="73"/>
      <c r="SUY57" s="73"/>
      <c r="SUZ57" s="73"/>
      <c r="SVA57" s="73"/>
      <c r="SVB57" s="73"/>
      <c r="SVC57" s="73"/>
      <c r="SVD57" s="73"/>
      <c r="SVE57" s="73"/>
      <c r="SVF57" s="73"/>
      <c r="SVG57" s="73"/>
      <c r="SVH57" s="73"/>
      <c r="SVI57" s="73"/>
      <c r="SVJ57" s="73"/>
      <c r="SVK57" s="73"/>
      <c r="SVL57" s="73"/>
      <c r="SVM57" s="73"/>
      <c r="SVN57" s="73"/>
      <c r="SVO57" s="73"/>
      <c r="SVP57" s="73"/>
      <c r="SVQ57" s="73"/>
      <c r="SVR57" s="73"/>
      <c r="SVS57" s="73"/>
      <c r="SVT57" s="73"/>
      <c r="SVU57" s="73"/>
      <c r="SVV57" s="73"/>
      <c r="SVW57" s="73"/>
      <c r="SVX57" s="73"/>
      <c r="SVY57" s="73"/>
      <c r="SVZ57" s="73"/>
      <c r="SWA57" s="73"/>
      <c r="SWB57" s="73"/>
      <c r="SWC57" s="73"/>
      <c r="SWD57" s="73"/>
      <c r="SWE57" s="73"/>
      <c r="SWF57" s="73"/>
      <c r="SWG57" s="73"/>
      <c r="SWH57" s="73"/>
      <c r="SWI57" s="73"/>
      <c r="SWJ57" s="73"/>
      <c r="SWK57" s="73"/>
      <c r="SWL57" s="73"/>
      <c r="SWM57" s="73"/>
      <c r="SWN57" s="73"/>
      <c r="SWO57" s="73"/>
      <c r="SWP57" s="73"/>
      <c r="SWQ57" s="73"/>
      <c r="SWR57" s="73"/>
      <c r="SWS57" s="73"/>
      <c r="SWT57" s="73"/>
      <c r="SWU57" s="73"/>
      <c r="SWV57" s="73"/>
      <c r="SWW57" s="73"/>
      <c r="SWX57" s="73"/>
      <c r="SWY57" s="73"/>
      <c r="SWZ57" s="73"/>
      <c r="SXA57" s="73"/>
      <c r="SXB57" s="73"/>
      <c r="SXC57" s="73"/>
      <c r="SXD57" s="73"/>
      <c r="SXE57" s="73"/>
      <c r="SXF57" s="73"/>
      <c r="SXG57" s="73"/>
      <c r="SXH57" s="73"/>
      <c r="SXI57" s="73"/>
      <c r="SXJ57" s="73"/>
      <c r="SXK57" s="73"/>
      <c r="SXL57" s="73"/>
      <c r="SXM57" s="73"/>
      <c r="SXN57" s="73"/>
      <c r="SXO57" s="73"/>
      <c r="SXP57" s="73"/>
      <c r="SXQ57" s="73"/>
      <c r="SXR57" s="73"/>
      <c r="SXS57" s="73"/>
      <c r="SXT57" s="73"/>
      <c r="SXU57" s="73"/>
      <c r="SXV57" s="73"/>
      <c r="SXW57" s="73"/>
      <c r="SXX57" s="73"/>
      <c r="SXY57" s="73"/>
      <c r="SXZ57" s="73"/>
      <c r="SYA57" s="73"/>
      <c r="SYB57" s="73"/>
      <c r="SYC57" s="73"/>
      <c r="SYD57" s="73"/>
      <c r="SYE57" s="73"/>
      <c r="SYF57" s="73"/>
      <c r="SYG57" s="73"/>
      <c r="SYH57" s="73"/>
      <c r="SYI57" s="73"/>
      <c r="SYJ57" s="73"/>
      <c r="SYK57" s="73"/>
      <c r="SYL57" s="73"/>
      <c r="SYM57" s="73"/>
      <c r="SYN57" s="73"/>
      <c r="SYO57" s="73"/>
      <c r="SYP57" s="73"/>
      <c r="SYQ57" s="73"/>
      <c r="SYR57" s="73"/>
      <c r="SYS57" s="73"/>
      <c r="SYT57" s="73"/>
      <c r="SYU57" s="73"/>
      <c r="SYV57" s="73"/>
      <c r="SYW57" s="73"/>
      <c r="SYX57" s="73"/>
      <c r="SYY57" s="73"/>
      <c r="SYZ57" s="73"/>
      <c r="SZA57" s="73"/>
      <c r="SZB57" s="73"/>
      <c r="SZC57" s="73"/>
      <c r="SZD57" s="73"/>
      <c r="SZE57" s="73"/>
      <c r="SZF57" s="73"/>
      <c r="SZG57" s="73"/>
      <c r="SZH57" s="73"/>
      <c r="SZI57" s="73"/>
      <c r="SZJ57" s="73"/>
      <c r="SZK57" s="73"/>
      <c r="SZL57" s="73"/>
      <c r="SZM57" s="73"/>
      <c r="SZN57" s="73"/>
      <c r="SZO57" s="73"/>
      <c r="SZP57" s="73"/>
      <c r="SZQ57" s="73"/>
      <c r="SZR57" s="73"/>
      <c r="SZS57" s="73"/>
      <c r="SZT57" s="73"/>
      <c r="SZU57" s="73"/>
      <c r="SZV57" s="73"/>
      <c r="SZW57" s="73"/>
      <c r="SZX57" s="73"/>
      <c r="SZY57" s="73"/>
      <c r="SZZ57" s="73"/>
      <c r="TAA57" s="73"/>
      <c r="TAB57" s="73"/>
      <c r="TAC57" s="73"/>
      <c r="TAD57" s="73"/>
      <c r="TAE57" s="73"/>
      <c r="TAF57" s="73"/>
      <c r="TAG57" s="73"/>
      <c r="TAH57" s="73"/>
      <c r="TAI57" s="73"/>
      <c r="TAJ57" s="73"/>
      <c r="TAK57" s="73"/>
      <c r="TAL57" s="73"/>
      <c r="TAM57" s="73"/>
      <c r="TAN57" s="73"/>
      <c r="TAO57" s="73"/>
      <c r="TAP57" s="73"/>
      <c r="TAQ57" s="73"/>
      <c r="TAR57" s="73"/>
      <c r="TAS57" s="73"/>
      <c r="TAT57" s="73"/>
      <c r="TAU57" s="73"/>
      <c r="TAV57" s="73"/>
      <c r="TAW57" s="73"/>
      <c r="TAX57" s="73"/>
      <c r="TAY57" s="73"/>
      <c r="TAZ57" s="73"/>
      <c r="TBA57" s="73"/>
      <c r="TBB57" s="73"/>
      <c r="TBC57" s="73"/>
      <c r="TBD57" s="73"/>
      <c r="TBE57" s="73"/>
      <c r="TBF57" s="73"/>
      <c r="TBG57" s="73"/>
      <c r="TBH57" s="73"/>
      <c r="TBI57" s="73"/>
      <c r="TBJ57" s="73"/>
      <c r="TBK57" s="73"/>
      <c r="TBL57" s="73"/>
      <c r="TBM57" s="73"/>
      <c r="TBN57" s="73"/>
      <c r="TBO57" s="73"/>
      <c r="TBP57" s="73"/>
      <c r="TBQ57" s="73"/>
      <c r="TBR57" s="73"/>
      <c r="TBS57" s="73"/>
      <c r="TBT57" s="73"/>
      <c r="TBU57" s="73"/>
      <c r="TBV57" s="73"/>
      <c r="TBW57" s="73"/>
      <c r="TBX57" s="73"/>
      <c r="TBY57" s="73"/>
      <c r="TBZ57" s="73"/>
      <c r="TCA57" s="73"/>
      <c r="TCB57" s="73"/>
      <c r="TCC57" s="73"/>
      <c r="TCD57" s="73"/>
      <c r="TCE57" s="73"/>
      <c r="TCF57" s="73"/>
      <c r="TCG57" s="73"/>
      <c r="TCH57" s="73"/>
      <c r="TCI57" s="73"/>
      <c r="TCJ57" s="73"/>
      <c r="TCK57" s="73"/>
      <c r="TCL57" s="73"/>
      <c r="TCM57" s="73"/>
      <c r="TCN57" s="73"/>
      <c r="TCO57" s="73"/>
      <c r="TCP57" s="73"/>
      <c r="TCQ57" s="73"/>
      <c r="TCR57" s="73"/>
      <c r="TCS57" s="73"/>
      <c r="TCT57" s="73"/>
      <c r="TCU57" s="73"/>
      <c r="TCV57" s="73"/>
      <c r="TCW57" s="73"/>
      <c r="TCX57" s="73"/>
      <c r="TCY57" s="73"/>
      <c r="TCZ57" s="73"/>
      <c r="TDA57" s="73"/>
      <c r="TDB57" s="73"/>
      <c r="TDC57" s="73"/>
      <c r="TDD57" s="73"/>
      <c r="TDE57" s="73"/>
      <c r="TDF57" s="73"/>
      <c r="TDG57" s="73"/>
      <c r="TDH57" s="73"/>
      <c r="TDI57" s="73"/>
      <c r="TDJ57" s="73"/>
      <c r="TDK57" s="73"/>
      <c r="TDL57" s="73"/>
      <c r="TDM57" s="73"/>
      <c r="TDN57" s="73"/>
      <c r="TDO57" s="73"/>
      <c r="TDP57" s="73"/>
      <c r="TDQ57" s="73"/>
      <c r="TDR57" s="73"/>
      <c r="TDS57" s="73"/>
      <c r="TDT57" s="73"/>
      <c r="TDU57" s="73"/>
      <c r="TDV57" s="73"/>
      <c r="TDW57" s="73"/>
      <c r="TDX57" s="73"/>
      <c r="TDY57" s="73"/>
      <c r="TDZ57" s="73"/>
      <c r="TEA57" s="73"/>
      <c r="TEB57" s="73"/>
      <c r="TEC57" s="73"/>
      <c r="TED57" s="73"/>
      <c r="TEE57" s="73"/>
      <c r="TEF57" s="73"/>
      <c r="TEG57" s="73"/>
      <c r="TEH57" s="73"/>
      <c r="TEI57" s="73"/>
      <c r="TEJ57" s="73"/>
      <c r="TEK57" s="73"/>
      <c r="TEL57" s="73"/>
      <c r="TEM57" s="73"/>
      <c r="TEN57" s="73"/>
      <c r="TEO57" s="73"/>
      <c r="TEP57" s="73"/>
      <c r="TEQ57" s="73"/>
      <c r="TER57" s="73"/>
      <c r="TES57" s="73"/>
      <c r="TET57" s="73"/>
      <c r="TEU57" s="73"/>
      <c r="TEV57" s="73"/>
      <c r="TEW57" s="73"/>
      <c r="TEX57" s="73"/>
      <c r="TEY57" s="73"/>
      <c r="TEZ57" s="73"/>
      <c r="TFA57" s="73"/>
      <c r="TFB57" s="73"/>
      <c r="TFC57" s="73"/>
      <c r="TFD57" s="73"/>
      <c r="TFE57" s="73"/>
      <c r="TFF57" s="73"/>
      <c r="TFG57" s="73"/>
      <c r="TFH57" s="73"/>
      <c r="TFI57" s="73"/>
      <c r="TFJ57" s="73"/>
      <c r="TFK57" s="73"/>
      <c r="TFL57" s="73"/>
      <c r="TFM57" s="73"/>
      <c r="TFN57" s="73"/>
      <c r="TFO57" s="73"/>
      <c r="TFP57" s="73"/>
      <c r="TFQ57" s="73"/>
      <c r="TFR57" s="73"/>
      <c r="TFS57" s="73"/>
      <c r="TFT57" s="73"/>
      <c r="TFU57" s="73"/>
      <c r="TFV57" s="73"/>
      <c r="TFW57" s="73"/>
      <c r="TFX57" s="73"/>
      <c r="TFY57" s="73"/>
      <c r="TFZ57" s="73"/>
      <c r="TGA57" s="73"/>
      <c r="TGB57" s="73"/>
      <c r="TGC57" s="73"/>
      <c r="TGD57" s="73"/>
      <c r="TGE57" s="73"/>
      <c r="TGF57" s="73"/>
      <c r="TGG57" s="73"/>
      <c r="TGH57" s="73"/>
      <c r="TGI57" s="73"/>
      <c r="TGJ57" s="73"/>
      <c r="TGK57" s="73"/>
      <c r="TGL57" s="73"/>
      <c r="TGM57" s="73"/>
      <c r="TGN57" s="73"/>
      <c r="TGO57" s="73"/>
      <c r="TGP57" s="73"/>
      <c r="TGQ57" s="73"/>
      <c r="TGR57" s="73"/>
      <c r="TGS57" s="73"/>
      <c r="TGT57" s="73"/>
      <c r="TGU57" s="73"/>
      <c r="TGV57" s="73"/>
      <c r="TGW57" s="73"/>
      <c r="TGX57" s="73"/>
      <c r="TGY57" s="73"/>
      <c r="TGZ57" s="73"/>
      <c r="THA57" s="73"/>
      <c r="THB57" s="73"/>
      <c r="THC57" s="73"/>
      <c r="THD57" s="73"/>
      <c r="THE57" s="73"/>
      <c r="THF57" s="73"/>
      <c r="THG57" s="73"/>
      <c r="THH57" s="73"/>
      <c r="THI57" s="73"/>
      <c r="THJ57" s="73"/>
      <c r="THK57" s="73"/>
      <c r="THL57" s="73"/>
      <c r="THM57" s="73"/>
      <c r="THN57" s="73"/>
      <c r="THO57" s="73"/>
      <c r="THP57" s="73"/>
      <c r="THQ57" s="73"/>
      <c r="THR57" s="73"/>
      <c r="THS57" s="73"/>
      <c r="THT57" s="73"/>
      <c r="THU57" s="73"/>
      <c r="THV57" s="73"/>
      <c r="THW57" s="73"/>
      <c r="THX57" s="73"/>
      <c r="THY57" s="73"/>
      <c r="THZ57" s="73"/>
      <c r="TIA57" s="73"/>
      <c r="TIB57" s="73"/>
      <c r="TIC57" s="73"/>
      <c r="TID57" s="73"/>
      <c r="TIE57" s="73"/>
      <c r="TIF57" s="73"/>
      <c r="TIG57" s="73"/>
      <c r="TIH57" s="73"/>
      <c r="TII57" s="73"/>
      <c r="TIJ57" s="73"/>
      <c r="TIK57" s="73"/>
      <c r="TIL57" s="73"/>
      <c r="TIM57" s="73"/>
      <c r="TIN57" s="73"/>
      <c r="TIO57" s="73"/>
      <c r="TIP57" s="73"/>
      <c r="TIQ57" s="73"/>
      <c r="TIR57" s="73"/>
      <c r="TIS57" s="73"/>
      <c r="TIT57" s="73"/>
      <c r="TIU57" s="73"/>
      <c r="TIV57" s="73"/>
      <c r="TIW57" s="73"/>
      <c r="TIX57" s="73"/>
      <c r="TIY57" s="73"/>
      <c r="TIZ57" s="73"/>
      <c r="TJA57" s="73"/>
      <c r="TJB57" s="73"/>
      <c r="TJC57" s="73"/>
      <c r="TJD57" s="73"/>
      <c r="TJE57" s="73"/>
      <c r="TJF57" s="73"/>
      <c r="TJG57" s="73"/>
      <c r="TJH57" s="73"/>
      <c r="TJI57" s="73"/>
      <c r="TJJ57" s="73"/>
      <c r="TJK57" s="73"/>
      <c r="TJL57" s="73"/>
      <c r="TJM57" s="73"/>
      <c r="TJN57" s="73"/>
      <c r="TJO57" s="73"/>
      <c r="TJP57" s="73"/>
      <c r="TJQ57" s="73"/>
      <c r="TJR57" s="73"/>
      <c r="TJS57" s="73"/>
      <c r="TJT57" s="73"/>
      <c r="TJU57" s="73"/>
      <c r="TJV57" s="73"/>
      <c r="TJW57" s="73"/>
      <c r="TJX57" s="73"/>
      <c r="TJY57" s="73"/>
      <c r="TJZ57" s="73"/>
      <c r="TKA57" s="73"/>
      <c r="TKB57" s="73"/>
      <c r="TKC57" s="73"/>
      <c r="TKD57" s="73"/>
      <c r="TKE57" s="73"/>
      <c r="TKF57" s="73"/>
      <c r="TKG57" s="73"/>
      <c r="TKH57" s="73"/>
      <c r="TKI57" s="73"/>
      <c r="TKJ57" s="73"/>
      <c r="TKK57" s="73"/>
      <c r="TKL57" s="73"/>
      <c r="TKM57" s="73"/>
      <c r="TKN57" s="73"/>
      <c r="TKO57" s="73"/>
      <c r="TKP57" s="73"/>
      <c r="TKQ57" s="73"/>
      <c r="TKR57" s="73"/>
      <c r="TKS57" s="73"/>
      <c r="TKT57" s="73"/>
      <c r="TKU57" s="73"/>
      <c r="TKV57" s="73"/>
      <c r="TKW57" s="73"/>
      <c r="TKX57" s="73"/>
      <c r="TKY57" s="73"/>
      <c r="TKZ57" s="73"/>
      <c r="TLA57" s="73"/>
      <c r="TLB57" s="73"/>
      <c r="TLC57" s="73"/>
      <c r="TLD57" s="73"/>
      <c r="TLE57" s="73"/>
      <c r="TLF57" s="73"/>
      <c r="TLG57" s="73"/>
      <c r="TLH57" s="73"/>
      <c r="TLI57" s="73"/>
      <c r="TLJ57" s="73"/>
      <c r="TLK57" s="73"/>
      <c r="TLL57" s="73"/>
      <c r="TLM57" s="73"/>
      <c r="TLN57" s="73"/>
      <c r="TLO57" s="73"/>
      <c r="TLP57" s="73"/>
      <c r="TLQ57" s="73"/>
      <c r="TLR57" s="73"/>
      <c r="TLS57" s="73"/>
      <c r="TLT57" s="73"/>
      <c r="TLU57" s="73"/>
      <c r="TLV57" s="73"/>
      <c r="TLW57" s="73"/>
      <c r="TLX57" s="73"/>
      <c r="TLY57" s="73"/>
      <c r="TLZ57" s="73"/>
      <c r="TMA57" s="73"/>
      <c r="TMB57" s="73"/>
      <c r="TMC57" s="73"/>
      <c r="TMD57" s="73"/>
      <c r="TME57" s="73"/>
      <c r="TMF57" s="73"/>
      <c r="TMG57" s="73"/>
      <c r="TMH57" s="73"/>
      <c r="TMI57" s="73"/>
      <c r="TMJ57" s="73"/>
      <c r="TMK57" s="73"/>
      <c r="TML57" s="73"/>
      <c r="TMM57" s="73"/>
      <c r="TMN57" s="73"/>
      <c r="TMO57" s="73"/>
      <c r="TMP57" s="73"/>
      <c r="TMQ57" s="73"/>
      <c r="TMR57" s="73"/>
      <c r="TMS57" s="73"/>
      <c r="TMT57" s="73"/>
      <c r="TMU57" s="73"/>
      <c r="TMV57" s="73"/>
      <c r="TMW57" s="73"/>
      <c r="TMX57" s="73"/>
      <c r="TMY57" s="73"/>
      <c r="TMZ57" s="73"/>
      <c r="TNA57" s="73"/>
      <c r="TNB57" s="73"/>
      <c r="TNC57" s="73"/>
      <c r="TND57" s="73"/>
      <c r="TNE57" s="73"/>
      <c r="TNF57" s="73"/>
      <c r="TNG57" s="73"/>
      <c r="TNH57" s="73"/>
      <c r="TNI57" s="73"/>
      <c r="TNJ57" s="73"/>
      <c r="TNK57" s="73"/>
      <c r="TNL57" s="73"/>
      <c r="TNM57" s="73"/>
      <c r="TNN57" s="73"/>
      <c r="TNO57" s="73"/>
      <c r="TNP57" s="73"/>
      <c r="TNQ57" s="73"/>
      <c r="TNR57" s="73"/>
      <c r="TNS57" s="73"/>
      <c r="TNT57" s="73"/>
      <c r="TNU57" s="73"/>
      <c r="TNV57" s="73"/>
      <c r="TNW57" s="73"/>
      <c r="TNX57" s="73"/>
      <c r="TNY57" s="73"/>
      <c r="TNZ57" s="73"/>
      <c r="TOA57" s="73"/>
      <c r="TOB57" s="73"/>
      <c r="TOC57" s="73"/>
      <c r="TOD57" s="73"/>
      <c r="TOE57" s="73"/>
      <c r="TOF57" s="73"/>
      <c r="TOG57" s="73"/>
      <c r="TOH57" s="73"/>
      <c r="TOI57" s="73"/>
      <c r="TOJ57" s="73"/>
      <c r="TOK57" s="73"/>
      <c r="TOL57" s="73"/>
      <c r="TOM57" s="73"/>
      <c r="TON57" s="73"/>
      <c r="TOO57" s="73"/>
      <c r="TOP57" s="73"/>
      <c r="TOQ57" s="73"/>
      <c r="TOR57" s="73"/>
      <c r="TOS57" s="73"/>
      <c r="TOT57" s="73"/>
      <c r="TOU57" s="73"/>
      <c r="TOV57" s="73"/>
      <c r="TOW57" s="73"/>
      <c r="TOX57" s="73"/>
      <c r="TOY57" s="73"/>
      <c r="TOZ57" s="73"/>
      <c r="TPA57" s="73"/>
      <c r="TPB57" s="73"/>
      <c r="TPC57" s="73"/>
      <c r="TPD57" s="73"/>
      <c r="TPE57" s="73"/>
      <c r="TPF57" s="73"/>
      <c r="TPG57" s="73"/>
      <c r="TPH57" s="73"/>
      <c r="TPI57" s="73"/>
      <c r="TPJ57" s="73"/>
      <c r="TPK57" s="73"/>
      <c r="TPL57" s="73"/>
      <c r="TPM57" s="73"/>
      <c r="TPN57" s="73"/>
      <c r="TPO57" s="73"/>
      <c r="TPP57" s="73"/>
      <c r="TPQ57" s="73"/>
      <c r="TPR57" s="73"/>
      <c r="TPS57" s="73"/>
      <c r="TPT57" s="73"/>
      <c r="TPU57" s="73"/>
      <c r="TPV57" s="73"/>
      <c r="TPW57" s="73"/>
      <c r="TPX57" s="73"/>
      <c r="TPY57" s="73"/>
      <c r="TPZ57" s="73"/>
      <c r="TQA57" s="73"/>
      <c r="TQB57" s="73"/>
      <c r="TQC57" s="73"/>
      <c r="TQD57" s="73"/>
      <c r="TQE57" s="73"/>
      <c r="TQF57" s="73"/>
      <c r="TQG57" s="73"/>
      <c r="TQH57" s="73"/>
      <c r="TQI57" s="73"/>
      <c r="TQJ57" s="73"/>
      <c r="TQK57" s="73"/>
      <c r="TQL57" s="73"/>
      <c r="TQM57" s="73"/>
      <c r="TQN57" s="73"/>
      <c r="TQO57" s="73"/>
      <c r="TQP57" s="73"/>
      <c r="TQQ57" s="73"/>
      <c r="TQR57" s="73"/>
      <c r="TQS57" s="73"/>
      <c r="TQT57" s="73"/>
      <c r="TQU57" s="73"/>
      <c r="TQV57" s="73"/>
      <c r="TQW57" s="73"/>
      <c r="TQX57" s="73"/>
      <c r="TQY57" s="73"/>
      <c r="TQZ57" s="73"/>
      <c r="TRA57" s="73"/>
      <c r="TRB57" s="73"/>
      <c r="TRC57" s="73"/>
      <c r="TRD57" s="73"/>
      <c r="TRE57" s="73"/>
      <c r="TRF57" s="73"/>
      <c r="TRG57" s="73"/>
      <c r="TRH57" s="73"/>
      <c r="TRI57" s="73"/>
      <c r="TRJ57" s="73"/>
      <c r="TRK57" s="73"/>
      <c r="TRL57" s="73"/>
      <c r="TRM57" s="73"/>
      <c r="TRN57" s="73"/>
      <c r="TRO57" s="73"/>
      <c r="TRP57" s="73"/>
      <c r="TRQ57" s="73"/>
      <c r="TRR57" s="73"/>
      <c r="TRS57" s="73"/>
      <c r="TRT57" s="73"/>
      <c r="TRU57" s="73"/>
      <c r="TRV57" s="73"/>
      <c r="TRW57" s="73"/>
      <c r="TRX57" s="73"/>
      <c r="TRY57" s="73"/>
      <c r="TRZ57" s="73"/>
      <c r="TSA57" s="73"/>
      <c r="TSB57" s="73"/>
      <c r="TSC57" s="73"/>
      <c r="TSD57" s="73"/>
      <c r="TSE57" s="73"/>
      <c r="TSF57" s="73"/>
      <c r="TSG57" s="73"/>
      <c r="TSH57" s="73"/>
      <c r="TSI57" s="73"/>
      <c r="TSJ57" s="73"/>
      <c r="TSK57" s="73"/>
      <c r="TSL57" s="73"/>
      <c r="TSM57" s="73"/>
      <c r="TSN57" s="73"/>
      <c r="TSO57" s="73"/>
      <c r="TSP57" s="73"/>
      <c r="TSQ57" s="73"/>
      <c r="TSR57" s="73"/>
      <c r="TSS57" s="73"/>
      <c r="TST57" s="73"/>
      <c r="TSU57" s="73"/>
      <c r="TSV57" s="73"/>
      <c r="TSW57" s="73"/>
      <c r="TSX57" s="73"/>
      <c r="TSY57" s="73"/>
      <c r="TSZ57" s="73"/>
      <c r="TTA57" s="73"/>
      <c r="TTB57" s="73"/>
      <c r="TTC57" s="73"/>
      <c r="TTD57" s="73"/>
      <c r="TTE57" s="73"/>
      <c r="TTF57" s="73"/>
      <c r="TTG57" s="73"/>
      <c r="TTH57" s="73"/>
      <c r="TTI57" s="73"/>
      <c r="TTJ57" s="73"/>
      <c r="TTK57" s="73"/>
      <c r="TTL57" s="73"/>
      <c r="TTM57" s="73"/>
      <c r="TTN57" s="73"/>
      <c r="TTO57" s="73"/>
      <c r="TTP57" s="73"/>
      <c r="TTQ57" s="73"/>
      <c r="TTR57" s="73"/>
      <c r="TTS57" s="73"/>
      <c r="TTT57" s="73"/>
      <c r="TTU57" s="73"/>
      <c r="TTV57" s="73"/>
      <c r="TTW57" s="73"/>
      <c r="TTX57" s="73"/>
      <c r="TTY57" s="73"/>
      <c r="TTZ57" s="73"/>
      <c r="TUA57" s="73"/>
      <c r="TUB57" s="73"/>
      <c r="TUC57" s="73"/>
      <c r="TUD57" s="73"/>
      <c r="TUE57" s="73"/>
      <c r="TUF57" s="73"/>
      <c r="TUG57" s="73"/>
      <c r="TUH57" s="73"/>
      <c r="TUI57" s="73"/>
      <c r="TUJ57" s="73"/>
      <c r="TUK57" s="73"/>
      <c r="TUL57" s="73"/>
      <c r="TUM57" s="73"/>
      <c r="TUN57" s="73"/>
      <c r="TUO57" s="73"/>
      <c r="TUP57" s="73"/>
      <c r="TUQ57" s="73"/>
      <c r="TUR57" s="73"/>
      <c r="TUS57" s="73"/>
      <c r="TUT57" s="73"/>
      <c r="TUU57" s="73"/>
      <c r="TUV57" s="73"/>
      <c r="TUW57" s="73"/>
      <c r="TUX57" s="73"/>
      <c r="TUY57" s="73"/>
      <c r="TUZ57" s="73"/>
      <c r="TVA57" s="73"/>
      <c r="TVB57" s="73"/>
      <c r="TVC57" s="73"/>
      <c r="TVD57" s="73"/>
      <c r="TVE57" s="73"/>
      <c r="TVF57" s="73"/>
      <c r="TVG57" s="73"/>
      <c r="TVH57" s="73"/>
      <c r="TVI57" s="73"/>
      <c r="TVJ57" s="73"/>
      <c r="TVK57" s="73"/>
      <c r="TVL57" s="73"/>
      <c r="TVM57" s="73"/>
      <c r="TVN57" s="73"/>
      <c r="TVO57" s="73"/>
      <c r="TVP57" s="73"/>
      <c r="TVQ57" s="73"/>
      <c r="TVR57" s="73"/>
      <c r="TVS57" s="73"/>
      <c r="TVT57" s="73"/>
      <c r="TVU57" s="73"/>
      <c r="TVV57" s="73"/>
      <c r="TVW57" s="73"/>
      <c r="TVX57" s="73"/>
      <c r="TVY57" s="73"/>
      <c r="TVZ57" s="73"/>
      <c r="TWA57" s="73"/>
      <c r="TWB57" s="73"/>
      <c r="TWC57" s="73"/>
      <c r="TWD57" s="73"/>
      <c r="TWE57" s="73"/>
      <c r="TWF57" s="73"/>
      <c r="TWG57" s="73"/>
      <c r="TWH57" s="73"/>
      <c r="TWI57" s="73"/>
      <c r="TWJ57" s="73"/>
      <c r="TWK57" s="73"/>
      <c r="TWL57" s="73"/>
      <c r="TWM57" s="73"/>
      <c r="TWN57" s="73"/>
      <c r="TWO57" s="73"/>
      <c r="TWP57" s="73"/>
      <c r="TWQ57" s="73"/>
      <c r="TWR57" s="73"/>
      <c r="TWS57" s="73"/>
      <c r="TWT57" s="73"/>
      <c r="TWU57" s="73"/>
      <c r="TWV57" s="73"/>
      <c r="TWW57" s="73"/>
      <c r="TWX57" s="73"/>
      <c r="TWY57" s="73"/>
      <c r="TWZ57" s="73"/>
      <c r="TXA57" s="73"/>
      <c r="TXB57" s="73"/>
      <c r="TXC57" s="73"/>
      <c r="TXD57" s="73"/>
      <c r="TXE57" s="73"/>
      <c r="TXF57" s="73"/>
      <c r="TXG57" s="73"/>
      <c r="TXH57" s="73"/>
      <c r="TXI57" s="73"/>
      <c r="TXJ57" s="73"/>
      <c r="TXK57" s="73"/>
      <c r="TXL57" s="73"/>
      <c r="TXM57" s="73"/>
      <c r="TXN57" s="73"/>
      <c r="TXO57" s="73"/>
      <c r="TXP57" s="73"/>
      <c r="TXQ57" s="73"/>
      <c r="TXR57" s="73"/>
      <c r="TXS57" s="73"/>
      <c r="TXT57" s="73"/>
      <c r="TXU57" s="73"/>
      <c r="TXV57" s="73"/>
      <c r="TXW57" s="73"/>
      <c r="TXX57" s="73"/>
      <c r="TXY57" s="73"/>
      <c r="TXZ57" s="73"/>
      <c r="TYA57" s="73"/>
      <c r="TYB57" s="73"/>
      <c r="TYC57" s="73"/>
      <c r="TYD57" s="73"/>
      <c r="TYE57" s="73"/>
      <c r="TYF57" s="73"/>
      <c r="TYG57" s="73"/>
      <c r="TYH57" s="73"/>
      <c r="TYI57" s="73"/>
      <c r="TYJ57" s="73"/>
      <c r="TYK57" s="73"/>
      <c r="TYL57" s="73"/>
      <c r="TYM57" s="73"/>
      <c r="TYN57" s="73"/>
      <c r="TYO57" s="73"/>
      <c r="TYP57" s="73"/>
      <c r="TYQ57" s="73"/>
      <c r="TYR57" s="73"/>
      <c r="TYS57" s="73"/>
      <c r="TYT57" s="73"/>
      <c r="TYU57" s="73"/>
      <c r="TYV57" s="73"/>
      <c r="TYW57" s="73"/>
      <c r="TYX57" s="73"/>
      <c r="TYY57" s="73"/>
      <c r="TYZ57" s="73"/>
      <c r="TZA57" s="73"/>
      <c r="TZB57" s="73"/>
      <c r="TZC57" s="73"/>
      <c r="TZD57" s="73"/>
      <c r="TZE57" s="73"/>
      <c r="TZF57" s="73"/>
      <c r="TZG57" s="73"/>
      <c r="TZH57" s="73"/>
      <c r="TZI57" s="73"/>
      <c r="TZJ57" s="73"/>
      <c r="TZK57" s="73"/>
      <c r="TZL57" s="73"/>
      <c r="TZM57" s="73"/>
      <c r="TZN57" s="73"/>
      <c r="TZO57" s="73"/>
      <c r="TZP57" s="73"/>
      <c r="TZQ57" s="73"/>
      <c r="TZR57" s="73"/>
      <c r="TZS57" s="73"/>
      <c r="TZT57" s="73"/>
      <c r="TZU57" s="73"/>
      <c r="TZV57" s="73"/>
      <c r="TZW57" s="73"/>
      <c r="TZX57" s="73"/>
      <c r="TZY57" s="73"/>
      <c r="TZZ57" s="73"/>
      <c r="UAA57" s="73"/>
      <c r="UAB57" s="73"/>
      <c r="UAC57" s="73"/>
      <c r="UAD57" s="73"/>
      <c r="UAE57" s="73"/>
      <c r="UAF57" s="73"/>
      <c r="UAG57" s="73"/>
      <c r="UAH57" s="73"/>
      <c r="UAI57" s="73"/>
      <c r="UAJ57" s="73"/>
      <c r="UAK57" s="73"/>
      <c r="UAL57" s="73"/>
      <c r="UAM57" s="73"/>
      <c r="UAN57" s="73"/>
      <c r="UAO57" s="73"/>
      <c r="UAP57" s="73"/>
      <c r="UAQ57" s="73"/>
      <c r="UAR57" s="73"/>
      <c r="UAS57" s="73"/>
      <c r="UAT57" s="73"/>
      <c r="UAU57" s="73"/>
      <c r="UAV57" s="73"/>
      <c r="UAW57" s="73"/>
      <c r="UAX57" s="73"/>
      <c r="UAY57" s="73"/>
      <c r="UAZ57" s="73"/>
      <c r="UBA57" s="73"/>
      <c r="UBB57" s="73"/>
      <c r="UBC57" s="73"/>
      <c r="UBD57" s="73"/>
      <c r="UBE57" s="73"/>
      <c r="UBF57" s="73"/>
      <c r="UBG57" s="73"/>
      <c r="UBH57" s="73"/>
      <c r="UBI57" s="73"/>
      <c r="UBJ57" s="73"/>
      <c r="UBK57" s="73"/>
      <c r="UBL57" s="73"/>
      <c r="UBM57" s="73"/>
      <c r="UBN57" s="73"/>
      <c r="UBO57" s="73"/>
      <c r="UBP57" s="73"/>
      <c r="UBQ57" s="73"/>
      <c r="UBR57" s="73"/>
      <c r="UBS57" s="73"/>
      <c r="UBT57" s="73"/>
      <c r="UBU57" s="73"/>
      <c r="UBV57" s="73"/>
      <c r="UBW57" s="73"/>
      <c r="UBX57" s="73"/>
      <c r="UBY57" s="73"/>
      <c r="UBZ57" s="73"/>
      <c r="UCA57" s="73"/>
      <c r="UCB57" s="73"/>
      <c r="UCC57" s="73"/>
      <c r="UCD57" s="73"/>
      <c r="UCE57" s="73"/>
      <c r="UCF57" s="73"/>
      <c r="UCG57" s="73"/>
      <c r="UCH57" s="73"/>
      <c r="UCI57" s="73"/>
      <c r="UCJ57" s="73"/>
      <c r="UCK57" s="73"/>
      <c r="UCL57" s="73"/>
      <c r="UCM57" s="73"/>
      <c r="UCN57" s="73"/>
      <c r="UCO57" s="73"/>
      <c r="UCP57" s="73"/>
      <c r="UCQ57" s="73"/>
      <c r="UCR57" s="73"/>
      <c r="UCS57" s="73"/>
      <c r="UCT57" s="73"/>
      <c r="UCU57" s="73"/>
      <c r="UCV57" s="73"/>
      <c r="UCW57" s="73"/>
      <c r="UCX57" s="73"/>
      <c r="UCY57" s="73"/>
      <c r="UCZ57" s="73"/>
      <c r="UDA57" s="73"/>
      <c r="UDB57" s="73"/>
      <c r="UDC57" s="73"/>
      <c r="UDD57" s="73"/>
      <c r="UDE57" s="73"/>
      <c r="UDF57" s="73"/>
      <c r="UDG57" s="73"/>
      <c r="UDH57" s="73"/>
      <c r="UDI57" s="73"/>
      <c r="UDJ57" s="73"/>
      <c r="UDK57" s="73"/>
      <c r="UDL57" s="73"/>
      <c r="UDM57" s="73"/>
      <c r="UDN57" s="73"/>
      <c r="UDO57" s="73"/>
      <c r="UDP57" s="73"/>
      <c r="UDQ57" s="73"/>
      <c r="UDR57" s="73"/>
      <c r="UDS57" s="73"/>
      <c r="UDT57" s="73"/>
      <c r="UDU57" s="73"/>
      <c r="UDV57" s="73"/>
      <c r="UDW57" s="73"/>
      <c r="UDX57" s="73"/>
      <c r="UDY57" s="73"/>
      <c r="UDZ57" s="73"/>
      <c r="UEA57" s="73"/>
      <c r="UEB57" s="73"/>
      <c r="UEC57" s="73"/>
      <c r="UED57" s="73"/>
      <c r="UEE57" s="73"/>
      <c r="UEF57" s="73"/>
      <c r="UEG57" s="73"/>
      <c r="UEH57" s="73"/>
      <c r="UEI57" s="73"/>
      <c r="UEJ57" s="73"/>
      <c r="UEK57" s="73"/>
      <c r="UEL57" s="73"/>
      <c r="UEM57" s="73"/>
      <c r="UEN57" s="73"/>
      <c r="UEO57" s="73"/>
      <c r="UEP57" s="73"/>
      <c r="UEQ57" s="73"/>
      <c r="UER57" s="73"/>
      <c r="UES57" s="73"/>
      <c r="UET57" s="73"/>
      <c r="UEU57" s="73"/>
      <c r="UEV57" s="73"/>
      <c r="UEW57" s="73"/>
      <c r="UEX57" s="73"/>
      <c r="UEY57" s="73"/>
      <c r="UEZ57" s="73"/>
      <c r="UFA57" s="73"/>
      <c r="UFB57" s="73"/>
      <c r="UFC57" s="73"/>
      <c r="UFD57" s="73"/>
      <c r="UFE57" s="73"/>
      <c r="UFF57" s="73"/>
      <c r="UFG57" s="73"/>
      <c r="UFH57" s="73"/>
      <c r="UFI57" s="73"/>
      <c r="UFJ57" s="73"/>
      <c r="UFK57" s="73"/>
      <c r="UFL57" s="73"/>
      <c r="UFM57" s="73"/>
      <c r="UFN57" s="73"/>
      <c r="UFO57" s="73"/>
      <c r="UFP57" s="73"/>
      <c r="UFQ57" s="73"/>
      <c r="UFR57" s="73"/>
      <c r="UFS57" s="73"/>
      <c r="UFT57" s="73"/>
      <c r="UFU57" s="73"/>
      <c r="UFV57" s="73"/>
      <c r="UFW57" s="73"/>
      <c r="UFX57" s="73"/>
      <c r="UFY57" s="73"/>
      <c r="UFZ57" s="73"/>
      <c r="UGA57" s="73"/>
      <c r="UGB57" s="73"/>
      <c r="UGC57" s="73"/>
      <c r="UGD57" s="73"/>
      <c r="UGE57" s="73"/>
      <c r="UGF57" s="73"/>
      <c r="UGG57" s="73"/>
      <c r="UGH57" s="73"/>
      <c r="UGI57" s="73"/>
      <c r="UGJ57" s="73"/>
      <c r="UGK57" s="73"/>
      <c r="UGL57" s="73"/>
      <c r="UGM57" s="73"/>
      <c r="UGN57" s="73"/>
      <c r="UGO57" s="73"/>
      <c r="UGP57" s="73"/>
      <c r="UGQ57" s="73"/>
      <c r="UGR57" s="73"/>
      <c r="UGS57" s="73"/>
      <c r="UGT57" s="73"/>
      <c r="UGU57" s="73"/>
      <c r="UGV57" s="73"/>
      <c r="UGW57" s="73"/>
      <c r="UGX57" s="73"/>
      <c r="UGY57" s="73"/>
      <c r="UGZ57" s="73"/>
      <c r="UHA57" s="73"/>
      <c r="UHB57" s="73"/>
      <c r="UHC57" s="73"/>
      <c r="UHD57" s="73"/>
      <c r="UHE57" s="73"/>
      <c r="UHF57" s="73"/>
      <c r="UHG57" s="73"/>
      <c r="UHH57" s="73"/>
      <c r="UHI57" s="73"/>
      <c r="UHJ57" s="73"/>
      <c r="UHK57" s="73"/>
      <c r="UHL57" s="73"/>
      <c r="UHM57" s="73"/>
      <c r="UHN57" s="73"/>
      <c r="UHO57" s="73"/>
      <c r="UHP57" s="73"/>
      <c r="UHQ57" s="73"/>
      <c r="UHR57" s="73"/>
      <c r="UHS57" s="73"/>
      <c r="UHT57" s="73"/>
      <c r="UHU57" s="73"/>
      <c r="UHV57" s="73"/>
      <c r="UHW57" s="73"/>
      <c r="UHX57" s="73"/>
      <c r="UHY57" s="73"/>
      <c r="UHZ57" s="73"/>
      <c r="UIA57" s="73"/>
      <c r="UIB57" s="73"/>
      <c r="UIC57" s="73"/>
      <c r="UID57" s="73"/>
      <c r="UIE57" s="73"/>
      <c r="UIF57" s="73"/>
      <c r="UIG57" s="73"/>
      <c r="UIH57" s="73"/>
      <c r="UII57" s="73"/>
      <c r="UIJ57" s="73"/>
      <c r="UIK57" s="73"/>
      <c r="UIL57" s="73"/>
      <c r="UIM57" s="73"/>
      <c r="UIN57" s="73"/>
      <c r="UIO57" s="73"/>
      <c r="UIP57" s="73"/>
      <c r="UIQ57" s="73"/>
      <c r="UIR57" s="73"/>
      <c r="UIS57" s="73"/>
      <c r="UIT57" s="73"/>
      <c r="UIU57" s="73"/>
      <c r="UIV57" s="73"/>
      <c r="UIW57" s="73"/>
      <c r="UIX57" s="73"/>
      <c r="UIY57" s="73"/>
      <c r="UIZ57" s="73"/>
      <c r="UJA57" s="73"/>
      <c r="UJB57" s="73"/>
      <c r="UJC57" s="73"/>
      <c r="UJD57" s="73"/>
      <c r="UJE57" s="73"/>
      <c r="UJF57" s="73"/>
      <c r="UJG57" s="73"/>
      <c r="UJH57" s="73"/>
      <c r="UJI57" s="73"/>
      <c r="UJJ57" s="73"/>
      <c r="UJK57" s="73"/>
      <c r="UJL57" s="73"/>
      <c r="UJM57" s="73"/>
      <c r="UJN57" s="73"/>
      <c r="UJO57" s="73"/>
      <c r="UJP57" s="73"/>
      <c r="UJQ57" s="73"/>
      <c r="UJR57" s="73"/>
      <c r="UJS57" s="73"/>
      <c r="UJT57" s="73"/>
      <c r="UJU57" s="73"/>
      <c r="UJV57" s="73"/>
      <c r="UJW57" s="73"/>
      <c r="UJX57" s="73"/>
      <c r="UJY57" s="73"/>
      <c r="UJZ57" s="73"/>
      <c r="UKA57" s="73"/>
      <c r="UKB57" s="73"/>
      <c r="UKC57" s="73"/>
      <c r="UKD57" s="73"/>
      <c r="UKE57" s="73"/>
      <c r="UKF57" s="73"/>
      <c r="UKG57" s="73"/>
      <c r="UKH57" s="73"/>
      <c r="UKI57" s="73"/>
      <c r="UKJ57" s="73"/>
      <c r="UKK57" s="73"/>
      <c r="UKL57" s="73"/>
      <c r="UKM57" s="73"/>
      <c r="UKN57" s="73"/>
      <c r="UKO57" s="73"/>
      <c r="UKP57" s="73"/>
      <c r="UKQ57" s="73"/>
      <c r="UKR57" s="73"/>
      <c r="UKS57" s="73"/>
      <c r="UKT57" s="73"/>
      <c r="UKU57" s="73"/>
      <c r="UKV57" s="73"/>
      <c r="UKW57" s="73"/>
      <c r="UKX57" s="73"/>
      <c r="UKY57" s="73"/>
      <c r="UKZ57" s="73"/>
      <c r="ULA57" s="73"/>
      <c r="ULB57" s="73"/>
      <c r="ULC57" s="73"/>
      <c r="ULD57" s="73"/>
      <c r="ULE57" s="73"/>
      <c r="ULF57" s="73"/>
      <c r="ULG57" s="73"/>
      <c r="ULH57" s="73"/>
      <c r="ULI57" s="73"/>
      <c r="ULJ57" s="73"/>
      <c r="ULK57" s="73"/>
      <c r="ULL57" s="73"/>
      <c r="ULM57" s="73"/>
      <c r="ULN57" s="73"/>
      <c r="ULO57" s="73"/>
      <c r="ULP57" s="73"/>
      <c r="ULQ57" s="73"/>
      <c r="ULR57" s="73"/>
      <c r="ULS57" s="73"/>
      <c r="ULT57" s="73"/>
      <c r="ULU57" s="73"/>
      <c r="ULV57" s="73"/>
      <c r="ULW57" s="73"/>
      <c r="ULX57" s="73"/>
      <c r="ULY57" s="73"/>
      <c r="ULZ57" s="73"/>
      <c r="UMA57" s="73"/>
      <c r="UMB57" s="73"/>
      <c r="UMC57" s="73"/>
      <c r="UMD57" s="73"/>
      <c r="UME57" s="73"/>
      <c r="UMF57" s="73"/>
      <c r="UMG57" s="73"/>
      <c r="UMH57" s="73"/>
      <c r="UMI57" s="73"/>
      <c r="UMJ57" s="73"/>
      <c r="UMK57" s="73"/>
      <c r="UML57" s="73"/>
      <c r="UMM57" s="73"/>
      <c r="UMN57" s="73"/>
      <c r="UMO57" s="73"/>
      <c r="UMP57" s="73"/>
      <c r="UMQ57" s="73"/>
      <c r="UMR57" s="73"/>
      <c r="UMS57" s="73"/>
      <c r="UMT57" s="73"/>
      <c r="UMU57" s="73"/>
      <c r="UMV57" s="73"/>
      <c r="UMW57" s="73"/>
      <c r="UMX57" s="73"/>
      <c r="UMY57" s="73"/>
      <c r="UMZ57" s="73"/>
      <c r="UNA57" s="73"/>
      <c r="UNB57" s="73"/>
      <c r="UNC57" s="73"/>
      <c r="UND57" s="73"/>
      <c r="UNE57" s="73"/>
      <c r="UNF57" s="73"/>
      <c r="UNG57" s="73"/>
      <c r="UNH57" s="73"/>
      <c r="UNI57" s="73"/>
      <c r="UNJ57" s="73"/>
      <c r="UNK57" s="73"/>
      <c r="UNL57" s="73"/>
      <c r="UNM57" s="73"/>
      <c r="UNN57" s="73"/>
      <c r="UNO57" s="73"/>
      <c r="UNP57" s="73"/>
      <c r="UNQ57" s="73"/>
      <c r="UNR57" s="73"/>
      <c r="UNS57" s="73"/>
      <c r="UNT57" s="73"/>
      <c r="UNU57" s="73"/>
      <c r="UNV57" s="73"/>
      <c r="UNW57" s="73"/>
      <c r="UNX57" s="73"/>
      <c r="UNY57" s="73"/>
      <c r="UNZ57" s="73"/>
      <c r="UOA57" s="73"/>
      <c r="UOB57" s="73"/>
      <c r="UOC57" s="73"/>
      <c r="UOD57" s="73"/>
      <c r="UOE57" s="73"/>
      <c r="UOF57" s="73"/>
      <c r="UOG57" s="73"/>
      <c r="UOH57" s="73"/>
      <c r="UOI57" s="73"/>
      <c r="UOJ57" s="73"/>
      <c r="UOK57" s="73"/>
      <c r="UOL57" s="73"/>
      <c r="UOM57" s="73"/>
      <c r="UON57" s="73"/>
      <c r="UOO57" s="73"/>
      <c r="UOP57" s="73"/>
      <c r="UOQ57" s="73"/>
      <c r="UOR57" s="73"/>
      <c r="UOS57" s="73"/>
      <c r="UOT57" s="73"/>
      <c r="UOU57" s="73"/>
      <c r="UOV57" s="73"/>
      <c r="UOW57" s="73"/>
      <c r="UOX57" s="73"/>
      <c r="UOY57" s="73"/>
      <c r="UOZ57" s="73"/>
      <c r="UPA57" s="73"/>
      <c r="UPB57" s="73"/>
      <c r="UPC57" s="73"/>
      <c r="UPD57" s="73"/>
      <c r="UPE57" s="73"/>
      <c r="UPF57" s="73"/>
      <c r="UPG57" s="73"/>
      <c r="UPH57" s="73"/>
      <c r="UPI57" s="73"/>
      <c r="UPJ57" s="73"/>
      <c r="UPK57" s="73"/>
      <c r="UPL57" s="73"/>
      <c r="UPM57" s="73"/>
      <c r="UPN57" s="73"/>
      <c r="UPO57" s="73"/>
      <c r="UPP57" s="73"/>
      <c r="UPQ57" s="73"/>
      <c r="UPR57" s="73"/>
      <c r="UPS57" s="73"/>
      <c r="UPT57" s="73"/>
      <c r="UPU57" s="73"/>
      <c r="UPV57" s="73"/>
      <c r="UPW57" s="73"/>
      <c r="UPX57" s="73"/>
      <c r="UPY57" s="73"/>
      <c r="UPZ57" s="73"/>
      <c r="UQA57" s="73"/>
      <c r="UQB57" s="73"/>
      <c r="UQC57" s="73"/>
      <c r="UQD57" s="73"/>
      <c r="UQE57" s="73"/>
      <c r="UQF57" s="73"/>
      <c r="UQG57" s="73"/>
      <c r="UQH57" s="73"/>
      <c r="UQI57" s="73"/>
      <c r="UQJ57" s="73"/>
      <c r="UQK57" s="73"/>
      <c r="UQL57" s="73"/>
      <c r="UQM57" s="73"/>
      <c r="UQN57" s="73"/>
      <c r="UQO57" s="73"/>
      <c r="UQP57" s="73"/>
      <c r="UQQ57" s="73"/>
      <c r="UQR57" s="73"/>
      <c r="UQS57" s="73"/>
      <c r="UQT57" s="73"/>
      <c r="UQU57" s="73"/>
      <c r="UQV57" s="73"/>
      <c r="UQW57" s="73"/>
      <c r="UQX57" s="73"/>
      <c r="UQY57" s="73"/>
      <c r="UQZ57" s="73"/>
      <c r="URA57" s="73"/>
      <c r="URB57" s="73"/>
      <c r="URC57" s="73"/>
      <c r="URD57" s="73"/>
      <c r="URE57" s="73"/>
      <c r="URF57" s="73"/>
      <c r="URG57" s="73"/>
      <c r="URH57" s="73"/>
      <c r="URI57" s="73"/>
      <c r="URJ57" s="73"/>
      <c r="URK57" s="73"/>
      <c r="URL57" s="73"/>
      <c r="URM57" s="73"/>
      <c r="URN57" s="73"/>
      <c r="URO57" s="73"/>
      <c r="URP57" s="73"/>
      <c r="URQ57" s="73"/>
      <c r="URR57" s="73"/>
      <c r="URS57" s="73"/>
      <c r="URT57" s="73"/>
      <c r="URU57" s="73"/>
      <c r="URV57" s="73"/>
      <c r="URW57" s="73"/>
      <c r="URX57" s="73"/>
      <c r="URY57" s="73"/>
      <c r="URZ57" s="73"/>
      <c r="USA57" s="73"/>
      <c r="USB57" s="73"/>
      <c r="USC57" s="73"/>
      <c r="USD57" s="73"/>
      <c r="USE57" s="73"/>
      <c r="USF57" s="73"/>
      <c r="USG57" s="73"/>
      <c r="USH57" s="73"/>
      <c r="USI57" s="73"/>
      <c r="USJ57" s="73"/>
      <c r="USK57" s="73"/>
      <c r="USL57" s="73"/>
      <c r="USM57" s="73"/>
      <c r="USN57" s="73"/>
      <c r="USO57" s="73"/>
      <c r="USP57" s="73"/>
      <c r="USQ57" s="73"/>
      <c r="USR57" s="73"/>
      <c r="USS57" s="73"/>
      <c r="UST57" s="73"/>
      <c r="USU57" s="73"/>
      <c r="USV57" s="73"/>
      <c r="USW57" s="73"/>
      <c r="USX57" s="73"/>
      <c r="USY57" s="73"/>
      <c r="USZ57" s="73"/>
      <c r="UTA57" s="73"/>
      <c r="UTB57" s="73"/>
      <c r="UTC57" s="73"/>
      <c r="UTD57" s="73"/>
      <c r="UTE57" s="73"/>
      <c r="UTF57" s="73"/>
      <c r="UTG57" s="73"/>
      <c r="UTH57" s="73"/>
      <c r="UTI57" s="73"/>
      <c r="UTJ57" s="73"/>
      <c r="UTK57" s="73"/>
      <c r="UTL57" s="73"/>
      <c r="UTM57" s="73"/>
      <c r="UTN57" s="73"/>
      <c r="UTO57" s="73"/>
      <c r="UTP57" s="73"/>
      <c r="UTQ57" s="73"/>
      <c r="UTR57" s="73"/>
      <c r="UTS57" s="73"/>
      <c r="UTT57" s="73"/>
      <c r="UTU57" s="73"/>
      <c r="UTV57" s="73"/>
      <c r="UTW57" s="73"/>
      <c r="UTX57" s="73"/>
      <c r="UTY57" s="73"/>
      <c r="UTZ57" s="73"/>
      <c r="UUA57" s="73"/>
      <c r="UUB57" s="73"/>
      <c r="UUC57" s="73"/>
      <c r="UUD57" s="73"/>
      <c r="UUE57" s="73"/>
      <c r="UUF57" s="73"/>
      <c r="UUG57" s="73"/>
      <c r="UUH57" s="73"/>
      <c r="UUI57" s="73"/>
      <c r="UUJ57" s="73"/>
      <c r="UUK57" s="73"/>
      <c r="UUL57" s="73"/>
      <c r="UUM57" s="73"/>
      <c r="UUN57" s="73"/>
      <c r="UUO57" s="73"/>
      <c r="UUP57" s="73"/>
      <c r="UUQ57" s="73"/>
      <c r="UUR57" s="73"/>
      <c r="UUS57" s="73"/>
      <c r="UUT57" s="73"/>
      <c r="UUU57" s="73"/>
      <c r="UUV57" s="73"/>
      <c r="UUW57" s="73"/>
      <c r="UUX57" s="73"/>
      <c r="UUY57" s="73"/>
      <c r="UUZ57" s="73"/>
      <c r="UVA57" s="73"/>
      <c r="UVB57" s="73"/>
      <c r="UVC57" s="73"/>
      <c r="UVD57" s="73"/>
      <c r="UVE57" s="73"/>
      <c r="UVF57" s="73"/>
      <c r="UVG57" s="73"/>
      <c r="UVH57" s="73"/>
      <c r="UVI57" s="73"/>
      <c r="UVJ57" s="73"/>
      <c r="UVK57" s="73"/>
      <c r="UVL57" s="73"/>
      <c r="UVM57" s="73"/>
      <c r="UVN57" s="73"/>
      <c r="UVO57" s="73"/>
      <c r="UVP57" s="73"/>
      <c r="UVQ57" s="73"/>
      <c r="UVR57" s="73"/>
      <c r="UVS57" s="73"/>
      <c r="UVT57" s="73"/>
      <c r="UVU57" s="73"/>
      <c r="UVV57" s="73"/>
      <c r="UVW57" s="73"/>
      <c r="UVX57" s="73"/>
      <c r="UVY57" s="73"/>
      <c r="UVZ57" s="73"/>
      <c r="UWA57" s="73"/>
      <c r="UWB57" s="73"/>
      <c r="UWC57" s="73"/>
      <c r="UWD57" s="73"/>
      <c r="UWE57" s="73"/>
      <c r="UWF57" s="73"/>
      <c r="UWG57" s="73"/>
      <c r="UWH57" s="73"/>
      <c r="UWI57" s="73"/>
      <c r="UWJ57" s="73"/>
      <c r="UWK57" s="73"/>
      <c r="UWL57" s="73"/>
      <c r="UWM57" s="73"/>
      <c r="UWN57" s="73"/>
      <c r="UWO57" s="73"/>
      <c r="UWP57" s="73"/>
      <c r="UWQ57" s="73"/>
      <c r="UWR57" s="73"/>
      <c r="UWS57" s="73"/>
      <c r="UWT57" s="73"/>
      <c r="UWU57" s="73"/>
      <c r="UWV57" s="73"/>
      <c r="UWW57" s="73"/>
      <c r="UWX57" s="73"/>
      <c r="UWY57" s="73"/>
      <c r="UWZ57" s="73"/>
      <c r="UXA57" s="73"/>
      <c r="UXB57" s="73"/>
      <c r="UXC57" s="73"/>
      <c r="UXD57" s="73"/>
      <c r="UXE57" s="73"/>
      <c r="UXF57" s="73"/>
      <c r="UXG57" s="73"/>
      <c r="UXH57" s="73"/>
      <c r="UXI57" s="73"/>
      <c r="UXJ57" s="73"/>
      <c r="UXK57" s="73"/>
      <c r="UXL57" s="73"/>
      <c r="UXM57" s="73"/>
      <c r="UXN57" s="73"/>
      <c r="UXO57" s="73"/>
      <c r="UXP57" s="73"/>
      <c r="UXQ57" s="73"/>
      <c r="UXR57" s="73"/>
      <c r="UXS57" s="73"/>
      <c r="UXT57" s="73"/>
      <c r="UXU57" s="73"/>
      <c r="UXV57" s="73"/>
      <c r="UXW57" s="73"/>
      <c r="UXX57" s="73"/>
      <c r="UXY57" s="73"/>
      <c r="UXZ57" s="73"/>
      <c r="UYA57" s="73"/>
      <c r="UYB57" s="73"/>
      <c r="UYC57" s="73"/>
      <c r="UYD57" s="73"/>
      <c r="UYE57" s="73"/>
      <c r="UYF57" s="73"/>
      <c r="UYG57" s="73"/>
      <c r="UYH57" s="73"/>
      <c r="UYI57" s="73"/>
      <c r="UYJ57" s="73"/>
      <c r="UYK57" s="73"/>
      <c r="UYL57" s="73"/>
      <c r="UYM57" s="73"/>
      <c r="UYN57" s="73"/>
      <c r="UYO57" s="73"/>
      <c r="UYP57" s="73"/>
      <c r="UYQ57" s="73"/>
      <c r="UYR57" s="73"/>
      <c r="UYS57" s="73"/>
      <c r="UYT57" s="73"/>
      <c r="UYU57" s="73"/>
      <c r="UYV57" s="73"/>
      <c r="UYW57" s="73"/>
      <c r="UYX57" s="73"/>
      <c r="UYY57" s="73"/>
      <c r="UYZ57" s="73"/>
      <c r="UZA57" s="73"/>
      <c r="UZB57" s="73"/>
      <c r="UZC57" s="73"/>
      <c r="UZD57" s="73"/>
      <c r="UZE57" s="73"/>
      <c r="UZF57" s="73"/>
      <c r="UZG57" s="73"/>
      <c r="UZH57" s="73"/>
      <c r="UZI57" s="73"/>
      <c r="UZJ57" s="73"/>
      <c r="UZK57" s="73"/>
      <c r="UZL57" s="73"/>
      <c r="UZM57" s="73"/>
      <c r="UZN57" s="73"/>
      <c r="UZO57" s="73"/>
      <c r="UZP57" s="73"/>
      <c r="UZQ57" s="73"/>
      <c r="UZR57" s="73"/>
      <c r="UZS57" s="73"/>
      <c r="UZT57" s="73"/>
      <c r="UZU57" s="73"/>
      <c r="UZV57" s="73"/>
      <c r="UZW57" s="73"/>
      <c r="UZX57" s="73"/>
      <c r="UZY57" s="73"/>
      <c r="UZZ57" s="73"/>
      <c r="VAA57" s="73"/>
      <c r="VAB57" s="73"/>
      <c r="VAC57" s="73"/>
      <c r="VAD57" s="73"/>
      <c r="VAE57" s="73"/>
      <c r="VAF57" s="73"/>
      <c r="VAG57" s="73"/>
      <c r="VAH57" s="73"/>
      <c r="VAI57" s="73"/>
      <c r="VAJ57" s="73"/>
      <c r="VAK57" s="73"/>
      <c r="VAL57" s="73"/>
      <c r="VAM57" s="73"/>
      <c r="VAN57" s="73"/>
      <c r="VAO57" s="73"/>
      <c r="VAP57" s="73"/>
      <c r="VAQ57" s="73"/>
      <c r="VAR57" s="73"/>
      <c r="VAS57" s="73"/>
      <c r="VAT57" s="73"/>
      <c r="VAU57" s="73"/>
      <c r="VAV57" s="73"/>
      <c r="VAW57" s="73"/>
      <c r="VAX57" s="73"/>
      <c r="VAY57" s="73"/>
      <c r="VAZ57" s="73"/>
      <c r="VBA57" s="73"/>
      <c r="VBB57" s="73"/>
      <c r="VBC57" s="73"/>
      <c r="VBD57" s="73"/>
      <c r="VBE57" s="73"/>
      <c r="VBF57" s="73"/>
      <c r="VBG57" s="73"/>
      <c r="VBH57" s="73"/>
      <c r="VBI57" s="73"/>
      <c r="VBJ57" s="73"/>
      <c r="VBK57" s="73"/>
      <c r="VBL57" s="73"/>
      <c r="VBM57" s="73"/>
      <c r="VBN57" s="73"/>
      <c r="VBO57" s="73"/>
      <c r="VBP57" s="73"/>
      <c r="VBQ57" s="73"/>
      <c r="VBR57" s="73"/>
      <c r="VBS57" s="73"/>
      <c r="VBT57" s="73"/>
      <c r="VBU57" s="73"/>
      <c r="VBV57" s="73"/>
      <c r="VBW57" s="73"/>
      <c r="VBX57" s="73"/>
      <c r="VBY57" s="73"/>
      <c r="VBZ57" s="73"/>
      <c r="VCA57" s="73"/>
      <c r="VCB57" s="73"/>
      <c r="VCC57" s="73"/>
      <c r="VCD57" s="73"/>
      <c r="VCE57" s="73"/>
      <c r="VCF57" s="73"/>
      <c r="VCG57" s="73"/>
      <c r="VCH57" s="73"/>
      <c r="VCI57" s="73"/>
      <c r="VCJ57" s="73"/>
      <c r="VCK57" s="73"/>
      <c r="VCL57" s="73"/>
      <c r="VCM57" s="73"/>
      <c r="VCN57" s="73"/>
      <c r="VCO57" s="73"/>
      <c r="VCP57" s="73"/>
      <c r="VCQ57" s="73"/>
      <c r="VCR57" s="73"/>
      <c r="VCS57" s="73"/>
      <c r="VCT57" s="73"/>
      <c r="VCU57" s="73"/>
      <c r="VCV57" s="73"/>
      <c r="VCW57" s="73"/>
      <c r="VCX57" s="73"/>
      <c r="VCY57" s="73"/>
      <c r="VCZ57" s="73"/>
      <c r="VDA57" s="73"/>
      <c r="VDB57" s="73"/>
      <c r="VDC57" s="73"/>
      <c r="VDD57" s="73"/>
      <c r="VDE57" s="73"/>
      <c r="VDF57" s="73"/>
      <c r="VDG57" s="73"/>
      <c r="VDH57" s="73"/>
      <c r="VDI57" s="73"/>
      <c r="VDJ57" s="73"/>
      <c r="VDK57" s="73"/>
      <c r="VDL57" s="73"/>
      <c r="VDM57" s="73"/>
      <c r="VDN57" s="73"/>
      <c r="VDO57" s="73"/>
      <c r="VDP57" s="73"/>
      <c r="VDQ57" s="73"/>
      <c r="VDR57" s="73"/>
      <c r="VDS57" s="73"/>
      <c r="VDT57" s="73"/>
      <c r="VDU57" s="73"/>
      <c r="VDV57" s="73"/>
      <c r="VDW57" s="73"/>
      <c r="VDX57" s="73"/>
      <c r="VDY57" s="73"/>
      <c r="VDZ57" s="73"/>
      <c r="VEA57" s="73"/>
      <c r="VEB57" s="73"/>
      <c r="VEC57" s="73"/>
      <c r="VED57" s="73"/>
      <c r="VEE57" s="73"/>
      <c r="VEF57" s="73"/>
      <c r="VEG57" s="73"/>
      <c r="VEH57" s="73"/>
      <c r="VEI57" s="73"/>
      <c r="VEJ57" s="73"/>
      <c r="VEK57" s="73"/>
      <c r="VEL57" s="73"/>
      <c r="VEM57" s="73"/>
      <c r="VEN57" s="73"/>
      <c r="VEO57" s="73"/>
      <c r="VEP57" s="73"/>
      <c r="VEQ57" s="73"/>
      <c r="VER57" s="73"/>
      <c r="VES57" s="73"/>
      <c r="VET57" s="73"/>
      <c r="VEU57" s="73"/>
      <c r="VEV57" s="73"/>
      <c r="VEW57" s="73"/>
      <c r="VEX57" s="73"/>
      <c r="VEY57" s="73"/>
      <c r="VEZ57" s="73"/>
      <c r="VFA57" s="73"/>
      <c r="VFB57" s="73"/>
      <c r="VFC57" s="73"/>
      <c r="VFD57" s="73"/>
      <c r="VFE57" s="73"/>
      <c r="VFF57" s="73"/>
      <c r="VFG57" s="73"/>
      <c r="VFH57" s="73"/>
      <c r="VFI57" s="73"/>
      <c r="VFJ57" s="73"/>
      <c r="VFK57" s="73"/>
      <c r="VFL57" s="73"/>
      <c r="VFM57" s="73"/>
      <c r="VFN57" s="73"/>
      <c r="VFO57" s="73"/>
      <c r="VFP57" s="73"/>
      <c r="VFQ57" s="73"/>
      <c r="VFR57" s="73"/>
      <c r="VFS57" s="73"/>
      <c r="VFT57" s="73"/>
      <c r="VFU57" s="73"/>
      <c r="VFV57" s="73"/>
      <c r="VFW57" s="73"/>
      <c r="VFX57" s="73"/>
      <c r="VFY57" s="73"/>
      <c r="VFZ57" s="73"/>
      <c r="VGA57" s="73"/>
      <c r="VGB57" s="73"/>
      <c r="VGC57" s="73"/>
      <c r="VGD57" s="73"/>
      <c r="VGE57" s="73"/>
      <c r="VGF57" s="73"/>
      <c r="VGG57" s="73"/>
      <c r="VGH57" s="73"/>
      <c r="VGI57" s="73"/>
      <c r="VGJ57" s="73"/>
      <c r="VGK57" s="73"/>
      <c r="VGL57" s="73"/>
      <c r="VGM57" s="73"/>
      <c r="VGN57" s="73"/>
      <c r="VGO57" s="73"/>
      <c r="VGP57" s="73"/>
      <c r="VGQ57" s="73"/>
      <c r="VGR57" s="73"/>
      <c r="VGS57" s="73"/>
      <c r="VGT57" s="73"/>
      <c r="VGU57" s="73"/>
      <c r="VGV57" s="73"/>
      <c r="VGW57" s="73"/>
      <c r="VGX57" s="73"/>
      <c r="VGY57" s="73"/>
      <c r="VGZ57" s="73"/>
      <c r="VHA57" s="73"/>
      <c r="VHB57" s="73"/>
      <c r="VHC57" s="73"/>
      <c r="VHD57" s="73"/>
      <c r="VHE57" s="73"/>
      <c r="VHF57" s="73"/>
      <c r="VHG57" s="73"/>
      <c r="VHH57" s="73"/>
      <c r="VHI57" s="73"/>
      <c r="VHJ57" s="73"/>
      <c r="VHK57" s="73"/>
      <c r="VHL57" s="73"/>
      <c r="VHM57" s="73"/>
      <c r="VHN57" s="73"/>
      <c r="VHO57" s="73"/>
      <c r="VHP57" s="73"/>
      <c r="VHQ57" s="73"/>
      <c r="VHR57" s="73"/>
      <c r="VHS57" s="73"/>
      <c r="VHT57" s="73"/>
      <c r="VHU57" s="73"/>
      <c r="VHV57" s="73"/>
      <c r="VHW57" s="73"/>
      <c r="VHX57" s="73"/>
      <c r="VHY57" s="73"/>
      <c r="VHZ57" s="73"/>
      <c r="VIA57" s="73"/>
      <c r="VIB57" s="73"/>
      <c r="VIC57" s="73"/>
      <c r="VID57" s="73"/>
      <c r="VIE57" s="73"/>
      <c r="VIF57" s="73"/>
      <c r="VIG57" s="73"/>
      <c r="VIH57" s="73"/>
      <c r="VII57" s="73"/>
      <c r="VIJ57" s="73"/>
      <c r="VIK57" s="73"/>
      <c r="VIL57" s="73"/>
      <c r="VIM57" s="73"/>
      <c r="VIN57" s="73"/>
      <c r="VIO57" s="73"/>
      <c r="VIP57" s="73"/>
      <c r="VIQ57" s="73"/>
      <c r="VIR57" s="73"/>
      <c r="VIS57" s="73"/>
      <c r="VIT57" s="73"/>
      <c r="VIU57" s="73"/>
      <c r="VIV57" s="73"/>
      <c r="VIW57" s="73"/>
      <c r="VIX57" s="73"/>
      <c r="VIY57" s="73"/>
      <c r="VIZ57" s="73"/>
      <c r="VJA57" s="73"/>
      <c r="VJB57" s="73"/>
      <c r="VJC57" s="73"/>
      <c r="VJD57" s="73"/>
      <c r="VJE57" s="73"/>
      <c r="VJF57" s="73"/>
      <c r="VJG57" s="73"/>
      <c r="VJH57" s="73"/>
      <c r="VJI57" s="73"/>
      <c r="VJJ57" s="73"/>
      <c r="VJK57" s="73"/>
      <c r="VJL57" s="73"/>
      <c r="VJM57" s="73"/>
      <c r="VJN57" s="73"/>
      <c r="VJO57" s="73"/>
      <c r="VJP57" s="73"/>
      <c r="VJQ57" s="73"/>
      <c r="VJR57" s="73"/>
      <c r="VJS57" s="73"/>
      <c r="VJT57" s="73"/>
      <c r="VJU57" s="73"/>
      <c r="VJV57" s="73"/>
      <c r="VJW57" s="73"/>
      <c r="VJX57" s="73"/>
      <c r="VJY57" s="73"/>
      <c r="VJZ57" s="73"/>
      <c r="VKA57" s="73"/>
      <c r="VKB57" s="73"/>
      <c r="VKC57" s="73"/>
      <c r="VKD57" s="73"/>
      <c r="VKE57" s="73"/>
      <c r="VKF57" s="73"/>
      <c r="VKG57" s="73"/>
      <c r="VKH57" s="73"/>
      <c r="VKI57" s="73"/>
      <c r="VKJ57" s="73"/>
      <c r="VKK57" s="73"/>
      <c r="VKL57" s="73"/>
      <c r="VKM57" s="73"/>
      <c r="VKN57" s="73"/>
      <c r="VKO57" s="73"/>
      <c r="VKP57" s="73"/>
      <c r="VKQ57" s="73"/>
      <c r="VKR57" s="73"/>
      <c r="VKS57" s="73"/>
      <c r="VKT57" s="73"/>
      <c r="VKU57" s="73"/>
      <c r="VKV57" s="73"/>
      <c r="VKW57" s="73"/>
      <c r="VKX57" s="73"/>
      <c r="VKY57" s="73"/>
      <c r="VKZ57" s="73"/>
      <c r="VLA57" s="73"/>
      <c r="VLB57" s="73"/>
      <c r="VLC57" s="73"/>
      <c r="VLD57" s="73"/>
      <c r="VLE57" s="73"/>
      <c r="VLF57" s="73"/>
      <c r="VLG57" s="73"/>
      <c r="VLH57" s="73"/>
      <c r="VLI57" s="73"/>
      <c r="VLJ57" s="73"/>
      <c r="VLK57" s="73"/>
      <c r="VLL57" s="73"/>
      <c r="VLM57" s="73"/>
      <c r="VLN57" s="73"/>
      <c r="VLO57" s="73"/>
      <c r="VLP57" s="73"/>
      <c r="VLQ57" s="73"/>
      <c r="VLR57" s="73"/>
      <c r="VLS57" s="73"/>
      <c r="VLT57" s="73"/>
      <c r="VLU57" s="73"/>
      <c r="VLV57" s="73"/>
      <c r="VLW57" s="73"/>
      <c r="VLX57" s="73"/>
      <c r="VLY57" s="73"/>
      <c r="VLZ57" s="73"/>
      <c r="VMA57" s="73"/>
      <c r="VMB57" s="73"/>
      <c r="VMC57" s="73"/>
      <c r="VMD57" s="73"/>
      <c r="VME57" s="73"/>
      <c r="VMF57" s="73"/>
      <c r="VMG57" s="73"/>
      <c r="VMH57" s="73"/>
      <c r="VMI57" s="73"/>
      <c r="VMJ57" s="73"/>
      <c r="VMK57" s="73"/>
      <c r="VML57" s="73"/>
      <c r="VMM57" s="73"/>
      <c r="VMN57" s="73"/>
      <c r="VMO57" s="73"/>
      <c r="VMP57" s="73"/>
      <c r="VMQ57" s="73"/>
      <c r="VMR57" s="73"/>
      <c r="VMS57" s="73"/>
      <c r="VMT57" s="73"/>
      <c r="VMU57" s="73"/>
      <c r="VMV57" s="73"/>
      <c r="VMW57" s="73"/>
      <c r="VMX57" s="73"/>
      <c r="VMY57" s="73"/>
      <c r="VMZ57" s="73"/>
      <c r="VNA57" s="73"/>
      <c r="VNB57" s="73"/>
      <c r="VNC57" s="73"/>
      <c r="VND57" s="73"/>
      <c r="VNE57" s="73"/>
      <c r="VNF57" s="73"/>
      <c r="VNG57" s="73"/>
      <c r="VNH57" s="73"/>
      <c r="VNI57" s="73"/>
      <c r="VNJ57" s="73"/>
      <c r="VNK57" s="73"/>
      <c r="VNL57" s="73"/>
      <c r="VNM57" s="73"/>
      <c r="VNN57" s="73"/>
      <c r="VNO57" s="73"/>
      <c r="VNP57" s="73"/>
      <c r="VNQ57" s="73"/>
      <c r="VNR57" s="73"/>
      <c r="VNS57" s="73"/>
      <c r="VNT57" s="73"/>
      <c r="VNU57" s="73"/>
      <c r="VNV57" s="73"/>
      <c r="VNW57" s="73"/>
      <c r="VNX57" s="73"/>
      <c r="VNY57" s="73"/>
      <c r="VNZ57" s="73"/>
      <c r="VOA57" s="73"/>
      <c r="VOB57" s="73"/>
      <c r="VOC57" s="73"/>
      <c r="VOD57" s="73"/>
      <c r="VOE57" s="73"/>
      <c r="VOF57" s="73"/>
      <c r="VOG57" s="73"/>
      <c r="VOH57" s="73"/>
      <c r="VOI57" s="73"/>
      <c r="VOJ57" s="73"/>
      <c r="VOK57" s="73"/>
      <c r="VOL57" s="73"/>
      <c r="VOM57" s="73"/>
      <c r="VON57" s="73"/>
      <c r="VOO57" s="73"/>
      <c r="VOP57" s="73"/>
      <c r="VOQ57" s="73"/>
      <c r="VOR57" s="73"/>
      <c r="VOS57" s="73"/>
      <c r="VOT57" s="73"/>
      <c r="VOU57" s="73"/>
      <c r="VOV57" s="73"/>
      <c r="VOW57" s="73"/>
      <c r="VOX57" s="73"/>
      <c r="VOY57" s="73"/>
      <c r="VOZ57" s="73"/>
      <c r="VPA57" s="73"/>
      <c r="VPB57" s="73"/>
      <c r="VPC57" s="73"/>
      <c r="VPD57" s="73"/>
      <c r="VPE57" s="73"/>
      <c r="VPF57" s="73"/>
      <c r="VPG57" s="73"/>
      <c r="VPH57" s="73"/>
      <c r="VPI57" s="73"/>
      <c r="VPJ57" s="73"/>
      <c r="VPK57" s="73"/>
      <c r="VPL57" s="73"/>
      <c r="VPM57" s="73"/>
      <c r="VPN57" s="73"/>
      <c r="VPO57" s="73"/>
      <c r="VPP57" s="73"/>
      <c r="VPQ57" s="73"/>
      <c r="VPR57" s="73"/>
      <c r="VPS57" s="73"/>
      <c r="VPT57" s="73"/>
      <c r="VPU57" s="73"/>
      <c r="VPV57" s="73"/>
      <c r="VPW57" s="73"/>
      <c r="VPX57" s="73"/>
      <c r="VPY57" s="73"/>
      <c r="VPZ57" s="73"/>
      <c r="VQA57" s="73"/>
      <c r="VQB57" s="73"/>
      <c r="VQC57" s="73"/>
      <c r="VQD57" s="73"/>
      <c r="VQE57" s="73"/>
      <c r="VQF57" s="73"/>
      <c r="VQG57" s="73"/>
      <c r="VQH57" s="73"/>
      <c r="VQI57" s="73"/>
      <c r="VQJ57" s="73"/>
      <c r="VQK57" s="73"/>
      <c r="VQL57" s="73"/>
      <c r="VQM57" s="73"/>
      <c r="VQN57" s="73"/>
      <c r="VQO57" s="73"/>
      <c r="VQP57" s="73"/>
      <c r="VQQ57" s="73"/>
      <c r="VQR57" s="73"/>
      <c r="VQS57" s="73"/>
      <c r="VQT57" s="73"/>
      <c r="VQU57" s="73"/>
      <c r="VQV57" s="73"/>
      <c r="VQW57" s="73"/>
      <c r="VQX57" s="73"/>
      <c r="VQY57" s="73"/>
      <c r="VQZ57" s="73"/>
      <c r="VRA57" s="73"/>
      <c r="VRB57" s="73"/>
      <c r="VRC57" s="73"/>
      <c r="VRD57" s="73"/>
      <c r="VRE57" s="73"/>
      <c r="VRF57" s="73"/>
      <c r="VRG57" s="73"/>
      <c r="VRH57" s="73"/>
      <c r="VRI57" s="73"/>
      <c r="VRJ57" s="73"/>
      <c r="VRK57" s="73"/>
      <c r="VRL57" s="73"/>
      <c r="VRM57" s="73"/>
      <c r="VRN57" s="73"/>
      <c r="VRO57" s="73"/>
      <c r="VRP57" s="73"/>
      <c r="VRQ57" s="73"/>
      <c r="VRR57" s="73"/>
      <c r="VRS57" s="73"/>
      <c r="VRT57" s="73"/>
      <c r="VRU57" s="73"/>
      <c r="VRV57" s="73"/>
      <c r="VRW57" s="73"/>
      <c r="VRX57" s="73"/>
      <c r="VRY57" s="73"/>
      <c r="VRZ57" s="73"/>
      <c r="VSA57" s="73"/>
      <c r="VSB57" s="73"/>
      <c r="VSC57" s="73"/>
      <c r="VSD57" s="73"/>
      <c r="VSE57" s="73"/>
      <c r="VSF57" s="73"/>
      <c r="VSG57" s="73"/>
      <c r="VSH57" s="73"/>
      <c r="VSI57" s="73"/>
      <c r="VSJ57" s="73"/>
      <c r="VSK57" s="73"/>
      <c r="VSL57" s="73"/>
      <c r="VSM57" s="73"/>
      <c r="VSN57" s="73"/>
      <c r="VSO57" s="73"/>
      <c r="VSP57" s="73"/>
      <c r="VSQ57" s="73"/>
      <c r="VSR57" s="73"/>
      <c r="VSS57" s="73"/>
      <c r="VST57" s="73"/>
      <c r="VSU57" s="73"/>
      <c r="VSV57" s="73"/>
      <c r="VSW57" s="73"/>
      <c r="VSX57" s="73"/>
      <c r="VSY57" s="73"/>
      <c r="VSZ57" s="73"/>
      <c r="VTA57" s="73"/>
      <c r="VTB57" s="73"/>
      <c r="VTC57" s="73"/>
      <c r="VTD57" s="73"/>
      <c r="VTE57" s="73"/>
      <c r="VTF57" s="73"/>
      <c r="VTG57" s="73"/>
      <c r="VTH57" s="73"/>
      <c r="VTI57" s="73"/>
      <c r="VTJ57" s="73"/>
      <c r="VTK57" s="73"/>
      <c r="VTL57" s="73"/>
      <c r="VTM57" s="73"/>
      <c r="VTN57" s="73"/>
      <c r="VTO57" s="73"/>
      <c r="VTP57" s="73"/>
      <c r="VTQ57" s="73"/>
      <c r="VTR57" s="73"/>
      <c r="VTS57" s="73"/>
      <c r="VTT57" s="73"/>
      <c r="VTU57" s="73"/>
      <c r="VTV57" s="73"/>
      <c r="VTW57" s="73"/>
      <c r="VTX57" s="73"/>
      <c r="VTY57" s="73"/>
      <c r="VTZ57" s="73"/>
      <c r="VUA57" s="73"/>
      <c r="VUB57" s="73"/>
      <c r="VUC57" s="73"/>
      <c r="VUD57" s="73"/>
      <c r="VUE57" s="73"/>
      <c r="VUF57" s="73"/>
      <c r="VUG57" s="73"/>
      <c r="VUH57" s="73"/>
      <c r="VUI57" s="73"/>
      <c r="VUJ57" s="73"/>
      <c r="VUK57" s="73"/>
      <c r="VUL57" s="73"/>
      <c r="VUM57" s="73"/>
      <c r="VUN57" s="73"/>
      <c r="VUO57" s="73"/>
      <c r="VUP57" s="73"/>
      <c r="VUQ57" s="73"/>
      <c r="VUR57" s="73"/>
      <c r="VUS57" s="73"/>
      <c r="VUT57" s="73"/>
      <c r="VUU57" s="73"/>
      <c r="VUV57" s="73"/>
      <c r="VUW57" s="73"/>
      <c r="VUX57" s="73"/>
      <c r="VUY57" s="73"/>
      <c r="VUZ57" s="73"/>
      <c r="VVA57" s="73"/>
      <c r="VVB57" s="73"/>
      <c r="VVC57" s="73"/>
      <c r="VVD57" s="73"/>
      <c r="VVE57" s="73"/>
      <c r="VVF57" s="73"/>
      <c r="VVG57" s="73"/>
      <c r="VVH57" s="73"/>
      <c r="VVI57" s="73"/>
      <c r="VVJ57" s="73"/>
      <c r="VVK57" s="73"/>
      <c r="VVL57" s="73"/>
      <c r="VVM57" s="73"/>
      <c r="VVN57" s="73"/>
      <c r="VVO57" s="73"/>
      <c r="VVP57" s="73"/>
      <c r="VVQ57" s="73"/>
      <c r="VVR57" s="73"/>
      <c r="VVS57" s="73"/>
      <c r="VVT57" s="73"/>
      <c r="VVU57" s="73"/>
      <c r="VVV57" s="73"/>
      <c r="VVW57" s="73"/>
      <c r="VVX57" s="73"/>
      <c r="VVY57" s="73"/>
      <c r="VVZ57" s="73"/>
      <c r="VWA57" s="73"/>
      <c r="VWB57" s="73"/>
      <c r="VWC57" s="73"/>
      <c r="VWD57" s="73"/>
      <c r="VWE57" s="73"/>
      <c r="VWF57" s="73"/>
      <c r="VWG57" s="73"/>
      <c r="VWH57" s="73"/>
      <c r="VWI57" s="73"/>
      <c r="VWJ57" s="73"/>
      <c r="VWK57" s="73"/>
      <c r="VWL57" s="73"/>
      <c r="VWM57" s="73"/>
      <c r="VWN57" s="73"/>
      <c r="VWO57" s="73"/>
      <c r="VWP57" s="73"/>
      <c r="VWQ57" s="73"/>
      <c r="VWR57" s="73"/>
      <c r="VWS57" s="73"/>
      <c r="VWT57" s="73"/>
      <c r="VWU57" s="73"/>
      <c r="VWV57" s="73"/>
      <c r="VWW57" s="73"/>
      <c r="VWX57" s="73"/>
      <c r="VWY57" s="73"/>
      <c r="VWZ57" s="73"/>
      <c r="VXA57" s="73"/>
      <c r="VXB57" s="73"/>
      <c r="VXC57" s="73"/>
      <c r="VXD57" s="73"/>
      <c r="VXE57" s="73"/>
      <c r="VXF57" s="73"/>
      <c r="VXG57" s="73"/>
      <c r="VXH57" s="73"/>
      <c r="VXI57" s="73"/>
      <c r="VXJ57" s="73"/>
      <c r="VXK57" s="73"/>
      <c r="VXL57" s="73"/>
      <c r="VXM57" s="73"/>
      <c r="VXN57" s="73"/>
      <c r="VXO57" s="73"/>
      <c r="VXP57" s="73"/>
      <c r="VXQ57" s="73"/>
      <c r="VXR57" s="73"/>
      <c r="VXS57" s="73"/>
      <c r="VXT57" s="73"/>
      <c r="VXU57" s="73"/>
      <c r="VXV57" s="73"/>
      <c r="VXW57" s="73"/>
      <c r="VXX57" s="73"/>
      <c r="VXY57" s="73"/>
      <c r="VXZ57" s="73"/>
      <c r="VYA57" s="73"/>
      <c r="VYB57" s="73"/>
      <c r="VYC57" s="73"/>
      <c r="VYD57" s="73"/>
      <c r="VYE57" s="73"/>
      <c r="VYF57" s="73"/>
      <c r="VYG57" s="73"/>
      <c r="VYH57" s="73"/>
      <c r="VYI57" s="73"/>
      <c r="VYJ57" s="73"/>
      <c r="VYK57" s="73"/>
      <c r="VYL57" s="73"/>
      <c r="VYM57" s="73"/>
      <c r="VYN57" s="73"/>
      <c r="VYO57" s="73"/>
      <c r="VYP57" s="73"/>
      <c r="VYQ57" s="73"/>
      <c r="VYR57" s="73"/>
      <c r="VYS57" s="73"/>
      <c r="VYT57" s="73"/>
      <c r="VYU57" s="73"/>
      <c r="VYV57" s="73"/>
      <c r="VYW57" s="73"/>
      <c r="VYX57" s="73"/>
      <c r="VYY57" s="73"/>
      <c r="VYZ57" s="73"/>
      <c r="VZA57" s="73"/>
      <c r="VZB57" s="73"/>
      <c r="VZC57" s="73"/>
      <c r="VZD57" s="73"/>
      <c r="VZE57" s="73"/>
      <c r="VZF57" s="73"/>
      <c r="VZG57" s="73"/>
      <c r="VZH57" s="73"/>
      <c r="VZI57" s="73"/>
      <c r="VZJ57" s="73"/>
      <c r="VZK57" s="73"/>
      <c r="VZL57" s="73"/>
      <c r="VZM57" s="73"/>
      <c r="VZN57" s="73"/>
      <c r="VZO57" s="73"/>
      <c r="VZP57" s="73"/>
      <c r="VZQ57" s="73"/>
      <c r="VZR57" s="73"/>
      <c r="VZS57" s="73"/>
      <c r="VZT57" s="73"/>
      <c r="VZU57" s="73"/>
      <c r="VZV57" s="73"/>
      <c r="VZW57" s="73"/>
      <c r="VZX57" s="73"/>
      <c r="VZY57" s="73"/>
      <c r="VZZ57" s="73"/>
      <c r="WAA57" s="73"/>
      <c r="WAB57" s="73"/>
      <c r="WAC57" s="73"/>
      <c r="WAD57" s="73"/>
      <c r="WAE57" s="73"/>
      <c r="WAF57" s="73"/>
      <c r="WAG57" s="73"/>
      <c r="WAH57" s="73"/>
      <c r="WAI57" s="73"/>
      <c r="WAJ57" s="73"/>
      <c r="WAK57" s="73"/>
      <c r="WAL57" s="73"/>
      <c r="WAM57" s="73"/>
      <c r="WAN57" s="73"/>
      <c r="WAO57" s="73"/>
      <c r="WAP57" s="73"/>
      <c r="WAQ57" s="73"/>
      <c r="WAR57" s="73"/>
      <c r="WAS57" s="73"/>
      <c r="WAT57" s="73"/>
      <c r="WAU57" s="73"/>
      <c r="WAV57" s="73"/>
      <c r="WAW57" s="73"/>
      <c r="WAX57" s="73"/>
      <c r="WAY57" s="73"/>
      <c r="WAZ57" s="73"/>
      <c r="WBA57" s="73"/>
      <c r="WBB57" s="73"/>
      <c r="WBC57" s="73"/>
      <c r="WBD57" s="73"/>
      <c r="WBE57" s="73"/>
      <c r="WBF57" s="73"/>
      <c r="WBG57" s="73"/>
      <c r="WBH57" s="73"/>
      <c r="WBI57" s="73"/>
      <c r="WBJ57" s="73"/>
      <c r="WBK57" s="73"/>
      <c r="WBL57" s="73"/>
      <c r="WBM57" s="73"/>
      <c r="WBN57" s="73"/>
      <c r="WBO57" s="73"/>
      <c r="WBP57" s="73"/>
      <c r="WBQ57" s="73"/>
      <c r="WBR57" s="73"/>
      <c r="WBS57" s="73"/>
      <c r="WBT57" s="73"/>
      <c r="WBU57" s="73"/>
      <c r="WBV57" s="73"/>
      <c r="WBW57" s="73"/>
      <c r="WBX57" s="73"/>
      <c r="WBY57" s="73"/>
      <c r="WBZ57" s="73"/>
      <c r="WCA57" s="73"/>
      <c r="WCB57" s="73"/>
      <c r="WCC57" s="73"/>
      <c r="WCD57" s="73"/>
      <c r="WCE57" s="73"/>
      <c r="WCF57" s="73"/>
      <c r="WCG57" s="73"/>
      <c r="WCH57" s="73"/>
      <c r="WCI57" s="73"/>
      <c r="WCJ57" s="73"/>
      <c r="WCK57" s="73"/>
      <c r="WCL57" s="73"/>
      <c r="WCM57" s="73"/>
      <c r="WCN57" s="73"/>
      <c r="WCO57" s="73"/>
      <c r="WCP57" s="73"/>
      <c r="WCQ57" s="73"/>
      <c r="WCR57" s="73"/>
      <c r="WCS57" s="73"/>
      <c r="WCT57" s="73"/>
      <c r="WCU57" s="73"/>
      <c r="WCV57" s="73"/>
      <c r="WCW57" s="73"/>
      <c r="WCX57" s="73"/>
      <c r="WCY57" s="73"/>
      <c r="WCZ57" s="73"/>
      <c r="WDA57" s="73"/>
      <c r="WDB57" s="73"/>
      <c r="WDC57" s="73"/>
      <c r="WDD57" s="73"/>
      <c r="WDE57" s="73"/>
      <c r="WDF57" s="73"/>
      <c r="WDG57" s="73"/>
      <c r="WDH57" s="73"/>
      <c r="WDI57" s="73"/>
      <c r="WDJ57" s="73"/>
      <c r="WDK57" s="73"/>
      <c r="WDL57" s="73"/>
      <c r="WDM57" s="73"/>
      <c r="WDN57" s="73"/>
      <c r="WDO57" s="73"/>
      <c r="WDP57" s="73"/>
      <c r="WDQ57" s="73"/>
      <c r="WDR57" s="73"/>
      <c r="WDS57" s="73"/>
      <c r="WDT57" s="73"/>
      <c r="WDU57" s="73"/>
      <c r="WDV57" s="73"/>
      <c r="WDW57" s="73"/>
      <c r="WDX57" s="73"/>
      <c r="WDY57" s="73"/>
      <c r="WDZ57" s="73"/>
      <c r="WEA57" s="73"/>
      <c r="WEB57" s="73"/>
      <c r="WEC57" s="73"/>
      <c r="WED57" s="73"/>
      <c r="WEE57" s="73"/>
      <c r="WEF57" s="73"/>
      <c r="WEG57" s="73"/>
      <c r="WEH57" s="73"/>
      <c r="WEI57" s="73"/>
      <c r="WEJ57" s="73"/>
      <c r="WEK57" s="73"/>
      <c r="WEL57" s="73"/>
      <c r="WEM57" s="73"/>
      <c r="WEN57" s="73"/>
      <c r="WEO57" s="73"/>
      <c r="WEP57" s="73"/>
      <c r="WEQ57" s="73"/>
      <c r="WER57" s="73"/>
      <c r="WES57" s="73"/>
      <c r="WET57" s="73"/>
      <c r="WEU57" s="73"/>
      <c r="WEV57" s="73"/>
      <c r="WEW57" s="73"/>
      <c r="WEX57" s="73"/>
      <c r="WEY57" s="73"/>
      <c r="WEZ57" s="73"/>
      <c r="WFA57" s="73"/>
      <c r="WFB57" s="73"/>
      <c r="WFC57" s="73"/>
      <c r="WFD57" s="73"/>
      <c r="WFE57" s="73"/>
      <c r="WFF57" s="73"/>
      <c r="WFG57" s="73"/>
      <c r="WFH57" s="73"/>
      <c r="WFI57" s="73"/>
      <c r="WFJ57" s="73"/>
      <c r="WFK57" s="73"/>
      <c r="WFL57" s="73"/>
      <c r="WFM57" s="73"/>
      <c r="WFN57" s="73"/>
      <c r="WFO57" s="73"/>
      <c r="WFP57" s="73"/>
      <c r="WFQ57" s="73"/>
      <c r="WFR57" s="73"/>
      <c r="WFS57" s="73"/>
      <c r="WFT57" s="73"/>
      <c r="WFU57" s="73"/>
      <c r="WFV57" s="73"/>
      <c r="WFW57" s="73"/>
      <c r="WFX57" s="73"/>
      <c r="WFY57" s="73"/>
      <c r="WFZ57" s="73"/>
      <c r="WGA57" s="73"/>
      <c r="WGB57" s="73"/>
      <c r="WGC57" s="73"/>
      <c r="WGD57" s="73"/>
      <c r="WGE57" s="73"/>
      <c r="WGF57" s="73"/>
      <c r="WGG57" s="73"/>
      <c r="WGH57" s="73"/>
      <c r="WGI57" s="73"/>
      <c r="WGJ57" s="73"/>
      <c r="WGK57" s="73"/>
      <c r="WGL57" s="73"/>
      <c r="WGM57" s="73"/>
      <c r="WGN57" s="73"/>
      <c r="WGO57" s="73"/>
      <c r="WGP57" s="73"/>
      <c r="WGQ57" s="73"/>
      <c r="WGR57" s="73"/>
      <c r="WGS57" s="73"/>
      <c r="WGT57" s="73"/>
      <c r="WGU57" s="73"/>
      <c r="WGV57" s="73"/>
      <c r="WGW57" s="73"/>
      <c r="WGX57" s="73"/>
      <c r="WGY57" s="73"/>
      <c r="WGZ57" s="73"/>
      <c r="WHA57" s="73"/>
      <c r="WHB57" s="73"/>
      <c r="WHC57" s="73"/>
      <c r="WHD57" s="73"/>
      <c r="WHE57" s="73"/>
      <c r="WHF57" s="73"/>
      <c r="WHG57" s="73"/>
      <c r="WHH57" s="73"/>
      <c r="WHI57" s="73"/>
      <c r="WHJ57" s="73"/>
      <c r="WHK57" s="73"/>
      <c r="WHL57" s="73"/>
      <c r="WHM57" s="73"/>
      <c r="WHN57" s="73"/>
      <c r="WHO57" s="73"/>
      <c r="WHP57" s="73"/>
      <c r="WHQ57" s="73"/>
      <c r="WHR57" s="73"/>
      <c r="WHS57" s="73"/>
      <c r="WHT57" s="73"/>
      <c r="WHU57" s="73"/>
      <c r="WHV57" s="73"/>
      <c r="WHW57" s="73"/>
      <c r="WHX57" s="73"/>
      <c r="WHY57" s="73"/>
      <c r="WHZ57" s="73"/>
      <c r="WIA57" s="73"/>
      <c r="WIB57" s="73"/>
      <c r="WIC57" s="73"/>
      <c r="WID57" s="73"/>
      <c r="WIE57" s="73"/>
      <c r="WIF57" s="73"/>
      <c r="WIG57" s="73"/>
      <c r="WIH57" s="73"/>
      <c r="WII57" s="73"/>
      <c r="WIJ57" s="73"/>
      <c r="WIK57" s="73"/>
      <c r="WIL57" s="73"/>
      <c r="WIM57" s="73"/>
      <c r="WIN57" s="73"/>
      <c r="WIO57" s="73"/>
      <c r="WIP57" s="73"/>
      <c r="WIQ57" s="73"/>
      <c r="WIR57" s="73"/>
      <c r="WIS57" s="73"/>
      <c r="WIT57" s="73"/>
      <c r="WIU57" s="73"/>
      <c r="WIV57" s="73"/>
      <c r="WIW57" s="73"/>
      <c r="WIX57" s="73"/>
      <c r="WIY57" s="73"/>
      <c r="WIZ57" s="73"/>
      <c r="WJA57" s="73"/>
      <c r="WJB57" s="73"/>
      <c r="WJC57" s="73"/>
      <c r="WJD57" s="73"/>
      <c r="WJE57" s="73"/>
      <c r="WJF57" s="73"/>
      <c r="WJG57" s="73"/>
      <c r="WJH57" s="73"/>
      <c r="WJI57" s="73"/>
      <c r="WJJ57" s="73"/>
      <c r="WJK57" s="73"/>
      <c r="WJL57" s="73"/>
      <c r="WJM57" s="73"/>
      <c r="WJN57" s="73"/>
      <c r="WJO57" s="73"/>
      <c r="WJP57" s="73"/>
      <c r="WJQ57" s="73"/>
      <c r="WJR57" s="73"/>
      <c r="WJS57" s="73"/>
      <c r="WJT57" s="73"/>
      <c r="WJU57" s="73"/>
      <c r="WJV57" s="73"/>
      <c r="WJW57" s="73"/>
      <c r="WJX57" s="73"/>
      <c r="WJY57" s="73"/>
      <c r="WJZ57" s="73"/>
      <c r="WKA57" s="73"/>
      <c r="WKB57" s="73"/>
      <c r="WKC57" s="73"/>
      <c r="WKD57" s="73"/>
      <c r="WKE57" s="73"/>
      <c r="WKF57" s="73"/>
      <c r="WKG57" s="73"/>
      <c r="WKH57" s="73"/>
      <c r="WKI57" s="73"/>
      <c r="WKJ57" s="73"/>
      <c r="WKK57" s="73"/>
      <c r="WKL57" s="73"/>
      <c r="WKM57" s="73"/>
      <c r="WKN57" s="73"/>
      <c r="WKO57" s="73"/>
      <c r="WKP57" s="73"/>
      <c r="WKQ57" s="73"/>
      <c r="WKR57" s="73"/>
      <c r="WKS57" s="73"/>
      <c r="WKT57" s="73"/>
      <c r="WKU57" s="73"/>
      <c r="WKV57" s="73"/>
      <c r="WKW57" s="73"/>
      <c r="WKX57" s="73"/>
      <c r="WKY57" s="73"/>
      <c r="WKZ57" s="73"/>
      <c r="WLA57" s="73"/>
      <c r="WLB57" s="73"/>
      <c r="WLC57" s="73"/>
      <c r="WLD57" s="73"/>
      <c r="WLE57" s="73"/>
      <c r="WLF57" s="73"/>
      <c r="WLG57" s="73"/>
      <c r="WLH57" s="73"/>
      <c r="WLI57" s="73"/>
      <c r="WLJ57" s="73"/>
      <c r="WLK57" s="73"/>
      <c r="WLL57" s="73"/>
      <c r="WLM57" s="73"/>
      <c r="WLN57" s="73"/>
      <c r="WLO57" s="73"/>
      <c r="WLP57" s="73"/>
      <c r="WLQ57" s="73"/>
      <c r="WLR57" s="73"/>
      <c r="WLS57" s="73"/>
      <c r="WLT57" s="73"/>
      <c r="WLU57" s="73"/>
      <c r="WLV57" s="73"/>
      <c r="WLW57" s="73"/>
      <c r="WLX57" s="73"/>
      <c r="WLY57" s="73"/>
      <c r="WLZ57" s="73"/>
      <c r="WMA57" s="73"/>
      <c r="WMB57" s="73"/>
      <c r="WMC57" s="73"/>
      <c r="WMD57" s="73"/>
      <c r="WME57" s="73"/>
      <c r="WMF57" s="73"/>
      <c r="WMG57" s="73"/>
      <c r="WMH57" s="73"/>
      <c r="WMI57" s="73"/>
      <c r="WMJ57" s="73"/>
      <c r="WMK57" s="73"/>
      <c r="WML57" s="73"/>
      <c r="WMM57" s="73"/>
      <c r="WMN57" s="73"/>
      <c r="WMO57" s="73"/>
      <c r="WMP57" s="73"/>
      <c r="WMQ57" s="73"/>
      <c r="WMR57" s="73"/>
      <c r="WMS57" s="73"/>
      <c r="WMT57" s="73"/>
      <c r="WMU57" s="73"/>
      <c r="WMV57" s="73"/>
      <c r="WMW57" s="73"/>
      <c r="WMX57" s="73"/>
      <c r="WMY57" s="73"/>
      <c r="WMZ57" s="73"/>
      <c r="WNA57" s="73"/>
      <c r="WNB57" s="73"/>
      <c r="WNC57" s="73"/>
      <c r="WND57" s="73"/>
      <c r="WNE57" s="73"/>
      <c r="WNF57" s="73"/>
      <c r="WNG57" s="73"/>
      <c r="WNH57" s="73"/>
      <c r="WNI57" s="73"/>
      <c r="WNJ57" s="73"/>
      <c r="WNK57" s="73"/>
      <c r="WNL57" s="73"/>
      <c r="WNM57" s="73"/>
      <c r="WNN57" s="73"/>
      <c r="WNO57" s="73"/>
      <c r="WNP57" s="73"/>
      <c r="WNQ57" s="73"/>
      <c r="WNR57" s="73"/>
      <c r="WNS57" s="73"/>
      <c r="WNT57" s="73"/>
      <c r="WNU57" s="73"/>
      <c r="WNV57" s="73"/>
      <c r="WNW57" s="73"/>
      <c r="WNX57" s="73"/>
      <c r="WNY57" s="73"/>
      <c r="WNZ57" s="73"/>
      <c r="WOA57" s="73"/>
      <c r="WOB57" s="73"/>
      <c r="WOC57" s="73"/>
      <c r="WOD57" s="73"/>
      <c r="WOE57" s="73"/>
      <c r="WOF57" s="73"/>
      <c r="WOG57" s="73"/>
      <c r="WOH57" s="73"/>
      <c r="WOI57" s="73"/>
      <c r="WOJ57" s="73"/>
      <c r="WOK57" s="73"/>
      <c r="WOL57" s="73"/>
      <c r="WOM57" s="73"/>
      <c r="WON57" s="73"/>
      <c r="WOO57" s="73"/>
      <c r="WOP57" s="73"/>
      <c r="WOQ57" s="73"/>
      <c r="WOR57" s="73"/>
      <c r="WOS57" s="73"/>
      <c r="WOT57" s="73"/>
      <c r="WOU57" s="73"/>
      <c r="WOV57" s="73"/>
      <c r="WOW57" s="73"/>
      <c r="WOX57" s="73"/>
      <c r="WOY57" s="73"/>
      <c r="WOZ57" s="73"/>
      <c r="WPA57" s="73"/>
      <c r="WPB57" s="73"/>
      <c r="WPC57" s="73"/>
      <c r="WPD57" s="73"/>
      <c r="WPE57" s="73"/>
      <c r="WPF57" s="73"/>
      <c r="WPG57" s="73"/>
      <c r="WPH57" s="73"/>
      <c r="WPI57" s="73"/>
      <c r="WPJ57" s="73"/>
      <c r="WPK57" s="73"/>
      <c r="WPL57" s="73"/>
      <c r="WPM57" s="73"/>
      <c r="WPN57" s="73"/>
      <c r="WPO57" s="73"/>
      <c r="WPP57" s="73"/>
      <c r="WPQ57" s="73"/>
      <c r="WPR57" s="73"/>
      <c r="WPS57" s="73"/>
      <c r="WPT57" s="73"/>
      <c r="WPU57" s="73"/>
      <c r="WPV57" s="73"/>
      <c r="WPW57" s="73"/>
      <c r="WPX57" s="73"/>
      <c r="WPY57" s="73"/>
      <c r="WPZ57" s="73"/>
      <c r="WQA57" s="73"/>
      <c r="WQB57" s="73"/>
      <c r="WQC57" s="73"/>
      <c r="WQD57" s="73"/>
      <c r="WQE57" s="73"/>
      <c r="WQF57" s="73"/>
      <c r="WQG57" s="73"/>
      <c r="WQH57" s="73"/>
      <c r="WQI57" s="73"/>
      <c r="WQJ57" s="73"/>
      <c r="WQK57" s="73"/>
      <c r="WQL57" s="73"/>
      <c r="WQM57" s="73"/>
      <c r="WQN57" s="73"/>
      <c r="WQO57" s="73"/>
      <c r="WQP57" s="73"/>
      <c r="WQQ57" s="73"/>
      <c r="WQR57" s="73"/>
      <c r="WQS57" s="73"/>
      <c r="WQT57" s="73"/>
      <c r="WQU57" s="73"/>
      <c r="WQV57" s="73"/>
      <c r="WQW57" s="73"/>
      <c r="WQX57" s="73"/>
      <c r="WQY57" s="73"/>
      <c r="WQZ57" s="73"/>
      <c r="WRA57" s="73"/>
      <c r="WRB57" s="73"/>
      <c r="WRC57" s="73"/>
      <c r="WRD57" s="73"/>
      <c r="WRE57" s="73"/>
      <c r="WRF57" s="73"/>
      <c r="WRG57" s="73"/>
      <c r="WRH57" s="73"/>
      <c r="WRI57" s="73"/>
      <c r="WRJ57" s="73"/>
      <c r="WRK57" s="73"/>
      <c r="WRL57" s="73"/>
      <c r="WRM57" s="73"/>
      <c r="WRN57" s="73"/>
      <c r="WRO57" s="73"/>
      <c r="WRP57" s="73"/>
      <c r="WRQ57" s="73"/>
      <c r="WRR57" s="73"/>
      <c r="WRS57" s="73"/>
      <c r="WRT57" s="73"/>
      <c r="WRU57" s="73"/>
      <c r="WRV57" s="73"/>
      <c r="WRW57" s="73"/>
      <c r="WRX57" s="73"/>
      <c r="WRY57" s="73"/>
      <c r="WRZ57" s="73"/>
      <c r="WSA57" s="73"/>
      <c r="WSB57" s="73"/>
      <c r="WSC57" s="73"/>
      <c r="WSD57" s="73"/>
      <c r="WSE57" s="73"/>
      <c r="WSF57" s="73"/>
      <c r="WSG57" s="73"/>
      <c r="WSH57" s="73"/>
      <c r="WSI57" s="73"/>
      <c r="WSJ57" s="73"/>
      <c r="WSK57" s="73"/>
      <c r="WSL57" s="73"/>
      <c r="WSM57" s="73"/>
      <c r="WSN57" s="73"/>
      <c r="WSO57" s="73"/>
      <c r="WSP57" s="73"/>
      <c r="WSQ57" s="73"/>
      <c r="WSR57" s="73"/>
      <c r="WSS57" s="73"/>
      <c r="WST57" s="73"/>
      <c r="WSU57" s="73"/>
      <c r="WSV57" s="73"/>
      <c r="WSW57" s="73"/>
      <c r="WSX57" s="73"/>
      <c r="WSY57" s="73"/>
      <c r="WSZ57" s="73"/>
      <c r="WTA57" s="73"/>
      <c r="WTB57" s="73"/>
      <c r="WTC57" s="73"/>
      <c r="WTD57" s="73"/>
      <c r="WTE57" s="73"/>
      <c r="WTF57" s="73"/>
      <c r="WTG57" s="73"/>
      <c r="WTH57" s="73"/>
      <c r="WTI57" s="73"/>
      <c r="WTJ57" s="73"/>
      <c r="WTK57" s="73"/>
      <c r="WTL57" s="73"/>
      <c r="WTM57" s="73"/>
      <c r="WTN57" s="73"/>
      <c r="WTO57" s="73"/>
      <c r="WTP57" s="73"/>
      <c r="WTQ57" s="73"/>
      <c r="WTR57" s="73"/>
      <c r="WTS57" s="73"/>
      <c r="WTT57" s="73"/>
      <c r="WTU57" s="73"/>
      <c r="WTV57" s="73"/>
      <c r="WTW57" s="73"/>
      <c r="WTX57" s="73"/>
      <c r="WTY57" s="73"/>
      <c r="WTZ57" s="73"/>
      <c r="WUA57" s="73"/>
      <c r="WUB57" s="73"/>
      <c r="WUC57" s="73"/>
      <c r="WUD57" s="73"/>
      <c r="WUE57" s="73"/>
      <c r="WUF57" s="73"/>
      <c r="WUG57" s="73"/>
      <c r="WUH57" s="73"/>
      <c r="WUI57" s="73"/>
      <c r="WUJ57" s="73"/>
      <c r="WUK57" s="73"/>
      <c r="WUL57" s="73"/>
      <c r="WUM57" s="73"/>
      <c r="WUN57" s="73"/>
      <c r="WUO57" s="73"/>
      <c r="WUP57" s="73"/>
      <c r="WUQ57" s="73"/>
      <c r="WUR57" s="73"/>
      <c r="WUS57" s="73"/>
      <c r="WUT57" s="73"/>
      <c r="WUU57" s="73"/>
      <c r="WUV57" s="73"/>
      <c r="WUW57" s="73"/>
      <c r="WUX57" s="73"/>
      <c r="WUY57" s="73"/>
      <c r="WUZ57" s="73"/>
      <c r="WVA57" s="73"/>
      <c r="WVB57" s="73"/>
      <c r="WVC57" s="73"/>
      <c r="WVD57" s="73"/>
      <c r="WVE57" s="73"/>
      <c r="WVF57" s="73"/>
      <c r="WVG57" s="73"/>
      <c r="WVH57" s="73"/>
      <c r="WVI57" s="73"/>
      <c r="WVJ57" s="73"/>
      <c r="WVK57" s="73"/>
      <c r="WVL57" s="73"/>
      <c r="WVM57" s="73"/>
      <c r="WVN57" s="73"/>
      <c r="WVO57" s="73"/>
      <c r="WVP57" s="73"/>
      <c r="WVQ57" s="73"/>
      <c r="WVR57" s="73"/>
      <c r="WVS57" s="73"/>
      <c r="WVT57" s="73"/>
      <c r="WVU57" s="73"/>
      <c r="WVV57" s="73"/>
      <c r="WVW57" s="73"/>
      <c r="WVX57" s="73"/>
      <c r="WVY57" s="73"/>
      <c r="WVZ57" s="73"/>
      <c r="WWA57" s="73"/>
      <c r="WWB57" s="73"/>
      <c r="WWC57" s="73"/>
      <c r="WWD57" s="73"/>
      <c r="WWE57" s="73"/>
      <c r="WWF57" s="73"/>
      <c r="WWG57" s="73"/>
      <c r="WWH57" s="73"/>
      <c r="WWI57" s="73"/>
      <c r="WWJ57" s="73"/>
      <c r="WWK57" s="73"/>
      <c r="WWL57" s="73"/>
      <c r="WWM57" s="73"/>
      <c r="WWN57" s="73"/>
      <c r="WWO57" s="73"/>
      <c r="WWP57" s="73"/>
      <c r="WWQ57" s="73"/>
      <c r="WWR57" s="73"/>
      <c r="WWS57" s="73"/>
      <c r="WWT57" s="73"/>
      <c r="WWU57" s="73"/>
      <c r="WWV57" s="73"/>
      <c r="WWW57" s="73"/>
      <c r="WWX57" s="73"/>
      <c r="WWY57" s="73"/>
      <c r="WWZ57" s="73"/>
      <c r="WXA57" s="73"/>
      <c r="WXB57" s="73"/>
      <c r="WXC57" s="73"/>
      <c r="WXD57" s="73"/>
      <c r="WXE57" s="73"/>
      <c r="WXF57" s="73"/>
      <c r="WXG57" s="73"/>
      <c r="WXH57" s="73"/>
      <c r="WXI57" s="73"/>
      <c r="WXJ57" s="73"/>
      <c r="WXK57" s="73"/>
      <c r="WXL57" s="73"/>
      <c r="WXM57" s="73"/>
      <c r="WXN57" s="73"/>
      <c r="WXO57" s="73"/>
      <c r="WXP57" s="73"/>
      <c r="WXQ57" s="73"/>
      <c r="WXR57" s="73"/>
      <c r="WXS57" s="73"/>
      <c r="WXT57" s="73"/>
      <c r="WXU57" s="73"/>
      <c r="WXV57" s="73"/>
      <c r="WXW57" s="73"/>
      <c r="WXX57" s="73"/>
      <c r="WXY57" s="73"/>
      <c r="WXZ57" s="73"/>
      <c r="WYA57" s="73"/>
      <c r="WYB57" s="73"/>
      <c r="WYC57" s="73"/>
      <c r="WYD57" s="73"/>
      <c r="WYE57" s="73"/>
      <c r="WYF57" s="73"/>
      <c r="WYG57" s="73"/>
      <c r="WYH57" s="73"/>
      <c r="WYI57" s="73"/>
      <c r="WYJ57" s="73"/>
      <c r="WYK57" s="73"/>
      <c r="WYL57" s="73"/>
      <c r="WYM57" s="73"/>
      <c r="WYN57" s="73"/>
      <c r="WYO57" s="73"/>
      <c r="WYP57" s="73"/>
      <c r="WYQ57" s="73"/>
      <c r="WYR57" s="73"/>
      <c r="WYS57" s="73"/>
      <c r="WYT57" s="73"/>
      <c r="WYU57" s="73"/>
      <c r="WYV57" s="73"/>
      <c r="WYW57" s="73"/>
      <c r="WYX57" s="73"/>
      <c r="WYY57" s="73"/>
      <c r="WYZ57" s="73"/>
      <c r="WZA57" s="73"/>
      <c r="WZB57" s="73"/>
      <c r="WZC57" s="73"/>
      <c r="WZD57" s="73"/>
      <c r="WZE57" s="73"/>
      <c r="WZF57" s="73"/>
      <c r="WZG57" s="73"/>
      <c r="WZH57" s="73"/>
      <c r="WZI57" s="73"/>
      <c r="WZJ57" s="73"/>
      <c r="WZK57" s="73"/>
      <c r="WZL57" s="73"/>
      <c r="WZM57" s="73"/>
      <c r="WZN57" s="73"/>
      <c r="WZO57" s="73"/>
      <c r="WZP57" s="73"/>
      <c r="WZQ57" s="73"/>
      <c r="WZR57" s="73"/>
      <c r="WZS57" s="73"/>
      <c r="WZT57" s="73"/>
      <c r="WZU57" s="73"/>
      <c r="WZV57" s="73"/>
      <c r="WZW57" s="73"/>
      <c r="WZX57" s="73"/>
      <c r="WZY57" s="73"/>
      <c r="WZZ57" s="73"/>
      <c r="XAA57" s="73"/>
      <c r="XAB57" s="73"/>
      <c r="XAC57" s="73"/>
      <c r="XAD57" s="73"/>
      <c r="XAE57" s="73"/>
      <c r="XAF57" s="73"/>
      <c r="XAG57" s="73"/>
      <c r="XAH57" s="73"/>
      <c r="XAI57" s="73"/>
      <c r="XAJ57" s="73"/>
      <c r="XAK57" s="73"/>
      <c r="XAL57" s="73"/>
      <c r="XAM57" s="73"/>
      <c r="XAN57" s="73"/>
      <c r="XAO57" s="73"/>
      <c r="XAP57" s="73"/>
      <c r="XAQ57" s="73"/>
      <c r="XAR57" s="73"/>
      <c r="XAS57" s="73"/>
      <c r="XAT57" s="73"/>
      <c r="XAU57" s="73"/>
      <c r="XAV57" s="73"/>
      <c r="XAW57" s="73"/>
      <c r="XAX57" s="73"/>
      <c r="XAY57" s="73"/>
      <c r="XAZ57" s="73"/>
      <c r="XBA57" s="73"/>
      <c r="XBB57" s="73"/>
      <c r="XBC57" s="73"/>
      <c r="XBD57" s="73"/>
      <c r="XBE57" s="73"/>
      <c r="XBF57" s="73"/>
      <c r="XBG57" s="73"/>
      <c r="XBH57" s="73"/>
      <c r="XBI57" s="73"/>
      <c r="XBJ57" s="73"/>
      <c r="XBK57" s="73"/>
      <c r="XBL57" s="73"/>
      <c r="XBM57" s="73"/>
      <c r="XBN57" s="73"/>
      <c r="XBO57" s="73"/>
      <c r="XBP57" s="73"/>
      <c r="XBQ57" s="73"/>
      <c r="XBR57" s="73"/>
      <c r="XBS57" s="73"/>
      <c r="XBT57" s="73"/>
      <c r="XBU57" s="73"/>
      <c r="XBV57" s="73"/>
      <c r="XBW57" s="73"/>
      <c r="XBX57" s="73"/>
      <c r="XBY57" s="73"/>
      <c r="XBZ57" s="73"/>
      <c r="XCA57" s="73"/>
      <c r="XCB57" s="73"/>
      <c r="XCC57" s="73"/>
      <c r="XCD57" s="73"/>
      <c r="XCE57" s="73"/>
      <c r="XCF57" s="73"/>
      <c r="XCG57" s="73"/>
      <c r="XCH57" s="73"/>
      <c r="XCI57" s="73"/>
      <c r="XCJ57" s="73"/>
      <c r="XCK57" s="73"/>
      <c r="XCL57" s="73"/>
      <c r="XCM57" s="73"/>
      <c r="XCN57" s="73"/>
      <c r="XCO57" s="73"/>
      <c r="XCP57" s="73"/>
      <c r="XCQ57" s="73"/>
      <c r="XCR57" s="73"/>
      <c r="XCS57" s="73"/>
      <c r="XCT57" s="73"/>
      <c r="XCU57" s="73"/>
      <c r="XCV57" s="73"/>
      <c r="XCW57" s="73"/>
      <c r="XCX57" s="73"/>
      <c r="XCY57" s="73"/>
      <c r="XCZ57" s="73"/>
      <c r="XDA57" s="73"/>
      <c r="XDB57" s="73"/>
      <c r="XDC57" s="73"/>
      <c r="XDD57" s="73"/>
      <c r="XDE57" s="73"/>
      <c r="XDF57" s="73"/>
      <c r="XDG57" s="73"/>
      <c r="XDH57" s="73"/>
      <c r="XDI57" s="73"/>
      <c r="XDJ57" s="73"/>
      <c r="XDK57" s="73"/>
      <c r="XDL57" s="73"/>
      <c r="XDM57" s="73"/>
      <c r="XDN57" s="73"/>
      <c r="XDO57" s="73"/>
      <c r="XDP57" s="73"/>
      <c r="XDQ57" s="73"/>
      <c r="XDR57" s="73"/>
      <c r="XDS57" s="73"/>
      <c r="XDT57" s="73"/>
      <c r="XDU57" s="73"/>
      <c r="XDV57" s="73"/>
      <c r="XDW57" s="73"/>
      <c r="XDX57" s="73"/>
      <c r="XDY57" s="73"/>
      <c r="XDZ57" s="73"/>
      <c r="XEA57" s="73"/>
      <c r="XEB57" s="73"/>
      <c r="XEC57" s="73"/>
      <c r="XED57" s="73"/>
      <c r="XEE57" s="73"/>
      <c r="XEF57" s="73"/>
      <c r="XEG57" s="73"/>
      <c r="XEH57" s="73"/>
      <c r="XEI57" s="73"/>
      <c r="XEJ57" s="73"/>
      <c r="XEK57" s="73"/>
    </row>
    <row r="58" spans="1:16365" s="74" customFormat="1" ht="15.75" thickBot="1" x14ac:dyDescent="0.3">
      <c r="A58" s="73"/>
      <c r="B58" s="73"/>
      <c r="C58" s="73"/>
      <c r="D58" s="73"/>
      <c r="E58" s="121" t="s">
        <v>227</v>
      </c>
      <c r="F58" s="122"/>
      <c r="G58" s="122"/>
      <c r="H58" s="66">
        <f>G57-H57</f>
        <v>0</v>
      </c>
      <c r="I58" s="66">
        <f>H57-I57</f>
        <v>0</v>
      </c>
      <c r="J58" s="66">
        <f t="shared" ref="J58:S58" si="154">I57-J57</f>
        <v>0</v>
      </c>
      <c r="K58" s="66">
        <f t="shared" si="154"/>
        <v>0</v>
      </c>
      <c r="L58" s="66">
        <f t="shared" si="154"/>
        <v>0</v>
      </c>
      <c r="M58" s="66">
        <f t="shared" si="154"/>
        <v>0</v>
      </c>
      <c r="N58" s="66">
        <f t="shared" si="154"/>
        <v>0</v>
      </c>
      <c r="O58" s="66">
        <f t="shared" si="154"/>
        <v>0</v>
      </c>
      <c r="P58" s="66">
        <f t="shared" si="154"/>
        <v>0</v>
      </c>
      <c r="Q58" s="66">
        <f t="shared" si="154"/>
        <v>0</v>
      </c>
      <c r="R58" s="66">
        <f t="shared" si="154"/>
        <v>0</v>
      </c>
      <c r="S58" s="66">
        <f t="shared" si="154"/>
        <v>0</v>
      </c>
      <c r="T58" s="66">
        <f t="shared" ref="T58" si="155">S57-T57</f>
        <v>0</v>
      </c>
      <c r="U58" s="66">
        <f t="shared" ref="U58" si="156">T57-U57</f>
        <v>0</v>
      </c>
      <c r="V58" s="66">
        <f t="shared" ref="V58" si="157">U57-V57</f>
        <v>0</v>
      </c>
      <c r="W58" s="66">
        <f t="shared" ref="W58" si="158">V57-W57</f>
        <v>0</v>
      </c>
      <c r="X58" s="66">
        <f t="shared" ref="X58" si="159">W57-X57</f>
        <v>0</v>
      </c>
      <c r="Y58" s="66">
        <f t="shared" ref="Y58" si="160">X57-Y57</f>
        <v>0</v>
      </c>
      <c r="Z58" s="66">
        <f t="shared" ref="Z58" si="161">Y57-Z57</f>
        <v>0</v>
      </c>
      <c r="AA58" s="66">
        <f t="shared" ref="AA58" si="162">Z57-AA57</f>
        <v>0</v>
      </c>
      <c r="AB58" s="66">
        <f t="shared" ref="AB58" si="163">AA57-AB57</f>
        <v>0</v>
      </c>
      <c r="AC58" s="66">
        <f t="shared" ref="AC58" si="164">AB57-AC57</f>
        <v>0</v>
      </c>
      <c r="AD58" s="66">
        <f t="shared" ref="AD58" si="165">AC57-AD57</f>
        <v>0</v>
      </c>
      <c r="AE58" s="66">
        <f t="shared" ref="AE58" si="166">AD57-AE57</f>
        <v>0</v>
      </c>
      <c r="AF58" s="66">
        <f t="shared" ref="AF58" si="167">AE57-AF57</f>
        <v>0</v>
      </c>
      <c r="AG58" s="66">
        <f t="shared" ref="AG58" si="168">AF57-AG57</f>
        <v>0</v>
      </c>
      <c r="AH58" s="66">
        <f t="shared" ref="AH58" si="169">AG57-AH57</f>
        <v>0</v>
      </c>
      <c r="AI58" s="66">
        <f t="shared" ref="AI58" si="170">AH57-AI57</f>
        <v>0</v>
      </c>
      <c r="AJ58" s="66">
        <f t="shared" ref="AJ58" si="171">AI57-AJ57</f>
        <v>0</v>
      </c>
      <c r="AK58" s="66">
        <f t="shared" ref="AK58" si="172">AJ57-AK57</f>
        <v>0</v>
      </c>
      <c r="AL58" s="66">
        <f t="shared" ref="AL58" si="173">AK57-AL57</f>
        <v>0</v>
      </c>
      <c r="AM58" s="66">
        <f t="shared" ref="AM58" si="174">AL57-AM57</f>
        <v>0</v>
      </c>
      <c r="AN58" s="66">
        <f t="shared" ref="AN58" si="175">AM57-AN57</f>
        <v>0</v>
      </c>
      <c r="AO58" s="66">
        <f t="shared" ref="AO58" si="176">AN57-AO57</f>
        <v>0</v>
      </c>
      <c r="AP58" s="66">
        <f t="shared" ref="AP58" si="177">AO57-AP57</f>
        <v>0</v>
      </c>
      <c r="AQ58" s="66">
        <f t="shared" ref="AQ58" si="178">AP57-AQ57</f>
        <v>0</v>
      </c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  <c r="JD58" s="73"/>
      <c r="JE58" s="73"/>
      <c r="JF58" s="73"/>
      <c r="JG58" s="73"/>
      <c r="JH58" s="73"/>
      <c r="JI58" s="73"/>
      <c r="JJ58" s="73"/>
      <c r="JK58" s="73"/>
      <c r="JL58" s="73"/>
      <c r="JM58" s="73"/>
      <c r="JN58" s="73"/>
      <c r="JO58" s="73"/>
      <c r="JP58" s="73"/>
      <c r="JQ58" s="73"/>
      <c r="JR58" s="73"/>
      <c r="JS58" s="73"/>
      <c r="JT58" s="73"/>
      <c r="JU58" s="73"/>
      <c r="JV58" s="73"/>
      <c r="JW58" s="73"/>
      <c r="JX58" s="73"/>
      <c r="JY58" s="73"/>
      <c r="JZ58" s="73"/>
      <c r="KA58" s="73"/>
      <c r="KB58" s="73"/>
      <c r="KC58" s="73"/>
      <c r="KD58" s="73"/>
      <c r="KE58" s="73"/>
      <c r="KF58" s="73"/>
      <c r="KG58" s="73"/>
      <c r="KH58" s="73"/>
      <c r="KI58" s="73"/>
      <c r="KJ58" s="73"/>
      <c r="KK58" s="73"/>
      <c r="KL58" s="73"/>
      <c r="KM58" s="73"/>
      <c r="KN58" s="73"/>
      <c r="KO58" s="73"/>
      <c r="KP58" s="73"/>
      <c r="KQ58" s="73"/>
      <c r="KR58" s="73"/>
      <c r="KS58" s="73"/>
      <c r="KT58" s="73"/>
      <c r="KU58" s="73"/>
      <c r="KV58" s="73"/>
      <c r="KW58" s="73"/>
      <c r="KX58" s="73"/>
      <c r="KY58" s="73"/>
      <c r="KZ58" s="73"/>
      <c r="LA58" s="73"/>
      <c r="LB58" s="73"/>
      <c r="LC58" s="73"/>
      <c r="LD58" s="73"/>
      <c r="LE58" s="73"/>
      <c r="LF58" s="73"/>
      <c r="LG58" s="73"/>
      <c r="LH58" s="73"/>
      <c r="LI58" s="73"/>
      <c r="LJ58" s="73"/>
      <c r="LK58" s="73"/>
      <c r="LL58" s="73"/>
      <c r="LM58" s="73"/>
      <c r="LN58" s="73"/>
      <c r="LO58" s="73"/>
      <c r="LP58" s="73"/>
      <c r="LQ58" s="73"/>
      <c r="LR58" s="73"/>
      <c r="LS58" s="73"/>
      <c r="LT58" s="73"/>
      <c r="LU58" s="73"/>
      <c r="LV58" s="73"/>
      <c r="LW58" s="73"/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  <c r="PC58" s="73"/>
      <c r="PD58" s="73"/>
      <c r="PE58" s="73"/>
      <c r="PF58" s="73"/>
      <c r="PG58" s="73"/>
      <c r="PH58" s="73"/>
      <c r="PI58" s="73"/>
      <c r="PJ58" s="73"/>
      <c r="PK58" s="73"/>
      <c r="PL58" s="73"/>
      <c r="PM58" s="73"/>
      <c r="PN58" s="73"/>
      <c r="PO58" s="73"/>
      <c r="PP58" s="73"/>
      <c r="PQ58" s="73"/>
      <c r="PR58" s="73"/>
      <c r="PS58" s="73"/>
      <c r="PT58" s="73"/>
      <c r="PU58" s="73"/>
      <c r="PV58" s="73"/>
      <c r="PW58" s="73"/>
      <c r="PX58" s="73"/>
      <c r="PY58" s="73"/>
      <c r="PZ58" s="73"/>
      <c r="QA58" s="73"/>
      <c r="QB58" s="73"/>
      <c r="QC58" s="73"/>
      <c r="QD58" s="73"/>
      <c r="QE58" s="73"/>
      <c r="QF58" s="73"/>
      <c r="QG58" s="73"/>
      <c r="QH58" s="73"/>
      <c r="QI58" s="73"/>
      <c r="QJ58" s="73"/>
      <c r="QK58" s="73"/>
      <c r="QL58" s="73"/>
      <c r="QM58" s="73"/>
      <c r="QN58" s="73"/>
      <c r="QO58" s="73"/>
      <c r="QP58" s="73"/>
      <c r="QQ58" s="73"/>
      <c r="QR58" s="73"/>
      <c r="QS58" s="73"/>
      <c r="QT58" s="73"/>
      <c r="QU58" s="73"/>
      <c r="QV58" s="73"/>
      <c r="QW58" s="73"/>
      <c r="QX58" s="73"/>
      <c r="QY58" s="73"/>
      <c r="QZ58" s="73"/>
      <c r="RA58" s="73"/>
      <c r="RB58" s="73"/>
      <c r="RC58" s="73"/>
      <c r="RD58" s="73"/>
      <c r="RE58" s="73"/>
      <c r="RF58" s="73"/>
      <c r="RG58" s="73"/>
      <c r="RH58" s="73"/>
      <c r="RI58" s="73"/>
      <c r="RJ58" s="73"/>
      <c r="RK58" s="73"/>
      <c r="RL58" s="73"/>
      <c r="RM58" s="73"/>
      <c r="RN58" s="73"/>
      <c r="RO58" s="73"/>
      <c r="RP58" s="73"/>
      <c r="RQ58" s="73"/>
      <c r="RR58" s="73"/>
      <c r="RS58" s="73"/>
      <c r="RT58" s="73"/>
      <c r="RU58" s="73"/>
      <c r="RV58" s="73"/>
      <c r="RW58" s="73"/>
      <c r="RX58" s="73"/>
      <c r="RY58" s="73"/>
      <c r="RZ58" s="73"/>
      <c r="SA58" s="73"/>
      <c r="SB58" s="73"/>
      <c r="SC58" s="73"/>
      <c r="SD58" s="73"/>
      <c r="SE58" s="73"/>
      <c r="SF58" s="73"/>
      <c r="SG58" s="73"/>
      <c r="SH58" s="73"/>
      <c r="SI58" s="73"/>
      <c r="SJ58" s="73"/>
      <c r="SK58" s="73"/>
      <c r="SL58" s="73"/>
      <c r="SM58" s="73"/>
      <c r="SN58" s="73"/>
      <c r="SO58" s="73"/>
      <c r="SP58" s="73"/>
      <c r="SQ58" s="73"/>
      <c r="SR58" s="73"/>
      <c r="SS58" s="73"/>
      <c r="ST58" s="73"/>
      <c r="SU58" s="73"/>
      <c r="SV58" s="73"/>
      <c r="SW58" s="73"/>
      <c r="SX58" s="73"/>
      <c r="SY58" s="73"/>
      <c r="SZ58" s="73"/>
      <c r="TA58" s="73"/>
      <c r="TB58" s="73"/>
      <c r="TC58" s="73"/>
      <c r="TD58" s="73"/>
      <c r="TE58" s="73"/>
      <c r="TF58" s="73"/>
      <c r="TG58" s="73"/>
      <c r="TH58" s="73"/>
      <c r="TI58" s="73"/>
      <c r="TJ58" s="73"/>
      <c r="TK58" s="73"/>
      <c r="TL58" s="73"/>
      <c r="TM58" s="73"/>
      <c r="TN58" s="73"/>
      <c r="TO58" s="73"/>
      <c r="TP58" s="73"/>
      <c r="TQ58" s="73"/>
      <c r="TR58" s="73"/>
      <c r="TS58" s="73"/>
      <c r="TT58" s="73"/>
      <c r="TU58" s="73"/>
      <c r="TV58" s="73"/>
      <c r="TW58" s="73"/>
      <c r="TX58" s="73"/>
      <c r="TY58" s="73"/>
      <c r="TZ58" s="73"/>
      <c r="UA58" s="73"/>
      <c r="UB58" s="73"/>
      <c r="UC58" s="73"/>
      <c r="UD58" s="73"/>
      <c r="UE58" s="73"/>
      <c r="UF58" s="73"/>
      <c r="UG58" s="73"/>
      <c r="UH58" s="73"/>
      <c r="UI58" s="73"/>
      <c r="UJ58" s="73"/>
      <c r="UK58" s="73"/>
      <c r="UL58" s="73"/>
      <c r="UM58" s="73"/>
      <c r="UN58" s="73"/>
      <c r="UO58" s="73"/>
      <c r="UP58" s="73"/>
      <c r="UQ58" s="73"/>
      <c r="UR58" s="73"/>
      <c r="US58" s="73"/>
      <c r="UT58" s="73"/>
      <c r="UU58" s="73"/>
      <c r="UV58" s="73"/>
      <c r="UW58" s="73"/>
      <c r="UX58" s="73"/>
      <c r="UY58" s="73"/>
      <c r="UZ58" s="73"/>
      <c r="VA58" s="73"/>
      <c r="VB58" s="73"/>
      <c r="VC58" s="73"/>
      <c r="VD58" s="73"/>
      <c r="VE58" s="73"/>
      <c r="VF58" s="73"/>
      <c r="VG58" s="73"/>
      <c r="VH58" s="73"/>
      <c r="VI58" s="73"/>
      <c r="VJ58" s="73"/>
      <c r="VK58" s="73"/>
      <c r="VL58" s="73"/>
      <c r="VM58" s="73"/>
      <c r="VN58" s="73"/>
      <c r="VO58" s="73"/>
      <c r="VP58" s="73"/>
      <c r="VQ58" s="73"/>
      <c r="VR58" s="73"/>
      <c r="VS58" s="73"/>
      <c r="VT58" s="73"/>
      <c r="VU58" s="73"/>
      <c r="VV58" s="73"/>
      <c r="VW58" s="73"/>
      <c r="VX58" s="73"/>
      <c r="VY58" s="73"/>
      <c r="VZ58" s="73"/>
      <c r="WA58" s="73"/>
      <c r="WB58" s="73"/>
      <c r="WC58" s="73"/>
      <c r="WD58" s="73"/>
      <c r="WE58" s="73"/>
      <c r="WF58" s="73"/>
      <c r="WG58" s="73"/>
      <c r="WH58" s="73"/>
      <c r="WI58" s="73"/>
      <c r="WJ58" s="73"/>
      <c r="WK58" s="73"/>
      <c r="WL58" s="73"/>
      <c r="WM58" s="73"/>
      <c r="WN58" s="73"/>
      <c r="WO58" s="73"/>
      <c r="WP58" s="73"/>
      <c r="WQ58" s="73"/>
      <c r="WR58" s="73"/>
      <c r="WS58" s="73"/>
      <c r="WT58" s="73"/>
      <c r="WU58" s="73"/>
      <c r="WV58" s="73"/>
      <c r="WW58" s="73"/>
      <c r="WX58" s="73"/>
      <c r="WY58" s="73"/>
      <c r="WZ58" s="73"/>
      <c r="XA58" s="73"/>
      <c r="XB58" s="73"/>
      <c r="XC58" s="73"/>
      <c r="XD58" s="73"/>
      <c r="XE58" s="73"/>
      <c r="XF58" s="73"/>
      <c r="XG58" s="73"/>
      <c r="XH58" s="73"/>
      <c r="XI58" s="73"/>
      <c r="XJ58" s="73"/>
      <c r="XK58" s="73"/>
      <c r="XL58" s="73"/>
      <c r="XM58" s="73"/>
      <c r="XN58" s="73"/>
      <c r="XO58" s="73"/>
      <c r="XP58" s="73"/>
      <c r="XQ58" s="73"/>
      <c r="XR58" s="73"/>
      <c r="XS58" s="73"/>
      <c r="XT58" s="73"/>
      <c r="XU58" s="73"/>
      <c r="XV58" s="73"/>
      <c r="XW58" s="73"/>
      <c r="XX58" s="73"/>
      <c r="XY58" s="73"/>
      <c r="XZ58" s="73"/>
      <c r="YA58" s="73"/>
      <c r="YB58" s="73"/>
      <c r="YC58" s="73"/>
      <c r="YD58" s="73"/>
      <c r="YE58" s="73"/>
      <c r="YF58" s="73"/>
      <c r="YG58" s="73"/>
      <c r="YH58" s="73"/>
      <c r="YI58" s="73"/>
      <c r="YJ58" s="73"/>
      <c r="YK58" s="73"/>
      <c r="YL58" s="73"/>
      <c r="YM58" s="73"/>
      <c r="YN58" s="73"/>
      <c r="YO58" s="73"/>
      <c r="YP58" s="73"/>
      <c r="YQ58" s="73"/>
      <c r="YR58" s="73"/>
      <c r="YS58" s="73"/>
      <c r="YT58" s="73"/>
      <c r="YU58" s="73"/>
      <c r="YV58" s="73"/>
      <c r="YW58" s="73"/>
      <c r="YX58" s="73"/>
      <c r="YY58" s="73"/>
      <c r="YZ58" s="73"/>
      <c r="ZA58" s="73"/>
      <c r="ZB58" s="73"/>
      <c r="ZC58" s="73"/>
      <c r="ZD58" s="73"/>
      <c r="ZE58" s="73"/>
      <c r="ZF58" s="73"/>
      <c r="ZG58" s="73"/>
      <c r="ZH58" s="73"/>
      <c r="ZI58" s="73"/>
      <c r="ZJ58" s="73"/>
      <c r="ZK58" s="73"/>
      <c r="ZL58" s="73"/>
      <c r="ZM58" s="73"/>
      <c r="ZN58" s="73"/>
      <c r="ZO58" s="73"/>
      <c r="ZP58" s="73"/>
      <c r="ZQ58" s="73"/>
      <c r="ZR58" s="73"/>
      <c r="ZS58" s="73"/>
      <c r="ZT58" s="73"/>
      <c r="ZU58" s="73"/>
      <c r="ZV58" s="73"/>
      <c r="ZW58" s="73"/>
      <c r="ZX58" s="73"/>
      <c r="ZY58" s="73"/>
      <c r="ZZ58" s="73"/>
      <c r="AAA58" s="73"/>
      <c r="AAB58" s="73"/>
      <c r="AAC58" s="73"/>
      <c r="AAD58" s="73"/>
      <c r="AAE58" s="73"/>
      <c r="AAF58" s="73"/>
      <c r="AAG58" s="73"/>
      <c r="AAH58" s="73"/>
      <c r="AAI58" s="73"/>
      <c r="AAJ58" s="73"/>
      <c r="AAK58" s="73"/>
      <c r="AAL58" s="73"/>
      <c r="AAM58" s="73"/>
      <c r="AAN58" s="73"/>
      <c r="AAO58" s="73"/>
      <c r="AAP58" s="73"/>
      <c r="AAQ58" s="73"/>
      <c r="AAR58" s="73"/>
      <c r="AAS58" s="73"/>
      <c r="AAT58" s="73"/>
      <c r="AAU58" s="73"/>
      <c r="AAV58" s="73"/>
      <c r="AAW58" s="73"/>
      <c r="AAX58" s="73"/>
      <c r="AAY58" s="73"/>
      <c r="AAZ58" s="73"/>
      <c r="ABA58" s="73"/>
      <c r="ABB58" s="73"/>
      <c r="ABC58" s="73"/>
      <c r="ABD58" s="73"/>
      <c r="ABE58" s="73"/>
      <c r="ABF58" s="73"/>
      <c r="ABG58" s="73"/>
      <c r="ABH58" s="73"/>
      <c r="ABI58" s="73"/>
      <c r="ABJ58" s="73"/>
      <c r="ABK58" s="73"/>
      <c r="ABL58" s="73"/>
      <c r="ABM58" s="73"/>
      <c r="ABN58" s="73"/>
      <c r="ABO58" s="73"/>
      <c r="ABP58" s="73"/>
      <c r="ABQ58" s="73"/>
      <c r="ABR58" s="73"/>
      <c r="ABS58" s="73"/>
      <c r="ABT58" s="73"/>
      <c r="ABU58" s="73"/>
      <c r="ABV58" s="73"/>
      <c r="ABW58" s="73"/>
      <c r="ABX58" s="73"/>
      <c r="ABY58" s="73"/>
      <c r="ABZ58" s="73"/>
      <c r="ACA58" s="73"/>
      <c r="ACB58" s="73"/>
      <c r="ACC58" s="73"/>
      <c r="ACD58" s="73"/>
      <c r="ACE58" s="73"/>
      <c r="ACF58" s="73"/>
      <c r="ACG58" s="73"/>
      <c r="ACH58" s="73"/>
      <c r="ACI58" s="73"/>
      <c r="ACJ58" s="73"/>
      <c r="ACK58" s="73"/>
      <c r="ACL58" s="73"/>
      <c r="ACM58" s="73"/>
      <c r="ACN58" s="73"/>
      <c r="ACO58" s="73"/>
      <c r="ACP58" s="73"/>
      <c r="ACQ58" s="73"/>
      <c r="ACR58" s="73"/>
      <c r="ACS58" s="73"/>
      <c r="ACT58" s="73"/>
      <c r="ACU58" s="73"/>
      <c r="ACV58" s="73"/>
      <c r="ACW58" s="73"/>
      <c r="ACX58" s="73"/>
      <c r="ACY58" s="73"/>
      <c r="ACZ58" s="73"/>
      <c r="ADA58" s="73"/>
      <c r="ADB58" s="73"/>
      <c r="ADC58" s="73"/>
      <c r="ADD58" s="73"/>
      <c r="ADE58" s="73"/>
      <c r="ADF58" s="73"/>
      <c r="ADG58" s="73"/>
      <c r="ADH58" s="73"/>
      <c r="ADI58" s="73"/>
      <c r="ADJ58" s="73"/>
      <c r="ADK58" s="73"/>
      <c r="ADL58" s="73"/>
      <c r="ADM58" s="73"/>
      <c r="ADN58" s="73"/>
      <c r="ADO58" s="73"/>
      <c r="ADP58" s="73"/>
      <c r="ADQ58" s="73"/>
      <c r="ADR58" s="73"/>
      <c r="ADS58" s="73"/>
      <c r="ADT58" s="73"/>
      <c r="ADU58" s="73"/>
      <c r="ADV58" s="73"/>
      <c r="ADW58" s="73"/>
      <c r="ADX58" s="73"/>
      <c r="ADY58" s="73"/>
      <c r="ADZ58" s="73"/>
      <c r="AEA58" s="73"/>
      <c r="AEB58" s="73"/>
      <c r="AEC58" s="73"/>
      <c r="AED58" s="73"/>
      <c r="AEE58" s="73"/>
      <c r="AEF58" s="73"/>
      <c r="AEG58" s="73"/>
      <c r="AEH58" s="73"/>
      <c r="AEI58" s="73"/>
      <c r="AEJ58" s="73"/>
      <c r="AEK58" s="73"/>
      <c r="AEL58" s="73"/>
      <c r="AEM58" s="73"/>
      <c r="AEN58" s="73"/>
      <c r="AEO58" s="73"/>
      <c r="AEP58" s="73"/>
      <c r="AEQ58" s="73"/>
      <c r="AER58" s="73"/>
      <c r="AES58" s="73"/>
      <c r="AET58" s="73"/>
      <c r="AEU58" s="73"/>
      <c r="AEV58" s="73"/>
      <c r="AEW58" s="73"/>
      <c r="AEX58" s="73"/>
      <c r="AEY58" s="73"/>
      <c r="AEZ58" s="73"/>
      <c r="AFA58" s="73"/>
      <c r="AFB58" s="73"/>
      <c r="AFC58" s="73"/>
      <c r="AFD58" s="73"/>
      <c r="AFE58" s="73"/>
      <c r="AFF58" s="73"/>
      <c r="AFG58" s="73"/>
      <c r="AFH58" s="73"/>
      <c r="AFI58" s="73"/>
      <c r="AFJ58" s="73"/>
      <c r="AFK58" s="73"/>
      <c r="AFL58" s="73"/>
      <c r="AFM58" s="73"/>
      <c r="AFN58" s="73"/>
      <c r="AFO58" s="73"/>
      <c r="AFP58" s="73"/>
      <c r="AFQ58" s="73"/>
      <c r="AFR58" s="73"/>
      <c r="AFS58" s="73"/>
      <c r="AFT58" s="73"/>
      <c r="AFU58" s="73"/>
      <c r="AFV58" s="73"/>
      <c r="AFW58" s="73"/>
      <c r="AFX58" s="73"/>
      <c r="AFY58" s="73"/>
      <c r="AFZ58" s="73"/>
      <c r="AGA58" s="73"/>
      <c r="AGB58" s="73"/>
      <c r="AGC58" s="73"/>
      <c r="AGD58" s="73"/>
      <c r="AGE58" s="73"/>
      <c r="AGF58" s="73"/>
      <c r="AGG58" s="73"/>
      <c r="AGH58" s="73"/>
      <c r="AGI58" s="73"/>
      <c r="AGJ58" s="73"/>
      <c r="AGK58" s="73"/>
      <c r="AGL58" s="73"/>
      <c r="AGM58" s="73"/>
      <c r="AGN58" s="73"/>
      <c r="AGO58" s="73"/>
      <c r="AGP58" s="73"/>
      <c r="AGQ58" s="73"/>
      <c r="AGR58" s="73"/>
      <c r="AGS58" s="73"/>
      <c r="AGT58" s="73"/>
      <c r="AGU58" s="73"/>
      <c r="AGV58" s="73"/>
      <c r="AGW58" s="73"/>
      <c r="AGX58" s="73"/>
      <c r="AGY58" s="73"/>
      <c r="AGZ58" s="73"/>
      <c r="AHA58" s="73"/>
      <c r="AHB58" s="73"/>
      <c r="AHC58" s="73"/>
      <c r="AHD58" s="73"/>
      <c r="AHE58" s="73"/>
      <c r="AHF58" s="73"/>
      <c r="AHG58" s="73"/>
      <c r="AHH58" s="73"/>
      <c r="AHI58" s="73"/>
      <c r="AHJ58" s="73"/>
      <c r="AHK58" s="73"/>
      <c r="AHL58" s="73"/>
      <c r="AHM58" s="73"/>
      <c r="AHN58" s="73"/>
      <c r="AHO58" s="73"/>
      <c r="AHP58" s="73"/>
      <c r="AHQ58" s="73"/>
      <c r="AHR58" s="73"/>
      <c r="AHS58" s="73"/>
      <c r="AHT58" s="73"/>
      <c r="AHU58" s="73"/>
      <c r="AHV58" s="73"/>
      <c r="AHW58" s="73"/>
      <c r="AHX58" s="73"/>
      <c r="AHY58" s="73"/>
      <c r="AHZ58" s="73"/>
      <c r="AIA58" s="73"/>
      <c r="AIB58" s="73"/>
      <c r="AIC58" s="73"/>
      <c r="AID58" s="73"/>
      <c r="AIE58" s="73"/>
      <c r="AIF58" s="73"/>
      <c r="AIG58" s="73"/>
      <c r="AIH58" s="73"/>
      <c r="AII58" s="73"/>
      <c r="AIJ58" s="73"/>
      <c r="AIK58" s="73"/>
      <c r="AIL58" s="73"/>
      <c r="AIM58" s="73"/>
      <c r="AIN58" s="73"/>
      <c r="AIO58" s="73"/>
      <c r="AIP58" s="73"/>
      <c r="AIQ58" s="73"/>
      <c r="AIR58" s="73"/>
      <c r="AIS58" s="73"/>
      <c r="AIT58" s="73"/>
      <c r="AIU58" s="73"/>
      <c r="AIV58" s="73"/>
      <c r="AIW58" s="73"/>
      <c r="AIX58" s="73"/>
      <c r="AIY58" s="73"/>
      <c r="AIZ58" s="73"/>
      <c r="AJA58" s="73"/>
      <c r="AJB58" s="73"/>
      <c r="AJC58" s="73"/>
      <c r="AJD58" s="73"/>
      <c r="AJE58" s="73"/>
      <c r="AJF58" s="73"/>
      <c r="AJG58" s="73"/>
      <c r="AJH58" s="73"/>
      <c r="AJI58" s="73"/>
      <c r="AJJ58" s="73"/>
      <c r="AJK58" s="73"/>
      <c r="AJL58" s="73"/>
      <c r="AJM58" s="73"/>
      <c r="AJN58" s="73"/>
      <c r="AJO58" s="73"/>
      <c r="AJP58" s="73"/>
      <c r="AJQ58" s="73"/>
      <c r="AJR58" s="73"/>
      <c r="AJS58" s="73"/>
      <c r="AJT58" s="73"/>
      <c r="AJU58" s="73"/>
      <c r="AJV58" s="73"/>
      <c r="AJW58" s="73"/>
      <c r="AJX58" s="73"/>
      <c r="AJY58" s="73"/>
      <c r="AJZ58" s="73"/>
      <c r="AKA58" s="73"/>
      <c r="AKB58" s="73"/>
      <c r="AKC58" s="73"/>
      <c r="AKD58" s="73"/>
      <c r="AKE58" s="73"/>
      <c r="AKF58" s="73"/>
      <c r="AKG58" s="73"/>
      <c r="AKH58" s="73"/>
      <c r="AKI58" s="73"/>
      <c r="AKJ58" s="73"/>
      <c r="AKK58" s="73"/>
      <c r="AKL58" s="73"/>
      <c r="AKM58" s="73"/>
      <c r="AKN58" s="73"/>
      <c r="AKO58" s="73"/>
      <c r="AKP58" s="73"/>
      <c r="AKQ58" s="73"/>
      <c r="AKR58" s="73"/>
      <c r="AKS58" s="73"/>
      <c r="AKT58" s="73"/>
      <c r="AKU58" s="73"/>
      <c r="AKV58" s="73"/>
      <c r="AKW58" s="73"/>
      <c r="AKX58" s="73"/>
      <c r="AKY58" s="73"/>
      <c r="AKZ58" s="73"/>
      <c r="ALA58" s="73"/>
      <c r="ALB58" s="73"/>
      <c r="ALC58" s="73"/>
      <c r="ALD58" s="73"/>
      <c r="ALE58" s="73"/>
      <c r="ALF58" s="73"/>
      <c r="ALG58" s="73"/>
      <c r="ALH58" s="73"/>
      <c r="ALI58" s="73"/>
      <c r="ALJ58" s="73"/>
      <c r="ALK58" s="73"/>
      <c r="ALL58" s="73"/>
      <c r="ALM58" s="73"/>
      <c r="ALN58" s="73"/>
      <c r="ALO58" s="73"/>
      <c r="ALP58" s="73"/>
      <c r="ALQ58" s="73"/>
      <c r="ALR58" s="73"/>
      <c r="ALS58" s="73"/>
      <c r="ALT58" s="73"/>
      <c r="ALU58" s="73"/>
      <c r="ALV58" s="73"/>
      <c r="ALW58" s="73"/>
      <c r="ALX58" s="73"/>
      <c r="ALY58" s="73"/>
      <c r="ALZ58" s="73"/>
      <c r="AMA58" s="73"/>
      <c r="AMB58" s="73"/>
      <c r="AMC58" s="73"/>
      <c r="AMD58" s="73"/>
      <c r="AME58" s="73"/>
      <c r="AMF58" s="73"/>
      <c r="AMG58" s="73"/>
      <c r="AMH58" s="73"/>
      <c r="AMI58" s="73"/>
      <c r="AMJ58" s="73"/>
      <c r="AMK58" s="73"/>
      <c r="AML58" s="73"/>
      <c r="AMM58" s="73"/>
      <c r="AMN58" s="73"/>
      <c r="AMO58" s="73"/>
      <c r="AMP58" s="73"/>
      <c r="AMQ58" s="73"/>
      <c r="AMR58" s="73"/>
      <c r="AMS58" s="73"/>
      <c r="AMT58" s="73"/>
      <c r="AMU58" s="73"/>
      <c r="AMV58" s="73"/>
      <c r="AMW58" s="73"/>
      <c r="AMX58" s="73"/>
      <c r="AMY58" s="73"/>
      <c r="AMZ58" s="73"/>
      <c r="ANA58" s="73"/>
      <c r="ANB58" s="73"/>
      <c r="ANC58" s="73"/>
      <c r="AND58" s="73"/>
      <c r="ANE58" s="73"/>
      <c r="ANF58" s="73"/>
      <c r="ANG58" s="73"/>
      <c r="ANH58" s="73"/>
      <c r="ANI58" s="73"/>
      <c r="ANJ58" s="73"/>
      <c r="ANK58" s="73"/>
      <c r="ANL58" s="73"/>
      <c r="ANM58" s="73"/>
      <c r="ANN58" s="73"/>
      <c r="ANO58" s="73"/>
      <c r="ANP58" s="73"/>
      <c r="ANQ58" s="73"/>
      <c r="ANR58" s="73"/>
      <c r="ANS58" s="73"/>
      <c r="ANT58" s="73"/>
      <c r="ANU58" s="73"/>
      <c r="ANV58" s="73"/>
      <c r="ANW58" s="73"/>
      <c r="ANX58" s="73"/>
      <c r="ANY58" s="73"/>
      <c r="ANZ58" s="73"/>
      <c r="AOA58" s="73"/>
      <c r="AOB58" s="73"/>
      <c r="AOC58" s="73"/>
      <c r="AOD58" s="73"/>
      <c r="AOE58" s="73"/>
      <c r="AOF58" s="73"/>
      <c r="AOG58" s="73"/>
      <c r="AOH58" s="73"/>
      <c r="AOI58" s="73"/>
      <c r="AOJ58" s="73"/>
      <c r="AOK58" s="73"/>
      <c r="AOL58" s="73"/>
      <c r="AOM58" s="73"/>
      <c r="AON58" s="73"/>
      <c r="AOO58" s="73"/>
      <c r="AOP58" s="73"/>
      <c r="AOQ58" s="73"/>
      <c r="AOR58" s="73"/>
      <c r="AOS58" s="73"/>
      <c r="AOT58" s="73"/>
      <c r="AOU58" s="73"/>
      <c r="AOV58" s="73"/>
      <c r="AOW58" s="73"/>
      <c r="AOX58" s="73"/>
      <c r="AOY58" s="73"/>
      <c r="AOZ58" s="73"/>
      <c r="APA58" s="73"/>
      <c r="APB58" s="73"/>
      <c r="APC58" s="73"/>
      <c r="APD58" s="73"/>
      <c r="APE58" s="73"/>
      <c r="APF58" s="73"/>
      <c r="APG58" s="73"/>
      <c r="APH58" s="73"/>
      <c r="API58" s="73"/>
      <c r="APJ58" s="73"/>
      <c r="APK58" s="73"/>
      <c r="APL58" s="73"/>
      <c r="APM58" s="73"/>
      <c r="APN58" s="73"/>
      <c r="APO58" s="73"/>
      <c r="APP58" s="73"/>
      <c r="APQ58" s="73"/>
      <c r="APR58" s="73"/>
      <c r="APS58" s="73"/>
      <c r="APT58" s="73"/>
      <c r="APU58" s="73"/>
      <c r="APV58" s="73"/>
      <c r="APW58" s="73"/>
      <c r="APX58" s="73"/>
      <c r="APY58" s="73"/>
      <c r="APZ58" s="73"/>
      <c r="AQA58" s="73"/>
      <c r="AQB58" s="73"/>
      <c r="AQC58" s="73"/>
      <c r="AQD58" s="73"/>
      <c r="AQE58" s="73"/>
      <c r="AQF58" s="73"/>
      <c r="AQG58" s="73"/>
      <c r="AQH58" s="73"/>
      <c r="AQI58" s="73"/>
      <c r="AQJ58" s="73"/>
      <c r="AQK58" s="73"/>
      <c r="AQL58" s="73"/>
      <c r="AQM58" s="73"/>
      <c r="AQN58" s="73"/>
      <c r="AQO58" s="73"/>
      <c r="AQP58" s="73"/>
      <c r="AQQ58" s="73"/>
      <c r="AQR58" s="73"/>
      <c r="AQS58" s="73"/>
      <c r="AQT58" s="73"/>
      <c r="AQU58" s="73"/>
      <c r="AQV58" s="73"/>
      <c r="AQW58" s="73"/>
      <c r="AQX58" s="73"/>
      <c r="AQY58" s="73"/>
      <c r="AQZ58" s="73"/>
      <c r="ARA58" s="73"/>
      <c r="ARB58" s="73"/>
      <c r="ARC58" s="73"/>
      <c r="ARD58" s="73"/>
      <c r="ARE58" s="73"/>
      <c r="ARF58" s="73"/>
      <c r="ARG58" s="73"/>
      <c r="ARH58" s="73"/>
      <c r="ARI58" s="73"/>
      <c r="ARJ58" s="73"/>
      <c r="ARK58" s="73"/>
      <c r="ARL58" s="73"/>
      <c r="ARM58" s="73"/>
      <c r="ARN58" s="73"/>
      <c r="ARO58" s="73"/>
      <c r="ARP58" s="73"/>
      <c r="ARQ58" s="73"/>
      <c r="ARR58" s="73"/>
      <c r="ARS58" s="73"/>
      <c r="ART58" s="73"/>
      <c r="ARU58" s="73"/>
      <c r="ARV58" s="73"/>
      <c r="ARW58" s="73"/>
      <c r="ARX58" s="73"/>
      <c r="ARY58" s="73"/>
      <c r="ARZ58" s="73"/>
      <c r="ASA58" s="73"/>
      <c r="ASB58" s="73"/>
      <c r="ASC58" s="73"/>
      <c r="ASD58" s="73"/>
      <c r="ASE58" s="73"/>
      <c r="ASF58" s="73"/>
      <c r="ASG58" s="73"/>
      <c r="ASH58" s="73"/>
      <c r="ASI58" s="73"/>
      <c r="ASJ58" s="73"/>
      <c r="ASK58" s="73"/>
      <c r="ASL58" s="73"/>
      <c r="ASM58" s="73"/>
      <c r="ASN58" s="73"/>
      <c r="ASO58" s="73"/>
      <c r="ASP58" s="73"/>
      <c r="ASQ58" s="73"/>
      <c r="ASR58" s="73"/>
      <c r="ASS58" s="73"/>
      <c r="AST58" s="73"/>
      <c r="ASU58" s="73"/>
      <c r="ASV58" s="73"/>
      <c r="ASW58" s="73"/>
      <c r="ASX58" s="73"/>
      <c r="ASY58" s="73"/>
      <c r="ASZ58" s="73"/>
      <c r="ATA58" s="73"/>
      <c r="ATB58" s="73"/>
      <c r="ATC58" s="73"/>
      <c r="ATD58" s="73"/>
      <c r="ATE58" s="73"/>
      <c r="ATF58" s="73"/>
      <c r="ATG58" s="73"/>
      <c r="ATH58" s="73"/>
      <c r="ATI58" s="73"/>
      <c r="ATJ58" s="73"/>
      <c r="ATK58" s="73"/>
      <c r="ATL58" s="73"/>
      <c r="ATM58" s="73"/>
      <c r="ATN58" s="73"/>
      <c r="ATO58" s="73"/>
      <c r="ATP58" s="73"/>
      <c r="ATQ58" s="73"/>
      <c r="ATR58" s="73"/>
      <c r="ATS58" s="73"/>
      <c r="ATT58" s="73"/>
      <c r="ATU58" s="73"/>
      <c r="ATV58" s="73"/>
      <c r="ATW58" s="73"/>
      <c r="ATX58" s="73"/>
      <c r="ATY58" s="73"/>
      <c r="ATZ58" s="73"/>
      <c r="AUA58" s="73"/>
      <c r="AUB58" s="73"/>
      <c r="AUC58" s="73"/>
      <c r="AUD58" s="73"/>
      <c r="AUE58" s="73"/>
      <c r="AUF58" s="73"/>
      <c r="AUG58" s="73"/>
      <c r="AUH58" s="73"/>
      <c r="AUI58" s="73"/>
      <c r="AUJ58" s="73"/>
      <c r="AUK58" s="73"/>
      <c r="AUL58" s="73"/>
      <c r="AUM58" s="73"/>
      <c r="AUN58" s="73"/>
      <c r="AUO58" s="73"/>
      <c r="AUP58" s="73"/>
      <c r="AUQ58" s="73"/>
      <c r="AUR58" s="73"/>
      <c r="AUS58" s="73"/>
      <c r="AUT58" s="73"/>
      <c r="AUU58" s="73"/>
      <c r="AUV58" s="73"/>
      <c r="AUW58" s="73"/>
      <c r="AUX58" s="73"/>
      <c r="AUY58" s="73"/>
      <c r="AUZ58" s="73"/>
      <c r="AVA58" s="73"/>
      <c r="AVB58" s="73"/>
      <c r="AVC58" s="73"/>
      <c r="AVD58" s="73"/>
      <c r="AVE58" s="73"/>
      <c r="AVF58" s="73"/>
      <c r="AVG58" s="73"/>
      <c r="AVH58" s="73"/>
      <c r="AVI58" s="73"/>
      <c r="AVJ58" s="73"/>
      <c r="AVK58" s="73"/>
      <c r="AVL58" s="73"/>
      <c r="AVM58" s="73"/>
      <c r="AVN58" s="73"/>
      <c r="AVO58" s="73"/>
      <c r="AVP58" s="73"/>
      <c r="AVQ58" s="73"/>
      <c r="AVR58" s="73"/>
      <c r="AVS58" s="73"/>
      <c r="AVT58" s="73"/>
      <c r="AVU58" s="73"/>
      <c r="AVV58" s="73"/>
      <c r="AVW58" s="73"/>
      <c r="AVX58" s="73"/>
      <c r="AVY58" s="73"/>
      <c r="AVZ58" s="73"/>
      <c r="AWA58" s="73"/>
      <c r="AWB58" s="73"/>
      <c r="AWC58" s="73"/>
      <c r="AWD58" s="73"/>
      <c r="AWE58" s="73"/>
      <c r="AWF58" s="73"/>
      <c r="AWG58" s="73"/>
      <c r="AWH58" s="73"/>
      <c r="AWI58" s="73"/>
      <c r="AWJ58" s="73"/>
      <c r="AWK58" s="73"/>
      <c r="AWL58" s="73"/>
      <c r="AWM58" s="73"/>
      <c r="AWN58" s="73"/>
      <c r="AWO58" s="73"/>
      <c r="AWP58" s="73"/>
      <c r="AWQ58" s="73"/>
      <c r="AWR58" s="73"/>
      <c r="AWS58" s="73"/>
      <c r="AWT58" s="73"/>
      <c r="AWU58" s="73"/>
      <c r="AWV58" s="73"/>
      <c r="AWW58" s="73"/>
      <c r="AWX58" s="73"/>
      <c r="AWY58" s="73"/>
      <c r="AWZ58" s="73"/>
      <c r="AXA58" s="73"/>
      <c r="AXB58" s="73"/>
      <c r="AXC58" s="73"/>
      <c r="AXD58" s="73"/>
      <c r="AXE58" s="73"/>
      <c r="AXF58" s="73"/>
      <c r="AXG58" s="73"/>
      <c r="AXH58" s="73"/>
      <c r="AXI58" s="73"/>
      <c r="AXJ58" s="73"/>
      <c r="AXK58" s="73"/>
      <c r="AXL58" s="73"/>
      <c r="AXM58" s="73"/>
      <c r="AXN58" s="73"/>
      <c r="AXO58" s="73"/>
      <c r="AXP58" s="73"/>
      <c r="AXQ58" s="73"/>
      <c r="AXR58" s="73"/>
      <c r="AXS58" s="73"/>
      <c r="AXT58" s="73"/>
      <c r="AXU58" s="73"/>
      <c r="AXV58" s="73"/>
      <c r="AXW58" s="73"/>
      <c r="AXX58" s="73"/>
      <c r="AXY58" s="73"/>
      <c r="AXZ58" s="73"/>
      <c r="AYA58" s="73"/>
      <c r="AYB58" s="73"/>
      <c r="AYC58" s="73"/>
      <c r="AYD58" s="73"/>
      <c r="AYE58" s="73"/>
      <c r="AYF58" s="73"/>
      <c r="AYG58" s="73"/>
      <c r="AYH58" s="73"/>
      <c r="AYI58" s="73"/>
      <c r="AYJ58" s="73"/>
      <c r="AYK58" s="73"/>
      <c r="AYL58" s="73"/>
      <c r="AYM58" s="73"/>
      <c r="AYN58" s="73"/>
      <c r="AYO58" s="73"/>
      <c r="AYP58" s="73"/>
      <c r="AYQ58" s="73"/>
      <c r="AYR58" s="73"/>
      <c r="AYS58" s="73"/>
      <c r="AYT58" s="73"/>
      <c r="AYU58" s="73"/>
      <c r="AYV58" s="73"/>
      <c r="AYW58" s="73"/>
      <c r="AYX58" s="73"/>
      <c r="AYY58" s="73"/>
      <c r="AYZ58" s="73"/>
      <c r="AZA58" s="73"/>
      <c r="AZB58" s="73"/>
      <c r="AZC58" s="73"/>
      <c r="AZD58" s="73"/>
      <c r="AZE58" s="73"/>
      <c r="AZF58" s="73"/>
      <c r="AZG58" s="73"/>
      <c r="AZH58" s="73"/>
      <c r="AZI58" s="73"/>
      <c r="AZJ58" s="73"/>
      <c r="AZK58" s="73"/>
      <c r="AZL58" s="73"/>
      <c r="AZM58" s="73"/>
      <c r="AZN58" s="73"/>
      <c r="AZO58" s="73"/>
      <c r="AZP58" s="73"/>
      <c r="AZQ58" s="73"/>
      <c r="AZR58" s="73"/>
      <c r="AZS58" s="73"/>
      <c r="AZT58" s="73"/>
      <c r="AZU58" s="73"/>
      <c r="AZV58" s="73"/>
      <c r="AZW58" s="73"/>
      <c r="AZX58" s="73"/>
      <c r="AZY58" s="73"/>
      <c r="AZZ58" s="73"/>
      <c r="BAA58" s="73"/>
      <c r="BAB58" s="73"/>
      <c r="BAC58" s="73"/>
      <c r="BAD58" s="73"/>
      <c r="BAE58" s="73"/>
      <c r="BAF58" s="73"/>
      <c r="BAG58" s="73"/>
      <c r="BAH58" s="73"/>
      <c r="BAI58" s="73"/>
      <c r="BAJ58" s="73"/>
      <c r="BAK58" s="73"/>
      <c r="BAL58" s="73"/>
      <c r="BAM58" s="73"/>
      <c r="BAN58" s="73"/>
      <c r="BAO58" s="73"/>
      <c r="BAP58" s="73"/>
      <c r="BAQ58" s="73"/>
      <c r="BAR58" s="73"/>
      <c r="BAS58" s="73"/>
      <c r="BAT58" s="73"/>
      <c r="BAU58" s="73"/>
      <c r="BAV58" s="73"/>
      <c r="BAW58" s="73"/>
      <c r="BAX58" s="73"/>
      <c r="BAY58" s="73"/>
      <c r="BAZ58" s="73"/>
      <c r="BBA58" s="73"/>
      <c r="BBB58" s="73"/>
      <c r="BBC58" s="73"/>
      <c r="BBD58" s="73"/>
      <c r="BBE58" s="73"/>
      <c r="BBF58" s="73"/>
      <c r="BBG58" s="73"/>
      <c r="BBH58" s="73"/>
      <c r="BBI58" s="73"/>
      <c r="BBJ58" s="73"/>
      <c r="BBK58" s="73"/>
      <c r="BBL58" s="73"/>
      <c r="BBM58" s="73"/>
      <c r="BBN58" s="73"/>
      <c r="BBO58" s="73"/>
      <c r="BBP58" s="73"/>
      <c r="BBQ58" s="73"/>
      <c r="BBR58" s="73"/>
      <c r="BBS58" s="73"/>
      <c r="BBT58" s="73"/>
      <c r="BBU58" s="73"/>
      <c r="BBV58" s="73"/>
      <c r="BBW58" s="73"/>
      <c r="BBX58" s="73"/>
      <c r="BBY58" s="73"/>
      <c r="BBZ58" s="73"/>
      <c r="BCA58" s="73"/>
      <c r="BCB58" s="73"/>
      <c r="BCC58" s="73"/>
      <c r="BCD58" s="73"/>
      <c r="BCE58" s="73"/>
      <c r="BCF58" s="73"/>
      <c r="BCG58" s="73"/>
      <c r="BCH58" s="73"/>
      <c r="BCI58" s="73"/>
      <c r="BCJ58" s="73"/>
      <c r="BCK58" s="73"/>
      <c r="BCL58" s="73"/>
      <c r="BCM58" s="73"/>
      <c r="BCN58" s="73"/>
      <c r="BCO58" s="73"/>
      <c r="BCP58" s="73"/>
      <c r="BCQ58" s="73"/>
      <c r="BCR58" s="73"/>
      <c r="BCS58" s="73"/>
      <c r="BCT58" s="73"/>
      <c r="BCU58" s="73"/>
      <c r="BCV58" s="73"/>
      <c r="BCW58" s="73"/>
      <c r="BCX58" s="73"/>
      <c r="BCY58" s="73"/>
      <c r="BCZ58" s="73"/>
      <c r="BDA58" s="73"/>
      <c r="BDB58" s="73"/>
      <c r="BDC58" s="73"/>
      <c r="BDD58" s="73"/>
      <c r="BDE58" s="73"/>
      <c r="BDF58" s="73"/>
      <c r="BDG58" s="73"/>
      <c r="BDH58" s="73"/>
      <c r="BDI58" s="73"/>
      <c r="BDJ58" s="73"/>
      <c r="BDK58" s="73"/>
      <c r="BDL58" s="73"/>
      <c r="BDM58" s="73"/>
      <c r="BDN58" s="73"/>
      <c r="BDO58" s="73"/>
      <c r="BDP58" s="73"/>
      <c r="BDQ58" s="73"/>
      <c r="BDR58" s="73"/>
      <c r="BDS58" s="73"/>
      <c r="BDT58" s="73"/>
      <c r="BDU58" s="73"/>
      <c r="BDV58" s="73"/>
      <c r="BDW58" s="73"/>
      <c r="BDX58" s="73"/>
      <c r="BDY58" s="73"/>
      <c r="BDZ58" s="73"/>
      <c r="BEA58" s="73"/>
      <c r="BEB58" s="73"/>
      <c r="BEC58" s="73"/>
      <c r="BED58" s="73"/>
      <c r="BEE58" s="73"/>
      <c r="BEF58" s="73"/>
      <c r="BEG58" s="73"/>
      <c r="BEH58" s="73"/>
      <c r="BEI58" s="73"/>
      <c r="BEJ58" s="73"/>
      <c r="BEK58" s="73"/>
      <c r="BEL58" s="73"/>
      <c r="BEM58" s="73"/>
      <c r="BEN58" s="73"/>
      <c r="BEO58" s="73"/>
      <c r="BEP58" s="73"/>
      <c r="BEQ58" s="73"/>
      <c r="BER58" s="73"/>
      <c r="BES58" s="73"/>
      <c r="BET58" s="73"/>
      <c r="BEU58" s="73"/>
      <c r="BEV58" s="73"/>
      <c r="BEW58" s="73"/>
      <c r="BEX58" s="73"/>
      <c r="BEY58" s="73"/>
      <c r="BEZ58" s="73"/>
      <c r="BFA58" s="73"/>
      <c r="BFB58" s="73"/>
      <c r="BFC58" s="73"/>
      <c r="BFD58" s="73"/>
      <c r="BFE58" s="73"/>
      <c r="BFF58" s="73"/>
      <c r="BFG58" s="73"/>
      <c r="BFH58" s="73"/>
      <c r="BFI58" s="73"/>
      <c r="BFJ58" s="73"/>
      <c r="BFK58" s="73"/>
      <c r="BFL58" s="73"/>
      <c r="BFM58" s="73"/>
      <c r="BFN58" s="73"/>
      <c r="BFO58" s="73"/>
      <c r="BFP58" s="73"/>
      <c r="BFQ58" s="73"/>
      <c r="BFR58" s="73"/>
      <c r="BFS58" s="73"/>
      <c r="BFT58" s="73"/>
      <c r="BFU58" s="73"/>
      <c r="BFV58" s="73"/>
      <c r="BFW58" s="73"/>
      <c r="BFX58" s="73"/>
      <c r="BFY58" s="73"/>
      <c r="BFZ58" s="73"/>
      <c r="BGA58" s="73"/>
      <c r="BGB58" s="73"/>
      <c r="BGC58" s="73"/>
      <c r="BGD58" s="73"/>
      <c r="BGE58" s="73"/>
      <c r="BGF58" s="73"/>
      <c r="BGG58" s="73"/>
      <c r="BGH58" s="73"/>
      <c r="BGI58" s="73"/>
      <c r="BGJ58" s="73"/>
      <c r="BGK58" s="73"/>
      <c r="BGL58" s="73"/>
      <c r="BGM58" s="73"/>
      <c r="BGN58" s="73"/>
      <c r="BGO58" s="73"/>
      <c r="BGP58" s="73"/>
      <c r="BGQ58" s="73"/>
      <c r="BGR58" s="73"/>
      <c r="BGS58" s="73"/>
      <c r="BGT58" s="73"/>
      <c r="BGU58" s="73"/>
      <c r="BGV58" s="73"/>
      <c r="BGW58" s="73"/>
      <c r="BGX58" s="73"/>
      <c r="BGY58" s="73"/>
      <c r="BGZ58" s="73"/>
      <c r="BHA58" s="73"/>
      <c r="BHB58" s="73"/>
      <c r="BHC58" s="73"/>
      <c r="BHD58" s="73"/>
      <c r="BHE58" s="73"/>
      <c r="BHF58" s="73"/>
      <c r="BHG58" s="73"/>
      <c r="BHH58" s="73"/>
      <c r="BHI58" s="73"/>
      <c r="BHJ58" s="73"/>
      <c r="BHK58" s="73"/>
      <c r="BHL58" s="73"/>
      <c r="BHM58" s="73"/>
      <c r="BHN58" s="73"/>
      <c r="BHO58" s="73"/>
      <c r="BHP58" s="73"/>
      <c r="BHQ58" s="73"/>
      <c r="BHR58" s="73"/>
      <c r="BHS58" s="73"/>
      <c r="BHT58" s="73"/>
      <c r="BHU58" s="73"/>
      <c r="BHV58" s="73"/>
      <c r="BHW58" s="73"/>
      <c r="BHX58" s="73"/>
      <c r="BHY58" s="73"/>
      <c r="BHZ58" s="73"/>
      <c r="BIA58" s="73"/>
      <c r="BIB58" s="73"/>
      <c r="BIC58" s="73"/>
      <c r="BID58" s="73"/>
      <c r="BIE58" s="73"/>
      <c r="BIF58" s="73"/>
      <c r="BIG58" s="73"/>
      <c r="BIH58" s="73"/>
      <c r="BII58" s="73"/>
      <c r="BIJ58" s="73"/>
      <c r="BIK58" s="73"/>
      <c r="BIL58" s="73"/>
      <c r="BIM58" s="73"/>
      <c r="BIN58" s="73"/>
      <c r="BIO58" s="73"/>
      <c r="BIP58" s="73"/>
      <c r="BIQ58" s="73"/>
      <c r="BIR58" s="73"/>
      <c r="BIS58" s="73"/>
      <c r="BIT58" s="73"/>
      <c r="BIU58" s="73"/>
      <c r="BIV58" s="73"/>
      <c r="BIW58" s="73"/>
      <c r="BIX58" s="73"/>
      <c r="BIY58" s="73"/>
      <c r="BIZ58" s="73"/>
      <c r="BJA58" s="73"/>
      <c r="BJB58" s="73"/>
      <c r="BJC58" s="73"/>
      <c r="BJD58" s="73"/>
      <c r="BJE58" s="73"/>
      <c r="BJF58" s="73"/>
      <c r="BJG58" s="73"/>
      <c r="BJH58" s="73"/>
      <c r="BJI58" s="73"/>
      <c r="BJJ58" s="73"/>
      <c r="BJK58" s="73"/>
      <c r="BJL58" s="73"/>
      <c r="BJM58" s="73"/>
      <c r="BJN58" s="73"/>
      <c r="BJO58" s="73"/>
      <c r="BJP58" s="73"/>
      <c r="BJQ58" s="73"/>
      <c r="BJR58" s="73"/>
      <c r="BJS58" s="73"/>
      <c r="BJT58" s="73"/>
      <c r="BJU58" s="73"/>
      <c r="BJV58" s="73"/>
      <c r="BJW58" s="73"/>
      <c r="BJX58" s="73"/>
      <c r="BJY58" s="73"/>
      <c r="BJZ58" s="73"/>
      <c r="BKA58" s="73"/>
      <c r="BKB58" s="73"/>
      <c r="BKC58" s="73"/>
      <c r="BKD58" s="73"/>
      <c r="BKE58" s="73"/>
      <c r="BKF58" s="73"/>
      <c r="BKG58" s="73"/>
      <c r="BKH58" s="73"/>
      <c r="BKI58" s="73"/>
      <c r="BKJ58" s="73"/>
      <c r="BKK58" s="73"/>
      <c r="BKL58" s="73"/>
      <c r="BKM58" s="73"/>
      <c r="BKN58" s="73"/>
      <c r="BKO58" s="73"/>
      <c r="BKP58" s="73"/>
      <c r="BKQ58" s="73"/>
      <c r="BKR58" s="73"/>
      <c r="BKS58" s="73"/>
      <c r="BKT58" s="73"/>
      <c r="BKU58" s="73"/>
      <c r="BKV58" s="73"/>
      <c r="BKW58" s="73"/>
      <c r="BKX58" s="73"/>
      <c r="BKY58" s="73"/>
      <c r="BKZ58" s="73"/>
      <c r="BLA58" s="73"/>
      <c r="BLB58" s="73"/>
      <c r="BLC58" s="73"/>
      <c r="BLD58" s="73"/>
      <c r="BLE58" s="73"/>
      <c r="BLF58" s="73"/>
      <c r="BLG58" s="73"/>
      <c r="BLH58" s="73"/>
      <c r="BLI58" s="73"/>
      <c r="BLJ58" s="73"/>
      <c r="BLK58" s="73"/>
      <c r="BLL58" s="73"/>
      <c r="BLM58" s="73"/>
      <c r="BLN58" s="73"/>
      <c r="BLO58" s="73"/>
      <c r="BLP58" s="73"/>
      <c r="BLQ58" s="73"/>
      <c r="BLR58" s="73"/>
      <c r="BLS58" s="73"/>
      <c r="BLT58" s="73"/>
      <c r="BLU58" s="73"/>
      <c r="BLV58" s="73"/>
      <c r="BLW58" s="73"/>
      <c r="BLX58" s="73"/>
      <c r="BLY58" s="73"/>
      <c r="BLZ58" s="73"/>
      <c r="BMA58" s="73"/>
      <c r="BMB58" s="73"/>
      <c r="BMC58" s="73"/>
      <c r="BMD58" s="73"/>
      <c r="BME58" s="73"/>
      <c r="BMF58" s="73"/>
      <c r="BMG58" s="73"/>
      <c r="BMH58" s="73"/>
      <c r="BMI58" s="73"/>
      <c r="BMJ58" s="73"/>
      <c r="BMK58" s="73"/>
      <c r="BML58" s="73"/>
      <c r="BMM58" s="73"/>
      <c r="BMN58" s="73"/>
      <c r="BMO58" s="73"/>
      <c r="BMP58" s="73"/>
      <c r="BMQ58" s="73"/>
      <c r="BMR58" s="73"/>
      <c r="BMS58" s="73"/>
      <c r="BMT58" s="73"/>
      <c r="BMU58" s="73"/>
      <c r="BMV58" s="73"/>
      <c r="BMW58" s="73"/>
      <c r="BMX58" s="73"/>
      <c r="BMY58" s="73"/>
      <c r="BMZ58" s="73"/>
      <c r="BNA58" s="73"/>
      <c r="BNB58" s="73"/>
      <c r="BNC58" s="73"/>
      <c r="BND58" s="73"/>
      <c r="BNE58" s="73"/>
      <c r="BNF58" s="73"/>
      <c r="BNG58" s="73"/>
      <c r="BNH58" s="73"/>
      <c r="BNI58" s="73"/>
      <c r="BNJ58" s="73"/>
      <c r="BNK58" s="73"/>
      <c r="BNL58" s="73"/>
      <c r="BNM58" s="73"/>
      <c r="BNN58" s="73"/>
      <c r="BNO58" s="73"/>
      <c r="BNP58" s="73"/>
      <c r="BNQ58" s="73"/>
      <c r="BNR58" s="73"/>
      <c r="BNS58" s="73"/>
      <c r="BNT58" s="73"/>
      <c r="BNU58" s="73"/>
      <c r="BNV58" s="73"/>
      <c r="BNW58" s="73"/>
      <c r="BNX58" s="73"/>
      <c r="BNY58" s="73"/>
      <c r="BNZ58" s="73"/>
      <c r="BOA58" s="73"/>
      <c r="BOB58" s="73"/>
      <c r="BOC58" s="73"/>
      <c r="BOD58" s="73"/>
      <c r="BOE58" s="73"/>
      <c r="BOF58" s="73"/>
      <c r="BOG58" s="73"/>
      <c r="BOH58" s="73"/>
      <c r="BOI58" s="73"/>
      <c r="BOJ58" s="73"/>
      <c r="BOK58" s="73"/>
      <c r="BOL58" s="73"/>
      <c r="BOM58" s="73"/>
      <c r="BON58" s="73"/>
      <c r="BOO58" s="73"/>
      <c r="BOP58" s="73"/>
      <c r="BOQ58" s="73"/>
      <c r="BOR58" s="73"/>
      <c r="BOS58" s="73"/>
      <c r="BOT58" s="73"/>
      <c r="BOU58" s="73"/>
      <c r="BOV58" s="73"/>
      <c r="BOW58" s="73"/>
      <c r="BOX58" s="73"/>
      <c r="BOY58" s="73"/>
      <c r="BOZ58" s="73"/>
      <c r="BPA58" s="73"/>
      <c r="BPB58" s="73"/>
      <c r="BPC58" s="73"/>
      <c r="BPD58" s="73"/>
      <c r="BPE58" s="73"/>
      <c r="BPF58" s="73"/>
      <c r="BPG58" s="73"/>
      <c r="BPH58" s="73"/>
      <c r="BPI58" s="73"/>
      <c r="BPJ58" s="73"/>
      <c r="BPK58" s="73"/>
      <c r="BPL58" s="73"/>
      <c r="BPM58" s="73"/>
      <c r="BPN58" s="73"/>
      <c r="BPO58" s="73"/>
      <c r="BPP58" s="73"/>
      <c r="BPQ58" s="73"/>
      <c r="BPR58" s="73"/>
      <c r="BPS58" s="73"/>
      <c r="BPT58" s="73"/>
      <c r="BPU58" s="73"/>
      <c r="BPV58" s="73"/>
      <c r="BPW58" s="73"/>
      <c r="BPX58" s="73"/>
      <c r="BPY58" s="73"/>
      <c r="BPZ58" s="73"/>
      <c r="BQA58" s="73"/>
      <c r="BQB58" s="73"/>
      <c r="BQC58" s="73"/>
      <c r="BQD58" s="73"/>
      <c r="BQE58" s="73"/>
      <c r="BQF58" s="73"/>
      <c r="BQG58" s="73"/>
      <c r="BQH58" s="73"/>
      <c r="BQI58" s="73"/>
      <c r="BQJ58" s="73"/>
      <c r="BQK58" s="73"/>
      <c r="BQL58" s="73"/>
      <c r="BQM58" s="73"/>
      <c r="BQN58" s="73"/>
      <c r="BQO58" s="73"/>
      <c r="BQP58" s="73"/>
      <c r="BQQ58" s="73"/>
      <c r="BQR58" s="73"/>
      <c r="BQS58" s="73"/>
      <c r="BQT58" s="73"/>
      <c r="BQU58" s="73"/>
      <c r="BQV58" s="73"/>
      <c r="BQW58" s="73"/>
      <c r="BQX58" s="73"/>
      <c r="BQY58" s="73"/>
      <c r="BQZ58" s="73"/>
      <c r="BRA58" s="73"/>
      <c r="BRB58" s="73"/>
      <c r="BRC58" s="73"/>
      <c r="BRD58" s="73"/>
      <c r="BRE58" s="73"/>
      <c r="BRF58" s="73"/>
      <c r="BRG58" s="73"/>
      <c r="BRH58" s="73"/>
      <c r="BRI58" s="73"/>
      <c r="BRJ58" s="73"/>
      <c r="BRK58" s="73"/>
      <c r="BRL58" s="73"/>
      <c r="BRM58" s="73"/>
      <c r="BRN58" s="73"/>
      <c r="BRO58" s="73"/>
      <c r="BRP58" s="73"/>
      <c r="BRQ58" s="73"/>
      <c r="BRR58" s="73"/>
      <c r="BRS58" s="73"/>
      <c r="BRT58" s="73"/>
      <c r="BRU58" s="73"/>
      <c r="BRV58" s="73"/>
      <c r="BRW58" s="73"/>
      <c r="BRX58" s="73"/>
      <c r="BRY58" s="73"/>
      <c r="BRZ58" s="73"/>
      <c r="BSA58" s="73"/>
      <c r="BSB58" s="73"/>
      <c r="BSC58" s="73"/>
      <c r="BSD58" s="73"/>
      <c r="BSE58" s="73"/>
      <c r="BSF58" s="73"/>
      <c r="BSG58" s="73"/>
      <c r="BSH58" s="73"/>
      <c r="BSI58" s="73"/>
      <c r="BSJ58" s="73"/>
      <c r="BSK58" s="73"/>
      <c r="BSL58" s="73"/>
      <c r="BSM58" s="73"/>
      <c r="BSN58" s="73"/>
      <c r="BSO58" s="73"/>
      <c r="BSP58" s="73"/>
      <c r="BSQ58" s="73"/>
      <c r="BSR58" s="73"/>
      <c r="BSS58" s="73"/>
      <c r="BST58" s="73"/>
      <c r="BSU58" s="73"/>
      <c r="BSV58" s="73"/>
      <c r="BSW58" s="73"/>
      <c r="BSX58" s="73"/>
      <c r="BSY58" s="73"/>
      <c r="BSZ58" s="73"/>
      <c r="BTA58" s="73"/>
      <c r="BTB58" s="73"/>
      <c r="BTC58" s="73"/>
      <c r="BTD58" s="73"/>
      <c r="BTE58" s="73"/>
      <c r="BTF58" s="73"/>
      <c r="BTG58" s="73"/>
      <c r="BTH58" s="73"/>
      <c r="BTI58" s="73"/>
      <c r="BTJ58" s="73"/>
      <c r="BTK58" s="73"/>
      <c r="BTL58" s="73"/>
      <c r="BTM58" s="73"/>
      <c r="BTN58" s="73"/>
      <c r="BTO58" s="73"/>
      <c r="BTP58" s="73"/>
      <c r="BTQ58" s="73"/>
      <c r="BTR58" s="73"/>
      <c r="BTS58" s="73"/>
      <c r="BTT58" s="73"/>
      <c r="BTU58" s="73"/>
      <c r="BTV58" s="73"/>
      <c r="BTW58" s="73"/>
      <c r="BTX58" s="73"/>
      <c r="BTY58" s="73"/>
      <c r="BTZ58" s="73"/>
      <c r="BUA58" s="73"/>
      <c r="BUB58" s="73"/>
      <c r="BUC58" s="73"/>
      <c r="BUD58" s="73"/>
      <c r="BUE58" s="73"/>
      <c r="BUF58" s="73"/>
      <c r="BUG58" s="73"/>
      <c r="BUH58" s="73"/>
      <c r="BUI58" s="73"/>
      <c r="BUJ58" s="73"/>
      <c r="BUK58" s="73"/>
      <c r="BUL58" s="73"/>
      <c r="BUM58" s="73"/>
      <c r="BUN58" s="73"/>
      <c r="BUO58" s="73"/>
      <c r="BUP58" s="73"/>
      <c r="BUQ58" s="73"/>
      <c r="BUR58" s="73"/>
      <c r="BUS58" s="73"/>
      <c r="BUT58" s="73"/>
      <c r="BUU58" s="73"/>
      <c r="BUV58" s="73"/>
      <c r="BUW58" s="73"/>
      <c r="BUX58" s="73"/>
      <c r="BUY58" s="73"/>
      <c r="BUZ58" s="73"/>
      <c r="BVA58" s="73"/>
      <c r="BVB58" s="73"/>
      <c r="BVC58" s="73"/>
      <c r="BVD58" s="73"/>
      <c r="BVE58" s="73"/>
      <c r="BVF58" s="73"/>
      <c r="BVG58" s="73"/>
      <c r="BVH58" s="73"/>
      <c r="BVI58" s="73"/>
      <c r="BVJ58" s="73"/>
      <c r="BVK58" s="73"/>
      <c r="BVL58" s="73"/>
      <c r="BVM58" s="73"/>
      <c r="BVN58" s="73"/>
      <c r="BVO58" s="73"/>
      <c r="BVP58" s="73"/>
      <c r="BVQ58" s="73"/>
      <c r="BVR58" s="73"/>
      <c r="BVS58" s="73"/>
      <c r="BVT58" s="73"/>
      <c r="BVU58" s="73"/>
      <c r="BVV58" s="73"/>
      <c r="BVW58" s="73"/>
      <c r="BVX58" s="73"/>
      <c r="BVY58" s="73"/>
      <c r="BVZ58" s="73"/>
      <c r="BWA58" s="73"/>
      <c r="BWB58" s="73"/>
      <c r="BWC58" s="73"/>
      <c r="BWD58" s="73"/>
      <c r="BWE58" s="73"/>
      <c r="BWF58" s="73"/>
      <c r="BWG58" s="73"/>
      <c r="BWH58" s="73"/>
      <c r="BWI58" s="73"/>
      <c r="BWJ58" s="73"/>
      <c r="BWK58" s="73"/>
      <c r="BWL58" s="73"/>
      <c r="BWM58" s="73"/>
      <c r="BWN58" s="73"/>
      <c r="BWO58" s="73"/>
      <c r="BWP58" s="73"/>
      <c r="BWQ58" s="73"/>
      <c r="BWR58" s="73"/>
      <c r="BWS58" s="73"/>
      <c r="BWT58" s="73"/>
      <c r="BWU58" s="73"/>
      <c r="BWV58" s="73"/>
      <c r="BWW58" s="73"/>
      <c r="BWX58" s="73"/>
      <c r="BWY58" s="73"/>
      <c r="BWZ58" s="73"/>
      <c r="BXA58" s="73"/>
      <c r="BXB58" s="73"/>
      <c r="BXC58" s="73"/>
      <c r="BXD58" s="73"/>
      <c r="BXE58" s="73"/>
      <c r="BXF58" s="73"/>
      <c r="BXG58" s="73"/>
      <c r="BXH58" s="73"/>
      <c r="BXI58" s="73"/>
      <c r="BXJ58" s="73"/>
      <c r="BXK58" s="73"/>
      <c r="BXL58" s="73"/>
      <c r="BXM58" s="73"/>
      <c r="BXN58" s="73"/>
      <c r="BXO58" s="73"/>
      <c r="BXP58" s="73"/>
      <c r="BXQ58" s="73"/>
      <c r="BXR58" s="73"/>
      <c r="BXS58" s="73"/>
      <c r="BXT58" s="73"/>
      <c r="BXU58" s="73"/>
      <c r="BXV58" s="73"/>
      <c r="BXW58" s="73"/>
      <c r="BXX58" s="73"/>
      <c r="BXY58" s="73"/>
      <c r="BXZ58" s="73"/>
      <c r="BYA58" s="73"/>
      <c r="BYB58" s="73"/>
      <c r="BYC58" s="73"/>
      <c r="BYD58" s="73"/>
      <c r="BYE58" s="73"/>
      <c r="BYF58" s="73"/>
      <c r="BYG58" s="73"/>
      <c r="BYH58" s="73"/>
      <c r="BYI58" s="73"/>
      <c r="BYJ58" s="73"/>
      <c r="BYK58" s="73"/>
      <c r="BYL58" s="73"/>
      <c r="BYM58" s="73"/>
      <c r="BYN58" s="73"/>
      <c r="BYO58" s="73"/>
      <c r="BYP58" s="73"/>
      <c r="BYQ58" s="73"/>
      <c r="BYR58" s="73"/>
      <c r="BYS58" s="73"/>
      <c r="BYT58" s="73"/>
      <c r="BYU58" s="73"/>
      <c r="BYV58" s="73"/>
      <c r="BYW58" s="73"/>
      <c r="BYX58" s="73"/>
      <c r="BYY58" s="73"/>
      <c r="BYZ58" s="73"/>
      <c r="BZA58" s="73"/>
      <c r="BZB58" s="73"/>
      <c r="BZC58" s="73"/>
      <c r="BZD58" s="73"/>
      <c r="BZE58" s="73"/>
      <c r="BZF58" s="73"/>
      <c r="BZG58" s="73"/>
      <c r="BZH58" s="73"/>
      <c r="BZI58" s="73"/>
      <c r="BZJ58" s="73"/>
      <c r="BZK58" s="73"/>
      <c r="BZL58" s="73"/>
      <c r="BZM58" s="73"/>
      <c r="BZN58" s="73"/>
      <c r="BZO58" s="73"/>
      <c r="BZP58" s="73"/>
      <c r="BZQ58" s="73"/>
      <c r="BZR58" s="73"/>
      <c r="BZS58" s="73"/>
      <c r="BZT58" s="73"/>
      <c r="BZU58" s="73"/>
      <c r="BZV58" s="73"/>
      <c r="BZW58" s="73"/>
      <c r="BZX58" s="73"/>
      <c r="BZY58" s="73"/>
      <c r="BZZ58" s="73"/>
      <c r="CAA58" s="73"/>
      <c r="CAB58" s="73"/>
      <c r="CAC58" s="73"/>
      <c r="CAD58" s="73"/>
      <c r="CAE58" s="73"/>
      <c r="CAF58" s="73"/>
      <c r="CAG58" s="73"/>
      <c r="CAH58" s="73"/>
      <c r="CAI58" s="73"/>
      <c r="CAJ58" s="73"/>
      <c r="CAK58" s="73"/>
      <c r="CAL58" s="73"/>
      <c r="CAM58" s="73"/>
      <c r="CAN58" s="73"/>
      <c r="CAO58" s="73"/>
      <c r="CAP58" s="73"/>
      <c r="CAQ58" s="73"/>
      <c r="CAR58" s="73"/>
      <c r="CAS58" s="73"/>
      <c r="CAT58" s="73"/>
      <c r="CAU58" s="73"/>
      <c r="CAV58" s="73"/>
      <c r="CAW58" s="73"/>
      <c r="CAX58" s="73"/>
      <c r="CAY58" s="73"/>
      <c r="CAZ58" s="73"/>
      <c r="CBA58" s="73"/>
      <c r="CBB58" s="73"/>
      <c r="CBC58" s="73"/>
      <c r="CBD58" s="73"/>
      <c r="CBE58" s="73"/>
      <c r="CBF58" s="73"/>
      <c r="CBG58" s="73"/>
      <c r="CBH58" s="73"/>
      <c r="CBI58" s="73"/>
      <c r="CBJ58" s="73"/>
      <c r="CBK58" s="73"/>
      <c r="CBL58" s="73"/>
      <c r="CBM58" s="73"/>
      <c r="CBN58" s="73"/>
      <c r="CBO58" s="73"/>
      <c r="CBP58" s="73"/>
      <c r="CBQ58" s="73"/>
      <c r="CBR58" s="73"/>
      <c r="CBS58" s="73"/>
      <c r="CBT58" s="73"/>
      <c r="CBU58" s="73"/>
      <c r="CBV58" s="73"/>
      <c r="CBW58" s="73"/>
      <c r="CBX58" s="73"/>
      <c r="CBY58" s="73"/>
      <c r="CBZ58" s="73"/>
      <c r="CCA58" s="73"/>
      <c r="CCB58" s="73"/>
      <c r="CCC58" s="73"/>
      <c r="CCD58" s="73"/>
      <c r="CCE58" s="73"/>
      <c r="CCF58" s="73"/>
      <c r="CCG58" s="73"/>
      <c r="CCH58" s="73"/>
      <c r="CCI58" s="73"/>
      <c r="CCJ58" s="73"/>
      <c r="CCK58" s="73"/>
      <c r="CCL58" s="73"/>
      <c r="CCM58" s="73"/>
      <c r="CCN58" s="73"/>
      <c r="CCO58" s="73"/>
      <c r="CCP58" s="73"/>
      <c r="CCQ58" s="73"/>
      <c r="CCR58" s="73"/>
      <c r="CCS58" s="73"/>
      <c r="CCT58" s="73"/>
      <c r="CCU58" s="73"/>
      <c r="CCV58" s="73"/>
      <c r="CCW58" s="73"/>
      <c r="CCX58" s="73"/>
      <c r="CCY58" s="73"/>
      <c r="CCZ58" s="73"/>
      <c r="CDA58" s="73"/>
      <c r="CDB58" s="73"/>
      <c r="CDC58" s="73"/>
      <c r="CDD58" s="73"/>
      <c r="CDE58" s="73"/>
      <c r="CDF58" s="73"/>
      <c r="CDG58" s="73"/>
      <c r="CDH58" s="73"/>
      <c r="CDI58" s="73"/>
      <c r="CDJ58" s="73"/>
      <c r="CDK58" s="73"/>
      <c r="CDL58" s="73"/>
      <c r="CDM58" s="73"/>
      <c r="CDN58" s="73"/>
      <c r="CDO58" s="73"/>
      <c r="CDP58" s="73"/>
      <c r="CDQ58" s="73"/>
      <c r="CDR58" s="73"/>
      <c r="CDS58" s="73"/>
      <c r="CDT58" s="73"/>
      <c r="CDU58" s="73"/>
      <c r="CDV58" s="73"/>
      <c r="CDW58" s="73"/>
      <c r="CDX58" s="73"/>
      <c r="CDY58" s="73"/>
      <c r="CDZ58" s="73"/>
      <c r="CEA58" s="73"/>
      <c r="CEB58" s="73"/>
      <c r="CEC58" s="73"/>
      <c r="CED58" s="73"/>
      <c r="CEE58" s="73"/>
      <c r="CEF58" s="73"/>
      <c r="CEG58" s="73"/>
      <c r="CEH58" s="73"/>
      <c r="CEI58" s="73"/>
      <c r="CEJ58" s="73"/>
      <c r="CEK58" s="73"/>
      <c r="CEL58" s="73"/>
      <c r="CEM58" s="73"/>
      <c r="CEN58" s="73"/>
      <c r="CEO58" s="73"/>
      <c r="CEP58" s="73"/>
      <c r="CEQ58" s="73"/>
      <c r="CER58" s="73"/>
      <c r="CES58" s="73"/>
      <c r="CET58" s="73"/>
      <c r="CEU58" s="73"/>
      <c r="CEV58" s="73"/>
      <c r="CEW58" s="73"/>
      <c r="CEX58" s="73"/>
      <c r="CEY58" s="73"/>
      <c r="CEZ58" s="73"/>
      <c r="CFA58" s="73"/>
      <c r="CFB58" s="73"/>
      <c r="CFC58" s="73"/>
      <c r="CFD58" s="73"/>
      <c r="CFE58" s="73"/>
      <c r="CFF58" s="73"/>
      <c r="CFG58" s="73"/>
      <c r="CFH58" s="73"/>
      <c r="CFI58" s="73"/>
      <c r="CFJ58" s="73"/>
      <c r="CFK58" s="73"/>
      <c r="CFL58" s="73"/>
      <c r="CFM58" s="73"/>
      <c r="CFN58" s="73"/>
      <c r="CFO58" s="73"/>
      <c r="CFP58" s="73"/>
      <c r="CFQ58" s="73"/>
      <c r="CFR58" s="73"/>
      <c r="CFS58" s="73"/>
      <c r="CFT58" s="73"/>
      <c r="CFU58" s="73"/>
      <c r="CFV58" s="73"/>
      <c r="CFW58" s="73"/>
      <c r="CFX58" s="73"/>
      <c r="CFY58" s="73"/>
      <c r="CFZ58" s="73"/>
      <c r="CGA58" s="73"/>
      <c r="CGB58" s="73"/>
      <c r="CGC58" s="73"/>
      <c r="CGD58" s="73"/>
      <c r="CGE58" s="73"/>
      <c r="CGF58" s="73"/>
      <c r="CGG58" s="73"/>
      <c r="CGH58" s="73"/>
      <c r="CGI58" s="73"/>
      <c r="CGJ58" s="73"/>
      <c r="CGK58" s="73"/>
      <c r="CGL58" s="73"/>
      <c r="CGM58" s="73"/>
      <c r="CGN58" s="73"/>
      <c r="CGO58" s="73"/>
      <c r="CGP58" s="73"/>
      <c r="CGQ58" s="73"/>
      <c r="CGR58" s="73"/>
      <c r="CGS58" s="73"/>
      <c r="CGT58" s="73"/>
      <c r="CGU58" s="73"/>
      <c r="CGV58" s="73"/>
      <c r="CGW58" s="73"/>
      <c r="CGX58" s="73"/>
      <c r="CGY58" s="73"/>
      <c r="CGZ58" s="73"/>
      <c r="CHA58" s="73"/>
      <c r="CHB58" s="73"/>
      <c r="CHC58" s="73"/>
      <c r="CHD58" s="73"/>
      <c r="CHE58" s="73"/>
      <c r="CHF58" s="73"/>
      <c r="CHG58" s="73"/>
      <c r="CHH58" s="73"/>
      <c r="CHI58" s="73"/>
      <c r="CHJ58" s="73"/>
      <c r="CHK58" s="73"/>
      <c r="CHL58" s="73"/>
      <c r="CHM58" s="73"/>
      <c r="CHN58" s="73"/>
      <c r="CHO58" s="73"/>
      <c r="CHP58" s="73"/>
      <c r="CHQ58" s="73"/>
      <c r="CHR58" s="73"/>
      <c r="CHS58" s="73"/>
      <c r="CHT58" s="73"/>
      <c r="CHU58" s="73"/>
      <c r="CHV58" s="73"/>
      <c r="CHW58" s="73"/>
      <c r="CHX58" s="73"/>
      <c r="CHY58" s="73"/>
      <c r="CHZ58" s="73"/>
      <c r="CIA58" s="73"/>
      <c r="CIB58" s="73"/>
      <c r="CIC58" s="73"/>
      <c r="CID58" s="73"/>
      <c r="CIE58" s="73"/>
      <c r="CIF58" s="73"/>
      <c r="CIG58" s="73"/>
      <c r="CIH58" s="73"/>
      <c r="CII58" s="73"/>
      <c r="CIJ58" s="73"/>
      <c r="CIK58" s="73"/>
      <c r="CIL58" s="73"/>
      <c r="CIM58" s="73"/>
      <c r="CIN58" s="73"/>
      <c r="CIO58" s="73"/>
      <c r="CIP58" s="73"/>
      <c r="CIQ58" s="73"/>
      <c r="CIR58" s="73"/>
      <c r="CIS58" s="73"/>
      <c r="CIT58" s="73"/>
      <c r="CIU58" s="73"/>
      <c r="CIV58" s="73"/>
      <c r="CIW58" s="73"/>
      <c r="CIX58" s="73"/>
      <c r="CIY58" s="73"/>
      <c r="CIZ58" s="73"/>
      <c r="CJA58" s="73"/>
      <c r="CJB58" s="73"/>
      <c r="CJC58" s="73"/>
      <c r="CJD58" s="73"/>
      <c r="CJE58" s="73"/>
      <c r="CJF58" s="73"/>
      <c r="CJG58" s="73"/>
      <c r="CJH58" s="73"/>
      <c r="CJI58" s="73"/>
      <c r="CJJ58" s="73"/>
      <c r="CJK58" s="73"/>
      <c r="CJL58" s="73"/>
      <c r="CJM58" s="73"/>
      <c r="CJN58" s="73"/>
      <c r="CJO58" s="73"/>
      <c r="CJP58" s="73"/>
      <c r="CJQ58" s="73"/>
      <c r="CJR58" s="73"/>
      <c r="CJS58" s="73"/>
      <c r="CJT58" s="73"/>
      <c r="CJU58" s="73"/>
      <c r="CJV58" s="73"/>
      <c r="CJW58" s="73"/>
      <c r="CJX58" s="73"/>
      <c r="CJY58" s="73"/>
      <c r="CJZ58" s="73"/>
      <c r="CKA58" s="73"/>
      <c r="CKB58" s="73"/>
      <c r="CKC58" s="73"/>
      <c r="CKD58" s="73"/>
      <c r="CKE58" s="73"/>
      <c r="CKF58" s="73"/>
      <c r="CKG58" s="73"/>
      <c r="CKH58" s="73"/>
      <c r="CKI58" s="73"/>
      <c r="CKJ58" s="73"/>
      <c r="CKK58" s="73"/>
      <c r="CKL58" s="73"/>
      <c r="CKM58" s="73"/>
      <c r="CKN58" s="73"/>
      <c r="CKO58" s="73"/>
      <c r="CKP58" s="73"/>
      <c r="CKQ58" s="73"/>
      <c r="CKR58" s="73"/>
      <c r="CKS58" s="73"/>
      <c r="CKT58" s="73"/>
      <c r="CKU58" s="73"/>
      <c r="CKV58" s="73"/>
      <c r="CKW58" s="73"/>
      <c r="CKX58" s="73"/>
      <c r="CKY58" s="73"/>
      <c r="CKZ58" s="73"/>
      <c r="CLA58" s="73"/>
      <c r="CLB58" s="73"/>
      <c r="CLC58" s="73"/>
      <c r="CLD58" s="73"/>
      <c r="CLE58" s="73"/>
      <c r="CLF58" s="73"/>
      <c r="CLG58" s="73"/>
      <c r="CLH58" s="73"/>
      <c r="CLI58" s="73"/>
      <c r="CLJ58" s="73"/>
      <c r="CLK58" s="73"/>
      <c r="CLL58" s="73"/>
      <c r="CLM58" s="73"/>
      <c r="CLN58" s="73"/>
      <c r="CLO58" s="73"/>
      <c r="CLP58" s="73"/>
      <c r="CLQ58" s="73"/>
      <c r="CLR58" s="73"/>
      <c r="CLS58" s="73"/>
      <c r="CLT58" s="73"/>
      <c r="CLU58" s="73"/>
      <c r="CLV58" s="73"/>
      <c r="CLW58" s="73"/>
      <c r="CLX58" s="73"/>
      <c r="CLY58" s="73"/>
      <c r="CLZ58" s="73"/>
      <c r="CMA58" s="73"/>
      <c r="CMB58" s="73"/>
      <c r="CMC58" s="73"/>
      <c r="CMD58" s="73"/>
      <c r="CME58" s="73"/>
      <c r="CMF58" s="73"/>
      <c r="CMG58" s="73"/>
      <c r="CMH58" s="73"/>
      <c r="CMI58" s="73"/>
      <c r="CMJ58" s="73"/>
      <c r="CMK58" s="73"/>
      <c r="CML58" s="73"/>
      <c r="CMM58" s="73"/>
      <c r="CMN58" s="73"/>
      <c r="CMO58" s="73"/>
      <c r="CMP58" s="73"/>
      <c r="CMQ58" s="73"/>
      <c r="CMR58" s="73"/>
      <c r="CMS58" s="73"/>
      <c r="CMT58" s="73"/>
      <c r="CMU58" s="73"/>
      <c r="CMV58" s="73"/>
      <c r="CMW58" s="73"/>
      <c r="CMX58" s="73"/>
      <c r="CMY58" s="73"/>
      <c r="CMZ58" s="73"/>
      <c r="CNA58" s="73"/>
      <c r="CNB58" s="73"/>
      <c r="CNC58" s="73"/>
      <c r="CND58" s="73"/>
      <c r="CNE58" s="73"/>
      <c r="CNF58" s="73"/>
      <c r="CNG58" s="73"/>
      <c r="CNH58" s="73"/>
      <c r="CNI58" s="73"/>
      <c r="CNJ58" s="73"/>
      <c r="CNK58" s="73"/>
      <c r="CNL58" s="73"/>
      <c r="CNM58" s="73"/>
      <c r="CNN58" s="73"/>
      <c r="CNO58" s="73"/>
      <c r="CNP58" s="73"/>
      <c r="CNQ58" s="73"/>
      <c r="CNR58" s="73"/>
      <c r="CNS58" s="73"/>
      <c r="CNT58" s="73"/>
      <c r="CNU58" s="73"/>
      <c r="CNV58" s="73"/>
      <c r="CNW58" s="73"/>
      <c r="CNX58" s="73"/>
      <c r="CNY58" s="73"/>
      <c r="CNZ58" s="73"/>
      <c r="COA58" s="73"/>
      <c r="COB58" s="73"/>
      <c r="COC58" s="73"/>
      <c r="COD58" s="73"/>
      <c r="COE58" s="73"/>
      <c r="COF58" s="73"/>
      <c r="COG58" s="73"/>
      <c r="COH58" s="73"/>
      <c r="COI58" s="73"/>
      <c r="COJ58" s="73"/>
      <c r="COK58" s="73"/>
      <c r="COL58" s="73"/>
      <c r="COM58" s="73"/>
      <c r="CON58" s="73"/>
      <c r="COO58" s="73"/>
      <c r="COP58" s="73"/>
      <c r="COQ58" s="73"/>
      <c r="COR58" s="73"/>
      <c r="COS58" s="73"/>
      <c r="COT58" s="73"/>
      <c r="COU58" s="73"/>
      <c r="COV58" s="73"/>
      <c r="COW58" s="73"/>
      <c r="COX58" s="73"/>
      <c r="COY58" s="73"/>
      <c r="COZ58" s="73"/>
      <c r="CPA58" s="73"/>
      <c r="CPB58" s="73"/>
      <c r="CPC58" s="73"/>
      <c r="CPD58" s="73"/>
      <c r="CPE58" s="73"/>
      <c r="CPF58" s="73"/>
      <c r="CPG58" s="73"/>
      <c r="CPH58" s="73"/>
      <c r="CPI58" s="73"/>
      <c r="CPJ58" s="73"/>
      <c r="CPK58" s="73"/>
      <c r="CPL58" s="73"/>
      <c r="CPM58" s="73"/>
      <c r="CPN58" s="73"/>
      <c r="CPO58" s="73"/>
      <c r="CPP58" s="73"/>
      <c r="CPQ58" s="73"/>
      <c r="CPR58" s="73"/>
      <c r="CPS58" s="73"/>
      <c r="CPT58" s="73"/>
      <c r="CPU58" s="73"/>
      <c r="CPV58" s="73"/>
      <c r="CPW58" s="73"/>
      <c r="CPX58" s="73"/>
      <c r="CPY58" s="73"/>
      <c r="CPZ58" s="73"/>
      <c r="CQA58" s="73"/>
      <c r="CQB58" s="73"/>
      <c r="CQC58" s="73"/>
      <c r="CQD58" s="73"/>
      <c r="CQE58" s="73"/>
      <c r="CQF58" s="73"/>
      <c r="CQG58" s="73"/>
      <c r="CQH58" s="73"/>
      <c r="CQI58" s="73"/>
      <c r="CQJ58" s="73"/>
      <c r="CQK58" s="73"/>
      <c r="CQL58" s="73"/>
      <c r="CQM58" s="73"/>
      <c r="CQN58" s="73"/>
      <c r="CQO58" s="73"/>
      <c r="CQP58" s="73"/>
      <c r="CQQ58" s="73"/>
      <c r="CQR58" s="73"/>
      <c r="CQS58" s="73"/>
      <c r="CQT58" s="73"/>
      <c r="CQU58" s="73"/>
      <c r="CQV58" s="73"/>
      <c r="CQW58" s="73"/>
      <c r="CQX58" s="73"/>
      <c r="CQY58" s="73"/>
      <c r="CQZ58" s="73"/>
      <c r="CRA58" s="73"/>
      <c r="CRB58" s="73"/>
      <c r="CRC58" s="73"/>
      <c r="CRD58" s="73"/>
      <c r="CRE58" s="73"/>
      <c r="CRF58" s="73"/>
      <c r="CRG58" s="73"/>
      <c r="CRH58" s="73"/>
      <c r="CRI58" s="73"/>
      <c r="CRJ58" s="73"/>
      <c r="CRK58" s="73"/>
      <c r="CRL58" s="73"/>
      <c r="CRM58" s="73"/>
      <c r="CRN58" s="73"/>
      <c r="CRO58" s="73"/>
      <c r="CRP58" s="73"/>
      <c r="CRQ58" s="73"/>
      <c r="CRR58" s="73"/>
      <c r="CRS58" s="73"/>
      <c r="CRT58" s="73"/>
      <c r="CRU58" s="73"/>
      <c r="CRV58" s="73"/>
      <c r="CRW58" s="73"/>
      <c r="CRX58" s="73"/>
      <c r="CRY58" s="73"/>
      <c r="CRZ58" s="73"/>
      <c r="CSA58" s="73"/>
      <c r="CSB58" s="73"/>
      <c r="CSC58" s="73"/>
      <c r="CSD58" s="73"/>
      <c r="CSE58" s="73"/>
      <c r="CSF58" s="73"/>
      <c r="CSG58" s="73"/>
      <c r="CSH58" s="73"/>
      <c r="CSI58" s="73"/>
      <c r="CSJ58" s="73"/>
      <c r="CSK58" s="73"/>
      <c r="CSL58" s="73"/>
      <c r="CSM58" s="73"/>
      <c r="CSN58" s="73"/>
      <c r="CSO58" s="73"/>
      <c r="CSP58" s="73"/>
      <c r="CSQ58" s="73"/>
      <c r="CSR58" s="73"/>
      <c r="CSS58" s="73"/>
      <c r="CST58" s="73"/>
      <c r="CSU58" s="73"/>
      <c r="CSV58" s="73"/>
      <c r="CSW58" s="73"/>
      <c r="CSX58" s="73"/>
      <c r="CSY58" s="73"/>
      <c r="CSZ58" s="73"/>
      <c r="CTA58" s="73"/>
      <c r="CTB58" s="73"/>
      <c r="CTC58" s="73"/>
      <c r="CTD58" s="73"/>
      <c r="CTE58" s="73"/>
      <c r="CTF58" s="73"/>
      <c r="CTG58" s="73"/>
      <c r="CTH58" s="73"/>
      <c r="CTI58" s="73"/>
      <c r="CTJ58" s="73"/>
      <c r="CTK58" s="73"/>
      <c r="CTL58" s="73"/>
      <c r="CTM58" s="73"/>
      <c r="CTN58" s="73"/>
      <c r="CTO58" s="73"/>
      <c r="CTP58" s="73"/>
      <c r="CTQ58" s="73"/>
      <c r="CTR58" s="73"/>
      <c r="CTS58" s="73"/>
      <c r="CTT58" s="73"/>
      <c r="CTU58" s="73"/>
      <c r="CTV58" s="73"/>
      <c r="CTW58" s="73"/>
      <c r="CTX58" s="73"/>
      <c r="CTY58" s="73"/>
      <c r="CTZ58" s="73"/>
      <c r="CUA58" s="73"/>
      <c r="CUB58" s="73"/>
      <c r="CUC58" s="73"/>
      <c r="CUD58" s="73"/>
      <c r="CUE58" s="73"/>
      <c r="CUF58" s="73"/>
      <c r="CUG58" s="73"/>
      <c r="CUH58" s="73"/>
      <c r="CUI58" s="73"/>
      <c r="CUJ58" s="73"/>
      <c r="CUK58" s="73"/>
      <c r="CUL58" s="73"/>
      <c r="CUM58" s="73"/>
      <c r="CUN58" s="73"/>
      <c r="CUO58" s="73"/>
      <c r="CUP58" s="73"/>
      <c r="CUQ58" s="73"/>
      <c r="CUR58" s="73"/>
      <c r="CUS58" s="73"/>
      <c r="CUT58" s="73"/>
      <c r="CUU58" s="73"/>
      <c r="CUV58" s="73"/>
      <c r="CUW58" s="73"/>
      <c r="CUX58" s="73"/>
      <c r="CUY58" s="73"/>
      <c r="CUZ58" s="73"/>
      <c r="CVA58" s="73"/>
      <c r="CVB58" s="73"/>
      <c r="CVC58" s="73"/>
      <c r="CVD58" s="73"/>
      <c r="CVE58" s="73"/>
      <c r="CVF58" s="73"/>
      <c r="CVG58" s="73"/>
      <c r="CVH58" s="73"/>
      <c r="CVI58" s="73"/>
      <c r="CVJ58" s="73"/>
      <c r="CVK58" s="73"/>
      <c r="CVL58" s="73"/>
      <c r="CVM58" s="73"/>
      <c r="CVN58" s="73"/>
      <c r="CVO58" s="73"/>
      <c r="CVP58" s="73"/>
      <c r="CVQ58" s="73"/>
      <c r="CVR58" s="73"/>
      <c r="CVS58" s="73"/>
      <c r="CVT58" s="73"/>
      <c r="CVU58" s="73"/>
      <c r="CVV58" s="73"/>
      <c r="CVW58" s="73"/>
      <c r="CVX58" s="73"/>
      <c r="CVY58" s="73"/>
      <c r="CVZ58" s="73"/>
      <c r="CWA58" s="73"/>
      <c r="CWB58" s="73"/>
      <c r="CWC58" s="73"/>
      <c r="CWD58" s="73"/>
      <c r="CWE58" s="73"/>
      <c r="CWF58" s="73"/>
      <c r="CWG58" s="73"/>
      <c r="CWH58" s="73"/>
      <c r="CWI58" s="73"/>
      <c r="CWJ58" s="73"/>
      <c r="CWK58" s="73"/>
      <c r="CWL58" s="73"/>
      <c r="CWM58" s="73"/>
      <c r="CWN58" s="73"/>
      <c r="CWO58" s="73"/>
      <c r="CWP58" s="73"/>
      <c r="CWQ58" s="73"/>
      <c r="CWR58" s="73"/>
      <c r="CWS58" s="73"/>
      <c r="CWT58" s="73"/>
      <c r="CWU58" s="73"/>
      <c r="CWV58" s="73"/>
      <c r="CWW58" s="73"/>
      <c r="CWX58" s="73"/>
      <c r="CWY58" s="73"/>
      <c r="CWZ58" s="73"/>
      <c r="CXA58" s="73"/>
      <c r="CXB58" s="73"/>
      <c r="CXC58" s="73"/>
      <c r="CXD58" s="73"/>
      <c r="CXE58" s="73"/>
      <c r="CXF58" s="73"/>
      <c r="CXG58" s="73"/>
      <c r="CXH58" s="73"/>
      <c r="CXI58" s="73"/>
      <c r="CXJ58" s="73"/>
      <c r="CXK58" s="73"/>
      <c r="CXL58" s="73"/>
      <c r="CXM58" s="73"/>
      <c r="CXN58" s="73"/>
      <c r="CXO58" s="73"/>
      <c r="CXP58" s="73"/>
      <c r="CXQ58" s="73"/>
      <c r="CXR58" s="73"/>
      <c r="CXS58" s="73"/>
      <c r="CXT58" s="73"/>
      <c r="CXU58" s="73"/>
      <c r="CXV58" s="73"/>
      <c r="CXW58" s="73"/>
      <c r="CXX58" s="73"/>
      <c r="CXY58" s="73"/>
      <c r="CXZ58" s="73"/>
      <c r="CYA58" s="73"/>
      <c r="CYB58" s="73"/>
      <c r="CYC58" s="73"/>
      <c r="CYD58" s="73"/>
      <c r="CYE58" s="73"/>
      <c r="CYF58" s="73"/>
      <c r="CYG58" s="73"/>
      <c r="CYH58" s="73"/>
      <c r="CYI58" s="73"/>
      <c r="CYJ58" s="73"/>
      <c r="CYK58" s="73"/>
      <c r="CYL58" s="73"/>
      <c r="CYM58" s="73"/>
      <c r="CYN58" s="73"/>
      <c r="CYO58" s="73"/>
      <c r="CYP58" s="73"/>
      <c r="CYQ58" s="73"/>
      <c r="CYR58" s="73"/>
      <c r="CYS58" s="73"/>
      <c r="CYT58" s="73"/>
      <c r="CYU58" s="73"/>
      <c r="CYV58" s="73"/>
      <c r="CYW58" s="73"/>
      <c r="CYX58" s="73"/>
      <c r="CYY58" s="73"/>
      <c r="CYZ58" s="73"/>
      <c r="CZA58" s="73"/>
      <c r="CZB58" s="73"/>
      <c r="CZC58" s="73"/>
      <c r="CZD58" s="73"/>
      <c r="CZE58" s="73"/>
      <c r="CZF58" s="73"/>
      <c r="CZG58" s="73"/>
      <c r="CZH58" s="73"/>
      <c r="CZI58" s="73"/>
      <c r="CZJ58" s="73"/>
      <c r="CZK58" s="73"/>
      <c r="CZL58" s="73"/>
      <c r="CZM58" s="73"/>
      <c r="CZN58" s="73"/>
      <c r="CZO58" s="73"/>
      <c r="CZP58" s="73"/>
      <c r="CZQ58" s="73"/>
      <c r="CZR58" s="73"/>
      <c r="CZS58" s="73"/>
      <c r="CZT58" s="73"/>
      <c r="CZU58" s="73"/>
      <c r="CZV58" s="73"/>
      <c r="CZW58" s="73"/>
      <c r="CZX58" s="73"/>
      <c r="CZY58" s="73"/>
      <c r="CZZ58" s="73"/>
      <c r="DAA58" s="73"/>
      <c r="DAB58" s="73"/>
      <c r="DAC58" s="73"/>
      <c r="DAD58" s="73"/>
      <c r="DAE58" s="73"/>
      <c r="DAF58" s="73"/>
      <c r="DAG58" s="73"/>
      <c r="DAH58" s="73"/>
      <c r="DAI58" s="73"/>
      <c r="DAJ58" s="73"/>
      <c r="DAK58" s="73"/>
      <c r="DAL58" s="73"/>
      <c r="DAM58" s="73"/>
      <c r="DAN58" s="73"/>
      <c r="DAO58" s="73"/>
      <c r="DAP58" s="73"/>
      <c r="DAQ58" s="73"/>
      <c r="DAR58" s="73"/>
      <c r="DAS58" s="73"/>
      <c r="DAT58" s="73"/>
      <c r="DAU58" s="73"/>
      <c r="DAV58" s="73"/>
      <c r="DAW58" s="73"/>
      <c r="DAX58" s="73"/>
      <c r="DAY58" s="73"/>
      <c r="DAZ58" s="73"/>
      <c r="DBA58" s="73"/>
      <c r="DBB58" s="73"/>
      <c r="DBC58" s="73"/>
      <c r="DBD58" s="73"/>
      <c r="DBE58" s="73"/>
      <c r="DBF58" s="73"/>
      <c r="DBG58" s="73"/>
      <c r="DBH58" s="73"/>
      <c r="DBI58" s="73"/>
      <c r="DBJ58" s="73"/>
      <c r="DBK58" s="73"/>
      <c r="DBL58" s="73"/>
      <c r="DBM58" s="73"/>
      <c r="DBN58" s="73"/>
      <c r="DBO58" s="73"/>
      <c r="DBP58" s="73"/>
      <c r="DBQ58" s="73"/>
      <c r="DBR58" s="73"/>
      <c r="DBS58" s="73"/>
      <c r="DBT58" s="73"/>
      <c r="DBU58" s="73"/>
      <c r="DBV58" s="73"/>
      <c r="DBW58" s="73"/>
      <c r="DBX58" s="73"/>
      <c r="DBY58" s="73"/>
      <c r="DBZ58" s="73"/>
      <c r="DCA58" s="73"/>
      <c r="DCB58" s="73"/>
      <c r="DCC58" s="73"/>
      <c r="DCD58" s="73"/>
      <c r="DCE58" s="73"/>
      <c r="DCF58" s="73"/>
      <c r="DCG58" s="73"/>
      <c r="DCH58" s="73"/>
      <c r="DCI58" s="73"/>
      <c r="DCJ58" s="73"/>
      <c r="DCK58" s="73"/>
      <c r="DCL58" s="73"/>
      <c r="DCM58" s="73"/>
      <c r="DCN58" s="73"/>
      <c r="DCO58" s="73"/>
      <c r="DCP58" s="73"/>
      <c r="DCQ58" s="73"/>
      <c r="DCR58" s="73"/>
      <c r="DCS58" s="73"/>
      <c r="DCT58" s="73"/>
      <c r="DCU58" s="73"/>
      <c r="DCV58" s="73"/>
      <c r="DCW58" s="73"/>
      <c r="DCX58" s="73"/>
      <c r="DCY58" s="73"/>
      <c r="DCZ58" s="73"/>
      <c r="DDA58" s="73"/>
      <c r="DDB58" s="73"/>
      <c r="DDC58" s="73"/>
      <c r="DDD58" s="73"/>
      <c r="DDE58" s="73"/>
      <c r="DDF58" s="73"/>
      <c r="DDG58" s="73"/>
      <c r="DDH58" s="73"/>
      <c r="DDI58" s="73"/>
      <c r="DDJ58" s="73"/>
      <c r="DDK58" s="73"/>
      <c r="DDL58" s="73"/>
      <c r="DDM58" s="73"/>
      <c r="DDN58" s="73"/>
      <c r="DDO58" s="73"/>
      <c r="DDP58" s="73"/>
      <c r="DDQ58" s="73"/>
      <c r="DDR58" s="73"/>
      <c r="DDS58" s="73"/>
      <c r="DDT58" s="73"/>
      <c r="DDU58" s="73"/>
      <c r="DDV58" s="73"/>
      <c r="DDW58" s="73"/>
      <c r="DDX58" s="73"/>
      <c r="DDY58" s="73"/>
      <c r="DDZ58" s="73"/>
      <c r="DEA58" s="73"/>
      <c r="DEB58" s="73"/>
      <c r="DEC58" s="73"/>
      <c r="DED58" s="73"/>
      <c r="DEE58" s="73"/>
      <c r="DEF58" s="73"/>
      <c r="DEG58" s="73"/>
      <c r="DEH58" s="73"/>
      <c r="DEI58" s="73"/>
      <c r="DEJ58" s="73"/>
      <c r="DEK58" s="73"/>
      <c r="DEL58" s="73"/>
      <c r="DEM58" s="73"/>
      <c r="DEN58" s="73"/>
      <c r="DEO58" s="73"/>
      <c r="DEP58" s="73"/>
      <c r="DEQ58" s="73"/>
      <c r="DER58" s="73"/>
      <c r="DES58" s="73"/>
      <c r="DET58" s="73"/>
      <c r="DEU58" s="73"/>
      <c r="DEV58" s="73"/>
      <c r="DEW58" s="73"/>
      <c r="DEX58" s="73"/>
      <c r="DEY58" s="73"/>
      <c r="DEZ58" s="73"/>
      <c r="DFA58" s="73"/>
      <c r="DFB58" s="73"/>
      <c r="DFC58" s="73"/>
      <c r="DFD58" s="73"/>
      <c r="DFE58" s="73"/>
      <c r="DFF58" s="73"/>
      <c r="DFG58" s="73"/>
      <c r="DFH58" s="73"/>
      <c r="DFI58" s="73"/>
      <c r="DFJ58" s="73"/>
      <c r="DFK58" s="73"/>
      <c r="DFL58" s="73"/>
      <c r="DFM58" s="73"/>
      <c r="DFN58" s="73"/>
      <c r="DFO58" s="73"/>
      <c r="DFP58" s="73"/>
      <c r="DFQ58" s="73"/>
      <c r="DFR58" s="73"/>
      <c r="DFS58" s="73"/>
      <c r="DFT58" s="73"/>
      <c r="DFU58" s="73"/>
      <c r="DFV58" s="73"/>
      <c r="DFW58" s="73"/>
      <c r="DFX58" s="73"/>
      <c r="DFY58" s="73"/>
      <c r="DFZ58" s="73"/>
      <c r="DGA58" s="73"/>
      <c r="DGB58" s="73"/>
      <c r="DGC58" s="73"/>
      <c r="DGD58" s="73"/>
      <c r="DGE58" s="73"/>
      <c r="DGF58" s="73"/>
      <c r="DGG58" s="73"/>
      <c r="DGH58" s="73"/>
      <c r="DGI58" s="73"/>
      <c r="DGJ58" s="73"/>
      <c r="DGK58" s="73"/>
      <c r="DGL58" s="73"/>
      <c r="DGM58" s="73"/>
      <c r="DGN58" s="73"/>
      <c r="DGO58" s="73"/>
      <c r="DGP58" s="73"/>
      <c r="DGQ58" s="73"/>
      <c r="DGR58" s="73"/>
      <c r="DGS58" s="73"/>
      <c r="DGT58" s="73"/>
      <c r="DGU58" s="73"/>
      <c r="DGV58" s="73"/>
      <c r="DGW58" s="73"/>
      <c r="DGX58" s="73"/>
      <c r="DGY58" s="73"/>
      <c r="DGZ58" s="73"/>
      <c r="DHA58" s="73"/>
      <c r="DHB58" s="73"/>
      <c r="DHC58" s="73"/>
      <c r="DHD58" s="73"/>
      <c r="DHE58" s="73"/>
      <c r="DHF58" s="73"/>
      <c r="DHG58" s="73"/>
      <c r="DHH58" s="73"/>
      <c r="DHI58" s="73"/>
      <c r="DHJ58" s="73"/>
      <c r="DHK58" s="73"/>
      <c r="DHL58" s="73"/>
      <c r="DHM58" s="73"/>
      <c r="DHN58" s="73"/>
      <c r="DHO58" s="73"/>
      <c r="DHP58" s="73"/>
      <c r="DHQ58" s="73"/>
      <c r="DHR58" s="73"/>
      <c r="DHS58" s="73"/>
      <c r="DHT58" s="73"/>
      <c r="DHU58" s="73"/>
      <c r="DHV58" s="73"/>
      <c r="DHW58" s="73"/>
      <c r="DHX58" s="73"/>
      <c r="DHY58" s="73"/>
      <c r="DHZ58" s="73"/>
      <c r="DIA58" s="73"/>
      <c r="DIB58" s="73"/>
      <c r="DIC58" s="73"/>
      <c r="DID58" s="73"/>
      <c r="DIE58" s="73"/>
      <c r="DIF58" s="73"/>
      <c r="DIG58" s="73"/>
      <c r="DIH58" s="73"/>
      <c r="DII58" s="73"/>
      <c r="DIJ58" s="73"/>
      <c r="DIK58" s="73"/>
      <c r="DIL58" s="73"/>
      <c r="DIM58" s="73"/>
      <c r="DIN58" s="73"/>
      <c r="DIO58" s="73"/>
      <c r="DIP58" s="73"/>
      <c r="DIQ58" s="73"/>
      <c r="DIR58" s="73"/>
      <c r="DIS58" s="73"/>
      <c r="DIT58" s="73"/>
      <c r="DIU58" s="73"/>
      <c r="DIV58" s="73"/>
      <c r="DIW58" s="73"/>
      <c r="DIX58" s="73"/>
      <c r="DIY58" s="73"/>
      <c r="DIZ58" s="73"/>
      <c r="DJA58" s="73"/>
      <c r="DJB58" s="73"/>
      <c r="DJC58" s="73"/>
      <c r="DJD58" s="73"/>
      <c r="DJE58" s="73"/>
      <c r="DJF58" s="73"/>
      <c r="DJG58" s="73"/>
      <c r="DJH58" s="73"/>
      <c r="DJI58" s="73"/>
      <c r="DJJ58" s="73"/>
      <c r="DJK58" s="73"/>
      <c r="DJL58" s="73"/>
      <c r="DJM58" s="73"/>
      <c r="DJN58" s="73"/>
      <c r="DJO58" s="73"/>
      <c r="DJP58" s="73"/>
      <c r="DJQ58" s="73"/>
      <c r="DJR58" s="73"/>
      <c r="DJS58" s="73"/>
      <c r="DJT58" s="73"/>
      <c r="DJU58" s="73"/>
      <c r="DJV58" s="73"/>
      <c r="DJW58" s="73"/>
      <c r="DJX58" s="73"/>
      <c r="DJY58" s="73"/>
      <c r="DJZ58" s="73"/>
      <c r="DKA58" s="73"/>
      <c r="DKB58" s="73"/>
      <c r="DKC58" s="73"/>
      <c r="DKD58" s="73"/>
      <c r="DKE58" s="73"/>
      <c r="DKF58" s="73"/>
      <c r="DKG58" s="73"/>
      <c r="DKH58" s="73"/>
      <c r="DKI58" s="73"/>
      <c r="DKJ58" s="73"/>
      <c r="DKK58" s="73"/>
      <c r="DKL58" s="73"/>
      <c r="DKM58" s="73"/>
      <c r="DKN58" s="73"/>
      <c r="DKO58" s="73"/>
      <c r="DKP58" s="73"/>
      <c r="DKQ58" s="73"/>
      <c r="DKR58" s="73"/>
      <c r="DKS58" s="73"/>
      <c r="DKT58" s="73"/>
      <c r="DKU58" s="73"/>
      <c r="DKV58" s="73"/>
      <c r="DKW58" s="73"/>
      <c r="DKX58" s="73"/>
      <c r="DKY58" s="73"/>
      <c r="DKZ58" s="73"/>
      <c r="DLA58" s="73"/>
      <c r="DLB58" s="73"/>
      <c r="DLC58" s="73"/>
      <c r="DLD58" s="73"/>
      <c r="DLE58" s="73"/>
      <c r="DLF58" s="73"/>
      <c r="DLG58" s="73"/>
      <c r="DLH58" s="73"/>
      <c r="DLI58" s="73"/>
      <c r="DLJ58" s="73"/>
      <c r="DLK58" s="73"/>
      <c r="DLL58" s="73"/>
      <c r="DLM58" s="73"/>
      <c r="DLN58" s="73"/>
      <c r="DLO58" s="73"/>
      <c r="DLP58" s="73"/>
      <c r="DLQ58" s="73"/>
      <c r="DLR58" s="73"/>
      <c r="DLS58" s="73"/>
      <c r="DLT58" s="73"/>
      <c r="DLU58" s="73"/>
      <c r="DLV58" s="73"/>
      <c r="DLW58" s="73"/>
      <c r="DLX58" s="73"/>
      <c r="DLY58" s="73"/>
      <c r="DLZ58" s="73"/>
      <c r="DMA58" s="73"/>
      <c r="DMB58" s="73"/>
      <c r="DMC58" s="73"/>
      <c r="DMD58" s="73"/>
      <c r="DME58" s="73"/>
      <c r="DMF58" s="73"/>
      <c r="DMG58" s="73"/>
      <c r="DMH58" s="73"/>
      <c r="DMI58" s="73"/>
      <c r="DMJ58" s="73"/>
      <c r="DMK58" s="73"/>
      <c r="DML58" s="73"/>
      <c r="DMM58" s="73"/>
      <c r="DMN58" s="73"/>
      <c r="DMO58" s="73"/>
      <c r="DMP58" s="73"/>
      <c r="DMQ58" s="73"/>
      <c r="DMR58" s="73"/>
      <c r="DMS58" s="73"/>
      <c r="DMT58" s="73"/>
      <c r="DMU58" s="73"/>
      <c r="DMV58" s="73"/>
      <c r="DMW58" s="73"/>
      <c r="DMX58" s="73"/>
      <c r="DMY58" s="73"/>
      <c r="DMZ58" s="73"/>
      <c r="DNA58" s="73"/>
      <c r="DNB58" s="73"/>
      <c r="DNC58" s="73"/>
      <c r="DND58" s="73"/>
      <c r="DNE58" s="73"/>
      <c r="DNF58" s="73"/>
      <c r="DNG58" s="73"/>
      <c r="DNH58" s="73"/>
      <c r="DNI58" s="73"/>
      <c r="DNJ58" s="73"/>
      <c r="DNK58" s="73"/>
      <c r="DNL58" s="73"/>
      <c r="DNM58" s="73"/>
      <c r="DNN58" s="73"/>
      <c r="DNO58" s="73"/>
      <c r="DNP58" s="73"/>
      <c r="DNQ58" s="73"/>
      <c r="DNR58" s="73"/>
      <c r="DNS58" s="73"/>
      <c r="DNT58" s="73"/>
      <c r="DNU58" s="73"/>
      <c r="DNV58" s="73"/>
      <c r="DNW58" s="73"/>
      <c r="DNX58" s="73"/>
      <c r="DNY58" s="73"/>
      <c r="DNZ58" s="73"/>
      <c r="DOA58" s="73"/>
      <c r="DOB58" s="73"/>
      <c r="DOC58" s="73"/>
      <c r="DOD58" s="73"/>
      <c r="DOE58" s="73"/>
      <c r="DOF58" s="73"/>
      <c r="DOG58" s="73"/>
      <c r="DOH58" s="73"/>
      <c r="DOI58" s="73"/>
      <c r="DOJ58" s="73"/>
      <c r="DOK58" s="73"/>
      <c r="DOL58" s="73"/>
      <c r="DOM58" s="73"/>
      <c r="DON58" s="73"/>
      <c r="DOO58" s="73"/>
      <c r="DOP58" s="73"/>
      <c r="DOQ58" s="73"/>
      <c r="DOR58" s="73"/>
      <c r="DOS58" s="73"/>
      <c r="DOT58" s="73"/>
      <c r="DOU58" s="73"/>
      <c r="DOV58" s="73"/>
      <c r="DOW58" s="73"/>
      <c r="DOX58" s="73"/>
      <c r="DOY58" s="73"/>
      <c r="DOZ58" s="73"/>
      <c r="DPA58" s="73"/>
      <c r="DPB58" s="73"/>
      <c r="DPC58" s="73"/>
      <c r="DPD58" s="73"/>
      <c r="DPE58" s="73"/>
      <c r="DPF58" s="73"/>
      <c r="DPG58" s="73"/>
      <c r="DPH58" s="73"/>
      <c r="DPI58" s="73"/>
      <c r="DPJ58" s="73"/>
      <c r="DPK58" s="73"/>
      <c r="DPL58" s="73"/>
      <c r="DPM58" s="73"/>
      <c r="DPN58" s="73"/>
      <c r="DPO58" s="73"/>
      <c r="DPP58" s="73"/>
      <c r="DPQ58" s="73"/>
      <c r="DPR58" s="73"/>
      <c r="DPS58" s="73"/>
      <c r="DPT58" s="73"/>
      <c r="DPU58" s="73"/>
      <c r="DPV58" s="73"/>
      <c r="DPW58" s="73"/>
      <c r="DPX58" s="73"/>
      <c r="DPY58" s="73"/>
      <c r="DPZ58" s="73"/>
      <c r="DQA58" s="73"/>
      <c r="DQB58" s="73"/>
      <c r="DQC58" s="73"/>
      <c r="DQD58" s="73"/>
      <c r="DQE58" s="73"/>
      <c r="DQF58" s="73"/>
      <c r="DQG58" s="73"/>
      <c r="DQH58" s="73"/>
      <c r="DQI58" s="73"/>
      <c r="DQJ58" s="73"/>
      <c r="DQK58" s="73"/>
      <c r="DQL58" s="73"/>
      <c r="DQM58" s="73"/>
      <c r="DQN58" s="73"/>
      <c r="DQO58" s="73"/>
      <c r="DQP58" s="73"/>
      <c r="DQQ58" s="73"/>
      <c r="DQR58" s="73"/>
      <c r="DQS58" s="73"/>
      <c r="DQT58" s="73"/>
      <c r="DQU58" s="73"/>
      <c r="DQV58" s="73"/>
      <c r="DQW58" s="73"/>
      <c r="DQX58" s="73"/>
      <c r="DQY58" s="73"/>
      <c r="DQZ58" s="73"/>
      <c r="DRA58" s="73"/>
      <c r="DRB58" s="73"/>
      <c r="DRC58" s="73"/>
      <c r="DRD58" s="73"/>
      <c r="DRE58" s="73"/>
      <c r="DRF58" s="73"/>
      <c r="DRG58" s="73"/>
      <c r="DRH58" s="73"/>
      <c r="DRI58" s="73"/>
      <c r="DRJ58" s="73"/>
      <c r="DRK58" s="73"/>
      <c r="DRL58" s="73"/>
      <c r="DRM58" s="73"/>
      <c r="DRN58" s="73"/>
      <c r="DRO58" s="73"/>
      <c r="DRP58" s="73"/>
      <c r="DRQ58" s="73"/>
      <c r="DRR58" s="73"/>
      <c r="DRS58" s="73"/>
      <c r="DRT58" s="73"/>
      <c r="DRU58" s="73"/>
      <c r="DRV58" s="73"/>
      <c r="DRW58" s="73"/>
      <c r="DRX58" s="73"/>
      <c r="DRY58" s="73"/>
      <c r="DRZ58" s="73"/>
      <c r="DSA58" s="73"/>
      <c r="DSB58" s="73"/>
      <c r="DSC58" s="73"/>
      <c r="DSD58" s="73"/>
      <c r="DSE58" s="73"/>
      <c r="DSF58" s="73"/>
      <c r="DSG58" s="73"/>
      <c r="DSH58" s="73"/>
      <c r="DSI58" s="73"/>
      <c r="DSJ58" s="73"/>
      <c r="DSK58" s="73"/>
      <c r="DSL58" s="73"/>
      <c r="DSM58" s="73"/>
      <c r="DSN58" s="73"/>
      <c r="DSO58" s="73"/>
      <c r="DSP58" s="73"/>
      <c r="DSQ58" s="73"/>
      <c r="DSR58" s="73"/>
      <c r="DSS58" s="73"/>
      <c r="DST58" s="73"/>
      <c r="DSU58" s="73"/>
      <c r="DSV58" s="73"/>
      <c r="DSW58" s="73"/>
      <c r="DSX58" s="73"/>
      <c r="DSY58" s="73"/>
      <c r="DSZ58" s="73"/>
      <c r="DTA58" s="73"/>
      <c r="DTB58" s="73"/>
      <c r="DTC58" s="73"/>
      <c r="DTD58" s="73"/>
      <c r="DTE58" s="73"/>
      <c r="DTF58" s="73"/>
      <c r="DTG58" s="73"/>
      <c r="DTH58" s="73"/>
      <c r="DTI58" s="73"/>
      <c r="DTJ58" s="73"/>
      <c r="DTK58" s="73"/>
      <c r="DTL58" s="73"/>
      <c r="DTM58" s="73"/>
      <c r="DTN58" s="73"/>
      <c r="DTO58" s="73"/>
      <c r="DTP58" s="73"/>
      <c r="DTQ58" s="73"/>
      <c r="DTR58" s="73"/>
      <c r="DTS58" s="73"/>
      <c r="DTT58" s="73"/>
      <c r="DTU58" s="73"/>
      <c r="DTV58" s="73"/>
      <c r="DTW58" s="73"/>
      <c r="DTX58" s="73"/>
      <c r="DTY58" s="73"/>
      <c r="DTZ58" s="73"/>
      <c r="DUA58" s="73"/>
      <c r="DUB58" s="73"/>
      <c r="DUC58" s="73"/>
      <c r="DUD58" s="73"/>
      <c r="DUE58" s="73"/>
      <c r="DUF58" s="73"/>
      <c r="DUG58" s="73"/>
      <c r="DUH58" s="73"/>
      <c r="DUI58" s="73"/>
      <c r="DUJ58" s="73"/>
      <c r="DUK58" s="73"/>
      <c r="DUL58" s="73"/>
      <c r="DUM58" s="73"/>
      <c r="DUN58" s="73"/>
      <c r="DUO58" s="73"/>
      <c r="DUP58" s="73"/>
      <c r="DUQ58" s="73"/>
      <c r="DUR58" s="73"/>
      <c r="DUS58" s="73"/>
      <c r="DUT58" s="73"/>
      <c r="DUU58" s="73"/>
      <c r="DUV58" s="73"/>
      <c r="DUW58" s="73"/>
      <c r="DUX58" s="73"/>
      <c r="DUY58" s="73"/>
      <c r="DUZ58" s="73"/>
      <c r="DVA58" s="73"/>
      <c r="DVB58" s="73"/>
      <c r="DVC58" s="73"/>
      <c r="DVD58" s="73"/>
      <c r="DVE58" s="73"/>
      <c r="DVF58" s="73"/>
      <c r="DVG58" s="73"/>
      <c r="DVH58" s="73"/>
      <c r="DVI58" s="73"/>
      <c r="DVJ58" s="73"/>
      <c r="DVK58" s="73"/>
      <c r="DVL58" s="73"/>
      <c r="DVM58" s="73"/>
      <c r="DVN58" s="73"/>
      <c r="DVO58" s="73"/>
      <c r="DVP58" s="73"/>
      <c r="DVQ58" s="73"/>
      <c r="DVR58" s="73"/>
      <c r="DVS58" s="73"/>
      <c r="DVT58" s="73"/>
      <c r="DVU58" s="73"/>
      <c r="DVV58" s="73"/>
      <c r="DVW58" s="73"/>
      <c r="DVX58" s="73"/>
      <c r="DVY58" s="73"/>
      <c r="DVZ58" s="73"/>
      <c r="DWA58" s="73"/>
      <c r="DWB58" s="73"/>
      <c r="DWC58" s="73"/>
      <c r="DWD58" s="73"/>
      <c r="DWE58" s="73"/>
      <c r="DWF58" s="73"/>
      <c r="DWG58" s="73"/>
      <c r="DWH58" s="73"/>
      <c r="DWI58" s="73"/>
      <c r="DWJ58" s="73"/>
      <c r="DWK58" s="73"/>
      <c r="DWL58" s="73"/>
      <c r="DWM58" s="73"/>
      <c r="DWN58" s="73"/>
      <c r="DWO58" s="73"/>
      <c r="DWP58" s="73"/>
      <c r="DWQ58" s="73"/>
      <c r="DWR58" s="73"/>
      <c r="DWS58" s="73"/>
      <c r="DWT58" s="73"/>
      <c r="DWU58" s="73"/>
      <c r="DWV58" s="73"/>
      <c r="DWW58" s="73"/>
      <c r="DWX58" s="73"/>
      <c r="DWY58" s="73"/>
      <c r="DWZ58" s="73"/>
      <c r="DXA58" s="73"/>
      <c r="DXB58" s="73"/>
      <c r="DXC58" s="73"/>
      <c r="DXD58" s="73"/>
      <c r="DXE58" s="73"/>
      <c r="DXF58" s="73"/>
      <c r="DXG58" s="73"/>
      <c r="DXH58" s="73"/>
      <c r="DXI58" s="73"/>
      <c r="DXJ58" s="73"/>
      <c r="DXK58" s="73"/>
      <c r="DXL58" s="73"/>
      <c r="DXM58" s="73"/>
      <c r="DXN58" s="73"/>
      <c r="DXO58" s="73"/>
      <c r="DXP58" s="73"/>
      <c r="DXQ58" s="73"/>
      <c r="DXR58" s="73"/>
      <c r="DXS58" s="73"/>
      <c r="DXT58" s="73"/>
      <c r="DXU58" s="73"/>
      <c r="DXV58" s="73"/>
      <c r="DXW58" s="73"/>
      <c r="DXX58" s="73"/>
      <c r="DXY58" s="73"/>
      <c r="DXZ58" s="73"/>
      <c r="DYA58" s="73"/>
      <c r="DYB58" s="73"/>
      <c r="DYC58" s="73"/>
      <c r="DYD58" s="73"/>
      <c r="DYE58" s="73"/>
      <c r="DYF58" s="73"/>
      <c r="DYG58" s="73"/>
      <c r="DYH58" s="73"/>
      <c r="DYI58" s="73"/>
      <c r="DYJ58" s="73"/>
      <c r="DYK58" s="73"/>
      <c r="DYL58" s="73"/>
      <c r="DYM58" s="73"/>
      <c r="DYN58" s="73"/>
      <c r="DYO58" s="73"/>
      <c r="DYP58" s="73"/>
      <c r="DYQ58" s="73"/>
      <c r="DYR58" s="73"/>
      <c r="DYS58" s="73"/>
      <c r="DYT58" s="73"/>
      <c r="DYU58" s="73"/>
      <c r="DYV58" s="73"/>
      <c r="DYW58" s="73"/>
      <c r="DYX58" s="73"/>
      <c r="DYY58" s="73"/>
      <c r="DYZ58" s="73"/>
      <c r="DZA58" s="73"/>
      <c r="DZB58" s="73"/>
      <c r="DZC58" s="73"/>
      <c r="DZD58" s="73"/>
      <c r="DZE58" s="73"/>
      <c r="DZF58" s="73"/>
      <c r="DZG58" s="73"/>
      <c r="DZH58" s="73"/>
      <c r="DZI58" s="73"/>
      <c r="DZJ58" s="73"/>
      <c r="DZK58" s="73"/>
      <c r="DZL58" s="73"/>
      <c r="DZM58" s="73"/>
      <c r="DZN58" s="73"/>
      <c r="DZO58" s="73"/>
      <c r="DZP58" s="73"/>
      <c r="DZQ58" s="73"/>
      <c r="DZR58" s="73"/>
      <c r="DZS58" s="73"/>
      <c r="DZT58" s="73"/>
      <c r="DZU58" s="73"/>
      <c r="DZV58" s="73"/>
      <c r="DZW58" s="73"/>
      <c r="DZX58" s="73"/>
      <c r="DZY58" s="73"/>
      <c r="DZZ58" s="73"/>
      <c r="EAA58" s="73"/>
      <c r="EAB58" s="73"/>
      <c r="EAC58" s="73"/>
      <c r="EAD58" s="73"/>
      <c r="EAE58" s="73"/>
      <c r="EAF58" s="73"/>
      <c r="EAG58" s="73"/>
      <c r="EAH58" s="73"/>
      <c r="EAI58" s="73"/>
      <c r="EAJ58" s="73"/>
      <c r="EAK58" s="73"/>
      <c r="EAL58" s="73"/>
      <c r="EAM58" s="73"/>
      <c r="EAN58" s="73"/>
      <c r="EAO58" s="73"/>
      <c r="EAP58" s="73"/>
      <c r="EAQ58" s="73"/>
      <c r="EAR58" s="73"/>
      <c r="EAS58" s="73"/>
      <c r="EAT58" s="73"/>
      <c r="EAU58" s="73"/>
      <c r="EAV58" s="73"/>
      <c r="EAW58" s="73"/>
      <c r="EAX58" s="73"/>
      <c r="EAY58" s="73"/>
      <c r="EAZ58" s="73"/>
      <c r="EBA58" s="73"/>
      <c r="EBB58" s="73"/>
      <c r="EBC58" s="73"/>
      <c r="EBD58" s="73"/>
      <c r="EBE58" s="73"/>
      <c r="EBF58" s="73"/>
      <c r="EBG58" s="73"/>
      <c r="EBH58" s="73"/>
      <c r="EBI58" s="73"/>
      <c r="EBJ58" s="73"/>
      <c r="EBK58" s="73"/>
      <c r="EBL58" s="73"/>
      <c r="EBM58" s="73"/>
      <c r="EBN58" s="73"/>
      <c r="EBO58" s="73"/>
      <c r="EBP58" s="73"/>
      <c r="EBQ58" s="73"/>
      <c r="EBR58" s="73"/>
      <c r="EBS58" s="73"/>
      <c r="EBT58" s="73"/>
      <c r="EBU58" s="73"/>
      <c r="EBV58" s="73"/>
      <c r="EBW58" s="73"/>
      <c r="EBX58" s="73"/>
      <c r="EBY58" s="73"/>
      <c r="EBZ58" s="73"/>
      <c r="ECA58" s="73"/>
      <c r="ECB58" s="73"/>
      <c r="ECC58" s="73"/>
      <c r="ECD58" s="73"/>
      <c r="ECE58" s="73"/>
      <c r="ECF58" s="73"/>
      <c r="ECG58" s="73"/>
      <c r="ECH58" s="73"/>
      <c r="ECI58" s="73"/>
      <c r="ECJ58" s="73"/>
      <c r="ECK58" s="73"/>
      <c r="ECL58" s="73"/>
      <c r="ECM58" s="73"/>
      <c r="ECN58" s="73"/>
      <c r="ECO58" s="73"/>
      <c r="ECP58" s="73"/>
      <c r="ECQ58" s="73"/>
      <c r="ECR58" s="73"/>
      <c r="ECS58" s="73"/>
      <c r="ECT58" s="73"/>
      <c r="ECU58" s="73"/>
      <c r="ECV58" s="73"/>
      <c r="ECW58" s="73"/>
      <c r="ECX58" s="73"/>
      <c r="ECY58" s="73"/>
      <c r="ECZ58" s="73"/>
      <c r="EDA58" s="73"/>
      <c r="EDB58" s="73"/>
      <c r="EDC58" s="73"/>
      <c r="EDD58" s="73"/>
      <c r="EDE58" s="73"/>
      <c r="EDF58" s="73"/>
      <c r="EDG58" s="73"/>
      <c r="EDH58" s="73"/>
      <c r="EDI58" s="73"/>
      <c r="EDJ58" s="73"/>
      <c r="EDK58" s="73"/>
      <c r="EDL58" s="73"/>
      <c r="EDM58" s="73"/>
      <c r="EDN58" s="73"/>
      <c r="EDO58" s="73"/>
      <c r="EDP58" s="73"/>
      <c r="EDQ58" s="73"/>
      <c r="EDR58" s="73"/>
      <c r="EDS58" s="73"/>
      <c r="EDT58" s="73"/>
      <c r="EDU58" s="73"/>
      <c r="EDV58" s="73"/>
      <c r="EDW58" s="73"/>
      <c r="EDX58" s="73"/>
      <c r="EDY58" s="73"/>
      <c r="EDZ58" s="73"/>
      <c r="EEA58" s="73"/>
      <c r="EEB58" s="73"/>
      <c r="EEC58" s="73"/>
      <c r="EED58" s="73"/>
      <c r="EEE58" s="73"/>
      <c r="EEF58" s="73"/>
      <c r="EEG58" s="73"/>
      <c r="EEH58" s="73"/>
      <c r="EEI58" s="73"/>
      <c r="EEJ58" s="73"/>
      <c r="EEK58" s="73"/>
      <c r="EEL58" s="73"/>
      <c r="EEM58" s="73"/>
      <c r="EEN58" s="73"/>
      <c r="EEO58" s="73"/>
      <c r="EEP58" s="73"/>
      <c r="EEQ58" s="73"/>
      <c r="EER58" s="73"/>
      <c r="EES58" s="73"/>
      <c r="EET58" s="73"/>
      <c r="EEU58" s="73"/>
      <c r="EEV58" s="73"/>
      <c r="EEW58" s="73"/>
      <c r="EEX58" s="73"/>
      <c r="EEY58" s="73"/>
      <c r="EEZ58" s="73"/>
      <c r="EFA58" s="73"/>
      <c r="EFB58" s="73"/>
      <c r="EFC58" s="73"/>
      <c r="EFD58" s="73"/>
      <c r="EFE58" s="73"/>
      <c r="EFF58" s="73"/>
      <c r="EFG58" s="73"/>
      <c r="EFH58" s="73"/>
      <c r="EFI58" s="73"/>
      <c r="EFJ58" s="73"/>
      <c r="EFK58" s="73"/>
      <c r="EFL58" s="73"/>
      <c r="EFM58" s="73"/>
      <c r="EFN58" s="73"/>
      <c r="EFO58" s="73"/>
      <c r="EFP58" s="73"/>
      <c r="EFQ58" s="73"/>
      <c r="EFR58" s="73"/>
      <c r="EFS58" s="73"/>
      <c r="EFT58" s="73"/>
      <c r="EFU58" s="73"/>
      <c r="EFV58" s="73"/>
      <c r="EFW58" s="73"/>
      <c r="EFX58" s="73"/>
      <c r="EFY58" s="73"/>
      <c r="EFZ58" s="73"/>
      <c r="EGA58" s="73"/>
      <c r="EGB58" s="73"/>
      <c r="EGC58" s="73"/>
      <c r="EGD58" s="73"/>
      <c r="EGE58" s="73"/>
      <c r="EGF58" s="73"/>
      <c r="EGG58" s="73"/>
      <c r="EGH58" s="73"/>
      <c r="EGI58" s="73"/>
      <c r="EGJ58" s="73"/>
      <c r="EGK58" s="73"/>
      <c r="EGL58" s="73"/>
      <c r="EGM58" s="73"/>
      <c r="EGN58" s="73"/>
      <c r="EGO58" s="73"/>
      <c r="EGP58" s="73"/>
      <c r="EGQ58" s="73"/>
      <c r="EGR58" s="73"/>
      <c r="EGS58" s="73"/>
      <c r="EGT58" s="73"/>
      <c r="EGU58" s="73"/>
      <c r="EGV58" s="73"/>
      <c r="EGW58" s="73"/>
      <c r="EGX58" s="73"/>
      <c r="EGY58" s="73"/>
      <c r="EGZ58" s="73"/>
      <c r="EHA58" s="73"/>
      <c r="EHB58" s="73"/>
      <c r="EHC58" s="73"/>
      <c r="EHD58" s="73"/>
      <c r="EHE58" s="73"/>
      <c r="EHF58" s="73"/>
      <c r="EHG58" s="73"/>
      <c r="EHH58" s="73"/>
      <c r="EHI58" s="73"/>
      <c r="EHJ58" s="73"/>
      <c r="EHK58" s="73"/>
      <c r="EHL58" s="73"/>
      <c r="EHM58" s="73"/>
      <c r="EHN58" s="73"/>
      <c r="EHO58" s="73"/>
      <c r="EHP58" s="73"/>
      <c r="EHQ58" s="73"/>
      <c r="EHR58" s="73"/>
      <c r="EHS58" s="73"/>
      <c r="EHT58" s="73"/>
      <c r="EHU58" s="73"/>
      <c r="EHV58" s="73"/>
      <c r="EHW58" s="73"/>
      <c r="EHX58" s="73"/>
      <c r="EHY58" s="73"/>
      <c r="EHZ58" s="73"/>
      <c r="EIA58" s="73"/>
      <c r="EIB58" s="73"/>
      <c r="EIC58" s="73"/>
      <c r="EID58" s="73"/>
      <c r="EIE58" s="73"/>
      <c r="EIF58" s="73"/>
      <c r="EIG58" s="73"/>
      <c r="EIH58" s="73"/>
      <c r="EII58" s="73"/>
      <c r="EIJ58" s="73"/>
      <c r="EIK58" s="73"/>
      <c r="EIL58" s="73"/>
      <c r="EIM58" s="73"/>
      <c r="EIN58" s="73"/>
      <c r="EIO58" s="73"/>
      <c r="EIP58" s="73"/>
      <c r="EIQ58" s="73"/>
      <c r="EIR58" s="73"/>
      <c r="EIS58" s="73"/>
      <c r="EIT58" s="73"/>
      <c r="EIU58" s="73"/>
      <c r="EIV58" s="73"/>
      <c r="EIW58" s="73"/>
      <c r="EIX58" s="73"/>
      <c r="EIY58" s="73"/>
      <c r="EIZ58" s="73"/>
      <c r="EJA58" s="73"/>
      <c r="EJB58" s="73"/>
      <c r="EJC58" s="73"/>
      <c r="EJD58" s="73"/>
      <c r="EJE58" s="73"/>
      <c r="EJF58" s="73"/>
      <c r="EJG58" s="73"/>
      <c r="EJH58" s="73"/>
      <c r="EJI58" s="73"/>
      <c r="EJJ58" s="73"/>
      <c r="EJK58" s="73"/>
      <c r="EJL58" s="73"/>
      <c r="EJM58" s="73"/>
      <c r="EJN58" s="73"/>
      <c r="EJO58" s="73"/>
      <c r="EJP58" s="73"/>
      <c r="EJQ58" s="73"/>
      <c r="EJR58" s="73"/>
      <c r="EJS58" s="73"/>
      <c r="EJT58" s="73"/>
      <c r="EJU58" s="73"/>
      <c r="EJV58" s="73"/>
      <c r="EJW58" s="73"/>
      <c r="EJX58" s="73"/>
      <c r="EJY58" s="73"/>
      <c r="EJZ58" s="73"/>
      <c r="EKA58" s="73"/>
      <c r="EKB58" s="73"/>
      <c r="EKC58" s="73"/>
      <c r="EKD58" s="73"/>
      <c r="EKE58" s="73"/>
      <c r="EKF58" s="73"/>
      <c r="EKG58" s="73"/>
      <c r="EKH58" s="73"/>
      <c r="EKI58" s="73"/>
      <c r="EKJ58" s="73"/>
      <c r="EKK58" s="73"/>
      <c r="EKL58" s="73"/>
      <c r="EKM58" s="73"/>
      <c r="EKN58" s="73"/>
      <c r="EKO58" s="73"/>
      <c r="EKP58" s="73"/>
      <c r="EKQ58" s="73"/>
      <c r="EKR58" s="73"/>
      <c r="EKS58" s="73"/>
      <c r="EKT58" s="73"/>
      <c r="EKU58" s="73"/>
      <c r="EKV58" s="73"/>
      <c r="EKW58" s="73"/>
      <c r="EKX58" s="73"/>
      <c r="EKY58" s="73"/>
      <c r="EKZ58" s="73"/>
      <c r="ELA58" s="73"/>
      <c r="ELB58" s="73"/>
      <c r="ELC58" s="73"/>
      <c r="ELD58" s="73"/>
      <c r="ELE58" s="73"/>
      <c r="ELF58" s="73"/>
      <c r="ELG58" s="73"/>
      <c r="ELH58" s="73"/>
      <c r="ELI58" s="73"/>
      <c r="ELJ58" s="73"/>
      <c r="ELK58" s="73"/>
      <c r="ELL58" s="73"/>
      <c r="ELM58" s="73"/>
      <c r="ELN58" s="73"/>
      <c r="ELO58" s="73"/>
      <c r="ELP58" s="73"/>
      <c r="ELQ58" s="73"/>
      <c r="ELR58" s="73"/>
      <c r="ELS58" s="73"/>
      <c r="ELT58" s="73"/>
      <c r="ELU58" s="73"/>
      <c r="ELV58" s="73"/>
      <c r="ELW58" s="73"/>
      <c r="ELX58" s="73"/>
      <c r="ELY58" s="73"/>
      <c r="ELZ58" s="73"/>
      <c r="EMA58" s="73"/>
      <c r="EMB58" s="73"/>
      <c r="EMC58" s="73"/>
      <c r="EMD58" s="73"/>
      <c r="EME58" s="73"/>
      <c r="EMF58" s="73"/>
      <c r="EMG58" s="73"/>
      <c r="EMH58" s="73"/>
      <c r="EMI58" s="73"/>
      <c r="EMJ58" s="73"/>
      <c r="EMK58" s="73"/>
      <c r="EML58" s="73"/>
      <c r="EMM58" s="73"/>
      <c r="EMN58" s="73"/>
      <c r="EMO58" s="73"/>
      <c r="EMP58" s="73"/>
      <c r="EMQ58" s="73"/>
      <c r="EMR58" s="73"/>
      <c r="EMS58" s="73"/>
      <c r="EMT58" s="73"/>
      <c r="EMU58" s="73"/>
      <c r="EMV58" s="73"/>
      <c r="EMW58" s="73"/>
      <c r="EMX58" s="73"/>
      <c r="EMY58" s="73"/>
      <c r="EMZ58" s="73"/>
      <c r="ENA58" s="73"/>
      <c r="ENB58" s="73"/>
      <c r="ENC58" s="73"/>
      <c r="END58" s="73"/>
      <c r="ENE58" s="73"/>
      <c r="ENF58" s="73"/>
      <c r="ENG58" s="73"/>
      <c r="ENH58" s="73"/>
      <c r="ENI58" s="73"/>
      <c r="ENJ58" s="73"/>
      <c r="ENK58" s="73"/>
      <c r="ENL58" s="73"/>
      <c r="ENM58" s="73"/>
      <c r="ENN58" s="73"/>
      <c r="ENO58" s="73"/>
      <c r="ENP58" s="73"/>
      <c r="ENQ58" s="73"/>
      <c r="ENR58" s="73"/>
      <c r="ENS58" s="73"/>
      <c r="ENT58" s="73"/>
      <c r="ENU58" s="73"/>
      <c r="ENV58" s="73"/>
      <c r="ENW58" s="73"/>
      <c r="ENX58" s="73"/>
      <c r="ENY58" s="73"/>
      <c r="ENZ58" s="73"/>
      <c r="EOA58" s="73"/>
      <c r="EOB58" s="73"/>
      <c r="EOC58" s="73"/>
      <c r="EOD58" s="73"/>
      <c r="EOE58" s="73"/>
      <c r="EOF58" s="73"/>
      <c r="EOG58" s="73"/>
      <c r="EOH58" s="73"/>
      <c r="EOI58" s="73"/>
      <c r="EOJ58" s="73"/>
      <c r="EOK58" s="73"/>
      <c r="EOL58" s="73"/>
      <c r="EOM58" s="73"/>
      <c r="EON58" s="73"/>
      <c r="EOO58" s="73"/>
      <c r="EOP58" s="73"/>
      <c r="EOQ58" s="73"/>
      <c r="EOR58" s="73"/>
      <c r="EOS58" s="73"/>
      <c r="EOT58" s="73"/>
      <c r="EOU58" s="73"/>
      <c r="EOV58" s="73"/>
      <c r="EOW58" s="73"/>
      <c r="EOX58" s="73"/>
      <c r="EOY58" s="73"/>
      <c r="EOZ58" s="73"/>
      <c r="EPA58" s="73"/>
      <c r="EPB58" s="73"/>
      <c r="EPC58" s="73"/>
      <c r="EPD58" s="73"/>
      <c r="EPE58" s="73"/>
      <c r="EPF58" s="73"/>
      <c r="EPG58" s="73"/>
      <c r="EPH58" s="73"/>
      <c r="EPI58" s="73"/>
      <c r="EPJ58" s="73"/>
      <c r="EPK58" s="73"/>
      <c r="EPL58" s="73"/>
      <c r="EPM58" s="73"/>
      <c r="EPN58" s="73"/>
      <c r="EPO58" s="73"/>
      <c r="EPP58" s="73"/>
      <c r="EPQ58" s="73"/>
      <c r="EPR58" s="73"/>
      <c r="EPS58" s="73"/>
      <c r="EPT58" s="73"/>
      <c r="EPU58" s="73"/>
      <c r="EPV58" s="73"/>
      <c r="EPW58" s="73"/>
      <c r="EPX58" s="73"/>
      <c r="EPY58" s="73"/>
      <c r="EPZ58" s="73"/>
      <c r="EQA58" s="73"/>
      <c r="EQB58" s="73"/>
      <c r="EQC58" s="73"/>
      <c r="EQD58" s="73"/>
      <c r="EQE58" s="73"/>
      <c r="EQF58" s="73"/>
      <c r="EQG58" s="73"/>
      <c r="EQH58" s="73"/>
      <c r="EQI58" s="73"/>
      <c r="EQJ58" s="73"/>
      <c r="EQK58" s="73"/>
      <c r="EQL58" s="73"/>
      <c r="EQM58" s="73"/>
      <c r="EQN58" s="73"/>
      <c r="EQO58" s="73"/>
      <c r="EQP58" s="73"/>
      <c r="EQQ58" s="73"/>
      <c r="EQR58" s="73"/>
      <c r="EQS58" s="73"/>
      <c r="EQT58" s="73"/>
      <c r="EQU58" s="73"/>
      <c r="EQV58" s="73"/>
      <c r="EQW58" s="73"/>
      <c r="EQX58" s="73"/>
      <c r="EQY58" s="73"/>
      <c r="EQZ58" s="73"/>
      <c r="ERA58" s="73"/>
      <c r="ERB58" s="73"/>
      <c r="ERC58" s="73"/>
      <c r="ERD58" s="73"/>
      <c r="ERE58" s="73"/>
      <c r="ERF58" s="73"/>
      <c r="ERG58" s="73"/>
      <c r="ERH58" s="73"/>
      <c r="ERI58" s="73"/>
      <c r="ERJ58" s="73"/>
      <c r="ERK58" s="73"/>
      <c r="ERL58" s="73"/>
      <c r="ERM58" s="73"/>
      <c r="ERN58" s="73"/>
      <c r="ERO58" s="73"/>
      <c r="ERP58" s="73"/>
      <c r="ERQ58" s="73"/>
      <c r="ERR58" s="73"/>
      <c r="ERS58" s="73"/>
      <c r="ERT58" s="73"/>
      <c r="ERU58" s="73"/>
      <c r="ERV58" s="73"/>
      <c r="ERW58" s="73"/>
      <c r="ERX58" s="73"/>
      <c r="ERY58" s="73"/>
      <c r="ERZ58" s="73"/>
      <c r="ESA58" s="73"/>
      <c r="ESB58" s="73"/>
      <c r="ESC58" s="73"/>
      <c r="ESD58" s="73"/>
      <c r="ESE58" s="73"/>
      <c r="ESF58" s="73"/>
      <c r="ESG58" s="73"/>
      <c r="ESH58" s="73"/>
      <c r="ESI58" s="73"/>
      <c r="ESJ58" s="73"/>
      <c r="ESK58" s="73"/>
      <c r="ESL58" s="73"/>
      <c r="ESM58" s="73"/>
      <c r="ESN58" s="73"/>
      <c r="ESO58" s="73"/>
      <c r="ESP58" s="73"/>
      <c r="ESQ58" s="73"/>
      <c r="ESR58" s="73"/>
      <c r="ESS58" s="73"/>
      <c r="EST58" s="73"/>
      <c r="ESU58" s="73"/>
      <c r="ESV58" s="73"/>
      <c r="ESW58" s="73"/>
      <c r="ESX58" s="73"/>
      <c r="ESY58" s="73"/>
      <c r="ESZ58" s="73"/>
      <c r="ETA58" s="73"/>
      <c r="ETB58" s="73"/>
      <c r="ETC58" s="73"/>
      <c r="ETD58" s="73"/>
      <c r="ETE58" s="73"/>
      <c r="ETF58" s="73"/>
      <c r="ETG58" s="73"/>
      <c r="ETH58" s="73"/>
      <c r="ETI58" s="73"/>
      <c r="ETJ58" s="73"/>
      <c r="ETK58" s="73"/>
      <c r="ETL58" s="73"/>
      <c r="ETM58" s="73"/>
      <c r="ETN58" s="73"/>
      <c r="ETO58" s="73"/>
      <c r="ETP58" s="73"/>
      <c r="ETQ58" s="73"/>
      <c r="ETR58" s="73"/>
      <c r="ETS58" s="73"/>
      <c r="ETT58" s="73"/>
      <c r="ETU58" s="73"/>
      <c r="ETV58" s="73"/>
      <c r="ETW58" s="73"/>
      <c r="ETX58" s="73"/>
      <c r="ETY58" s="73"/>
      <c r="ETZ58" s="73"/>
      <c r="EUA58" s="73"/>
      <c r="EUB58" s="73"/>
      <c r="EUC58" s="73"/>
      <c r="EUD58" s="73"/>
      <c r="EUE58" s="73"/>
      <c r="EUF58" s="73"/>
      <c r="EUG58" s="73"/>
      <c r="EUH58" s="73"/>
      <c r="EUI58" s="73"/>
      <c r="EUJ58" s="73"/>
      <c r="EUK58" s="73"/>
      <c r="EUL58" s="73"/>
      <c r="EUM58" s="73"/>
      <c r="EUN58" s="73"/>
      <c r="EUO58" s="73"/>
      <c r="EUP58" s="73"/>
      <c r="EUQ58" s="73"/>
      <c r="EUR58" s="73"/>
      <c r="EUS58" s="73"/>
      <c r="EUT58" s="73"/>
      <c r="EUU58" s="73"/>
      <c r="EUV58" s="73"/>
      <c r="EUW58" s="73"/>
      <c r="EUX58" s="73"/>
      <c r="EUY58" s="73"/>
      <c r="EUZ58" s="73"/>
      <c r="EVA58" s="73"/>
      <c r="EVB58" s="73"/>
      <c r="EVC58" s="73"/>
      <c r="EVD58" s="73"/>
      <c r="EVE58" s="73"/>
      <c r="EVF58" s="73"/>
      <c r="EVG58" s="73"/>
      <c r="EVH58" s="73"/>
      <c r="EVI58" s="73"/>
      <c r="EVJ58" s="73"/>
      <c r="EVK58" s="73"/>
      <c r="EVL58" s="73"/>
      <c r="EVM58" s="73"/>
      <c r="EVN58" s="73"/>
      <c r="EVO58" s="73"/>
      <c r="EVP58" s="73"/>
      <c r="EVQ58" s="73"/>
      <c r="EVR58" s="73"/>
      <c r="EVS58" s="73"/>
      <c r="EVT58" s="73"/>
      <c r="EVU58" s="73"/>
      <c r="EVV58" s="73"/>
      <c r="EVW58" s="73"/>
      <c r="EVX58" s="73"/>
      <c r="EVY58" s="73"/>
      <c r="EVZ58" s="73"/>
      <c r="EWA58" s="73"/>
      <c r="EWB58" s="73"/>
      <c r="EWC58" s="73"/>
      <c r="EWD58" s="73"/>
      <c r="EWE58" s="73"/>
      <c r="EWF58" s="73"/>
      <c r="EWG58" s="73"/>
      <c r="EWH58" s="73"/>
      <c r="EWI58" s="73"/>
      <c r="EWJ58" s="73"/>
      <c r="EWK58" s="73"/>
      <c r="EWL58" s="73"/>
      <c r="EWM58" s="73"/>
      <c r="EWN58" s="73"/>
      <c r="EWO58" s="73"/>
      <c r="EWP58" s="73"/>
      <c r="EWQ58" s="73"/>
      <c r="EWR58" s="73"/>
      <c r="EWS58" s="73"/>
      <c r="EWT58" s="73"/>
      <c r="EWU58" s="73"/>
      <c r="EWV58" s="73"/>
      <c r="EWW58" s="73"/>
      <c r="EWX58" s="73"/>
      <c r="EWY58" s="73"/>
      <c r="EWZ58" s="73"/>
      <c r="EXA58" s="73"/>
      <c r="EXB58" s="73"/>
      <c r="EXC58" s="73"/>
      <c r="EXD58" s="73"/>
      <c r="EXE58" s="73"/>
      <c r="EXF58" s="73"/>
      <c r="EXG58" s="73"/>
      <c r="EXH58" s="73"/>
      <c r="EXI58" s="73"/>
      <c r="EXJ58" s="73"/>
      <c r="EXK58" s="73"/>
      <c r="EXL58" s="73"/>
      <c r="EXM58" s="73"/>
      <c r="EXN58" s="73"/>
      <c r="EXO58" s="73"/>
      <c r="EXP58" s="73"/>
      <c r="EXQ58" s="73"/>
      <c r="EXR58" s="73"/>
      <c r="EXS58" s="73"/>
      <c r="EXT58" s="73"/>
      <c r="EXU58" s="73"/>
      <c r="EXV58" s="73"/>
      <c r="EXW58" s="73"/>
      <c r="EXX58" s="73"/>
      <c r="EXY58" s="73"/>
      <c r="EXZ58" s="73"/>
      <c r="EYA58" s="73"/>
      <c r="EYB58" s="73"/>
      <c r="EYC58" s="73"/>
      <c r="EYD58" s="73"/>
      <c r="EYE58" s="73"/>
      <c r="EYF58" s="73"/>
      <c r="EYG58" s="73"/>
      <c r="EYH58" s="73"/>
      <c r="EYI58" s="73"/>
      <c r="EYJ58" s="73"/>
      <c r="EYK58" s="73"/>
      <c r="EYL58" s="73"/>
      <c r="EYM58" s="73"/>
      <c r="EYN58" s="73"/>
      <c r="EYO58" s="73"/>
      <c r="EYP58" s="73"/>
      <c r="EYQ58" s="73"/>
      <c r="EYR58" s="73"/>
      <c r="EYS58" s="73"/>
      <c r="EYT58" s="73"/>
      <c r="EYU58" s="73"/>
      <c r="EYV58" s="73"/>
      <c r="EYW58" s="73"/>
      <c r="EYX58" s="73"/>
      <c r="EYY58" s="73"/>
      <c r="EYZ58" s="73"/>
      <c r="EZA58" s="73"/>
      <c r="EZB58" s="73"/>
      <c r="EZC58" s="73"/>
      <c r="EZD58" s="73"/>
      <c r="EZE58" s="73"/>
      <c r="EZF58" s="73"/>
      <c r="EZG58" s="73"/>
      <c r="EZH58" s="73"/>
      <c r="EZI58" s="73"/>
      <c r="EZJ58" s="73"/>
      <c r="EZK58" s="73"/>
      <c r="EZL58" s="73"/>
      <c r="EZM58" s="73"/>
      <c r="EZN58" s="73"/>
      <c r="EZO58" s="73"/>
      <c r="EZP58" s="73"/>
      <c r="EZQ58" s="73"/>
      <c r="EZR58" s="73"/>
      <c r="EZS58" s="73"/>
      <c r="EZT58" s="73"/>
      <c r="EZU58" s="73"/>
      <c r="EZV58" s="73"/>
      <c r="EZW58" s="73"/>
      <c r="EZX58" s="73"/>
      <c r="EZY58" s="73"/>
      <c r="EZZ58" s="73"/>
      <c r="FAA58" s="73"/>
      <c r="FAB58" s="73"/>
      <c r="FAC58" s="73"/>
      <c r="FAD58" s="73"/>
      <c r="FAE58" s="73"/>
      <c r="FAF58" s="73"/>
      <c r="FAG58" s="73"/>
      <c r="FAH58" s="73"/>
      <c r="FAI58" s="73"/>
      <c r="FAJ58" s="73"/>
      <c r="FAK58" s="73"/>
      <c r="FAL58" s="73"/>
      <c r="FAM58" s="73"/>
      <c r="FAN58" s="73"/>
      <c r="FAO58" s="73"/>
      <c r="FAP58" s="73"/>
      <c r="FAQ58" s="73"/>
      <c r="FAR58" s="73"/>
      <c r="FAS58" s="73"/>
      <c r="FAT58" s="73"/>
      <c r="FAU58" s="73"/>
      <c r="FAV58" s="73"/>
      <c r="FAW58" s="73"/>
      <c r="FAX58" s="73"/>
      <c r="FAY58" s="73"/>
      <c r="FAZ58" s="73"/>
      <c r="FBA58" s="73"/>
      <c r="FBB58" s="73"/>
      <c r="FBC58" s="73"/>
      <c r="FBD58" s="73"/>
      <c r="FBE58" s="73"/>
      <c r="FBF58" s="73"/>
      <c r="FBG58" s="73"/>
      <c r="FBH58" s="73"/>
      <c r="FBI58" s="73"/>
      <c r="FBJ58" s="73"/>
      <c r="FBK58" s="73"/>
      <c r="FBL58" s="73"/>
      <c r="FBM58" s="73"/>
      <c r="FBN58" s="73"/>
      <c r="FBO58" s="73"/>
      <c r="FBP58" s="73"/>
      <c r="FBQ58" s="73"/>
      <c r="FBR58" s="73"/>
      <c r="FBS58" s="73"/>
      <c r="FBT58" s="73"/>
      <c r="FBU58" s="73"/>
      <c r="FBV58" s="73"/>
      <c r="FBW58" s="73"/>
      <c r="FBX58" s="73"/>
      <c r="FBY58" s="73"/>
      <c r="FBZ58" s="73"/>
      <c r="FCA58" s="73"/>
      <c r="FCB58" s="73"/>
      <c r="FCC58" s="73"/>
      <c r="FCD58" s="73"/>
      <c r="FCE58" s="73"/>
      <c r="FCF58" s="73"/>
      <c r="FCG58" s="73"/>
      <c r="FCH58" s="73"/>
      <c r="FCI58" s="73"/>
      <c r="FCJ58" s="73"/>
      <c r="FCK58" s="73"/>
      <c r="FCL58" s="73"/>
      <c r="FCM58" s="73"/>
      <c r="FCN58" s="73"/>
      <c r="FCO58" s="73"/>
      <c r="FCP58" s="73"/>
      <c r="FCQ58" s="73"/>
      <c r="FCR58" s="73"/>
      <c r="FCS58" s="73"/>
      <c r="FCT58" s="73"/>
      <c r="FCU58" s="73"/>
      <c r="FCV58" s="73"/>
      <c r="FCW58" s="73"/>
      <c r="FCX58" s="73"/>
      <c r="FCY58" s="73"/>
      <c r="FCZ58" s="73"/>
      <c r="FDA58" s="73"/>
      <c r="FDB58" s="73"/>
      <c r="FDC58" s="73"/>
      <c r="FDD58" s="73"/>
      <c r="FDE58" s="73"/>
      <c r="FDF58" s="73"/>
      <c r="FDG58" s="73"/>
      <c r="FDH58" s="73"/>
      <c r="FDI58" s="73"/>
      <c r="FDJ58" s="73"/>
      <c r="FDK58" s="73"/>
      <c r="FDL58" s="73"/>
      <c r="FDM58" s="73"/>
      <c r="FDN58" s="73"/>
      <c r="FDO58" s="73"/>
      <c r="FDP58" s="73"/>
      <c r="FDQ58" s="73"/>
      <c r="FDR58" s="73"/>
      <c r="FDS58" s="73"/>
      <c r="FDT58" s="73"/>
      <c r="FDU58" s="73"/>
      <c r="FDV58" s="73"/>
      <c r="FDW58" s="73"/>
      <c r="FDX58" s="73"/>
      <c r="FDY58" s="73"/>
      <c r="FDZ58" s="73"/>
      <c r="FEA58" s="73"/>
      <c r="FEB58" s="73"/>
      <c r="FEC58" s="73"/>
      <c r="FED58" s="73"/>
      <c r="FEE58" s="73"/>
      <c r="FEF58" s="73"/>
      <c r="FEG58" s="73"/>
      <c r="FEH58" s="73"/>
      <c r="FEI58" s="73"/>
      <c r="FEJ58" s="73"/>
      <c r="FEK58" s="73"/>
      <c r="FEL58" s="73"/>
      <c r="FEM58" s="73"/>
      <c r="FEN58" s="73"/>
      <c r="FEO58" s="73"/>
      <c r="FEP58" s="73"/>
      <c r="FEQ58" s="73"/>
      <c r="FER58" s="73"/>
      <c r="FES58" s="73"/>
      <c r="FET58" s="73"/>
      <c r="FEU58" s="73"/>
      <c r="FEV58" s="73"/>
      <c r="FEW58" s="73"/>
      <c r="FEX58" s="73"/>
      <c r="FEY58" s="73"/>
      <c r="FEZ58" s="73"/>
      <c r="FFA58" s="73"/>
      <c r="FFB58" s="73"/>
      <c r="FFC58" s="73"/>
      <c r="FFD58" s="73"/>
      <c r="FFE58" s="73"/>
      <c r="FFF58" s="73"/>
      <c r="FFG58" s="73"/>
      <c r="FFH58" s="73"/>
      <c r="FFI58" s="73"/>
      <c r="FFJ58" s="73"/>
      <c r="FFK58" s="73"/>
      <c r="FFL58" s="73"/>
      <c r="FFM58" s="73"/>
      <c r="FFN58" s="73"/>
      <c r="FFO58" s="73"/>
      <c r="FFP58" s="73"/>
      <c r="FFQ58" s="73"/>
      <c r="FFR58" s="73"/>
      <c r="FFS58" s="73"/>
      <c r="FFT58" s="73"/>
      <c r="FFU58" s="73"/>
      <c r="FFV58" s="73"/>
      <c r="FFW58" s="73"/>
      <c r="FFX58" s="73"/>
      <c r="FFY58" s="73"/>
      <c r="FFZ58" s="73"/>
      <c r="FGA58" s="73"/>
      <c r="FGB58" s="73"/>
      <c r="FGC58" s="73"/>
      <c r="FGD58" s="73"/>
      <c r="FGE58" s="73"/>
      <c r="FGF58" s="73"/>
      <c r="FGG58" s="73"/>
      <c r="FGH58" s="73"/>
      <c r="FGI58" s="73"/>
      <c r="FGJ58" s="73"/>
      <c r="FGK58" s="73"/>
      <c r="FGL58" s="73"/>
      <c r="FGM58" s="73"/>
      <c r="FGN58" s="73"/>
      <c r="FGO58" s="73"/>
      <c r="FGP58" s="73"/>
      <c r="FGQ58" s="73"/>
      <c r="FGR58" s="73"/>
      <c r="FGS58" s="73"/>
      <c r="FGT58" s="73"/>
      <c r="FGU58" s="73"/>
      <c r="FGV58" s="73"/>
      <c r="FGW58" s="73"/>
      <c r="FGX58" s="73"/>
      <c r="FGY58" s="73"/>
      <c r="FGZ58" s="73"/>
      <c r="FHA58" s="73"/>
      <c r="FHB58" s="73"/>
      <c r="FHC58" s="73"/>
      <c r="FHD58" s="73"/>
      <c r="FHE58" s="73"/>
      <c r="FHF58" s="73"/>
      <c r="FHG58" s="73"/>
      <c r="FHH58" s="73"/>
      <c r="FHI58" s="73"/>
      <c r="FHJ58" s="73"/>
      <c r="FHK58" s="73"/>
      <c r="FHL58" s="73"/>
      <c r="FHM58" s="73"/>
      <c r="FHN58" s="73"/>
      <c r="FHO58" s="73"/>
      <c r="FHP58" s="73"/>
      <c r="FHQ58" s="73"/>
      <c r="FHR58" s="73"/>
      <c r="FHS58" s="73"/>
      <c r="FHT58" s="73"/>
      <c r="FHU58" s="73"/>
      <c r="FHV58" s="73"/>
      <c r="FHW58" s="73"/>
      <c r="FHX58" s="73"/>
      <c r="FHY58" s="73"/>
      <c r="FHZ58" s="73"/>
      <c r="FIA58" s="73"/>
      <c r="FIB58" s="73"/>
      <c r="FIC58" s="73"/>
      <c r="FID58" s="73"/>
      <c r="FIE58" s="73"/>
      <c r="FIF58" s="73"/>
      <c r="FIG58" s="73"/>
      <c r="FIH58" s="73"/>
      <c r="FII58" s="73"/>
      <c r="FIJ58" s="73"/>
      <c r="FIK58" s="73"/>
      <c r="FIL58" s="73"/>
      <c r="FIM58" s="73"/>
      <c r="FIN58" s="73"/>
      <c r="FIO58" s="73"/>
      <c r="FIP58" s="73"/>
      <c r="FIQ58" s="73"/>
      <c r="FIR58" s="73"/>
      <c r="FIS58" s="73"/>
      <c r="FIT58" s="73"/>
      <c r="FIU58" s="73"/>
      <c r="FIV58" s="73"/>
      <c r="FIW58" s="73"/>
      <c r="FIX58" s="73"/>
      <c r="FIY58" s="73"/>
      <c r="FIZ58" s="73"/>
      <c r="FJA58" s="73"/>
      <c r="FJB58" s="73"/>
      <c r="FJC58" s="73"/>
      <c r="FJD58" s="73"/>
      <c r="FJE58" s="73"/>
      <c r="FJF58" s="73"/>
      <c r="FJG58" s="73"/>
      <c r="FJH58" s="73"/>
      <c r="FJI58" s="73"/>
      <c r="FJJ58" s="73"/>
      <c r="FJK58" s="73"/>
      <c r="FJL58" s="73"/>
      <c r="FJM58" s="73"/>
      <c r="FJN58" s="73"/>
      <c r="FJO58" s="73"/>
      <c r="FJP58" s="73"/>
      <c r="FJQ58" s="73"/>
      <c r="FJR58" s="73"/>
      <c r="FJS58" s="73"/>
      <c r="FJT58" s="73"/>
      <c r="FJU58" s="73"/>
      <c r="FJV58" s="73"/>
      <c r="FJW58" s="73"/>
      <c r="FJX58" s="73"/>
      <c r="FJY58" s="73"/>
      <c r="FJZ58" s="73"/>
      <c r="FKA58" s="73"/>
      <c r="FKB58" s="73"/>
      <c r="FKC58" s="73"/>
      <c r="FKD58" s="73"/>
      <c r="FKE58" s="73"/>
      <c r="FKF58" s="73"/>
      <c r="FKG58" s="73"/>
      <c r="FKH58" s="73"/>
      <c r="FKI58" s="73"/>
      <c r="FKJ58" s="73"/>
      <c r="FKK58" s="73"/>
      <c r="FKL58" s="73"/>
      <c r="FKM58" s="73"/>
      <c r="FKN58" s="73"/>
      <c r="FKO58" s="73"/>
      <c r="FKP58" s="73"/>
      <c r="FKQ58" s="73"/>
      <c r="FKR58" s="73"/>
      <c r="FKS58" s="73"/>
      <c r="FKT58" s="73"/>
      <c r="FKU58" s="73"/>
      <c r="FKV58" s="73"/>
      <c r="FKW58" s="73"/>
      <c r="FKX58" s="73"/>
      <c r="FKY58" s="73"/>
      <c r="FKZ58" s="73"/>
      <c r="FLA58" s="73"/>
      <c r="FLB58" s="73"/>
      <c r="FLC58" s="73"/>
      <c r="FLD58" s="73"/>
      <c r="FLE58" s="73"/>
      <c r="FLF58" s="73"/>
      <c r="FLG58" s="73"/>
      <c r="FLH58" s="73"/>
      <c r="FLI58" s="73"/>
      <c r="FLJ58" s="73"/>
      <c r="FLK58" s="73"/>
      <c r="FLL58" s="73"/>
      <c r="FLM58" s="73"/>
      <c r="FLN58" s="73"/>
      <c r="FLO58" s="73"/>
      <c r="FLP58" s="73"/>
      <c r="FLQ58" s="73"/>
      <c r="FLR58" s="73"/>
      <c r="FLS58" s="73"/>
      <c r="FLT58" s="73"/>
      <c r="FLU58" s="73"/>
      <c r="FLV58" s="73"/>
      <c r="FLW58" s="73"/>
      <c r="FLX58" s="73"/>
      <c r="FLY58" s="73"/>
      <c r="FLZ58" s="73"/>
      <c r="FMA58" s="73"/>
      <c r="FMB58" s="73"/>
      <c r="FMC58" s="73"/>
      <c r="FMD58" s="73"/>
      <c r="FME58" s="73"/>
      <c r="FMF58" s="73"/>
      <c r="FMG58" s="73"/>
      <c r="FMH58" s="73"/>
      <c r="FMI58" s="73"/>
      <c r="FMJ58" s="73"/>
      <c r="FMK58" s="73"/>
      <c r="FML58" s="73"/>
      <c r="FMM58" s="73"/>
      <c r="FMN58" s="73"/>
      <c r="FMO58" s="73"/>
      <c r="FMP58" s="73"/>
      <c r="FMQ58" s="73"/>
      <c r="FMR58" s="73"/>
      <c r="FMS58" s="73"/>
      <c r="FMT58" s="73"/>
      <c r="FMU58" s="73"/>
      <c r="FMV58" s="73"/>
      <c r="FMW58" s="73"/>
      <c r="FMX58" s="73"/>
      <c r="FMY58" s="73"/>
      <c r="FMZ58" s="73"/>
      <c r="FNA58" s="73"/>
      <c r="FNB58" s="73"/>
      <c r="FNC58" s="73"/>
      <c r="FND58" s="73"/>
      <c r="FNE58" s="73"/>
      <c r="FNF58" s="73"/>
      <c r="FNG58" s="73"/>
      <c r="FNH58" s="73"/>
      <c r="FNI58" s="73"/>
      <c r="FNJ58" s="73"/>
      <c r="FNK58" s="73"/>
      <c r="FNL58" s="73"/>
      <c r="FNM58" s="73"/>
      <c r="FNN58" s="73"/>
      <c r="FNO58" s="73"/>
      <c r="FNP58" s="73"/>
      <c r="FNQ58" s="73"/>
      <c r="FNR58" s="73"/>
      <c r="FNS58" s="73"/>
      <c r="FNT58" s="73"/>
      <c r="FNU58" s="73"/>
      <c r="FNV58" s="73"/>
      <c r="FNW58" s="73"/>
      <c r="FNX58" s="73"/>
      <c r="FNY58" s="73"/>
      <c r="FNZ58" s="73"/>
      <c r="FOA58" s="73"/>
      <c r="FOB58" s="73"/>
      <c r="FOC58" s="73"/>
      <c r="FOD58" s="73"/>
      <c r="FOE58" s="73"/>
      <c r="FOF58" s="73"/>
      <c r="FOG58" s="73"/>
      <c r="FOH58" s="73"/>
      <c r="FOI58" s="73"/>
      <c r="FOJ58" s="73"/>
      <c r="FOK58" s="73"/>
      <c r="FOL58" s="73"/>
      <c r="FOM58" s="73"/>
      <c r="FON58" s="73"/>
      <c r="FOO58" s="73"/>
      <c r="FOP58" s="73"/>
      <c r="FOQ58" s="73"/>
      <c r="FOR58" s="73"/>
      <c r="FOS58" s="73"/>
      <c r="FOT58" s="73"/>
      <c r="FOU58" s="73"/>
      <c r="FOV58" s="73"/>
      <c r="FOW58" s="73"/>
      <c r="FOX58" s="73"/>
      <c r="FOY58" s="73"/>
      <c r="FOZ58" s="73"/>
      <c r="FPA58" s="73"/>
      <c r="FPB58" s="73"/>
      <c r="FPC58" s="73"/>
      <c r="FPD58" s="73"/>
      <c r="FPE58" s="73"/>
      <c r="FPF58" s="73"/>
      <c r="FPG58" s="73"/>
      <c r="FPH58" s="73"/>
      <c r="FPI58" s="73"/>
      <c r="FPJ58" s="73"/>
      <c r="FPK58" s="73"/>
      <c r="FPL58" s="73"/>
      <c r="FPM58" s="73"/>
      <c r="FPN58" s="73"/>
      <c r="FPO58" s="73"/>
      <c r="FPP58" s="73"/>
      <c r="FPQ58" s="73"/>
      <c r="FPR58" s="73"/>
      <c r="FPS58" s="73"/>
      <c r="FPT58" s="73"/>
      <c r="FPU58" s="73"/>
      <c r="FPV58" s="73"/>
      <c r="FPW58" s="73"/>
      <c r="FPX58" s="73"/>
      <c r="FPY58" s="73"/>
      <c r="FPZ58" s="73"/>
      <c r="FQA58" s="73"/>
      <c r="FQB58" s="73"/>
      <c r="FQC58" s="73"/>
      <c r="FQD58" s="73"/>
      <c r="FQE58" s="73"/>
      <c r="FQF58" s="73"/>
      <c r="FQG58" s="73"/>
      <c r="FQH58" s="73"/>
      <c r="FQI58" s="73"/>
      <c r="FQJ58" s="73"/>
      <c r="FQK58" s="73"/>
      <c r="FQL58" s="73"/>
      <c r="FQM58" s="73"/>
      <c r="FQN58" s="73"/>
      <c r="FQO58" s="73"/>
      <c r="FQP58" s="73"/>
      <c r="FQQ58" s="73"/>
      <c r="FQR58" s="73"/>
      <c r="FQS58" s="73"/>
      <c r="FQT58" s="73"/>
      <c r="FQU58" s="73"/>
      <c r="FQV58" s="73"/>
      <c r="FQW58" s="73"/>
      <c r="FQX58" s="73"/>
      <c r="FQY58" s="73"/>
      <c r="FQZ58" s="73"/>
      <c r="FRA58" s="73"/>
      <c r="FRB58" s="73"/>
      <c r="FRC58" s="73"/>
      <c r="FRD58" s="73"/>
      <c r="FRE58" s="73"/>
      <c r="FRF58" s="73"/>
      <c r="FRG58" s="73"/>
      <c r="FRH58" s="73"/>
      <c r="FRI58" s="73"/>
      <c r="FRJ58" s="73"/>
      <c r="FRK58" s="73"/>
      <c r="FRL58" s="73"/>
      <c r="FRM58" s="73"/>
      <c r="FRN58" s="73"/>
      <c r="FRO58" s="73"/>
      <c r="FRP58" s="73"/>
      <c r="FRQ58" s="73"/>
      <c r="FRR58" s="73"/>
      <c r="FRS58" s="73"/>
      <c r="FRT58" s="73"/>
      <c r="FRU58" s="73"/>
      <c r="FRV58" s="73"/>
      <c r="FRW58" s="73"/>
      <c r="FRX58" s="73"/>
      <c r="FRY58" s="73"/>
      <c r="FRZ58" s="73"/>
      <c r="FSA58" s="73"/>
      <c r="FSB58" s="73"/>
      <c r="FSC58" s="73"/>
      <c r="FSD58" s="73"/>
      <c r="FSE58" s="73"/>
      <c r="FSF58" s="73"/>
      <c r="FSG58" s="73"/>
      <c r="FSH58" s="73"/>
      <c r="FSI58" s="73"/>
      <c r="FSJ58" s="73"/>
      <c r="FSK58" s="73"/>
      <c r="FSL58" s="73"/>
      <c r="FSM58" s="73"/>
      <c r="FSN58" s="73"/>
      <c r="FSO58" s="73"/>
      <c r="FSP58" s="73"/>
      <c r="FSQ58" s="73"/>
      <c r="FSR58" s="73"/>
      <c r="FSS58" s="73"/>
      <c r="FST58" s="73"/>
      <c r="FSU58" s="73"/>
      <c r="FSV58" s="73"/>
      <c r="FSW58" s="73"/>
      <c r="FSX58" s="73"/>
      <c r="FSY58" s="73"/>
      <c r="FSZ58" s="73"/>
      <c r="FTA58" s="73"/>
      <c r="FTB58" s="73"/>
      <c r="FTC58" s="73"/>
      <c r="FTD58" s="73"/>
      <c r="FTE58" s="73"/>
      <c r="FTF58" s="73"/>
      <c r="FTG58" s="73"/>
      <c r="FTH58" s="73"/>
      <c r="FTI58" s="73"/>
      <c r="FTJ58" s="73"/>
      <c r="FTK58" s="73"/>
      <c r="FTL58" s="73"/>
      <c r="FTM58" s="73"/>
      <c r="FTN58" s="73"/>
      <c r="FTO58" s="73"/>
      <c r="FTP58" s="73"/>
      <c r="FTQ58" s="73"/>
      <c r="FTR58" s="73"/>
      <c r="FTS58" s="73"/>
      <c r="FTT58" s="73"/>
      <c r="FTU58" s="73"/>
      <c r="FTV58" s="73"/>
      <c r="FTW58" s="73"/>
      <c r="FTX58" s="73"/>
      <c r="FTY58" s="73"/>
      <c r="FTZ58" s="73"/>
      <c r="FUA58" s="73"/>
      <c r="FUB58" s="73"/>
      <c r="FUC58" s="73"/>
      <c r="FUD58" s="73"/>
      <c r="FUE58" s="73"/>
      <c r="FUF58" s="73"/>
      <c r="FUG58" s="73"/>
      <c r="FUH58" s="73"/>
      <c r="FUI58" s="73"/>
      <c r="FUJ58" s="73"/>
      <c r="FUK58" s="73"/>
      <c r="FUL58" s="73"/>
      <c r="FUM58" s="73"/>
      <c r="FUN58" s="73"/>
      <c r="FUO58" s="73"/>
      <c r="FUP58" s="73"/>
      <c r="FUQ58" s="73"/>
      <c r="FUR58" s="73"/>
      <c r="FUS58" s="73"/>
      <c r="FUT58" s="73"/>
      <c r="FUU58" s="73"/>
      <c r="FUV58" s="73"/>
      <c r="FUW58" s="73"/>
      <c r="FUX58" s="73"/>
      <c r="FUY58" s="73"/>
      <c r="FUZ58" s="73"/>
      <c r="FVA58" s="73"/>
      <c r="FVB58" s="73"/>
      <c r="FVC58" s="73"/>
      <c r="FVD58" s="73"/>
      <c r="FVE58" s="73"/>
      <c r="FVF58" s="73"/>
      <c r="FVG58" s="73"/>
      <c r="FVH58" s="73"/>
      <c r="FVI58" s="73"/>
      <c r="FVJ58" s="73"/>
      <c r="FVK58" s="73"/>
      <c r="FVL58" s="73"/>
      <c r="FVM58" s="73"/>
      <c r="FVN58" s="73"/>
      <c r="FVO58" s="73"/>
      <c r="FVP58" s="73"/>
      <c r="FVQ58" s="73"/>
      <c r="FVR58" s="73"/>
      <c r="FVS58" s="73"/>
      <c r="FVT58" s="73"/>
      <c r="FVU58" s="73"/>
      <c r="FVV58" s="73"/>
      <c r="FVW58" s="73"/>
      <c r="FVX58" s="73"/>
      <c r="FVY58" s="73"/>
      <c r="FVZ58" s="73"/>
      <c r="FWA58" s="73"/>
      <c r="FWB58" s="73"/>
      <c r="FWC58" s="73"/>
      <c r="FWD58" s="73"/>
      <c r="FWE58" s="73"/>
      <c r="FWF58" s="73"/>
      <c r="FWG58" s="73"/>
      <c r="FWH58" s="73"/>
      <c r="FWI58" s="73"/>
      <c r="FWJ58" s="73"/>
      <c r="FWK58" s="73"/>
      <c r="FWL58" s="73"/>
      <c r="FWM58" s="73"/>
      <c r="FWN58" s="73"/>
      <c r="FWO58" s="73"/>
      <c r="FWP58" s="73"/>
      <c r="FWQ58" s="73"/>
      <c r="FWR58" s="73"/>
      <c r="FWS58" s="73"/>
      <c r="FWT58" s="73"/>
      <c r="FWU58" s="73"/>
      <c r="FWV58" s="73"/>
      <c r="FWW58" s="73"/>
      <c r="FWX58" s="73"/>
      <c r="FWY58" s="73"/>
      <c r="FWZ58" s="73"/>
      <c r="FXA58" s="73"/>
      <c r="FXB58" s="73"/>
      <c r="FXC58" s="73"/>
      <c r="FXD58" s="73"/>
      <c r="FXE58" s="73"/>
      <c r="FXF58" s="73"/>
      <c r="FXG58" s="73"/>
      <c r="FXH58" s="73"/>
      <c r="FXI58" s="73"/>
      <c r="FXJ58" s="73"/>
      <c r="FXK58" s="73"/>
      <c r="FXL58" s="73"/>
      <c r="FXM58" s="73"/>
      <c r="FXN58" s="73"/>
      <c r="FXO58" s="73"/>
      <c r="FXP58" s="73"/>
      <c r="FXQ58" s="73"/>
      <c r="FXR58" s="73"/>
      <c r="FXS58" s="73"/>
      <c r="FXT58" s="73"/>
      <c r="FXU58" s="73"/>
      <c r="FXV58" s="73"/>
      <c r="FXW58" s="73"/>
      <c r="FXX58" s="73"/>
      <c r="FXY58" s="73"/>
      <c r="FXZ58" s="73"/>
      <c r="FYA58" s="73"/>
      <c r="FYB58" s="73"/>
      <c r="FYC58" s="73"/>
      <c r="FYD58" s="73"/>
      <c r="FYE58" s="73"/>
      <c r="FYF58" s="73"/>
      <c r="FYG58" s="73"/>
      <c r="FYH58" s="73"/>
      <c r="FYI58" s="73"/>
      <c r="FYJ58" s="73"/>
      <c r="FYK58" s="73"/>
      <c r="FYL58" s="73"/>
      <c r="FYM58" s="73"/>
      <c r="FYN58" s="73"/>
      <c r="FYO58" s="73"/>
      <c r="FYP58" s="73"/>
      <c r="FYQ58" s="73"/>
      <c r="FYR58" s="73"/>
      <c r="FYS58" s="73"/>
      <c r="FYT58" s="73"/>
      <c r="FYU58" s="73"/>
      <c r="FYV58" s="73"/>
      <c r="FYW58" s="73"/>
      <c r="FYX58" s="73"/>
      <c r="FYY58" s="73"/>
      <c r="FYZ58" s="73"/>
      <c r="FZA58" s="73"/>
      <c r="FZB58" s="73"/>
      <c r="FZC58" s="73"/>
      <c r="FZD58" s="73"/>
      <c r="FZE58" s="73"/>
      <c r="FZF58" s="73"/>
      <c r="FZG58" s="73"/>
      <c r="FZH58" s="73"/>
      <c r="FZI58" s="73"/>
      <c r="FZJ58" s="73"/>
      <c r="FZK58" s="73"/>
      <c r="FZL58" s="73"/>
      <c r="FZM58" s="73"/>
      <c r="FZN58" s="73"/>
      <c r="FZO58" s="73"/>
      <c r="FZP58" s="73"/>
      <c r="FZQ58" s="73"/>
      <c r="FZR58" s="73"/>
      <c r="FZS58" s="73"/>
      <c r="FZT58" s="73"/>
      <c r="FZU58" s="73"/>
      <c r="FZV58" s="73"/>
      <c r="FZW58" s="73"/>
      <c r="FZX58" s="73"/>
      <c r="FZY58" s="73"/>
      <c r="FZZ58" s="73"/>
      <c r="GAA58" s="73"/>
      <c r="GAB58" s="73"/>
      <c r="GAC58" s="73"/>
      <c r="GAD58" s="73"/>
      <c r="GAE58" s="73"/>
      <c r="GAF58" s="73"/>
      <c r="GAG58" s="73"/>
      <c r="GAH58" s="73"/>
      <c r="GAI58" s="73"/>
      <c r="GAJ58" s="73"/>
      <c r="GAK58" s="73"/>
      <c r="GAL58" s="73"/>
      <c r="GAM58" s="73"/>
      <c r="GAN58" s="73"/>
      <c r="GAO58" s="73"/>
      <c r="GAP58" s="73"/>
      <c r="GAQ58" s="73"/>
      <c r="GAR58" s="73"/>
      <c r="GAS58" s="73"/>
      <c r="GAT58" s="73"/>
      <c r="GAU58" s="73"/>
      <c r="GAV58" s="73"/>
      <c r="GAW58" s="73"/>
      <c r="GAX58" s="73"/>
      <c r="GAY58" s="73"/>
      <c r="GAZ58" s="73"/>
      <c r="GBA58" s="73"/>
      <c r="GBB58" s="73"/>
      <c r="GBC58" s="73"/>
      <c r="GBD58" s="73"/>
      <c r="GBE58" s="73"/>
      <c r="GBF58" s="73"/>
      <c r="GBG58" s="73"/>
      <c r="GBH58" s="73"/>
      <c r="GBI58" s="73"/>
      <c r="GBJ58" s="73"/>
      <c r="GBK58" s="73"/>
      <c r="GBL58" s="73"/>
      <c r="GBM58" s="73"/>
      <c r="GBN58" s="73"/>
      <c r="GBO58" s="73"/>
      <c r="GBP58" s="73"/>
      <c r="GBQ58" s="73"/>
      <c r="GBR58" s="73"/>
      <c r="GBS58" s="73"/>
      <c r="GBT58" s="73"/>
      <c r="GBU58" s="73"/>
      <c r="GBV58" s="73"/>
      <c r="GBW58" s="73"/>
      <c r="GBX58" s="73"/>
      <c r="GBY58" s="73"/>
      <c r="GBZ58" s="73"/>
      <c r="GCA58" s="73"/>
      <c r="GCB58" s="73"/>
      <c r="GCC58" s="73"/>
      <c r="GCD58" s="73"/>
      <c r="GCE58" s="73"/>
      <c r="GCF58" s="73"/>
      <c r="GCG58" s="73"/>
      <c r="GCH58" s="73"/>
      <c r="GCI58" s="73"/>
      <c r="GCJ58" s="73"/>
      <c r="GCK58" s="73"/>
      <c r="GCL58" s="73"/>
      <c r="GCM58" s="73"/>
      <c r="GCN58" s="73"/>
      <c r="GCO58" s="73"/>
      <c r="GCP58" s="73"/>
      <c r="GCQ58" s="73"/>
      <c r="GCR58" s="73"/>
      <c r="GCS58" s="73"/>
      <c r="GCT58" s="73"/>
      <c r="GCU58" s="73"/>
      <c r="GCV58" s="73"/>
      <c r="GCW58" s="73"/>
      <c r="GCX58" s="73"/>
      <c r="GCY58" s="73"/>
      <c r="GCZ58" s="73"/>
      <c r="GDA58" s="73"/>
      <c r="GDB58" s="73"/>
      <c r="GDC58" s="73"/>
      <c r="GDD58" s="73"/>
      <c r="GDE58" s="73"/>
      <c r="GDF58" s="73"/>
      <c r="GDG58" s="73"/>
      <c r="GDH58" s="73"/>
      <c r="GDI58" s="73"/>
      <c r="GDJ58" s="73"/>
      <c r="GDK58" s="73"/>
      <c r="GDL58" s="73"/>
      <c r="GDM58" s="73"/>
      <c r="GDN58" s="73"/>
      <c r="GDO58" s="73"/>
      <c r="GDP58" s="73"/>
      <c r="GDQ58" s="73"/>
      <c r="GDR58" s="73"/>
      <c r="GDS58" s="73"/>
      <c r="GDT58" s="73"/>
      <c r="GDU58" s="73"/>
      <c r="GDV58" s="73"/>
      <c r="GDW58" s="73"/>
      <c r="GDX58" s="73"/>
      <c r="GDY58" s="73"/>
      <c r="GDZ58" s="73"/>
      <c r="GEA58" s="73"/>
      <c r="GEB58" s="73"/>
      <c r="GEC58" s="73"/>
      <c r="GED58" s="73"/>
      <c r="GEE58" s="73"/>
      <c r="GEF58" s="73"/>
      <c r="GEG58" s="73"/>
      <c r="GEH58" s="73"/>
      <c r="GEI58" s="73"/>
      <c r="GEJ58" s="73"/>
      <c r="GEK58" s="73"/>
      <c r="GEL58" s="73"/>
      <c r="GEM58" s="73"/>
      <c r="GEN58" s="73"/>
      <c r="GEO58" s="73"/>
      <c r="GEP58" s="73"/>
      <c r="GEQ58" s="73"/>
      <c r="GER58" s="73"/>
      <c r="GES58" s="73"/>
      <c r="GET58" s="73"/>
      <c r="GEU58" s="73"/>
      <c r="GEV58" s="73"/>
      <c r="GEW58" s="73"/>
      <c r="GEX58" s="73"/>
      <c r="GEY58" s="73"/>
      <c r="GEZ58" s="73"/>
      <c r="GFA58" s="73"/>
      <c r="GFB58" s="73"/>
      <c r="GFC58" s="73"/>
      <c r="GFD58" s="73"/>
      <c r="GFE58" s="73"/>
      <c r="GFF58" s="73"/>
      <c r="GFG58" s="73"/>
      <c r="GFH58" s="73"/>
      <c r="GFI58" s="73"/>
      <c r="GFJ58" s="73"/>
      <c r="GFK58" s="73"/>
      <c r="GFL58" s="73"/>
      <c r="GFM58" s="73"/>
      <c r="GFN58" s="73"/>
      <c r="GFO58" s="73"/>
      <c r="GFP58" s="73"/>
      <c r="GFQ58" s="73"/>
      <c r="GFR58" s="73"/>
      <c r="GFS58" s="73"/>
      <c r="GFT58" s="73"/>
      <c r="GFU58" s="73"/>
      <c r="GFV58" s="73"/>
      <c r="GFW58" s="73"/>
      <c r="GFX58" s="73"/>
      <c r="GFY58" s="73"/>
      <c r="GFZ58" s="73"/>
      <c r="GGA58" s="73"/>
      <c r="GGB58" s="73"/>
      <c r="GGC58" s="73"/>
      <c r="GGD58" s="73"/>
      <c r="GGE58" s="73"/>
      <c r="GGF58" s="73"/>
      <c r="GGG58" s="73"/>
      <c r="GGH58" s="73"/>
      <c r="GGI58" s="73"/>
      <c r="GGJ58" s="73"/>
      <c r="GGK58" s="73"/>
      <c r="GGL58" s="73"/>
      <c r="GGM58" s="73"/>
      <c r="GGN58" s="73"/>
      <c r="GGO58" s="73"/>
      <c r="GGP58" s="73"/>
      <c r="GGQ58" s="73"/>
      <c r="GGR58" s="73"/>
      <c r="GGS58" s="73"/>
      <c r="GGT58" s="73"/>
      <c r="GGU58" s="73"/>
      <c r="GGV58" s="73"/>
      <c r="GGW58" s="73"/>
      <c r="GGX58" s="73"/>
      <c r="GGY58" s="73"/>
      <c r="GGZ58" s="73"/>
      <c r="GHA58" s="73"/>
      <c r="GHB58" s="73"/>
      <c r="GHC58" s="73"/>
      <c r="GHD58" s="73"/>
      <c r="GHE58" s="73"/>
      <c r="GHF58" s="73"/>
      <c r="GHG58" s="73"/>
      <c r="GHH58" s="73"/>
      <c r="GHI58" s="73"/>
      <c r="GHJ58" s="73"/>
      <c r="GHK58" s="73"/>
      <c r="GHL58" s="73"/>
      <c r="GHM58" s="73"/>
      <c r="GHN58" s="73"/>
      <c r="GHO58" s="73"/>
      <c r="GHP58" s="73"/>
      <c r="GHQ58" s="73"/>
      <c r="GHR58" s="73"/>
      <c r="GHS58" s="73"/>
      <c r="GHT58" s="73"/>
      <c r="GHU58" s="73"/>
      <c r="GHV58" s="73"/>
      <c r="GHW58" s="73"/>
      <c r="GHX58" s="73"/>
      <c r="GHY58" s="73"/>
      <c r="GHZ58" s="73"/>
      <c r="GIA58" s="73"/>
      <c r="GIB58" s="73"/>
      <c r="GIC58" s="73"/>
      <c r="GID58" s="73"/>
      <c r="GIE58" s="73"/>
      <c r="GIF58" s="73"/>
      <c r="GIG58" s="73"/>
      <c r="GIH58" s="73"/>
      <c r="GII58" s="73"/>
      <c r="GIJ58" s="73"/>
      <c r="GIK58" s="73"/>
      <c r="GIL58" s="73"/>
      <c r="GIM58" s="73"/>
      <c r="GIN58" s="73"/>
      <c r="GIO58" s="73"/>
      <c r="GIP58" s="73"/>
      <c r="GIQ58" s="73"/>
      <c r="GIR58" s="73"/>
      <c r="GIS58" s="73"/>
      <c r="GIT58" s="73"/>
      <c r="GIU58" s="73"/>
      <c r="GIV58" s="73"/>
      <c r="GIW58" s="73"/>
      <c r="GIX58" s="73"/>
      <c r="GIY58" s="73"/>
      <c r="GIZ58" s="73"/>
      <c r="GJA58" s="73"/>
      <c r="GJB58" s="73"/>
      <c r="GJC58" s="73"/>
      <c r="GJD58" s="73"/>
      <c r="GJE58" s="73"/>
      <c r="GJF58" s="73"/>
      <c r="GJG58" s="73"/>
      <c r="GJH58" s="73"/>
      <c r="GJI58" s="73"/>
      <c r="GJJ58" s="73"/>
      <c r="GJK58" s="73"/>
      <c r="GJL58" s="73"/>
      <c r="GJM58" s="73"/>
      <c r="GJN58" s="73"/>
      <c r="GJO58" s="73"/>
      <c r="GJP58" s="73"/>
      <c r="GJQ58" s="73"/>
      <c r="GJR58" s="73"/>
      <c r="GJS58" s="73"/>
      <c r="GJT58" s="73"/>
      <c r="GJU58" s="73"/>
      <c r="GJV58" s="73"/>
      <c r="GJW58" s="73"/>
      <c r="GJX58" s="73"/>
      <c r="GJY58" s="73"/>
      <c r="GJZ58" s="73"/>
      <c r="GKA58" s="73"/>
      <c r="GKB58" s="73"/>
      <c r="GKC58" s="73"/>
      <c r="GKD58" s="73"/>
      <c r="GKE58" s="73"/>
      <c r="GKF58" s="73"/>
      <c r="GKG58" s="73"/>
      <c r="GKH58" s="73"/>
      <c r="GKI58" s="73"/>
      <c r="GKJ58" s="73"/>
      <c r="GKK58" s="73"/>
      <c r="GKL58" s="73"/>
      <c r="GKM58" s="73"/>
      <c r="GKN58" s="73"/>
      <c r="GKO58" s="73"/>
      <c r="GKP58" s="73"/>
      <c r="GKQ58" s="73"/>
      <c r="GKR58" s="73"/>
      <c r="GKS58" s="73"/>
      <c r="GKT58" s="73"/>
      <c r="GKU58" s="73"/>
      <c r="GKV58" s="73"/>
      <c r="GKW58" s="73"/>
      <c r="GKX58" s="73"/>
      <c r="GKY58" s="73"/>
      <c r="GKZ58" s="73"/>
      <c r="GLA58" s="73"/>
      <c r="GLB58" s="73"/>
      <c r="GLC58" s="73"/>
      <c r="GLD58" s="73"/>
      <c r="GLE58" s="73"/>
      <c r="GLF58" s="73"/>
      <c r="GLG58" s="73"/>
      <c r="GLH58" s="73"/>
      <c r="GLI58" s="73"/>
      <c r="GLJ58" s="73"/>
      <c r="GLK58" s="73"/>
      <c r="GLL58" s="73"/>
      <c r="GLM58" s="73"/>
      <c r="GLN58" s="73"/>
      <c r="GLO58" s="73"/>
      <c r="GLP58" s="73"/>
      <c r="GLQ58" s="73"/>
      <c r="GLR58" s="73"/>
      <c r="GLS58" s="73"/>
      <c r="GLT58" s="73"/>
      <c r="GLU58" s="73"/>
      <c r="GLV58" s="73"/>
      <c r="GLW58" s="73"/>
      <c r="GLX58" s="73"/>
      <c r="GLY58" s="73"/>
      <c r="GLZ58" s="73"/>
      <c r="GMA58" s="73"/>
      <c r="GMB58" s="73"/>
      <c r="GMC58" s="73"/>
      <c r="GMD58" s="73"/>
      <c r="GME58" s="73"/>
      <c r="GMF58" s="73"/>
      <c r="GMG58" s="73"/>
      <c r="GMH58" s="73"/>
      <c r="GMI58" s="73"/>
      <c r="GMJ58" s="73"/>
      <c r="GMK58" s="73"/>
      <c r="GML58" s="73"/>
      <c r="GMM58" s="73"/>
      <c r="GMN58" s="73"/>
      <c r="GMO58" s="73"/>
      <c r="GMP58" s="73"/>
      <c r="GMQ58" s="73"/>
      <c r="GMR58" s="73"/>
      <c r="GMS58" s="73"/>
      <c r="GMT58" s="73"/>
      <c r="GMU58" s="73"/>
      <c r="GMV58" s="73"/>
      <c r="GMW58" s="73"/>
      <c r="GMX58" s="73"/>
      <c r="GMY58" s="73"/>
      <c r="GMZ58" s="73"/>
      <c r="GNA58" s="73"/>
      <c r="GNB58" s="73"/>
      <c r="GNC58" s="73"/>
      <c r="GND58" s="73"/>
      <c r="GNE58" s="73"/>
      <c r="GNF58" s="73"/>
      <c r="GNG58" s="73"/>
      <c r="GNH58" s="73"/>
      <c r="GNI58" s="73"/>
      <c r="GNJ58" s="73"/>
      <c r="GNK58" s="73"/>
      <c r="GNL58" s="73"/>
      <c r="GNM58" s="73"/>
      <c r="GNN58" s="73"/>
      <c r="GNO58" s="73"/>
      <c r="GNP58" s="73"/>
      <c r="GNQ58" s="73"/>
      <c r="GNR58" s="73"/>
      <c r="GNS58" s="73"/>
      <c r="GNT58" s="73"/>
      <c r="GNU58" s="73"/>
      <c r="GNV58" s="73"/>
      <c r="GNW58" s="73"/>
      <c r="GNX58" s="73"/>
      <c r="GNY58" s="73"/>
      <c r="GNZ58" s="73"/>
      <c r="GOA58" s="73"/>
      <c r="GOB58" s="73"/>
      <c r="GOC58" s="73"/>
      <c r="GOD58" s="73"/>
      <c r="GOE58" s="73"/>
      <c r="GOF58" s="73"/>
      <c r="GOG58" s="73"/>
      <c r="GOH58" s="73"/>
      <c r="GOI58" s="73"/>
      <c r="GOJ58" s="73"/>
      <c r="GOK58" s="73"/>
      <c r="GOL58" s="73"/>
      <c r="GOM58" s="73"/>
      <c r="GON58" s="73"/>
      <c r="GOO58" s="73"/>
      <c r="GOP58" s="73"/>
      <c r="GOQ58" s="73"/>
      <c r="GOR58" s="73"/>
      <c r="GOS58" s="73"/>
      <c r="GOT58" s="73"/>
      <c r="GOU58" s="73"/>
      <c r="GOV58" s="73"/>
      <c r="GOW58" s="73"/>
      <c r="GOX58" s="73"/>
      <c r="GOY58" s="73"/>
      <c r="GOZ58" s="73"/>
      <c r="GPA58" s="73"/>
      <c r="GPB58" s="73"/>
      <c r="GPC58" s="73"/>
      <c r="GPD58" s="73"/>
      <c r="GPE58" s="73"/>
      <c r="GPF58" s="73"/>
      <c r="GPG58" s="73"/>
      <c r="GPH58" s="73"/>
      <c r="GPI58" s="73"/>
      <c r="GPJ58" s="73"/>
      <c r="GPK58" s="73"/>
      <c r="GPL58" s="73"/>
      <c r="GPM58" s="73"/>
      <c r="GPN58" s="73"/>
      <c r="GPO58" s="73"/>
      <c r="GPP58" s="73"/>
      <c r="GPQ58" s="73"/>
      <c r="GPR58" s="73"/>
      <c r="GPS58" s="73"/>
      <c r="GPT58" s="73"/>
      <c r="GPU58" s="73"/>
      <c r="GPV58" s="73"/>
      <c r="GPW58" s="73"/>
      <c r="GPX58" s="73"/>
      <c r="GPY58" s="73"/>
      <c r="GPZ58" s="73"/>
      <c r="GQA58" s="73"/>
      <c r="GQB58" s="73"/>
      <c r="GQC58" s="73"/>
      <c r="GQD58" s="73"/>
      <c r="GQE58" s="73"/>
      <c r="GQF58" s="73"/>
      <c r="GQG58" s="73"/>
      <c r="GQH58" s="73"/>
      <c r="GQI58" s="73"/>
      <c r="GQJ58" s="73"/>
      <c r="GQK58" s="73"/>
      <c r="GQL58" s="73"/>
      <c r="GQM58" s="73"/>
      <c r="GQN58" s="73"/>
      <c r="GQO58" s="73"/>
      <c r="GQP58" s="73"/>
      <c r="GQQ58" s="73"/>
      <c r="GQR58" s="73"/>
      <c r="GQS58" s="73"/>
      <c r="GQT58" s="73"/>
      <c r="GQU58" s="73"/>
      <c r="GQV58" s="73"/>
      <c r="GQW58" s="73"/>
      <c r="GQX58" s="73"/>
      <c r="GQY58" s="73"/>
      <c r="GQZ58" s="73"/>
      <c r="GRA58" s="73"/>
      <c r="GRB58" s="73"/>
      <c r="GRC58" s="73"/>
      <c r="GRD58" s="73"/>
      <c r="GRE58" s="73"/>
      <c r="GRF58" s="73"/>
      <c r="GRG58" s="73"/>
      <c r="GRH58" s="73"/>
      <c r="GRI58" s="73"/>
      <c r="GRJ58" s="73"/>
      <c r="GRK58" s="73"/>
      <c r="GRL58" s="73"/>
      <c r="GRM58" s="73"/>
      <c r="GRN58" s="73"/>
      <c r="GRO58" s="73"/>
      <c r="GRP58" s="73"/>
      <c r="GRQ58" s="73"/>
      <c r="GRR58" s="73"/>
      <c r="GRS58" s="73"/>
      <c r="GRT58" s="73"/>
      <c r="GRU58" s="73"/>
      <c r="GRV58" s="73"/>
      <c r="GRW58" s="73"/>
      <c r="GRX58" s="73"/>
      <c r="GRY58" s="73"/>
      <c r="GRZ58" s="73"/>
      <c r="GSA58" s="73"/>
      <c r="GSB58" s="73"/>
      <c r="GSC58" s="73"/>
      <c r="GSD58" s="73"/>
      <c r="GSE58" s="73"/>
      <c r="GSF58" s="73"/>
      <c r="GSG58" s="73"/>
      <c r="GSH58" s="73"/>
      <c r="GSI58" s="73"/>
      <c r="GSJ58" s="73"/>
      <c r="GSK58" s="73"/>
      <c r="GSL58" s="73"/>
      <c r="GSM58" s="73"/>
      <c r="GSN58" s="73"/>
      <c r="GSO58" s="73"/>
      <c r="GSP58" s="73"/>
      <c r="GSQ58" s="73"/>
      <c r="GSR58" s="73"/>
      <c r="GSS58" s="73"/>
      <c r="GST58" s="73"/>
      <c r="GSU58" s="73"/>
      <c r="GSV58" s="73"/>
      <c r="GSW58" s="73"/>
      <c r="GSX58" s="73"/>
      <c r="GSY58" s="73"/>
      <c r="GSZ58" s="73"/>
      <c r="GTA58" s="73"/>
      <c r="GTB58" s="73"/>
      <c r="GTC58" s="73"/>
      <c r="GTD58" s="73"/>
      <c r="GTE58" s="73"/>
      <c r="GTF58" s="73"/>
      <c r="GTG58" s="73"/>
      <c r="GTH58" s="73"/>
      <c r="GTI58" s="73"/>
      <c r="GTJ58" s="73"/>
      <c r="GTK58" s="73"/>
      <c r="GTL58" s="73"/>
      <c r="GTM58" s="73"/>
      <c r="GTN58" s="73"/>
      <c r="GTO58" s="73"/>
      <c r="GTP58" s="73"/>
      <c r="GTQ58" s="73"/>
      <c r="GTR58" s="73"/>
      <c r="GTS58" s="73"/>
      <c r="GTT58" s="73"/>
      <c r="GTU58" s="73"/>
      <c r="GTV58" s="73"/>
      <c r="GTW58" s="73"/>
      <c r="GTX58" s="73"/>
      <c r="GTY58" s="73"/>
      <c r="GTZ58" s="73"/>
      <c r="GUA58" s="73"/>
      <c r="GUB58" s="73"/>
      <c r="GUC58" s="73"/>
      <c r="GUD58" s="73"/>
      <c r="GUE58" s="73"/>
      <c r="GUF58" s="73"/>
      <c r="GUG58" s="73"/>
      <c r="GUH58" s="73"/>
      <c r="GUI58" s="73"/>
      <c r="GUJ58" s="73"/>
      <c r="GUK58" s="73"/>
      <c r="GUL58" s="73"/>
      <c r="GUM58" s="73"/>
      <c r="GUN58" s="73"/>
      <c r="GUO58" s="73"/>
      <c r="GUP58" s="73"/>
      <c r="GUQ58" s="73"/>
      <c r="GUR58" s="73"/>
      <c r="GUS58" s="73"/>
      <c r="GUT58" s="73"/>
      <c r="GUU58" s="73"/>
      <c r="GUV58" s="73"/>
      <c r="GUW58" s="73"/>
      <c r="GUX58" s="73"/>
      <c r="GUY58" s="73"/>
      <c r="GUZ58" s="73"/>
      <c r="GVA58" s="73"/>
      <c r="GVB58" s="73"/>
      <c r="GVC58" s="73"/>
      <c r="GVD58" s="73"/>
      <c r="GVE58" s="73"/>
      <c r="GVF58" s="73"/>
      <c r="GVG58" s="73"/>
      <c r="GVH58" s="73"/>
      <c r="GVI58" s="73"/>
      <c r="GVJ58" s="73"/>
      <c r="GVK58" s="73"/>
      <c r="GVL58" s="73"/>
      <c r="GVM58" s="73"/>
      <c r="GVN58" s="73"/>
      <c r="GVO58" s="73"/>
      <c r="GVP58" s="73"/>
      <c r="GVQ58" s="73"/>
      <c r="GVR58" s="73"/>
      <c r="GVS58" s="73"/>
      <c r="GVT58" s="73"/>
      <c r="GVU58" s="73"/>
      <c r="GVV58" s="73"/>
      <c r="GVW58" s="73"/>
      <c r="GVX58" s="73"/>
      <c r="GVY58" s="73"/>
      <c r="GVZ58" s="73"/>
      <c r="GWA58" s="73"/>
      <c r="GWB58" s="73"/>
      <c r="GWC58" s="73"/>
      <c r="GWD58" s="73"/>
      <c r="GWE58" s="73"/>
      <c r="GWF58" s="73"/>
      <c r="GWG58" s="73"/>
      <c r="GWH58" s="73"/>
      <c r="GWI58" s="73"/>
      <c r="GWJ58" s="73"/>
      <c r="GWK58" s="73"/>
      <c r="GWL58" s="73"/>
      <c r="GWM58" s="73"/>
      <c r="GWN58" s="73"/>
      <c r="GWO58" s="73"/>
      <c r="GWP58" s="73"/>
      <c r="GWQ58" s="73"/>
      <c r="GWR58" s="73"/>
      <c r="GWS58" s="73"/>
      <c r="GWT58" s="73"/>
      <c r="GWU58" s="73"/>
      <c r="GWV58" s="73"/>
      <c r="GWW58" s="73"/>
      <c r="GWX58" s="73"/>
      <c r="GWY58" s="73"/>
      <c r="GWZ58" s="73"/>
      <c r="GXA58" s="73"/>
      <c r="GXB58" s="73"/>
      <c r="GXC58" s="73"/>
      <c r="GXD58" s="73"/>
      <c r="GXE58" s="73"/>
      <c r="GXF58" s="73"/>
      <c r="GXG58" s="73"/>
      <c r="GXH58" s="73"/>
      <c r="GXI58" s="73"/>
      <c r="GXJ58" s="73"/>
      <c r="GXK58" s="73"/>
      <c r="GXL58" s="73"/>
      <c r="GXM58" s="73"/>
      <c r="GXN58" s="73"/>
      <c r="GXO58" s="73"/>
      <c r="GXP58" s="73"/>
      <c r="GXQ58" s="73"/>
      <c r="GXR58" s="73"/>
      <c r="GXS58" s="73"/>
      <c r="GXT58" s="73"/>
      <c r="GXU58" s="73"/>
      <c r="GXV58" s="73"/>
      <c r="GXW58" s="73"/>
      <c r="GXX58" s="73"/>
      <c r="GXY58" s="73"/>
      <c r="GXZ58" s="73"/>
      <c r="GYA58" s="73"/>
      <c r="GYB58" s="73"/>
      <c r="GYC58" s="73"/>
      <c r="GYD58" s="73"/>
      <c r="GYE58" s="73"/>
      <c r="GYF58" s="73"/>
      <c r="GYG58" s="73"/>
      <c r="GYH58" s="73"/>
      <c r="GYI58" s="73"/>
      <c r="GYJ58" s="73"/>
      <c r="GYK58" s="73"/>
      <c r="GYL58" s="73"/>
      <c r="GYM58" s="73"/>
      <c r="GYN58" s="73"/>
      <c r="GYO58" s="73"/>
      <c r="GYP58" s="73"/>
      <c r="GYQ58" s="73"/>
      <c r="GYR58" s="73"/>
      <c r="GYS58" s="73"/>
      <c r="GYT58" s="73"/>
      <c r="GYU58" s="73"/>
      <c r="GYV58" s="73"/>
      <c r="GYW58" s="73"/>
      <c r="GYX58" s="73"/>
      <c r="GYY58" s="73"/>
      <c r="GYZ58" s="73"/>
      <c r="GZA58" s="73"/>
      <c r="GZB58" s="73"/>
      <c r="GZC58" s="73"/>
      <c r="GZD58" s="73"/>
      <c r="GZE58" s="73"/>
      <c r="GZF58" s="73"/>
      <c r="GZG58" s="73"/>
      <c r="GZH58" s="73"/>
      <c r="GZI58" s="73"/>
      <c r="GZJ58" s="73"/>
      <c r="GZK58" s="73"/>
      <c r="GZL58" s="73"/>
      <c r="GZM58" s="73"/>
      <c r="GZN58" s="73"/>
      <c r="GZO58" s="73"/>
      <c r="GZP58" s="73"/>
      <c r="GZQ58" s="73"/>
      <c r="GZR58" s="73"/>
      <c r="GZS58" s="73"/>
      <c r="GZT58" s="73"/>
      <c r="GZU58" s="73"/>
      <c r="GZV58" s="73"/>
      <c r="GZW58" s="73"/>
      <c r="GZX58" s="73"/>
      <c r="GZY58" s="73"/>
      <c r="GZZ58" s="73"/>
      <c r="HAA58" s="73"/>
      <c r="HAB58" s="73"/>
      <c r="HAC58" s="73"/>
      <c r="HAD58" s="73"/>
      <c r="HAE58" s="73"/>
      <c r="HAF58" s="73"/>
      <c r="HAG58" s="73"/>
      <c r="HAH58" s="73"/>
      <c r="HAI58" s="73"/>
      <c r="HAJ58" s="73"/>
      <c r="HAK58" s="73"/>
      <c r="HAL58" s="73"/>
      <c r="HAM58" s="73"/>
      <c r="HAN58" s="73"/>
      <c r="HAO58" s="73"/>
      <c r="HAP58" s="73"/>
      <c r="HAQ58" s="73"/>
      <c r="HAR58" s="73"/>
      <c r="HAS58" s="73"/>
      <c r="HAT58" s="73"/>
      <c r="HAU58" s="73"/>
      <c r="HAV58" s="73"/>
      <c r="HAW58" s="73"/>
      <c r="HAX58" s="73"/>
      <c r="HAY58" s="73"/>
      <c r="HAZ58" s="73"/>
      <c r="HBA58" s="73"/>
      <c r="HBB58" s="73"/>
      <c r="HBC58" s="73"/>
      <c r="HBD58" s="73"/>
      <c r="HBE58" s="73"/>
      <c r="HBF58" s="73"/>
      <c r="HBG58" s="73"/>
      <c r="HBH58" s="73"/>
      <c r="HBI58" s="73"/>
      <c r="HBJ58" s="73"/>
      <c r="HBK58" s="73"/>
      <c r="HBL58" s="73"/>
      <c r="HBM58" s="73"/>
      <c r="HBN58" s="73"/>
      <c r="HBO58" s="73"/>
      <c r="HBP58" s="73"/>
      <c r="HBQ58" s="73"/>
      <c r="HBR58" s="73"/>
      <c r="HBS58" s="73"/>
      <c r="HBT58" s="73"/>
      <c r="HBU58" s="73"/>
      <c r="HBV58" s="73"/>
      <c r="HBW58" s="73"/>
      <c r="HBX58" s="73"/>
      <c r="HBY58" s="73"/>
      <c r="HBZ58" s="73"/>
      <c r="HCA58" s="73"/>
      <c r="HCB58" s="73"/>
      <c r="HCC58" s="73"/>
      <c r="HCD58" s="73"/>
      <c r="HCE58" s="73"/>
      <c r="HCF58" s="73"/>
      <c r="HCG58" s="73"/>
      <c r="HCH58" s="73"/>
      <c r="HCI58" s="73"/>
      <c r="HCJ58" s="73"/>
      <c r="HCK58" s="73"/>
      <c r="HCL58" s="73"/>
      <c r="HCM58" s="73"/>
      <c r="HCN58" s="73"/>
      <c r="HCO58" s="73"/>
      <c r="HCP58" s="73"/>
      <c r="HCQ58" s="73"/>
      <c r="HCR58" s="73"/>
      <c r="HCS58" s="73"/>
      <c r="HCT58" s="73"/>
      <c r="HCU58" s="73"/>
      <c r="HCV58" s="73"/>
      <c r="HCW58" s="73"/>
      <c r="HCX58" s="73"/>
      <c r="HCY58" s="73"/>
      <c r="HCZ58" s="73"/>
      <c r="HDA58" s="73"/>
      <c r="HDB58" s="73"/>
      <c r="HDC58" s="73"/>
      <c r="HDD58" s="73"/>
      <c r="HDE58" s="73"/>
      <c r="HDF58" s="73"/>
      <c r="HDG58" s="73"/>
      <c r="HDH58" s="73"/>
      <c r="HDI58" s="73"/>
      <c r="HDJ58" s="73"/>
      <c r="HDK58" s="73"/>
      <c r="HDL58" s="73"/>
      <c r="HDM58" s="73"/>
      <c r="HDN58" s="73"/>
      <c r="HDO58" s="73"/>
      <c r="HDP58" s="73"/>
      <c r="HDQ58" s="73"/>
      <c r="HDR58" s="73"/>
      <c r="HDS58" s="73"/>
      <c r="HDT58" s="73"/>
      <c r="HDU58" s="73"/>
      <c r="HDV58" s="73"/>
      <c r="HDW58" s="73"/>
      <c r="HDX58" s="73"/>
      <c r="HDY58" s="73"/>
      <c r="HDZ58" s="73"/>
      <c r="HEA58" s="73"/>
      <c r="HEB58" s="73"/>
      <c r="HEC58" s="73"/>
      <c r="HED58" s="73"/>
      <c r="HEE58" s="73"/>
      <c r="HEF58" s="73"/>
      <c r="HEG58" s="73"/>
      <c r="HEH58" s="73"/>
      <c r="HEI58" s="73"/>
      <c r="HEJ58" s="73"/>
      <c r="HEK58" s="73"/>
      <c r="HEL58" s="73"/>
      <c r="HEM58" s="73"/>
      <c r="HEN58" s="73"/>
      <c r="HEO58" s="73"/>
      <c r="HEP58" s="73"/>
      <c r="HEQ58" s="73"/>
      <c r="HER58" s="73"/>
      <c r="HES58" s="73"/>
      <c r="HET58" s="73"/>
      <c r="HEU58" s="73"/>
      <c r="HEV58" s="73"/>
      <c r="HEW58" s="73"/>
      <c r="HEX58" s="73"/>
      <c r="HEY58" s="73"/>
      <c r="HEZ58" s="73"/>
      <c r="HFA58" s="73"/>
      <c r="HFB58" s="73"/>
      <c r="HFC58" s="73"/>
      <c r="HFD58" s="73"/>
      <c r="HFE58" s="73"/>
      <c r="HFF58" s="73"/>
      <c r="HFG58" s="73"/>
      <c r="HFH58" s="73"/>
      <c r="HFI58" s="73"/>
      <c r="HFJ58" s="73"/>
      <c r="HFK58" s="73"/>
      <c r="HFL58" s="73"/>
      <c r="HFM58" s="73"/>
      <c r="HFN58" s="73"/>
      <c r="HFO58" s="73"/>
      <c r="HFP58" s="73"/>
      <c r="HFQ58" s="73"/>
      <c r="HFR58" s="73"/>
      <c r="HFS58" s="73"/>
      <c r="HFT58" s="73"/>
      <c r="HFU58" s="73"/>
      <c r="HFV58" s="73"/>
      <c r="HFW58" s="73"/>
      <c r="HFX58" s="73"/>
      <c r="HFY58" s="73"/>
      <c r="HFZ58" s="73"/>
      <c r="HGA58" s="73"/>
      <c r="HGB58" s="73"/>
      <c r="HGC58" s="73"/>
      <c r="HGD58" s="73"/>
      <c r="HGE58" s="73"/>
      <c r="HGF58" s="73"/>
      <c r="HGG58" s="73"/>
      <c r="HGH58" s="73"/>
      <c r="HGI58" s="73"/>
      <c r="HGJ58" s="73"/>
      <c r="HGK58" s="73"/>
      <c r="HGL58" s="73"/>
      <c r="HGM58" s="73"/>
      <c r="HGN58" s="73"/>
      <c r="HGO58" s="73"/>
      <c r="HGP58" s="73"/>
      <c r="HGQ58" s="73"/>
      <c r="HGR58" s="73"/>
      <c r="HGS58" s="73"/>
      <c r="HGT58" s="73"/>
      <c r="HGU58" s="73"/>
      <c r="HGV58" s="73"/>
      <c r="HGW58" s="73"/>
      <c r="HGX58" s="73"/>
      <c r="HGY58" s="73"/>
      <c r="HGZ58" s="73"/>
      <c r="HHA58" s="73"/>
      <c r="HHB58" s="73"/>
      <c r="HHC58" s="73"/>
      <c r="HHD58" s="73"/>
      <c r="HHE58" s="73"/>
      <c r="HHF58" s="73"/>
      <c r="HHG58" s="73"/>
      <c r="HHH58" s="73"/>
      <c r="HHI58" s="73"/>
      <c r="HHJ58" s="73"/>
      <c r="HHK58" s="73"/>
      <c r="HHL58" s="73"/>
      <c r="HHM58" s="73"/>
      <c r="HHN58" s="73"/>
      <c r="HHO58" s="73"/>
      <c r="HHP58" s="73"/>
      <c r="HHQ58" s="73"/>
      <c r="HHR58" s="73"/>
      <c r="HHS58" s="73"/>
      <c r="HHT58" s="73"/>
      <c r="HHU58" s="73"/>
      <c r="HHV58" s="73"/>
      <c r="HHW58" s="73"/>
      <c r="HHX58" s="73"/>
      <c r="HHY58" s="73"/>
      <c r="HHZ58" s="73"/>
      <c r="HIA58" s="73"/>
      <c r="HIB58" s="73"/>
      <c r="HIC58" s="73"/>
      <c r="HID58" s="73"/>
      <c r="HIE58" s="73"/>
      <c r="HIF58" s="73"/>
      <c r="HIG58" s="73"/>
      <c r="HIH58" s="73"/>
      <c r="HII58" s="73"/>
      <c r="HIJ58" s="73"/>
      <c r="HIK58" s="73"/>
      <c r="HIL58" s="73"/>
      <c r="HIM58" s="73"/>
      <c r="HIN58" s="73"/>
      <c r="HIO58" s="73"/>
      <c r="HIP58" s="73"/>
      <c r="HIQ58" s="73"/>
      <c r="HIR58" s="73"/>
      <c r="HIS58" s="73"/>
      <c r="HIT58" s="73"/>
      <c r="HIU58" s="73"/>
      <c r="HIV58" s="73"/>
      <c r="HIW58" s="73"/>
      <c r="HIX58" s="73"/>
      <c r="HIY58" s="73"/>
      <c r="HIZ58" s="73"/>
      <c r="HJA58" s="73"/>
      <c r="HJB58" s="73"/>
      <c r="HJC58" s="73"/>
      <c r="HJD58" s="73"/>
      <c r="HJE58" s="73"/>
      <c r="HJF58" s="73"/>
      <c r="HJG58" s="73"/>
      <c r="HJH58" s="73"/>
      <c r="HJI58" s="73"/>
      <c r="HJJ58" s="73"/>
      <c r="HJK58" s="73"/>
      <c r="HJL58" s="73"/>
      <c r="HJM58" s="73"/>
      <c r="HJN58" s="73"/>
      <c r="HJO58" s="73"/>
      <c r="HJP58" s="73"/>
      <c r="HJQ58" s="73"/>
      <c r="HJR58" s="73"/>
      <c r="HJS58" s="73"/>
      <c r="HJT58" s="73"/>
      <c r="HJU58" s="73"/>
      <c r="HJV58" s="73"/>
      <c r="HJW58" s="73"/>
      <c r="HJX58" s="73"/>
      <c r="HJY58" s="73"/>
      <c r="HJZ58" s="73"/>
      <c r="HKA58" s="73"/>
      <c r="HKB58" s="73"/>
      <c r="HKC58" s="73"/>
      <c r="HKD58" s="73"/>
      <c r="HKE58" s="73"/>
      <c r="HKF58" s="73"/>
      <c r="HKG58" s="73"/>
      <c r="HKH58" s="73"/>
      <c r="HKI58" s="73"/>
      <c r="HKJ58" s="73"/>
      <c r="HKK58" s="73"/>
      <c r="HKL58" s="73"/>
      <c r="HKM58" s="73"/>
      <c r="HKN58" s="73"/>
      <c r="HKO58" s="73"/>
      <c r="HKP58" s="73"/>
      <c r="HKQ58" s="73"/>
      <c r="HKR58" s="73"/>
      <c r="HKS58" s="73"/>
      <c r="HKT58" s="73"/>
      <c r="HKU58" s="73"/>
      <c r="HKV58" s="73"/>
      <c r="HKW58" s="73"/>
      <c r="HKX58" s="73"/>
      <c r="HKY58" s="73"/>
      <c r="HKZ58" s="73"/>
      <c r="HLA58" s="73"/>
      <c r="HLB58" s="73"/>
      <c r="HLC58" s="73"/>
      <c r="HLD58" s="73"/>
      <c r="HLE58" s="73"/>
      <c r="HLF58" s="73"/>
      <c r="HLG58" s="73"/>
      <c r="HLH58" s="73"/>
      <c r="HLI58" s="73"/>
      <c r="HLJ58" s="73"/>
      <c r="HLK58" s="73"/>
      <c r="HLL58" s="73"/>
      <c r="HLM58" s="73"/>
      <c r="HLN58" s="73"/>
      <c r="HLO58" s="73"/>
      <c r="HLP58" s="73"/>
      <c r="HLQ58" s="73"/>
      <c r="HLR58" s="73"/>
      <c r="HLS58" s="73"/>
      <c r="HLT58" s="73"/>
      <c r="HLU58" s="73"/>
      <c r="HLV58" s="73"/>
      <c r="HLW58" s="73"/>
      <c r="HLX58" s="73"/>
      <c r="HLY58" s="73"/>
      <c r="HLZ58" s="73"/>
      <c r="HMA58" s="73"/>
      <c r="HMB58" s="73"/>
      <c r="HMC58" s="73"/>
      <c r="HMD58" s="73"/>
      <c r="HME58" s="73"/>
      <c r="HMF58" s="73"/>
      <c r="HMG58" s="73"/>
      <c r="HMH58" s="73"/>
      <c r="HMI58" s="73"/>
      <c r="HMJ58" s="73"/>
      <c r="HMK58" s="73"/>
      <c r="HML58" s="73"/>
      <c r="HMM58" s="73"/>
      <c r="HMN58" s="73"/>
      <c r="HMO58" s="73"/>
      <c r="HMP58" s="73"/>
      <c r="HMQ58" s="73"/>
      <c r="HMR58" s="73"/>
      <c r="HMS58" s="73"/>
      <c r="HMT58" s="73"/>
      <c r="HMU58" s="73"/>
      <c r="HMV58" s="73"/>
      <c r="HMW58" s="73"/>
      <c r="HMX58" s="73"/>
      <c r="HMY58" s="73"/>
      <c r="HMZ58" s="73"/>
      <c r="HNA58" s="73"/>
      <c r="HNB58" s="73"/>
      <c r="HNC58" s="73"/>
      <c r="HND58" s="73"/>
      <c r="HNE58" s="73"/>
      <c r="HNF58" s="73"/>
      <c r="HNG58" s="73"/>
      <c r="HNH58" s="73"/>
      <c r="HNI58" s="73"/>
      <c r="HNJ58" s="73"/>
      <c r="HNK58" s="73"/>
      <c r="HNL58" s="73"/>
      <c r="HNM58" s="73"/>
      <c r="HNN58" s="73"/>
      <c r="HNO58" s="73"/>
      <c r="HNP58" s="73"/>
      <c r="HNQ58" s="73"/>
      <c r="HNR58" s="73"/>
      <c r="HNS58" s="73"/>
      <c r="HNT58" s="73"/>
      <c r="HNU58" s="73"/>
      <c r="HNV58" s="73"/>
      <c r="HNW58" s="73"/>
      <c r="HNX58" s="73"/>
      <c r="HNY58" s="73"/>
      <c r="HNZ58" s="73"/>
      <c r="HOA58" s="73"/>
      <c r="HOB58" s="73"/>
      <c r="HOC58" s="73"/>
      <c r="HOD58" s="73"/>
      <c r="HOE58" s="73"/>
      <c r="HOF58" s="73"/>
      <c r="HOG58" s="73"/>
      <c r="HOH58" s="73"/>
      <c r="HOI58" s="73"/>
      <c r="HOJ58" s="73"/>
      <c r="HOK58" s="73"/>
      <c r="HOL58" s="73"/>
      <c r="HOM58" s="73"/>
      <c r="HON58" s="73"/>
      <c r="HOO58" s="73"/>
      <c r="HOP58" s="73"/>
      <c r="HOQ58" s="73"/>
      <c r="HOR58" s="73"/>
      <c r="HOS58" s="73"/>
      <c r="HOT58" s="73"/>
      <c r="HOU58" s="73"/>
      <c r="HOV58" s="73"/>
      <c r="HOW58" s="73"/>
      <c r="HOX58" s="73"/>
      <c r="HOY58" s="73"/>
      <c r="HOZ58" s="73"/>
      <c r="HPA58" s="73"/>
      <c r="HPB58" s="73"/>
      <c r="HPC58" s="73"/>
      <c r="HPD58" s="73"/>
      <c r="HPE58" s="73"/>
      <c r="HPF58" s="73"/>
      <c r="HPG58" s="73"/>
      <c r="HPH58" s="73"/>
      <c r="HPI58" s="73"/>
      <c r="HPJ58" s="73"/>
      <c r="HPK58" s="73"/>
      <c r="HPL58" s="73"/>
      <c r="HPM58" s="73"/>
      <c r="HPN58" s="73"/>
      <c r="HPO58" s="73"/>
      <c r="HPP58" s="73"/>
      <c r="HPQ58" s="73"/>
      <c r="HPR58" s="73"/>
      <c r="HPS58" s="73"/>
      <c r="HPT58" s="73"/>
      <c r="HPU58" s="73"/>
      <c r="HPV58" s="73"/>
      <c r="HPW58" s="73"/>
      <c r="HPX58" s="73"/>
      <c r="HPY58" s="73"/>
      <c r="HPZ58" s="73"/>
      <c r="HQA58" s="73"/>
      <c r="HQB58" s="73"/>
      <c r="HQC58" s="73"/>
      <c r="HQD58" s="73"/>
      <c r="HQE58" s="73"/>
      <c r="HQF58" s="73"/>
      <c r="HQG58" s="73"/>
      <c r="HQH58" s="73"/>
      <c r="HQI58" s="73"/>
      <c r="HQJ58" s="73"/>
      <c r="HQK58" s="73"/>
      <c r="HQL58" s="73"/>
      <c r="HQM58" s="73"/>
      <c r="HQN58" s="73"/>
      <c r="HQO58" s="73"/>
      <c r="HQP58" s="73"/>
      <c r="HQQ58" s="73"/>
      <c r="HQR58" s="73"/>
      <c r="HQS58" s="73"/>
      <c r="HQT58" s="73"/>
      <c r="HQU58" s="73"/>
      <c r="HQV58" s="73"/>
      <c r="HQW58" s="73"/>
      <c r="HQX58" s="73"/>
      <c r="HQY58" s="73"/>
      <c r="HQZ58" s="73"/>
      <c r="HRA58" s="73"/>
      <c r="HRB58" s="73"/>
      <c r="HRC58" s="73"/>
      <c r="HRD58" s="73"/>
      <c r="HRE58" s="73"/>
      <c r="HRF58" s="73"/>
      <c r="HRG58" s="73"/>
      <c r="HRH58" s="73"/>
      <c r="HRI58" s="73"/>
      <c r="HRJ58" s="73"/>
      <c r="HRK58" s="73"/>
      <c r="HRL58" s="73"/>
      <c r="HRM58" s="73"/>
      <c r="HRN58" s="73"/>
      <c r="HRO58" s="73"/>
      <c r="HRP58" s="73"/>
      <c r="HRQ58" s="73"/>
      <c r="HRR58" s="73"/>
      <c r="HRS58" s="73"/>
      <c r="HRT58" s="73"/>
      <c r="HRU58" s="73"/>
      <c r="HRV58" s="73"/>
      <c r="HRW58" s="73"/>
      <c r="HRX58" s="73"/>
      <c r="HRY58" s="73"/>
      <c r="HRZ58" s="73"/>
      <c r="HSA58" s="73"/>
      <c r="HSB58" s="73"/>
      <c r="HSC58" s="73"/>
      <c r="HSD58" s="73"/>
      <c r="HSE58" s="73"/>
      <c r="HSF58" s="73"/>
      <c r="HSG58" s="73"/>
      <c r="HSH58" s="73"/>
      <c r="HSI58" s="73"/>
      <c r="HSJ58" s="73"/>
      <c r="HSK58" s="73"/>
      <c r="HSL58" s="73"/>
      <c r="HSM58" s="73"/>
      <c r="HSN58" s="73"/>
      <c r="HSO58" s="73"/>
      <c r="HSP58" s="73"/>
      <c r="HSQ58" s="73"/>
      <c r="HSR58" s="73"/>
      <c r="HSS58" s="73"/>
      <c r="HST58" s="73"/>
      <c r="HSU58" s="73"/>
      <c r="HSV58" s="73"/>
      <c r="HSW58" s="73"/>
      <c r="HSX58" s="73"/>
      <c r="HSY58" s="73"/>
      <c r="HSZ58" s="73"/>
      <c r="HTA58" s="73"/>
      <c r="HTB58" s="73"/>
      <c r="HTC58" s="73"/>
      <c r="HTD58" s="73"/>
      <c r="HTE58" s="73"/>
      <c r="HTF58" s="73"/>
      <c r="HTG58" s="73"/>
      <c r="HTH58" s="73"/>
      <c r="HTI58" s="73"/>
      <c r="HTJ58" s="73"/>
      <c r="HTK58" s="73"/>
      <c r="HTL58" s="73"/>
      <c r="HTM58" s="73"/>
      <c r="HTN58" s="73"/>
      <c r="HTO58" s="73"/>
      <c r="HTP58" s="73"/>
      <c r="HTQ58" s="73"/>
      <c r="HTR58" s="73"/>
      <c r="HTS58" s="73"/>
      <c r="HTT58" s="73"/>
      <c r="HTU58" s="73"/>
      <c r="HTV58" s="73"/>
      <c r="HTW58" s="73"/>
      <c r="HTX58" s="73"/>
      <c r="HTY58" s="73"/>
      <c r="HTZ58" s="73"/>
      <c r="HUA58" s="73"/>
      <c r="HUB58" s="73"/>
      <c r="HUC58" s="73"/>
      <c r="HUD58" s="73"/>
      <c r="HUE58" s="73"/>
      <c r="HUF58" s="73"/>
      <c r="HUG58" s="73"/>
      <c r="HUH58" s="73"/>
      <c r="HUI58" s="73"/>
      <c r="HUJ58" s="73"/>
      <c r="HUK58" s="73"/>
      <c r="HUL58" s="73"/>
      <c r="HUM58" s="73"/>
      <c r="HUN58" s="73"/>
      <c r="HUO58" s="73"/>
      <c r="HUP58" s="73"/>
      <c r="HUQ58" s="73"/>
      <c r="HUR58" s="73"/>
      <c r="HUS58" s="73"/>
      <c r="HUT58" s="73"/>
      <c r="HUU58" s="73"/>
      <c r="HUV58" s="73"/>
      <c r="HUW58" s="73"/>
      <c r="HUX58" s="73"/>
      <c r="HUY58" s="73"/>
      <c r="HUZ58" s="73"/>
      <c r="HVA58" s="73"/>
      <c r="HVB58" s="73"/>
      <c r="HVC58" s="73"/>
      <c r="HVD58" s="73"/>
      <c r="HVE58" s="73"/>
      <c r="HVF58" s="73"/>
      <c r="HVG58" s="73"/>
      <c r="HVH58" s="73"/>
      <c r="HVI58" s="73"/>
      <c r="HVJ58" s="73"/>
      <c r="HVK58" s="73"/>
      <c r="HVL58" s="73"/>
      <c r="HVM58" s="73"/>
      <c r="HVN58" s="73"/>
      <c r="HVO58" s="73"/>
      <c r="HVP58" s="73"/>
      <c r="HVQ58" s="73"/>
      <c r="HVR58" s="73"/>
      <c r="HVS58" s="73"/>
      <c r="HVT58" s="73"/>
      <c r="HVU58" s="73"/>
      <c r="HVV58" s="73"/>
      <c r="HVW58" s="73"/>
      <c r="HVX58" s="73"/>
      <c r="HVY58" s="73"/>
      <c r="HVZ58" s="73"/>
      <c r="HWA58" s="73"/>
      <c r="HWB58" s="73"/>
      <c r="HWC58" s="73"/>
      <c r="HWD58" s="73"/>
      <c r="HWE58" s="73"/>
      <c r="HWF58" s="73"/>
      <c r="HWG58" s="73"/>
      <c r="HWH58" s="73"/>
      <c r="HWI58" s="73"/>
      <c r="HWJ58" s="73"/>
      <c r="HWK58" s="73"/>
      <c r="HWL58" s="73"/>
      <c r="HWM58" s="73"/>
      <c r="HWN58" s="73"/>
      <c r="HWO58" s="73"/>
      <c r="HWP58" s="73"/>
      <c r="HWQ58" s="73"/>
      <c r="HWR58" s="73"/>
      <c r="HWS58" s="73"/>
      <c r="HWT58" s="73"/>
      <c r="HWU58" s="73"/>
      <c r="HWV58" s="73"/>
      <c r="HWW58" s="73"/>
      <c r="HWX58" s="73"/>
      <c r="HWY58" s="73"/>
      <c r="HWZ58" s="73"/>
      <c r="HXA58" s="73"/>
      <c r="HXB58" s="73"/>
      <c r="HXC58" s="73"/>
      <c r="HXD58" s="73"/>
      <c r="HXE58" s="73"/>
      <c r="HXF58" s="73"/>
      <c r="HXG58" s="73"/>
      <c r="HXH58" s="73"/>
      <c r="HXI58" s="73"/>
      <c r="HXJ58" s="73"/>
      <c r="HXK58" s="73"/>
      <c r="HXL58" s="73"/>
      <c r="HXM58" s="73"/>
      <c r="HXN58" s="73"/>
      <c r="HXO58" s="73"/>
      <c r="HXP58" s="73"/>
      <c r="HXQ58" s="73"/>
      <c r="HXR58" s="73"/>
      <c r="HXS58" s="73"/>
      <c r="HXT58" s="73"/>
      <c r="HXU58" s="73"/>
      <c r="HXV58" s="73"/>
      <c r="HXW58" s="73"/>
      <c r="HXX58" s="73"/>
      <c r="HXY58" s="73"/>
      <c r="HXZ58" s="73"/>
      <c r="HYA58" s="73"/>
      <c r="HYB58" s="73"/>
      <c r="HYC58" s="73"/>
      <c r="HYD58" s="73"/>
      <c r="HYE58" s="73"/>
      <c r="HYF58" s="73"/>
      <c r="HYG58" s="73"/>
      <c r="HYH58" s="73"/>
      <c r="HYI58" s="73"/>
      <c r="HYJ58" s="73"/>
      <c r="HYK58" s="73"/>
      <c r="HYL58" s="73"/>
      <c r="HYM58" s="73"/>
      <c r="HYN58" s="73"/>
      <c r="HYO58" s="73"/>
      <c r="HYP58" s="73"/>
      <c r="HYQ58" s="73"/>
      <c r="HYR58" s="73"/>
      <c r="HYS58" s="73"/>
      <c r="HYT58" s="73"/>
      <c r="HYU58" s="73"/>
      <c r="HYV58" s="73"/>
      <c r="HYW58" s="73"/>
      <c r="HYX58" s="73"/>
      <c r="HYY58" s="73"/>
      <c r="HYZ58" s="73"/>
      <c r="HZA58" s="73"/>
      <c r="HZB58" s="73"/>
      <c r="HZC58" s="73"/>
      <c r="HZD58" s="73"/>
      <c r="HZE58" s="73"/>
      <c r="HZF58" s="73"/>
      <c r="HZG58" s="73"/>
      <c r="HZH58" s="73"/>
      <c r="HZI58" s="73"/>
      <c r="HZJ58" s="73"/>
      <c r="HZK58" s="73"/>
      <c r="HZL58" s="73"/>
      <c r="HZM58" s="73"/>
      <c r="HZN58" s="73"/>
      <c r="HZO58" s="73"/>
      <c r="HZP58" s="73"/>
      <c r="HZQ58" s="73"/>
      <c r="HZR58" s="73"/>
      <c r="HZS58" s="73"/>
      <c r="HZT58" s="73"/>
      <c r="HZU58" s="73"/>
      <c r="HZV58" s="73"/>
      <c r="HZW58" s="73"/>
      <c r="HZX58" s="73"/>
      <c r="HZY58" s="73"/>
      <c r="HZZ58" s="73"/>
      <c r="IAA58" s="73"/>
      <c r="IAB58" s="73"/>
      <c r="IAC58" s="73"/>
      <c r="IAD58" s="73"/>
      <c r="IAE58" s="73"/>
      <c r="IAF58" s="73"/>
      <c r="IAG58" s="73"/>
      <c r="IAH58" s="73"/>
      <c r="IAI58" s="73"/>
      <c r="IAJ58" s="73"/>
      <c r="IAK58" s="73"/>
      <c r="IAL58" s="73"/>
      <c r="IAM58" s="73"/>
      <c r="IAN58" s="73"/>
      <c r="IAO58" s="73"/>
      <c r="IAP58" s="73"/>
      <c r="IAQ58" s="73"/>
      <c r="IAR58" s="73"/>
      <c r="IAS58" s="73"/>
      <c r="IAT58" s="73"/>
      <c r="IAU58" s="73"/>
      <c r="IAV58" s="73"/>
      <c r="IAW58" s="73"/>
      <c r="IAX58" s="73"/>
      <c r="IAY58" s="73"/>
      <c r="IAZ58" s="73"/>
      <c r="IBA58" s="73"/>
      <c r="IBB58" s="73"/>
      <c r="IBC58" s="73"/>
      <c r="IBD58" s="73"/>
      <c r="IBE58" s="73"/>
      <c r="IBF58" s="73"/>
      <c r="IBG58" s="73"/>
      <c r="IBH58" s="73"/>
      <c r="IBI58" s="73"/>
      <c r="IBJ58" s="73"/>
      <c r="IBK58" s="73"/>
      <c r="IBL58" s="73"/>
      <c r="IBM58" s="73"/>
      <c r="IBN58" s="73"/>
      <c r="IBO58" s="73"/>
      <c r="IBP58" s="73"/>
      <c r="IBQ58" s="73"/>
      <c r="IBR58" s="73"/>
      <c r="IBS58" s="73"/>
      <c r="IBT58" s="73"/>
      <c r="IBU58" s="73"/>
      <c r="IBV58" s="73"/>
      <c r="IBW58" s="73"/>
      <c r="IBX58" s="73"/>
      <c r="IBY58" s="73"/>
      <c r="IBZ58" s="73"/>
      <c r="ICA58" s="73"/>
      <c r="ICB58" s="73"/>
      <c r="ICC58" s="73"/>
      <c r="ICD58" s="73"/>
      <c r="ICE58" s="73"/>
      <c r="ICF58" s="73"/>
      <c r="ICG58" s="73"/>
      <c r="ICH58" s="73"/>
      <c r="ICI58" s="73"/>
      <c r="ICJ58" s="73"/>
      <c r="ICK58" s="73"/>
      <c r="ICL58" s="73"/>
      <c r="ICM58" s="73"/>
      <c r="ICN58" s="73"/>
      <c r="ICO58" s="73"/>
      <c r="ICP58" s="73"/>
      <c r="ICQ58" s="73"/>
      <c r="ICR58" s="73"/>
      <c r="ICS58" s="73"/>
      <c r="ICT58" s="73"/>
      <c r="ICU58" s="73"/>
      <c r="ICV58" s="73"/>
      <c r="ICW58" s="73"/>
      <c r="ICX58" s="73"/>
      <c r="ICY58" s="73"/>
      <c r="ICZ58" s="73"/>
      <c r="IDA58" s="73"/>
      <c r="IDB58" s="73"/>
      <c r="IDC58" s="73"/>
      <c r="IDD58" s="73"/>
      <c r="IDE58" s="73"/>
      <c r="IDF58" s="73"/>
      <c r="IDG58" s="73"/>
      <c r="IDH58" s="73"/>
      <c r="IDI58" s="73"/>
      <c r="IDJ58" s="73"/>
      <c r="IDK58" s="73"/>
      <c r="IDL58" s="73"/>
      <c r="IDM58" s="73"/>
      <c r="IDN58" s="73"/>
      <c r="IDO58" s="73"/>
      <c r="IDP58" s="73"/>
      <c r="IDQ58" s="73"/>
      <c r="IDR58" s="73"/>
      <c r="IDS58" s="73"/>
      <c r="IDT58" s="73"/>
      <c r="IDU58" s="73"/>
      <c r="IDV58" s="73"/>
      <c r="IDW58" s="73"/>
      <c r="IDX58" s="73"/>
      <c r="IDY58" s="73"/>
      <c r="IDZ58" s="73"/>
      <c r="IEA58" s="73"/>
      <c r="IEB58" s="73"/>
      <c r="IEC58" s="73"/>
      <c r="IED58" s="73"/>
      <c r="IEE58" s="73"/>
      <c r="IEF58" s="73"/>
      <c r="IEG58" s="73"/>
      <c r="IEH58" s="73"/>
      <c r="IEI58" s="73"/>
      <c r="IEJ58" s="73"/>
      <c r="IEK58" s="73"/>
      <c r="IEL58" s="73"/>
      <c r="IEM58" s="73"/>
      <c r="IEN58" s="73"/>
      <c r="IEO58" s="73"/>
      <c r="IEP58" s="73"/>
      <c r="IEQ58" s="73"/>
      <c r="IER58" s="73"/>
      <c r="IES58" s="73"/>
      <c r="IET58" s="73"/>
      <c r="IEU58" s="73"/>
      <c r="IEV58" s="73"/>
      <c r="IEW58" s="73"/>
      <c r="IEX58" s="73"/>
      <c r="IEY58" s="73"/>
      <c r="IEZ58" s="73"/>
      <c r="IFA58" s="73"/>
      <c r="IFB58" s="73"/>
      <c r="IFC58" s="73"/>
      <c r="IFD58" s="73"/>
      <c r="IFE58" s="73"/>
      <c r="IFF58" s="73"/>
      <c r="IFG58" s="73"/>
      <c r="IFH58" s="73"/>
      <c r="IFI58" s="73"/>
      <c r="IFJ58" s="73"/>
      <c r="IFK58" s="73"/>
      <c r="IFL58" s="73"/>
      <c r="IFM58" s="73"/>
      <c r="IFN58" s="73"/>
      <c r="IFO58" s="73"/>
      <c r="IFP58" s="73"/>
      <c r="IFQ58" s="73"/>
      <c r="IFR58" s="73"/>
      <c r="IFS58" s="73"/>
      <c r="IFT58" s="73"/>
      <c r="IFU58" s="73"/>
      <c r="IFV58" s="73"/>
      <c r="IFW58" s="73"/>
      <c r="IFX58" s="73"/>
      <c r="IFY58" s="73"/>
      <c r="IFZ58" s="73"/>
      <c r="IGA58" s="73"/>
      <c r="IGB58" s="73"/>
      <c r="IGC58" s="73"/>
      <c r="IGD58" s="73"/>
      <c r="IGE58" s="73"/>
      <c r="IGF58" s="73"/>
      <c r="IGG58" s="73"/>
      <c r="IGH58" s="73"/>
      <c r="IGI58" s="73"/>
      <c r="IGJ58" s="73"/>
      <c r="IGK58" s="73"/>
      <c r="IGL58" s="73"/>
      <c r="IGM58" s="73"/>
      <c r="IGN58" s="73"/>
      <c r="IGO58" s="73"/>
      <c r="IGP58" s="73"/>
      <c r="IGQ58" s="73"/>
      <c r="IGR58" s="73"/>
      <c r="IGS58" s="73"/>
      <c r="IGT58" s="73"/>
      <c r="IGU58" s="73"/>
      <c r="IGV58" s="73"/>
      <c r="IGW58" s="73"/>
      <c r="IGX58" s="73"/>
      <c r="IGY58" s="73"/>
      <c r="IGZ58" s="73"/>
      <c r="IHA58" s="73"/>
      <c r="IHB58" s="73"/>
      <c r="IHC58" s="73"/>
      <c r="IHD58" s="73"/>
      <c r="IHE58" s="73"/>
      <c r="IHF58" s="73"/>
      <c r="IHG58" s="73"/>
      <c r="IHH58" s="73"/>
      <c r="IHI58" s="73"/>
      <c r="IHJ58" s="73"/>
      <c r="IHK58" s="73"/>
      <c r="IHL58" s="73"/>
      <c r="IHM58" s="73"/>
      <c r="IHN58" s="73"/>
      <c r="IHO58" s="73"/>
      <c r="IHP58" s="73"/>
      <c r="IHQ58" s="73"/>
      <c r="IHR58" s="73"/>
      <c r="IHS58" s="73"/>
      <c r="IHT58" s="73"/>
      <c r="IHU58" s="73"/>
      <c r="IHV58" s="73"/>
      <c r="IHW58" s="73"/>
      <c r="IHX58" s="73"/>
      <c r="IHY58" s="73"/>
      <c r="IHZ58" s="73"/>
      <c r="IIA58" s="73"/>
      <c r="IIB58" s="73"/>
      <c r="IIC58" s="73"/>
      <c r="IID58" s="73"/>
      <c r="IIE58" s="73"/>
      <c r="IIF58" s="73"/>
      <c r="IIG58" s="73"/>
      <c r="IIH58" s="73"/>
      <c r="III58" s="73"/>
      <c r="IIJ58" s="73"/>
      <c r="IIK58" s="73"/>
      <c r="IIL58" s="73"/>
      <c r="IIM58" s="73"/>
      <c r="IIN58" s="73"/>
      <c r="IIO58" s="73"/>
      <c r="IIP58" s="73"/>
      <c r="IIQ58" s="73"/>
      <c r="IIR58" s="73"/>
      <c r="IIS58" s="73"/>
      <c r="IIT58" s="73"/>
      <c r="IIU58" s="73"/>
      <c r="IIV58" s="73"/>
      <c r="IIW58" s="73"/>
      <c r="IIX58" s="73"/>
      <c r="IIY58" s="73"/>
      <c r="IIZ58" s="73"/>
      <c r="IJA58" s="73"/>
      <c r="IJB58" s="73"/>
      <c r="IJC58" s="73"/>
      <c r="IJD58" s="73"/>
      <c r="IJE58" s="73"/>
      <c r="IJF58" s="73"/>
      <c r="IJG58" s="73"/>
      <c r="IJH58" s="73"/>
      <c r="IJI58" s="73"/>
      <c r="IJJ58" s="73"/>
      <c r="IJK58" s="73"/>
      <c r="IJL58" s="73"/>
      <c r="IJM58" s="73"/>
      <c r="IJN58" s="73"/>
      <c r="IJO58" s="73"/>
      <c r="IJP58" s="73"/>
      <c r="IJQ58" s="73"/>
      <c r="IJR58" s="73"/>
      <c r="IJS58" s="73"/>
      <c r="IJT58" s="73"/>
      <c r="IJU58" s="73"/>
      <c r="IJV58" s="73"/>
      <c r="IJW58" s="73"/>
      <c r="IJX58" s="73"/>
      <c r="IJY58" s="73"/>
      <c r="IJZ58" s="73"/>
      <c r="IKA58" s="73"/>
      <c r="IKB58" s="73"/>
      <c r="IKC58" s="73"/>
      <c r="IKD58" s="73"/>
      <c r="IKE58" s="73"/>
      <c r="IKF58" s="73"/>
      <c r="IKG58" s="73"/>
      <c r="IKH58" s="73"/>
      <c r="IKI58" s="73"/>
      <c r="IKJ58" s="73"/>
      <c r="IKK58" s="73"/>
      <c r="IKL58" s="73"/>
      <c r="IKM58" s="73"/>
      <c r="IKN58" s="73"/>
      <c r="IKO58" s="73"/>
      <c r="IKP58" s="73"/>
      <c r="IKQ58" s="73"/>
      <c r="IKR58" s="73"/>
      <c r="IKS58" s="73"/>
      <c r="IKT58" s="73"/>
      <c r="IKU58" s="73"/>
      <c r="IKV58" s="73"/>
      <c r="IKW58" s="73"/>
      <c r="IKX58" s="73"/>
      <c r="IKY58" s="73"/>
      <c r="IKZ58" s="73"/>
      <c r="ILA58" s="73"/>
      <c r="ILB58" s="73"/>
      <c r="ILC58" s="73"/>
      <c r="ILD58" s="73"/>
      <c r="ILE58" s="73"/>
      <c r="ILF58" s="73"/>
      <c r="ILG58" s="73"/>
      <c r="ILH58" s="73"/>
      <c r="ILI58" s="73"/>
      <c r="ILJ58" s="73"/>
      <c r="ILK58" s="73"/>
      <c r="ILL58" s="73"/>
      <c r="ILM58" s="73"/>
      <c r="ILN58" s="73"/>
      <c r="ILO58" s="73"/>
      <c r="ILP58" s="73"/>
      <c r="ILQ58" s="73"/>
      <c r="ILR58" s="73"/>
      <c r="ILS58" s="73"/>
      <c r="ILT58" s="73"/>
      <c r="ILU58" s="73"/>
      <c r="ILV58" s="73"/>
      <c r="ILW58" s="73"/>
      <c r="ILX58" s="73"/>
      <c r="ILY58" s="73"/>
      <c r="ILZ58" s="73"/>
      <c r="IMA58" s="73"/>
      <c r="IMB58" s="73"/>
      <c r="IMC58" s="73"/>
      <c r="IMD58" s="73"/>
      <c r="IME58" s="73"/>
      <c r="IMF58" s="73"/>
      <c r="IMG58" s="73"/>
      <c r="IMH58" s="73"/>
      <c r="IMI58" s="73"/>
      <c r="IMJ58" s="73"/>
      <c r="IMK58" s="73"/>
      <c r="IML58" s="73"/>
      <c r="IMM58" s="73"/>
      <c r="IMN58" s="73"/>
      <c r="IMO58" s="73"/>
      <c r="IMP58" s="73"/>
      <c r="IMQ58" s="73"/>
      <c r="IMR58" s="73"/>
      <c r="IMS58" s="73"/>
      <c r="IMT58" s="73"/>
      <c r="IMU58" s="73"/>
      <c r="IMV58" s="73"/>
      <c r="IMW58" s="73"/>
      <c r="IMX58" s="73"/>
      <c r="IMY58" s="73"/>
      <c r="IMZ58" s="73"/>
      <c r="INA58" s="73"/>
      <c r="INB58" s="73"/>
      <c r="INC58" s="73"/>
      <c r="IND58" s="73"/>
      <c r="INE58" s="73"/>
      <c r="INF58" s="73"/>
      <c r="ING58" s="73"/>
      <c r="INH58" s="73"/>
      <c r="INI58" s="73"/>
      <c r="INJ58" s="73"/>
      <c r="INK58" s="73"/>
      <c r="INL58" s="73"/>
      <c r="INM58" s="73"/>
      <c r="INN58" s="73"/>
      <c r="INO58" s="73"/>
      <c r="INP58" s="73"/>
      <c r="INQ58" s="73"/>
      <c r="INR58" s="73"/>
      <c r="INS58" s="73"/>
      <c r="INT58" s="73"/>
      <c r="INU58" s="73"/>
      <c r="INV58" s="73"/>
      <c r="INW58" s="73"/>
      <c r="INX58" s="73"/>
      <c r="INY58" s="73"/>
      <c r="INZ58" s="73"/>
      <c r="IOA58" s="73"/>
      <c r="IOB58" s="73"/>
      <c r="IOC58" s="73"/>
      <c r="IOD58" s="73"/>
      <c r="IOE58" s="73"/>
      <c r="IOF58" s="73"/>
      <c r="IOG58" s="73"/>
      <c r="IOH58" s="73"/>
      <c r="IOI58" s="73"/>
      <c r="IOJ58" s="73"/>
      <c r="IOK58" s="73"/>
      <c r="IOL58" s="73"/>
      <c r="IOM58" s="73"/>
      <c r="ION58" s="73"/>
      <c r="IOO58" s="73"/>
      <c r="IOP58" s="73"/>
      <c r="IOQ58" s="73"/>
      <c r="IOR58" s="73"/>
      <c r="IOS58" s="73"/>
      <c r="IOT58" s="73"/>
      <c r="IOU58" s="73"/>
      <c r="IOV58" s="73"/>
      <c r="IOW58" s="73"/>
      <c r="IOX58" s="73"/>
      <c r="IOY58" s="73"/>
      <c r="IOZ58" s="73"/>
      <c r="IPA58" s="73"/>
      <c r="IPB58" s="73"/>
      <c r="IPC58" s="73"/>
      <c r="IPD58" s="73"/>
      <c r="IPE58" s="73"/>
      <c r="IPF58" s="73"/>
      <c r="IPG58" s="73"/>
      <c r="IPH58" s="73"/>
      <c r="IPI58" s="73"/>
      <c r="IPJ58" s="73"/>
      <c r="IPK58" s="73"/>
      <c r="IPL58" s="73"/>
      <c r="IPM58" s="73"/>
      <c r="IPN58" s="73"/>
      <c r="IPO58" s="73"/>
      <c r="IPP58" s="73"/>
      <c r="IPQ58" s="73"/>
      <c r="IPR58" s="73"/>
      <c r="IPS58" s="73"/>
      <c r="IPT58" s="73"/>
      <c r="IPU58" s="73"/>
      <c r="IPV58" s="73"/>
      <c r="IPW58" s="73"/>
      <c r="IPX58" s="73"/>
      <c r="IPY58" s="73"/>
      <c r="IPZ58" s="73"/>
      <c r="IQA58" s="73"/>
      <c r="IQB58" s="73"/>
      <c r="IQC58" s="73"/>
      <c r="IQD58" s="73"/>
      <c r="IQE58" s="73"/>
      <c r="IQF58" s="73"/>
      <c r="IQG58" s="73"/>
      <c r="IQH58" s="73"/>
      <c r="IQI58" s="73"/>
      <c r="IQJ58" s="73"/>
      <c r="IQK58" s="73"/>
      <c r="IQL58" s="73"/>
      <c r="IQM58" s="73"/>
      <c r="IQN58" s="73"/>
      <c r="IQO58" s="73"/>
      <c r="IQP58" s="73"/>
      <c r="IQQ58" s="73"/>
      <c r="IQR58" s="73"/>
      <c r="IQS58" s="73"/>
      <c r="IQT58" s="73"/>
      <c r="IQU58" s="73"/>
      <c r="IQV58" s="73"/>
      <c r="IQW58" s="73"/>
      <c r="IQX58" s="73"/>
      <c r="IQY58" s="73"/>
      <c r="IQZ58" s="73"/>
      <c r="IRA58" s="73"/>
      <c r="IRB58" s="73"/>
      <c r="IRC58" s="73"/>
      <c r="IRD58" s="73"/>
      <c r="IRE58" s="73"/>
      <c r="IRF58" s="73"/>
      <c r="IRG58" s="73"/>
      <c r="IRH58" s="73"/>
      <c r="IRI58" s="73"/>
      <c r="IRJ58" s="73"/>
      <c r="IRK58" s="73"/>
      <c r="IRL58" s="73"/>
      <c r="IRM58" s="73"/>
      <c r="IRN58" s="73"/>
      <c r="IRO58" s="73"/>
      <c r="IRP58" s="73"/>
      <c r="IRQ58" s="73"/>
      <c r="IRR58" s="73"/>
      <c r="IRS58" s="73"/>
      <c r="IRT58" s="73"/>
      <c r="IRU58" s="73"/>
      <c r="IRV58" s="73"/>
      <c r="IRW58" s="73"/>
      <c r="IRX58" s="73"/>
      <c r="IRY58" s="73"/>
      <c r="IRZ58" s="73"/>
      <c r="ISA58" s="73"/>
      <c r="ISB58" s="73"/>
      <c r="ISC58" s="73"/>
      <c r="ISD58" s="73"/>
      <c r="ISE58" s="73"/>
      <c r="ISF58" s="73"/>
      <c r="ISG58" s="73"/>
      <c r="ISH58" s="73"/>
      <c r="ISI58" s="73"/>
      <c r="ISJ58" s="73"/>
      <c r="ISK58" s="73"/>
      <c r="ISL58" s="73"/>
      <c r="ISM58" s="73"/>
      <c r="ISN58" s="73"/>
      <c r="ISO58" s="73"/>
      <c r="ISP58" s="73"/>
      <c r="ISQ58" s="73"/>
      <c r="ISR58" s="73"/>
      <c r="ISS58" s="73"/>
      <c r="IST58" s="73"/>
      <c r="ISU58" s="73"/>
      <c r="ISV58" s="73"/>
      <c r="ISW58" s="73"/>
      <c r="ISX58" s="73"/>
      <c r="ISY58" s="73"/>
      <c r="ISZ58" s="73"/>
      <c r="ITA58" s="73"/>
      <c r="ITB58" s="73"/>
      <c r="ITC58" s="73"/>
      <c r="ITD58" s="73"/>
      <c r="ITE58" s="73"/>
      <c r="ITF58" s="73"/>
      <c r="ITG58" s="73"/>
      <c r="ITH58" s="73"/>
      <c r="ITI58" s="73"/>
      <c r="ITJ58" s="73"/>
      <c r="ITK58" s="73"/>
      <c r="ITL58" s="73"/>
      <c r="ITM58" s="73"/>
      <c r="ITN58" s="73"/>
      <c r="ITO58" s="73"/>
      <c r="ITP58" s="73"/>
      <c r="ITQ58" s="73"/>
      <c r="ITR58" s="73"/>
      <c r="ITS58" s="73"/>
      <c r="ITT58" s="73"/>
      <c r="ITU58" s="73"/>
      <c r="ITV58" s="73"/>
      <c r="ITW58" s="73"/>
      <c r="ITX58" s="73"/>
      <c r="ITY58" s="73"/>
      <c r="ITZ58" s="73"/>
      <c r="IUA58" s="73"/>
      <c r="IUB58" s="73"/>
      <c r="IUC58" s="73"/>
      <c r="IUD58" s="73"/>
      <c r="IUE58" s="73"/>
      <c r="IUF58" s="73"/>
      <c r="IUG58" s="73"/>
      <c r="IUH58" s="73"/>
      <c r="IUI58" s="73"/>
      <c r="IUJ58" s="73"/>
      <c r="IUK58" s="73"/>
      <c r="IUL58" s="73"/>
      <c r="IUM58" s="73"/>
      <c r="IUN58" s="73"/>
      <c r="IUO58" s="73"/>
      <c r="IUP58" s="73"/>
      <c r="IUQ58" s="73"/>
      <c r="IUR58" s="73"/>
      <c r="IUS58" s="73"/>
      <c r="IUT58" s="73"/>
      <c r="IUU58" s="73"/>
      <c r="IUV58" s="73"/>
      <c r="IUW58" s="73"/>
      <c r="IUX58" s="73"/>
      <c r="IUY58" s="73"/>
      <c r="IUZ58" s="73"/>
      <c r="IVA58" s="73"/>
      <c r="IVB58" s="73"/>
      <c r="IVC58" s="73"/>
      <c r="IVD58" s="73"/>
      <c r="IVE58" s="73"/>
      <c r="IVF58" s="73"/>
      <c r="IVG58" s="73"/>
      <c r="IVH58" s="73"/>
      <c r="IVI58" s="73"/>
      <c r="IVJ58" s="73"/>
      <c r="IVK58" s="73"/>
      <c r="IVL58" s="73"/>
      <c r="IVM58" s="73"/>
      <c r="IVN58" s="73"/>
      <c r="IVO58" s="73"/>
      <c r="IVP58" s="73"/>
      <c r="IVQ58" s="73"/>
      <c r="IVR58" s="73"/>
      <c r="IVS58" s="73"/>
      <c r="IVT58" s="73"/>
      <c r="IVU58" s="73"/>
      <c r="IVV58" s="73"/>
      <c r="IVW58" s="73"/>
      <c r="IVX58" s="73"/>
      <c r="IVY58" s="73"/>
      <c r="IVZ58" s="73"/>
      <c r="IWA58" s="73"/>
      <c r="IWB58" s="73"/>
      <c r="IWC58" s="73"/>
      <c r="IWD58" s="73"/>
      <c r="IWE58" s="73"/>
      <c r="IWF58" s="73"/>
      <c r="IWG58" s="73"/>
      <c r="IWH58" s="73"/>
      <c r="IWI58" s="73"/>
      <c r="IWJ58" s="73"/>
      <c r="IWK58" s="73"/>
      <c r="IWL58" s="73"/>
      <c r="IWM58" s="73"/>
      <c r="IWN58" s="73"/>
      <c r="IWO58" s="73"/>
      <c r="IWP58" s="73"/>
      <c r="IWQ58" s="73"/>
      <c r="IWR58" s="73"/>
      <c r="IWS58" s="73"/>
      <c r="IWT58" s="73"/>
      <c r="IWU58" s="73"/>
      <c r="IWV58" s="73"/>
      <c r="IWW58" s="73"/>
      <c r="IWX58" s="73"/>
      <c r="IWY58" s="73"/>
      <c r="IWZ58" s="73"/>
      <c r="IXA58" s="73"/>
      <c r="IXB58" s="73"/>
      <c r="IXC58" s="73"/>
      <c r="IXD58" s="73"/>
      <c r="IXE58" s="73"/>
      <c r="IXF58" s="73"/>
      <c r="IXG58" s="73"/>
      <c r="IXH58" s="73"/>
      <c r="IXI58" s="73"/>
      <c r="IXJ58" s="73"/>
      <c r="IXK58" s="73"/>
      <c r="IXL58" s="73"/>
      <c r="IXM58" s="73"/>
      <c r="IXN58" s="73"/>
      <c r="IXO58" s="73"/>
      <c r="IXP58" s="73"/>
      <c r="IXQ58" s="73"/>
      <c r="IXR58" s="73"/>
      <c r="IXS58" s="73"/>
      <c r="IXT58" s="73"/>
      <c r="IXU58" s="73"/>
      <c r="IXV58" s="73"/>
      <c r="IXW58" s="73"/>
      <c r="IXX58" s="73"/>
      <c r="IXY58" s="73"/>
      <c r="IXZ58" s="73"/>
      <c r="IYA58" s="73"/>
      <c r="IYB58" s="73"/>
      <c r="IYC58" s="73"/>
      <c r="IYD58" s="73"/>
      <c r="IYE58" s="73"/>
      <c r="IYF58" s="73"/>
      <c r="IYG58" s="73"/>
      <c r="IYH58" s="73"/>
      <c r="IYI58" s="73"/>
      <c r="IYJ58" s="73"/>
      <c r="IYK58" s="73"/>
      <c r="IYL58" s="73"/>
      <c r="IYM58" s="73"/>
      <c r="IYN58" s="73"/>
      <c r="IYO58" s="73"/>
      <c r="IYP58" s="73"/>
      <c r="IYQ58" s="73"/>
      <c r="IYR58" s="73"/>
      <c r="IYS58" s="73"/>
      <c r="IYT58" s="73"/>
      <c r="IYU58" s="73"/>
      <c r="IYV58" s="73"/>
      <c r="IYW58" s="73"/>
      <c r="IYX58" s="73"/>
      <c r="IYY58" s="73"/>
      <c r="IYZ58" s="73"/>
      <c r="IZA58" s="73"/>
      <c r="IZB58" s="73"/>
      <c r="IZC58" s="73"/>
      <c r="IZD58" s="73"/>
      <c r="IZE58" s="73"/>
      <c r="IZF58" s="73"/>
      <c r="IZG58" s="73"/>
      <c r="IZH58" s="73"/>
      <c r="IZI58" s="73"/>
      <c r="IZJ58" s="73"/>
      <c r="IZK58" s="73"/>
      <c r="IZL58" s="73"/>
      <c r="IZM58" s="73"/>
      <c r="IZN58" s="73"/>
      <c r="IZO58" s="73"/>
      <c r="IZP58" s="73"/>
      <c r="IZQ58" s="73"/>
      <c r="IZR58" s="73"/>
      <c r="IZS58" s="73"/>
      <c r="IZT58" s="73"/>
      <c r="IZU58" s="73"/>
      <c r="IZV58" s="73"/>
      <c r="IZW58" s="73"/>
      <c r="IZX58" s="73"/>
      <c r="IZY58" s="73"/>
      <c r="IZZ58" s="73"/>
      <c r="JAA58" s="73"/>
      <c r="JAB58" s="73"/>
      <c r="JAC58" s="73"/>
      <c r="JAD58" s="73"/>
      <c r="JAE58" s="73"/>
      <c r="JAF58" s="73"/>
      <c r="JAG58" s="73"/>
      <c r="JAH58" s="73"/>
      <c r="JAI58" s="73"/>
      <c r="JAJ58" s="73"/>
      <c r="JAK58" s="73"/>
      <c r="JAL58" s="73"/>
      <c r="JAM58" s="73"/>
      <c r="JAN58" s="73"/>
      <c r="JAO58" s="73"/>
      <c r="JAP58" s="73"/>
      <c r="JAQ58" s="73"/>
      <c r="JAR58" s="73"/>
      <c r="JAS58" s="73"/>
      <c r="JAT58" s="73"/>
      <c r="JAU58" s="73"/>
      <c r="JAV58" s="73"/>
      <c r="JAW58" s="73"/>
      <c r="JAX58" s="73"/>
      <c r="JAY58" s="73"/>
      <c r="JAZ58" s="73"/>
      <c r="JBA58" s="73"/>
      <c r="JBB58" s="73"/>
      <c r="JBC58" s="73"/>
      <c r="JBD58" s="73"/>
      <c r="JBE58" s="73"/>
      <c r="JBF58" s="73"/>
      <c r="JBG58" s="73"/>
      <c r="JBH58" s="73"/>
      <c r="JBI58" s="73"/>
      <c r="JBJ58" s="73"/>
      <c r="JBK58" s="73"/>
      <c r="JBL58" s="73"/>
      <c r="JBM58" s="73"/>
      <c r="JBN58" s="73"/>
      <c r="JBO58" s="73"/>
      <c r="JBP58" s="73"/>
      <c r="JBQ58" s="73"/>
      <c r="JBR58" s="73"/>
      <c r="JBS58" s="73"/>
      <c r="JBT58" s="73"/>
      <c r="JBU58" s="73"/>
      <c r="JBV58" s="73"/>
      <c r="JBW58" s="73"/>
      <c r="JBX58" s="73"/>
      <c r="JBY58" s="73"/>
      <c r="JBZ58" s="73"/>
      <c r="JCA58" s="73"/>
      <c r="JCB58" s="73"/>
      <c r="JCC58" s="73"/>
      <c r="JCD58" s="73"/>
      <c r="JCE58" s="73"/>
      <c r="JCF58" s="73"/>
      <c r="JCG58" s="73"/>
      <c r="JCH58" s="73"/>
      <c r="JCI58" s="73"/>
      <c r="JCJ58" s="73"/>
      <c r="JCK58" s="73"/>
      <c r="JCL58" s="73"/>
      <c r="JCM58" s="73"/>
      <c r="JCN58" s="73"/>
      <c r="JCO58" s="73"/>
      <c r="JCP58" s="73"/>
      <c r="JCQ58" s="73"/>
      <c r="JCR58" s="73"/>
      <c r="JCS58" s="73"/>
      <c r="JCT58" s="73"/>
      <c r="JCU58" s="73"/>
      <c r="JCV58" s="73"/>
      <c r="JCW58" s="73"/>
      <c r="JCX58" s="73"/>
      <c r="JCY58" s="73"/>
      <c r="JCZ58" s="73"/>
      <c r="JDA58" s="73"/>
      <c r="JDB58" s="73"/>
      <c r="JDC58" s="73"/>
      <c r="JDD58" s="73"/>
      <c r="JDE58" s="73"/>
      <c r="JDF58" s="73"/>
      <c r="JDG58" s="73"/>
      <c r="JDH58" s="73"/>
      <c r="JDI58" s="73"/>
      <c r="JDJ58" s="73"/>
      <c r="JDK58" s="73"/>
      <c r="JDL58" s="73"/>
      <c r="JDM58" s="73"/>
      <c r="JDN58" s="73"/>
      <c r="JDO58" s="73"/>
      <c r="JDP58" s="73"/>
      <c r="JDQ58" s="73"/>
      <c r="JDR58" s="73"/>
      <c r="JDS58" s="73"/>
      <c r="JDT58" s="73"/>
      <c r="JDU58" s="73"/>
      <c r="JDV58" s="73"/>
      <c r="JDW58" s="73"/>
      <c r="JDX58" s="73"/>
      <c r="JDY58" s="73"/>
      <c r="JDZ58" s="73"/>
      <c r="JEA58" s="73"/>
      <c r="JEB58" s="73"/>
      <c r="JEC58" s="73"/>
      <c r="JED58" s="73"/>
      <c r="JEE58" s="73"/>
      <c r="JEF58" s="73"/>
      <c r="JEG58" s="73"/>
      <c r="JEH58" s="73"/>
      <c r="JEI58" s="73"/>
      <c r="JEJ58" s="73"/>
      <c r="JEK58" s="73"/>
      <c r="JEL58" s="73"/>
      <c r="JEM58" s="73"/>
      <c r="JEN58" s="73"/>
      <c r="JEO58" s="73"/>
      <c r="JEP58" s="73"/>
      <c r="JEQ58" s="73"/>
      <c r="JER58" s="73"/>
      <c r="JES58" s="73"/>
      <c r="JET58" s="73"/>
      <c r="JEU58" s="73"/>
      <c r="JEV58" s="73"/>
      <c r="JEW58" s="73"/>
      <c r="JEX58" s="73"/>
      <c r="JEY58" s="73"/>
      <c r="JEZ58" s="73"/>
      <c r="JFA58" s="73"/>
      <c r="JFB58" s="73"/>
      <c r="JFC58" s="73"/>
      <c r="JFD58" s="73"/>
      <c r="JFE58" s="73"/>
      <c r="JFF58" s="73"/>
      <c r="JFG58" s="73"/>
      <c r="JFH58" s="73"/>
      <c r="JFI58" s="73"/>
      <c r="JFJ58" s="73"/>
      <c r="JFK58" s="73"/>
      <c r="JFL58" s="73"/>
      <c r="JFM58" s="73"/>
      <c r="JFN58" s="73"/>
      <c r="JFO58" s="73"/>
      <c r="JFP58" s="73"/>
      <c r="JFQ58" s="73"/>
      <c r="JFR58" s="73"/>
      <c r="JFS58" s="73"/>
      <c r="JFT58" s="73"/>
      <c r="JFU58" s="73"/>
      <c r="JFV58" s="73"/>
      <c r="JFW58" s="73"/>
      <c r="JFX58" s="73"/>
      <c r="JFY58" s="73"/>
      <c r="JFZ58" s="73"/>
      <c r="JGA58" s="73"/>
      <c r="JGB58" s="73"/>
      <c r="JGC58" s="73"/>
      <c r="JGD58" s="73"/>
      <c r="JGE58" s="73"/>
      <c r="JGF58" s="73"/>
      <c r="JGG58" s="73"/>
      <c r="JGH58" s="73"/>
      <c r="JGI58" s="73"/>
      <c r="JGJ58" s="73"/>
      <c r="JGK58" s="73"/>
      <c r="JGL58" s="73"/>
      <c r="JGM58" s="73"/>
      <c r="JGN58" s="73"/>
      <c r="JGO58" s="73"/>
      <c r="JGP58" s="73"/>
      <c r="JGQ58" s="73"/>
      <c r="JGR58" s="73"/>
      <c r="JGS58" s="73"/>
      <c r="JGT58" s="73"/>
      <c r="JGU58" s="73"/>
      <c r="JGV58" s="73"/>
      <c r="JGW58" s="73"/>
      <c r="JGX58" s="73"/>
      <c r="JGY58" s="73"/>
      <c r="JGZ58" s="73"/>
      <c r="JHA58" s="73"/>
      <c r="JHB58" s="73"/>
      <c r="JHC58" s="73"/>
      <c r="JHD58" s="73"/>
      <c r="JHE58" s="73"/>
      <c r="JHF58" s="73"/>
      <c r="JHG58" s="73"/>
      <c r="JHH58" s="73"/>
      <c r="JHI58" s="73"/>
      <c r="JHJ58" s="73"/>
      <c r="JHK58" s="73"/>
      <c r="JHL58" s="73"/>
      <c r="JHM58" s="73"/>
      <c r="JHN58" s="73"/>
      <c r="JHO58" s="73"/>
      <c r="JHP58" s="73"/>
      <c r="JHQ58" s="73"/>
      <c r="JHR58" s="73"/>
      <c r="JHS58" s="73"/>
      <c r="JHT58" s="73"/>
      <c r="JHU58" s="73"/>
      <c r="JHV58" s="73"/>
      <c r="JHW58" s="73"/>
      <c r="JHX58" s="73"/>
      <c r="JHY58" s="73"/>
      <c r="JHZ58" s="73"/>
      <c r="JIA58" s="73"/>
      <c r="JIB58" s="73"/>
      <c r="JIC58" s="73"/>
      <c r="JID58" s="73"/>
      <c r="JIE58" s="73"/>
      <c r="JIF58" s="73"/>
      <c r="JIG58" s="73"/>
      <c r="JIH58" s="73"/>
      <c r="JII58" s="73"/>
      <c r="JIJ58" s="73"/>
      <c r="JIK58" s="73"/>
      <c r="JIL58" s="73"/>
      <c r="JIM58" s="73"/>
      <c r="JIN58" s="73"/>
      <c r="JIO58" s="73"/>
      <c r="JIP58" s="73"/>
      <c r="JIQ58" s="73"/>
      <c r="JIR58" s="73"/>
      <c r="JIS58" s="73"/>
      <c r="JIT58" s="73"/>
      <c r="JIU58" s="73"/>
      <c r="JIV58" s="73"/>
      <c r="JIW58" s="73"/>
      <c r="JIX58" s="73"/>
      <c r="JIY58" s="73"/>
      <c r="JIZ58" s="73"/>
      <c r="JJA58" s="73"/>
      <c r="JJB58" s="73"/>
      <c r="JJC58" s="73"/>
      <c r="JJD58" s="73"/>
      <c r="JJE58" s="73"/>
      <c r="JJF58" s="73"/>
      <c r="JJG58" s="73"/>
      <c r="JJH58" s="73"/>
      <c r="JJI58" s="73"/>
      <c r="JJJ58" s="73"/>
      <c r="JJK58" s="73"/>
      <c r="JJL58" s="73"/>
      <c r="JJM58" s="73"/>
      <c r="JJN58" s="73"/>
      <c r="JJO58" s="73"/>
      <c r="JJP58" s="73"/>
      <c r="JJQ58" s="73"/>
      <c r="JJR58" s="73"/>
      <c r="JJS58" s="73"/>
      <c r="JJT58" s="73"/>
      <c r="JJU58" s="73"/>
      <c r="JJV58" s="73"/>
      <c r="JJW58" s="73"/>
      <c r="JJX58" s="73"/>
      <c r="JJY58" s="73"/>
      <c r="JJZ58" s="73"/>
      <c r="JKA58" s="73"/>
      <c r="JKB58" s="73"/>
      <c r="JKC58" s="73"/>
      <c r="JKD58" s="73"/>
      <c r="JKE58" s="73"/>
      <c r="JKF58" s="73"/>
      <c r="JKG58" s="73"/>
      <c r="JKH58" s="73"/>
      <c r="JKI58" s="73"/>
      <c r="JKJ58" s="73"/>
      <c r="JKK58" s="73"/>
      <c r="JKL58" s="73"/>
      <c r="JKM58" s="73"/>
      <c r="JKN58" s="73"/>
      <c r="JKO58" s="73"/>
      <c r="JKP58" s="73"/>
      <c r="JKQ58" s="73"/>
      <c r="JKR58" s="73"/>
      <c r="JKS58" s="73"/>
      <c r="JKT58" s="73"/>
      <c r="JKU58" s="73"/>
      <c r="JKV58" s="73"/>
      <c r="JKW58" s="73"/>
      <c r="JKX58" s="73"/>
      <c r="JKY58" s="73"/>
      <c r="JKZ58" s="73"/>
      <c r="JLA58" s="73"/>
      <c r="JLB58" s="73"/>
      <c r="JLC58" s="73"/>
      <c r="JLD58" s="73"/>
      <c r="JLE58" s="73"/>
      <c r="JLF58" s="73"/>
      <c r="JLG58" s="73"/>
      <c r="JLH58" s="73"/>
      <c r="JLI58" s="73"/>
      <c r="JLJ58" s="73"/>
      <c r="JLK58" s="73"/>
      <c r="JLL58" s="73"/>
      <c r="JLM58" s="73"/>
      <c r="JLN58" s="73"/>
      <c r="JLO58" s="73"/>
      <c r="JLP58" s="73"/>
      <c r="JLQ58" s="73"/>
      <c r="JLR58" s="73"/>
      <c r="JLS58" s="73"/>
      <c r="JLT58" s="73"/>
      <c r="JLU58" s="73"/>
      <c r="JLV58" s="73"/>
      <c r="JLW58" s="73"/>
      <c r="JLX58" s="73"/>
      <c r="JLY58" s="73"/>
      <c r="JLZ58" s="73"/>
      <c r="JMA58" s="73"/>
      <c r="JMB58" s="73"/>
      <c r="JMC58" s="73"/>
      <c r="JMD58" s="73"/>
      <c r="JME58" s="73"/>
      <c r="JMF58" s="73"/>
      <c r="JMG58" s="73"/>
      <c r="JMH58" s="73"/>
      <c r="JMI58" s="73"/>
      <c r="JMJ58" s="73"/>
      <c r="JMK58" s="73"/>
      <c r="JML58" s="73"/>
      <c r="JMM58" s="73"/>
      <c r="JMN58" s="73"/>
      <c r="JMO58" s="73"/>
      <c r="JMP58" s="73"/>
      <c r="JMQ58" s="73"/>
      <c r="JMR58" s="73"/>
      <c r="JMS58" s="73"/>
      <c r="JMT58" s="73"/>
      <c r="JMU58" s="73"/>
      <c r="JMV58" s="73"/>
      <c r="JMW58" s="73"/>
      <c r="JMX58" s="73"/>
      <c r="JMY58" s="73"/>
      <c r="JMZ58" s="73"/>
      <c r="JNA58" s="73"/>
      <c r="JNB58" s="73"/>
      <c r="JNC58" s="73"/>
      <c r="JND58" s="73"/>
      <c r="JNE58" s="73"/>
      <c r="JNF58" s="73"/>
      <c r="JNG58" s="73"/>
      <c r="JNH58" s="73"/>
      <c r="JNI58" s="73"/>
      <c r="JNJ58" s="73"/>
      <c r="JNK58" s="73"/>
      <c r="JNL58" s="73"/>
      <c r="JNM58" s="73"/>
      <c r="JNN58" s="73"/>
      <c r="JNO58" s="73"/>
      <c r="JNP58" s="73"/>
      <c r="JNQ58" s="73"/>
      <c r="JNR58" s="73"/>
      <c r="JNS58" s="73"/>
      <c r="JNT58" s="73"/>
      <c r="JNU58" s="73"/>
      <c r="JNV58" s="73"/>
      <c r="JNW58" s="73"/>
      <c r="JNX58" s="73"/>
      <c r="JNY58" s="73"/>
      <c r="JNZ58" s="73"/>
      <c r="JOA58" s="73"/>
      <c r="JOB58" s="73"/>
      <c r="JOC58" s="73"/>
      <c r="JOD58" s="73"/>
      <c r="JOE58" s="73"/>
      <c r="JOF58" s="73"/>
      <c r="JOG58" s="73"/>
      <c r="JOH58" s="73"/>
      <c r="JOI58" s="73"/>
      <c r="JOJ58" s="73"/>
      <c r="JOK58" s="73"/>
      <c r="JOL58" s="73"/>
      <c r="JOM58" s="73"/>
      <c r="JON58" s="73"/>
      <c r="JOO58" s="73"/>
      <c r="JOP58" s="73"/>
      <c r="JOQ58" s="73"/>
      <c r="JOR58" s="73"/>
      <c r="JOS58" s="73"/>
      <c r="JOT58" s="73"/>
      <c r="JOU58" s="73"/>
      <c r="JOV58" s="73"/>
      <c r="JOW58" s="73"/>
      <c r="JOX58" s="73"/>
      <c r="JOY58" s="73"/>
      <c r="JOZ58" s="73"/>
      <c r="JPA58" s="73"/>
      <c r="JPB58" s="73"/>
      <c r="JPC58" s="73"/>
      <c r="JPD58" s="73"/>
      <c r="JPE58" s="73"/>
      <c r="JPF58" s="73"/>
      <c r="JPG58" s="73"/>
      <c r="JPH58" s="73"/>
      <c r="JPI58" s="73"/>
      <c r="JPJ58" s="73"/>
      <c r="JPK58" s="73"/>
      <c r="JPL58" s="73"/>
      <c r="JPM58" s="73"/>
      <c r="JPN58" s="73"/>
      <c r="JPO58" s="73"/>
      <c r="JPP58" s="73"/>
      <c r="JPQ58" s="73"/>
      <c r="JPR58" s="73"/>
      <c r="JPS58" s="73"/>
      <c r="JPT58" s="73"/>
      <c r="JPU58" s="73"/>
      <c r="JPV58" s="73"/>
      <c r="JPW58" s="73"/>
      <c r="JPX58" s="73"/>
      <c r="JPY58" s="73"/>
      <c r="JPZ58" s="73"/>
      <c r="JQA58" s="73"/>
      <c r="JQB58" s="73"/>
      <c r="JQC58" s="73"/>
      <c r="JQD58" s="73"/>
      <c r="JQE58" s="73"/>
      <c r="JQF58" s="73"/>
      <c r="JQG58" s="73"/>
      <c r="JQH58" s="73"/>
      <c r="JQI58" s="73"/>
      <c r="JQJ58" s="73"/>
      <c r="JQK58" s="73"/>
      <c r="JQL58" s="73"/>
      <c r="JQM58" s="73"/>
      <c r="JQN58" s="73"/>
      <c r="JQO58" s="73"/>
      <c r="JQP58" s="73"/>
      <c r="JQQ58" s="73"/>
      <c r="JQR58" s="73"/>
      <c r="JQS58" s="73"/>
      <c r="JQT58" s="73"/>
      <c r="JQU58" s="73"/>
      <c r="JQV58" s="73"/>
      <c r="JQW58" s="73"/>
      <c r="JQX58" s="73"/>
      <c r="JQY58" s="73"/>
      <c r="JQZ58" s="73"/>
      <c r="JRA58" s="73"/>
      <c r="JRB58" s="73"/>
      <c r="JRC58" s="73"/>
      <c r="JRD58" s="73"/>
      <c r="JRE58" s="73"/>
      <c r="JRF58" s="73"/>
      <c r="JRG58" s="73"/>
      <c r="JRH58" s="73"/>
      <c r="JRI58" s="73"/>
      <c r="JRJ58" s="73"/>
      <c r="JRK58" s="73"/>
      <c r="JRL58" s="73"/>
      <c r="JRM58" s="73"/>
      <c r="JRN58" s="73"/>
      <c r="JRO58" s="73"/>
      <c r="JRP58" s="73"/>
      <c r="JRQ58" s="73"/>
      <c r="JRR58" s="73"/>
      <c r="JRS58" s="73"/>
      <c r="JRT58" s="73"/>
      <c r="JRU58" s="73"/>
      <c r="JRV58" s="73"/>
      <c r="JRW58" s="73"/>
      <c r="JRX58" s="73"/>
      <c r="JRY58" s="73"/>
      <c r="JRZ58" s="73"/>
      <c r="JSA58" s="73"/>
      <c r="JSB58" s="73"/>
      <c r="JSC58" s="73"/>
      <c r="JSD58" s="73"/>
      <c r="JSE58" s="73"/>
      <c r="JSF58" s="73"/>
      <c r="JSG58" s="73"/>
      <c r="JSH58" s="73"/>
      <c r="JSI58" s="73"/>
      <c r="JSJ58" s="73"/>
      <c r="JSK58" s="73"/>
      <c r="JSL58" s="73"/>
      <c r="JSM58" s="73"/>
      <c r="JSN58" s="73"/>
      <c r="JSO58" s="73"/>
      <c r="JSP58" s="73"/>
      <c r="JSQ58" s="73"/>
      <c r="JSR58" s="73"/>
      <c r="JSS58" s="73"/>
      <c r="JST58" s="73"/>
      <c r="JSU58" s="73"/>
      <c r="JSV58" s="73"/>
      <c r="JSW58" s="73"/>
      <c r="JSX58" s="73"/>
      <c r="JSY58" s="73"/>
      <c r="JSZ58" s="73"/>
      <c r="JTA58" s="73"/>
      <c r="JTB58" s="73"/>
      <c r="JTC58" s="73"/>
      <c r="JTD58" s="73"/>
      <c r="JTE58" s="73"/>
      <c r="JTF58" s="73"/>
      <c r="JTG58" s="73"/>
      <c r="JTH58" s="73"/>
      <c r="JTI58" s="73"/>
      <c r="JTJ58" s="73"/>
      <c r="JTK58" s="73"/>
      <c r="JTL58" s="73"/>
      <c r="JTM58" s="73"/>
      <c r="JTN58" s="73"/>
      <c r="JTO58" s="73"/>
      <c r="JTP58" s="73"/>
      <c r="JTQ58" s="73"/>
      <c r="JTR58" s="73"/>
      <c r="JTS58" s="73"/>
      <c r="JTT58" s="73"/>
      <c r="JTU58" s="73"/>
      <c r="JTV58" s="73"/>
      <c r="JTW58" s="73"/>
      <c r="JTX58" s="73"/>
      <c r="JTY58" s="73"/>
      <c r="JTZ58" s="73"/>
      <c r="JUA58" s="73"/>
      <c r="JUB58" s="73"/>
      <c r="JUC58" s="73"/>
      <c r="JUD58" s="73"/>
      <c r="JUE58" s="73"/>
      <c r="JUF58" s="73"/>
      <c r="JUG58" s="73"/>
      <c r="JUH58" s="73"/>
      <c r="JUI58" s="73"/>
      <c r="JUJ58" s="73"/>
      <c r="JUK58" s="73"/>
      <c r="JUL58" s="73"/>
      <c r="JUM58" s="73"/>
      <c r="JUN58" s="73"/>
      <c r="JUO58" s="73"/>
      <c r="JUP58" s="73"/>
      <c r="JUQ58" s="73"/>
      <c r="JUR58" s="73"/>
      <c r="JUS58" s="73"/>
      <c r="JUT58" s="73"/>
      <c r="JUU58" s="73"/>
      <c r="JUV58" s="73"/>
      <c r="JUW58" s="73"/>
      <c r="JUX58" s="73"/>
      <c r="JUY58" s="73"/>
      <c r="JUZ58" s="73"/>
      <c r="JVA58" s="73"/>
      <c r="JVB58" s="73"/>
      <c r="JVC58" s="73"/>
      <c r="JVD58" s="73"/>
      <c r="JVE58" s="73"/>
      <c r="JVF58" s="73"/>
      <c r="JVG58" s="73"/>
      <c r="JVH58" s="73"/>
      <c r="JVI58" s="73"/>
      <c r="JVJ58" s="73"/>
      <c r="JVK58" s="73"/>
      <c r="JVL58" s="73"/>
      <c r="JVM58" s="73"/>
      <c r="JVN58" s="73"/>
      <c r="JVO58" s="73"/>
      <c r="JVP58" s="73"/>
      <c r="JVQ58" s="73"/>
      <c r="JVR58" s="73"/>
      <c r="JVS58" s="73"/>
      <c r="JVT58" s="73"/>
      <c r="JVU58" s="73"/>
      <c r="JVV58" s="73"/>
      <c r="JVW58" s="73"/>
      <c r="JVX58" s="73"/>
      <c r="JVY58" s="73"/>
      <c r="JVZ58" s="73"/>
      <c r="JWA58" s="73"/>
      <c r="JWB58" s="73"/>
      <c r="JWC58" s="73"/>
      <c r="JWD58" s="73"/>
      <c r="JWE58" s="73"/>
      <c r="JWF58" s="73"/>
      <c r="JWG58" s="73"/>
      <c r="JWH58" s="73"/>
      <c r="JWI58" s="73"/>
      <c r="JWJ58" s="73"/>
      <c r="JWK58" s="73"/>
      <c r="JWL58" s="73"/>
      <c r="JWM58" s="73"/>
      <c r="JWN58" s="73"/>
      <c r="JWO58" s="73"/>
      <c r="JWP58" s="73"/>
      <c r="JWQ58" s="73"/>
      <c r="JWR58" s="73"/>
      <c r="JWS58" s="73"/>
      <c r="JWT58" s="73"/>
      <c r="JWU58" s="73"/>
      <c r="JWV58" s="73"/>
      <c r="JWW58" s="73"/>
      <c r="JWX58" s="73"/>
      <c r="JWY58" s="73"/>
      <c r="JWZ58" s="73"/>
      <c r="JXA58" s="73"/>
      <c r="JXB58" s="73"/>
      <c r="JXC58" s="73"/>
      <c r="JXD58" s="73"/>
      <c r="JXE58" s="73"/>
      <c r="JXF58" s="73"/>
      <c r="JXG58" s="73"/>
      <c r="JXH58" s="73"/>
      <c r="JXI58" s="73"/>
      <c r="JXJ58" s="73"/>
      <c r="JXK58" s="73"/>
      <c r="JXL58" s="73"/>
      <c r="JXM58" s="73"/>
      <c r="JXN58" s="73"/>
      <c r="JXO58" s="73"/>
      <c r="JXP58" s="73"/>
      <c r="JXQ58" s="73"/>
      <c r="JXR58" s="73"/>
      <c r="JXS58" s="73"/>
      <c r="JXT58" s="73"/>
      <c r="JXU58" s="73"/>
      <c r="JXV58" s="73"/>
      <c r="JXW58" s="73"/>
      <c r="JXX58" s="73"/>
      <c r="JXY58" s="73"/>
      <c r="JXZ58" s="73"/>
      <c r="JYA58" s="73"/>
      <c r="JYB58" s="73"/>
      <c r="JYC58" s="73"/>
      <c r="JYD58" s="73"/>
      <c r="JYE58" s="73"/>
      <c r="JYF58" s="73"/>
      <c r="JYG58" s="73"/>
      <c r="JYH58" s="73"/>
      <c r="JYI58" s="73"/>
      <c r="JYJ58" s="73"/>
      <c r="JYK58" s="73"/>
      <c r="JYL58" s="73"/>
      <c r="JYM58" s="73"/>
      <c r="JYN58" s="73"/>
      <c r="JYO58" s="73"/>
      <c r="JYP58" s="73"/>
      <c r="JYQ58" s="73"/>
      <c r="JYR58" s="73"/>
      <c r="JYS58" s="73"/>
      <c r="JYT58" s="73"/>
      <c r="JYU58" s="73"/>
      <c r="JYV58" s="73"/>
      <c r="JYW58" s="73"/>
      <c r="JYX58" s="73"/>
      <c r="JYY58" s="73"/>
      <c r="JYZ58" s="73"/>
      <c r="JZA58" s="73"/>
      <c r="JZB58" s="73"/>
      <c r="JZC58" s="73"/>
      <c r="JZD58" s="73"/>
      <c r="JZE58" s="73"/>
      <c r="JZF58" s="73"/>
      <c r="JZG58" s="73"/>
      <c r="JZH58" s="73"/>
      <c r="JZI58" s="73"/>
      <c r="JZJ58" s="73"/>
      <c r="JZK58" s="73"/>
      <c r="JZL58" s="73"/>
      <c r="JZM58" s="73"/>
      <c r="JZN58" s="73"/>
      <c r="JZO58" s="73"/>
      <c r="JZP58" s="73"/>
      <c r="JZQ58" s="73"/>
      <c r="JZR58" s="73"/>
      <c r="JZS58" s="73"/>
      <c r="JZT58" s="73"/>
      <c r="JZU58" s="73"/>
      <c r="JZV58" s="73"/>
      <c r="JZW58" s="73"/>
      <c r="JZX58" s="73"/>
      <c r="JZY58" s="73"/>
      <c r="JZZ58" s="73"/>
      <c r="KAA58" s="73"/>
      <c r="KAB58" s="73"/>
      <c r="KAC58" s="73"/>
      <c r="KAD58" s="73"/>
      <c r="KAE58" s="73"/>
      <c r="KAF58" s="73"/>
      <c r="KAG58" s="73"/>
      <c r="KAH58" s="73"/>
      <c r="KAI58" s="73"/>
      <c r="KAJ58" s="73"/>
      <c r="KAK58" s="73"/>
      <c r="KAL58" s="73"/>
      <c r="KAM58" s="73"/>
      <c r="KAN58" s="73"/>
      <c r="KAO58" s="73"/>
      <c r="KAP58" s="73"/>
      <c r="KAQ58" s="73"/>
      <c r="KAR58" s="73"/>
      <c r="KAS58" s="73"/>
      <c r="KAT58" s="73"/>
      <c r="KAU58" s="73"/>
      <c r="KAV58" s="73"/>
      <c r="KAW58" s="73"/>
      <c r="KAX58" s="73"/>
      <c r="KAY58" s="73"/>
      <c r="KAZ58" s="73"/>
      <c r="KBA58" s="73"/>
      <c r="KBB58" s="73"/>
      <c r="KBC58" s="73"/>
      <c r="KBD58" s="73"/>
      <c r="KBE58" s="73"/>
      <c r="KBF58" s="73"/>
      <c r="KBG58" s="73"/>
      <c r="KBH58" s="73"/>
      <c r="KBI58" s="73"/>
      <c r="KBJ58" s="73"/>
      <c r="KBK58" s="73"/>
      <c r="KBL58" s="73"/>
      <c r="KBM58" s="73"/>
      <c r="KBN58" s="73"/>
      <c r="KBO58" s="73"/>
      <c r="KBP58" s="73"/>
      <c r="KBQ58" s="73"/>
      <c r="KBR58" s="73"/>
      <c r="KBS58" s="73"/>
      <c r="KBT58" s="73"/>
      <c r="KBU58" s="73"/>
      <c r="KBV58" s="73"/>
      <c r="KBW58" s="73"/>
      <c r="KBX58" s="73"/>
      <c r="KBY58" s="73"/>
      <c r="KBZ58" s="73"/>
      <c r="KCA58" s="73"/>
      <c r="KCB58" s="73"/>
      <c r="KCC58" s="73"/>
      <c r="KCD58" s="73"/>
      <c r="KCE58" s="73"/>
      <c r="KCF58" s="73"/>
      <c r="KCG58" s="73"/>
      <c r="KCH58" s="73"/>
      <c r="KCI58" s="73"/>
      <c r="KCJ58" s="73"/>
      <c r="KCK58" s="73"/>
      <c r="KCL58" s="73"/>
      <c r="KCM58" s="73"/>
      <c r="KCN58" s="73"/>
      <c r="KCO58" s="73"/>
      <c r="KCP58" s="73"/>
      <c r="KCQ58" s="73"/>
      <c r="KCR58" s="73"/>
      <c r="KCS58" s="73"/>
      <c r="KCT58" s="73"/>
      <c r="KCU58" s="73"/>
      <c r="KCV58" s="73"/>
      <c r="KCW58" s="73"/>
      <c r="KCX58" s="73"/>
      <c r="KCY58" s="73"/>
      <c r="KCZ58" s="73"/>
      <c r="KDA58" s="73"/>
      <c r="KDB58" s="73"/>
      <c r="KDC58" s="73"/>
      <c r="KDD58" s="73"/>
      <c r="KDE58" s="73"/>
      <c r="KDF58" s="73"/>
      <c r="KDG58" s="73"/>
      <c r="KDH58" s="73"/>
      <c r="KDI58" s="73"/>
      <c r="KDJ58" s="73"/>
      <c r="KDK58" s="73"/>
      <c r="KDL58" s="73"/>
      <c r="KDM58" s="73"/>
      <c r="KDN58" s="73"/>
      <c r="KDO58" s="73"/>
      <c r="KDP58" s="73"/>
      <c r="KDQ58" s="73"/>
      <c r="KDR58" s="73"/>
      <c r="KDS58" s="73"/>
      <c r="KDT58" s="73"/>
      <c r="KDU58" s="73"/>
      <c r="KDV58" s="73"/>
      <c r="KDW58" s="73"/>
      <c r="KDX58" s="73"/>
      <c r="KDY58" s="73"/>
      <c r="KDZ58" s="73"/>
      <c r="KEA58" s="73"/>
      <c r="KEB58" s="73"/>
      <c r="KEC58" s="73"/>
      <c r="KED58" s="73"/>
      <c r="KEE58" s="73"/>
      <c r="KEF58" s="73"/>
      <c r="KEG58" s="73"/>
      <c r="KEH58" s="73"/>
      <c r="KEI58" s="73"/>
      <c r="KEJ58" s="73"/>
      <c r="KEK58" s="73"/>
      <c r="KEL58" s="73"/>
      <c r="KEM58" s="73"/>
      <c r="KEN58" s="73"/>
      <c r="KEO58" s="73"/>
      <c r="KEP58" s="73"/>
      <c r="KEQ58" s="73"/>
      <c r="KER58" s="73"/>
      <c r="KES58" s="73"/>
      <c r="KET58" s="73"/>
      <c r="KEU58" s="73"/>
      <c r="KEV58" s="73"/>
      <c r="KEW58" s="73"/>
      <c r="KEX58" s="73"/>
      <c r="KEY58" s="73"/>
      <c r="KEZ58" s="73"/>
      <c r="KFA58" s="73"/>
      <c r="KFB58" s="73"/>
      <c r="KFC58" s="73"/>
      <c r="KFD58" s="73"/>
      <c r="KFE58" s="73"/>
      <c r="KFF58" s="73"/>
      <c r="KFG58" s="73"/>
      <c r="KFH58" s="73"/>
      <c r="KFI58" s="73"/>
      <c r="KFJ58" s="73"/>
      <c r="KFK58" s="73"/>
      <c r="KFL58" s="73"/>
      <c r="KFM58" s="73"/>
      <c r="KFN58" s="73"/>
      <c r="KFO58" s="73"/>
      <c r="KFP58" s="73"/>
      <c r="KFQ58" s="73"/>
      <c r="KFR58" s="73"/>
      <c r="KFS58" s="73"/>
      <c r="KFT58" s="73"/>
      <c r="KFU58" s="73"/>
      <c r="KFV58" s="73"/>
      <c r="KFW58" s="73"/>
      <c r="KFX58" s="73"/>
      <c r="KFY58" s="73"/>
      <c r="KFZ58" s="73"/>
      <c r="KGA58" s="73"/>
      <c r="KGB58" s="73"/>
      <c r="KGC58" s="73"/>
      <c r="KGD58" s="73"/>
      <c r="KGE58" s="73"/>
      <c r="KGF58" s="73"/>
      <c r="KGG58" s="73"/>
      <c r="KGH58" s="73"/>
      <c r="KGI58" s="73"/>
      <c r="KGJ58" s="73"/>
      <c r="KGK58" s="73"/>
      <c r="KGL58" s="73"/>
      <c r="KGM58" s="73"/>
      <c r="KGN58" s="73"/>
      <c r="KGO58" s="73"/>
      <c r="KGP58" s="73"/>
      <c r="KGQ58" s="73"/>
      <c r="KGR58" s="73"/>
      <c r="KGS58" s="73"/>
      <c r="KGT58" s="73"/>
      <c r="KGU58" s="73"/>
      <c r="KGV58" s="73"/>
      <c r="KGW58" s="73"/>
      <c r="KGX58" s="73"/>
      <c r="KGY58" s="73"/>
      <c r="KGZ58" s="73"/>
      <c r="KHA58" s="73"/>
      <c r="KHB58" s="73"/>
      <c r="KHC58" s="73"/>
      <c r="KHD58" s="73"/>
      <c r="KHE58" s="73"/>
      <c r="KHF58" s="73"/>
      <c r="KHG58" s="73"/>
      <c r="KHH58" s="73"/>
      <c r="KHI58" s="73"/>
      <c r="KHJ58" s="73"/>
      <c r="KHK58" s="73"/>
      <c r="KHL58" s="73"/>
      <c r="KHM58" s="73"/>
      <c r="KHN58" s="73"/>
      <c r="KHO58" s="73"/>
      <c r="KHP58" s="73"/>
      <c r="KHQ58" s="73"/>
      <c r="KHR58" s="73"/>
      <c r="KHS58" s="73"/>
      <c r="KHT58" s="73"/>
      <c r="KHU58" s="73"/>
      <c r="KHV58" s="73"/>
      <c r="KHW58" s="73"/>
      <c r="KHX58" s="73"/>
      <c r="KHY58" s="73"/>
      <c r="KHZ58" s="73"/>
      <c r="KIA58" s="73"/>
      <c r="KIB58" s="73"/>
      <c r="KIC58" s="73"/>
      <c r="KID58" s="73"/>
      <c r="KIE58" s="73"/>
      <c r="KIF58" s="73"/>
      <c r="KIG58" s="73"/>
      <c r="KIH58" s="73"/>
      <c r="KII58" s="73"/>
      <c r="KIJ58" s="73"/>
      <c r="KIK58" s="73"/>
      <c r="KIL58" s="73"/>
      <c r="KIM58" s="73"/>
      <c r="KIN58" s="73"/>
      <c r="KIO58" s="73"/>
      <c r="KIP58" s="73"/>
      <c r="KIQ58" s="73"/>
      <c r="KIR58" s="73"/>
      <c r="KIS58" s="73"/>
      <c r="KIT58" s="73"/>
      <c r="KIU58" s="73"/>
      <c r="KIV58" s="73"/>
      <c r="KIW58" s="73"/>
      <c r="KIX58" s="73"/>
      <c r="KIY58" s="73"/>
      <c r="KIZ58" s="73"/>
      <c r="KJA58" s="73"/>
      <c r="KJB58" s="73"/>
      <c r="KJC58" s="73"/>
      <c r="KJD58" s="73"/>
      <c r="KJE58" s="73"/>
      <c r="KJF58" s="73"/>
      <c r="KJG58" s="73"/>
      <c r="KJH58" s="73"/>
      <c r="KJI58" s="73"/>
      <c r="KJJ58" s="73"/>
      <c r="KJK58" s="73"/>
      <c r="KJL58" s="73"/>
      <c r="KJM58" s="73"/>
      <c r="KJN58" s="73"/>
      <c r="KJO58" s="73"/>
      <c r="KJP58" s="73"/>
      <c r="KJQ58" s="73"/>
      <c r="KJR58" s="73"/>
      <c r="KJS58" s="73"/>
      <c r="KJT58" s="73"/>
      <c r="KJU58" s="73"/>
      <c r="KJV58" s="73"/>
      <c r="KJW58" s="73"/>
      <c r="KJX58" s="73"/>
      <c r="KJY58" s="73"/>
      <c r="KJZ58" s="73"/>
      <c r="KKA58" s="73"/>
      <c r="KKB58" s="73"/>
      <c r="KKC58" s="73"/>
      <c r="KKD58" s="73"/>
      <c r="KKE58" s="73"/>
      <c r="KKF58" s="73"/>
      <c r="KKG58" s="73"/>
      <c r="KKH58" s="73"/>
      <c r="KKI58" s="73"/>
      <c r="KKJ58" s="73"/>
      <c r="KKK58" s="73"/>
      <c r="KKL58" s="73"/>
      <c r="KKM58" s="73"/>
      <c r="KKN58" s="73"/>
      <c r="KKO58" s="73"/>
      <c r="KKP58" s="73"/>
      <c r="KKQ58" s="73"/>
      <c r="KKR58" s="73"/>
      <c r="KKS58" s="73"/>
      <c r="KKT58" s="73"/>
      <c r="KKU58" s="73"/>
      <c r="KKV58" s="73"/>
      <c r="KKW58" s="73"/>
      <c r="KKX58" s="73"/>
      <c r="KKY58" s="73"/>
      <c r="KKZ58" s="73"/>
      <c r="KLA58" s="73"/>
      <c r="KLB58" s="73"/>
      <c r="KLC58" s="73"/>
      <c r="KLD58" s="73"/>
      <c r="KLE58" s="73"/>
      <c r="KLF58" s="73"/>
      <c r="KLG58" s="73"/>
      <c r="KLH58" s="73"/>
      <c r="KLI58" s="73"/>
      <c r="KLJ58" s="73"/>
      <c r="KLK58" s="73"/>
      <c r="KLL58" s="73"/>
      <c r="KLM58" s="73"/>
      <c r="KLN58" s="73"/>
      <c r="KLO58" s="73"/>
      <c r="KLP58" s="73"/>
      <c r="KLQ58" s="73"/>
      <c r="KLR58" s="73"/>
      <c r="KLS58" s="73"/>
      <c r="KLT58" s="73"/>
      <c r="KLU58" s="73"/>
      <c r="KLV58" s="73"/>
      <c r="KLW58" s="73"/>
      <c r="KLX58" s="73"/>
      <c r="KLY58" s="73"/>
      <c r="KLZ58" s="73"/>
      <c r="KMA58" s="73"/>
      <c r="KMB58" s="73"/>
      <c r="KMC58" s="73"/>
      <c r="KMD58" s="73"/>
      <c r="KME58" s="73"/>
      <c r="KMF58" s="73"/>
      <c r="KMG58" s="73"/>
      <c r="KMH58" s="73"/>
      <c r="KMI58" s="73"/>
      <c r="KMJ58" s="73"/>
      <c r="KMK58" s="73"/>
      <c r="KML58" s="73"/>
      <c r="KMM58" s="73"/>
      <c r="KMN58" s="73"/>
      <c r="KMO58" s="73"/>
      <c r="KMP58" s="73"/>
      <c r="KMQ58" s="73"/>
      <c r="KMR58" s="73"/>
      <c r="KMS58" s="73"/>
      <c r="KMT58" s="73"/>
      <c r="KMU58" s="73"/>
      <c r="KMV58" s="73"/>
      <c r="KMW58" s="73"/>
      <c r="KMX58" s="73"/>
      <c r="KMY58" s="73"/>
      <c r="KMZ58" s="73"/>
      <c r="KNA58" s="73"/>
      <c r="KNB58" s="73"/>
      <c r="KNC58" s="73"/>
      <c r="KND58" s="73"/>
      <c r="KNE58" s="73"/>
      <c r="KNF58" s="73"/>
      <c r="KNG58" s="73"/>
      <c r="KNH58" s="73"/>
      <c r="KNI58" s="73"/>
      <c r="KNJ58" s="73"/>
      <c r="KNK58" s="73"/>
      <c r="KNL58" s="73"/>
      <c r="KNM58" s="73"/>
      <c r="KNN58" s="73"/>
      <c r="KNO58" s="73"/>
      <c r="KNP58" s="73"/>
      <c r="KNQ58" s="73"/>
      <c r="KNR58" s="73"/>
      <c r="KNS58" s="73"/>
      <c r="KNT58" s="73"/>
      <c r="KNU58" s="73"/>
      <c r="KNV58" s="73"/>
      <c r="KNW58" s="73"/>
      <c r="KNX58" s="73"/>
      <c r="KNY58" s="73"/>
      <c r="KNZ58" s="73"/>
      <c r="KOA58" s="73"/>
      <c r="KOB58" s="73"/>
      <c r="KOC58" s="73"/>
      <c r="KOD58" s="73"/>
      <c r="KOE58" s="73"/>
      <c r="KOF58" s="73"/>
      <c r="KOG58" s="73"/>
      <c r="KOH58" s="73"/>
      <c r="KOI58" s="73"/>
      <c r="KOJ58" s="73"/>
      <c r="KOK58" s="73"/>
      <c r="KOL58" s="73"/>
      <c r="KOM58" s="73"/>
      <c r="KON58" s="73"/>
      <c r="KOO58" s="73"/>
      <c r="KOP58" s="73"/>
      <c r="KOQ58" s="73"/>
      <c r="KOR58" s="73"/>
      <c r="KOS58" s="73"/>
      <c r="KOT58" s="73"/>
      <c r="KOU58" s="73"/>
      <c r="KOV58" s="73"/>
      <c r="KOW58" s="73"/>
      <c r="KOX58" s="73"/>
      <c r="KOY58" s="73"/>
      <c r="KOZ58" s="73"/>
      <c r="KPA58" s="73"/>
      <c r="KPB58" s="73"/>
      <c r="KPC58" s="73"/>
      <c r="KPD58" s="73"/>
      <c r="KPE58" s="73"/>
      <c r="KPF58" s="73"/>
      <c r="KPG58" s="73"/>
      <c r="KPH58" s="73"/>
      <c r="KPI58" s="73"/>
      <c r="KPJ58" s="73"/>
      <c r="KPK58" s="73"/>
      <c r="KPL58" s="73"/>
      <c r="KPM58" s="73"/>
      <c r="KPN58" s="73"/>
      <c r="KPO58" s="73"/>
      <c r="KPP58" s="73"/>
      <c r="KPQ58" s="73"/>
      <c r="KPR58" s="73"/>
      <c r="KPS58" s="73"/>
      <c r="KPT58" s="73"/>
      <c r="KPU58" s="73"/>
      <c r="KPV58" s="73"/>
      <c r="KPW58" s="73"/>
      <c r="KPX58" s="73"/>
      <c r="KPY58" s="73"/>
      <c r="KPZ58" s="73"/>
      <c r="KQA58" s="73"/>
      <c r="KQB58" s="73"/>
      <c r="KQC58" s="73"/>
      <c r="KQD58" s="73"/>
      <c r="KQE58" s="73"/>
      <c r="KQF58" s="73"/>
      <c r="KQG58" s="73"/>
      <c r="KQH58" s="73"/>
      <c r="KQI58" s="73"/>
      <c r="KQJ58" s="73"/>
      <c r="KQK58" s="73"/>
      <c r="KQL58" s="73"/>
      <c r="KQM58" s="73"/>
      <c r="KQN58" s="73"/>
      <c r="KQO58" s="73"/>
      <c r="KQP58" s="73"/>
      <c r="KQQ58" s="73"/>
      <c r="KQR58" s="73"/>
      <c r="KQS58" s="73"/>
      <c r="KQT58" s="73"/>
      <c r="KQU58" s="73"/>
      <c r="KQV58" s="73"/>
      <c r="KQW58" s="73"/>
      <c r="KQX58" s="73"/>
      <c r="KQY58" s="73"/>
      <c r="KQZ58" s="73"/>
      <c r="KRA58" s="73"/>
      <c r="KRB58" s="73"/>
      <c r="KRC58" s="73"/>
      <c r="KRD58" s="73"/>
      <c r="KRE58" s="73"/>
      <c r="KRF58" s="73"/>
      <c r="KRG58" s="73"/>
      <c r="KRH58" s="73"/>
      <c r="KRI58" s="73"/>
      <c r="KRJ58" s="73"/>
      <c r="KRK58" s="73"/>
      <c r="KRL58" s="73"/>
      <c r="KRM58" s="73"/>
      <c r="KRN58" s="73"/>
      <c r="KRO58" s="73"/>
      <c r="KRP58" s="73"/>
      <c r="KRQ58" s="73"/>
      <c r="KRR58" s="73"/>
      <c r="KRS58" s="73"/>
      <c r="KRT58" s="73"/>
      <c r="KRU58" s="73"/>
      <c r="KRV58" s="73"/>
      <c r="KRW58" s="73"/>
      <c r="KRX58" s="73"/>
      <c r="KRY58" s="73"/>
      <c r="KRZ58" s="73"/>
      <c r="KSA58" s="73"/>
      <c r="KSB58" s="73"/>
      <c r="KSC58" s="73"/>
      <c r="KSD58" s="73"/>
      <c r="KSE58" s="73"/>
      <c r="KSF58" s="73"/>
      <c r="KSG58" s="73"/>
      <c r="KSH58" s="73"/>
      <c r="KSI58" s="73"/>
      <c r="KSJ58" s="73"/>
      <c r="KSK58" s="73"/>
      <c r="KSL58" s="73"/>
      <c r="KSM58" s="73"/>
      <c r="KSN58" s="73"/>
      <c r="KSO58" s="73"/>
      <c r="KSP58" s="73"/>
      <c r="KSQ58" s="73"/>
      <c r="KSR58" s="73"/>
      <c r="KSS58" s="73"/>
      <c r="KST58" s="73"/>
      <c r="KSU58" s="73"/>
      <c r="KSV58" s="73"/>
      <c r="KSW58" s="73"/>
      <c r="KSX58" s="73"/>
      <c r="KSY58" s="73"/>
      <c r="KSZ58" s="73"/>
      <c r="KTA58" s="73"/>
      <c r="KTB58" s="73"/>
      <c r="KTC58" s="73"/>
      <c r="KTD58" s="73"/>
      <c r="KTE58" s="73"/>
      <c r="KTF58" s="73"/>
      <c r="KTG58" s="73"/>
      <c r="KTH58" s="73"/>
      <c r="KTI58" s="73"/>
      <c r="KTJ58" s="73"/>
      <c r="KTK58" s="73"/>
      <c r="KTL58" s="73"/>
      <c r="KTM58" s="73"/>
      <c r="KTN58" s="73"/>
      <c r="KTO58" s="73"/>
      <c r="KTP58" s="73"/>
      <c r="KTQ58" s="73"/>
      <c r="KTR58" s="73"/>
      <c r="KTS58" s="73"/>
      <c r="KTT58" s="73"/>
      <c r="KTU58" s="73"/>
      <c r="KTV58" s="73"/>
      <c r="KTW58" s="73"/>
      <c r="KTX58" s="73"/>
      <c r="KTY58" s="73"/>
      <c r="KTZ58" s="73"/>
      <c r="KUA58" s="73"/>
      <c r="KUB58" s="73"/>
      <c r="KUC58" s="73"/>
      <c r="KUD58" s="73"/>
      <c r="KUE58" s="73"/>
      <c r="KUF58" s="73"/>
      <c r="KUG58" s="73"/>
      <c r="KUH58" s="73"/>
      <c r="KUI58" s="73"/>
      <c r="KUJ58" s="73"/>
      <c r="KUK58" s="73"/>
      <c r="KUL58" s="73"/>
      <c r="KUM58" s="73"/>
      <c r="KUN58" s="73"/>
      <c r="KUO58" s="73"/>
      <c r="KUP58" s="73"/>
      <c r="KUQ58" s="73"/>
      <c r="KUR58" s="73"/>
      <c r="KUS58" s="73"/>
      <c r="KUT58" s="73"/>
      <c r="KUU58" s="73"/>
      <c r="KUV58" s="73"/>
      <c r="KUW58" s="73"/>
      <c r="KUX58" s="73"/>
      <c r="KUY58" s="73"/>
      <c r="KUZ58" s="73"/>
      <c r="KVA58" s="73"/>
      <c r="KVB58" s="73"/>
      <c r="KVC58" s="73"/>
      <c r="KVD58" s="73"/>
      <c r="KVE58" s="73"/>
      <c r="KVF58" s="73"/>
      <c r="KVG58" s="73"/>
      <c r="KVH58" s="73"/>
      <c r="KVI58" s="73"/>
      <c r="KVJ58" s="73"/>
      <c r="KVK58" s="73"/>
      <c r="KVL58" s="73"/>
      <c r="KVM58" s="73"/>
      <c r="KVN58" s="73"/>
      <c r="KVO58" s="73"/>
      <c r="KVP58" s="73"/>
      <c r="KVQ58" s="73"/>
      <c r="KVR58" s="73"/>
      <c r="KVS58" s="73"/>
      <c r="KVT58" s="73"/>
      <c r="KVU58" s="73"/>
      <c r="KVV58" s="73"/>
      <c r="KVW58" s="73"/>
      <c r="KVX58" s="73"/>
      <c r="KVY58" s="73"/>
      <c r="KVZ58" s="73"/>
      <c r="KWA58" s="73"/>
      <c r="KWB58" s="73"/>
      <c r="KWC58" s="73"/>
      <c r="KWD58" s="73"/>
      <c r="KWE58" s="73"/>
      <c r="KWF58" s="73"/>
      <c r="KWG58" s="73"/>
      <c r="KWH58" s="73"/>
      <c r="KWI58" s="73"/>
      <c r="KWJ58" s="73"/>
      <c r="KWK58" s="73"/>
      <c r="KWL58" s="73"/>
      <c r="KWM58" s="73"/>
      <c r="KWN58" s="73"/>
      <c r="KWO58" s="73"/>
      <c r="KWP58" s="73"/>
      <c r="KWQ58" s="73"/>
      <c r="KWR58" s="73"/>
      <c r="KWS58" s="73"/>
      <c r="KWT58" s="73"/>
      <c r="KWU58" s="73"/>
      <c r="KWV58" s="73"/>
      <c r="KWW58" s="73"/>
      <c r="KWX58" s="73"/>
      <c r="KWY58" s="73"/>
      <c r="KWZ58" s="73"/>
      <c r="KXA58" s="73"/>
      <c r="KXB58" s="73"/>
      <c r="KXC58" s="73"/>
      <c r="KXD58" s="73"/>
      <c r="KXE58" s="73"/>
      <c r="KXF58" s="73"/>
      <c r="KXG58" s="73"/>
      <c r="KXH58" s="73"/>
      <c r="KXI58" s="73"/>
      <c r="KXJ58" s="73"/>
      <c r="KXK58" s="73"/>
      <c r="KXL58" s="73"/>
      <c r="KXM58" s="73"/>
      <c r="KXN58" s="73"/>
      <c r="KXO58" s="73"/>
      <c r="KXP58" s="73"/>
      <c r="KXQ58" s="73"/>
      <c r="KXR58" s="73"/>
      <c r="KXS58" s="73"/>
      <c r="KXT58" s="73"/>
      <c r="KXU58" s="73"/>
      <c r="KXV58" s="73"/>
      <c r="KXW58" s="73"/>
      <c r="KXX58" s="73"/>
      <c r="KXY58" s="73"/>
      <c r="KXZ58" s="73"/>
      <c r="KYA58" s="73"/>
      <c r="KYB58" s="73"/>
      <c r="KYC58" s="73"/>
      <c r="KYD58" s="73"/>
      <c r="KYE58" s="73"/>
      <c r="KYF58" s="73"/>
      <c r="KYG58" s="73"/>
      <c r="KYH58" s="73"/>
      <c r="KYI58" s="73"/>
      <c r="KYJ58" s="73"/>
      <c r="KYK58" s="73"/>
      <c r="KYL58" s="73"/>
      <c r="KYM58" s="73"/>
      <c r="KYN58" s="73"/>
      <c r="KYO58" s="73"/>
      <c r="KYP58" s="73"/>
      <c r="KYQ58" s="73"/>
      <c r="KYR58" s="73"/>
      <c r="KYS58" s="73"/>
      <c r="KYT58" s="73"/>
      <c r="KYU58" s="73"/>
      <c r="KYV58" s="73"/>
      <c r="KYW58" s="73"/>
      <c r="KYX58" s="73"/>
      <c r="KYY58" s="73"/>
      <c r="KYZ58" s="73"/>
      <c r="KZA58" s="73"/>
      <c r="KZB58" s="73"/>
      <c r="KZC58" s="73"/>
      <c r="KZD58" s="73"/>
      <c r="KZE58" s="73"/>
      <c r="KZF58" s="73"/>
      <c r="KZG58" s="73"/>
      <c r="KZH58" s="73"/>
      <c r="KZI58" s="73"/>
      <c r="KZJ58" s="73"/>
      <c r="KZK58" s="73"/>
      <c r="KZL58" s="73"/>
      <c r="KZM58" s="73"/>
      <c r="KZN58" s="73"/>
      <c r="KZO58" s="73"/>
      <c r="KZP58" s="73"/>
      <c r="KZQ58" s="73"/>
      <c r="KZR58" s="73"/>
      <c r="KZS58" s="73"/>
      <c r="KZT58" s="73"/>
      <c r="KZU58" s="73"/>
      <c r="KZV58" s="73"/>
      <c r="KZW58" s="73"/>
      <c r="KZX58" s="73"/>
      <c r="KZY58" s="73"/>
      <c r="KZZ58" s="73"/>
      <c r="LAA58" s="73"/>
      <c r="LAB58" s="73"/>
      <c r="LAC58" s="73"/>
      <c r="LAD58" s="73"/>
      <c r="LAE58" s="73"/>
      <c r="LAF58" s="73"/>
      <c r="LAG58" s="73"/>
      <c r="LAH58" s="73"/>
      <c r="LAI58" s="73"/>
      <c r="LAJ58" s="73"/>
      <c r="LAK58" s="73"/>
      <c r="LAL58" s="73"/>
      <c r="LAM58" s="73"/>
      <c r="LAN58" s="73"/>
      <c r="LAO58" s="73"/>
      <c r="LAP58" s="73"/>
      <c r="LAQ58" s="73"/>
      <c r="LAR58" s="73"/>
      <c r="LAS58" s="73"/>
      <c r="LAT58" s="73"/>
      <c r="LAU58" s="73"/>
      <c r="LAV58" s="73"/>
      <c r="LAW58" s="73"/>
      <c r="LAX58" s="73"/>
      <c r="LAY58" s="73"/>
      <c r="LAZ58" s="73"/>
      <c r="LBA58" s="73"/>
      <c r="LBB58" s="73"/>
      <c r="LBC58" s="73"/>
      <c r="LBD58" s="73"/>
      <c r="LBE58" s="73"/>
      <c r="LBF58" s="73"/>
      <c r="LBG58" s="73"/>
      <c r="LBH58" s="73"/>
      <c r="LBI58" s="73"/>
      <c r="LBJ58" s="73"/>
      <c r="LBK58" s="73"/>
      <c r="LBL58" s="73"/>
      <c r="LBM58" s="73"/>
      <c r="LBN58" s="73"/>
      <c r="LBO58" s="73"/>
      <c r="LBP58" s="73"/>
      <c r="LBQ58" s="73"/>
      <c r="LBR58" s="73"/>
      <c r="LBS58" s="73"/>
      <c r="LBT58" s="73"/>
      <c r="LBU58" s="73"/>
      <c r="LBV58" s="73"/>
      <c r="LBW58" s="73"/>
      <c r="LBX58" s="73"/>
      <c r="LBY58" s="73"/>
      <c r="LBZ58" s="73"/>
      <c r="LCA58" s="73"/>
      <c r="LCB58" s="73"/>
      <c r="LCC58" s="73"/>
      <c r="LCD58" s="73"/>
      <c r="LCE58" s="73"/>
      <c r="LCF58" s="73"/>
      <c r="LCG58" s="73"/>
      <c r="LCH58" s="73"/>
      <c r="LCI58" s="73"/>
      <c r="LCJ58" s="73"/>
      <c r="LCK58" s="73"/>
      <c r="LCL58" s="73"/>
      <c r="LCM58" s="73"/>
      <c r="LCN58" s="73"/>
      <c r="LCO58" s="73"/>
      <c r="LCP58" s="73"/>
      <c r="LCQ58" s="73"/>
      <c r="LCR58" s="73"/>
      <c r="LCS58" s="73"/>
      <c r="LCT58" s="73"/>
      <c r="LCU58" s="73"/>
      <c r="LCV58" s="73"/>
      <c r="LCW58" s="73"/>
      <c r="LCX58" s="73"/>
      <c r="LCY58" s="73"/>
      <c r="LCZ58" s="73"/>
      <c r="LDA58" s="73"/>
      <c r="LDB58" s="73"/>
      <c r="LDC58" s="73"/>
      <c r="LDD58" s="73"/>
      <c r="LDE58" s="73"/>
      <c r="LDF58" s="73"/>
      <c r="LDG58" s="73"/>
      <c r="LDH58" s="73"/>
      <c r="LDI58" s="73"/>
      <c r="LDJ58" s="73"/>
      <c r="LDK58" s="73"/>
      <c r="LDL58" s="73"/>
      <c r="LDM58" s="73"/>
      <c r="LDN58" s="73"/>
      <c r="LDO58" s="73"/>
      <c r="LDP58" s="73"/>
      <c r="LDQ58" s="73"/>
      <c r="LDR58" s="73"/>
      <c r="LDS58" s="73"/>
      <c r="LDT58" s="73"/>
      <c r="LDU58" s="73"/>
      <c r="LDV58" s="73"/>
      <c r="LDW58" s="73"/>
      <c r="LDX58" s="73"/>
      <c r="LDY58" s="73"/>
      <c r="LDZ58" s="73"/>
      <c r="LEA58" s="73"/>
      <c r="LEB58" s="73"/>
      <c r="LEC58" s="73"/>
      <c r="LED58" s="73"/>
      <c r="LEE58" s="73"/>
      <c r="LEF58" s="73"/>
      <c r="LEG58" s="73"/>
      <c r="LEH58" s="73"/>
      <c r="LEI58" s="73"/>
      <c r="LEJ58" s="73"/>
      <c r="LEK58" s="73"/>
      <c r="LEL58" s="73"/>
      <c r="LEM58" s="73"/>
      <c r="LEN58" s="73"/>
      <c r="LEO58" s="73"/>
      <c r="LEP58" s="73"/>
      <c r="LEQ58" s="73"/>
      <c r="LER58" s="73"/>
      <c r="LES58" s="73"/>
      <c r="LET58" s="73"/>
      <c r="LEU58" s="73"/>
      <c r="LEV58" s="73"/>
      <c r="LEW58" s="73"/>
      <c r="LEX58" s="73"/>
      <c r="LEY58" s="73"/>
      <c r="LEZ58" s="73"/>
      <c r="LFA58" s="73"/>
      <c r="LFB58" s="73"/>
      <c r="LFC58" s="73"/>
      <c r="LFD58" s="73"/>
      <c r="LFE58" s="73"/>
      <c r="LFF58" s="73"/>
      <c r="LFG58" s="73"/>
      <c r="LFH58" s="73"/>
      <c r="LFI58" s="73"/>
      <c r="LFJ58" s="73"/>
      <c r="LFK58" s="73"/>
      <c r="LFL58" s="73"/>
      <c r="LFM58" s="73"/>
      <c r="LFN58" s="73"/>
      <c r="LFO58" s="73"/>
      <c r="LFP58" s="73"/>
      <c r="LFQ58" s="73"/>
      <c r="LFR58" s="73"/>
      <c r="LFS58" s="73"/>
      <c r="LFT58" s="73"/>
      <c r="LFU58" s="73"/>
      <c r="LFV58" s="73"/>
      <c r="LFW58" s="73"/>
      <c r="LFX58" s="73"/>
      <c r="LFY58" s="73"/>
      <c r="LFZ58" s="73"/>
      <c r="LGA58" s="73"/>
      <c r="LGB58" s="73"/>
      <c r="LGC58" s="73"/>
      <c r="LGD58" s="73"/>
      <c r="LGE58" s="73"/>
      <c r="LGF58" s="73"/>
      <c r="LGG58" s="73"/>
      <c r="LGH58" s="73"/>
      <c r="LGI58" s="73"/>
      <c r="LGJ58" s="73"/>
      <c r="LGK58" s="73"/>
      <c r="LGL58" s="73"/>
      <c r="LGM58" s="73"/>
      <c r="LGN58" s="73"/>
      <c r="LGO58" s="73"/>
      <c r="LGP58" s="73"/>
      <c r="LGQ58" s="73"/>
      <c r="LGR58" s="73"/>
      <c r="LGS58" s="73"/>
      <c r="LGT58" s="73"/>
      <c r="LGU58" s="73"/>
      <c r="LGV58" s="73"/>
      <c r="LGW58" s="73"/>
      <c r="LGX58" s="73"/>
      <c r="LGY58" s="73"/>
      <c r="LGZ58" s="73"/>
      <c r="LHA58" s="73"/>
      <c r="LHB58" s="73"/>
      <c r="LHC58" s="73"/>
      <c r="LHD58" s="73"/>
      <c r="LHE58" s="73"/>
      <c r="LHF58" s="73"/>
      <c r="LHG58" s="73"/>
      <c r="LHH58" s="73"/>
      <c r="LHI58" s="73"/>
      <c r="LHJ58" s="73"/>
      <c r="LHK58" s="73"/>
      <c r="LHL58" s="73"/>
      <c r="LHM58" s="73"/>
      <c r="LHN58" s="73"/>
      <c r="LHO58" s="73"/>
      <c r="LHP58" s="73"/>
      <c r="LHQ58" s="73"/>
      <c r="LHR58" s="73"/>
      <c r="LHS58" s="73"/>
      <c r="LHT58" s="73"/>
      <c r="LHU58" s="73"/>
      <c r="LHV58" s="73"/>
      <c r="LHW58" s="73"/>
      <c r="LHX58" s="73"/>
      <c r="LHY58" s="73"/>
      <c r="LHZ58" s="73"/>
      <c r="LIA58" s="73"/>
      <c r="LIB58" s="73"/>
      <c r="LIC58" s="73"/>
      <c r="LID58" s="73"/>
      <c r="LIE58" s="73"/>
      <c r="LIF58" s="73"/>
      <c r="LIG58" s="73"/>
      <c r="LIH58" s="73"/>
      <c r="LII58" s="73"/>
      <c r="LIJ58" s="73"/>
      <c r="LIK58" s="73"/>
      <c r="LIL58" s="73"/>
      <c r="LIM58" s="73"/>
      <c r="LIN58" s="73"/>
      <c r="LIO58" s="73"/>
      <c r="LIP58" s="73"/>
      <c r="LIQ58" s="73"/>
      <c r="LIR58" s="73"/>
      <c r="LIS58" s="73"/>
      <c r="LIT58" s="73"/>
      <c r="LIU58" s="73"/>
      <c r="LIV58" s="73"/>
      <c r="LIW58" s="73"/>
      <c r="LIX58" s="73"/>
      <c r="LIY58" s="73"/>
      <c r="LIZ58" s="73"/>
      <c r="LJA58" s="73"/>
      <c r="LJB58" s="73"/>
      <c r="LJC58" s="73"/>
      <c r="LJD58" s="73"/>
      <c r="LJE58" s="73"/>
      <c r="LJF58" s="73"/>
      <c r="LJG58" s="73"/>
      <c r="LJH58" s="73"/>
      <c r="LJI58" s="73"/>
      <c r="LJJ58" s="73"/>
      <c r="LJK58" s="73"/>
      <c r="LJL58" s="73"/>
      <c r="LJM58" s="73"/>
      <c r="LJN58" s="73"/>
      <c r="LJO58" s="73"/>
      <c r="LJP58" s="73"/>
      <c r="LJQ58" s="73"/>
      <c r="LJR58" s="73"/>
      <c r="LJS58" s="73"/>
      <c r="LJT58" s="73"/>
      <c r="LJU58" s="73"/>
      <c r="LJV58" s="73"/>
      <c r="LJW58" s="73"/>
      <c r="LJX58" s="73"/>
      <c r="LJY58" s="73"/>
      <c r="LJZ58" s="73"/>
      <c r="LKA58" s="73"/>
      <c r="LKB58" s="73"/>
      <c r="LKC58" s="73"/>
      <c r="LKD58" s="73"/>
      <c r="LKE58" s="73"/>
      <c r="LKF58" s="73"/>
      <c r="LKG58" s="73"/>
      <c r="LKH58" s="73"/>
      <c r="LKI58" s="73"/>
      <c r="LKJ58" s="73"/>
      <c r="LKK58" s="73"/>
      <c r="LKL58" s="73"/>
      <c r="LKM58" s="73"/>
      <c r="LKN58" s="73"/>
      <c r="LKO58" s="73"/>
      <c r="LKP58" s="73"/>
      <c r="LKQ58" s="73"/>
      <c r="LKR58" s="73"/>
      <c r="LKS58" s="73"/>
      <c r="LKT58" s="73"/>
      <c r="LKU58" s="73"/>
      <c r="LKV58" s="73"/>
      <c r="LKW58" s="73"/>
      <c r="LKX58" s="73"/>
      <c r="LKY58" s="73"/>
      <c r="LKZ58" s="73"/>
      <c r="LLA58" s="73"/>
      <c r="LLB58" s="73"/>
      <c r="LLC58" s="73"/>
      <c r="LLD58" s="73"/>
      <c r="LLE58" s="73"/>
      <c r="LLF58" s="73"/>
      <c r="LLG58" s="73"/>
      <c r="LLH58" s="73"/>
      <c r="LLI58" s="73"/>
      <c r="LLJ58" s="73"/>
      <c r="LLK58" s="73"/>
      <c r="LLL58" s="73"/>
      <c r="LLM58" s="73"/>
      <c r="LLN58" s="73"/>
      <c r="LLO58" s="73"/>
      <c r="LLP58" s="73"/>
      <c r="LLQ58" s="73"/>
      <c r="LLR58" s="73"/>
      <c r="LLS58" s="73"/>
      <c r="LLT58" s="73"/>
      <c r="LLU58" s="73"/>
      <c r="LLV58" s="73"/>
      <c r="LLW58" s="73"/>
      <c r="LLX58" s="73"/>
      <c r="LLY58" s="73"/>
      <c r="LLZ58" s="73"/>
      <c r="LMA58" s="73"/>
      <c r="LMB58" s="73"/>
      <c r="LMC58" s="73"/>
      <c r="LMD58" s="73"/>
      <c r="LME58" s="73"/>
      <c r="LMF58" s="73"/>
      <c r="LMG58" s="73"/>
      <c r="LMH58" s="73"/>
      <c r="LMI58" s="73"/>
      <c r="LMJ58" s="73"/>
      <c r="LMK58" s="73"/>
      <c r="LML58" s="73"/>
      <c r="LMM58" s="73"/>
      <c r="LMN58" s="73"/>
      <c r="LMO58" s="73"/>
      <c r="LMP58" s="73"/>
      <c r="LMQ58" s="73"/>
      <c r="LMR58" s="73"/>
      <c r="LMS58" s="73"/>
      <c r="LMT58" s="73"/>
      <c r="LMU58" s="73"/>
      <c r="LMV58" s="73"/>
      <c r="LMW58" s="73"/>
      <c r="LMX58" s="73"/>
      <c r="LMY58" s="73"/>
      <c r="LMZ58" s="73"/>
      <c r="LNA58" s="73"/>
      <c r="LNB58" s="73"/>
      <c r="LNC58" s="73"/>
      <c r="LND58" s="73"/>
      <c r="LNE58" s="73"/>
      <c r="LNF58" s="73"/>
      <c r="LNG58" s="73"/>
      <c r="LNH58" s="73"/>
      <c r="LNI58" s="73"/>
      <c r="LNJ58" s="73"/>
      <c r="LNK58" s="73"/>
      <c r="LNL58" s="73"/>
      <c r="LNM58" s="73"/>
      <c r="LNN58" s="73"/>
      <c r="LNO58" s="73"/>
      <c r="LNP58" s="73"/>
      <c r="LNQ58" s="73"/>
      <c r="LNR58" s="73"/>
      <c r="LNS58" s="73"/>
      <c r="LNT58" s="73"/>
      <c r="LNU58" s="73"/>
      <c r="LNV58" s="73"/>
      <c r="LNW58" s="73"/>
      <c r="LNX58" s="73"/>
      <c r="LNY58" s="73"/>
      <c r="LNZ58" s="73"/>
      <c r="LOA58" s="73"/>
      <c r="LOB58" s="73"/>
      <c r="LOC58" s="73"/>
      <c r="LOD58" s="73"/>
      <c r="LOE58" s="73"/>
      <c r="LOF58" s="73"/>
      <c r="LOG58" s="73"/>
      <c r="LOH58" s="73"/>
      <c r="LOI58" s="73"/>
      <c r="LOJ58" s="73"/>
      <c r="LOK58" s="73"/>
      <c r="LOL58" s="73"/>
      <c r="LOM58" s="73"/>
      <c r="LON58" s="73"/>
      <c r="LOO58" s="73"/>
      <c r="LOP58" s="73"/>
      <c r="LOQ58" s="73"/>
      <c r="LOR58" s="73"/>
      <c r="LOS58" s="73"/>
      <c r="LOT58" s="73"/>
      <c r="LOU58" s="73"/>
      <c r="LOV58" s="73"/>
      <c r="LOW58" s="73"/>
      <c r="LOX58" s="73"/>
      <c r="LOY58" s="73"/>
      <c r="LOZ58" s="73"/>
      <c r="LPA58" s="73"/>
      <c r="LPB58" s="73"/>
      <c r="LPC58" s="73"/>
      <c r="LPD58" s="73"/>
      <c r="LPE58" s="73"/>
      <c r="LPF58" s="73"/>
      <c r="LPG58" s="73"/>
      <c r="LPH58" s="73"/>
      <c r="LPI58" s="73"/>
      <c r="LPJ58" s="73"/>
      <c r="LPK58" s="73"/>
      <c r="LPL58" s="73"/>
      <c r="LPM58" s="73"/>
      <c r="LPN58" s="73"/>
      <c r="LPO58" s="73"/>
      <c r="LPP58" s="73"/>
      <c r="LPQ58" s="73"/>
      <c r="LPR58" s="73"/>
      <c r="LPS58" s="73"/>
      <c r="LPT58" s="73"/>
      <c r="LPU58" s="73"/>
      <c r="LPV58" s="73"/>
      <c r="LPW58" s="73"/>
      <c r="LPX58" s="73"/>
      <c r="LPY58" s="73"/>
      <c r="LPZ58" s="73"/>
      <c r="LQA58" s="73"/>
      <c r="LQB58" s="73"/>
      <c r="LQC58" s="73"/>
      <c r="LQD58" s="73"/>
      <c r="LQE58" s="73"/>
      <c r="LQF58" s="73"/>
      <c r="LQG58" s="73"/>
      <c r="LQH58" s="73"/>
      <c r="LQI58" s="73"/>
      <c r="LQJ58" s="73"/>
      <c r="LQK58" s="73"/>
      <c r="LQL58" s="73"/>
      <c r="LQM58" s="73"/>
      <c r="LQN58" s="73"/>
      <c r="LQO58" s="73"/>
      <c r="LQP58" s="73"/>
      <c r="LQQ58" s="73"/>
      <c r="LQR58" s="73"/>
      <c r="LQS58" s="73"/>
      <c r="LQT58" s="73"/>
      <c r="LQU58" s="73"/>
      <c r="LQV58" s="73"/>
      <c r="LQW58" s="73"/>
      <c r="LQX58" s="73"/>
      <c r="LQY58" s="73"/>
      <c r="LQZ58" s="73"/>
      <c r="LRA58" s="73"/>
      <c r="LRB58" s="73"/>
      <c r="LRC58" s="73"/>
      <c r="LRD58" s="73"/>
      <c r="LRE58" s="73"/>
      <c r="LRF58" s="73"/>
      <c r="LRG58" s="73"/>
      <c r="LRH58" s="73"/>
      <c r="LRI58" s="73"/>
      <c r="LRJ58" s="73"/>
      <c r="LRK58" s="73"/>
      <c r="LRL58" s="73"/>
      <c r="LRM58" s="73"/>
      <c r="LRN58" s="73"/>
      <c r="LRO58" s="73"/>
      <c r="LRP58" s="73"/>
      <c r="LRQ58" s="73"/>
      <c r="LRR58" s="73"/>
      <c r="LRS58" s="73"/>
      <c r="LRT58" s="73"/>
      <c r="LRU58" s="73"/>
      <c r="LRV58" s="73"/>
      <c r="LRW58" s="73"/>
      <c r="LRX58" s="73"/>
      <c r="LRY58" s="73"/>
      <c r="LRZ58" s="73"/>
      <c r="LSA58" s="73"/>
      <c r="LSB58" s="73"/>
      <c r="LSC58" s="73"/>
      <c r="LSD58" s="73"/>
      <c r="LSE58" s="73"/>
      <c r="LSF58" s="73"/>
      <c r="LSG58" s="73"/>
      <c r="LSH58" s="73"/>
      <c r="LSI58" s="73"/>
      <c r="LSJ58" s="73"/>
      <c r="LSK58" s="73"/>
      <c r="LSL58" s="73"/>
      <c r="LSM58" s="73"/>
      <c r="LSN58" s="73"/>
      <c r="LSO58" s="73"/>
      <c r="LSP58" s="73"/>
      <c r="LSQ58" s="73"/>
      <c r="LSR58" s="73"/>
      <c r="LSS58" s="73"/>
      <c r="LST58" s="73"/>
      <c r="LSU58" s="73"/>
      <c r="LSV58" s="73"/>
      <c r="LSW58" s="73"/>
      <c r="LSX58" s="73"/>
      <c r="LSY58" s="73"/>
      <c r="LSZ58" s="73"/>
      <c r="LTA58" s="73"/>
      <c r="LTB58" s="73"/>
      <c r="LTC58" s="73"/>
      <c r="LTD58" s="73"/>
      <c r="LTE58" s="73"/>
      <c r="LTF58" s="73"/>
      <c r="LTG58" s="73"/>
      <c r="LTH58" s="73"/>
      <c r="LTI58" s="73"/>
      <c r="LTJ58" s="73"/>
      <c r="LTK58" s="73"/>
      <c r="LTL58" s="73"/>
      <c r="LTM58" s="73"/>
      <c r="LTN58" s="73"/>
      <c r="LTO58" s="73"/>
      <c r="LTP58" s="73"/>
      <c r="LTQ58" s="73"/>
      <c r="LTR58" s="73"/>
      <c r="LTS58" s="73"/>
      <c r="LTT58" s="73"/>
      <c r="LTU58" s="73"/>
      <c r="LTV58" s="73"/>
      <c r="LTW58" s="73"/>
      <c r="LTX58" s="73"/>
      <c r="LTY58" s="73"/>
      <c r="LTZ58" s="73"/>
      <c r="LUA58" s="73"/>
      <c r="LUB58" s="73"/>
      <c r="LUC58" s="73"/>
      <c r="LUD58" s="73"/>
      <c r="LUE58" s="73"/>
      <c r="LUF58" s="73"/>
      <c r="LUG58" s="73"/>
      <c r="LUH58" s="73"/>
      <c r="LUI58" s="73"/>
      <c r="LUJ58" s="73"/>
      <c r="LUK58" s="73"/>
      <c r="LUL58" s="73"/>
      <c r="LUM58" s="73"/>
      <c r="LUN58" s="73"/>
      <c r="LUO58" s="73"/>
      <c r="LUP58" s="73"/>
      <c r="LUQ58" s="73"/>
      <c r="LUR58" s="73"/>
      <c r="LUS58" s="73"/>
      <c r="LUT58" s="73"/>
      <c r="LUU58" s="73"/>
      <c r="LUV58" s="73"/>
      <c r="LUW58" s="73"/>
      <c r="LUX58" s="73"/>
      <c r="LUY58" s="73"/>
      <c r="LUZ58" s="73"/>
      <c r="LVA58" s="73"/>
      <c r="LVB58" s="73"/>
      <c r="LVC58" s="73"/>
      <c r="LVD58" s="73"/>
      <c r="LVE58" s="73"/>
      <c r="LVF58" s="73"/>
      <c r="LVG58" s="73"/>
      <c r="LVH58" s="73"/>
      <c r="LVI58" s="73"/>
      <c r="LVJ58" s="73"/>
      <c r="LVK58" s="73"/>
      <c r="LVL58" s="73"/>
      <c r="LVM58" s="73"/>
      <c r="LVN58" s="73"/>
      <c r="LVO58" s="73"/>
      <c r="LVP58" s="73"/>
      <c r="LVQ58" s="73"/>
      <c r="LVR58" s="73"/>
      <c r="LVS58" s="73"/>
      <c r="LVT58" s="73"/>
      <c r="LVU58" s="73"/>
      <c r="LVV58" s="73"/>
      <c r="LVW58" s="73"/>
      <c r="LVX58" s="73"/>
      <c r="LVY58" s="73"/>
      <c r="LVZ58" s="73"/>
      <c r="LWA58" s="73"/>
      <c r="LWB58" s="73"/>
      <c r="LWC58" s="73"/>
      <c r="LWD58" s="73"/>
      <c r="LWE58" s="73"/>
      <c r="LWF58" s="73"/>
      <c r="LWG58" s="73"/>
      <c r="LWH58" s="73"/>
      <c r="LWI58" s="73"/>
      <c r="LWJ58" s="73"/>
      <c r="LWK58" s="73"/>
      <c r="LWL58" s="73"/>
      <c r="LWM58" s="73"/>
      <c r="LWN58" s="73"/>
      <c r="LWO58" s="73"/>
      <c r="LWP58" s="73"/>
      <c r="LWQ58" s="73"/>
      <c r="LWR58" s="73"/>
      <c r="LWS58" s="73"/>
      <c r="LWT58" s="73"/>
      <c r="LWU58" s="73"/>
      <c r="LWV58" s="73"/>
      <c r="LWW58" s="73"/>
      <c r="LWX58" s="73"/>
      <c r="LWY58" s="73"/>
      <c r="LWZ58" s="73"/>
      <c r="LXA58" s="73"/>
      <c r="LXB58" s="73"/>
      <c r="LXC58" s="73"/>
      <c r="LXD58" s="73"/>
      <c r="LXE58" s="73"/>
      <c r="LXF58" s="73"/>
      <c r="LXG58" s="73"/>
      <c r="LXH58" s="73"/>
      <c r="LXI58" s="73"/>
      <c r="LXJ58" s="73"/>
      <c r="LXK58" s="73"/>
      <c r="LXL58" s="73"/>
      <c r="LXM58" s="73"/>
      <c r="LXN58" s="73"/>
      <c r="LXO58" s="73"/>
      <c r="LXP58" s="73"/>
      <c r="LXQ58" s="73"/>
      <c r="LXR58" s="73"/>
      <c r="LXS58" s="73"/>
      <c r="LXT58" s="73"/>
      <c r="LXU58" s="73"/>
      <c r="LXV58" s="73"/>
      <c r="LXW58" s="73"/>
      <c r="LXX58" s="73"/>
      <c r="LXY58" s="73"/>
      <c r="LXZ58" s="73"/>
      <c r="LYA58" s="73"/>
      <c r="LYB58" s="73"/>
      <c r="LYC58" s="73"/>
      <c r="LYD58" s="73"/>
      <c r="LYE58" s="73"/>
      <c r="LYF58" s="73"/>
      <c r="LYG58" s="73"/>
      <c r="LYH58" s="73"/>
      <c r="LYI58" s="73"/>
      <c r="LYJ58" s="73"/>
      <c r="LYK58" s="73"/>
      <c r="LYL58" s="73"/>
      <c r="LYM58" s="73"/>
      <c r="LYN58" s="73"/>
      <c r="LYO58" s="73"/>
      <c r="LYP58" s="73"/>
      <c r="LYQ58" s="73"/>
      <c r="LYR58" s="73"/>
      <c r="LYS58" s="73"/>
      <c r="LYT58" s="73"/>
      <c r="LYU58" s="73"/>
      <c r="LYV58" s="73"/>
      <c r="LYW58" s="73"/>
      <c r="LYX58" s="73"/>
      <c r="LYY58" s="73"/>
      <c r="LYZ58" s="73"/>
      <c r="LZA58" s="73"/>
      <c r="LZB58" s="73"/>
      <c r="LZC58" s="73"/>
      <c r="LZD58" s="73"/>
      <c r="LZE58" s="73"/>
      <c r="LZF58" s="73"/>
      <c r="LZG58" s="73"/>
      <c r="LZH58" s="73"/>
      <c r="LZI58" s="73"/>
      <c r="LZJ58" s="73"/>
      <c r="LZK58" s="73"/>
      <c r="LZL58" s="73"/>
      <c r="LZM58" s="73"/>
      <c r="LZN58" s="73"/>
      <c r="LZO58" s="73"/>
      <c r="LZP58" s="73"/>
      <c r="LZQ58" s="73"/>
      <c r="LZR58" s="73"/>
      <c r="LZS58" s="73"/>
      <c r="LZT58" s="73"/>
      <c r="LZU58" s="73"/>
      <c r="LZV58" s="73"/>
      <c r="LZW58" s="73"/>
      <c r="LZX58" s="73"/>
      <c r="LZY58" s="73"/>
      <c r="LZZ58" s="73"/>
      <c r="MAA58" s="73"/>
      <c r="MAB58" s="73"/>
      <c r="MAC58" s="73"/>
      <c r="MAD58" s="73"/>
      <c r="MAE58" s="73"/>
      <c r="MAF58" s="73"/>
      <c r="MAG58" s="73"/>
      <c r="MAH58" s="73"/>
      <c r="MAI58" s="73"/>
      <c r="MAJ58" s="73"/>
      <c r="MAK58" s="73"/>
      <c r="MAL58" s="73"/>
      <c r="MAM58" s="73"/>
      <c r="MAN58" s="73"/>
      <c r="MAO58" s="73"/>
      <c r="MAP58" s="73"/>
      <c r="MAQ58" s="73"/>
      <c r="MAR58" s="73"/>
      <c r="MAS58" s="73"/>
      <c r="MAT58" s="73"/>
      <c r="MAU58" s="73"/>
      <c r="MAV58" s="73"/>
      <c r="MAW58" s="73"/>
      <c r="MAX58" s="73"/>
      <c r="MAY58" s="73"/>
      <c r="MAZ58" s="73"/>
      <c r="MBA58" s="73"/>
      <c r="MBB58" s="73"/>
      <c r="MBC58" s="73"/>
      <c r="MBD58" s="73"/>
      <c r="MBE58" s="73"/>
      <c r="MBF58" s="73"/>
      <c r="MBG58" s="73"/>
      <c r="MBH58" s="73"/>
      <c r="MBI58" s="73"/>
      <c r="MBJ58" s="73"/>
      <c r="MBK58" s="73"/>
      <c r="MBL58" s="73"/>
      <c r="MBM58" s="73"/>
      <c r="MBN58" s="73"/>
      <c r="MBO58" s="73"/>
      <c r="MBP58" s="73"/>
      <c r="MBQ58" s="73"/>
      <c r="MBR58" s="73"/>
      <c r="MBS58" s="73"/>
      <c r="MBT58" s="73"/>
      <c r="MBU58" s="73"/>
      <c r="MBV58" s="73"/>
      <c r="MBW58" s="73"/>
      <c r="MBX58" s="73"/>
      <c r="MBY58" s="73"/>
      <c r="MBZ58" s="73"/>
      <c r="MCA58" s="73"/>
      <c r="MCB58" s="73"/>
      <c r="MCC58" s="73"/>
      <c r="MCD58" s="73"/>
      <c r="MCE58" s="73"/>
      <c r="MCF58" s="73"/>
      <c r="MCG58" s="73"/>
      <c r="MCH58" s="73"/>
      <c r="MCI58" s="73"/>
      <c r="MCJ58" s="73"/>
      <c r="MCK58" s="73"/>
      <c r="MCL58" s="73"/>
      <c r="MCM58" s="73"/>
      <c r="MCN58" s="73"/>
      <c r="MCO58" s="73"/>
      <c r="MCP58" s="73"/>
      <c r="MCQ58" s="73"/>
      <c r="MCR58" s="73"/>
      <c r="MCS58" s="73"/>
      <c r="MCT58" s="73"/>
      <c r="MCU58" s="73"/>
      <c r="MCV58" s="73"/>
      <c r="MCW58" s="73"/>
      <c r="MCX58" s="73"/>
      <c r="MCY58" s="73"/>
      <c r="MCZ58" s="73"/>
      <c r="MDA58" s="73"/>
      <c r="MDB58" s="73"/>
      <c r="MDC58" s="73"/>
      <c r="MDD58" s="73"/>
      <c r="MDE58" s="73"/>
      <c r="MDF58" s="73"/>
      <c r="MDG58" s="73"/>
      <c r="MDH58" s="73"/>
      <c r="MDI58" s="73"/>
      <c r="MDJ58" s="73"/>
      <c r="MDK58" s="73"/>
      <c r="MDL58" s="73"/>
      <c r="MDM58" s="73"/>
      <c r="MDN58" s="73"/>
      <c r="MDO58" s="73"/>
      <c r="MDP58" s="73"/>
      <c r="MDQ58" s="73"/>
      <c r="MDR58" s="73"/>
      <c r="MDS58" s="73"/>
      <c r="MDT58" s="73"/>
      <c r="MDU58" s="73"/>
      <c r="MDV58" s="73"/>
      <c r="MDW58" s="73"/>
      <c r="MDX58" s="73"/>
      <c r="MDY58" s="73"/>
      <c r="MDZ58" s="73"/>
      <c r="MEA58" s="73"/>
      <c r="MEB58" s="73"/>
      <c r="MEC58" s="73"/>
      <c r="MED58" s="73"/>
      <c r="MEE58" s="73"/>
      <c r="MEF58" s="73"/>
      <c r="MEG58" s="73"/>
      <c r="MEH58" s="73"/>
      <c r="MEI58" s="73"/>
      <c r="MEJ58" s="73"/>
      <c r="MEK58" s="73"/>
      <c r="MEL58" s="73"/>
      <c r="MEM58" s="73"/>
      <c r="MEN58" s="73"/>
      <c r="MEO58" s="73"/>
      <c r="MEP58" s="73"/>
      <c r="MEQ58" s="73"/>
      <c r="MER58" s="73"/>
      <c r="MES58" s="73"/>
      <c r="MET58" s="73"/>
      <c r="MEU58" s="73"/>
      <c r="MEV58" s="73"/>
      <c r="MEW58" s="73"/>
      <c r="MEX58" s="73"/>
      <c r="MEY58" s="73"/>
      <c r="MEZ58" s="73"/>
      <c r="MFA58" s="73"/>
      <c r="MFB58" s="73"/>
      <c r="MFC58" s="73"/>
      <c r="MFD58" s="73"/>
      <c r="MFE58" s="73"/>
      <c r="MFF58" s="73"/>
      <c r="MFG58" s="73"/>
      <c r="MFH58" s="73"/>
      <c r="MFI58" s="73"/>
      <c r="MFJ58" s="73"/>
      <c r="MFK58" s="73"/>
      <c r="MFL58" s="73"/>
      <c r="MFM58" s="73"/>
      <c r="MFN58" s="73"/>
      <c r="MFO58" s="73"/>
      <c r="MFP58" s="73"/>
      <c r="MFQ58" s="73"/>
      <c r="MFR58" s="73"/>
      <c r="MFS58" s="73"/>
      <c r="MFT58" s="73"/>
      <c r="MFU58" s="73"/>
      <c r="MFV58" s="73"/>
      <c r="MFW58" s="73"/>
      <c r="MFX58" s="73"/>
      <c r="MFY58" s="73"/>
      <c r="MFZ58" s="73"/>
      <c r="MGA58" s="73"/>
      <c r="MGB58" s="73"/>
      <c r="MGC58" s="73"/>
      <c r="MGD58" s="73"/>
      <c r="MGE58" s="73"/>
      <c r="MGF58" s="73"/>
      <c r="MGG58" s="73"/>
      <c r="MGH58" s="73"/>
      <c r="MGI58" s="73"/>
      <c r="MGJ58" s="73"/>
      <c r="MGK58" s="73"/>
      <c r="MGL58" s="73"/>
      <c r="MGM58" s="73"/>
      <c r="MGN58" s="73"/>
      <c r="MGO58" s="73"/>
      <c r="MGP58" s="73"/>
      <c r="MGQ58" s="73"/>
      <c r="MGR58" s="73"/>
      <c r="MGS58" s="73"/>
      <c r="MGT58" s="73"/>
      <c r="MGU58" s="73"/>
      <c r="MGV58" s="73"/>
      <c r="MGW58" s="73"/>
      <c r="MGX58" s="73"/>
      <c r="MGY58" s="73"/>
      <c r="MGZ58" s="73"/>
      <c r="MHA58" s="73"/>
      <c r="MHB58" s="73"/>
      <c r="MHC58" s="73"/>
      <c r="MHD58" s="73"/>
      <c r="MHE58" s="73"/>
      <c r="MHF58" s="73"/>
      <c r="MHG58" s="73"/>
      <c r="MHH58" s="73"/>
      <c r="MHI58" s="73"/>
      <c r="MHJ58" s="73"/>
      <c r="MHK58" s="73"/>
      <c r="MHL58" s="73"/>
      <c r="MHM58" s="73"/>
      <c r="MHN58" s="73"/>
      <c r="MHO58" s="73"/>
      <c r="MHP58" s="73"/>
      <c r="MHQ58" s="73"/>
      <c r="MHR58" s="73"/>
      <c r="MHS58" s="73"/>
      <c r="MHT58" s="73"/>
      <c r="MHU58" s="73"/>
      <c r="MHV58" s="73"/>
      <c r="MHW58" s="73"/>
      <c r="MHX58" s="73"/>
      <c r="MHY58" s="73"/>
      <c r="MHZ58" s="73"/>
      <c r="MIA58" s="73"/>
      <c r="MIB58" s="73"/>
      <c r="MIC58" s="73"/>
      <c r="MID58" s="73"/>
      <c r="MIE58" s="73"/>
      <c r="MIF58" s="73"/>
      <c r="MIG58" s="73"/>
      <c r="MIH58" s="73"/>
      <c r="MII58" s="73"/>
      <c r="MIJ58" s="73"/>
      <c r="MIK58" s="73"/>
      <c r="MIL58" s="73"/>
      <c r="MIM58" s="73"/>
      <c r="MIN58" s="73"/>
      <c r="MIO58" s="73"/>
      <c r="MIP58" s="73"/>
      <c r="MIQ58" s="73"/>
      <c r="MIR58" s="73"/>
      <c r="MIS58" s="73"/>
      <c r="MIT58" s="73"/>
      <c r="MIU58" s="73"/>
      <c r="MIV58" s="73"/>
      <c r="MIW58" s="73"/>
      <c r="MIX58" s="73"/>
      <c r="MIY58" s="73"/>
      <c r="MIZ58" s="73"/>
      <c r="MJA58" s="73"/>
      <c r="MJB58" s="73"/>
      <c r="MJC58" s="73"/>
      <c r="MJD58" s="73"/>
      <c r="MJE58" s="73"/>
      <c r="MJF58" s="73"/>
      <c r="MJG58" s="73"/>
      <c r="MJH58" s="73"/>
      <c r="MJI58" s="73"/>
      <c r="MJJ58" s="73"/>
      <c r="MJK58" s="73"/>
      <c r="MJL58" s="73"/>
      <c r="MJM58" s="73"/>
      <c r="MJN58" s="73"/>
      <c r="MJO58" s="73"/>
      <c r="MJP58" s="73"/>
      <c r="MJQ58" s="73"/>
      <c r="MJR58" s="73"/>
      <c r="MJS58" s="73"/>
      <c r="MJT58" s="73"/>
      <c r="MJU58" s="73"/>
      <c r="MJV58" s="73"/>
      <c r="MJW58" s="73"/>
      <c r="MJX58" s="73"/>
      <c r="MJY58" s="73"/>
      <c r="MJZ58" s="73"/>
      <c r="MKA58" s="73"/>
      <c r="MKB58" s="73"/>
      <c r="MKC58" s="73"/>
      <c r="MKD58" s="73"/>
      <c r="MKE58" s="73"/>
      <c r="MKF58" s="73"/>
      <c r="MKG58" s="73"/>
      <c r="MKH58" s="73"/>
      <c r="MKI58" s="73"/>
      <c r="MKJ58" s="73"/>
      <c r="MKK58" s="73"/>
      <c r="MKL58" s="73"/>
      <c r="MKM58" s="73"/>
      <c r="MKN58" s="73"/>
      <c r="MKO58" s="73"/>
      <c r="MKP58" s="73"/>
      <c r="MKQ58" s="73"/>
      <c r="MKR58" s="73"/>
      <c r="MKS58" s="73"/>
      <c r="MKT58" s="73"/>
      <c r="MKU58" s="73"/>
      <c r="MKV58" s="73"/>
      <c r="MKW58" s="73"/>
      <c r="MKX58" s="73"/>
      <c r="MKY58" s="73"/>
      <c r="MKZ58" s="73"/>
      <c r="MLA58" s="73"/>
      <c r="MLB58" s="73"/>
      <c r="MLC58" s="73"/>
      <c r="MLD58" s="73"/>
      <c r="MLE58" s="73"/>
      <c r="MLF58" s="73"/>
      <c r="MLG58" s="73"/>
      <c r="MLH58" s="73"/>
      <c r="MLI58" s="73"/>
      <c r="MLJ58" s="73"/>
      <c r="MLK58" s="73"/>
      <c r="MLL58" s="73"/>
      <c r="MLM58" s="73"/>
      <c r="MLN58" s="73"/>
      <c r="MLO58" s="73"/>
      <c r="MLP58" s="73"/>
      <c r="MLQ58" s="73"/>
      <c r="MLR58" s="73"/>
      <c r="MLS58" s="73"/>
      <c r="MLT58" s="73"/>
      <c r="MLU58" s="73"/>
      <c r="MLV58" s="73"/>
      <c r="MLW58" s="73"/>
      <c r="MLX58" s="73"/>
      <c r="MLY58" s="73"/>
      <c r="MLZ58" s="73"/>
      <c r="MMA58" s="73"/>
      <c r="MMB58" s="73"/>
      <c r="MMC58" s="73"/>
      <c r="MMD58" s="73"/>
      <c r="MME58" s="73"/>
      <c r="MMF58" s="73"/>
      <c r="MMG58" s="73"/>
      <c r="MMH58" s="73"/>
      <c r="MMI58" s="73"/>
      <c r="MMJ58" s="73"/>
      <c r="MMK58" s="73"/>
      <c r="MML58" s="73"/>
      <c r="MMM58" s="73"/>
      <c r="MMN58" s="73"/>
      <c r="MMO58" s="73"/>
      <c r="MMP58" s="73"/>
      <c r="MMQ58" s="73"/>
      <c r="MMR58" s="73"/>
      <c r="MMS58" s="73"/>
      <c r="MMT58" s="73"/>
      <c r="MMU58" s="73"/>
      <c r="MMV58" s="73"/>
      <c r="MMW58" s="73"/>
      <c r="MMX58" s="73"/>
      <c r="MMY58" s="73"/>
      <c r="MMZ58" s="73"/>
      <c r="MNA58" s="73"/>
      <c r="MNB58" s="73"/>
      <c r="MNC58" s="73"/>
      <c r="MND58" s="73"/>
      <c r="MNE58" s="73"/>
      <c r="MNF58" s="73"/>
      <c r="MNG58" s="73"/>
      <c r="MNH58" s="73"/>
      <c r="MNI58" s="73"/>
      <c r="MNJ58" s="73"/>
      <c r="MNK58" s="73"/>
      <c r="MNL58" s="73"/>
      <c r="MNM58" s="73"/>
      <c r="MNN58" s="73"/>
      <c r="MNO58" s="73"/>
      <c r="MNP58" s="73"/>
      <c r="MNQ58" s="73"/>
      <c r="MNR58" s="73"/>
      <c r="MNS58" s="73"/>
      <c r="MNT58" s="73"/>
      <c r="MNU58" s="73"/>
      <c r="MNV58" s="73"/>
      <c r="MNW58" s="73"/>
      <c r="MNX58" s="73"/>
      <c r="MNY58" s="73"/>
      <c r="MNZ58" s="73"/>
      <c r="MOA58" s="73"/>
      <c r="MOB58" s="73"/>
      <c r="MOC58" s="73"/>
      <c r="MOD58" s="73"/>
      <c r="MOE58" s="73"/>
      <c r="MOF58" s="73"/>
      <c r="MOG58" s="73"/>
      <c r="MOH58" s="73"/>
      <c r="MOI58" s="73"/>
      <c r="MOJ58" s="73"/>
      <c r="MOK58" s="73"/>
      <c r="MOL58" s="73"/>
      <c r="MOM58" s="73"/>
      <c r="MON58" s="73"/>
      <c r="MOO58" s="73"/>
      <c r="MOP58" s="73"/>
      <c r="MOQ58" s="73"/>
      <c r="MOR58" s="73"/>
      <c r="MOS58" s="73"/>
      <c r="MOT58" s="73"/>
      <c r="MOU58" s="73"/>
      <c r="MOV58" s="73"/>
      <c r="MOW58" s="73"/>
      <c r="MOX58" s="73"/>
      <c r="MOY58" s="73"/>
      <c r="MOZ58" s="73"/>
      <c r="MPA58" s="73"/>
      <c r="MPB58" s="73"/>
      <c r="MPC58" s="73"/>
      <c r="MPD58" s="73"/>
      <c r="MPE58" s="73"/>
      <c r="MPF58" s="73"/>
      <c r="MPG58" s="73"/>
      <c r="MPH58" s="73"/>
      <c r="MPI58" s="73"/>
      <c r="MPJ58" s="73"/>
      <c r="MPK58" s="73"/>
      <c r="MPL58" s="73"/>
      <c r="MPM58" s="73"/>
      <c r="MPN58" s="73"/>
      <c r="MPO58" s="73"/>
      <c r="MPP58" s="73"/>
      <c r="MPQ58" s="73"/>
      <c r="MPR58" s="73"/>
      <c r="MPS58" s="73"/>
      <c r="MPT58" s="73"/>
      <c r="MPU58" s="73"/>
      <c r="MPV58" s="73"/>
      <c r="MPW58" s="73"/>
      <c r="MPX58" s="73"/>
      <c r="MPY58" s="73"/>
      <c r="MPZ58" s="73"/>
      <c r="MQA58" s="73"/>
      <c r="MQB58" s="73"/>
      <c r="MQC58" s="73"/>
      <c r="MQD58" s="73"/>
      <c r="MQE58" s="73"/>
      <c r="MQF58" s="73"/>
      <c r="MQG58" s="73"/>
      <c r="MQH58" s="73"/>
      <c r="MQI58" s="73"/>
      <c r="MQJ58" s="73"/>
      <c r="MQK58" s="73"/>
      <c r="MQL58" s="73"/>
      <c r="MQM58" s="73"/>
      <c r="MQN58" s="73"/>
      <c r="MQO58" s="73"/>
      <c r="MQP58" s="73"/>
      <c r="MQQ58" s="73"/>
      <c r="MQR58" s="73"/>
      <c r="MQS58" s="73"/>
      <c r="MQT58" s="73"/>
      <c r="MQU58" s="73"/>
      <c r="MQV58" s="73"/>
      <c r="MQW58" s="73"/>
      <c r="MQX58" s="73"/>
      <c r="MQY58" s="73"/>
      <c r="MQZ58" s="73"/>
      <c r="MRA58" s="73"/>
      <c r="MRB58" s="73"/>
      <c r="MRC58" s="73"/>
      <c r="MRD58" s="73"/>
      <c r="MRE58" s="73"/>
      <c r="MRF58" s="73"/>
      <c r="MRG58" s="73"/>
      <c r="MRH58" s="73"/>
      <c r="MRI58" s="73"/>
      <c r="MRJ58" s="73"/>
      <c r="MRK58" s="73"/>
      <c r="MRL58" s="73"/>
      <c r="MRM58" s="73"/>
      <c r="MRN58" s="73"/>
      <c r="MRO58" s="73"/>
      <c r="MRP58" s="73"/>
      <c r="MRQ58" s="73"/>
      <c r="MRR58" s="73"/>
      <c r="MRS58" s="73"/>
      <c r="MRT58" s="73"/>
      <c r="MRU58" s="73"/>
      <c r="MRV58" s="73"/>
      <c r="MRW58" s="73"/>
      <c r="MRX58" s="73"/>
      <c r="MRY58" s="73"/>
      <c r="MRZ58" s="73"/>
      <c r="MSA58" s="73"/>
      <c r="MSB58" s="73"/>
      <c r="MSC58" s="73"/>
      <c r="MSD58" s="73"/>
      <c r="MSE58" s="73"/>
      <c r="MSF58" s="73"/>
      <c r="MSG58" s="73"/>
      <c r="MSH58" s="73"/>
      <c r="MSI58" s="73"/>
      <c r="MSJ58" s="73"/>
      <c r="MSK58" s="73"/>
      <c r="MSL58" s="73"/>
      <c r="MSM58" s="73"/>
      <c r="MSN58" s="73"/>
      <c r="MSO58" s="73"/>
      <c r="MSP58" s="73"/>
      <c r="MSQ58" s="73"/>
      <c r="MSR58" s="73"/>
      <c r="MSS58" s="73"/>
      <c r="MST58" s="73"/>
      <c r="MSU58" s="73"/>
      <c r="MSV58" s="73"/>
      <c r="MSW58" s="73"/>
      <c r="MSX58" s="73"/>
      <c r="MSY58" s="73"/>
      <c r="MSZ58" s="73"/>
      <c r="MTA58" s="73"/>
      <c r="MTB58" s="73"/>
      <c r="MTC58" s="73"/>
      <c r="MTD58" s="73"/>
      <c r="MTE58" s="73"/>
      <c r="MTF58" s="73"/>
      <c r="MTG58" s="73"/>
      <c r="MTH58" s="73"/>
      <c r="MTI58" s="73"/>
      <c r="MTJ58" s="73"/>
      <c r="MTK58" s="73"/>
      <c r="MTL58" s="73"/>
      <c r="MTM58" s="73"/>
      <c r="MTN58" s="73"/>
      <c r="MTO58" s="73"/>
      <c r="MTP58" s="73"/>
      <c r="MTQ58" s="73"/>
      <c r="MTR58" s="73"/>
      <c r="MTS58" s="73"/>
      <c r="MTT58" s="73"/>
      <c r="MTU58" s="73"/>
      <c r="MTV58" s="73"/>
      <c r="MTW58" s="73"/>
      <c r="MTX58" s="73"/>
      <c r="MTY58" s="73"/>
      <c r="MTZ58" s="73"/>
      <c r="MUA58" s="73"/>
      <c r="MUB58" s="73"/>
      <c r="MUC58" s="73"/>
      <c r="MUD58" s="73"/>
      <c r="MUE58" s="73"/>
      <c r="MUF58" s="73"/>
      <c r="MUG58" s="73"/>
      <c r="MUH58" s="73"/>
      <c r="MUI58" s="73"/>
      <c r="MUJ58" s="73"/>
      <c r="MUK58" s="73"/>
      <c r="MUL58" s="73"/>
      <c r="MUM58" s="73"/>
      <c r="MUN58" s="73"/>
      <c r="MUO58" s="73"/>
      <c r="MUP58" s="73"/>
      <c r="MUQ58" s="73"/>
      <c r="MUR58" s="73"/>
      <c r="MUS58" s="73"/>
      <c r="MUT58" s="73"/>
      <c r="MUU58" s="73"/>
      <c r="MUV58" s="73"/>
      <c r="MUW58" s="73"/>
      <c r="MUX58" s="73"/>
      <c r="MUY58" s="73"/>
      <c r="MUZ58" s="73"/>
      <c r="MVA58" s="73"/>
      <c r="MVB58" s="73"/>
      <c r="MVC58" s="73"/>
      <c r="MVD58" s="73"/>
      <c r="MVE58" s="73"/>
      <c r="MVF58" s="73"/>
      <c r="MVG58" s="73"/>
      <c r="MVH58" s="73"/>
      <c r="MVI58" s="73"/>
      <c r="MVJ58" s="73"/>
      <c r="MVK58" s="73"/>
      <c r="MVL58" s="73"/>
      <c r="MVM58" s="73"/>
      <c r="MVN58" s="73"/>
      <c r="MVO58" s="73"/>
      <c r="MVP58" s="73"/>
      <c r="MVQ58" s="73"/>
      <c r="MVR58" s="73"/>
      <c r="MVS58" s="73"/>
      <c r="MVT58" s="73"/>
      <c r="MVU58" s="73"/>
      <c r="MVV58" s="73"/>
      <c r="MVW58" s="73"/>
      <c r="MVX58" s="73"/>
      <c r="MVY58" s="73"/>
      <c r="MVZ58" s="73"/>
      <c r="MWA58" s="73"/>
      <c r="MWB58" s="73"/>
      <c r="MWC58" s="73"/>
      <c r="MWD58" s="73"/>
      <c r="MWE58" s="73"/>
      <c r="MWF58" s="73"/>
      <c r="MWG58" s="73"/>
      <c r="MWH58" s="73"/>
      <c r="MWI58" s="73"/>
      <c r="MWJ58" s="73"/>
      <c r="MWK58" s="73"/>
      <c r="MWL58" s="73"/>
      <c r="MWM58" s="73"/>
      <c r="MWN58" s="73"/>
      <c r="MWO58" s="73"/>
      <c r="MWP58" s="73"/>
      <c r="MWQ58" s="73"/>
      <c r="MWR58" s="73"/>
      <c r="MWS58" s="73"/>
      <c r="MWT58" s="73"/>
      <c r="MWU58" s="73"/>
      <c r="MWV58" s="73"/>
      <c r="MWW58" s="73"/>
      <c r="MWX58" s="73"/>
      <c r="MWY58" s="73"/>
      <c r="MWZ58" s="73"/>
      <c r="MXA58" s="73"/>
      <c r="MXB58" s="73"/>
      <c r="MXC58" s="73"/>
      <c r="MXD58" s="73"/>
      <c r="MXE58" s="73"/>
      <c r="MXF58" s="73"/>
      <c r="MXG58" s="73"/>
      <c r="MXH58" s="73"/>
      <c r="MXI58" s="73"/>
      <c r="MXJ58" s="73"/>
      <c r="MXK58" s="73"/>
      <c r="MXL58" s="73"/>
      <c r="MXM58" s="73"/>
      <c r="MXN58" s="73"/>
      <c r="MXO58" s="73"/>
      <c r="MXP58" s="73"/>
      <c r="MXQ58" s="73"/>
      <c r="MXR58" s="73"/>
      <c r="MXS58" s="73"/>
      <c r="MXT58" s="73"/>
      <c r="MXU58" s="73"/>
      <c r="MXV58" s="73"/>
      <c r="MXW58" s="73"/>
      <c r="MXX58" s="73"/>
      <c r="MXY58" s="73"/>
      <c r="MXZ58" s="73"/>
      <c r="MYA58" s="73"/>
      <c r="MYB58" s="73"/>
      <c r="MYC58" s="73"/>
      <c r="MYD58" s="73"/>
      <c r="MYE58" s="73"/>
      <c r="MYF58" s="73"/>
      <c r="MYG58" s="73"/>
      <c r="MYH58" s="73"/>
      <c r="MYI58" s="73"/>
      <c r="MYJ58" s="73"/>
      <c r="MYK58" s="73"/>
      <c r="MYL58" s="73"/>
      <c r="MYM58" s="73"/>
      <c r="MYN58" s="73"/>
      <c r="MYO58" s="73"/>
      <c r="MYP58" s="73"/>
      <c r="MYQ58" s="73"/>
      <c r="MYR58" s="73"/>
      <c r="MYS58" s="73"/>
      <c r="MYT58" s="73"/>
      <c r="MYU58" s="73"/>
      <c r="MYV58" s="73"/>
      <c r="MYW58" s="73"/>
      <c r="MYX58" s="73"/>
      <c r="MYY58" s="73"/>
      <c r="MYZ58" s="73"/>
      <c r="MZA58" s="73"/>
      <c r="MZB58" s="73"/>
      <c r="MZC58" s="73"/>
      <c r="MZD58" s="73"/>
      <c r="MZE58" s="73"/>
      <c r="MZF58" s="73"/>
      <c r="MZG58" s="73"/>
      <c r="MZH58" s="73"/>
      <c r="MZI58" s="73"/>
      <c r="MZJ58" s="73"/>
      <c r="MZK58" s="73"/>
      <c r="MZL58" s="73"/>
      <c r="MZM58" s="73"/>
      <c r="MZN58" s="73"/>
      <c r="MZO58" s="73"/>
      <c r="MZP58" s="73"/>
      <c r="MZQ58" s="73"/>
      <c r="MZR58" s="73"/>
      <c r="MZS58" s="73"/>
      <c r="MZT58" s="73"/>
      <c r="MZU58" s="73"/>
      <c r="MZV58" s="73"/>
      <c r="MZW58" s="73"/>
      <c r="MZX58" s="73"/>
      <c r="MZY58" s="73"/>
      <c r="MZZ58" s="73"/>
      <c r="NAA58" s="73"/>
      <c r="NAB58" s="73"/>
      <c r="NAC58" s="73"/>
      <c r="NAD58" s="73"/>
      <c r="NAE58" s="73"/>
      <c r="NAF58" s="73"/>
      <c r="NAG58" s="73"/>
      <c r="NAH58" s="73"/>
      <c r="NAI58" s="73"/>
      <c r="NAJ58" s="73"/>
      <c r="NAK58" s="73"/>
      <c r="NAL58" s="73"/>
      <c r="NAM58" s="73"/>
      <c r="NAN58" s="73"/>
      <c r="NAO58" s="73"/>
      <c r="NAP58" s="73"/>
      <c r="NAQ58" s="73"/>
      <c r="NAR58" s="73"/>
      <c r="NAS58" s="73"/>
      <c r="NAT58" s="73"/>
      <c r="NAU58" s="73"/>
      <c r="NAV58" s="73"/>
      <c r="NAW58" s="73"/>
      <c r="NAX58" s="73"/>
      <c r="NAY58" s="73"/>
      <c r="NAZ58" s="73"/>
      <c r="NBA58" s="73"/>
      <c r="NBB58" s="73"/>
      <c r="NBC58" s="73"/>
      <c r="NBD58" s="73"/>
      <c r="NBE58" s="73"/>
      <c r="NBF58" s="73"/>
      <c r="NBG58" s="73"/>
      <c r="NBH58" s="73"/>
      <c r="NBI58" s="73"/>
      <c r="NBJ58" s="73"/>
      <c r="NBK58" s="73"/>
      <c r="NBL58" s="73"/>
      <c r="NBM58" s="73"/>
      <c r="NBN58" s="73"/>
      <c r="NBO58" s="73"/>
      <c r="NBP58" s="73"/>
      <c r="NBQ58" s="73"/>
      <c r="NBR58" s="73"/>
      <c r="NBS58" s="73"/>
      <c r="NBT58" s="73"/>
      <c r="NBU58" s="73"/>
      <c r="NBV58" s="73"/>
      <c r="NBW58" s="73"/>
      <c r="NBX58" s="73"/>
      <c r="NBY58" s="73"/>
      <c r="NBZ58" s="73"/>
      <c r="NCA58" s="73"/>
      <c r="NCB58" s="73"/>
      <c r="NCC58" s="73"/>
      <c r="NCD58" s="73"/>
      <c r="NCE58" s="73"/>
      <c r="NCF58" s="73"/>
      <c r="NCG58" s="73"/>
      <c r="NCH58" s="73"/>
      <c r="NCI58" s="73"/>
      <c r="NCJ58" s="73"/>
      <c r="NCK58" s="73"/>
      <c r="NCL58" s="73"/>
      <c r="NCM58" s="73"/>
      <c r="NCN58" s="73"/>
      <c r="NCO58" s="73"/>
      <c r="NCP58" s="73"/>
      <c r="NCQ58" s="73"/>
      <c r="NCR58" s="73"/>
      <c r="NCS58" s="73"/>
      <c r="NCT58" s="73"/>
      <c r="NCU58" s="73"/>
      <c r="NCV58" s="73"/>
      <c r="NCW58" s="73"/>
      <c r="NCX58" s="73"/>
      <c r="NCY58" s="73"/>
      <c r="NCZ58" s="73"/>
      <c r="NDA58" s="73"/>
      <c r="NDB58" s="73"/>
      <c r="NDC58" s="73"/>
      <c r="NDD58" s="73"/>
      <c r="NDE58" s="73"/>
      <c r="NDF58" s="73"/>
      <c r="NDG58" s="73"/>
      <c r="NDH58" s="73"/>
      <c r="NDI58" s="73"/>
      <c r="NDJ58" s="73"/>
      <c r="NDK58" s="73"/>
      <c r="NDL58" s="73"/>
      <c r="NDM58" s="73"/>
      <c r="NDN58" s="73"/>
      <c r="NDO58" s="73"/>
      <c r="NDP58" s="73"/>
      <c r="NDQ58" s="73"/>
      <c r="NDR58" s="73"/>
      <c r="NDS58" s="73"/>
      <c r="NDT58" s="73"/>
      <c r="NDU58" s="73"/>
      <c r="NDV58" s="73"/>
      <c r="NDW58" s="73"/>
      <c r="NDX58" s="73"/>
      <c r="NDY58" s="73"/>
      <c r="NDZ58" s="73"/>
      <c r="NEA58" s="73"/>
      <c r="NEB58" s="73"/>
      <c r="NEC58" s="73"/>
      <c r="NED58" s="73"/>
      <c r="NEE58" s="73"/>
      <c r="NEF58" s="73"/>
      <c r="NEG58" s="73"/>
      <c r="NEH58" s="73"/>
      <c r="NEI58" s="73"/>
      <c r="NEJ58" s="73"/>
      <c r="NEK58" s="73"/>
      <c r="NEL58" s="73"/>
      <c r="NEM58" s="73"/>
      <c r="NEN58" s="73"/>
      <c r="NEO58" s="73"/>
      <c r="NEP58" s="73"/>
      <c r="NEQ58" s="73"/>
      <c r="NER58" s="73"/>
      <c r="NES58" s="73"/>
      <c r="NET58" s="73"/>
      <c r="NEU58" s="73"/>
      <c r="NEV58" s="73"/>
      <c r="NEW58" s="73"/>
      <c r="NEX58" s="73"/>
      <c r="NEY58" s="73"/>
      <c r="NEZ58" s="73"/>
      <c r="NFA58" s="73"/>
      <c r="NFB58" s="73"/>
      <c r="NFC58" s="73"/>
      <c r="NFD58" s="73"/>
      <c r="NFE58" s="73"/>
      <c r="NFF58" s="73"/>
      <c r="NFG58" s="73"/>
      <c r="NFH58" s="73"/>
      <c r="NFI58" s="73"/>
      <c r="NFJ58" s="73"/>
      <c r="NFK58" s="73"/>
      <c r="NFL58" s="73"/>
      <c r="NFM58" s="73"/>
      <c r="NFN58" s="73"/>
      <c r="NFO58" s="73"/>
      <c r="NFP58" s="73"/>
      <c r="NFQ58" s="73"/>
      <c r="NFR58" s="73"/>
      <c r="NFS58" s="73"/>
      <c r="NFT58" s="73"/>
      <c r="NFU58" s="73"/>
      <c r="NFV58" s="73"/>
      <c r="NFW58" s="73"/>
      <c r="NFX58" s="73"/>
      <c r="NFY58" s="73"/>
      <c r="NFZ58" s="73"/>
      <c r="NGA58" s="73"/>
      <c r="NGB58" s="73"/>
      <c r="NGC58" s="73"/>
      <c r="NGD58" s="73"/>
      <c r="NGE58" s="73"/>
      <c r="NGF58" s="73"/>
      <c r="NGG58" s="73"/>
      <c r="NGH58" s="73"/>
      <c r="NGI58" s="73"/>
      <c r="NGJ58" s="73"/>
      <c r="NGK58" s="73"/>
      <c r="NGL58" s="73"/>
      <c r="NGM58" s="73"/>
      <c r="NGN58" s="73"/>
      <c r="NGO58" s="73"/>
      <c r="NGP58" s="73"/>
      <c r="NGQ58" s="73"/>
      <c r="NGR58" s="73"/>
      <c r="NGS58" s="73"/>
      <c r="NGT58" s="73"/>
      <c r="NGU58" s="73"/>
      <c r="NGV58" s="73"/>
      <c r="NGW58" s="73"/>
      <c r="NGX58" s="73"/>
      <c r="NGY58" s="73"/>
      <c r="NGZ58" s="73"/>
      <c r="NHA58" s="73"/>
      <c r="NHB58" s="73"/>
      <c r="NHC58" s="73"/>
      <c r="NHD58" s="73"/>
      <c r="NHE58" s="73"/>
      <c r="NHF58" s="73"/>
      <c r="NHG58" s="73"/>
      <c r="NHH58" s="73"/>
      <c r="NHI58" s="73"/>
      <c r="NHJ58" s="73"/>
      <c r="NHK58" s="73"/>
      <c r="NHL58" s="73"/>
      <c r="NHM58" s="73"/>
      <c r="NHN58" s="73"/>
      <c r="NHO58" s="73"/>
      <c r="NHP58" s="73"/>
      <c r="NHQ58" s="73"/>
      <c r="NHR58" s="73"/>
      <c r="NHS58" s="73"/>
      <c r="NHT58" s="73"/>
      <c r="NHU58" s="73"/>
      <c r="NHV58" s="73"/>
      <c r="NHW58" s="73"/>
      <c r="NHX58" s="73"/>
      <c r="NHY58" s="73"/>
      <c r="NHZ58" s="73"/>
      <c r="NIA58" s="73"/>
      <c r="NIB58" s="73"/>
      <c r="NIC58" s="73"/>
      <c r="NID58" s="73"/>
      <c r="NIE58" s="73"/>
      <c r="NIF58" s="73"/>
      <c r="NIG58" s="73"/>
      <c r="NIH58" s="73"/>
      <c r="NII58" s="73"/>
      <c r="NIJ58" s="73"/>
      <c r="NIK58" s="73"/>
      <c r="NIL58" s="73"/>
      <c r="NIM58" s="73"/>
      <c r="NIN58" s="73"/>
      <c r="NIO58" s="73"/>
      <c r="NIP58" s="73"/>
      <c r="NIQ58" s="73"/>
      <c r="NIR58" s="73"/>
      <c r="NIS58" s="73"/>
      <c r="NIT58" s="73"/>
      <c r="NIU58" s="73"/>
      <c r="NIV58" s="73"/>
      <c r="NIW58" s="73"/>
      <c r="NIX58" s="73"/>
      <c r="NIY58" s="73"/>
      <c r="NIZ58" s="73"/>
      <c r="NJA58" s="73"/>
      <c r="NJB58" s="73"/>
      <c r="NJC58" s="73"/>
      <c r="NJD58" s="73"/>
      <c r="NJE58" s="73"/>
      <c r="NJF58" s="73"/>
      <c r="NJG58" s="73"/>
      <c r="NJH58" s="73"/>
      <c r="NJI58" s="73"/>
      <c r="NJJ58" s="73"/>
      <c r="NJK58" s="73"/>
      <c r="NJL58" s="73"/>
      <c r="NJM58" s="73"/>
      <c r="NJN58" s="73"/>
      <c r="NJO58" s="73"/>
      <c r="NJP58" s="73"/>
      <c r="NJQ58" s="73"/>
      <c r="NJR58" s="73"/>
      <c r="NJS58" s="73"/>
      <c r="NJT58" s="73"/>
      <c r="NJU58" s="73"/>
      <c r="NJV58" s="73"/>
      <c r="NJW58" s="73"/>
      <c r="NJX58" s="73"/>
      <c r="NJY58" s="73"/>
      <c r="NJZ58" s="73"/>
      <c r="NKA58" s="73"/>
      <c r="NKB58" s="73"/>
      <c r="NKC58" s="73"/>
      <c r="NKD58" s="73"/>
      <c r="NKE58" s="73"/>
      <c r="NKF58" s="73"/>
      <c r="NKG58" s="73"/>
      <c r="NKH58" s="73"/>
      <c r="NKI58" s="73"/>
      <c r="NKJ58" s="73"/>
      <c r="NKK58" s="73"/>
      <c r="NKL58" s="73"/>
      <c r="NKM58" s="73"/>
      <c r="NKN58" s="73"/>
      <c r="NKO58" s="73"/>
      <c r="NKP58" s="73"/>
      <c r="NKQ58" s="73"/>
      <c r="NKR58" s="73"/>
      <c r="NKS58" s="73"/>
      <c r="NKT58" s="73"/>
      <c r="NKU58" s="73"/>
      <c r="NKV58" s="73"/>
      <c r="NKW58" s="73"/>
      <c r="NKX58" s="73"/>
      <c r="NKY58" s="73"/>
      <c r="NKZ58" s="73"/>
      <c r="NLA58" s="73"/>
      <c r="NLB58" s="73"/>
      <c r="NLC58" s="73"/>
      <c r="NLD58" s="73"/>
      <c r="NLE58" s="73"/>
      <c r="NLF58" s="73"/>
      <c r="NLG58" s="73"/>
      <c r="NLH58" s="73"/>
      <c r="NLI58" s="73"/>
      <c r="NLJ58" s="73"/>
      <c r="NLK58" s="73"/>
      <c r="NLL58" s="73"/>
      <c r="NLM58" s="73"/>
      <c r="NLN58" s="73"/>
      <c r="NLO58" s="73"/>
      <c r="NLP58" s="73"/>
      <c r="NLQ58" s="73"/>
      <c r="NLR58" s="73"/>
      <c r="NLS58" s="73"/>
      <c r="NLT58" s="73"/>
      <c r="NLU58" s="73"/>
      <c r="NLV58" s="73"/>
      <c r="NLW58" s="73"/>
      <c r="NLX58" s="73"/>
      <c r="NLY58" s="73"/>
      <c r="NLZ58" s="73"/>
      <c r="NMA58" s="73"/>
      <c r="NMB58" s="73"/>
      <c r="NMC58" s="73"/>
      <c r="NMD58" s="73"/>
      <c r="NME58" s="73"/>
      <c r="NMF58" s="73"/>
      <c r="NMG58" s="73"/>
      <c r="NMH58" s="73"/>
      <c r="NMI58" s="73"/>
      <c r="NMJ58" s="73"/>
      <c r="NMK58" s="73"/>
      <c r="NML58" s="73"/>
      <c r="NMM58" s="73"/>
      <c r="NMN58" s="73"/>
      <c r="NMO58" s="73"/>
      <c r="NMP58" s="73"/>
      <c r="NMQ58" s="73"/>
      <c r="NMR58" s="73"/>
      <c r="NMS58" s="73"/>
      <c r="NMT58" s="73"/>
      <c r="NMU58" s="73"/>
      <c r="NMV58" s="73"/>
      <c r="NMW58" s="73"/>
      <c r="NMX58" s="73"/>
      <c r="NMY58" s="73"/>
      <c r="NMZ58" s="73"/>
      <c r="NNA58" s="73"/>
      <c r="NNB58" s="73"/>
      <c r="NNC58" s="73"/>
      <c r="NND58" s="73"/>
      <c r="NNE58" s="73"/>
      <c r="NNF58" s="73"/>
      <c r="NNG58" s="73"/>
      <c r="NNH58" s="73"/>
      <c r="NNI58" s="73"/>
      <c r="NNJ58" s="73"/>
      <c r="NNK58" s="73"/>
      <c r="NNL58" s="73"/>
      <c r="NNM58" s="73"/>
      <c r="NNN58" s="73"/>
      <c r="NNO58" s="73"/>
      <c r="NNP58" s="73"/>
      <c r="NNQ58" s="73"/>
      <c r="NNR58" s="73"/>
      <c r="NNS58" s="73"/>
      <c r="NNT58" s="73"/>
      <c r="NNU58" s="73"/>
      <c r="NNV58" s="73"/>
      <c r="NNW58" s="73"/>
      <c r="NNX58" s="73"/>
      <c r="NNY58" s="73"/>
      <c r="NNZ58" s="73"/>
      <c r="NOA58" s="73"/>
      <c r="NOB58" s="73"/>
      <c r="NOC58" s="73"/>
      <c r="NOD58" s="73"/>
      <c r="NOE58" s="73"/>
      <c r="NOF58" s="73"/>
      <c r="NOG58" s="73"/>
      <c r="NOH58" s="73"/>
      <c r="NOI58" s="73"/>
      <c r="NOJ58" s="73"/>
      <c r="NOK58" s="73"/>
      <c r="NOL58" s="73"/>
      <c r="NOM58" s="73"/>
      <c r="NON58" s="73"/>
      <c r="NOO58" s="73"/>
      <c r="NOP58" s="73"/>
      <c r="NOQ58" s="73"/>
      <c r="NOR58" s="73"/>
      <c r="NOS58" s="73"/>
      <c r="NOT58" s="73"/>
      <c r="NOU58" s="73"/>
      <c r="NOV58" s="73"/>
      <c r="NOW58" s="73"/>
      <c r="NOX58" s="73"/>
      <c r="NOY58" s="73"/>
      <c r="NOZ58" s="73"/>
      <c r="NPA58" s="73"/>
      <c r="NPB58" s="73"/>
      <c r="NPC58" s="73"/>
      <c r="NPD58" s="73"/>
      <c r="NPE58" s="73"/>
      <c r="NPF58" s="73"/>
      <c r="NPG58" s="73"/>
      <c r="NPH58" s="73"/>
      <c r="NPI58" s="73"/>
      <c r="NPJ58" s="73"/>
      <c r="NPK58" s="73"/>
      <c r="NPL58" s="73"/>
      <c r="NPM58" s="73"/>
      <c r="NPN58" s="73"/>
      <c r="NPO58" s="73"/>
      <c r="NPP58" s="73"/>
      <c r="NPQ58" s="73"/>
      <c r="NPR58" s="73"/>
      <c r="NPS58" s="73"/>
      <c r="NPT58" s="73"/>
      <c r="NPU58" s="73"/>
      <c r="NPV58" s="73"/>
      <c r="NPW58" s="73"/>
      <c r="NPX58" s="73"/>
      <c r="NPY58" s="73"/>
      <c r="NPZ58" s="73"/>
      <c r="NQA58" s="73"/>
      <c r="NQB58" s="73"/>
      <c r="NQC58" s="73"/>
      <c r="NQD58" s="73"/>
      <c r="NQE58" s="73"/>
      <c r="NQF58" s="73"/>
      <c r="NQG58" s="73"/>
      <c r="NQH58" s="73"/>
      <c r="NQI58" s="73"/>
      <c r="NQJ58" s="73"/>
      <c r="NQK58" s="73"/>
      <c r="NQL58" s="73"/>
      <c r="NQM58" s="73"/>
      <c r="NQN58" s="73"/>
      <c r="NQO58" s="73"/>
      <c r="NQP58" s="73"/>
      <c r="NQQ58" s="73"/>
      <c r="NQR58" s="73"/>
      <c r="NQS58" s="73"/>
      <c r="NQT58" s="73"/>
      <c r="NQU58" s="73"/>
      <c r="NQV58" s="73"/>
      <c r="NQW58" s="73"/>
      <c r="NQX58" s="73"/>
      <c r="NQY58" s="73"/>
      <c r="NQZ58" s="73"/>
      <c r="NRA58" s="73"/>
      <c r="NRB58" s="73"/>
      <c r="NRC58" s="73"/>
      <c r="NRD58" s="73"/>
      <c r="NRE58" s="73"/>
      <c r="NRF58" s="73"/>
      <c r="NRG58" s="73"/>
      <c r="NRH58" s="73"/>
      <c r="NRI58" s="73"/>
      <c r="NRJ58" s="73"/>
      <c r="NRK58" s="73"/>
      <c r="NRL58" s="73"/>
      <c r="NRM58" s="73"/>
      <c r="NRN58" s="73"/>
      <c r="NRO58" s="73"/>
      <c r="NRP58" s="73"/>
      <c r="NRQ58" s="73"/>
      <c r="NRR58" s="73"/>
      <c r="NRS58" s="73"/>
      <c r="NRT58" s="73"/>
      <c r="NRU58" s="73"/>
      <c r="NRV58" s="73"/>
      <c r="NRW58" s="73"/>
      <c r="NRX58" s="73"/>
      <c r="NRY58" s="73"/>
      <c r="NRZ58" s="73"/>
      <c r="NSA58" s="73"/>
      <c r="NSB58" s="73"/>
      <c r="NSC58" s="73"/>
      <c r="NSD58" s="73"/>
      <c r="NSE58" s="73"/>
      <c r="NSF58" s="73"/>
      <c r="NSG58" s="73"/>
      <c r="NSH58" s="73"/>
      <c r="NSI58" s="73"/>
      <c r="NSJ58" s="73"/>
      <c r="NSK58" s="73"/>
      <c r="NSL58" s="73"/>
      <c r="NSM58" s="73"/>
      <c r="NSN58" s="73"/>
      <c r="NSO58" s="73"/>
      <c r="NSP58" s="73"/>
      <c r="NSQ58" s="73"/>
      <c r="NSR58" s="73"/>
      <c r="NSS58" s="73"/>
      <c r="NST58" s="73"/>
      <c r="NSU58" s="73"/>
      <c r="NSV58" s="73"/>
      <c r="NSW58" s="73"/>
      <c r="NSX58" s="73"/>
      <c r="NSY58" s="73"/>
      <c r="NSZ58" s="73"/>
      <c r="NTA58" s="73"/>
      <c r="NTB58" s="73"/>
      <c r="NTC58" s="73"/>
      <c r="NTD58" s="73"/>
      <c r="NTE58" s="73"/>
      <c r="NTF58" s="73"/>
      <c r="NTG58" s="73"/>
      <c r="NTH58" s="73"/>
      <c r="NTI58" s="73"/>
      <c r="NTJ58" s="73"/>
      <c r="NTK58" s="73"/>
      <c r="NTL58" s="73"/>
      <c r="NTM58" s="73"/>
      <c r="NTN58" s="73"/>
      <c r="NTO58" s="73"/>
      <c r="NTP58" s="73"/>
      <c r="NTQ58" s="73"/>
      <c r="NTR58" s="73"/>
      <c r="NTS58" s="73"/>
      <c r="NTT58" s="73"/>
      <c r="NTU58" s="73"/>
      <c r="NTV58" s="73"/>
      <c r="NTW58" s="73"/>
      <c r="NTX58" s="73"/>
      <c r="NTY58" s="73"/>
      <c r="NTZ58" s="73"/>
      <c r="NUA58" s="73"/>
      <c r="NUB58" s="73"/>
      <c r="NUC58" s="73"/>
      <c r="NUD58" s="73"/>
      <c r="NUE58" s="73"/>
      <c r="NUF58" s="73"/>
      <c r="NUG58" s="73"/>
      <c r="NUH58" s="73"/>
      <c r="NUI58" s="73"/>
      <c r="NUJ58" s="73"/>
      <c r="NUK58" s="73"/>
      <c r="NUL58" s="73"/>
      <c r="NUM58" s="73"/>
      <c r="NUN58" s="73"/>
      <c r="NUO58" s="73"/>
      <c r="NUP58" s="73"/>
      <c r="NUQ58" s="73"/>
      <c r="NUR58" s="73"/>
      <c r="NUS58" s="73"/>
      <c r="NUT58" s="73"/>
      <c r="NUU58" s="73"/>
      <c r="NUV58" s="73"/>
      <c r="NUW58" s="73"/>
      <c r="NUX58" s="73"/>
      <c r="NUY58" s="73"/>
      <c r="NUZ58" s="73"/>
      <c r="NVA58" s="73"/>
      <c r="NVB58" s="73"/>
      <c r="NVC58" s="73"/>
      <c r="NVD58" s="73"/>
      <c r="NVE58" s="73"/>
      <c r="NVF58" s="73"/>
      <c r="NVG58" s="73"/>
      <c r="NVH58" s="73"/>
      <c r="NVI58" s="73"/>
      <c r="NVJ58" s="73"/>
      <c r="NVK58" s="73"/>
      <c r="NVL58" s="73"/>
      <c r="NVM58" s="73"/>
      <c r="NVN58" s="73"/>
      <c r="NVO58" s="73"/>
      <c r="NVP58" s="73"/>
      <c r="NVQ58" s="73"/>
      <c r="NVR58" s="73"/>
      <c r="NVS58" s="73"/>
      <c r="NVT58" s="73"/>
      <c r="NVU58" s="73"/>
      <c r="NVV58" s="73"/>
      <c r="NVW58" s="73"/>
      <c r="NVX58" s="73"/>
      <c r="NVY58" s="73"/>
      <c r="NVZ58" s="73"/>
      <c r="NWA58" s="73"/>
      <c r="NWB58" s="73"/>
      <c r="NWC58" s="73"/>
      <c r="NWD58" s="73"/>
      <c r="NWE58" s="73"/>
      <c r="NWF58" s="73"/>
      <c r="NWG58" s="73"/>
      <c r="NWH58" s="73"/>
      <c r="NWI58" s="73"/>
      <c r="NWJ58" s="73"/>
      <c r="NWK58" s="73"/>
      <c r="NWL58" s="73"/>
      <c r="NWM58" s="73"/>
      <c r="NWN58" s="73"/>
      <c r="NWO58" s="73"/>
      <c r="NWP58" s="73"/>
      <c r="NWQ58" s="73"/>
      <c r="NWR58" s="73"/>
      <c r="NWS58" s="73"/>
      <c r="NWT58" s="73"/>
      <c r="NWU58" s="73"/>
      <c r="NWV58" s="73"/>
      <c r="NWW58" s="73"/>
      <c r="NWX58" s="73"/>
      <c r="NWY58" s="73"/>
      <c r="NWZ58" s="73"/>
      <c r="NXA58" s="73"/>
      <c r="NXB58" s="73"/>
      <c r="NXC58" s="73"/>
      <c r="NXD58" s="73"/>
      <c r="NXE58" s="73"/>
      <c r="NXF58" s="73"/>
      <c r="NXG58" s="73"/>
      <c r="NXH58" s="73"/>
      <c r="NXI58" s="73"/>
      <c r="NXJ58" s="73"/>
      <c r="NXK58" s="73"/>
      <c r="NXL58" s="73"/>
      <c r="NXM58" s="73"/>
      <c r="NXN58" s="73"/>
      <c r="NXO58" s="73"/>
      <c r="NXP58" s="73"/>
      <c r="NXQ58" s="73"/>
      <c r="NXR58" s="73"/>
      <c r="NXS58" s="73"/>
      <c r="NXT58" s="73"/>
      <c r="NXU58" s="73"/>
      <c r="NXV58" s="73"/>
      <c r="NXW58" s="73"/>
      <c r="NXX58" s="73"/>
      <c r="NXY58" s="73"/>
      <c r="NXZ58" s="73"/>
      <c r="NYA58" s="73"/>
      <c r="NYB58" s="73"/>
      <c r="NYC58" s="73"/>
      <c r="NYD58" s="73"/>
      <c r="NYE58" s="73"/>
      <c r="NYF58" s="73"/>
      <c r="NYG58" s="73"/>
      <c r="NYH58" s="73"/>
      <c r="NYI58" s="73"/>
      <c r="NYJ58" s="73"/>
      <c r="NYK58" s="73"/>
      <c r="NYL58" s="73"/>
      <c r="NYM58" s="73"/>
      <c r="NYN58" s="73"/>
      <c r="NYO58" s="73"/>
      <c r="NYP58" s="73"/>
      <c r="NYQ58" s="73"/>
      <c r="NYR58" s="73"/>
      <c r="NYS58" s="73"/>
      <c r="NYT58" s="73"/>
      <c r="NYU58" s="73"/>
      <c r="NYV58" s="73"/>
      <c r="NYW58" s="73"/>
      <c r="NYX58" s="73"/>
      <c r="NYY58" s="73"/>
      <c r="NYZ58" s="73"/>
      <c r="NZA58" s="73"/>
      <c r="NZB58" s="73"/>
      <c r="NZC58" s="73"/>
      <c r="NZD58" s="73"/>
      <c r="NZE58" s="73"/>
      <c r="NZF58" s="73"/>
      <c r="NZG58" s="73"/>
      <c r="NZH58" s="73"/>
      <c r="NZI58" s="73"/>
      <c r="NZJ58" s="73"/>
      <c r="NZK58" s="73"/>
      <c r="NZL58" s="73"/>
      <c r="NZM58" s="73"/>
      <c r="NZN58" s="73"/>
      <c r="NZO58" s="73"/>
      <c r="NZP58" s="73"/>
      <c r="NZQ58" s="73"/>
      <c r="NZR58" s="73"/>
      <c r="NZS58" s="73"/>
      <c r="NZT58" s="73"/>
      <c r="NZU58" s="73"/>
      <c r="NZV58" s="73"/>
      <c r="NZW58" s="73"/>
      <c r="NZX58" s="73"/>
      <c r="NZY58" s="73"/>
      <c r="NZZ58" s="73"/>
      <c r="OAA58" s="73"/>
      <c r="OAB58" s="73"/>
      <c r="OAC58" s="73"/>
      <c r="OAD58" s="73"/>
      <c r="OAE58" s="73"/>
      <c r="OAF58" s="73"/>
      <c r="OAG58" s="73"/>
      <c r="OAH58" s="73"/>
      <c r="OAI58" s="73"/>
      <c r="OAJ58" s="73"/>
      <c r="OAK58" s="73"/>
      <c r="OAL58" s="73"/>
      <c r="OAM58" s="73"/>
      <c r="OAN58" s="73"/>
      <c r="OAO58" s="73"/>
      <c r="OAP58" s="73"/>
      <c r="OAQ58" s="73"/>
      <c r="OAR58" s="73"/>
      <c r="OAS58" s="73"/>
      <c r="OAT58" s="73"/>
      <c r="OAU58" s="73"/>
      <c r="OAV58" s="73"/>
      <c r="OAW58" s="73"/>
      <c r="OAX58" s="73"/>
      <c r="OAY58" s="73"/>
      <c r="OAZ58" s="73"/>
      <c r="OBA58" s="73"/>
      <c r="OBB58" s="73"/>
      <c r="OBC58" s="73"/>
      <c r="OBD58" s="73"/>
      <c r="OBE58" s="73"/>
      <c r="OBF58" s="73"/>
      <c r="OBG58" s="73"/>
      <c r="OBH58" s="73"/>
      <c r="OBI58" s="73"/>
      <c r="OBJ58" s="73"/>
      <c r="OBK58" s="73"/>
      <c r="OBL58" s="73"/>
      <c r="OBM58" s="73"/>
      <c r="OBN58" s="73"/>
      <c r="OBO58" s="73"/>
      <c r="OBP58" s="73"/>
      <c r="OBQ58" s="73"/>
      <c r="OBR58" s="73"/>
      <c r="OBS58" s="73"/>
      <c r="OBT58" s="73"/>
      <c r="OBU58" s="73"/>
      <c r="OBV58" s="73"/>
      <c r="OBW58" s="73"/>
      <c r="OBX58" s="73"/>
      <c r="OBY58" s="73"/>
      <c r="OBZ58" s="73"/>
      <c r="OCA58" s="73"/>
      <c r="OCB58" s="73"/>
      <c r="OCC58" s="73"/>
      <c r="OCD58" s="73"/>
      <c r="OCE58" s="73"/>
      <c r="OCF58" s="73"/>
      <c r="OCG58" s="73"/>
      <c r="OCH58" s="73"/>
      <c r="OCI58" s="73"/>
      <c r="OCJ58" s="73"/>
      <c r="OCK58" s="73"/>
      <c r="OCL58" s="73"/>
      <c r="OCM58" s="73"/>
      <c r="OCN58" s="73"/>
      <c r="OCO58" s="73"/>
      <c r="OCP58" s="73"/>
      <c r="OCQ58" s="73"/>
      <c r="OCR58" s="73"/>
      <c r="OCS58" s="73"/>
      <c r="OCT58" s="73"/>
      <c r="OCU58" s="73"/>
      <c r="OCV58" s="73"/>
      <c r="OCW58" s="73"/>
      <c r="OCX58" s="73"/>
      <c r="OCY58" s="73"/>
      <c r="OCZ58" s="73"/>
      <c r="ODA58" s="73"/>
      <c r="ODB58" s="73"/>
      <c r="ODC58" s="73"/>
      <c r="ODD58" s="73"/>
      <c r="ODE58" s="73"/>
      <c r="ODF58" s="73"/>
      <c r="ODG58" s="73"/>
      <c r="ODH58" s="73"/>
      <c r="ODI58" s="73"/>
      <c r="ODJ58" s="73"/>
      <c r="ODK58" s="73"/>
      <c r="ODL58" s="73"/>
      <c r="ODM58" s="73"/>
      <c r="ODN58" s="73"/>
      <c r="ODO58" s="73"/>
      <c r="ODP58" s="73"/>
      <c r="ODQ58" s="73"/>
      <c r="ODR58" s="73"/>
      <c r="ODS58" s="73"/>
      <c r="ODT58" s="73"/>
      <c r="ODU58" s="73"/>
      <c r="ODV58" s="73"/>
      <c r="ODW58" s="73"/>
      <c r="ODX58" s="73"/>
      <c r="ODY58" s="73"/>
      <c r="ODZ58" s="73"/>
      <c r="OEA58" s="73"/>
      <c r="OEB58" s="73"/>
      <c r="OEC58" s="73"/>
      <c r="OED58" s="73"/>
      <c r="OEE58" s="73"/>
      <c r="OEF58" s="73"/>
      <c r="OEG58" s="73"/>
      <c r="OEH58" s="73"/>
      <c r="OEI58" s="73"/>
      <c r="OEJ58" s="73"/>
      <c r="OEK58" s="73"/>
      <c r="OEL58" s="73"/>
      <c r="OEM58" s="73"/>
      <c r="OEN58" s="73"/>
      <c r="OEO58" s="73"/>
      <c r="OEP58" s="73"/>
      <c r="OEQ58" s="73"/>
      <c r="OER58" s="73"/>
      <c r="OES58" s="73"/>
      <c r="OET58" s="73"/>
      <c r="OEU58" s="73"/>
      <c r="OEV58" s="73"/>
      <c r="OEW58" s="73"/>
      <c r="OEX58" s="73"/>
      <c r="OEY58" s="73"/>
      <c r="OEZ58" s="73"/>
      <c r="OFA58" s="73"/>
      <c r="OFB58" s="73"/>
      <c r="OFC58" s="73"/>
      <c r="OFD58" s="73"/>
      <c r="OFE58" s="73"/>
      <c r="OFF58" s="73"/>
      <c r="OFG58" s="73"/>
      <c r="OFH58" s="73"/>
      <c r="OFI58" s="73"/>
      <c r="OFJ58" s="73"/>
      <c r="OFK58" s="73"/>
      <c r="OFL58" s="73"/>
      <c r="OFM58" s="73"/>
      <c r="OFN58" s="73"/>
      <c r="OFO58" s="73"/>
      <c r="OFP58" s="73"/>
      <c r="OFQ58" s="73"/>
      <c r="OFR58" s="73"/>
      <c r="OFS58" s="73"/>
      <c r="OFT58" s="73"/>
      <c r="OFU58" s="73"/>
      <c r="OFV58" s="73"/>
      <c r="OFW58" s="73"/>
      <c r="OFX58" s="73"/>
      <c r="OFY58" s="73"/>
      <c r="OFZ58" s="73"/>
      <c r="OGA58" s="73"/>
      <c r="OGB58" s="73"/>
      <c r="OGC58" s="73"/>
      <c r="OGD58" s="73"/>
      <c r="OGE58" s="73"/>
      <c r="OGF58" s="73"/>
      <c r="OGG58" s="73"/>
      <c r="OGH58" s="73"/>
      <c r="OGI58" s="73"/>
      <c r="OGJ58" s="73"/>
      <c r="OGK58" s="73"/>
      <c r="OGL58" s="73"/>
      <c r="OGM58" s="73"/>
      <c r="OGN58" s="73"/>
      <c r="OGO58" s="73"/>
      <c r="OGP58" s="73"/>
      <c r="OGQ58" s="73"/>
      <c r="OGR58" s="73"/>
      <c r="OGS58" s="73"/>
      <c r="OGT58" s="73"/>
      <c r="OGU58" s="73"/>
      <c r="OGV58" s="73"/>
      <c r="OGW58" s="73"/>
      <c r="OGX58" s="73"/>
      <c r="OGY58" s="73"/>
      <c r="OGZ58" s="73"/>
      <c r="OHA58" s="73"/>
      <c r="OHB58" s="73"/>
      <c r="OHC58" s="73"/>
      <c r="OHD58" s="73"/>
      <c r="OHE58" s="73"/>
      <c r="OHF58" s="73"/>
      <c r="OHG58" s="73"/>
      <c r="OHH58" s="73"/>
      <c r="OHI58" s="73"/>
      <c r="OHJ58" s="73"/>
      <c r="OHK58" s="73"/>
      <c r="OHL58" s="73"/>
      <c r="OHM58" s="73"/>
      <c r="OHN58" s="73"/>
      <c r="OHO58" s="73"/>
      <c r="OHP58" s="73"/>
      <c r="OHQ58" s="73"/>
      <c r="OHR58" s="73"/>
      <c r="OHS58" s="73"/>
      <c r="OHT58" s="73"/>
      <c r="OHU58" s="73"/>
      <c r="OHV58" s="73"/>
      <c r="OHW58" s="73"/>
      <c r="OHX58" s="73"/>
      <c r="OHY58" s="73"/>
      <c r="OHZ58" s="73"/>
      <c r="OIA58" s="73"/>
      <c r="OIB58" s="73"/>
      <c r="OIC58" s="73"/>
      <c r="OID58" s="73"/>
      <c r="OIE58" s="73"/>
      <c r="OIF58" s="73"/>
      <c r="OIG58" s="73"/>
      <c r="OIH58" s="73"/>
      <c r="OII58" s="73"/>
      <c r="OIJ58" s="73"/>
      <c r="OIK58" s="73"/>
      <c r="OIL58" s="73"/>
      <c r="OIM58" s="73"/>
      <c r="OIN58" s="73"/>
      <c r="OIO58" s="73"/>
      <c r="OIP58" s="73"/>
      <c r="OIQ58" s="73"/>
      <c r="OIR58" s="73"/>
      <c r="OIS58" s="73"/>
      <c r="OIT58" s="73"/>
      <c r="OIU58" s="73"/>
      <c r="OIV58" s="73"/>
      <c r="OIW58" s="73"/>
      <c r="OIX58" s="73"/>
      <c r="OIY58" s="73"/>
      <c r="OIZ58" s="73"/>
      <c r="OJA58" s="73"/>
      <c r="OJB58" s="73"/>
      <c r="OJC58" s="73"/>
      <c r="OJD58" s="73"/>
      <c r="OJE58" s="73"/>
      <c r="OJF58" s="73"/>
      <c r="OJG58" s="73"/>
      <c r="OJH58" s="73"/>
      <c r="OJI58" s="73"/>
      <c r="OJJ58" s="73"/>
      <c r="OJK58" s="73"/>
      <c r="OJL58" s="73"/>
      <c r="OJM58" s="73"/>
      <c r="OJN58" s="73"/>
      <c r="OJO58" s="73"/>
      <c r="OJP58" s="73"/>
      <c r="OJQ58" s="73"/>
      <c r="OJR58" s="73"/>
      <c r="OJS58" s="73"/>
      <c r="OJT58" s="73"/>
      <c r="OJU58" s="73"/>
      <c r="OJV58" s="73"/>
      <c r="OJW58" s="73"/>
      <c r="OJX58" s="73"/>
      <c r="OJY58" s="73"/>
      <c r="OJZ58" s="73"/>
      <c r="OKA58" s="73"/>
      <c r="OKB58" s="73"/>
      <c r="OKC58" s="73"/>
      <c r="OKD58" s="73"/>
      <c r="OKE58" s="73"/>
      <c r="OKF58" s="73"/>
      <c r="OKG58" s="73"/>
      <c r="OKH58" s="73"/>
      <c r="OKI58" s="73"/>
      <c r="OKJ58" s="73"/>
      <c r="OKK58" s="73"/>
      <c r="OKL58" s="73"/>
      <c r="OKM58" s="73"/>
      <c r="OKN58" s="73"/>
      <c r="OKO58" s="73"/>
      <c r="OKP58" s="73"/>
      <c r="OKQ58" s="73"/>
      <c r="OKR58" s="73"/>
      <c r="OKS58" s="73"/>
      <c r="OKT58" s="73"/>
      <c r="OKU58" s="73"/>
      <c r="OKV58" s="73"/>
      <c r="OKW58" s="73"/>
      <c r="OKX58" s="73"/>
      <c r="OKY58" s="73"/>
      <c r="OKZ58" s="73"/>
      <c r="OLA58" s="73"/>
      <c r="OLB58" s="73"/>
      <c r="OLC58" s="73"/>
      <c r="OLD58" s="73"/>
      <c r="OLE58" s="73"/>
      <c r="OLF58" s="73"/>
      <c r="OLG58" s="73"/>
      <c r="OLH58" s="73"/>
      <c r="OLI58" s="73"/>
      <c r="OLJ58" s="73"/>
      <c r="OLK58" s="73"/>
      <c r="OLL58" s="73"/>
      <c r="OLM58" s="73"/>
      <c r="OLN58" s="73"/>
      <c r="OLO58" s="73"/>
      <c r="OLP58" s="73"/>
      <c r="OLQ58" s="73"/>
      <c r="OLR58" s="73"/>
      <c r="OLS58" s="73"/>
      <c r="OLT58" s="73"/>
      <c r="OLU58" s="73"/>
      <c r="OLV58" s="73"/>
      <c r="OLW58" s="73"/>
      <c r="OLX58" s="73"/>
      <c r="OLY58" s="73"/>
      <c r="OLZ58" s="73"/>
      <c r="OMA58" s="73"/>
      <c r="OMB58" s="73"/>
      <c r="OMC58" s="73"/>
      <c r="OMD58" s="73"/>
      <c r="OME58" s="73"/>
      <c r="OMF58" s="73"/>
      <c r="OMG58" s="73"/>
      <c r="OMH58" s="73"/>
      <c r="OMI58" s="73"/>
      <c r="OMJ58" s="73"/>
      <c r="OMK58" s="73"/>
      <c r="OML58" s="73"/>
      <c r="OMM58" s="73"/>
      <c r="OMN58" s="73"/>
      <c r="OMO58" s="73"/>
      <c r="OMP58" s="73"/>
      <c r="OMQ58" s="73"/>
      <c r="OMR58" s="73"/>
      <c r="OMS58" s="73"/>
      <c r="OMT58" s="73"/>
      <c r="OMU58" s="73"/>
      <c r="OMV58" s="73"/>
      <c r="OMW58" s="73"/>
      <c r="OMX58" s="73"/>
      <c r="OMY58" s="73"/>
      <c r="OMZ58" s="73"/>
      <c r="ONA58" s="73"/>
      <c r="ONB58" s="73"/>
      <c r="ONC58" s="73"/>
      <c r="OND58" s="73"/>
      <c r="ONE58" s="73"/>
      <c r="ONF58" s="73"/>
      <c r="ONG58" s="73"/>
      <c r="ONH58" s="73"/>
      <c r="ONI58" s="73"/>
      <c r="ONJ58" s="73"/>
      <c r="ONK58" s="73"/>
      <c r="ONL58" s="73"/>
      <c r="ONM58" s="73"/>
      <c r="ONN58" s="73"/>
      <c r="ONO58" s="73"/>
      <c r="ONP58" s="73"/>
      <c r="ONQ58" s="73"/>
      <c r="ONR58" s="73"/>
      <c r="ONS58" s="73"/>
      <c r="ONT58" s="73"/>
      <c r="ONU58" s="73"/>
      <c r="ONV58" s="73"/>
      <c r="ONW58" s="73"/>
      <c r="ONX58" s="73"/>
      <c r="ONY58" s="73"/>
      <c r="ONZ58" s="73"/>
      <c r="OOA58" s="73"/>
      <c r="OOB58" s="73"/>
      <c r="OOC58" s="73"/>
      <c r="OOD58" s="73"/>
      <c r="OOE58" s="73"/>
      <c r="OOF58" s="73"/>
      <c r="OOG58" s="73"/>
      <c r="OOH58" s="73"/>
      <c r="OOI58" s="73"/>
      <c r="OOJ58" s="73"/>
      <c r="OOK58" s="73"/>
      <c r="OOL58" s="73"/>
      <c r="OOM58" s="73"/>
      <c r="OON58" s="73"/>
      <c r="OOO58" s="73"/>
      <c r="OOP58" s="73"/>
      <c r="OOQ58" s="73"/>
      <c r="OOR58" s="73"/>
      <c r="OOS58" s="73"/>
      <c r="OOT58" s="73"/>
      <c r="OOU58" s="73"/>
      <c r="OOV58" s="73"/>
      <c r="OOW58" s="73"/>
      <c r="OOX58" s="73"/>
      <c r="OOY58" s="73"/>
      <c r="OOZ58" s="73"/>
      <c r="OPA58" s="73"/>
      <c r="OPB58" s="73"/>
      <c r="OPC58" s="73"/>
      <c r="OPD58" s="73"/>
      <c r="OPE58" s="73"/>
      <c r="OPF58" s="73"/>
      <c r="OPG58" s="73"/>
      <c r="OPH58" s="73"/>
      <c r="OPI58" s="73"/>
      <c r="OPJ58" s="73"/>
      <c r="OPK58" s="73"/>
      <c r="OPL58" s="73"/>
      <c r="OPM58" s="73"/>
      <c r="OPN58" s="73"/>
      <c r="OPO58" s="73"/>
      <c r="OPP58" s="73"/>
      <c r="OPQ58" s="73"/>
      <c r="OPR58" s="73"/>
      <c r="OPS58" s="73"/>
      <c r="OPT58" s="73"/>
      <c r="OPU58" s="73"/>
      <c r="OPV58" s="73"/>
      <c r="OPW58" s="73"/>
      <c r="OPX58" s="73"/>
      <c r="OPY58" s="73"/>
      <c r="OPZ58" s="73"/>
      <c r="OQA58" s="73"/>
      <c r="OQB58" s="73"/>
      <c r="OQC58" s="73"/>
      <c r="OQD58" s="73"/>
      <c r="OQE58" s="73"/>
      <c r="OQF58" s="73"/>
      <c r="OQG58" s="73"/>
      <c r="OQH58" s="73"/>
      <c r="OQI58" s="73"/>
      <c r="OQJ58" s="73"/>
      <c r="OQK58" s="73"/>
      <c r="OQL58" s="73"/>
      <c r="OQM58" s="73"/>
      <c r="OQN58" s="73"/>
      <c r="OQO58" s="73"/>
      <c r="OQP58" s="73"/>
      <c r="OQQ58" s="73"/>
      <c r="OQR58" s="73"/>
      <c r="OQS58" s="73"/>
      <c r="OQT58" s="73"/>
      <c r="OQU58" s="73"/>
      <c r="OQV58" s="73"/>
      <c r="OQW58" s="73"/>
      <c r="OQX58" s="73"/>
      <c r="OQY58" s="73"/>
      <c r="OQZ58" s="73"/>
      <c r="ORA58" s="73"/>
      <c r="ORB58" s="73"/>
      <c r="ORC58" s="73"/>
      <c r="ORD58" s="73"/>
      <c r="ORE58" s="73"/>
      <c r="ORF58" s="73"/>
      <c r="ORG58" s="73"/>
      <c r="ORH58" s="73"/>
      <c r="ORI58" s="73"/>
      <c r="ORJ58" s="73"/>
      <c r="ORK58" s="73"/>
      <c r="ORL58" s="73"/>
      <c r="ORM58" s="73"/>
      <c r="ORN58" s="73"/>
      <c r="ORO58" s="73"/>
      <c r="ORP58" s="73"/>
      <c r="ORQ58" s="73"/>
      <c r="ORR58" s="73"/>
      <c r="ORS58" s="73"/>
      <c r="ORT58" s="73"/>
      <c r="ORU58" s="73"/>
      <c r="ORV58" s="73"/>
      <c r="ORW58" s="73"/>
      <c r="ORX58" s="73"/>
      <c r="ORY58" s="73"/>
      <c r="ORZ58" s="73"/>
      <c r="OSA58" s="73"/>
      <c r="OSB58" s="73"/>
      <c r="OSC58" s="73"/>
      <c r="OSD58" s="73"/>
      <c r="OSE58" s="73"/>
      <c r="OSF58" s="73"/>
      <c r="OSG58" s="73"/>
      <c r="OSH58" s="73"/>
      <c r="OSI58" s="73"/>
      <c r="OSJ58" s="73"/>
      <c r="OSK58" s="73"/>
      <c r="OSL58" s="73"/>
      <c r="OSM58" s="73"/>
      <c r="OSN58" s="73"/>
      <c r="OSO58" s="73"/>
      <c r="OSP58" s="73"/>
      <c r="OSQ58" s="73"/>
      <c r="OSR58" s="73"/>
      <c r="OSS58" s="73"/>
      <c r="OST58" s="73"/>
      <c r="OSU58" s="73"/>
      <c r="OSV58" s="73"/>
      <c r="OSW58" s="73"/>
      <c r="OSX58" s="73"/>
      <c r="OSY58" s="73"/>
      <c r="OSZ58" s="73"/>
      <c r="OTA58" s="73"/>
      <c r="OTB58" s="73"/>
      <c r="OTC58" s="73"/>
      <c r="OTD58" s="73"/>
      <c r="OTE58" s="73"/>
      <c r="OTF58" s="73"/>
      <c r="OTG58" s="73"/>
      <c r="OTH58" s="73"/>
      <c r="OTI58" s="73"/>
      <c r="OTJ58" s="73"/>
      <c r="OTK58" s="73"/>
      <c r="OTL58" s="73"/>
      <c r="OTM58" s="73"/>
      <c r="OTN58" s="73"/>
      <c r="OTO58" s="73"/>
      <c r="OTP58" s="73"/>
      <c r="OTQ58" s="73"/>
      <c r="OTR58" s="73"/>
      <c r="OTS58" s="73"/>
      <c r="OTT58" s="73"/>
      <c r="OTU58" s="73"/>
      <c r="OTV58" s="73"/>
      <c r="OTW58" s="73"/>
      <c r="OTX58" s="73"/>
      <c r="OTY58" s="73"/>
      <c r="OTZ58" s="73"/>
      <c r="OUA58" s="73"/>
      <c r="OUB58" s="73"/>
      <c r="OUC58" s="73"/>
      <c r="OUD58" s="73"/>
      <c r="OUE58" s="73"/>
      <c r="OUF58" s="73"/>
      <c r="OUG58" s="73"/>
      <c r="OUH58" s="73"/>
      <c r="OUI58" s="73"/>
      <c r="OUJ58" s="73"/>
      <c r="OUK58" s="73"/>
      <c r="OUL58" s="73"/>
      <c r="OUM58" s="73"/>
      <c r="OUN58" s="73"/>
      <c r="OUO58" s="73"/>
      <c r="OUP58" s="73"/>
      <c r="OUQ58" s="73"/>
      <c r="OUR58" s="73"/>
      <c r="OUS58" s="73"/>
      <c r="OUT58" s="73"/>
      <c r="OUU58" s="73"/>
      <c r="OUV58" s="73"/>
      <c r="OUW58" s="73"/>
      <c r="OUX58" s="73"/>
      <c r="OUY58" s="73"/>
      <c r="OUZ58" s="73"/>
      <c r="OVA58" s="73"/>
      <c r="OVB58" s="73"/>
      <c r="OVC58" s="73"/>
      <c r="OVD58" s="73"/>
      <c r="OVE58" s="73"/>
      <c r="OVF58" s="73"/>
      <c r="OVG58" s="73"/>
      <c r="OVH58" s="73"/>
      <c r="OVI58" s="73"/>
      <c r="OVJ58" s="73"/>
      <c r="OVK58" s="73"/>
      <c r="OVL58" s="73"/>
      <c r="OVM58" s="73"/>
      <c r="OVN58" s="73"/>
      <c r="OVO58" s="73"/>
      <c r="OVP58" s="73"/>
      <c r="OVQ58" s="73"/>
      <c r="OVR58" s="73"/>
      <c r="OVS58" s="73"/>
      <c r="OVT58" s="73"/>
      <c r="OVU58" s="73"/>
      <c r="OVV58" s="73"/>
      <c r="OVW58" s="73"/>
      <c r="OVX58" s="73"/>
      <c r="OVY58" s="73"/>
      <c r="OVZ58" s="73"/>
      <c r="OWA58" s="73"/>
      <c r="OWB58" s="73"/>
      <c r="OWC58" s="73"/>
      <c r="OWD58" s="73"/>
      <c r="OWE58" s="73"/>
      <c r="OWF58" s="73"/>
      <c r="OWG58" s="73"/>
      <c r="OWH58" s="73"/>
      <c r="OWI58" s="73"/>
      <c r="OWJ58" s="73"/>
      <c r="OWK58" s="73"/>
      <c r="OWL58" s="73"/>
      <c r="OWM58" s="73"/>
      <c r="OWN58" s="73"/>
      <c r="OWO58" s="73"/>
      <c r="OWP58" s="73"/>
      <c r="OWQ58" s="73"/>
      <c r="OWR58" s="73"/>
      <c r="OWS58" s="73"/>
      <c r="OWT58" s="73"/>
      <c r="OWU58" s="73"/>
      <c r="OWV58" s="73"/>
      <c r="OWW58" s="73"/>
      <c r="OWX58" s="73"/>
      <c r="OWY58" s="73"/>
      <c r="OWZ58" s="73"/>
      <c r="OXA58" s="73"/>
      <c r="OXB58" s="73"/>
      <c r="OXC58" s="73"/>
      <c r="OXD58" s="73"/>
      <c r="OXE58" s="73"/>
      <c r="OXF58" s="73"/>
      <c r="OXG58" s="73"/>
      <c r="OXH58" s="73"/>
      <c r="OXI58" s="73"/>
      <c r="OXJ58" s="73"/>
      <c r="OXK58" s="73"/>
      <c r="OXL58" s="73"/>
      <c r="OXM58" s="73"/>
      <c r="OXN58" s="73"/>
      <c r="OXO58" s="73"/>
      <c r="OXP58" s="73"/>
      <c r="OXQ58" s="73"/>
      <c r="OXR58" s="73"/>
      <c r="OXS58" s="73"/>
      <c r="OXT58" s="73"/>
      <c r="OXU58" s="73"/>
      <c r="OXV58" s="73"/>
      <c r="OXW58" s="73"/>
      <c r="OXX58" s="73"/>
      <c r="OXY58" s="73"/>
      <c r="OXZ58" s="73"/>
      <c r="OYA58" s="73"/>
      <c r="OYB58" s="73"/>
      <c r="OYC58" s="73"/>
      <c r="OYD58" s="73"/>
      <c r="OYE58" s="73"/>
      <c r="OYF58" s="73"/>
      <c r="OYG58" s="73"/>
      <c r="OYH58" s="73"/>
      <c r="OYI58" s="73"/>
      <c r="OYJ58" s="73"/>
      <c r="OYK58" s="73"/>
      <c r="OYL58" s="73"/>
      <c r="OYM58" s="73"/>
      <c r="OYN58" s="73"/>
      <c r="OYO58" s="73"/>
      <c r="OYP58" s="73"/>
      <c r="OYQ58" s="73"/>
      <c r="OYR58" s="73"/>
      <c r="OYS58" s="73"/>
      <c r="OYT58" s="73"/>
      <c r="OYU58" s="73"/>
      <c r="OYV58" s="73"/>
      <c r="OYW58" s="73"/>
      <c r="OYX58" s="73"/>
      <c r="OYY58" s="73"/>
      <c r="OYZ58" s="73"/>
      <c r="OZA58" s="73"/>
      <c r="OZB58" s="73"/>
      <c r="OZC58" s="73"/>
      <c r="OZD58" s="73"/>
      <c r="OZE58" s="73"/>
      <c r="OZF58" s="73"/>
      <c r="OZG58" s="73"/>
      <c r="OZH58" s="73"/>
      <c r="OZI58" s="73"/>
      <c r="OZJ58" s="73"/>
      <c r="OZK58" s="73"/>
      <c r="OZL58" s="73"/>
      <c r="OZM58" s="73"/>
      <c r="OZN58" s="73"/>
      <c r="OZO58" s="73"/>
      <c r="OZP58" s="73"/>
      <c r="OZQ58" s="73"/>
      <c r="OZR58" s="73"/>
      <c r="OZS58" s="73"/>
      <c r="OZT58" s="73"/>
      <c r="OZU58" s="73"/>
      <c r="OZV58" s="73"/>
      <c r="OZW58" s="73"/>
      <c r="OZX58" s="73"/>
      <c r="OZY58" s="73"/>
      <c r="OZZ58" s="73"/>
      <c r="PAA58" s="73"/>
      <c r="PAB58" s="73"/>
      <c r="PAC58" s="73"/>
      <c r="PAD58" s="73"/>
      <c r="PAE58" s="73"/>
      <c r="PAF58" s="73"/>
      <c r="PAG58" s="73"/>
      <c r="PAH58" s="73"/>
      <c r="PAI58" s="73"/>
      <c r="PAJ58" s="73"/>
      <c r="PAK58" s="73"/>
      <c r="PAL58" s="73"/>
      <c r="PAM58" s="73"/>
      <c r="PAN58" s="73"/>
      <c r="PAO58" s="73"/>
      <c r="PAP58" s="73"/>
      <c r="PAQ58" s="73"/>
      <c r="PAR58" s="73"/>
      <c r="PAS58" s="73"/>
      <c r="PAT58" s="73"/>
      <c r="PAU58" s="73"/>
      <c r="PAV58" s="73"/>
      <c r="PAW58" s="73"/>
      <c r="PAX58" s="73"/>
      <c r="PAY58" s="73"/>
      <c r="PAZ58" s="73"/>
      <c r="PBA58" s="73"/>
      <c r="PBB58" s="73"/>
      <c r="PBC58" s="73"/>
      <c r="PBD58" s="73"/>
      <c r="PBE58" s="73"/>
      <c r="PBF58" s="73"/>
      <c r="PBG58" s="73"/>
      <c r="PBH58" s="73"/>
      <c r="PBI58" s="73"/>
      <c r="PBJ58" s="73"/>
      <c r="PBK58" s="73"/>
      <c r="PBL58" s="73"/>
      <c r="PBM58" s="73"/>
      <c r="PBN58" s="73"/>
      <c r="PBO58" s="73"/>
      <c r="PBP58" s="73"/>
      <c r="PBQ58" s="73"/>
      <c r="PBR58" s="73"/>
      <c r="PBS58" s="73"/>
      <c r="PBT58" s="73"/>
      <c r="PBU58" s="73"/>
      <c r="PBV58" s="73"/>
      <c r="PBW58" s="73"/>
      <c r="PBX58" s="73"/>
      <c r="PBY58" s="73"/>
      <c r="PBZ58" s="73"/>
      <c r="PCA58" s="73"/>
      <c r="PCB58" s="73"/>
      <c r="PCC58" s="73"/>
      <c r="PCD58" s="73"/>
      <c r="PCE58" s="73"/>
      <c r="PCF58" s="73"/>
      <c r="PCG58" s="73"/>
      <c r="PCH58" s="73"/>
      <c r="PCI58" s="73"/>
      <c r="PCJ58" s="73"/>
      <c r="PCK58" s="73"/>
      <c r="PCL58" s="73"/>
      <c r="PCM58" s="73"/>
      <c r="PCN58" s="73"/>
      <c r="PCO58" s="73"/>
      <c r="PCP58" s="73"/>
      <c r="PCQ58" s="73"/>
      <c r="PCR58" s="73"/>
      <c r="PCS58" s="73"/>
      <c r="PCT58" s="73"/>
      <c r="PCU58" s="73"/>
      <c r="PCV58" s="73"/>
      <c r="PCW58" s="73"/>
      <c r="PCX58" s="73"/>
      <c r="PCY58" s="73"/>
      <c r="PCZ58" s="73"/>
      <c r="PDA58" s="73"/>
      <c r="PDB58" s="73"/>
      <c r="PDC58" s="73"/>
      <c r="PDD58" s="73"/>
      <c r="PDE58" s="73"/>
      <c r="PDF58" s="73"/>
      <c r="PDG58" s="73"/>
      <c r="PDH58" s="73"/>
      <c r="PDI58" s="73"/>
      <c r="PDJ58" s="73"/>
      <c r="PDK58" s="73"/>
      <c r="PDL58" s="73"/>
      <c r="PDM58" s="73"/>
      <c r="PDN58" s="73"/>
      <c r="PDO58" s="73"/>
      <c r="PDP58" s="73"/>
      <c r="PDQ58" s="73"/>
      <c r="PDR58" s="73"/>
      <c r="PDS58" s="73"/>
      <c r="PDT58" s="73"/>
      <c r="PDU58" s="73"/>
      <c r="PDV58" s="73"/>
      <c r="PDW58" s="73"/>
      <c r="PDX58" s="73"/>
      <c r="PDY58" s="73"/>
      <c r="PDZ58" s="73"/>
      <c r="PEA58" s="73"/>
      <c r="PEB58" s="73"/>
      <c r="PEC58" s="73"/>
      <c r="PED58" s="73"/>
      <c r="PEE58" s="73"/>
      <c r="PEF58" s="73"/>
      <c r="PEG58" s="73"/>
      <c r="PEH58" s="73"/>
      <c r="PEI58" s="73"/>
      <c r="PEJ58" s="73"/>
      <c r="PEK58" s="73"/>
      <c r="PEL58" s="73"/>
      <c r="PEM58" s="73"/>
      <c r="PEN58" s="73"/>
      <c r="PEO58" s="73"/>
      <c r="PEP58" s="73"/>
      <c r="PEQ58" s="73"/>
      <c r="PER58" s="73"/>
      <c r="PES58" s="73"/>
      <c r="PET58" s="73"/>
      <c r="PEU58" s="73"/>
      <c r="PEV58" s="73"/>
      <c r="PEW58" s="73"/>
      <c r="PEX58" s="73"/>
      <c r="PEY58" s="73"/>
      <c r="PEZ58" s="73"/>
      <c r="PFA58" s="73"/>
      <c r="PFB58" s="73"/>
      <c r="PFC58" s="73"/>
      <c r="PFD58" s="73"/>
      <c r="PFE58" s="73"/>
      <c r="PFF58" s="73"/>
      <c r="PFG58" s="73"/>
      <c r="PFH58" s="73"/>
      <c r="PFI58" s="73"/>
      <c r="PFJ58" s="73"/>
      <c r="PFK58" s="73"/>
      <c r="PFL58" s="73"/>
      <c r="PFM58" s="73"/>
      <c r="PFN58" s="73"/>
      <c r="PFO58" s="73"/>
      <c r="PFP58" s="73"/>
      <c r="PFQ58" s="73"/>
      <c r="PFR58" s="73"/>
      <c r="PFS58" s="73"/>
      <c r="PFT58" s="73"/>
      <c r="PFU58" s="73"/>
      <c r="PFV58" s="73"/>
      <c r="PFW58" s="73"/>
      <c r="PFX58" s="73"/>
      <c r="PFY58" s="73"/>
      <c r="PFZ58" s="73"/>
      <c r="PGA58" s="73"/>
      <c r="PGB58" s="73"/>
      <c r="PGC58" s="73"/>
      <c r="PGD58" s="73"/>
      <c r="PGE58" s="73"/>
      <c r="PGF58" s="73"/>
      <c r="PGG58" s="73"/>
      <c r="PGH58" s="73"/>
      <c r="PGI58" s="73"/>
      <c r="PGJ58" s="73"/>
      <c r="PGK58" s="73"/>
      <c r="PGL58" s="73"/>
      <c r="PGM58" s="73"/>
      <c r="PGN58" s="73"/>
      <c r="PGO58" s="73"/>
      <c r="PGP58" s="73"/>
      <c r="PGQ58" s="73"/>
      <c r="PGR58" s="73"/>
      <c r="PGS58" s="73"/>
      <c r="PGT58" s="73"/>
      <c r="PGU58" s="73"/>
      <c r="PGV58" s="73"/>
      <c r="PGW58" s="73"/>
      <c r="PGX58" s="73"/>
      <c r="PGY58" s="73"/>
      <c r="PGZ58" s="73"/>
      <c r="PHA58" s="73"/>
      <c r="PHB58" s="73"/>
      <c r="PHC58" s="73"/>
      <c r="PHD58" s="73"/>
      <c r="PHE58" s="73"/>
      <c r="PHF58" s="73"/>
      <c r="PHG58" s="73"/>
      <c r="PHH58" s="73"/>
      <c r="PHI58" s="73"/>
      <c r="PHJ58" s="73"/>
      <c r="PHK58" s="73"/>
      <c r="PHL58" s="73"/>
      <c r="PHM58" s="73"/>
      <c r="PHN58" s="73"/>
      <c r="PHO58" s="73"/>
      <c r="PHP58" s="73"/>
      <c r="PHQ58" s="73"/>
      <c r="PHR58" s="73"/>
      <c r="PHS58" s="73"/>
      <c r="PHT58" s="73"/>
      <c r="PHU58" s="73"/>
      <c r="PHV58" s="73"/>
      <c r="PHW58" s="73"/>
      <c r="PHX58" s="73"/>
      <c r="PHY58" s="73"/>
      <c r="PHZ58" s="73"/>
      <c r="PIA58" s="73"/>
      <c r="PIB58" s="73"/>
      <c r="PIC58" s="73"/>
      <c r="PID58" s="73"/>
      <c r="PIE58" s="73"/>
      <c r="PIF58" s="73"/>
      <c r="PIG58" s="73"/>
      <c r="PIH58" s="73"/>
      <c r="PII58" s="73"/>
      <c r="PIJ58" s="73"/>
      <c r="PIK58" s="73"/>
      <c r="PIL58" s="73"/>
      <c r="PIM58" s="73"/>
      <c r="PIN58" s="73"/>
      <c r="PIO58" s="73"/>
      <c r="PIP58" s="73"/>
      <c r="PIQ58" s="73"/>
      <c r="PIR58" s="73"/>
      <c r="PIS58" s="73"/>
      <c r="PIT58" s="73"/>
      <c r="PIU58" s="73"/>
      <c r="PIV58" s="73"/>
      <c r="PIW58" s="73"/>
      <c r="PIX58" s="73"/>
      <c r="PIY58" s="73"/>
      <c r="PIZ58" s="73"/>
      <c r="PJA58" s="73"/>
      <c r="PJB58" s="73"/>
      <c r="PJC58" s="73"/>
      <c r="PJD58" s="73"/>
      <c r="PJE58" s="73"/>
      <c r="PJF58" s="73"/>
      <c r="PJG58" s="73"/>
      <c r="PJH58" s="73"/>
      <c r="PJI58" s="73"/>
      <c r="PJJ58" s="73"/>
      <c r="PJK58" s="73"/>
      <c r="PJL58" s="73"/>
      <c r="PJM58" s="73"/>
      <c r="PJN58" s="73"/>
      <c r="PJO58" s="73"/>
      <c r="PJP58" s="73"/>
      <c r="PJQ58" s="73"/>
      <c r="PJR58" s="73"/>
      <c r="PJS58" s="73"/>
      <c r="PJT58" s="73"/>
      <c r="PJU58" s="73"/>
      <c r="PJV58" s="73"/>
      <c r="PJW58" s="73"/>
      <c r="PJX58" s="73"/>
      <c r="PJY58" s="73"/>
      <c r="PJZ58" s="73"/>
      <c r="PKA58" s="73"/>
      <c r="PKB58" s="73"/>
      <c r="PKC58" s="73"/>
      <c r="PKD58" s="73"/>
      <c r="PKE58" s="73"/>
      <c r="PKF58" s="73"/>
      <c r="PKG58" s="73"/>
      <c r="PKH58" s="73"/>
      <c r="PKI58" s="73"/>
      <c r="PKJ58" s="73"/>
      <c r="PKK58" s="73"/>
      <c r="PKL58" s="73"/>
      <c r="PKM58" s="73"/>
      <c r="PKN58" s="73"/>
      <c r="PKO58" s="73"/>
      <c r="PKP58" s="73"/>
      <c r="PKQ58" s="73"/>
      <c r="PKR58" s="73"/>
      <c r="PKS58" s="73"/>
      <c r="PKT58" s="73"/>
      <c r="PKU58" s="73"/>
      <c r="PKV58" s="73"/>
      <c r="PKW58" s="73"/>
      <c r="PKX58" s="73"/>
      <c r="PKY58" s="73"/>
      <c r="PKZ58" s="73"/>
      <c r="PLA58" s="73"/>
      <c r="PLB58" s="73"/>
      <c r="PLC58" s="73"/>
      <c r="PLD58" s="73"/>
      <c r="PLE58" s="73"/>
      <c r="PLF58" s="73"/>
      <c r="PLG58" s="73"/>
      <c r="PLH58" s="73"/>
      <c r="PLI58" s="73"/>
      <c r="PLJ58" s="73"/>
      <c r="PLK58" s="73"/>
      <c r="PLL58" s="73"/>
      <c r="PLM58" s="73"/>
      <c r="PLN58" s="73"/>
      <c r="PLO58" s="73"/>
      <c r="PLP58" s="73"/>
      <c r="PLQ58" s="73"/>
      <c r="PLR58" s="73"/>
      <c r="PLS58" s="73"/>
      <c r="PLT58" s="73"/>
      <c r="PLU58" s="73"/>
      <c r="PLV58" s="73"/>
      <c r="PLW58" s="73"/>
      <c r="PLX58" s="73"/>
      <c r="PLY58" s="73"/>
      <c r="PLZ58" s="73"/>
      <c r="PMA58" s="73"/>
      <c r="PMB58" s="73"/>
      <c r="PMC58" s="73"/>
      <c r="PMD58" s="73"/>
      <c r="PME58" s="73"/>
      <c r="PMF58" s="73"/>
      <c r="PMG58" s="73"/>
      <c r="PMH58" s="73"/>
      <c r="PMI58" s="73"/>
      <c r="PMJ58" s="73"/>
      <c r="PMK58" s="73"/>
      <c r="PML58" s="73"/>
      <c r="PMM58" s="73"/>
      <c r="PMN58" s="73"/>
      <c r="PMO58" s="73"/>
      <c r="PMP58" s="73"/>
      <c r="PMQ58" s="73"/>
      <c r="PMR58" s="73"/>
      <c r="PMS58" s="73"/>
      <c r="PMT58" s="73"/>
      <c r="PMU58" s="73"/>
      <c r="PMV58" s="73"/>
      <c r="PMW58" s="73"/>
      <c r="PMX58" s="73"/>
      <c r="PMY58" s="73"/>
      <c r="PMZ58" s="73"/>
      <c r="PNA58" s="73"/>
      <c r="PNB58" s="73"/>
      <c r="PNC58" s="73"/>
      <c r="PND58" s="73"/>
      <c r="PNE58" s="73"/>
      <c r="PNF58" s="73"/>
      <c r="PNG58" s="73"/>
      <c r="PNH58" s="73"/>
      <c r="PNI58" s="73"/>
      <c r="PNJ58" s="73"/>
      <c r="PNK58" s="73"/>
      <c r="PNL58" s="73"/>
      <c r="PNM58" s="73"/>
      <c r="PNN58" s="73"/>
      <c r="PNO58" s="73"/>
      <c r="PNP58" s="73"/>
      <c r="PNQ58" s="73"/>
      <c r="PNR58" s="73"/>
      <c r="PNS58" s="73"/>
      <c r="PNT58" s="73"/>
      <c r="PNU58" s="73"/>
      <c r="PNV58" s="73"/>
      <c r="PNW58" s="73"/>
      <c r="PNX58" s="73"/>
      <c r="PNY58" s="73"/>
      <c r="PNZ58" s="73"/>
      <c r="POA58" s="73"/>
      <c r="POB58" s="73"/>
      <c r="POC58" s="73"/>
      <c r="POD58" s="73"/>
      <c r="POE58" s="73"/>
      <c r="POF58" s="73"/>
      <c r="POG58" s="73"/>
      <c r="POH58" s="73"/>
      <c r="POI58" s="73"/>
      <c r="POJ58" s="73"/>
      <c r="POK58" s="73"/>
      <c r="POL58" s="73"/>
      <c r="POM58" s="73"/>
      <c r="PON58" s="73"/>
      <c r="POO58" s="73"/>
      <c r="POP58" s="73"/>
      <c r="POQ58" s="73"/>
      <c r="POR58" s="73"/>
      <c r="POS58" s="73"/>
      <c r="POT58" s="73"/>
      <c r="POU58" s="73"/>
      <c r="POV58" s="73"/>
      <c r="POW58" s="73"/>
      <c r="POX58" s="73"/>
      <c r="POY58" s="73"/>
      <c r="POZ58" s="73"/>
      <c r="PPA58" s="73"/>
      <c r="PPB58" s="73"/>
      <c r="PPC58" s="73"/>
      <c r="PPD58" s="73"/>
      <c r="PPE58" s="73"/>
      <c r="PPF58" s="73"/>
      <c r="PPG58" s="73"/>
      <c r="PPH58" s="73"/>
      <c r="PPI58" s="73"/>
      <c r="PPJ58" s="73"/>
      <c r="PPK58" s="73"/>
      <c r="PPL58" s="73"/>
      <c r="PPM58" s="73"/>
      <c r="PPN58" s="73"/>
      <c r="PPO58" s="73"/>
      <c r="PPP58" s="73"/>
      <c r="PPQ58" s="73"/>
      <c r="PPR58" s="73"/>
      <c r="PPS58" s="73"/>
      <c r="PPT58" s="73"/>
      <c r="PPU58" s="73"/>
      <c r="PPV58" s="73"/>
      <c r="PPW58" s="73"/>
      <c r="PPX58" s="73"/>
      <c r="PPY58" s="73"/>
      <c r="PPZ58" s="73"/>
      <c r="PQA58" s="73"/>
      <c r="PQB58" s="73"/>
      <c r="PQC58" s="73"/>
      <c r="PQD58" s="73"/>
      <c r="PQE58" s="73"/>
      <c r="PQF58" s="73"/>
      <c r="PQG58" s="73"/>
      <c r="PQH58" s="73"/>
      <c r="PQI58" s="73"/>
      <c r="PQJ58" s="73"/>
      <c r="PQK58" s="73"/>
      <c r="PQL58" s="73"/>
      <c r="PQM58" s="73"/>
      <c r="PQN58" s="73"/>
      <c r="PQO58" s="73"/>
      <c r="PQP58" s="73"/>
      <c r="PQQ58" s="73"/>
      <c r="PQR58" s="73"/>
      <c r="PQS58" s="73"/>
      <c r="PQT58" s="73"/>
      <c r="PQU58" s="73"/>
      <c r="PQV58" s="73"/>
      <c r="PQW58" s="73"/>
      <c r="PQX58" s="73"/>
      <c r="PQY58" s="73"/>
      <c r="PQZ58" s="73"/>
      <c r="PRA58" s="73"/>
      <c r="PRB58" s="73"/>
      <c r="PRC58" s="73"/>
      <c r="PRD58" s="73"/>
      <c r="PRE58" s="73"/>
      <c r="PRF58" s="73"/>
      <c r="PRG58" s="73"/>
      <c r="PRH58" s="73"/>
      <c r="PRI58" s="73"/>
      <c r="PRJ58" s="73"/>
      <c r="PRK58" s="73"/>
      <c r="PRL58" s="73"/>
      <c r="PRM58" s="73"/>
      <c r="PRN58" s="73"/>
      <c r="PRO58" s="73"/>
      <c r="PRP58" s="73"/>
      <c r="PRQ58" s="73"/>
      <c r="PRR58" s="73"/>
      <c r="PRS58" s="73"/>
      <c r="PRT58" s="73"/>
      <c r="PRU58" s="73"/>
      <c r="PRV58" s="73"/>
      <c r="PRW58" s="73"/>
      <c r="PRX58" s="73"/>
      <c r="PRY58" s="73"/>
      <c r="PRZ58" s="73"/>
      <c r="PSA58" s="73"/>
      <c r="PSB58" s="73"/>
      <c r="PSC58" s="73"/>
      <c r="PSD58" s="73"/>
      <c r="PSE58" s="73"/>
      <c r="PSF58" s="73"/>
      <c r="PSG58" s="73"/>
      <c r="PSH58" s="73"/>
      <c r="PSI58" s="73"/>
      <c r="PSJ58" s="73"/>
      <c r="PSK58" s="73"/>
      <c r="PSL58" s="73"/>
      <c r="PSM58" s="73"/>
      <c r="PSN58" s="73"/>
      <c r="PSO58" s="73"/>
      <c r="PSP58" s="73"/>
      <c r="PSQ58" s="73"/>
      <c r="PSR58" s="73"/>
      <c r="PSS58" s="73"/>
      <c r="PST58" s="73"/>
      <c r="PSU58" s="73"/>
      <c r="PSV58" s="73"/>
      <c r="PSW58" s="73"/>
      <c r="PSX58" s="73"/>
      <c r="PSY58" s="73"/>
      <c r="PSZ58" s="73"/>
      <c r="PTA58" s="73"/>
      <c r="PTB58" s="73"/>
      <c r="PTC58" s="73"/>
      <c r="PTD58" s="73"/>
      <c r="PTE58" s="73"/>
      <c r="PTF58" s="73"/>
      <c r="PTG58" s="73"/>
      <c r="PTH58" s="73"/>
      <c r="PTI58" s="73"/>
      <c r="PTJ58" s="73"/>
      <c r="PTK58" s="73"/>
      <c r="PTL58" s="73"/>
      <c r="PTM58" s="73"/>
      <c r="PTN58" s="73"/>
      <c r="PTO58" s="73"/>
      <c r="PTP58" s="73"/>
      <c r="PTQ58" s="73"/>
      <c r="PTR58" s="73"/>
      <c r="PTS58" s="73"/>
      <c r="PTT58" s="73"/>
      <c r="PTU58" s="73"/>
      <c r="PTV58" s="73"/>
      <c r="PTW58" s="73"/>
      <c r="PTX58" s="73"/>
      <c r="PTY58" s="73"/>
      <c r="PTZ58" s="73"/>
      <c r="PUA58" s="73"/>
      <c r="PUB58" s="73"/>
      <c r="PUC58" s="73"/>
      <c r="PUD58" s="73"/>
      <c r="PUE58" s="73"/>
      <c r="PUF58" s="73"/>
      <c r="PUG58" s="73"/>
      <c r="PUH58" s="73"/>
      <c r="PUI58" s="73"/>
      <c r="PUJ58" s="73"/>
      <c r="PUK58" s="73"/>
      <c r="PUL58" s="73"/>
      <c r="PUM58" s="73"/>
      <c r="PUN58" s="73"/>
      <c r="PUO58" s="73"/>
      <c r="PUP58" s="73"/>
      <c r="PUQ58" s="73"/>
      <c r="PUR58" s="73"/>
      <c r="PUS58" s="73"/>
      <c r="PUT58" s="73"/>
      <c r="PUU58" s="73"/>
      <c r="PUV58" s="73"/>
      <c r="PUW58" s="73"/>
      <c r="PUX58" s="73"/>
      <c r="PUY58" s="73"/>
      <c r="PUZ58" s="73"/>
      <c r="PVA58" s="73"/>
      <c r="PVB58" s="73"/>
      <c r="PVC58" s="73"/>
      <c r="PVD58" s="73"/>
      <c r="PVE58" s="73"/>
      <c r="PVF58" s="73"/>
      <c r="PVG58" s="73"/>
      <c r="PVH58" s="73"/>
      <c r="PVI58" s="73"/>
      <c r="PVJ58" s="73"/>
      <c r="PVK58" s="73"/>
      <c r="PVL58" s="73"/>
      <c r="PVM58" s="73"/>
      <c r="PVN58" s="73"/>
      <c r="PVO58" s="73"/>
      <c r="PVP58" s="73"/>
      <c r="PVQ58" s="73"/>
      <c r="PVR58" s="73"/>
      <c r="PVS58" s="73"/>
      <c r="PVT58" s="73"/>
      <c r="PVU58" s="73"/>
      <c r="PVV58" s="73"/>
      <c r="PVW58" s="73"/>
      <c r="PVX58" s="73"/>
      <c r="PVY58" s="73"/>
      <c r="PVZ58" s="73"/>
      <c r="PWA58" s="73"/>
      <c r="PWB58" s="73"/>
      <c r="PWC58" s="73"/>
      <c r="PWD58" s="73"/>
      <c r="PWE58" s="73"/>
      <c r="PWF58" s="73"/>
      <c r="PWG58" s="73"/>
      <c r="PWH58" s="73"/>
      <c r="PWI58" s="73"/>
      <c r="PWJ58" s="73"/>
      <c r="PWK58" s="73"/>
      <c r="PWL58" s="73"/>
      <c r="PWM58" s="73"/>
      <c r="PWN58" s="73"/>
      <c r="PWO58" s="73"/>
      <c r="PWP58" s="73"/>
      <c r="PWQ58" s="73"/>
      <c r="PWR58" s="73"/>
      <c r="PWS58" s="73"/>
      <c r="PWT58" s="73"/>
      <c r="PWU58" s="73"/>
      <c r="PWV58" s="73"/>
      <c r="PWW58" s="73"/>
      <c r="PWX58" s="73"/>
      <c r="PWY58" s="73"/>
      <c r="PWZ58" s="73"/>
      <c r="PXA58" s="73"/>
      <c r="PXB58" s="73"/>
      <c r="PXC58" s="73"/>
      <c r="PXD58" s="73"/>
      <c r="PXE58" s="73"/>
      <c r="PXF58" s="73"/>
      <c r="PXG58" s="73"/>
      <c r="PXH58" s="73"/>
      <c r="PXI58" s="73"/>
      <c r="PXJ58" s="73"/>
      <c r="PXK58" s="73"/>
      <c r="PXL58" s="73"/>
      <c r="PXM58" s="73"/>
      <c r="PXN58" s="73"/>
      <c r="PXO58" s="73"/>
      <c r="PXP58" s="73"/>
      <c r="PXQ58" s="73"/>
      <c r="PXR58" s="73"/>
      <c r="PXS58" s="73"/>
      <c r="PXT58" s="73"/>
      <c r="PXU58" s="73"/>
      <c r="PXV58" s="73"/>
      <c r="PXW58" s="73"/>
      <c r="PXX58" s="73"/>
      <c r="PXY58" s="73"/>
      <c r="PXZ58" s="73"/>
      <c r="PYA58" s="73"/>
      <c r="PYB58" s="73"/>
      <c r="PYC58" s="73"/>
      <c r="PYD58" s="73"/>
      <c r="PYE58" s="73"/>
      <c r="PYF58" s="73"/>
      <c r="PYG58" s="73"/>
      <c r="PYH58" s="73"/>
      <c r="PYI58" s="73"/>
      <c r="PYJ58" s="73"/>
      <c r="PYK58" s="73"/>
      <c r="PYL58" s="73"/>
      <c r="PYM58" s="73"/>
      <c r="PYN58" s="73"/>
      <c r="PYO58" s="73"/>
      <c r="PYP58" s="73"/>
      <c r="PYQ58" s="73"/>
      <c r="PYR58" s="73"/>
      <c r="PYS58" s="73"/>
      <c r="PYT58" s="73"/>
      <c r="PYU58" s="73"/>
      <c r="PYV58" s="73"/>
      <c r="PYW58" s="73"/>
      <c r="PYX58" s="73"/>
      <c r="PYY58" s="73"/>
      <c r="PYZ58" s="73"/>
      <c r="PZA58" s="73"/>
      <c r="PZB58" s="73"/>
      <c r="PZC58" s="73"/>
      <c r="PZD58" s="73"/>
      <c r="PZE58" s="73"/>
      <c r="PZF58" s="73"/>
      <c r="PZG58" s="73"/>
      <c r="PZH58" s="73"/>
      <c r="PZI58" s="73"/>
      <c r="PZJ58" s="73"/>
      <c r="PZK58" s="73"/>
      <c r="PZL58" s="73"/>
      <c r="PZM58" s="73"/>
      <c r="PZN58" s="73"/>
      <c r="PZO58" s="73"/>
      <c r="PZP58" s="73"/>
      <c r="PZQ58" s="73"/>
      <c r="PZR58" s="73"/>
      <c r="PZS58" s="73"/>
      <c r="PZT58" s="73"/>
      <c r="PZU58" s="73"/>
      <c r="PZV58" s="73"/>
      <c r="PZW58" s="73"/>
      <c r="PZX58" s="73"/>
      <c r="PZY58" s="73"/>
      <c r="PZZ58" s="73"/>
      <c r="QAA58" s="73"/>
      <c r="QAB58" s="73"/>
      <c r="QAC58" s="73"/>
      <c r="QAD58" s="73"/>
      <c r="QAE58" s="73"/>
      <c r="QAF58" s="73"/>
      <c r="QAG58" s="73"/>
      <c r="QAH58" s="73"/>
      <c r="QAI58" s="73"/>
      <c r="QAJ58" s="73"/>
      <c r="QAK58" s="73"/>
      <c r="QAL58" s="73"/>
      <c r="QAM58" s="73"/>
      <c r="QAN58" s="73"/>
      <c r="QAO58" s="73"/>
      <c r="QAP58" s="73"/>
      <c r="QAQ58" s="73"/>
      <c r="QAR58" s="73"/>
      <c r="QAS58" s="73"/>
      <c r="QAT58" s="73"/>
      <c r="QAU58" s="73"/>
      <c r="QAV58" s="73"/>
      <c r="QAW58" s="73"/>
      <c r="QAX58" s="73"/>
      <c r="QAY58" s="73"/>
      <c r="QAZ58" s="73"/>
      <c r="QBA58" s="73"/>
      <c r="QBB58" s="73"/>
      <c r="QBC58" s="73"/>
      <c r="QBD58" s="73"/>
      <c r="QBE58" s="73"/>
      <c r="QBF58" s="73"/>
      <c r="QBG58" s="73"/>
      <c r="QBH58" s="73"/>
      <c r="QBI58" s="73"/>
      <c r="QBJ58" s="73"/>
      <c r="QBK58" s="73"/>
      <c r="QBL58" s="73"/>
      <c r="QBM58" s="73"/>
      <c r="QBN58" s="73"/>
      <c r="QBO58" s="73"/>
      <c r="QBP58" s="73"/>
      <c r="QBQ58" s="73"/>
      <c r="QBR58" s="73"/>
      <c r="QBS58" s="73"/>
      <c r="QBT58" s="73"/>
      <c r="QBU58" s="73"/>
      <c r="QBV58" s="73"/>
      <c r="QBW58" s="73"/>
      <c r="QBX58" s="73"/>
      <c r="QBY58" s="73"/>
      <c r="QBZ58" s="73"/>
      <c r="QCA58" s="73"/>
      <c r="QCB58" s="73"/>
      <c r="QCC58" s="73"/>
      <c r="QCD58" s="73"/>
      <c r="QCE58" s="73"/>
      <c r="QCF58" s="73"/>
      <c r="QCG58" s="73"/>
      <c r="QCH58" s="73"/>
      <c r="QCI58" s="73"/>
      <c r="QCJ58" s="73"/>
      <c r="QCK58" s="73"/>
      <c r="QCL58" s="73"/>
      <c r="QCM58" s="73"/>
      <c r="QCN58" s="73"/>
      <c r="QCO58" s="73"/>
      <c r="QCP58" s="73"/>
      <c r="QCQ58" s="73"/>
      <c r="QCR58" s="73"/>
      <c r="QCS58" s="73"/>
      <c r="QCT58" s="73"/>
      <c r="QCU58" s="73"/>
      <c r="QCV58" s="73"/>
      <c r="QCW58" s="73"/>
      <c r="QCX58" s="73"/>
      <c r="QCY58" s="73"/>
      <c r="QCZ58" s="73"/>
      <c r="QDA58" s="73"/>
      <c r="QDB58" s="73"/>
      <c r="QDC58" s="73"/>
      <c r="QDD58" s="73"/>
      <c r="QDE58" s="73"/>
      <c r="QDF58" s="73"/>
      <c r="QDG58" s="73"/>
      <c r="QDH58" s="73"/>
      <c r="QDI58" s="73"/>
      <c r="QDJ58" s="73"/>
      <c r="QDK58" s="73"/>
      <c r="QDL58" s="73"/>
      <c r="QDM58" s="73"/>
      <c r="QDN58" s="73"/>
      <c r="QDO58" s="73"/>
      <c r="QDP58" s="73"/>
      <c r="QDQ58" s="73"/>
      <c r="QDR58" s="73"/>
      <c r="QDS58" s="73"/>
      <c r="QDT58" s="73"/>
      <c r="QDU58" s="73"/>
      <c r="QDV58" s="73"/>
      <c r="QDW58" s="73"/>
      <c r="QDX58" s="73"/>
      <c r="QDY58" s="73"/>
      <c r="QDZ58" s="73"/>
      <c r="QEA58" s="73"/>
      <c r="QEB58" s="73"/>
      <c r="QEC58" s="73"/>
      <c r="QED58" s="73"/>
      <c r="QEE58" s="73"/>
      <c r="QEF58" s="73"/>
      <c r="QEG58" s="73"/>
      <c r="QEH58" s="73"/>
      <c r="QEI58" s="73"/>
      <c r="QEJ58" s="73"/>
      <c r="QEK58" s="73"/>
      <c r="QEL58" s="73"/>
      <c r="QEM58" s="73"/>
      <c r="QEN58" s="73"/>
      <c r="QEO58" s="73"/>
      <c r="QEP58" s="73"/>
      <c r="QEQ58" s="73"/>
      <c r="QER58" s="73"/>
      <c r="QES58" s="73"/>
      <c r="QET58" s="73"/>
      <c r="QEU58" s="73"/>
      <c r="QEV58" s="73"/>
      <c r="QEW58" s="73"/>
      <c r="QEX58" s="73"/>
      <c r="QEY58" s="73"/>
      <c r="QEZ58" s="73"/>
      <c r="QFA58" s="73"/>
      <c r="QFB58" s="73"/>
      <c r="QFC58" s="73"/>
      <c r="QFD58" s="73"/>
      <c r="QFE58" s="73"/>
      <c r="QFF58" s="73"/>
      <c r="QFG58" s="73"/>
      <c r="QFH58" s="73"/>
      <c r="QFI58" s="73"/>
      <c r="QFJ58" s="73"/>
      <c r="QFK58" s="73"/>
      <c r="QFL58" s="73"/>
      <c r="QFM58" s="73"/>
      <c r="QFN58" s="73"/>
      <c r="QFO58" s="73"/>
      <c r="QFP58" s="73"/>
      <c r="QFQ58" s="73"/>
      <c r="QFR58" s="73"/>
      <c r="QFS58" s="73"/>
      <c r="QFT58" s="73"/>
      <c r="QFU58" s="73"/>
      <c r="QFV58" s="73"/>
      <c r="QFW58" s="73"/>
      <c r="QFX58" s="73"/>
      <c r="QFY58" s="73"/>
      <c r="QFZ58" s="73"/>
      <c r="QGA58" s="73"/>
      <c r="QGB58" s="73"/>
      <c r="QGC58" s="73"/>
      <c r="QGD58" s="73"/>
      <c r="QGE58" s="73"/>
      <c r="QGF58" s="73"/>
      <c r="QGG58" s="73"/>
      <c r="QGH58" s="73"/>
      <c r="QGI58" s="73"/>
      <c r="QGJ58" s="73"/>
      <c r="QGK58" s="73"/>
      <c r="QGL58" s="73"/>
      <c r="QGM58" s="73"/>
      <c r="QGN58" s="73"/>
      <c r="QGO58" s="73"/>
      <c r="QGP58" s="73"/>
      <c r="QGQ58" s="73"/>
      <c r="QGR58" s="73"/>
      <c r="QGS58" s="73"/>
      <c r="QGT58" s="73"/>
      <c r="QGU58" s="73"/>
      <c r="QGV58" s="73"/>
      <c r="QGW58" s="73"/>
      <c r="QGX58" s="73"/>
      <c r="QGY58" s="73"/>
      <c r="QGZ58" s="73"/>
      <c r="QHA58" s="73"/>
      <c r="QHB58" s="73"/>
      <c r="QHC58" s="73"/>
      <c r="QHD58" s="73"/>
      <c r="QHE58" s="73"/>
      <c r="QHF58" s="73"/>
      <c r="QHG58" s="73"/>
      <c r="QHH58" s="73"/>
      <c r="QHI58" s="73"/>
      <c r="QHJ58" s="73"/>
      <c r="QHK58" s="73"/>
      <c r="QHL58" s="73"/>
      <c r="QHM58" s="73"/>
      <c r="QHN58" s="73"/>
      <c r="QHO58" s="73"/>
      <c r="QHP58" s="73"/>
      <c r="QHQ58" s="73"/>
      <c r="QHR58" s="73"/>
      <c r="QHS58" s="73"/>
      <c r="QHT58" s="73"/>
      <c r="QHU58" s="73"/>
      <c r="QHV58" s="73"/>
      <c r="QHW58" s="73"/>
      <c r="QHX58" s="73"/>
      <c r="QHY58" s="73"/>
      <c r="QHZ58" s="73"/>
      <c r="QIA58" s="73"/>
      <c r="QIB58" s="73"/>
      <c r="QIC58" s="73"/>
      <c r="QID58" s="73"/>
      <c r="QIE58" s="73"/>
      <c r="QIF58" s="73"/>
      <c r="QIG58" s="73"/>
      <c r="QIH58" s="73"/>
      <c r="QII58" s="73"/>
      <c r="QIJ58" s="73"/>
      <c r="QIK58" s="73"/>
      <c r="QIL58" s="73"/>
      <c r="QIM58" s="73"/>
      <c r="QIN58" s="73"/>
      <c r="QIO58" s="73"/>
      <c r="QIP58" s="73"/>
      <c r="QIQ58" s="73"/>
      <c r="QIR58" s="73"/>
      <c r="QIS58" s="73"/>
      <c r="QIT58" s="73"/>
      <c r="QIU58" s="73"/>
      <c r="QIV58" s="73"/>
      <c r="QIW58" s="73"/>
      <c r="QIX58" s="73"/>
      <c r="QIY58" s="73"/>
      <c r="QIZ58" s="73"/>
      <c r="QJA58" s="73"/>
      <c r="QJB58" s="73"/>
      <c r="QJC58" s="73"/>
      <c r="QJD58" s="73"/>
      <c r="QJE58" s="73"/>
      <c r="QJF58" s="73"/>
      <c r="QJG58" s="73"/>
      <c r="QJH58" s="73"/>
      <c r="QJI58" s="73"/>
      <c r="QJJ58" s="73"/>
      <c r="QJK58" s="73"/>
      <c r="QJL58" s="73"/>
      <c r="QJM58" s="73"/>
      <c r="QJN58" s="73"/>
      <c r="QJO58" s="73"/>
      <c r="QJP58" s="73"/>
      <c r="QJQ58" s="73"/>
      <c r="QJR58" s="73"/>
      <c r="QJS58" s="73"/>
      <c r="QJT58" s="73"/>
      <c r="QJU58" s="73"/>
      <c r="QJV58" s="73"/>
      <c r="QJW58" s="73"/>
      <c r="QJX58" s="73"/>
      <c r="QJY58" s="73"/>
      <c r="QJZ58" s="73"/>
      <c r="QKA58" s="73"/>
      <c r="QKB58" s="73"/>
      <c r="QKC58" s="73"/>
      <c r="QKD58" s="73"/>
      <c r="QKE58" s="73"/>
      <c r="QKF58" s="73"/>
      <c r="QKG58" s="73"/>
      <c r="QKH58" s="73"/>
      <c r="QKI58" s="73"/>
      <c r="QKJ58" s="73"/>
      <c r="QKK58" s="73"/>
      <c r="QKL58" s="73"/>
      <c r="QKM58" s="73"/>
      <c r="QKN58" s="73"/>
      <c r="QKO58" s="73"/>
      <c r="QKP58" s="73"/>
      <c r="QKQ58" s="73"/>
      <c r="QKR58" s="73"/>
      <c r="QKS58" s="73"/>
      <c r="QKT58" s="73"/>
      <c r="QKU58" s="73"/>
      <c r="QKV58" s="73"/>
      <c r="QKW58" s="73"/>
      <c r="QKX58" s="73"/>
      <c r="QKY58" s="73"/>
      <c r="QKZ58" s="73"/>
      <c r="QLA58" s="73"/>
      <c r="QLB58" s="73"/>
      <c r="QLC58" s="73"/>
      <c r="QLD58" s="73"/>
      <c r="QLE58" s="73"/>
      <c r="QLF58" s="73"/>
      <c r="QLG58" s="73"/>
      <c r="QLH58" s="73"/>
      <c r="QLI58" s="73"/>
      <c r="QLJ58" s="73"/>
      <c r="QLK58" s="73"/>
      <c r="QLL58" s="73"/>
      <c r="QLM58" s="73"/>
      <c r="QLN58" s="73"/>
      <c r="QLO58" s="73"/>
      <c r="QLP58" s="73"/>
      <c r="QLQ58" s="73"/>
      <c r="QLR58" s="73"/>
      <c r="QLS58" s="73"/>
      <c r="QLT58" s="73"/>
      <c r="QLU58" s="73"/>
      <c r="QLV58" s="73"/>
      <c r="QLW58" s="73"/>
      <c r="QLX58" s="73"/>
      <c r="QLY58" s="73"/>
      <c r="QLZ58" s="73"/>
      <c r="QMA58" s="73"/>
      <c r="QMB58" s="73"/>
      <c r="QMC58" s="73"/>
      <c r="QMD58" s="73"/>
      <c r="QME58" s="73"/>
      <c r="QMF58" s="73"/>
      <c r="QMG58" s="73"/>
      <c r="QMH58" s="73"/>
      <c r="QMI58" s="73"/>
      <c r="QMJ58" s="73"/>
      <c r="QMK58" s="73"/>
      <c r="QML58" s="73"/>
      <c r="QMM58" s="73"/>
      <c r="QMN58" s="73"/>
      <c r="QMO58" s="73"/>
      <c r="QMP58" s="73"/>
      <c r="QMQ58" s="73"/>
      <c r="QMR58" s="73"/>
      <c r="QMS58" s="73"/>
      <c r="QMT58" s="73"/>
      <c r="QMU58" s="73"/>
      <c r="QMV58" s="73"/>
      <c r="QMW58" s="73"/>
      <c r="QMX58" s="73"/>
      <c r="QMY58" s="73"/>
      <c r="QMZ58" s="73"/>
      <c r="QNA58" s="73"/>
      <c r="QNB58" s="73"/>
      <c r="QNC58" s="73"/>
      <c r="QND58" s="73"/>
      <c r="QNE58" s="73"/>
      <c r="QNF58" s="73"/>
      <c r="QNG58" s="73"/>
      <c r="QNH58" s="73"/>
      <c r="QNI58" s="73"/>
      <c r="QNJ58" s="73"/>
      <c r="QNK58" s="73"/>
      <c r="QNL58" s="73"/>
      <c r="QNM58" s="73"/>
      <c r="QNN58" s="73"/>
      <c r="QNO58" s="73"/>
      <c r="QNP58" s="73"/>
      <c r="QNQ58" s="73"/>
      <c r="QNR58" s="73"/>
      <c r="QNS58" s="73"/>
      <c r="QNT58" s="73"/>
      <c r="QNU58" s="73"/>
      <c r="QNV58" s="73"/>
      <c r="QNW58" s="73"/>
      <c r="QNX58" s="73"/>
      <c r="QNY58" s="73"/>
      <c r="QNZ58" s="73"/>
      <c r="QOA58" s="73"/>
      <c r="QOB58" s="73"/>
      <c r="QOC58" s="73"/>
      <c r="QOD58" s="73"/>
      <c r="QOE58" s="73"/>
      <c r="QOF58" s="73"/>
      <c r="QOG58" s="73"/>
      <c r="QOH58" s="73"/>
      <c r="QOI58" s="73"/>
      <c r="QOJ58" s="73"/>
      <c r="QOK58" s="73"/>
      <c r="QOL58" s="73"/>
      <c r="QOM58" s="73"/>
      <c r="QON58" s="73"/>
      <c r="QOO58" s="73"/>
      <c r="QOP58" s="73"/>
      <c r="QOQ58" s="73"/>
      <c r="QOR58" s="73"/>
      <c r="QOS58" s="73"/>
      <c r="QOT58" s="73"/>
      <c r="QOU58" s="73"/>
      <c r="QOV58" s="73"/>
      <c r="QOW58" s="73"/>
      <c r="QOX58" s="73"/>
      <c r="QOY58" s="73"/>
      <c r="QOZ58" s="73"/>
      <c r="QPA58" s="73"/>
      <c r="QPB58" s="73"/>
      <c r="QPC58" s="73"/>
      <c r="QPD58" s="73"/>
      <c r="QPE58" s="73"/>
      <c r="QPF58" s="73"/>
      <c r="QPG58" s="73"/>
      <c r="QPH58" s="73"/>
      <c r="QPI58" s="73"/>
      <c r="QPJ58" s="73"/>
      <c r="QPK58" s="73"/>
      <c r="QPL58" s="73"/>
      <c r="QPM58" s="73"/>
      <c r="QPN58" s="73"/>
      <c r="QPO58" s="73"/>
      <c r="QPP58" s="73"/>
      <c r="QPQ58" s="73"/>
      <c r="QPR58" s="73"/>
      <c r="QPS58" s="73"/>
      <c r="QPT58" s="73"/>
      <c r="QPU58" s="73"/>
      <c r="QPV58" s="73"/>
      <c r="QPW58" s="73"/>
      <c r="QPX58" s="73"/>
      <c r="QPY58" s="73"/>
      <c r="QPZ58" s="73"/>
      <c r="QQA58" s="73"/>
      <c r="QQB58" s="73"/>
      <c r="QQC58" s="73"/>
      <c r="QQD58" s="73"/>
      <c r="QQE58" s="73"/>
      <c r="QQF58" s="73"/>
      <c r="QQG58" s="73"/>
      <c r="QQH58" s="73"/>
      <c r="QQI58" s="73"/>
      <c r="QQJ58" s="73"/>
      <c r="QQK58" s="73"/>
      <c r="QQL58" s="73"/>
      <c r="QQM58" s="73"/>
      <c r="QQN58" s="73"/>
      <c r="QQO58" s="73"/>
      <c r="QQP58" s="73"/>
      <c r="QQQ58" s="73"/>
      <c r="QQR58" s="73"/>
      <c r="QQS58" s="73"/>
      <c r="QQT58" s="73"/>
      <c r="QQU58" s="73"/>
      <c r="QQV58" s="73"/>
      <c r="QQW58" s="73"/>
      <c r="QQX58" s="73"/>
      <c r="QQY58" s="73"/>
      <c r="QQZ58" s="73"/>
      <c r="QRA58" s="73"/>
      <c r="QRB58" s="73"/>
      <c r="QRC58" s="73"/>
      <c r="QRD58" s="73"/>
      <c r="QRE58" s="73"/>
      <c r="QRF58" s="73"/>
      <c r="QRG58" s="73"/>
      <c r="QRH58" s="73"/>
      <c r="QRI58" s="73"/>
      <c r="QRJ58" s="73"/>
      <c r="QRK58" s="73"/>
      <c r="QRL58" s="73"/>
      <c r="QRM58" s="73"/>
      <c r="QRN58" s="73"/>
      <c r="QRO58" s="73"/>
      <c r="QRP58" s="73"/>
      <c r="QRQ58" s="73"/>
      <c r="QRR58" s="73"/>
      <c r="QRS58" s="73"/>
      <c r="QRT58" s="73"/>
      <c r="QRU58" s="73"/>
      <c r="QRV58" s="73"/>
      <c r="QRW58" s="73"/>
      <c r="QRX58" s="73"/>
      <c r="QRY58" s="73"/>
      <c r="QRZ58" s="73"/>
      <c r="QSA58" s="73"/>
      <c r="QSB58" s="73"/>
      <c r="QSC58" s="73"/>
      <c r="QSD58" s="73"/>
      <c r="QSE58" s="73"/>
      <c r="QSF58" s="73"/>
      <c r="QSG58" s="73"/>
      <c r="QSH58" s="73"/>
      <c r="QSI58" s="73"/>
      <c r="QSJ58" s="73"/>
      <c r="QSK58" s="73"/>
      <c r="QSL58" s="73"/>
      <c r="QSM58" s="73"/>
      <c r="QSN58" s="73"/>
      <c r="QSO58" s="73"/>
      <c r="QSP58" s="73"/>
      <c r="QSQ58" s="73"/>
      <c r="QSR58" s="73"/>
      <c r="QSS58" s="73"/>
      <c r="QST58" s="73"/>
      <c r="QSU58" s="73"/>
      <c r="QSV58" s="73"/>
      <c r="QSW58" s="73"/>
      <c r="QSX58" s="73"/>
      <c r="QSY58" s="73"/>
      <c r="QSZ58" s="73"/>
      <c r="QTA58" s="73"/>
      <c r="QTB58" s="73"/>
      <c r="QTC58" s="73"/>
      <c r="QTD58" s="73"/>
      <c r="QTE58" s="73"/>
      <c r="QTF58" s="73"/>
      <c r="QTG58" s="73"/>
      <c r="QTH58" s="73"/>
      <c r="QTI58" s="73"/>
      <c r="QTJ58" s="73"/>
      <c r="QTK58" s="73"/>
      <c r="QTL58" s="73"/>
      <c r="QTM58" s="73"/>
      <c r="QTN58" s="73"/>
      <c r="QTO58" s="73"/>
      <c r="QTP58" s="73"/>
      <c r="QTQ58" s="73"/>
      <c r="QTR58" s="73"/>
      <c r="QTS58" s="73"/>
      <c r="QTT58" s="73"/>
      <c r="QTU58" s="73"/>
      <c r="QTV58" s="73"/>
      <c r="QTW58" s="73"/>
      <c r="QTX58" s="73"/>
      <c r="QTY58" s="73"/>
      <c r="QTZ58" s="73"/>
      <c r="QUA58" s="73"/>
      <c r="QUB58" s="73"/>
      <c r="QUC58" s="73"/>
      <c r="QUD58" s="73"/>
      <c r="QUE58" s="73"/>
      <c r="QUF58" s="73"/>
      <c r="QUG58" s="73"/>
      <c r="QUH58" s="73"/>
      <c r="QUI58" s="73"/>
      <c r="QUJ58" s="73"/>
      <c r="QUK58" s="73"/>
      <c r="QUL58" s="73"/>
      <c r="QUM58" s="73"/>
      <c r="QUN58" s="73"/>
      <c r="QUO58" s="73"/>
      <c r="QUP58" s="73"/>
      <c r="QUQ58" s="73"/>
      <c r="QUR58" s="73"/>
      <c r="QUS58" s="73"/>
      <c r="QUT58" s="73"/>
      <c r="QUU58" s="73"/>
      <c r="QUV58" s="73"/>
      <c r="QUW58" s="73"/>
      <c r="QUX58" s="73"/>
      <c r="QUY58" s="73"/>
      <c r="QUZ58" s="73"/>
      <c r="QVA58" s="73"/>
      <c r="QVB58" s="73"/>
      <c r="QVC58" s="73"/>
      <c r="QVD58" s="73"/>
      <c r="QVE58" s="73"/>
      <c r="QVF58" s="73"/>
      <c r="QVG58" s="73"/>
      <c r="QVH58" s="73"/>
      <c r="QVI58" s="73"/>
      <c r="QVJ58" s="73"/>
      <c r="QVK58" s="73"/>
      <c r="QVL58" s="73"/>
      <c r="QVM58" s="73"/>
      <c r="QVN58" s="73"/>
      <c r="QVO58" s="73"/>
      <c r="QVP58" s="73"/>
      <c r="QVQ58" s="73"/>
      <c r="QVR58" s="73"/>
      <c r="QVS58" s="73"/>
      <c r="QVT58" s="73"/>
      <c r="QVU58" s="73"/>
      <c r="QVV58" s="73"/>
      <c r="QVW58" s="73"/>
      <c r="QVX58" s="73"/>
      <c r="QVY58" s="73"/>
      <c r="QVZ58" s="73"/>
      <c r="QWA58" s="73"/>
      <c r="QWB58" s="73"/>
      <c r="QWC58" s="73"/>
      <c r="QWD58" s="73"/>
      <c r="QWE58" s="73"/>
      <c r="QWF58" s="73"/>
      <c r="QWG58" s="73"/>
      <c r="QWH58" s="73"/>
      <c r="QWI58" s="73"/>
      <c r="QWJ58" s="73"/>
      <c r="QWK58" s="73"/>
      <c r="QWL58" s="73"/>
      <c r="QWM58" s="73"/>
      <c r="QWN58" s="73"/>
      <c r="QWO58" s="73"/>
      <c r="QWP58" s="73"/>
      <c r="QWQ58" s="73"/>
      <c r="QWR58" s="73"/>
      <c r="QWS58" s="73"/>
      <c r="QWT58" s="73"/>
      <c r="QWU58" s="73"/>
      <c r="QWV58" s="73"/>
      <c r="QWW58" s="73"/>
      <c r="QWX58" s="73"/>
      <c r="QWY58" s="73"/>
      <c r="QWZ58" s="73"/>
      <c r="QXA58" s="73"/>
      <c r="QXB58" s="73"/>
      <c r="QXC58" s="73"/>
      <c r="QXD58" s="73"/>
      <c r="QXE58" s="73"/>
      <c r="QXF58" s="73"/>
      <c r="QXG58" s="73"/>
      <c r="QXH58" s="73"/>
      <c r="QXI58" s="73"/>
      <c r="QXJ58" s="73"/>
      <c r="QXK58" s="73"/>
      <c r="QXL58" s="73"/>
      <c r="QXM58" s="73"/>
      <c r="QXN58" s="73"/>
      <c r="QXO58" s="73"/>
      <c r="QXP58" s="73"/>
      <c r="QXQ58" s="73"/>
      <c r="QXR58" s="73"/>
      <c r="QXS58" s="73"/>
      <c r="QXT58" s="73"/>
      <c r="QXU58" s="73"/>
      <c r="QXV58" s="73"/>
      <c r="QXW58" s="73"/>
      <c r="QXX58" s="73"/>
      <c r="QXY58" s="73"/>
      <c r="QXZ58" s="73"/>
      <c r="QYA58" s="73"/>
      <c r="QYB58" s="73"/>
      <c r="QYC58" s="73"/>
      <c r="QYD58" s="73"/>
      <c r="QYE58" s="73"/>
      <c r="QYF58" s="73"/>
      <c r="QYG58" s="73"/>
      <c r="QYH58" s="73"/>
      <c r="QYI58" s="73"/>
      <c r="QYJ58" s="73"/>
      <c r="QYK58" s="73"/>
      <c r="QYL58" s="73"/>
      <c r="QYM58" s="73"/>
      <c r="QYN58" s="73"/>
      <c r="QYO58" s="73"/>
      <c r="QYP58" s="73"/>
      <c r="QYQ58" s="73"/>
      <c r="QYR58" s="73"/>
      <c r="QYS58" s="73"/>
      <c r="QYT58" s="73"/>
      <c r="QYU58" s="73"/>
      <c r="QYV58" s="73"/>
      <c r="QYW58" s="73"/>
      <c r="QYX58" s="73"/>
      <c r="QYY58" s="73"/>
      <c r="QYZ58" s="73"/>
      <c r="QZA58" s="73"/>
      <c r="QZB58" s="73"/>
      <c r="QZC58" s="73"/>
      <c r="QZD58" s="73"/>
      <c r="QZE58" s="73"/>
      <c r="QZF58" s="73"/>
      <c r="QZG58" s="73"/>
      <c r="QZH58" s="73"/>
      <c r="QZI58" s="73"/>
      <c r="QZJ58" s="73"/>
      <c r="QZK58" s="73"/>
      <c r="QZL58" s="73"/>
      <c r="QZM58" s="73"/>
      <c r="QZN58" s="73"/>
      <c r="QZO58" s="73"/>
      <c r="QZP58" s="73"/>
      <c r="QZQ58" s="73"/>
      <c r="QZR58" s="73"/>
      <c r="QZS58" s="73"/>
      <c r="QZT58" s="73"/>
      <c r="QZU58" s="73"/>
      <c r="QZV58" s="73"/>
      <c r="QZW58" s="73"/>
      <c r="QZX58" s="73"/>
      <c r="QZY58" s="73"/>
      <c r="QZZ58" s="73"/>
      <c r="RAA58" s="73"/>
      <c r="RAB58" s="73"/>
      <c r="RAC58" s="73"/>
      <c r="RAD58" s="73"/>
      <c r="RAE58" s="73"/>
      <c r="RAF58" s="73"/>
      <c r="RAG58" s="73"/>
      <c r="RAH58" s="73"/>
      <c r="RAI58" s="73"/>
      <c r="RAJ58" s="73"/>
      <c r="RAK58" s="73"/>
      <c r="RAL58" s="73"/>
      <c r="RAM58" s="73"/>
      <c r="RAN58" s="73"/>
      <c r="RAO58" s="73"/>
      <c r="RAP58" s="73"/>
      <c r="RAQ58" s="73"/>
      <c r="RAR58" s="73"/>
      <c r="RAS58" s="73"/>
      <c r="RAT58" s="73"/>
      <c r="RAU58" s="73"/>
      <c r="RAV58" s="73"/>
      <c r="RAW58" s="73"/>
      <c r="RAX58" s="73"/>
      <c r="RAY58" s="73"/>
      <c r="RAZ58" s="73"/>
      <c r="RBA58" s="73"/>
      <c r="RBB58" s="73"/>
      <c r="RBC58" s="73"/>
      <c r="RBD58" s="73"/>
      <c r="RBE58" s="73"/>
      <c r="RBF58" s="73"/>
      <c r="RBG58" s="73"/>
      <c r="RBH58" s="73"/>
      <c r="RBI58" s="73"/>
      <c r="RBJ58" s="73"/>
      <c r="RBK58" s="73"/>
      <c r="RBL58" s="73"/>
      <c r="RBM58" s="73"/>
      <c r="RBN58" s="73"/>
      <c r="RBO58" s="73"/>
      <c r="RBP58" s="73"/>
      <c r="RBQ58" s="73"/>
      <c r="RBR58" s="73"/>
      <c r="RBS58" s="73"/>
      <c r="RBT58" s="73"/>
      <c r="RBU58" s="73"/>
      <c r="RBV58" s="73"/>
      <c r="RBW58" s="73"/>
      <c r="RBX58" s="73"/>
      <c r="RBY58" s="73"/>
      <c r="RBZ58" s="73"/>
      <c r="RCA58" s="73"/>
      <c r="RCB58" s="73"/>
      <c r="RCC58" s="73"/>
      <c r="RCD58" s="73"/>
      <c r="RCE58" s="73"/>
      <c r="RCF58" s="73"/>
      <c r="RCG58" s="73"/>
      <c r="RCH58" s="73"/>
      <c r="RCI58" s="73"/>
      <c r="RCJ58" s="73"/>
      <c r="RCK58" s="73"/>
      <c r="RCL58" s="73"/>
      <c r="RCM58" s="73"/>
      <c r="RCN58" s="73"/>
      <c r="RCO58" s="73"/>
      <c r="RCP58" s="73"/>
      <c r="RCQ58" s="73"/>
      <c r="RCR58" s="73"/>
      <c r="RCS58" s="73"/>
      <c r="RCT58" s="73"/>
      <c r="RCU58" s="73"/>
      <c r="RCV58" s="73"/>
      <c r="RCW58" s="73"/>
      <c r="RCX58" s="73"/>
      <c r="RCY58" s="73"/>
      <c r="RCZ58" s="73"/>
      <c r="RDA58" s="73"/>
      <c r="RDB58" s="73"/>
      <c r="RDC58" s="73"/>
      <c r="RDD58" s="73"/>
      <c r="RDE58" s="73"/>
      <c r="RDF58" s="73"/>
      <c r="RDG58" s="73"/>
      <c r="RDH58" s="73"/>
      <c r="RDI58" s="73"/>
      <c r="RDJ58" s="73"/>
      <c r="RDK58" s="73"/>
      <c r="RDL58" s="73"/>
      <c r="RDM58" s="73"/>
      <c r="RDN58" s="73"/>
      <c r="RDO58" s="73"/>
      <c r="RDP58" s="73"/>
      <c r="RDQ58" s="73"/>
      <c r="RDR58" s="73"/>
      <c r="RDS58" s="73"/>
      <c r="RDT58" s="73"/>
      <c r="RDU58" s="73"/>
      <c r="RDV58" s="73"/>
      <c r="RDW58" s="73"/>
      <c r="RDX58" s="73"/>
      <c r="RDY58" s="73"/>
      <c r="RDZ58" s="73"/>
      <c r="REA58" s="73"/>
      <c r="REB58" s="73"/>
      <c r="REC58" s="73"/>
      <c r="RED58" s="73"/>
      <c r="REE58" s="73"/>
      <c r="REF58" s="73"/>
      <c r="REG58" s="73"/>
      <c r="REH58" s="73"/>
      <c r="REI58" s="73"/>
      <c r="REJ58" s="73"/>
      <c r="REK58" s="73"/>
      <c r="REL58" s="73"/>
      <c r="REM58" s="73"/>
      <c r="REN58" s="73"/>
      <c r="REO58" s="73"/>
      <c r="REP58" s="73"/>
      <c r="REQ58" s="73"/>
      <c r="RER58" s="73"/>
      <c r="RES58" s="73"/>
      <c r="RET58" s="73"/>
      <c r="REU58" s="73"/>
      <c r="REV58" s="73"/>
      <c r="REW58" s="73"/>
      <c r="REX58" s="73"/>
      <c r="REY58" s="73"/>
      <c r="REZ58" s="73"/>
      <c r="RFA58" s="73"/>
      <c r="RFB58" s="73"/>
      <c r="RFC58" s="73"/>
      <c r="RFD58" s="73"/>
      <c r="RFE58" s="73"/>
      <c r="RFF58" s="73"/>
      <c r="RFG58" s="73"/>
      <c r="RFH58" s="73"/>
      <c r="RFI58" s="73"/>
      <c r="RFJ58" s="73"/>
      <c r="RFK58" s="73"/>
      <c r="RFL58" s="73"/>
      <c r="RFM58" s="73"/>
      <c r="RFN58" s="73"/>
      <c r="RFO58" s="73"/>
      <c r="RFP58" s="73"/>
      <c r="RFQ58" s="73"/>
      <c r="RFR58" s="73"/>
      <c r="RFS58" s="73"/>
      <c r="RFT58" s="73"/>
      <c r="RFU58" s="73"/>
      <c r="RFV58" s="73"/>
      <c r="RFW58" s="73"/>
      <c r="RFX58" s="73"/>
      <c r="RFY58" s="73"/>
      <c r="RFZ58" s="73"/>
      <c r="RGA58" s="73"/>
      <c r="RGB58" s="73"/>
      <c r="RGC58" s="73"/>
      <c r="RGD58" s="73"/>
      <c r="RGE58" s="73"/>
      <c r="RGF58" s="73"/>
      <c r="RGG58" s="73"/>
      <c r="RGH58" s="73"/>
      <c r="RGI58" s="73"/>
      <c r="RGJ58" s="73"/>
      <c r="RGK58" s="73"/>
      <c r="RGL58" s="73"/>
      <c r="RGM58" s="73"/>
      <c r="RGN58" s="73"/>
      <c r="RGO58" s="73"/>
      <c r="RGP58" s="73"/>
      <c r="RGQ58" s="73"/>
      <c r="RGR58" s="73"/>
      <c r="RGS58" s="73"/>
      <c r="RGT58" s="73"/>
      <c r="RGU58" s="73"/>
      <c r="RGV58" s="73"/>
      <c r="RGW58" s="73"/>
      <c r="RGX58" s="73"/>
      <c r="RGY58" s="73"/>
      <c r="RGZ58" s="73"/>
      <c r="RHA58" s="73"/>
      <c r="RHB58" s="73"/>
      <c r="RHC58" s="73"/>
      <c r="RHD58" s="73"/>
      <c r="RHE58" s="73"/>
      <c r="RHF58" s="73"/>
      <c r="RHG58" s="73"/>
      <c r="RHH58" s="73"/>
      <c r="RHI58" s="73"/>
      <c r="RHJ58" s="73"/>
      <c r="RHK58" s="73"/>
      <c r="RHL58" s="73"/>
      <c r="RHM58" s="73"/>
      <c r="RHN58" s="73"/>
      <c r="RHO58" s="73"/>
      <c r="RHP58" s="73"/>
      <c r="RHQ58" s="73"/>
      <c r="RHR58" s="73"/>
      <c r="RHS58" s="73"/>
      <c r="RHT58" s="73"/>
      <c r="RHU58" s="73"/>
      <c r="RHV58" s="73"/>
      <c r="RHW58" s="73"/>
      <c r="RHX58" s="73"/>
      <c r="RHY58" s="73"/>
      <c r="RHZ58" s="73"/>
      <c r="RIA58" s="73"/>
      <c r="RIB58" s="73"/>
      <c r="RIC58" s="73"/>
      <c r="RID58" s="73"/>
      <c r="RIE58" s="73"/>
      <c r="RIF58" s="73"/>
      <c r="RIG58" s="73"/>
      <c r="RIH58" s="73"/>
      <c r="RII58" s="73"/>
      <c r="RIJ58" s="73"/>
      <c r="RIK58" s="73"/>
      <c r="RIL58" s="73"/>
      <c r="RIM58" s="73"/>
      <c r="RIN58" s="73"/>
      <c r="RIO58" s="73"/>
      <c r="RIP58" s="73"/>
      <c r="RIQ58" s="73"/>
      <c r="RIR58" s="73"/>
      <c r="RIS58" s="73"/>
      <c r="RIT58" s="73"/>
      <c r="RIU58" s="73"/>
      <c r="RIV58" s="73"/>
      <c r="RIW58" s="73"/>
      <c r="RIX58" s="73"/>
      <c r="RIY58" s="73"/>
      <c r="RIZ58" s="73"/>
      <c r="RJA58" s="73"/>
      <c r="RJB58" s="73"/>
      <c r="RJC58" s="73"/>
      <c r="RJD58" s="73"/>
      <c r="RJE58" s="73"/>
      <c r="RJF58" s="73"/>
      <c r="RJG58" s="73"/>
      <c r="RJH58" s="73"/>
      <c r="RJI58" s="73"/>
      <c r="RJJ58" s="73"/>
      <c r="RJK58" s="73"/>
      <c r="RJL58" s="73"/>
      <c r="RJM58" s="73"/>
      <c r="RJN58" s="73"/>
      <c r="RJO58" s="73"/>
      <c r="RJP58" s="73"/>
      <c r="RJQ58" s="73"/>
      <c r="RJR58" s="73"/>
      <c r="RJS58" s="73"/>
      <c r="RJT58" s="73"/>
      <c r="RJU58" s="73"/>
      <c r="RJV58" s="73"/>
      <c r="RJW58" s="73"/>
      <c r="RJX58" s="73"/>
      <c r="RJY58" s="73"/>
      <c r="RJZ58" s="73"/>
      <c r="RKA58" s="73"/>
      <c r="RKB58" s="73"/>
      <c r="RKC58" s="73"/>
      <c r="RKD58" s="73"/>
      <c r="RKE58" s="73"/>
      <c r="RKF58" s="73"/>
      <c r="RKG58" s="73"/>
      <c r="RKH58" s="73"/>
      <c r="RKI58" s="73"/>
      <c r="RKJ58" s="73"/>
      <c r="RKK58" s="73"/>
      <c r="RKL58" s="73"/>
      <c r="RKM58" s="73"/>
      <c r="RKN58" s="73"/>
      <c r="RKO58" s="73"/>
      <c r="RKP58" s="73"/>
      <c r="RKQ58" s="73"/>
      <c r="RKR58" s="73"/>
      <c r="RKS58" s="73"/>
      <c r="RKT58" s="73"/>
      <c r="RKU58" s="73"/>
      <c r="RKV58" s="73"/>
      <c r="RKW58" s="73"/>
      <c r="RKX58" s="73"/>
      <c r="RKY58" s="73"/>
      <c r="RKZ58" s="73"/>
      <c r="RLA58" s="73"/>
      <c r="RLB58" s="73"/>
      <c r="RLC58" s="73"/>
      <c r="RLD58" s="73"/>
      <c r="RLE58" s="73"/>
      <c r="RLF58" s="73"/>
      <c r="RLG58" s="73"/>
      <c r="RLH58" s="73"/>
      <c r="RLI58" s="73"/>
      <c r="RLJ58" s="73"/>
      <c r="RLK58" s="73"/>
      <c r="RLL58" s="73"/>
      <c r="RLM58" s="73"/>
      <c r="RLN58" s="73"/>
      <c r="RLO58" s="73"/>
      <c r="RLP58" s="73"/>
      <c r="RLQ58" s="73"/>
      <c r="RLR58" s="73"/>
      <c r="RLS58" s="73"/>
      <c r="RLT58" s="73"/>
      <c r="RLU58" s="73"/>
      <c r="RLV58" s="73"/>
      <c r="RLW58" s="73"/>
      <c r="RLX58" s="73"/>
      <c r="RLY58" s="73"/>
      <c r="RLZ58" s="73"/>
      <c r="RMA58" s="73"/>
      <c r="RMB58" s="73"/>
      <c r="RMC58" s="73"/>
      <c r="RMD58" s="73"/>
      <c r="RME58" s="73"/>
      <c r="RMF58" s="73"/>
      <c r="RMG58" s="73"/>
      <c r="RMH58" s="73"/>
      <c r="RMI58" s="73"/>
      <c r="RMJ58" s="73"/>
      <c r="RMK58" s="73"/>
      <c r="RML58" s="73"/>
      <c r="RMM58" s="73"/>
      <c r="RMN58" s="73"/>
      <c r="RMO58" s="73"/>
      <c r="RMP58" s="73"/>
      <c r="RMQ58" s="73"/>
      <c r="RMR58" s="73"/>
      <c r="RMS58" s="73"/>
      <c r="RMT58" s="73"/>
      <c r="RMU58" s="73"/>
      <c r="RMV58" s="73"/>
      <c r="RMW58" s="73"/>
      <c r="RMX58" s="73"/>
      <c r="RMY58" s="73"/>
      <c r="RMZ58" s="73"/>
      <c r="RNA58" s="73"/>
      <c r="RNB58" s="73"/>
      <c r="RNC58" s="73"/>
      <c r="RND58" s="73"/>
      <c r="RNE58" s="73"/>
      <c r="RNF58" s="73"/>
      <c r="RNG58" s="73"/>
      <c r="RNH58" s="73"/>
      <c r="RNI58" s="73"/>
      <c r="RNJ58" s="73"/>
      <c r="RNK58" s="73"/>
      <c r="RNL58" s="73"/>
      <c r="RNM58" s="73"/>
      <c r="RNN58" s="73"/>
      <c r="RNO58" s="73"/>
      <c r="RNP58" s="73"/>
      <c r="RNQ58" s="73"/>
      <c r="RNR58" s="73"/>
      <c r="RNS58" s="73"/>
      <c r="RNT58" s="73"/>
      <c r="RNU58" s="73"/>
      <c r="RNV58" s="73"/>
      <c r="RNW58" s="73"/>
      <c r="RNX58" s="73"/>
      <c r="RNY58" s="73"/>
      <c r="RNZ58" s="73"/>
      <c r="ROA58" s="73"/>
      <c r="ROB58" s="73"/>
      <c r="ROC58" s="73"/>
      <c r="ROD58" s="73"/>
      <c r="ROE58" s="73"/>
      <c r="ROF58" s="73"/>
      <c r="ROG58" s="73"/>
      <c r="ROH58" s="73"/>
      <c r="ROI58" s="73"/>
      <c r="ROJ58" s="73"/>
      <c r="ROK58" s="73"/>
      <c r="ROL58" s="73"/>
      <c r="ROM58" s="73"/>
      <c r="RON58" s="73"/>
      <c r="ROO58" s="73"/>
      <c r="ROP58" s="73"/>
      <c r="ROQ58" s="73"/>
      <c r="ROR58" s="73"/>
      <c r="ROS58" s="73"/>
      <c r="ROT58" s="73"/>
      <c r="ROU58" s="73"/>
      <c r="ROV58" s="73"/>
      <c r="ROW58" s="73"/>
      <c r="ROX58" s="73"/>
      <c r="ROY58" s="73"/>
      <c r="ROZ58" s="73"/>
      <c r="RPA58" s="73"/>
      <c r="RPB58" s="73"/>
      <c r="RPC58" s="73"/>
      <c r="RPD58" s="73"/>
      <c r="RPE58" s="73"/>
      <c r="RPF58" s="73"/>
      <c r="RPG58" s="73"/>
      <c r="RPH58" s="73"/>
      <c r="RPI58" s="73"/>
      <c r="RPJ58" s="73"/>
      <c r="RPK58" s="73"/>
      <c r="RPL58" s="73"/>
      <c r="RPM58" s="73"/>
      <c r="RPN58" s="73"/>
      <c r="RPO58" s="73"/>
      <c r="RPP58" s="73"/>
      <c r="RPQ58" s="73"/>
      <c r="RPR58" s="73"/>
      <c r="RPS58" s="73"/>
      <c r="RPT58" s="73"/>
      <c r="RPU58" s="73"/>
      <c r="RPV58" s="73"/>
      <c r="RPW58" s="73"/>
      <c r="RPX58" s="73"/>
      <c r="RPY58" s="73"/>
      <c r="RPZ58" s="73"/>
      <c r="RQA58" s="73"/>
      <c r="RQB58" s="73"/>
      <c r="RQC58" s="73"/>
      <c r="RQD58" s="73"/>
      <c r="RQE58" s="73"/>
      <c r="RQF58" s="73"/>
      <c r="RQG58" s="73"/>
      <c r="RQH58" s="73"/>
      <c r="RQI58" s="73"/>
      <c r="RQJ58" s="73"/>
      <c r="RQK58" s="73"/>
      <c r="RQL58" s="73"/>
      <c r="RQM58" s="73"/>
      <c r="RQN58" s="73"/>
      <c r="RQO58" s="73"/>
      <c r="RQP58" s="73"/>
      <c r="RQQ58" s="73"/>
      <c r="RQR58" s="73"/>
      <c r="RQS58" s="73"/>
      <c r="RQT58" s="73"/>
      <c r="RQU58" s="73"/>
      <c r="RQV58" s="73"/>
      <c r="RQW58" s="73"/>
      <c r="RQX58" s="73"/>
      <c r="RQY58" s="73"/>
      <c r="RQZ58" s="73"/>
      <c r="RRA58" s="73"/>
      <c r="RRB58" s="73"/>
      <c r="RRC58" s="73"/>
      <c r="RRD58" s="73"/>
      <c r="RRE58" s="73"/>
      <c r="RRF58" s="73"/>
      <c r="RRG58" s="73"/>
      <c r="RRH58" s="73"/>
      <c r="RRI58" s="73"/>
      <c r="RRJ58" s="73"/>
      <c r="RRK58" s="73"/>
      <c r="RRL58" s="73"/>
      <c r="RRM58" s="73"/>
      <c r="RRN58" s="73"/>
      <c r="RRO58" s="73"/>
      <c r="RRP58" s="73"/>
      <c r="RRQ58" s="73"/>
      <c r="RRR58" s="73"/>
      <c r="RRS58" s="73"/>
      <c r="RRT58" s="73"/>
      <c r="RRU58" s="73"/>
      <c r="RRV58" s="73"/>
      <c r="RRW58" s="73"/>
      <c r="RRX58" s="73"/>
      <c r="RRY58" s="73"/>
      <c r="RRZ58" s="73"/>
      <c r="RSA58" s="73"/>
      <c r="RSB58" s="73"/>
      <c r="RSC58" s="73"/>
      <c r="RSD58" s="73"/>
      <c r="RSE58" s="73"/>
      <c r="RSF58" s="73"/>
      <c r="RSG58" s="73"/>
      <c r="RSH58" s="73"/>
      <c r="RSI58" s="73"/>
      <c r="RSJ58" s="73"/>
      <c r="RSK58" s="73"/>
      <c r="RSL58" s="73"/>
      <c r="RSM58" s="73"/>
      <c r="RSN58" s="73"/>
      <c r="RSO58" s="73"/>
      <c r="RSP58" s="73"/>
      <c r="RSQ58" s="73"/>
      <c r="RSR58" s="73"/>
      <c r="RSS58" s="73"/>
      <c r="RST58" s="73"/>
      <c r="RSU58" s="73"/>
      <c r="RSV58" s="73"/>
      <c r="RSW58" s="73"/>
      <c r="RSX58" s="73"/>
      <c r="RSY58" s="73"/>
      <c r="RSZ58" s="73"/>
      <c r="RTA58" s="73"/>
      <c r="RTB58" s="73"/>
      <c r="RTC58" s="73"/>
      <c r="RTD58" s="73"/>
      <c r="RTE58" s="73"/>
      <c r="RTF58" s="73"/>
      <c r="RTG58" s="73"/>
      <c r="RTH58" s="73"/>
      <c r="RTI58" s="73"/>
      <c r="RTJ58" s="73"/>
      <c r="RTK58" s="73"/>
      <c r="RTL58" s="73"/>
      <c r="RTM58" s="73"/>
      <c r="RTN58" s="73"/>
      <c r="RTO58" s="73"/>
      <c r="RTP58" s="73"/>
      <c r="RTQ58" s="73"/>
      <c r="RTR58" s="73"/>
      <c r="RTS58" s="73"/>
      <c r="RTT58" s="73"/>
      <c r="RTU58" s="73"/>
      <c r="RTV58" s="73"/>
      <c r="RTW58" s="73"/>
      <c r="RTX58" s="73"/>
      <c r="RTY58" s="73"/>
      <c r="RTZ58" s="73"/>
      <c r="RUA58" s="73"/>
      <c r="RUB58" s="73"/>
      <c r="RUC58" s="73"/>
      <c r="RUD58" s="73"/>
      <c r="RUE58" s="73"/>
      <c r="RUF58" s="73"/>
      <c r="RUG58" s="73"/>
      <c r="RUH58" s="73"/>
      <c r="RUI58" s="73"/>
      <c r="RUJ58" s="73"/>
      <c r="RUK58" s="73"/>
      <c r="RUL58" s="73"/>
      <c r="RUM58" s="73"/>
      <c r="RUN58" s="73"/>
      <c r="RUO58" s="73"/>
      <c r="RUP58" s="73"/>
      <c r="RUQ58" s="73"/>
      <c r="RUR58" s="73"/>
      <c r="RUS58" s="73"/>
      <c r="RUT58" s="73"/>
      <c r="RUU58" s="73"/>
      <c r="RUV58" s="73"/>
      <c r="RUW58" s="73"/>
      <c r="RUX58" s="73"/>
      <c r="RUY58" s="73"/>
      <c r="RUZ58" s="73"/>
      <c r="RVA58" s="73"/>
      <c r="RVB58" s="73"/>
      <c r="RVC58" s="73"/>
      <c r="RVD58" s="73"/>
      <c r="RVE58" s="73"/>
      <c r="RVF58" s="73"/>
      <c r="RVG58" s="73"/>
      <c r="RVH58" s="73"/>
      <c r="RVI58" s="73"/>
      <c r="RVJ58" s="73"/>
      <c r="RVK58" s="73"/>
      <c r="RVL58" s="73"/>
      <c r="RVM58" s="73"/>
      <c r="RVN58" s="73"/>
      <c r="RVO58" s="73"/>
      <c r="RVP58" s="73"/>
      <c r="RVQ58" s="73"/>
      <c r="RVR58" s="73"/>
      <c r="RVS58" s="73"/>
      <c r="RVT58" s="73"/>
      <c r="RVU58" s="73"/>
      <c r="RVV58" s="73"/>
      <c r="RVW58" s="73"/>
      <c r="RVX58" s="73"/>
      <c r="RVY58" s="73"/>
      <c r="RVZ58" s="73"/>
      <c r="RWA58" s="73"/>
      <c r="RWB58" s="73"/>
      <c r="RWC58" s="73"/>
      <c r="RWD58" s="73"/>
      <c r="RWE58" s="73"/>
      <c r="RWF58" s="73"/>
      <c r="RWG58" s="73"/>
      <c r="RWH58" s="73"/>
      <c r="RWI58" s="73"/>
      <c r="RWJ58" s="73"/>
      <c r="RWK58" s="73"/>
      <c r="RWL58" s="73"/>
      <c r="RWM58" s="73"/>
      <c r="RWN58" s="73"/>
      <c r="RWO58" s="73"/>
      <c r="RWP58" s="73"/>
      <c r="RWQ58" s="73"/>
      <c r="RWR58" s="73"/>
      <c r="RWS58" s="73"/>
      <c r="RWT58" s="73"/>
      <c r="RWU58" s="73"/>
      <c r="RWV58" s="73"/>
      <c r="RWW58" s="73"/>
      <c r="RWX58" s="73"/>
      <c r="RWY58" s="73"/>
      <c r="RWZ58" s="73"/>
      <c r="RXA58" s="73"/>
      <c r="RXB58" s="73"/>
      <c r="RXC58" s="73"/>
      <c r="RXD58" s="73"/>
      <c r="RXE58" s="73"/>
      <c r="RXF58" s="73"/>
      <c r="RXG58" s="73"/>
      <c r="RXH58" s="73"/>
      <c r="RXI58" s="73"/>
      <c r="RXJ58" s="73"/>
      <c r="RXK58" s="73"/>
      <c r="RXL58" s="73"/>
      <c r="RXM58" s="73"/>
      <c r="RXN58" s="73"/>
      <c r="RXO58" s="73"/>
      <c r="RXP58" s="73"/>
      <c r="RXQ58" s="73"/>
      <c r="RXR58" s="73"/>
      <c r="RXS58" s="73"/>
      <c r="RXT58" s="73"/>
      <c r="RXU58" s="73"/>
      <c r="RXV58" s="73"/>
      <c r="RXW58" s="73"/>
      <c r="RXX58" s="73"/>
      <c r="RXY58" s="73"/>
      <c r="RXZ58" s="73"/>
      <c r="RYA58" s="73"/>
      <c r="RYB58" s="73"/>
      <c r="RYC58" s="73"/>
      <c r="RYD58" s="73"/>
      <c r="RYE58" s="73"/>
      <c r="RYF58" s="73"/>
      <c r="RYG58" s="73"/>
      <c r="RYH58" s="73"/>
      <c r="RYI58" s="73"/>
      <c r="RYJ58" s="73"/>
      <c r="RYK58" s="73"/>
      <c r="RYL58" s="73"/>
      <c r="RYM58" s="73"/>
      <c r="RYN58" s="73"/>
      <c r="RYO58" s="73"/>
      <c r="RYP58" s="73"/>
      <c r="RYQ58" s="73"/>
      <c r="RYR58" s="73"/>
      <c r="RYS58" s="73"/>
      <c r="RYT58" s="73"/>
      <c r="RYU58" s="73"/>
      <c r="RYV58" s="73"/>
      <c r="RYW58" s="73"/>
      <c r="RYX58" s="73"/>
      <c r="RYY58" s="73"/>
      <c r="RYZ58" s="73"/>
      <c r="RZA58" s="73"/>
      <c r="RZB58" s="73"/>
      <c r="RZC58" s="73"/>
      <c r="RZD58" s="73"/>
      <c r="RZE58" s="73"/>
      <c r="RZF58" s="73"/>
      <c r="RZG58" s="73"/>
      <c r="RZH58" s="73"/>
      <c r="RZI58" s="73"/>
      <c r="RZJ58" s="73"/>
      <c r="RZK58" s="73"/>
      <c r="RZL58" s="73"/>
      <c r="RZM58" s="73"/>
      <c r="RZN58" s="73"/>
      <c r="RZO58" s="73"/>
      <c r="RZP58" s="73"/>
      <c r="RZQ58" s="73"/>
      <c r="RZR58" s="73"/>
      <c r="RZS58" s="73"/>
      <c r="RZT58" s="73"/>
      <c r="RZU58" s="73"/>
      <c r="RZV58" s="73"/>
      <c r="RZW58" s="73"/>
      <c r="RZX58" s="73"/>
      <c r="RZY58" s="73"/>
      <c r="RZZ58" s="73"/>
      <c r="SAA58" s="73"/>
      <c r="SAB58" s="73"/>
      <c r="SAC58" s="73"/>
      <c r="SAD58" s="73"/>
      <c r="SAE58" s="73"/>
      <c r="SAF58" s="73"/>
      <c r="SAG58" s="73"/>
      <c r="SAH58" s="73"/>
      <c r="SAI58" s="73"/>
      <c r="SAJ58" s="73"/>
      <c r="SAK58" s="73"/>
      <c r="SAL58" s="73"/>
      <c r="SAM58" s="73"/>
      <c r="SAN58" s="73"/>
      <c r="SAO58" s="73"/>
      <c r="SAP58" s="73"/>
      <c r="SAQ58" s="73"/>
      <c r="SAR58" s="73"/>
      <c r="SAS58" s="73"/>
      <c r="SAT58" s="73"/>
      <c r="SAU58" s="73"/>
      <c r="SAV58" s="73"/>
      <c r="SAW58" s="73"/>
      <c r="SAX58" s="73"/>
      <c r="SAY58" s="73"/>
      <c r="SAZ58" s="73"/>
      <c r="SBA58" s="73"/>
      <c r="SBB58" s="73"/>
      <c r="SBC58" s="73"/>
      <c r="SBD58" s="73"/>
      <c r="SBE58" s="73"/>
      <c r="SBF58" s="73"/>
      <c r="SBG58" s="73"/>
      <c r="SBH58" s="73"/>
      <c r="SBI58" s="73"/>
      <c r="SBJ58" s="73"/>
      <c r="SBK58" s="73"/>
      <c r="SBL58" s="73"/>
      <c r="SBM58" s="73"/>
      <c r="SBN58" s="73"/>
      <c r="SBO58" s="73"/>
      <c r="SBP58" s="73"/>
      <c r="SBQ58" s="73"/>
      <c r="SBR58" s="73"/>
      <c r="SBS58" s="73"/>
      <c r="SBT58" s="73"/>
      <c r="SBU58" s="73"/>
      <c r="SBV58" s="73"/>
      <c r="SBW58" s="73"/>
      <c r="SBX58" s="73"/>
      <c r="SBY58" s="73"/>
      <c r="SBZ58" s="73"/>
      <c r="SCA58" s="73"/>
      <c r="SCB58" s="73"/>
      <c r="SCC58" s="73"/>
      <c r="SCD58" s="73"/>
      <c r="SCE58" s="73"/>
      <c r="SCF58" s="73"/>
      <c r="SCG58" s="73"/>
      <c r="SCH58" s="73"/>
      <c r="SCI58" s="73"/>
      <c r="SCJ58" s="73"/>
      <c r="SCK58" s="73"/>
      <c r="SCL58" s="73"/>
      <c r="SCM58" s="73"/>
      <c r="SCN58" s="73"/>
      <c r="SCO58" s="73"/>
      <c r="SCP58" s="73"/>
      <c r="SCQ58" s="73"/>
      <c r="SCR58" s="73"/>
      <c r="SCS58" s="73"/>
      <c r="SCT58" s="73"/>
      <c r="SCU58" s="73"/>
      <c r="SCV58" s="73"/>
      <c r="SCW58" s="73"/>
      <c r="SCX58" s="73"/>
      <c r="SCY58" s="73"/>
      <c r="SCZ58" s="73"/>
      <c r="SDA58" s="73"/>
      <c r="SDB58" s="73"/>
      <c r="SDC58" s="73"/>
      <c r="SDD58" s="73"/>
      <c r="SDE58" s="73"/>
      <c r="SDF58" s="73"/>
      <c r="SDG58" s="73"/>
      <c r="SDH58" s="73"/>
      <c r="SDI58" s="73"/>
      <c r="SDJ58" s="73"/>
      <c r="SDK58" s="73"/>
      <c r="SDL58" s="73"/>
      <c r="SDM58" s="73"/>
      <c r="SDN58" s="73"/>
      <c r="SDO58" s="73"/>
      <c r="SDP58" s="73"/>
      <c r="SDQ58" s="73"/>
      <c r="SDR58" s="73"/>
      <c r="SDS58" s="73"/>
      <c r="SDT58" s="73"/>
      <c r="SDU58" s="73"/>
      <c r="SDV58" s="73"/>
      <c r="SDW58" s="73"/>
      <c r="SDX58" s="73"/>
      <c r="SDY58" s="73"/>
      <c r="SDZ58" s="73"/>
      <c r="SEA58" s="73"/>
      <c r="SEB58" s="73"/>
      <c r="SEC58" s="73"/>
      <c r="SED58" s="73"/>
      <c r="SEE58" s="73"/>
      <c r="SEF58" s="73"/>
      <c r="SEG58" s="73"/>
      <c r="SEH58" s="73"/>
      <c r="SEI58" s="73"/>
      <c r="SEJ58" s="73"/>
      <c r="SEK58" s="73"/>
      <c r="SEL58" s="73"/>
      <c r="SEM58" s="73"/>
      <c r="SEN58" s="73"/>
      <c r="SEO58" s="73"/>
      <c r="SEP58" s="73"/>
      <c r="SEQ58" s="73"/>
      <c r="SER58" s="73"/>
      <c r="SES58" s="73"/>
      <c r="SET58" s="73"/>
      <c r="SEU58" s="73"/>
      <c r="SEV58" s="73"/>
      <c r="SEW58" s="73"/>
      <c r="SEX58" s="73"/>
      <c r="SEY58" s="73"/>
      <c r="SEZ58" s="73"/>
      <c r="SFA58" s="73"/>
      <c r="SFB58" s="73"/>
      <c r="SFC58" s="73"/>
      <c r="SFD58" s="73"/>
      <c r="SFE58" s="73"/>
      <c r="SFF58" s="73"/>
      <c r="SFG58" s="73"/>
      <c r="SFH58" s="73"/>
      <c r="SFI58" s="73"/>
      <c r="SFJ58" s="73"/>
      <c r="SFK58" s="73"/>
      <c r="SFL58" s="73"/>
      <c r="SFM58" s="73"/>
      <c r="SFN58" s="73"/>
      <c r="SFO58" s="73"/>
      <c r="SFP58" s="73"/>
      <c r="SFQ58" s="73"/>
      <c r="SFR58" s="73"/>
      <c r="SFS58" s="73"/>
      <c r="SFT58" s="73"/>
      <c r="SFU58" s="73"/>
      <c r="SFV58" s="73"/>
      <c r="SFW58" s="73"/>
      <c r="SFX58" s="73"/>
      <c r="SFY58" s="73"/>
      <c r="SFZ58" s="73"/>
      <c r="SGA58" s="73"/>
      <c r="SGB58" s="73"/>
      <c r="SGC58" s="73"/>
      <c r="SGD58" s="73"/>
      <c r="SGE58" s="73"/>
      <c r="SGF58" s="73"/>
      <c r="SGG58" s="73"/>
      <c r="SGH58" s="73"/>
      <c r="SGI58" s="73"/>
      <c r="SGJ58" s="73"/>
      <c r="SGK58" s="73"/>
      <c r="SGL58" s="73"/>
      <c r="SGM58" s="73"/>
      <c r="SGN58" s="73"/>
      <c r="SGO58" s="73"/>
      <c r="SGP58" s="73"/>
      <c r="SGQ58" s="73"/>
      <c r="SGR58" s="73"/>
      <c r="SGS58" s="73"/>
      <c r="SGT58" s="73"/>
      <c r="SGU58" s="73"/>
      <c r="SGV58" s="73"/>
      <c r="SGW58" s="73"/>
      <c r="SGX58" s="73"/>
      <c r="SGY58" s="73"/>
      <c r="SGZ58" s="73"/>
      <c r="SHA58" s="73"/>
      <c r="SHB58" s="73"/>
      <c r="SHC58" s="73"/>
      <c r="SHD58" s="73"/>
      <c r="SHE58" s="73"/>
      <c r="SHF58" s="73"/>
      <c r="SHG58" s="73"/>
      <c r="SHH58" s="73"/>
      <c r="SHI58" s="73"/>
      <c r="SHJ58" s="73"/>
      <c r="SHK58" s="73"/>
      <c r="SHL58" s="73"/>
      <c r="SHM58" s="73"/>
      <c r="SHN58" s="73"/>
      <c r="SHO58" s="73"/>
      <c r="SHP58" s="73"/>
      <c r="SHQ58" s="73"/>
      <c r="SHR58" s="73"/>
      <c r="SHS58" s="73"/>
      <c r="SHT58" s="73"/>
      <c r="SHU58" s="73"/>
      <c r="SHV58" s="73"/>
      <c r="SHW58" s="73"/>
      <c r="SHX58" s="73"/>
      <c r="SHY58" s="73"/>
      <c r="SHZ58" s="73"/>
      <c r="SIA58" s="73"/>
      <c r="SIB58" s="73"/>
      <c r="SIC58" s="73"/>
      <c r="SID58" s="73"/>
      <c r="SIE58" s="73"/>
      <c r="SIF58" s="73"/>
      <c r="SIG58" s="73"/>
      <c r="SIH58" s="73"/>
      <c r="SII58" s="73"/>
      <c r="SIJ58" s="73"/>
      <c r="SIK58" s="73"/>
      <c r="SIL58" s="73"/>
      <c r="SIM58" s="73"/>
      <c r="SIN58" s="73"/>
      <c r="SIO58" s="73"/>
      <c r="SIP58" s="73"/>
      <c r="SIQ58" s="73"/>
      <c r="SIR58" s="73"/>
      <c r="SIS58" s="73"/>
      <c r="SIT58" s="73"/>
      <c r="SIU58" s="73"/>
      <c r="SIV58" s="73"/>
      <c r="SIW58" s="73"/>
      <c r="SIX58" s="73"/>
      <c r="SIY58" s="73"/>
      <c r="SIZ58" s="73"/>
      <c r="SJA58" s="73"/>
      <c r="SJB58" s="73"/>
      <c r="SJC58" s="73"/>
      <c r="SJD58" s="73"/>
      <c r="SJE58" s="73"/>
      <c r="SJF58" s="73"/>
      <c r="SJG58" s="73"/>
      <c r="SJH58" s="73"/>
      <c r="SJI58" s="73"/>
      <c r="SJJ58" s="73"/>
      <c r="SJK58" s="73"/>
      <c r="SJL58" s="73"/>
      <c r="SJM58" s="73"/>
      <c r="SJN58" s="73"/>
      <c r="SJO58" s="73"/>
      <c r="SJP58" s="73"/>
      <c r="SJQ58" s="73"/>
      <c r="SJR58" s="73"/>
      <c r="SJS58" s="73"/>
      <c r="SJT58" s="73"/>
      <c r="SJU58" s="73"/>
      <c r="SJV58" s="73"/>
      <c r="SJW58" s="73"/>
      <c r="SJX58" s="73"/>
      <c r="SJY58" s="73"/>
      <c r="SJZ58" s="73"/>
      <c r="SKA58" s="73"/>
      <c r="SKB58" s="73"/>
      <c r="SKC58" s="73"/>
      <c r="SKD58" s="73"/>
      <c r="SKE58" s="73"/>
      <c r="SKF58" s="73"/>
      <c r="SKG58" s="73"/>
      <c r="SKH58" s="73"/>
      <c r="SKI58" s="73"/>
      <c r="SKJ58" s="73"/>
      <c r="SKK58" s="73"/>
      <c r="SKL58" s="73"/>
      <c r="SKM58" s="73"/>
      <c r="SKN58" s="73"/>
      <c r="SKO58" s="73"/>
      <c r="SKP58" s="73"/>
      <c r="SKQ58" s="73"/>
      <c r="SKR58" s="73"/>
      <c r="SKS58" s="73"/>
      <c r="SKT58" s="73"/>
      <c r="SKU58" s="73"/>
      <c r="SKV58" s="73"/>
      <c r="SKW58" s="73"/>
      <c r="SKX58" s="73"/>
      <c r="SKY58" s="73"/>
      <c r="SKZ58" s="73"/>
      <c r="SLA58" s="73"/>
      <c r="SLB58" s="73"/>
      <c r="SLC58" s="73"/>
      <c r="SLD58" s="73"/>
      <c r="SLE58" s="73"/>
      <c r="SLF58" s="73"/>
      <c r="SLG58" s="73"/>
      <c r="SLH58" s="73"/>
      <c r="SLI58" s="73"/>
      <c r="SLJ58" s="73"/>
      <c r="SLK58" s="73"/>
      <c r="SLL58" s="73"/>
      <c r="SLM58" s="73"/>
      <c r="SLN58" s="73"/>
      <c r="SLO58" s="73"/>
      <c r="SLP58" s="73"/>
      <c r="SLQ58" s="73"/>
      <c r="SLR58" s="73"/>
      <c r="SLS58" s="73"/>
      <c r="SLT58" s="73"/>
      <c r="SLU58" s="73"/>
      <c r="SLV58" s="73"/>
      <c r="SLW58" s="73"/>
      <c r="SLX58" s="73"/>
      <c r="SLY58" s="73"/>
      <c r="SLZ58" s="73"/>
      <c r="SMA58" s="73"/>
      <c r="SMB58" s="73"/>
      <c r="SMC58" s="73"/>
      <c r="SMD58" s="73"/>
      <c r="SME58" s="73"/>
      <c r="SMF58" s="73"/>
      <c r="SMG58" s="73"/>
      <c r="SMH58" s="73"/>
      <c r="SMI58" s="73"/>
      <c r="SMJ58" s="73"/>
      <c r="SMK58" s="73"/>
      <c r="SML58" s="73"/>
      <c r="SMM58" s="73"/>
      <c r="SMN58" s="73"/>
      <c r="SMO58" s="73"/>
      <c r="SMP58" s="73"/>
      <c r="SMQ58" s="73"/>
      <c r="SMR58" s="73"/>
      <c r="SMS58" s="73"/>
      <c r="SMT58" s="73"/>
      <c r="SMU58" s="73"/>
      <c r="SMV58" s="73"/>
      <c r="SMW58" s="73"/>
      <c r="SMX58" s="73"/>
      <c r="SMY58" s="73"/>
      <c r="SMZ58" s="73"/>
      <c r="SNA58" s="73"/>
      <c r="SNB58" s="73"/>
      <c r="SNC58" s="73"/>
      <c r="SND58" s="73"/>
      <c r="SNE58" s="73"/>
      <c r="SNF58" s="73"/>
      <c r="SNG58" s="73"/>
      <c r="SNH58" s="73"/>
      <c r="SNI58" s="73"/>
      <c r="SNJ58" s="73"/>
      <c r="SNK58" s="73"/>
      <c r="SNL58" s="73"/>
      <c r="SNM58" s="73"/>
      <c r="SNN58" s="73"/>
      <c r="SNO58" s="73"/>
      <c r="SNP58" s="73"/>
      <c r="SNQ58" s="73"/>
      <c r="SNR58" s="73"/>
      <c r="SNS58" s="73"/>
      <c r="SNT58" s="73"/>
      <c r="SNU58" s="73"/>
      <c r="SNV58" s="73"/>
      <c r="SNW58" s="73"/>
      <c r="SNX58" s="73"/>
      <c r="SNY58" s="73"/>
      <c r="SNZ58" s="73"/>
      <c r="SOA58" s="73"/>
      <c r="SOB58" s="73"/>
      <c r="SOC58" s="73"/>
      <c r="SOD58" s="73"/>
      <c r="SOE58" s="73"/>
      <c r="SOF58" s="73"/>
      <c r="SOG58" s="73"/>
      <c r="SOH58" s="73"/>
      <c r="SOI58" s="73"/>
      <c r="SOJ58" s="73"/>
      <c r="SOK58" s="73"/>
      <c r="SOL58" s="73"/>
      <c r="SOM58" s="73"/>
      <c r="SON58" s="73"/>
      <c r="SOO58" s="73"/>
      <c r="SOP58" s="73"/>
      <c r="SOQ58" s="73"/>
      <c r="SOR58" s="73"/>
      <c r="SOS58" s="73"/>
      <c r="SOT58" s="73"/>
      <c r="SOU58" s="73"/>
      <c r="SOV58" s="73"/>
      <c r="SOW58" s="73"/>
      <c r="SOX58" s="73"/>
      <c r="SOY58" s="73"/>
      <c r="SOZ58" s="73"/>
      <c r="SPA58" s="73"/>
      <c r="SPB58" s="73"/>
      <c r="SPC58" s="73"/>
      <c r="SPD58" s="73"/>
      <c r="SPE58" s="73"/>
      <c r="SPF58" s="73"/>
      <c r="SPG58" s="73"/>
      <c r="SPH58" s="73"/>
      <c r="SPI58" s="73"/>
      <c r="SPJ58" s="73"/>
      <c r="SPK58" s="73"/>
      <c r="SPL58" s="73"/>
      <c r="SPM58" s="73"/>
      <c r="SPN58" s="73"/>
      <c r="SPO58" s="73"/>
      <c r="SPP58" s="73"/>
      <c r="SPQ58" s="73"/>
      <c r="SPR58" s="73"/>
      <c r="SPS58" s="73"/>
      <c r="SPT58" s="73"/>
      <c r="SPU58" s="73"/>
      <c r="SPV58" s="73"/>
      <c r="SPW58" s="73"/>
      <c r="SPX58" s="73"/>
      <c r="SPY58" s="73"/>
      <c r="SPZ58" s="73"/>
      <c r="SQA58" s="73"/>
      <c r="SQB58" s="73"/>
      <c r="SQC58" s="73"/>
      <c r="SQD58" s="73"/>
      <c r="SQE58" s="73"/>
      <c r="SQF58" s="73"/>
      <c r="SQG58" s="73"/>
      <c r="SQH58" s="73"/>
      <c r="SQI58" s="73"/>
      <c r="SQJ58" s="73"/>
      <c r="SQK58" s="73"/>
      <c r="SQL58" s="73"/>
      <c r="SQM58" s="73"/>
      <c r="SQN58" s="73"/>
      <c r="SQO58" s="73"/>
      <c r="SQP58" s="73"/>
      <c r="SQQ58" s="73"/>
      <c r="SQR58" s="73"/>
      <c r="SQS58" s="73"/>
      <c r="SQT58" s="73"/>
      <c r="SQU58" s="73"/>
      <c r="SQV58" s="73"/>
      <c r="SQW58" s="73"/>
      <c r="SQX58" s="73"/>
      <c r="SQY58" s="73"/>
      <c r="SQZ58" s="73"/>
      <c r="SRA58" s="73"/>
      <c r="SRB58" s="73"/>
      <c r="SRC58" s="73"/>
      <c r="SRD58" s="73"/>
      <c r="SRE58" s="73"/>
      <c r="SRF58" s="73"/>
      <c r="SRG58" s="73"/>
      <c r="SRH58" s="73"/>
      <c r="SRI58" s="73"/>
      <c r="SRJ58" s="73"/>
      <c r="SRK58" s="73"/>
      <c r="SRL58" s="73"/>
      <c r="SRM58" s="73"/>
      <c r="SRN58" s="73"/>
      <c r="SRO58" s="73"/>
      <c r="SRP58" s="73"/>
      <c r="SRQ58" s="73"/>
      <c r="SRR58" s="73"/>
      <c r="SRS58" s="73"/>
      <c r="SRT58" s="73"/>
      <c r="SRU58" s="73"/>
      <c r="SRV58" s="73"/>
      <c r="SRW58" s="73"/>
      <c r="SRX58" s="73"/>
      <c r="SRY58" s="73"/>
      <c r="SRZ58" s="73"/>
      <c r="SSA58" s="73"/>
      <c r="SSB58" s="73"/>
      <c r="SSC58" s="73"/>
      <c r="SSD58" s="73"/>
      <c r="SSE58" s="73"/>
      <c r="SSF58" s="73"/>
      <c r="SSG58" s="73"/>
      <c r="SSH58" s="73"/>
      <c r="SSI58" s="73"/>
      <c r="SSJ58" s="73"/>
      <c r="SSK58" s="73"/>
      <c r="SSL58" s="73"/>
      <c r="SSM58" s="73"/>
      <c r="SSN58" s="73"/>
      <c r="SSO58" s="73"/>
      <c r="SSP58" s="73"/>
      <c r="SSQ58" s="73"/>
      <c r="SSR58" s="73"/>
      <c r="SSS58" s="73"/>
      <c r="SST58" s="73"/>
      <c r="SSU58" s="73"/>
      <c r="SSV58" s="73"/>
      <c r="SSW58" s="73"/>
      <c r="SSX58" s="73"/>
      <c r="SSY58" s="73"/>
      <c r="SSZ58" s="73"/>
      <c r="STA58" s="73"/>
      <c r="STB58" s="73"/>
      <c r="STC58" s="73"/>
      <c r="STD58" s="73"/>
      <c r="STE58" s="73"/>
      <c r="STF58" s="73"/>
      <c r="STG58" s="73"/>
      <c r="STH58" s="73"/>
      <c r="STI58" s="73"/>
      <c r="STJ58" s="73"/>
      <c r="STK58" s="73"/>
      <c r="STL58" s="73"/>
      <c r="STM58" s="73"/>
      <c r="STN58" s="73"/>
      <c r="STO58" s="73"/>
      <c r="STP58" s="73"/>
      <c r="STQ58" s="73"/>
      <c r="STR58" s="73"/>
      <c r="STS58" s="73"/>
      <c r="STT58" s="73"/>
      <c r="STU58" s="73"/>
      <c r="STV58" s="73"/>
      <c r="STW58" s="73"/>
      <c r="STX58" s="73"/>
      <c r="STY58" s="73"/>
      <c r="STZ58" s="73"/>
      <c r="SUA58" s="73"/>
      <c r="SUB58" s="73"/>
      <c r="SUC58" s="73"/>
      <c r="SUD58" s="73"/>
      <c r="SUE58" s="73"/>
      <c r="SUF58" s="73"/>
      <c r="SUG58" s="73"/>
      <c r="SUH58" s="73"/>
      <c r="SUI58" s="73"/>
      <c r="SUJ58" s="73"/>
      <c r="SUK58" s="73"/>
      <c r="SUL58" s="73"/>
      <c r="SUM58" s="73"/>
      <c r="SUN58" s="73"/>
      <c r="SUO58" s="73"/>
      <c r="SUP58" s="73"/>
      <c r="SUQ58" s="73"/>
      <c r="SUR58" s="73"/>
      <c r="SUS58" s="73"/>
      <c r="SUT58" s="73"/>
      <c r="SUU58" s="73"/>
      <c r="SUV58" s="73"/>
      <c r="SUW58" s="73"/>
      <c r="SUX58" s="73"/>
      <c r="SUY58" s="73"/>
      <c r="SUZ58" s="73"/>
      <c r="SVA58" s="73"/>
      <c r="SVB58" s="73"/>
      <c r="SVC58" s="73"/>
      <c r="SVD58" s="73"/>
      <c r="SVE58" s="73"/>
      <c r="SVF58" s="73"/>
      <c r="SVG58" s="73"/>
      <c r="SVH58" s="73"/>
      <c r="SVI58" s="73"/>
      <c r="SVJ58" s="73"/>
      <c r="SVK58" s="73"/>
      <c r="SVL58" s="73"/>
      <c r="SVM58" s="73"/>
      <c r="SVN58" s="73"/>
      <c r="SVO58" s="73"/>
      <c r="SVP58" s="73"/>
      <c r="SVQ58" s="73"/>
      <c r="SVR58" s="73"/>
      <c r="SVS58" s="73"/>
      <c r="SVT58" s="73"/>
      <c r="SVU58" s="73"/>
      <c r="SVV58" s="73"/>
      <c r="SVW58" s="73"/>
      <c r="SVX58" s="73"/>
      <c r="SVY58" s="73"/>
      <c r="SVZ58" s="73"/>
      <c r="SWA58" s="73"/>
      <c r="SWB58" s="73"/>
      <c r="SWC58" s="73"/>
      <c r="SWD58" s="73"/>
      <c r="SWE58" s="73"/>
      <c r="SWF58" s="73"/>
      <c r="SWG58" s="73"/>
      <c r="SWH58" s="73"/>
      <c r="SWI58" s="73"/>
      <c r="SWJ58" s="73"/>
      <c r="SWK58" s="73"/>
      <c r="SWL58" s="73"/>
      <c r="SWM58" s="73"/>
      <c r="SWN58" s="73"/>
      <c r="SWO58" s="73"/>
      <c r="SWP58" s="73"/>
      <c r="SWQ58" s="73"/>
      <c r="SWR58" s="73"/>
      <c r="SWS58" s="73"/>
      <c r="SWT58" s="73"/>
      <c r="SWU58" s="73"/>
      <c r="SWV58" s="73"/>
      <c r="SWW58" s="73"/>
      <c r="SWX58" s="73"/>
      <c r="SWY58" s="73"/>
      <c r="SWZ58" s="73"/>
      <c r="SXA58" s="73"/>
      <c r="SXB58" s="73"/>
      <c r="SXC58" s="73"/>
      <c r="SXD58" s="73"/>
      <c r="SXE58" s="73"/>
      <c r="SXF58" s="73"/>
      <c r="SXG58" s="73"/>
      <c r="SXH58" s="73"/>
      <c r="SXI58" s="73"/>
      <c r="SXJ58" s="73"/>
      <c r="SXK58" s="73"/>
      <c r="SXL58" s="73"/>
      <c r="SXM58" s="73"/>
      <c r="SXN58" s="73"/>
      <c r="SXO58" s="73"/>
      <c r="SXP58" s="73"/>
      <c r="SXQ58" s="73"/>
      <c r="SXR58" s="73"/>
      <c r="SXS58" s="73"/>
      <c r="SXT58" s="73"/>
      <c r="SXU58" s="73"/>
      <c r="SXV58" s="73"/>
      <c r="SXW58" s="73"/>
      <c r="SXX58" s="73"/>
      <c r="SXY58" s="73"/>
      <c r="SXZ58" s="73"/>
      <c r="SYA58" s="73"/>
      <c r="SYB58" s="73"/>
      <c r="SYC58" s="73"/>
      <c r="SYD58" s="73"/>
      <c r="SYE58" s="73"/>
      <c r="SYF58" s="73"/>
      <c r="SYG58" s="73"/>
      <c r="SYH58" s="73"/>
      <c r="SYI58" s="73"/>
      <c r="SYJ58" s="73"/>
      <c r="SYK58" s="73"/>
      <c r="SYL58" s="73"/>
      <c r="SYM58" s="73"/>
      <c r="SYN58" s="73"/>
      <c r="SYO58" s="73"/>
      <c r="SYP58" s="73"/>
      <c r="SYQ58" s="73"/>
      <c r="SYR58" s="73"/>
      <c r="SYS58" s="73"/>
      <c r="SYT58" s="73"/>
      <c r="SYU58" s="73"/>
      <c r="SYV58" s="73"/>
      <c r="SYW58" s="73"/>
      <c r="SYX58" s="73"/>
      <c r="SYY58" s="73"/>
      <c r="SYZ58" s="73"/>
      <c r="SZA58" s="73"/>
      <c r="SZB58" s="73"/>
      <c r="SZC58" s="73"/>
      <c r="SZD58" s="73"/>
      <c r="SZE58" s="73"/>
      <c r="SZF58" s="73"/>
      <c r="SZG58" s="73"/>
      <c r="SZH58" s="73"/>
      <c r="SZI58" s="73"/>
      <c r="SZJ58" s="73"/>
      <c r="SZK58" s="73"/>
      <c r="SZL58" s="73"/>
      <c r="SZM58" s="73"/>
      <c r="SZN58" s="73"/>
      <c r="SZO58" s="73"/>
      <c r="SZP58" s="73"/>
      <c r="SZQ58" s="73"/>
      <c r="SZR58" s="73"/>
      <c r="SZS58" s="73"/>
      <c r="SZT58" s="73"/>
      <c r="SZU58" s="73"/>
      <c r="SZV58" s="73"/>
      <c r="SZW58" s="73"/>
      <c r="SZX58" s="73"/>
      <c r="SZY58" s="73"/>
      <c r="SZZ58" s="73"/>
      <c r="TAA58" s="73"/>
      <c r="TAB58" s="73"/>
      <c r="TAC58" s="73"/>
      <c r="TAD58" s="73"/>
      <c r="TAE58" s="73"/>
      <c r="TAF58" s="73"/>
      <c r="TAG58" s="73"/>
      <c r="TAH58" s="73"/>
      <c r="TAI58" s="73"/>
      <c r="TAJ58" s="73"/>
      <c r="TAK58" s="73"/>
      <c r="TAL58" s="73"/>
      <c r="TAM58" s="73"/>
      <c r="TAN58" s="73"/>
      <c r="TAO58" s="73"/>
      <c r="TAP58" s="73"/>
      <c r="TAQ58" s="73"/>
      <c r="TAR58" s="73"/>
      <c r="TAS58" s="73"/>
      <c r="TAT58" s="73"/>
      <c r="TAU58" s="73"/>
      <c r="TAV58" s="73"/>
      <c r="TAW58" s="73"/>
      <c r="TAX58" s="73"/>
      <c r="TAY58" s="73"/>
      <c r="TAZ58" s="73"/>
      <c r="TBA58" s="73"/>
      <c r="TBB58" s="73"/>
      <c r="TBC58" s="73"/>
      <c r="TBD58" s="73"/>
      <c r="TBE58" s="73"/>
      <c r="TBF58" s="73"/>
      <c r="TBG58" s="73"/>
      <c r="TBH58" s="73"/>
      <c r="TBI58" s="73"/>
      <c r="TBJ58" s="73"/>
      <c r="TBK58" s="73"/>
      <c r="TBL58" s="73"/>
      <c r="TBM58" s="73"/>
      <c r="TBN58" s="73"/>
      <c r="TBO58" s="73"/>
      <c r="TBP58" s="73"/>
      <c r="TBQ58" s="73"/>
      <c r="TBR58" s="73"/>
      <c r="TBS58" s="73"/>
      <c r="TBT58" s="73"/>
      <c r="TBU58" s="73"/>
      <c r="TBV58" s="73"/>
      <c r="TBW58" s="73"/>
      <c r="TBX58" s="73"/>
      <c r="TBY58" s="73"/>
      <c r="TBZ58" s="73"/>
      <c r="TCA58" s="73"/>
      <c r="TCB58" s="73"/>
      <c r="TCC58" s="73"/>
      <c r="TCD58" s="73"/>
      <c r="TCE58" s="73"/>
      <c r="TCF58" s="73"/>
      <c r="TCG58" s="73"/>
      <c r="TCH58" s="73"/>
      <c r="TCI58" s="73"/>
      <c r="TCJ58" s="73"/>
      <c r="TCK58" s="73"/>
      <c r="TCL58" s="73"/>
      <c r="TCM58" s="73"/>
      <c r="TCN58" s="73"/>
      <c r="TCO58" s="73"/>
      <c r="TCP58" s="73"/>
      <c r="TCQ58" s="73"/>
      <c r="TCR58" s="73"/>
      <c r="TCS58" s="73"/>
      <c r="TCT58" s="73"/>
      <c r="TCU58" s="73"/>
      <c r="TCV58" s="73"/>
      <c r="TCW58" s="73"/>
      <c r="TCX58" s="73"/>
      <c r="TCY58" s="73"/>
      <c r="TCZ58" s="73"/>
      <c r="TDA58" s="73"/>
      <c r="TDB58" s="73"/>
      <c r="TDC58" s="73"/>
      <c r="TDD58" s="73"/>
      <c r="TDE58" s="73"/>
      <c r="TDF58" s="73"/>
      <c r="TDG58" s="73"/>
      <c r="TDH58" s="73"/>
      <c r="TDI58" s="73"/>
      <c r="TDJ58" s="73"/>
      <c r="TDK58" s="73"/>
      <c r="TDL58" s="73"/>
      <c r="TDM58" s="73"/>
      <c r="TDN58" s="73"/>
      <c r="TDO58" s="73"/>
      <c r="TDP58" s="73"/>
      <c r="TDQ58" s="73"/>
      <c r="TDR58" s="73"/>
      <c r="TDS58" s="73"/>
      <c r="TDT58" s="73"/>
      <c r="TDU58" s="73"/>
      <c r="TDV58" s="73"/>
      <c r="TDW58" s="73"/>
      <c r="TDX58" s="73"/>
      <c r="TDY58" s="73"/>
      <c r="TDZ58" s="73"/>
      <c r="TEA58" s="73"/>
      <c r="TEB58" s="73"/>
      <c r="TEC58" s="73"/>
      <c r="TED58" s="73"/>
      <c r="TEE58" s="73"/>
      <c r="TEF58" s="73"/>
      <c r="TEG58" s="73"/>
      <c r="TEH58" s="73"/>
      <c r="TEI58" s="73"/>
      <c r="TEJ58" s="73"/>
      <c r="TEK58" s="73"/>
      <c r="TEL58" s="73"/>
      <c r="TEM58" s="73"/>
      <c r="TEN58" s="73"/>
      <c r="TEO58" s="73"/>
      <c r="TEP58" s="73"/>
      <c r="TEQ58" s="73"/>
      <c r="TER58" s="73"/>
      <c r="TES58" s="73"/>
      <c r="TET58" s="73"/>
      <c r="TEU58" s="73"/>
      <c r="TEV58" s="73"/>
      <c r="TEW58" s="73"/>
      <c r="TEX58" s="73"/>
      <c r="TEY58" s="73"/>
      <c r="TEZ58" s="73"/>
      <c r="TFA58" s="73"/>
      <c r="TFB58" s="73"/>
      <c r="TFC58" s="73"/>
      <c r="TFD58" s="73"/>
      <c r="TFE58" s="73"/>
      <c r="TFF58" s="73"/>
      <c r="TFG58" s="73"/>
      <c r="TFH58" s="73"/>
      <c r="TFI58" s="73"/>
      <c r="TFJ58" s="73"/>
      <c r="TFK58" s="73"/>
      <c r="TFL58" s="73"/>
      <c r="TFM58" s="73"/>
      <c r="TFN58" s="73"/>
      <c r="TFO58" s="73"/>
      <c r="TFP58" s="73"/>
      <c r="TFQ58" s="73"/>
      <c r="TFR58" s="73"/>
      <c r="TFS58" s="73"/>
      <c r="TFT58" s="73"/>
      <c r="TFU58" s="73"/>
      <c r="TFV58" s="73"/>
      <c r="TFW58" s="73"/>
      <c r="TFX58" s="73"/>
      <c r="TFY58" s="73"/>
      <c r="TFZ58" s="73"/>
      <c r="TGA58" s="73"/>
      <c r="TGB58" s="73"/>
      <c r="TGC58" s="73"/>
      <c r="TGD58" s="73"/>
      <c r="TGE58" s="73"/>
      <c r="TGF58" s="73"/>
      <c r="TGG58" s="73"/>
      <c r="TGH58" s="73"/>
      <c r="TGI58" s="73"/>
      <c r="TGJ58" s="73"/>
      <c r="TGK58" s="73"/>
      <c r="TGL58" s="73"/>
      <c r="TGM58" s="73"/>
      <c r="TGN58" s="73"/>
      <c r="TGO58" s="73"/>
      <c r="TGP58" s="73"/>
      <c r="TGQ58" s="73"/>
      <c r="TGR58" s="73"/>
      <c r="TGS58" s="73"/>
      <c r="TGT58" s="73"/>
      <c r="TGU58" s="73"/>
      <c r="TGV58" s="73"/>
      <c r="TGW58" s="73"/>
      <c r="TGX58" s="73"/>
      <c r="TGY58" s="73"/>
      <c r="TGZ58" s="73"/>
      <c r="THA58" s="73"/>
      <c r="THB58" s="73"/>
      <c r="THC58" s="73"/>
      <c r="THD58" s="73"/>
      <c r="THE58" s="73"/>
      <c r="THF58" s="73"/>
      <c r="THG58" s="73"/>
      <c r="THH58" s="73"/>
      <c r="THI58" s="73"/>
      <c r="THJ58" s="73"/>
      <c r="THK58" s="73"/>
      <c r="THL58" s="73"/>
      <c r="THM58" s="73"/>
      <c r="THN58" s="73"/>
      <c r="THO58" s="73"/>
      <c r="THP58" s="73"/>
      <c r="THQ58" s="73"/>
      <c r="THR58" s="73"/>
      <c r="THS58" s="73"/>
      <c r="THT58" s="73"/>
      <c r="THU58" s="73"/>
      <c r="THV58" s="73"/>
      <c r="THW58" s="73"/>
      <c r="THX58" s="73"/>
      <c r="THY58" s="73"/>
      <c r="THZ58" s="73"/>
      <c r="TIA58" s="73"/>
      <c r="TIB58" s="73"/>
      <c r="TIC58" s="73"/>
      <c r="TID58" s="73"/>
      <c r="TIE58" s="73"/>
      <c r="TIF58" s="73"/>
      <c r="TIG58" s="73"/>
      <c r="TIH58" s="73"/>
      <c r="TII58" s="73"/>
      <c r="TIJ58" s="73"/>
      <c r="TIK58" s="73"/>
      <c r="TIL58" s="73"/>
      <c r="TIM58" s="73"/>
      <c r="TIN58" s="73"/>
      <c r="TIO58" s="73"/>
      <c r="TIP58" s="73"/>
      <c r="TIQ58" s="73"/>
      <c r="TIR58" s="73"/>
      <c r="TIS58" s="73"/>
      <c r="TIT58" s="73"/>
      <c r="TIU58" s="73"/>
      <c r="TIV58" s="73"/>
      <c r="TIW58" s="73"/>
      <c r="TIX58" s="73"/>
      <c r="TIY58" s="73"/>
      <c r="TIZ58" s="73"/>
      <c r="TJA58" s="73"/>
      <c r="TJB58" s="73"/>
      <c r="TJC58" s="73"/>
      <c r="TJD58" s="73"/>
      <c r="TJE58" s="73"/>
      <c r="TJF58" s="73"/>
      <c r="TJG58" s="73"/>
      <c r="TJH58" s="73"/>
      <c r="TJI58" s="73"/>
      <c r="TJJ58" s="73"/>
      <c r="TJK58" s="73"/>
      <c r="TJL58" s="73"/>
      <c r="TJM58" s="73"/>
      <c r="TJN58" s="73"/>
      <c r="TJO58" s="73"/>
      <c r="TJP58" s="73"/>
      <c r="TJQ58" s="73"/>
      <c r="TJR58" s="73"/>
      <c r="TJS58" s="73"/>
      <c r="TJT58" s="73"/>
      <c r="TJU58" s="73"/>
      <c r="TJV58" s="73"/>
      <c r="TJW58" s="73"/>
      <c r="TJX58" s="73"/>
      <c r="TJY58" s="73"/>
      <c r="TJZ58" s="73"/>
      <c r="TKA58" s="73"/>
      <c r="TKB58" s="73"/>
      <c r="TKC58" s="73"/>
      <c r="TKD58" s="73"/>
      <c r="TKE58" s="73"/>
      <c r="TKF58" s="73"/>
      <c r="TKG58" s="73"/>
      <c r="TKH58" s="73"/>
      <c r="TKI58" s="73"/>
      <c r="TKJ58" s="73"/>
      <c r="TKK58" s="73"/>
      <c r="TKL58" s="73"/>
      <c r="TKM58" s="73"/>
      <c r="TKN58" s="73"/>
      <c r="TKO58" s="73"/>
      <c r="TKP58" s="73"/>
      <c r="TKQ58" s="73"/>
      <c r="TKR58" s="73"/>
      <c r="TKS58" s="73"/>
      <c r="TKT58" s="73"/>
      <c r="TKU58" s="73"/>
      <c r="TKV58" s="73"/>
      <c r="TKW58" s="73"/>
      <c r="TKX58" s="73"/>
      <c r="TKY58" s="73"/>
      <c r="TKZ58" s="73"/>
      <c r="TLA58" s="73"/>
      <c r="TLB58" s="73"/>
      <c r="TLC58" s="73"/>
      <c r="TLD58" s="73"/>
      <c r="TLE58" s="73"/>
      <c r="TLF58" s="73"/>
      <c r="TLG58" s="73"/>
      <c r="TLH58" s="73"/>
      <c r="TLI58" s="73"/>
      <c r="TLJ58" s="73"/>
      <c r="TLK58" s="73"/>
      <c r="TLL58" s="73"/>
      <c r="TLM58" s="73"/>
      <c r="TLN58" s="73"/>
      <c r="TLO58" s="73"/>
      <c r="TLP58" s="73"/>
      <c r="TLQ58" s="73"/>
      <c r="TLR58" s="73"/>
      <c r="TLS58" s="73"/>
      <c r="TLT58" s="73"/>
      <c r="TLU58" s="73"/>
      <c r="TLV58" s="73"/>
      <c r="TLW58" s="73"/>
      <c r="TLX58" s="73"/>
      <c r="TLY58" s="73"/>
      <c r="TLZ58" s="73"/>
      <c r="TMA58" s="73"/>
      <c r="TMB58" s="73"/>
      <c r="TMC58" s="73"/>
      <c r="TMD58" s="73"/>
      <c r="TME58" s="73"/>
      <c r="TMF58" s="73"/>
      <c r="TMG58" s="73"/>
      <c r="TMH58" s="73"/>
      <c r="TMI58" s="73"/>
      <c r="TMJ58" s="73"/>
      <c r="TMK58" s="73"/>
      <c r="TML58" s="73"/>
      <c r="TMM58" s="73"/>
      <c r="TMN58" s="73"/>
      <c r="TMO58" s="73"/>
      <c r="TMP58" s="73"/>
      <c r="TMQ58" s="73"/>
      <c r="TMR58" s="73"/>
      <c r="TMS58" s="73"/>
      <c r="TMT58" s="73"/>
      <c r="TMU58" s="73"/>
      <c r="TMV58" s="73"/>
      <c r="TMW58" s="73"/>
      <c r="TMX58" s="73"/>
      <c r="TMY58" s="73"/>
      <c r="TMZ58" s="73"/>
      <c r="TNA58" s="73"/>
      <c r="TNB58" s="73"/>
      <c r="TNC58" s="73"/>
      <c r="TND58" s="73"/>
      <c r="TNE58" s="73"/>
      <c r="TNF58" s="73"/>
      <c r="TNG58" s="73"/>
      <c r="TNH58" s="73"/>
      <c r="TNI58" s="73"/>
      <c r="TNJ58" s="73"/>
      <c r="TNK58" s="73"/>
      <c r="TNL58" s="73"/>
      <c r="TNM58" s="73"/>
      <c r="TNN58" s="73"/>
      <c r="TNO58" s="73"/>
      <c r="TNP58" s="73"/>
      <c r="TNQ58" s="73"/>
      <c r="TNR58" s="73"/>
      <c r="TNS58" s="73"/>
      <c r="TNT58" s="73"/>
      <c r="TNU58" s="73"/>
      <c r="TNV58" s="73"/>
      <c r="TNW58" s="73"/>
      <c r="TNX58" s="73"/>
      <c r="TNY58" s="73"/>
      <c r="TNZ58" s="73"/>
      <c r="TOA58" s="73"/>
      <c r="TOB58" s="73"/>
      <c r="TOC58" s="73"/>
      <c r="TOD58" s="73"/>
      <c r="TOE58" s="73"/>
      <c r="TOF58" s="73"/>
      <c r="TOG58" s="73"/>
      <c r="TOH58" s="73"/>
      <c r="TOI58" s="73"/>
      <c r="TOJ58" s="73"/>
      <c r="TOK58" s="73"/>
      <c r="TOL58" s="73"/>
      <c r="TOM58" s="73"/>
      <c r="TON58" s="73"/>
      <c r="TOO58" s="73"/>
      <c r="TOP58" s="73"/>
      <c r="TOQ58" s="73"/>
      <c r="TOR58" s="73"/>
      <c r="TOS58" s="73"/>
      <c r="TOT58" s="73"/>
      <c r="TOU58" s="73"/>
      <c r="TOV58" s="73"/>
      <c r="TOW58" s="73"/>
      <c r="TOX58" s="73"/>
      <c r="TOY58" s="73"/>
      <c r="TOZ58" s="73"/>
      <c r="TPA58" s="73"/>
      <c r="TPB58" s="73"/>
      <c r="TPC58" s="73"/>
      <c r="TPD58" s="73"/>
      <c r="TPE58" s="73"/>
      <c r="TPF58" s="73"/>
      <c r="TPG58" s="73"/>
      <c r="TPH58" s="73"/>
      <c r="TPI58" s="73"/>
      <c r="TPJ58" s="73"/>
      <c r="TPK58" s="73"/>
      <c r="TPL58" s="73"/>
      <c r="TPM58" s="73"/>
      <c r="TPN58" s="73"/>
      <c r="TPO58" s="73"/>
      <c r="TPP58" s="73"/>
      <c r="TPQ58" s="73"/>
      <c r="TPR58" s="73"/>
      <c r="TPS58" s="73"/>
      <c r="TPT58" s="73"/>
      <c r="TPU58" s="73"/>
      <c r="TPV58" s="73"/>
      <c r="TPW58" s="73"/>
      <c r="TPX58" s="73"/>
      <c r="TPY58" s="73"/>
      <c r="TPZ58" s="73"/>
      <c r="TQA58" s="73"/>
      <c r="TQB58" s="73"/>
      <c r="TQC58" s="73"/>
      <c r="TQD58" s="73"/>
      <c r="TQE58" s="73"/>
      <c r="TQF58" s="73"/>
      <c r="TQG58" s="73"/>
      <c r="TQH58" s="73"/>
      <c r="TQI58" s="73"/>
      <c r="TQJ58" s="73"/>
      <c r="TQK58" s="73"/>
      <c r="TQL58" s="73"/>
      <c r="TQM58" s="73"/>
      <c r="TQN58" s="73"/>
      <c r="TQO58" s="73"/>
      <c r="TQP58" s="73"/>
      <c r="TQQ58" s="73"/>
      <c r="TQR58" s="73"/>
      <c r="TQS58" s="73"/>
      <c r="TQT58" s="73"/>
      <c r="TQU58" s="73"/>
      <c r="TQV58" s="73"/>
      <c r="TQW58" s="73"/>
      <c r="TQX58" s="73"/>
      <c r="TQY58" s="73"/>
      <c r="TQZ58" s="73"/>
      <c r="TRA58" s="73"/>
      <c r="TRB58" s="73"/>
      <c r="TRC58" s="73"/>
      <c r="TRD58" s="73"/>
      <c r="TRE58" s="73"/>
      <c r="TRF58" s="73"/>
      <c r="TRG58" s="73"/>
      <c r="TRH58" s="73"/>
      <c r="TRI58" s="73"/>
      <c r="TRJ58" s="73"/>
      <c r="TRK58" s="73"/>
      <c r="TRL58" s="73"/>
      <c r="TRM58" s="73"/>
      <c r="TRN58" s="73"/>
      <c r="TRO58" s="73"/>
      <c r="TRP58" s="73"/>
      <c r="TRQ58" s="73"/>
      <c r="TRR58" s="73"/>
      <c r="TRS58" s="73"/>
      <c r="TRT58" s="73"/>
      <c r="TRU58" s="73"/>
      <c r="TRV58" s="73"/>
      <c r="TRW58" s="73"/>
      <c r="TRX58" s="73"/>
      <c r="TRY58" s="73"/>
      <c r="TRZ58" s="73"/>
      <c r="TSA58" s="73"/>
      <c r="TSB58" s="73"/>
      <c r="TSC58" s="73"/>
      <c r="TSD58" s="73"/>
      <c r="TSE58" s="73"/>
      <c r="TSF58" s="73"/>
      <c r="TSG58" s="73"/>
      <c r="TSH58" s="73"/>
      <c r="TSI58" s="73"/>
      <c r="TSJ58" s="73"/>
      <c r="TSK58" s="73"/>
      <c r="TSL58" s="73"/>
      <c r="TSM58" s="73"/>
      <c r="TSN58" s="73"/>
      <c r="TSO58" s="73"/>
      <c r="TSP58" s="73"/>
      <c r="TSQ58" s="73"/>
      <c r="TSR58" s="73"/>
      <c r="TSS58" s="73"/>
      <c r="TST58" s="73"/>
      <c r="TSU58" s="73"/>
      <c r="TSV58" s="73"/>
      <c r="TSW58" s="73"/>
      <c r="TSX58" s="73"/>
      <c r="TSY58" s="73"/>
      <c r="TSZ58" s="73"/>
      <c r="TTA58" s="73"/>
      <c r="TTB58" s="73"/>
      <c r="TTC58" s="73"/>
      <c r="TTD58" s="73"/>
      <c r="TTE58" s="73"/>
      <c r="TTF58" s="73"/>
      <c r="TTG58" s="73"/>
      <c r="TTH58" s="73"/>
      <c r="TTI58" s="73"/>
      <c r="TTJ58" s="73"/>
      <c r="TTK58" s="73"/>
      <c r="TTL58" s="73"/>
      <c r="TTM58" s="73"/>
      <c r="TTN58" s="73"/>
      <c r="TTO58" s="73"/>
      <c r="TTP58" s="73"/>
      <c r="TTQ58" s="73"/>
      <c r="TTR58" s="73"/>
      <c r="TTS58" s="73"/>
      <c r="TTT58" s="73"/>
      <c r="TTU58" s="73"/>
      <c r="TTV58" s="73"/>
      <c r="TTW58" s="73"/>
      <c r="TTX58" s="73"/>
      <c r="TTY58" s="73"/>
      <c r="TTZ58" s="73"/>
      <c r="TUA58" s="73"/>
      <c r="TUB58" s="73"/>
      <c r="TUC58" s="73"/>
      <c r="TUD58" s="73"/>
      <c r="TUE58" s="73"/>
      <c r="TUF58" s="73"/>
      <c r="TUG58" s="73"/>
      <c r="TUH58" s="73"/>
      <c r="TUI58" s="73"/>
      <c r="TUJ58" s="73"/>
      <c r="TUK58" s="73"/>
      <c r="TUL58" s="73"/>
      <c r="TUM58" s="73"/>
      <c r="TUN58" s="73"/>
      <c r="TUO58" s="73"/>
      <c r="TUP58" s="73"/>
      <c r="TUQ58" s="73"/>
      <c r="TUR58" s="73"/>
      <c r="TUS58" s="73"/>
      <c r="TUT58" s="73"/>
      <c r="TUU58" s="73"/>
      <c r="TUV58" s="73"/>
      <c r="TUW58" s="73"/>
      <c r="TUX58" s="73"/>
      <c r="TUY58" s="73"/>
      <c r="TUZ58" s="73"/>
      <c r="TVA58" s="73"/>
      <c r="TVB58" s="73"/>
      <c r="TVC58" s="73"/>
      <c r="TVD58" s="73"/>
      <c r="TVE58" s="73"/>
      <c r="TVF58" s="73"/>
      <c r="TVG58" s="73"/>
      <c r="TVH58" s="73"/>
      <c r="TVI58" s="73"/>
      <c r="TVJ58" s="73"/>
      <c r="TVK58" s="73"/>
      <c r="TVL58" s="73"/>
      <c r="TVM58" s="73"/>
      <c r="TVN58" s="73"/>
      <c r="TVO58" s="73"/>
      <c r="TVP58" s="73"/>
      <c r="TVQ58" s="73"/>
      <c r="TVR58" s="73"/>
      <c r="TVS58" s="73"/>
      <c r="TVT58" s="73"/>
      <c r="TVU58" s="73"/>
      <c r="TVV58" s="73"/>
      <c r="TVW58" s="73"/>
      <c r="TVX58" s="73"/>
      <c r="TVY58" s="73"/>
      <c r="TVZ58" s="73"/>
      <c r="TWA58" s="73"/>
      <c r="TWB58" s="73"/>
      <c r="TWC58" s="73"/>
      <c r="TWD58" s="73"/>
      <c r="TWE58" s="73"/>
      <c r="TWF58" s="73"/>
      <c r="TWG58" s="73"/>
      <c r="TWH58" s="73"/>
      <c r="TWI58" s="73"/>
      <c r="TWJ58" s="73"/>
      <c r="TWK58" s="73"/>
      <c r="TWL58" s="73"/>
      <c r="TWM58" s="73"/>
      <c r="TWN58" s="73"/>
      <c r="TWO58" s="73"/>
      <c r="TWP58" s="73"/>
      <c r="TWQ58" s="73"/>
      <c r="TWR58" s="73"/>
      <c r="TWS58" s="73"/>
      <c r="TWT58" s="73"/>
      <c r="TWU58" s="73"/>
      <c r="TWV58" s="73"/>
      <c r="TWW58" s="73"/>
      <c r="TWX58" s="73"/>
      <c r="TWY58" s="73"/>
      <c r="TWZ58" s="73"/>
      <c r="TXA58" s="73"/>
      <c r="TXB58" s="73"/>
      <c r="TXC58" s="73"/>
      <c r="TXD58" s="73"/>
      <c r="TXE58" s="73"/>
      <c r="TXF58" s="73"/>
      <c r="TXG58" s="73"/>
      <c r="TXH58" s="73"/>
      <c r="TXI58" s="73"/>
      <c r="TXJ58" s="73"/>
      <c r="TXK58" s="73"/>
      <c r="TXL58" s="73"/>
      <c r="TXM58" s="73"/>
      <c r="TXN58" s="73"/>
      <c r="TXO58" s="73"/>
      <c r="TXP58" s="73"/>
      <c r="TXQ58" s="73"/>
      <c r="TXR58" s="73"/>
      <c r="TXS58" s="73"/>
      <c r="TXT58" s="73"/>
      <c r="TXU58" s="73"/>
      <c r="TXV58" s="73"/>
      <c r="TXW58" s="73"/>
      <c r="TXX58" s="73"/>
      <c r="TXY58" s="73"/>
      <c r="TXZ58" s="73"/>
      <c r="TYA58" s="73"/>
      <c r="TYB58" s="73"/>
      <c r="TYC58" s="73"/>
      <c r="TYD58" s="73"/>
      <c r="TYE58" s="73"/>
      <c r="TYF58" s="73"/>
      <c r="TYG58" s="73"/>
      <c r="TYH58" s="73"/>
      <c r="TYI58" s="73"/>
      <c r="TYJ58" s="73"/>
      <c r="TYK58" s="73"/>
      <c r="TYL58" s="73"/>
      <c r="TYM58" s="73"/>
      <c r="TYN58" s="73"/>
      <c r="TYO58" s="73"/>
      <c r="TYP58" s="73"/>
      <c r="TYQ58" s="73"/>
      <c r="TYR58" s="73"/>
      <c r="TYS58" s="73"/>
      <c r="TYT58" s="73"/>
      <c r="TYU58" s="73"/>
      <c r="TYV58" s="73"/>
      <c r="TYW58" s="73"/>
      <c r="TYX58" s="73"/>
      <c r="TYY58" s="73"/>
      <c r="TYZ58" s="73"/>
      <c r="TZA58" s="73"/>
      <c r="TZB58" s="73"/>
      <c r="TZC58" s="73"/>
      <c r="TZD58" s="73"/>
      <c r="TZE58" s="73"/>
      <c r="TZF58" s="73"/>
      <c r="TZG58" s="73"/>
      <c r="TZH58" s="73"/>
      <c r="TZI58" s="73"/>
      <c r="TZJ58" s="73"/>
      <c r="TZK58" s="73"/>
      <c r="TZL58" s="73"/>
      <c r="TZM58" s="73"/>
      <c r="TZN58" s="73"/>
      <c r="TZO58" s="73"/>
      <c r="TZP58" s="73"/>
      <c r="TZQ58" s="73"/>
      <c r="TZR58" s="73"/>
      <c r="TZS58" s="73"/>
      <c r="TZT58" s="73"/>
      <c r="TZU58" s="73"/>
      <c r="TZV58" s="73"/>
      <c r="TZW58" s="73"/>
      <c r="TZX58" s="73"/>
      <c r="TZY58" s="73"/>
      <c r="TZZ58" s="73"/>
      <c r="UAA58" s="73"/>
      <c r="UAB58" s="73"/>
      <c r="UAC58" s="73"/>
      <c r="UAD58" s="73"/>
      <c r="UAE58" s="73"/>
      <c r="UAF58" s="73"/>
      <c r="UAG58" s="73"/>
      <c r="UAH58" s="73"/>
      <c r="UAI58" s="73"/>
      <c r="UAJ58" s="73"/>
      <c r="UAK58" s="73"/>
      <c r="UAL58" s="73"/>
      <c r="UAM58" s="73"/>
      <c r="UAN58" s="73"/>
      <c r="UAO58" s="73"/>
      <c r="UAP58" s="73"/>
      <c r="UAQ58" s="73"/>
      <c r="UAR58" s="73"/>
      <c r="UAS58" s="73"/>
      <c r="UAT58" s="73"/>
      <c r="UAU58" s="73"/>
      <c r="UAV58" s="73"/>
      <c r="UAW58" s="73"/>
      <c r="UAX58" s="73"/>
      <c r="UAY58" s="73"/>
      <c r="UAZ58" s="73"/>
      <c r="UBA58" s="73"/>
      <c r="UBB58" s="73"/>
      <c r="UBC58" s="73"/>
      <c r="UBD58" s="73"/>
      <c r="UBE58" s="73"/>
      <c r="UBF58" s="73"/>
      <c r="UBG58" s="73"/>
      <c r="UBH58" s="73"/>
      <c r="UBI58" s="73"/>
      <c r="UBJ58" s="73"/>
      <c r="UBK58" s="73"/>
      <c r="UBL58" s="73"/>
      <c r="UBM58" s="73"/>
      <c r="UBN58" s="73"/>
      <c r="UBO58" s="73"/>
      <c r="UBP58" s="73"/>
      <c r="UBQ58" s="73"/>
      <c r="UBR58" s="73"/>
      <c r="UBS58" s="73"/>
      <c r="UBT58" s="73"/>
      <c r="UBU58" s="73"/>
      <c r="UBV58" s="73"/>
      <c r="UBW58" s="73"/>
      <c r="UBX58" s="73"/>
      <c r="UBY58" s="73"/>
      <c r="UBZ58" s="73"/>
      <c r="UCA58" s="73"/>
      <c r="UCB58" s="73"/>
      <c r="UCC58" s="73"/>
      <c r="UCD58" s="73"/>
      <c r="UCE58" s="73"/>
      <c r="UCF58" s="73"/>
      <c r="UCG58" s="73"/>
      <c r="UCH58" s="73"/>
      <c r="UCI58" s="73"/>
      <c r="UCJ58" s="73"/>
      <c r="UCK58" s="73"/>
      <c r="UCL58" s="73"/>
      <c r="UCM58" s="73"/>
      <c r="UCN58" s="73"/>
      <c r="UCO58" s="73"/>
      <c r="UCP58" s="73"/>
      <c r="UCQ58" s="73"/>
      <c r="UCR58" s="73"/>
      <c r="UCS58" s="73"/>
      <c r="UCT58" s="73"/>
      <c r="UCU58" s="73"/>
      <c r="UCV58" s="73"/>
      <c r="UCW58" s="73"/>
      <c r="UCX58" s="73"/>
      <c r="UCY58" s="73"/>
      <c r="UCZ58" s="73"/>
      <c r="UDA58" s="73"/>
      <c r="UDB58" s="73"/>
      <c r="UDC58" s="73"/>
      <c r="UDD58" s="73"/>
      <c r="UDE58" s="73"/>
      <c r="UDF58" s="73"/>
      <c r="UDG58" s="73"/>
      <c r="UDH58" s="73"/>
      <c r="UDI58" s="73"/>
      <c r="UDJ58" s="73"/>
      <c r="UDK58" s="73"/>
      <c r="UDL58" s="73"/>
      <c r="UDM58" s="73"/>
      <c r="UDN58" s="73"/>
      <c r="UDO58" s="73"/>
      <c r="UDP58" s="73"/>
      <c r="UDQ58" s="73"/>
      <c r="UDR58" s="73"/>
      <c r="UDS58" s="73"/>
      <c r="UDT58" s="73"/>
      <c r="UDU58" s="73"/>
      <c r="UDV58" s="73"/>
      <c r="UDW58" s="73"/>
      <c r="UDX58" s="73"/>
      <c r="UDY58" s="73"/>
      <c r="UDZ58" s="73"/>
      <c r="UEA58" s="73"/>
      <c r="UEB58" s="73"/>
      <c r="UEC58" s="73"/>
      <c r="UED58" s="73"/>
      <c r="UEE58" s="73"/>
      <c r="UEF58" s="73"/>
      <c r="UEG58" s="73"/>
      <c r="UEH58" s="73"/>
      <c r="UEI58" s="73"/>
      <c r="UEJ58" s="73"/>
      <c r="UEK58" s="73"/>
      <c r="UEL58" s="73"/>
      <c r="UEM58" s="73"/>
      <c r="UEN58" s="73"/>
      <c r="UEO58" s="73"/>
      <c r="UEP58" s="73"/>
      <c r="UEQ58" s="73"/>
      <c r="UER58" s="73"/>
      <c r="UES58" s="73"/>
      <c r="UET58" s="73"/>
      <c r="UEU58" s="73"/>
      <c r="UEV58" s="73"/>
      <c r="UEW58" s="73"/>
      <c r="UEX58" s="73"/>
      <c r="UEY58" s="73"/>
      <c r="UEZ58" s="73"/>
      <c r="UFA58" s="73"/>
      <c r="UFB58" s="73"/>
      <c r="UFC58" s="73"/>
      <c r="UFD58" s="73"/>
      <c r="UFE58" s="73"/>
      <c r="UFF58" s="73"/>
      <c r="UFG58" s="73"/>
      <c r="UFH58" s="73"/>
      <c r="UFI58" s="73"/>
      <c r="UFJ58" s="73"/>
      <c r="UFK58" s="73"/>
      <c r="UFL58" s="73"/>
      <c r="UFM58" s="73"/>
      <c r="UFN58" s="73"/>
      <c r="UFO58" s="73"/>
      <c r="UFP58" s="73"/>
      <c r="UFQ58" s="73"/>
      <c r="UFR58" s="73"/>
      <c r="UFS58" s="73"/>
      <c r="UFT58" s="73"/>
      <c r="UFU58" s="73"/>
      <c r="UFV58" s="73"/>
      <c r="UFW58" s="73"/>
      <c r="UFX58" s="73"/>
      <c r="UFY58" s="73"/>
      <c r="UFZ58" s="73"/>
      <c r="UGA58" s="73"/>
      <c r="UGB58" s="73"/>
      <c r="UGC58" s="73"/>
      <c r="UGD58" s="73"/>
      <c r="UGE58" s="73"/>
      <c r="UGF58" s="73"/>
      <c r="UGG58" s="73"/>
      <c r="UGH58" s="73"/>
      <c r="UGI58" s="73"/>
      <c r="UGJ58" s="73"/>
      <c r="UGK58" s="73"/>
      <c r="UGL58" s="73"/>
      <c r="UGM58" s="73"/>
      <c r="UGN58" s="73"/>
      <c r="UGO58" s="73"/>
      <c r="UGP58" s="73"/>
      <c r="UGQ58" s="73"/>
      <c r="UGR58" s="73"/>
      <c r="UGS58" s="73"/>
      <c r="UGT58" s="73"/>
      <c r="UGU58" s="73"/>
      <c r="UGV58" s="73"/>
      <c r="UGW58" s="73"/>
      <c r="UGX58" s="73"/>
      <c r="UGY58" s="73"/>
      <c r="UGZ58" s="73"/>
      <c r="UHA58" s="73"/>
      <c r="UHB58" s="73"/>
      <c r="UHC58" s="73"/>
      <c r="UHD58" s="73"/>
      <c r="UHE58" s="73"/>
      <c r="UHF58" s="73"/>
      <c r="UHG58" s="73"/>
      <c r="UHH58" s="73"/>
      <c r="UHI58" s="73"/>
      <c r="UHJ58" s="73"/>
      <c r="UHK58" s="73"/>
      <c r="UHL58" s="73"/>
      <c r="UHM58" s="73"/>
      <c r="UHN58" s="73"/>
      <c r="UHO58" s="73"/>
      <c r="UHP58" s="73"/>
      <c r="UHQ58" s="73"/>
      <c r="UHR58" s="73"/>
      <c r="UHS58" s="73"/>
      <c r="UHT58" s="73"/>
      <c r="UHU58" s="73"/>
      <c r="UHV58" s="73"/>
      <c r="UHW58" s="73"/>
      <c r="UHX58" s="73"/>
      <c r="UHY58" s="73"/>
      <c r="UHZ58" s="73"/>
      <c r="UIA58" s="73"/>
      <c r="UIB58" s="73"/>
      <c r="UIC58" s="73"/>
      <c r="UID58" s="73"/>
      <c r="UIE58" s="73"/>
      <c r="UIF58" s="73"/>
      <c r="UIG58" s="73"/>
      <c r="UIH58" s="73"/>
      <c r="UII58" s="73"/>
      <c r="UIJ58" s="73"/>
      <c r="UIK58" s="73"/>
      <c r="UIL58" s="73"/>
      <c r="UIM58" s="73"/>
      <c r="UIN58" s="73"/>
      <c r="UIO58" s="73"/>
      <c r="UIP58" s="73"/>
      <c r="UIQ58" s="73"/>
      <c r="UIR58" s="73"/>
      <c r="UIS58" s="73"/>
      <c r="UIT58" s="73"/>
      <c r="UIU58" s="73"/>
      <c r="UIV58" s="73"/>
      <c r="UIW58" s="73"/>
      <c r="UIX58" s="73"/>
      <c r="UIY58" s="73"/>
      <c r="UIZ58" s="73"/>
      <c r="UJA58" s="73"/>
      <c r="UJB58" s="73"/>
      <c r="UJC58" s="73"/>
      <c r="UJD58" s="73"/>
      <c r="UJE58" s="73"/>
      <c r="UJF58" s="73"/>
      <c r="UJG58" s="73"/>
      <c r="UJH58" s="73"/>
      <c r="UJI58" s="73"/>
      <c r="UJJ58" s="73"/>
      <c r="UJK58" s="73"/>
      <c r="UJL58" s="73"/>
      <c r="UJM58" s="73"/>
      <c r="UJN58" s="73"/>
      <c r="UJO58" s="73"/>
      <c r="UJP58" s="73"/>
      <c r="UJQ58" s="73"/>
      <c r="UJR58" s="73"/>
      <c r="UJS58" s="73"/>
      <c r="UJT58" s="73"/>
      <c r="UJU58" s="73"/>
      <c r="UJV58" s="73"/>
      <c r="UJW58" s="73"/>
      <c r="UJX58" s="73"/>
      <c r="UJY58" s="73"/>
      <c r="UJZ58" s="73"/>
      <c r="UKA58" s="73"/>
      <c r="UKB58" s="73"/>
      <c r="UKC58" s="73"/>
      <c r="UKD58" s="73"/>
      <c r="UKE58" s="73"/>
      <c r="UKF58" s="73"/>
      <c r="UKG58" s="73"/>
      <c r="UKH58" s="73"/>
      <c r="UKI58" s="73"/>
      <c r="UKJ58" s="73"/>
      <c r="UKK58" s="73"/>
      <c r="UKL58" s="73"/>
      <c r="UKM58" s="73"/>
      <c r="UKN58" s="73"/>
      <c r="UKO58" s="73"/>
      <c r="UKP58" s="73"/>
      <c r="UKQ58" s="73"/>
      <c r="UKR58" s="73"/>
      <c r="UKS58" s="73"/>
      <c r="UKT58" s="73"/>
      <c r="UKU58" s="73"/>
      <c r="UKV58" s="73"/>
      <c r="UKW58" s="73"/>
      <c r="UKX58" s="73"/>
      <c r="UKY58" s="73"/>
      <c r="UKZ58" s="73"/>
      <c r="ULA58" s="73"/>
      <c r="ULB58" s="73"/>
      <c r="ULC58" s="73"/>
      <c r="ULD58" s="73"/>
      <c r="ULE58" s="73"/>
      <c r="ULF58" s="73"/>
      <c r="ULG58" s="73"/>
      <c r="ULH58" s="73"/>
      <c r="ULI58" s="73"/>
      <c r="ULJ58" s="73"/>
      <c r="ULK58" s="73"/>
      <c r="ULL58" s="73"/>
      <c r="ULM58" s="73"/>
      <c r="ULN58" s="73"/>
      <c r="ULO58" s="73"/>
      <c r="ULP58" s="73"/>
      <c r="ULQ58" s="73"/>
      <c r="ULR58" s="73"/>
      <c r="ULS58" s="73"/>
      <c r="ULT58" s="73"/>
      <c r="ULU58" s="73"/>
      <c r="ULV58" s="73"/>
      <c r="ULW58" s="73"/>
      <c r="ULX58" s="73"/>
      <c r="ULY58" s="73"/>
      <c r="ULZ58" s="73"/>
      <c r="UMA58" s="73"/>
      <c r="UMB58" s="73"/>
      <c r="UMC58" s="73"/>
      <c r="UMD58" s="73"/>
      <c r="UME58" s="73"/>
      <c r="UMF58" s="73"/>
      <c r="UMG58" s="73"/>
      <c r="UMH58" s="73"/>
      <c r="UMI58" s="73"/>
      <c r="UMJ58" s="73"/>
      <c r="UMK58" s="73"/>
      <c r="UML58" s="73"/>
      <c r="UMM58" s="73"/>
      <c r="UMN58" s="73"/>
      <c r="UMO58" s="73"/>
      <c r="UMP58" s="73"/>
      <c r="UMQ58" s="73"/>
      <c r="UMR58" s="73"/>
      <c r="UMS58" s="73"/>
      <c r="UMT58" s="73"/>
      <c r="UMU58" s="73"/>
      <c r="UMV58" s="73"/>
      <c r="UMW58" s="73"/>
      <c r="UMX58" s="73"/>
      <c r="UMY58" s="73"/>
      <c r="UMZ58" s="73"/>
      <c r="UNA58" s="73"/>
      <c r="UNB58" s="73"/>
      <c r="UNC58" s="73"/>
      <c r="UND58" s="73"/>
      <c r="UNE58" s="73"/>
      <c r="UNF58" s="73"/>
      <c r="UNG58" s="73"/>
      <c r="UNH58" s="73"/>
      <c r="UNI58" s="73"/>
      <c r="UNJ58" s="73"/>
      <c r="UNK58" s="73"/>
      <c r="UNL58" s="73"/>
      <c r="UNM58" s="73"/>
      <c r="UNN58" s="73"/>
      <c r="UNO58" s="73"/>
      <c r="UNP58" s="73"/>
      <c r="UNQ58" s="73"/>
      <c r="UNR58" s="73"/>
      <c r="UNS58" s="73"/>
      <c r="UNT58" s="73"/>
      <c r="UNU58" s="73"/>
      <c r="UNV58" s="73"/>
      <c r="UNW58" s="73"/>
      <c r="UNX58" s="73"/>
      <c r="UNY58" s="73"/>
      <c r="UNZ58" s="73"/>
      <c r="UOA58" s="73"/>
      <c r="UOB58" s="73"/>
      <c r="UOC58" s="73"/>
      <c r="UOD58" s="73"/>
      <c r="UOE58" s="73"/>
      <c r="UOF58" s="73"/>
      <c r="UOG58" s="73"/>
      <c r="UOH58" s="73"/>
      <c r="UOI58" s="73"/>
      <c r="UOJ58" s="73"/>
      <c r="UOK58" s="73"/>
      <c r="UOL58" s="73"/>
      <c r="UOM58" s="73"/>
      <c r="UON58" s="73"/>
      <c r="UOO58" s="73"/>
      <c r="UOP58" s="73"/>
      <c r="UOQ58" s="73"/>
      <c r="UOR58" s="73"/>
      <c r="UOS58" s="73"/>
      <c r="UOT58" s="73"/>
      <c r="UOU58" s="73"/>
      <c r="UOV58" s="73"/>
      <c r="UOW58" s="73"/>
      <c r="UOX58" s="73"/>
      <c r="UOY58" s="73"/>
      <c r="UOZ58" s="73"/>
      <c r="UPA58" s="73"/>
      <c r="UPB58" s="73"/>
      <c r="UPC58" s="73"/>
      <c r="UPD58" s="73"/>
      <c r="UPE58" s="73"/>
      <c r="UPF58" s="73"/>
      <c r="UPG58" s="73"/>
      <c r="UPH58" s="73"/>
      <c r="UPI58" s="73"/>
      <c r="UPJ58" s="73"/>
      <c r="UPK58" s="73"/>
      <c r="UPL58" s="73"/>
      <c r="UPM58" s="73"/>
      <c r="UPN58" s="73"/>
      <c r="UPO58" s="73"/>
      <c r="UPP58" s="73"/>
      <c r="UPQ58" s="73"/>
      <c r="UPR58" s="73"/>
      <c r="UPS58" s="73"/>
      <c r="UPT58" s="73"/>
      <c r="UPU58" s="73"/>
      <c r="UPV58" s="73"/>
      <c r="UPW58" s="73"/>
      <c r="UPX58" s="73"/>
      <c r="UPY58" s="73"/>
      <c r="UPZ58" s="73"/>
      <c r="UQA58" s="73"/>
      <c r="UQB58" s="73"/>
      <c r="UQC58" s="73"/>
      <c r="UQD58" s="73"/>
      <c r="UQE58" s="73"/>
      <c r="UQF58" s="73"/>
      <c r="UQG58" s="73"/>
      <c r="UQH58" s="73"/>
      <c r="UQI58" s="73"/>
      <c r="UQJ58" s="73"/>
      <c r="UQK58" s="73"/>
      <c r="UQL58" s="73"/>
      <c r="UQM58" s="73"/>
      <c r="UQN58" s="73"/>
      <c r="UQO58" s="73"/>
      <c r="UQP58" s="73"/>
      <c r="UQQ58" s="73"/>
      <c r="UQR58" s="73"/>
      <c r="UQS58" s="73"/>
      <c r="UQT58" s="73"/>
      <c r="UQU58" s="73"/>
      <c r="UQV58" s="73"/>
      <c r="UQW58" s="73"/>
      <c r="UQX58" s="73"/>
      <c r="UQY58" s="73"/>
      <c r="UQZ58" s="73"/>
      <c r="URA58" s="73"/>
      <c r="URB58" s="73"/>
      <c r="URC58" s="73"/>
      <c r="URD58" s="73"/>
      <c r="URE58" s="73"/>
      <c r="URF58" s="73"/>
      <c r="URG58" s="73"/>
      <c r="URH58" s="73"/>
      <c r="URI58" s="73"/>
      <c r="URJ58" s="73"/>
      <c r="URK58" s="73"/>
      <c r="URL58" s="73"/>
      <c r="URM58" s="73"/>
      <c r="URN58" s="73"/>
      <c r="URO58" s="73"/>
      <c r="URP58" s="73"/>
      <c r="URQ58" s="73"/>
      <c r="URR58" s="73"/>
      <c r="URS58" s="73"/>
      <c r="URT58" s="73"/>
      <c r="URU58" s="73"/>
      <c r="URV58" s="73"/>
      <c r="URW58" s="73"/>
      <c r="URX58" s="73"/>
      <c r="URY58" s="73"/>
      <c r="URZ58" s="73"/>
      <c r="USA58" s="73"/>
      <c r="USB58" s="73"/>
      <c r="USC58" s="73"/>
      <c r="USD58" s="73"/>
      <c r="USE58" s="73"/>
      <c r="USF58" s="73"/>
      <c r="USG58" s="73"/>
      <c r="USH58" s="73"/>
      <c r="USI58" s="73"/>
      <c r="USJ58" s="73"/>
      <c r="USK58" s="73"/>
      <c r="USL58" s="73"/>
      <c r="USM58" s="73"/>
      <c r="USN58" s="73"/>
      <c r="USO58" s="73"/>
      <c r="USP58" s="73"/>
      <c r="USQ58" s="73"/>
      <c r="USR58" s="73"/>
      <c r="USS58" s="73"/>
      <c r="UST58" s="73"/>
      <c r="USU58" s="73"/>
      <c r="USV58" s="73"/>
      <c r="USW58" s="73"/>
      <c r="USX58" s="73"/>
      <c r="USY58" s="73"/>
      <c r="USZ58" s="73"/>
      <c r="UTA58" s="73"/>
      <c r="UTB58" s="73"/>
      <c r="UTC58" s="73"/>
      <c r="UTD58" s="73"/>
      <c r="UTE58" s="73"/>
      <c r="UTF58" s="73"/>
      <c r="UTG58" s="73"/>
      <c r="UTH58" s="73"/>
      <c r="UTI58" s="73"/>
      <c r="UTJ58" s="73"/>
      <c r="UTK58" s="73"/>
      <c r="UTL58" s="73"/>
      <c r="UTM58" s="73"/>
      <c r="UTN58" s="73"/>
      <c r="UTO58" s="73"/>
      <c r="UTP58" s="73"/>
      <c r="UTQ58" s="73"/>
      <c r="UTR58" s="73"/>
      <c r="UTS58" s="73"/>
      <c r="UTT58" s="73"/>
      <c r="UTU58" s="73"/>
      <c r="UTV58" s="73"/>
      <c r="UTW58" s="73"/>
      <c r="UTX58" s="73"/>
      <c r="UTY58" s="73"/>
      <c r="UTZ58" s="73"/>
      <c r="UUA58" s="73"/>
      <c r="UUB58" s="73"/>
      <c r="UUC58" s="73"/>
      <c r="UUD58" s="73"/>
      <c r="UUE58" s="73"/>
      <c r="UUF58" s="73"/>
      <c r="UUG58" s="73"/>
      <c r="UUH58" s="73"/>
      <c r="UUI58" s="73"/>
      <c r="UUJ58" s="73"/>
      <c r="UUK58" s="73"/>
      <c r="UUL58" s="73"/>
      <c r="UUM58" s="73"/>
      <c r="UUN58" s="73"/>
      <c r="UUO58" s="73"/>
      <c r="UUP58" s="73"/>
      <c r="UUQ58" s="73"/>
      <c r="UUR58" s="73"/>
      <c r="UUS58" s="73"/>
      <c r="UUT58" s="73"/>
      <c r="UUU58" s="73"/>
      <c r="UUV58" s="73"/>
      <c r="UUW58" s="73"/>
      <c r="UUX58" s="73"/>
      <c r="UUY58" s="73"/>
      <c r="UUZ58" s="73"/>
      <c r="UVA58" s="73"/>
      <c r="UVB58" s="73"/>
      <c r="UVC58" s="73"/>
      <c r="UVD58" s="73"/>
      <c r="UVE58" s="73"/>
      <c r="UVF58" s="73"/>
      <c r="UVG58" s="73"/>
      <c r="UVH58" s="73"/>
      <c r="UVI58" s="73"/>
      <c r="UVJ58" s="73"/>
      <c r="UVK58" s="73"/>
      <c r="UVL58" s="73"/>
      <c r="UVM58" s="73"/>
      <c r="UVN58" s="73"/>
      <c r="UVO58" s="73"/>
      <c r="UVP58" s="73"/>
      <c r="UVQ58" s="73"/>
      <c r="UVR58" s="73"/>
      <c r="UVS58" s="73"/>
      <c r="UVT58" s="73"/>
      <c r="UVU58" s="73"/>
      <c r="UVV58" s="73"/>
      <c r="UVW58" s="73"/>
      <c r="UVX58" s="73"/>
      <c r="UVY58" s="73"/>
      <c r="UVZ58" s="73"/>
      <c r="UWA58" s="73"/>
      <c r="UWB58" s="73"/>
      <c r="UWC58" s="73"/>
      <c r="UWD58" s="73"/>
      <c r="UWE58" s="73"/>
      <c r="UWF58" s="73"/>
      <c r="UWG58" s="73"/>
      <c r="UWH58" s="73"/>
      <c r="UWI58" s="73"/>
      <c r="UWJ58" s="73"/>
      <c r="UWK58" s="73"/>
      <c r="UWL58" s="73"/>
      <c r="UWM58" s="73"/>
      <c r="UWN58" s="73"/>
      <c r="UWO58" s="73"/>
      <c r="UWP58" s="73"/>
      <c r="UWQ58" s="73"/>
      <c r="UWR58" s="73"/>
      <c r="UWS58" s="73"/>
      <c r="UWT58" s="73"/>
      <c r="UWU58" s="73"/>
      <c r="UWV58" s="73"/>
      <c r="UWW58" s="73"/>
      <c r="UWX58" s="73"/>
      <c r="UWY58" s="73"/>
      <c r="UWZ58" s="73"/>
      <c r="UXA58" s="73"/>
      <c r="UXB58" s="73"/>
      <c r="UXC58" s="73"/>
      <c r="UXD58" s="73"/>
      <c r="UXE58" s="73"/>
      <c r="UXF58" s="73"/>
      <c r="UXG58" s="73"/>
      <c r="UXH58" s="73"/>
      <c r="UXI58" s="73"/>
      <c r="UXJ58" s="73"/>
      <c r="UXK58" s="73"/>
      <c r="UXL58" s="73"/>
      <c r="UXM58" s="73"/>
      <c r="UXN58" s="73"/>
      <c r="UXO58" s="73"/>
      <c r="UXP58" s="73"/>
      <c r="UXQ58" s="73"/>
      <c r="UXR58" s="73"/>
      <c r="UXS58" s="73"/>
      <c r="UXT58" s="73"/>
      <c r="UXU58" s="73"/>
      <c r="UXV58" s="73"/>
      <c r="UXW58" s="73"/>
      <c r="UXX58" s="73"/>
      <c r="UXY58" s="73"/>
      <c r="UXZ58" s="73"/>
      <c r="UYA58" s="73"/>
      <c r="UYB58" s="73"/>
      <c r="UYC58" s="73"/>
      <c r="UYD58" s="73"/>
      <c r="UYE58" s="73"/>
      <c r="UYF58" s="73"/>
      <c r="UYG58" s="73"/>
      <c r="UYH58" s="73"/>
      <c r="UYI58" s="73"/>
      <c r="UYJ58" s="73"/>
      <c r="UYK58" s="73"/>
      <c r="UYL58" s="73"/>
      <c r="UYM58" s="73"/>
      <c r="UYN58" s="73"/>
      <c r="UYO58" s="73"/>
      <c r="UYP58" s="73"/>
      <c r="UYQ58" s="73"/>
      <c r="UYR58" s="73"/>
      <c r="UYS58" s="73"/>
      <c r="UYT58" s="73"/>
      <c r="UYU58" s="73"/>
      <c r="UYV58" s="73"/>
      <c r="UYW58" s="73"/>
      <c r="UYX58" s="73"/>
      <c r="UYY58" s="73"/>
      <c r="UYZ58" s="73"/>
      <c r="UZA58" s="73"/>
      <c r="UZB58" s="73"/>
      <c r="UZC58" s="73"/>
      <c r="UZD58" s="73"/>
      <c r="UZE58" s="73"/>
      <c r="UZF58" s="73"/>
      <c r="UZG58" s="73"/>
      <c r="UZH58" s="73"/>
      <c r="UZI58" s="73"/>
      <c r="UZJ58" s="73"/>
      <c r="UZK58" s="73"/>
      <c r="UZL58" s="73"/>
      <c r="UZM58" s="73"/>
      <c r="UZN58" s="73"/>
      <c r="UZO58" s="73"/>
      <c r="UZP58" s="73"/>
      <c r="UZQ58" s="73"/>
      <c r="UZR58" s="73"/>
      <c r="UZS58" s="73"/>
      <c r="UZT58" s="73"/>
      <c r="UZU58" s="73"/>
      <c r="UZV58" s="73"/>
      <c r="UZW58" s="73"/>
      <c r="UZX58" s="73"/>
      <c r="UZY58" s="73"/>
      <c r="UZZ58" s="73"/>
      <c r="VAA58" s="73"/>
      <c r="VAB58" s="73"/>
      <c r="VAC58" s="73"/>
      <c r="VAD58" s="73"/>
      <c r="VAE58" s="73"/>
      <c r="VAF58" s="73"/>
      <c r="VAG58" s="73"/>
      <c r="VAH58" s="73"/>
      <c r="VAI58" s="73"/>
      <c r="VAJ58" s="73"/>
      <c r="VAK58" s="73"/>
      <c r="VAL58" s="73"/>
      <c r="VAM58" s="73"/>
      <c r="VAN58" s="73"/>
      <c r="VAO58" s="73"/>
      <c r="VAP58" s="73"/>
      <c r="VAQ58" s="73"/>
      <c r="VAR58" s="73"/>
      <c r="VAS58" s="73"/>
      <c r="VAT58" s="73"/>
      <c r="VAU58" s="73"/>
      <c r="VAV58" s="73"/>
      <c r="VAW58" s="73"/>
      <c r="VAX58" s="73"/>
      <c r="VAY58" s="73"/>
      <c r="VAZ58" s="73"/>
      <c r="VBA58" s="73"/>
      <c r="VBB58" s="73"/>
      <c r="VBC58" s="73"/>
      <c r="VBD58" s="73"/>
      <c r="VBE58" s="73"/>
      <c r="VBF58" s="73"/>
      <c r="VBG58" s="73"/>
      <c r="VBH58" s="73"/>
      <c r="VBI58" s="73"/>
      <c r="VBJ58" s="73"/>
      <c r="VBK58" s="73"/>
      <c r="VBL58" s="73"/>
      <c r="VBM58" s="73"/>
      <c r="VBN58" s="73"/>
      <c r="VBO58" s="73"/>
      <c r="VBP58" s="73"/>
      <c r="VBQ58" s="73"/>
      <c r="VBR58" s="73"/>
      <c r="VBS58" s="73"/>
      <c r="VBT58" s="73"/>
      <c r="VBU58" s="73"/>
      <c r="VBV58" s="73"/>
      <c r="VBW58" s="73"/>
      <c r="VBX58" s="73"/>
      <c r="VBY58" s="73"/>
      <c r="VBZ58" s="73"/>
      <c r="VCA58" s="73"/>
      <c r="VCB58" s="73"/>
      <c r="VCC58" s="73"/>
      <c r="VCD58" s="73"/>
      <c r="VCE58" s="73"/>
      <c r="VCF58" s="73"/>
      <c r="VCG58" s="73"/>
      <c r="VCH58" s="73"/>
      <c r="VCI58" s="73"/>
      <c r="VCJ58" s="73"/>
      <c r="VCK58" s="73"/>
      <c r="VCL58" s="73"/>
      <c r="VCM58" s="73"/>
      <c r="VCN58" s="73"/>
      <c r="VCO58" s="73"/>
      <c r="VCP58" s="73"/>
      <c r="VCQ58" s="73"/>
      <c r="VCR58" s="73"/>
      <c r="VCS58" s="73"/>
      <c r="VCT58" s="73"/>
      <c r="VCU58" s="73"/>
      <c r="VCV58" s="73"/>
      <c r="VCW58" s="73"/>
      <c r="VCX58" s="73"/>
      <c r="VCY58" s="73"/>
      <c r="VCZ58" s="73"/>
      <c r="VDA58" s="73"/>
      <c r="VDB58" s="73"/>
      <c r="VDC58" s="73"/>
      <c r="VDD58" s="73"/>
      <c r="VDE58" s="73"/>
      <c r="VDF58" s="73"/>
      <c r="VDG58" s="73"/>
      <c r="VDH58" s="73"/>
      <c r="VDI58" s="73"/>
      <c r="VDJ58" s="73"/>
      <c r="VDK58" s="73"/>
      <c r="VDL58" s="73"/>
      <c r="VDM58" s="73"/>
      <c r="VDN58" s="73"/>
      <c r="VDO58" s="73"/>
      <c r="VDP58" s="73"/>
      <c r="VDQ58" s="73"/>
      <c r="VDR58" s="73"/>
      <c r="VDS58" s="73"/>
      <c r="VDT58" s="73"/>
      <c r="VDU58" s="73"/>
      <c r="VDV58" s="73"/>
      <c r="VDW58" s="73"/>
      <c r="VDX58" s="73"/>
      <c r="VDY58" s="73"/>
      <c r="VDZ58" s="73"/>
      <c r="VEA58" s="73"/>
      <c r="VEB58" s="73"/>
      <c r="VEC58" s="73"/>
      <c r="VED58" s="73"/>
      <c r="VEE58" s="73"/>
      <c r="VEF58" s="73"/>
      <c r="VEG58" s="73"/>
      <c r="VEH58" s="73"/>
      <c r="VEI58" s="73"/>
      <c r="VEJ58" s="73"/>
      <c r="VEK58" s="73"/>
      <c r="VEL58" s="73"/>
      <c r="VEM58" s="73"/>
      <c r="VEN58" s="73"/>
      <c r="VEO58" s="73"/>
      <c r="VEP58" s="73"/>
      <c r="VEQ58" s="73"/>
      <c r="VER58" s="73"/>
      <c r="VES58" s="73"/>
      <c r="VET58" s="73"/>
      <c r="VEU58" s="73"/>
      <c r="VEV58" s="73"/>
      <c r="VEW58" s="73"/>
      <c r="VEX58" s="73"/>
      <c r="VEY58" s="73"/>
      <c r="VEZ58" s="73"/>
      <c r="VFA58" s="73"/>
      <c r="VFB58" s="73"/>
      <c r="VFC58" s="73"/>
      <c r="VFD58" s="73"/>
      <c r="VFE58" s="73"/>
      <c r="VFF58" s="73"/>
      <c r="VFG58" s="73"/>
      <c r="VFH58" s="73"/>
      <c r="VFI58" s="73"/>
      <c r="VFJ58" s="73"/>
      <c r="VFK58" s="73"/>
      <c r="VFL58" s="73"/>
      <c r="VFM58" s="73"/>
      <c r="VFN58" s="73"/>
      <c r="VFO58" s="73"/>
      <c r="VFP58" s="73"/>
      <c r="VFQ58" s="73"/>
      <c r="VFR58" s="73"/>
      <c r="VFS58" s="73"/>
      <c r="VFT58" s="73"/>
      <c r="VFU58" s="73"/>
      <c r="VFV58" s="73"/>
      <c r="VFW58" s="73"/>
      <c r="VFX58" s="73"/>
      <c r="VFY58" s="73"/>
      <c r="VFZ58" s="73"/>
      <c r="VGA58" s="73"/>
      <c r="VGB58" s="73"/>
      <c r="VGC58" s="73"/>
      <c r="VGD58" s="73"/>
      <c r="VGE58" s="73"/>
      <c r="VGF58" s="73"/>
      <c r="VGG58" s="73"/>
      <c r="VGH58" s="73"/>
      <c r="VGI58" s="73"/>
      <c r="VGJ58" s="73"/>
      <c r="VGK58" s="73"/>
      <c r="VGL58" s="73"/>
      <c r="VGM58" s="73"/>
      <c r="VGN58" s="73"/>
      <c r="VGO58" s="73"/>
      <c r="VGP58" s="73"/>
      <c r="VGQ58" s="73"/>
      <c r="VGR58" s="73"/>
      <c r="VGS58" s="73"/>
      <c r="VGT58" s="73"/>
      <c r="VGU58" s="73"/>
      <c r="VGV58" s="73"/>
      <c r="VGW58" s="73"/>
      <c r="VGX58" s="73"/>
      <c r="VGY58" s="73"/>
      <c r="VGZ58" s="73"/>
      <c r="VHA58" s="73"/>
      <c r="VHB58" s="73"/>
      <c r="VHC58" s="73"/>
      <c r="VHD58" s="73"/>
      <c r="VHE58" s="73"/>
      <c r="VHF58" s="73"/>
      <c r="VHG58" s="73"/>
      <c r="VHH58" s="73"/>
      <c r="VHI58" s="73"/>
      <c r="VHJ58" s="73"/>
      <c r="VHK58" s="73"/>
      <c r="VHL58" s="73"/>
      <c r="VHM58" s="73"/>
      <c r="VHN58" s="73"/>
      <c r="VHO58" s="73"/>
      <c r="VHP58" s="73"/>
      <c r="VHQ58" s="73"/>
      <c r="VHR58" s="73"/>
      <c r="VHS58" s="73"/>
      <c r="VHT58" s="73"/>
      <c r="VHU58" s="73"/>
      <c r="VHV58" s="73"/>
      <c r="VHW58" s="73"/>
      <c r="VHX58" s="73"/>
      <c r="VHY58" s="73"/>
      <c r="VHZ58" s="73"/>
      <c r="VIA58" s="73"/>
      <c r="VIB58" s="73"/>
      <c r="VIC58" s="73"/>
      <c r="VID58" s="73"/>
      <c r="VIE58" s="73"/>
      <c r="VIF58" s="73"/>
      <c r="VIG58" s="73"/>
      <c r="VIH58" s="73"/>
      <c r="VII58" s="73"/>
      <c r="VIJ58" s="73"/>
      <c r="VIK58" s="73"/>
      <c r="VIL58" s="73"/>
      <c r="VIM58" s="73"/>
      <c r="VIN58" s="73"/>
      <c r="VIO58" s="73"/>
      <c r="VIP58" s="73"/>
      <c r="VIQ58" s="73"/>
      <c r="VIR58" s="73"/>
      <c r="VIS58" s="73"/>
      <c r="VIT58" s="73"/>
      <c r="VIU58" s="73"/>
      <c r="VIV58" s="73"/>
      <c r="VIW58" s="73"/>
      <c r="VIX58" s="73"/>
      <c r="VIY58" s="73"/>
      <c r="VIZ58" s="73"/>
      <c r="VJA58" s="73"/>
      <c r="VJB58" s="73"/>
      <c r="VJC58" s="73"/>
      <c r="VJD58" s="73"/>
      <c r="VJE58" s="73"/>
      <c r="VJF58" s="73"/>
      <c r="VJG58" s="73"/>
      <c r="VJH58" s="73"/>
      <c r="VJI58" s="73"/>
      <c r="VJJ58" s="73"/>
      <c r="VJK58" s="73"/>
      <c r="VJL58" s="73"/>
      <c r="VJM58" s="73"/>
      <c r="VJN58" s="73"/>
      <c r="VJO58" s="73"/>
      <c r="VJP58" s="73"/>
      <c r="VJQ58" s="73"/>
      <c r="VJR58" s="73"/>
      <c r="VJS58" s="73"/>
      <c r="VJT58" s="73"/>
      <c r="VJU58" s="73"/>
      <c r="VJV58" s="73"/>
      <c r="VJW58" s="73"/>
      <c r="VJX58" s="73"/>
      <c r="VJY58" s="73"/>
      <c r="VJZ58" s="73"/>
      <c r="VKA58" s="73"/>
      <c r="VKB58" s="73"/>
      <c r="VKC58" s="73"/>
      <c r="VKD58" s="73"/>
      <c r="VKE58" s="73"/>
      <c r="VKF58" s="73"/>
      <c r="VKG58" s="73"/>
      <c r="VKH58" s="73"/>
      <c r="VKI58" s="73"/>
      <c r="VKJ58" s="73"/>
      <c r="VKK58" s="73"/>
      <c r="VKL58" s="73"/>
      <c r="VKM58" s="73"/>
      <c r="VKN58" s="73"/>
      <c r="VKO58" s="73"/>
      <c r="VKP58" s="73"/>
      <c r="VKQ58" s="73"/>
      <c r="VKR58" s="73"/>
      <c r="VKS58" s="73"/>
      <c r="VKT58" s="73"/>
      <c r="VKU58" s="73"/>
      <c r="VKV58" s="73"/>
      <c r="VKW58" s="73"/>
      <c r="VKX58" s="73"/>
      <c r="VKY58" s="73"/>
      <c r="VKZ58" s="73"/>
      <c r="VLA58" s="73"/>
      <c r="VLB58" s="73"/>
      <c r="VLC58" s="73"/>
      <c r="VLD58" s="73"/>
      <c r="VLE58" s="73"/>
      <c r="VLF58" s="73"/>
      <c r="VLG58" s="73"/>
      <c r="VLH58" s="73"/>
      <c r="VLI58" s="73"/>
      <c r="VLJ58" s="73"/>
      <c r="VLK58" s="73"/>
      <c r="VLL58" s="73"/>
      <c r="VLM58" s="73"/>
      <c r="VLN58" s="73"/>
      <c r="VLO58" s="73"/>
      <c r="VLP58" s="73"/>
      <c r="VLQ58" s="73"/>
      <c r="VLR58" s="73"/>
      <c r="VLS58" s="73"/>
      <c r="VLT58" s="73"/>
      <c r="VLU58" s="73"/>
      <c r="VLV58" s="73"/>
      <c r="VLW58" s="73"/>
      <c r="VLX58" s="73"/>
      <c r="VLY58" s="73"/>
      <c r="VLZ58" s="73"/>
      <c r="VMA58" s="73"/>
      <c r="VMB58" s="73"/>
      <c r="VMC58" s="73"/>
      <c r="VMD58" s="73"/>
      <c r="VME58" s="73"/>
      <c r="VMF58" s="73"/>
      <c r="VMG58" s="73"/>
      <c r="VMH58" s="73"/>
      <c r="VMI58" s="73"/>
      <c r="VMJ58" s="73"/>
      <c r="VMK58" s="73"/>
      <c r="VML58" s="73"/>
      <c r="VMM58" s="73"/>
      <c r="VMN58" s="73"/>
      <c r="VMO58" s="73"/>
      <c r="VMP58" s="73"/>
      <c r="VMQ58" s="73"/>
      <c r="VMR58" s="73"/>
      <c r="VMS58" s="73"/>
      <c r="VMT58" s="73"/>
      <c r="VMU58" s="73"/>
      <c r="VMV58" s="73"/>
      <c r="VMW58" s="73"/>
      <c r="VMX58" s="73"/>
      <c r="VMY58" s="73"/>
      <c r="VMZ58" s="73"/>
      <c r="VNA58" s="73"/>
      <c r="VNB58" s="73"/>
      <c r="VNC58" s="73"/>
      <c r="VND58" s="73"/>
      <c r="VNE58" s="73"/>
      <c r="VNF58" s="73"/>
      <c r="VNG58" s="73"/>
      <c r="VNH58" s="73"/>
      <c r="VNI58" s="73"/>
      <c r="VNJ58" s="73"/>
      <c r="VNK58" s="73"/>
      <c r="VNL58" s="73"/>
      <c r="VNM58" s="73"/>
      <c r="VNN58" s="73"/>
      <c r="VNO58" s="73"/>
      <c r="VNP58" s="73"/>
      <c r="VNQ58" s="73"/>
      <c r="VNR58" s="73"/>
      <c r="VNS58" s="73"/>
      <c r="VNT58" s="73"/>
      <c r="VNU58" s="73"/>
      <c r="VNV58" s="73"/>
      <c r="VNW58" s="73"/>
      <c r="VNX58" s="73"/>
      <c r="VNY58" s="73"/>
      <c r="VNZ58" s="73"/>
      <c r="VOA58" s="73"/>
      <c r="VOB58" s="73"/>
      <c r="VOC58" s="73"/>
      <c r="VOD58" s="73"/>
      <c r="VOE58" s="73"/>
      <c r="VOF58" s="73"/>
      <c r="VOG58" s="73"/>
      <c r="VOH58" s="73"/>
      <c r="VOI58" s="73"/>
      <c r="VOJ58" s="73"/>
      <c r="VOK58" s="73"/>
      <c r="VOL58" s="73"/>
      <c r="VOM58" s="73"/>
      <c r="VON58" s="73"/>
      <c r="VOO58" s="73"/>
      <c r="VOP58" s="73"/>
      <c r="VOQ58" s="73"/>
      <c r="VOR58" s="73"/>
      <c r="VOS58" s="73"/>
      <c r="VOT58" s="73"/>
      <c r="VOU58" s="73"/>
      <c r="VOV58" s="73"/>
      <c r="VOW58" s="73"/>
      <c r="VOX58" s="73"/>
      <c r="VOY58" s="73"/>
      <c r="VOZ58" s="73"/>
      <c r="VPA58" s="73"/>
      <c r="VPB58" s="73"/>
      <c r="VPC58" s="73"/>
      <c r="VPD58" s="73"/>
      <c r="VPE58" s="73"/>
      <c r="VPF58" s="73"/>
      <c r="VPG58" s="73"/>
      <c r="VPH58" s="73"/>
      <c r="VPI58" s="73"/>
      <c r="VPJ58" s="73"/>
      <c r="VPK58" s="73"/>
      <c r="VPL58" s="73"/>
      <c r="VPM58" s="73"/>
      <c r="VPN58" s="73"/>
      <c r="VPO58" s="73"/>
      <c r="VPP58" s="73"/>
      <c r="VPQ58" s="73"/>
      <c r="VPR58" s="73"/>
      <c r="VPS58" s="73"/>
      <c r="VPT58" s="73"/>
      <c r="VPU58" s="73"/>
      <c r="VPV58" s="73"/>
      <c r="VPW58" s="73"/>
      <c r="VPX58" s="73"/>
      <c r="VPY58" s="73"/>
      <c r="VPZ58" s="73"/>
      <c r="VQA58" s="73"/>
      <c r="VQB58" s="73"/>
      <c r="VQC58" s="73"/>
      <c r="VQD58" s="73"/>
      <c r="VQE58" s="73"/>
      <c r="VQF58" s="73"/>
      <c r="VQG58" s="73"/>
      <c r="VQH58" s="73"/>
      <c r="VQI58" s="73"/>
      <c r="VQJ58" s="73"/>
      <c r="VQK58" s="73"/>
      <c r="VQL58" s="73"/>
      <c r="VQM58" s="73"/>
      <c r="VQN58" s="73"/>
      <c r="VQO58" s="73"/>
      <c r="VQP58" s="73"/>
      <c r="VQQ58" s="73"/>
      <c r="VQR58" s="73"/>
      <c r="VQS58" s="73"/>
      <c r="VQT58" s="73"/>
      <c r="VQU58" s="73"/>
      <c r="VQV58" s="73"/>
      <c r="VQW58" s="73"/>
      <c r="VQX58" s="73"/>
      <c r="VQY58" s="73"/>
      <c r="VQZ58" s="73"/>
      <c r="VRA58" s="73"/>
      <c r="VRB58" s="73"/>
      <c r="VRC58" s="73"/>
      <c r="VRD58" s="73"/>
      <c r="VRE58" s="73"/>
      <c r="VRF58" s="73"/>
      <c r="VRG58" s="73"/>
      <c r="VRH58" s="73"/>
      <c r="VRI58" s="73"/>
      <c r="VRJ58" s="73"/>
      <c r="VRK58" s="73"/>
      <c r="VRL58" s="73"/>
      <c r="VRM58" s="73"/>
      <c r="VRN58" s="73"/>
      <c r="VRO58" s="73"/>
      <c r="VRP58" s="73"/>
      <c r="VRQ58" s="73"/>
      <c r="VRR58" s="73"/>
      <c r="VRS58" s="73"/>
      <c r="VRT58" s="73"/>
      <c r="VRU58" s="73"/>
      <c r="VRV58" s="73"/>
      <c r="VRW58" s="73"/>
      <c r="VRX58" s="73"/>
      <c r="VRY58" s="73"/>
      <c r="VRZ58" s="73"/>
      <c r="VSA58" s="73"/>
      <c r="VSB58" s="73"/>
      <c r="VSC58" s="73"/>
      <c r="VSD58" s="73"/>
      <c r="VSE58" s="73"/>
      <c r="VSF58" s="73"/>
      <c r="VSG58" s="73"/>
      <c r="VSH58" s="73"/>
      <c r="VSI58" s="73"/>
      <c r="VSJ58" s="73"/>
      <c r="VSK58" s="73"/>
      <c r="VSL58" s="73"/>
      <c r="VSM58" s="73"/>
      <c r="VSN58" s="73"/>
      <c r="VSO58" s="73"/>
      <c r="VSP58" s="73"/>
      <c r="VSQ58" s="73"/>
      <c r="VSR58" s="73"/>
      <c r="VSS58" s="73"/>
      <c r="VST58" s="73"/>
      <c r="VSU58" s="73"/>
      <c r="VSV58" s="73"/>
      <c r="VSW58" s="73"/>
      <c r="VSX58" s="73"/>
      <c r="VSY58" s="73"/>
      <c r="VSZ58" s="73"/>
      <c r="VTA58" s="73"/>
      <c r="VTB58" s="73"/>
      <c r="VTC58" s="73"/>
      <c r="VTD58" s="73"/>
      <c r="VTE58" s="73"/>
      <c r="VTF58" s="73"/>
      <c r="VTG58" s="73"/>
      <c r="VTH58" s="73"/>
      <c r="VTI58" s="73"/>
      <c r="VTJ58" s="73"/>
      <c r="VTK58" s="73"/>
      <c r="VTL58" s="73"/>
      <c r="VTM58" s="73"/>
      <c r="VTN58" s="73"/>
      <c r="VTO58" s="73"/>
      <c r="VTP58" s="73"/>
      <c r="VTQ58" s="73"/>
      <c r="VTR58" s="73"/>
      <c r="VTS58" s="73"/>
      <c r="VTT58" s="73"/>
      <c r="VTU58" s="73"/>
      <c r="VTV58" s="73"/>
      <c r="VTW58" s="73"/>
      <c r="VTX58" s="73"/>
      <c r="VTY58" s="73"/>
      <c r="VTZ58" s="73"/>
      <c r="VUA58" s="73"/>
      <c r="VUB58" s="73"/>
      <c r="VUC58" s="73"/>
      <c r="VUD58" s="73"/>
      <c r="VUE58" s="73"/>
      <c r="VUF58" s="73"/>
      <c r="VUG58" s="73"/>
      <c r="VUH58" s="73"/>
      <c r="VUI58" s="73"/>
      <c r="VUJ58" s="73"/>
      <c r="VUK58" s="73"/>
      <c r="VUL58" s="73"/>
      <c r="VUM58" s="73"/>
      <c r="VUN58" s="73"/>
      <c r="VUO58" s="73"/>
      <c r="VUP58" s="73"/>
      <c r="VUQ58" s="73"/>
      <c r="VUR58" s="73"/>
      <c r="VUS58" s="73"/>
      <c r="VUT58" s="73"/>
      <c r="VUU58" s="73"/>
      <c r="VUV58" s="73"/>
      <c r="VUW58" s="73"/>
      <c r="VUX58" s="73"/>
      <c r="VUY58" s="73"/>
      <c r="VUZ58" s="73"/>
      <c r="VVA58" s="73"/>
      <c r="VVB58" s="73"/>
      <c r="VVC58" s="73"/>
      <c r="VVD58" s="73"/>
      <c r="VVE58" s="73"/>
      <c r="VVF58" s="73"/>
      <c r="VVG58" s="73"/>
      <c r="VVH58" s="73"/>
      <c r="VVI58" s="73"/>
      <c r="VVJ58" s="73"/>
      <c r="VVK58" s="73"/>
      <c r="VVL58" s="73"/>
      <c r="VVM58" s="73"/>
      <c r="VVN58" s="73"/>
      <c r="VVO58" s="73"/>
      <c r="VVP58" s="73"/>
      <c r="VVQ58" s="73"/>
      <c r="VVR58" s="73"/>
      <c r="VVS58" s="73"/>
      <c r="VVT58" s="73"/>
      <c r="VVU58" s="73"/>
      <c r="VVV58" s="73"/>
      <c r="VVW58" s="73"/>
      <c r="VVX58" s="73"/>
      <c r="VVY58" s="73"/>
      <c r="VVZ58" s="73"/>
      <c r="VWA58" s="73"/>
      <c r="VWB58" s="73"/>
      <c r="VWC58" s="73"/>
      <c r="VWD58" s="73"/>
      <c r="VWE58" s="73"/>
      <c r="VWF58" s="73"/>
      <c r="VWG58" s="73"/>
      <c r="VWH58" s="73"/>
      <c r="VWI58" s="73"/>
      <c r="VWJ58" s="73"/>
      <c r="VWK58" s="73"/>
      <c r="VWL58" s="73"/>
      <c r="VWM58" s="73"/>
      <c r="VWN58" s="73"/>
      <c r="VWO58" s="73"/>
      <c r="VWP58" s="73"/>
      <c r="VWQ58" s="73"/>
      <c r="VWR58" s="73"/>
      <c r="VWS58" s="73"/>
      <c r="VWT58" s="73"/>
      <c r="VWU58" s="73"/>
      <c r="VWV58" s="73"/>
      <c r="VWW58" s="73"/>
      <c r="VWX58" s="73"/>
      <c r="VWY58" s="73"/>
      <c r="VWZ58" s="73"/>
      <c r="VXA58" s="73"/>
      <c r="VXB58" s="73"/>
      <c r="VXC58" s="73"/>
      <c r="VXD58" s="73"/>
      <c r="VXE58" s="73"/>
      <c r="VXF58" s="73"/>
      <c r="VXG58" s="73"/>
      <c r="VXH58" s="73"/>
      <c r="VXI58" s="73"/>
      <c r="VXJ58" s="73"/>
      <c r="VXK58" s="73"/>
      <c r="VXL58" s="73"/>
      <c r="VXM58" s="73"/>
      <c r="VXN58" s="73"/>
      <c r="VXO58" s="73"/>
      <c r="VXP58" s="73"/>
      <c r="VXQ58" s="73"/>
      <c r="VXR58" s="73"/>
      <c r="VXS58" s="73"/>
      <c r="VXT58" s="73"/>
      <c r="VXU58" s="73"/>
      <c r="VXV58" s="73"/>
      <c r="VXW58" s="73"/>
      <c r="VXX58" s="73"/>
      <c r="VXY58" s="73"/>
      <c r="VXZ58" s="73"/>
      <c r="VYA58" s="73"/>
      <c r="VYB58" s="73"/>
      <c r="VYC58" s="73"/>
      <c r="VYD58" s="73"/>
      <c r="VYE58" s="73"/>
      <c r="VYF58" s="73"/>
      <c r="VYG58" s="73"/>
      <c r="VYH58" s="73"/>
      <c r="VYI58" s="73"/>
      <c r="VYJ58" s="73"/>
      <c r="VYK58" s="73"/>
      <c r="VYL58" s="73"/>
      <c r="VYM58" s="73"/>
      <c r="VYN58" s="73"/>
      <c r="VYO58" s="73"/>
      <c r="VYP58" s="73"/>
      <c r="VYQ58" s="73"/>
      <c r="VYR58" s="73"/>
      <c r="VYS58" s="73"/>
      <c r="VYT58" s="73"/>
      <c r="VYU58" s="73"/>
      <c r="VYV58" s="73"/>
      <c r="VYW58" s="73"/>
      <c r="VYX58" s="73"/>
      <c r="VYY58" s="73"/>
      <c r="VYZ58" s="73"/>
      <c r="VZA58" s="73"/>
      <c r="VZB58" s="73"/>
      <c r="VZC58" s="73"/>
      <c r="VZD58" s="73"/>
      <c r="VZE58" s="73"/>
      <c r="VZF58" s="73"/>
      <c r="VZG58" s="73"/>
      <c r="VZH58" s="73"/>
      <c r="VZI58" s="73"/>
      <c r="VZJ58" s="73"/>
      <c r="VZK58" s="73"/>
      <c r="VZL58" s="73"/>
      <c r="VZM58" s="73"/>
      <c r="VZN58" s="73"/>
      <c r="VZO58" s="73"/>
      <c r="VZP58" s="73"/>
      <c r="VZQ58" s="73"/>
      <c r="VZR58" s="73"/>
      <c r="VZS58" s="73"/>
      <c r="VZT58" s="73"/>
      <c r="VZU58" s="73"/>
      <c r="VZV58" s="73"/>
      <c r="VZW58" s="73"/>
      <c r="VZX58" s="73"/>
      <c r="VZY58" s="73"/>
      <c r="VZZ58" s="73"/>
      <c r="WAA58" s="73"/>
      <c r="WAB58" s="73"/>
      <c r="WAC58" s="73"/>
      <c r="WAD58" s="73"/>
      <c r="WAE58" s="73"/>
      <c r="WAF58" s="73"/>
      <c r="WAG58" s="73"/>
      <c r="WAH58" s="73"/>
      <c r="WAI58" s="73"/>
      <c r="WAJ58" s="73"/>
      <c r="WAK58" s="73"/>
      <c r="WAL58" s="73"/>
      <c r="WAM58" s="73"/>
      <c r="WAN58" s="73"/>
      <c r="WAO58" s="73"/>
      <c r="WAP58" s="73"/>
      <c r="WAQ58" s="73"/>
      <c r="WAR58" s="73"/>
      <c r="WAS58" s="73"/>
      <c r="WAT58" s="73"/>
      <c r="WAU58" s="73"/>
      <c r="WAV58" s="73"/>
      <c r="WAW58" s="73"/>
      <c r="WAX58" s="73"/>
      <c r="WAY58" s="73"/>
      <c r="WAZ58" s="73"/>
      <c r="WBA58" s="73"/>
      <c r="WBB58" s="73"/>
      <c r="WBC58" s="73"/>
      <c r="WBD58" s="73"/>
      <c r="WBE58" s="73"/>
      <c r="WBF58" s="73"/>
      <c r="WBG58" s="73"/>
      <c r="WBH58" s="73"/>
      <c r="WBI58" s="73"/>
      <c r="WBJ58" s="73"/>
      <c r="WBK58" s="73"/>
      <c r="WBL58" s="73"/>
      <c r="WBM58" s="73"/>
      <c r="WBN58" s="73"/>
      <c r="WBO58" s="73"/>
      <c r="WBP58" s="73"/>
      <c r="WBQ58" s="73"/>
      <c r="WBR58" s="73"/>
      <c r="WBS58" s="73"/>
      <c r="WBT58" s="73"/>
      <c r="WBU58" s="73"/>
      <c r="WBV58" s="73"/>
      <c r="WBW58" s="73"/>
      <c r="WBX58" s="73"/>
      <c r="WBY58" s="73"/>
      <c r="WBZ58" s="73"/>
      <c r="WCA58" s="73"/>
      <c r="WCB58" s="73"/>
      <c r="WCC58" s="73"/>
      <c r="WCD58" s="73"/>
      <c r="WCE58" s="73"/>
      <c r="WCF58" s="73"/>
      <c r="WCG58" s="73"/>
      <c r="WCH58" s="73"/>
      <c r="WCI58" s="73"/>
      <c r="WCJ58" s="73"/>
      <c r="WCK58" s="73"/>
      <c r="WCL58" s="73"/>
      <c r="WCM58" s="73"/>
      <c r="WCN58" s="73"/>
      <c r="WCO58" s="73"/>
      <c r="WCP58" s="73"/>
      <c r="WCQ58" s="73"/>
      <c r="WCR58" s="73"/>
      <c r="WCS58" s="73"/>
      <c r="WCT58" s="73"/>
      <c r="WCU58" s="73"/>
      <c r="WCV58" s="73"/>
      <c r="WCW58" s="73"/>
      <c r="WCX58" s="73"/>
      <c r="WCY58" s="73"/>
      <c r="WCZ58" s="73"/>
      <c r="WDA58" s="73"/>
      <c r="WDB58" s="73"/>
      <c r="WDC58" s="73"/>
      <c r="WDD58" s="73"/>
      <c r="WDE58" s="73"/>
      <c r="WDF58" s="73"/>
      <c r="WDG58" s="73"/>
      <c r="WDH58" s="73"/>
      <c r="WDI58" s="73"/>
      <c r="WDJ58" s="73"/>
      <c r="WDK58" s="73"/>
      <c r="WDL58" s="73"/>
      <c r="WDM58" s="73"/>
      <c r="WDN58" s="73"/>
      <c r="WDO58" s="73"/>
      <c r="WDP58" s="73"/>
      <c r="WDQ58" s="73"/>
      <c r="WDR58" s="73"/>
      <c r="WDS58" s="73"/>
      <c r="WDT58" s="73"/>
      <c r="WDU58" s="73"/>
      <c r="WDV58" s="73"/>
      <c r="WDW58" s="73"/>
      <c r="WDX58" s="73"/>
      <c r="WDY58" s="73"/>
      <c r="WDZ58" s="73"/>
      <c r="WEA58" s="73"/>
      <c r="WEB58" s="73"/>
      <c r="WEC58" s="73"/>
      <c r="WED58" s="73"/>
      <c r="WEE58" s="73"/>
      <c r="WEF58" s="73"/>
      <c r="WEG58" s="73"/>
      <c r="WEH58" s="73"/>
      <c r="WEI58" s="73"/>
      <c r="WEJ58" s="73"/>
      <c r="WEK58" s="73"/>
      <c r="WEL58" s="73"/>
      <c r="WEM58" s="73"/>
      <c r="WEN58" s="73"/>
      <c r="WEO58" s="73"/>
      <c r="WEP58" s="73"/>
      <c r="WEQ58" s="73"/>
      <c r="WER58" s="73"/>
      <c r="WES58" s="73"/>
      <c r="WET58" s="73"/>
      <c r="WEU58" s="73"/>
      <c r="WEV58" s="73"/>
      <c r="WEW58" s="73"/>
      <c r="WEX58" s="73"/>
      <c r="WEY58" s="73"/>
      <c r="WEZ58" s="73"/>
      <c r="WFA58" s="73"/>
      <c r="WFB58" s="73"/>
      <c r="WFC58" s="73"/>
      <c r="WFD58" s="73"/>
      <c r="WFE58" s="73"/>
      <c r="WFF58" s="73"/>
      <c r="WFG58" s="73"/>
      <c r="WFH58" s="73"/>
      <c r="WFI58" s="73"/>
      <c r="WFJ58" s="73"/>
      <c r="WFK58" s="73"/>
      <c r="WFL58" s="73"/>
      <c r="WFM58" s="73"/>
      <c r="WFN58" s="73"/>
      <c r="WFO58" s="73"/>
      <c r="WFP58" s="73"/>
      <c r="WFQ58" s="73"/>
      <c r="WFR58" s="73"/>
      <c r="WFS58" s="73"/>
      <c r="WFT58" s="73"/>
      <c r="WFU58" s="73"/>
      <c r="WFV58" s="73"/>
      <c r="WFW58" s="73"/>
      <c r="WFX58" s="73"/>
      <c r="WFY58" s="73"/>
      <c r="WFZ58" s="73"/>
      <c r="WGA58" s="73"/>
      <c r="WGB58" s="73"/>
      <c r="WGC58" s="73"/>
      <c r="WGD58" s="73"/>
      <c r="WGE58" s="73"/>
      <c r="WGF58" s="73"/>
      <c r="WGG58" s="73"/>
      <c r="WGH58" s="73"/>
      <c r="WGI58" s="73"/>
      <c r="WGJ58" s="73"/>
      <c r="WGK58" s="73"/>
      <c r="WGL58" s="73"/>
      <c r="WGM58" s="73"/>
      <c r="WGN58" s="73"/>
      <c r="WGO58" s="73"/>
      <c r="WGP58" s="73"/>
      <c r="WGQ58" s="73"/>
      <c r="WGR58" s="73"/>
      <c r="WGS58" s="73"/>
      <c r="WGT58" s="73"/>
      <c r="WGU58" s="73"/>
      <c r="WGV58" s="73"/>
      <c r="WGW58" s="73"/>
      <c r="WGX58" s="73"/>
      <c r="WGY58" s="73"/>
      <c r="WGZ58" s="73"/>
      <c r="WHA58" s="73"/>
      <c r="WHB58" s="73"/>
      <c r="WHC58" s="73"/>
      <c r="WHD58" s="73"/>
      <c r="WHE58" s="73"/>
      <c r="WHF58" s="73"/>
      <c r="WHG58" s="73"/>
      <c r="WHH58" s="73"/>
      <c r="WHI58" s="73"/>
      <c r="WHJ58" s="73"/>
      <c r="WHK58" s="73"/>
      <c r="WHL58" s="73"/>
      <c r="WHM58" s="73"/>
      <c r="WHN58" s="73"/>
      <c r="WHO58" s="73"/>
      <c r="WHP58" s="73"/>
      <c r="WHQ58" s="73"/>
      <c r="WHR58" s="73"/>
      <c r="WHS58" s="73"/>
      <c r="WHT58" s="73"/>
      <c r="WHU58" s="73"/>
      <c r="WHV58" s="73"/>
      <c r="WHW58" s="73"/>
      <c r="WHX58" s="73"/>
      <c r="WHY58" s="73"/>
      <c r="WHZ58" s="73"/>
      <c r="WIA58" s="73"/>
      <c r="WIB58" s="73"/>
      <c r="WIC58" s="73"/>
      <c r="WID58" s="73"/>
      <c r="WIE58" s="73"/>
      <c r="WIF58" s="73"/>
      <c r="WIG58" s="73"/>
      <c r="WIH58" s="73"/>
      <c r="WII58" s="73"/>
      <c r="WIJ58" s="73"/>
      <c r="WIK58" s="73"/>
      <c r="WIL58" s="73"/>
      <c r="WIM58" s="73"/>
      <c r="WIN58" s="73"/>
      <c r="WIO58" s="73"/>
      <c r="WIP58" s="73"/>
      <c r="WIQ58" s="73"/>
      <c r="WIR58" s="73"/>
      <c r="WIS58" s="73"/>
      <c r="WIT58" s="73"/>
      <c r="WIU58" s="73"/>
      <c r="WIV58" s="73"/>
      <c r="WIW58" s="73"/>
      <c r="WIX58" s="73"/>
      <c r="WIY58" s="73"/>
      <c r="WIZ58" s="73"/>
      <c r="WJA58" s="73"/>
      <c r="WJB58" s="73"/>
      <c r="WJC58" s="73"/>
      <c r="WJD58" s="73"/>
      <c r="WJE58" s="73"/>
      <c r="WJF58" s="73"/>
      <c r="WJG58" s="73"/>
      <c r="WJH58" s="73"/>
      <c r="WJI58" s="73"/>
      <c r="WJJ58" s="73"/>
      <c r="WJK58" s="73"/>
      <c r="WJL58" s="73"/>
      <c r="WJM58" s="73"/>
      <c r="WJN58" s="73"/>
      <c r="WJO58" s="73"/>
      <c r="WJP58" s="73"/>
      <c r="WJQ58" s="73"/>
      <c r="WJR58" s="73"/>
      <c r="WJS58" s="73"/>
      <c r="WJT58" s="73"/>
      <c r="WJU58" s="73"/>
      <c r="WJV58" s="73"/>
      <c r="WJW58" s="73"/>
      <c r="WJX58" s="73"/>
      <c r="WJY58" s="73"/>
      <c r="WJZ58" s="73"/>
      <c r="WKA58" s="73"/>
      <c r="WKB58" s="73"/>
      <c r="WKC58" s="73"/>
      <c r="WKD58" s="73"/>
      <c r="WKE58" s="73"/>
      <c r="WKF58" s="73"/>
      <c r="WKG58" s="73"/>
      <c r="WKH58" s="73"/>
      <c r="WKI58" s="73"/>
      <c r="WKJ58" s="73"/>
      <c r="WKK58" s="73"/>
      <c r="WKL58" s="73"/>
      <c r="WKM58" s="73"/>
      <c r="WKN58" s="73"/>
      <c r="WKO58" s="73"/>
      <c r="WKP58" s="73"/>
      <c r="WKQ58" s="73"/>
      <c r="WKR58" s="73"/>
      <c r="WKS58" s="73"/>
      <c r="WKT58" s="73"/>
      <c r="WKU58" s="73"/>
      <c r="WKV58" s="73"/>
      <c r="WKW58" s="73"/>
      <c r="WKX58" s="73"/>
      <c r="WKY58" s="73"/>
      <c r="WKZ58" s="73"/>
      <c r="WLA58" s="73"/>
      <c r="WLB58" s="73"/>
      <c r="WLC58" s="73"/>
      <c r="WLD58" s="73"/>
      <c r="WLE58" s="73"/>
      <c r="WLF58" s="73"/>
      <c r="WLG58" s="73"/>
      <c r="WLH58" s="73"/>
      <c r="WLI58" s="73"/>
      <c r="WLJ58" s="73"/>
      <c r="WLK58" s="73"/>
      <c r="WLL58" s="73"/>
      <c r="WLM58" s="73"/>
      <c r="WLN58" s="73"/>
      <c r="WLO58" s="73"/>
      <c r="WLP58" s="73"/>
      <c r="WLQ58" s="73"/>
      <c r="WLR58" s="73"/>
      <c r="WLS58" s="73"/>
      <c r="WLT58" s="73"/>
      <c r="WLU58" s="73"/>
      <c r="WLV58" s="73"/>
      <c r="WLW58" s="73"/>
      <c r="WLX58" s="73"/>
      <c r="WLY58" s="73"/>
      <c r="WLZ58" s="73"/>
      <c r="WMA58" s="73"/>
      <c r="WMB58" s="73"/>
      <c r="WMC58" s="73"/>
      <c r="WMD58" s="73"/>
      <c r="WME58" s="73"/>
      <c r="WMF58" s="73"/>
      <c r="WMG58" s="73"/>
      <c r="WMH58" s="73"/>
      <c r="WMI58" s="73"/>
      <c r="WMJ58" s="73"/>
      <c r="WMK58" s="73"/>
      <c r="WML58" s="73"/>
      <c r="WMM58" s="73"/>
      <c r="WMN58" s="73"/>
      <c r="WMO58" s="73"/>
      <c r="WMP58" s="73"/>
      <c r="WMQ58" s="73"/>
      <c r="WMR58" s="73"/>
      <c r="WMS58" s="73"/>
      <c r="WMT58" s="73"/>
      <c r="WMU58" s="73"/>
      <c r="WMV58" s="73"/>
      <c r="WMW58" s="73"/>
      <c r="WMX58" s="73"/>
      <c r="WMY58" s="73"/>
      <c r="WMZ58" s="73"/>
      <c r="WNA58" s="73"/>
      <c r="WNB58" s="73"/>
      <c r="WNC58" s="73"/>
      <c r="WND58" s="73"/>
      <c r="WNE58" s="73"/>
      <c r="WNF58" s="73"/>
      <c r="WNG58" s="73"/>
      <c r="WNH58" s="73"/>
      <c r="WNI58" s="73"/>
      <c r="WNJ58" s="73"/>
      <c r="WNK58" s="73"/>
      <c r="WNL58" s="73"/>
      <c r="WNM58" s="73"/>
      <c r="WNN58" s="73"/>
      <c r="WNO58" s="73"/>
      <c r="WNP58" s="73"/>
      <c r="WNQ58" s="73"/>
      <c r="WNR58" s="73"/>
      <c r="WNS58" s="73"/>
      <c r="WNT58" s="73"/>
      <c r="WNU58" s="73"/>
      <c r="WNV58" s="73"/>
      <c r="WNW58" s="73"/>
      <c r="WNX58" s="73"/>
      <c r="WNY58" s="73"/>
      <c r="WNZ58" s="73"/>
      <c r="WOA58" s="73"/>
      <c r="WOB58" s="73"/>
      <c r="WOC58" s="73"/>
      <c r="WOD58" s="73"/>
      <c r="WOE58" s="73"/>
      <c r="WOF58" s="73"/>
      <c r="WOG58" s="73"/>
      <c r="WOH58" s="73"/>
      <c r="WOI58" s="73"/>
      <c r="WOJ58" s="73"/>
      <c r="WOK58" s="73"/>
      <c r="WOL58" s="73"/>
      <c r="WOM58" s="73"/>
      <c r="WON58" s="73"/>
      <c r="WOO58" s="73"/>
      <c r="WOP58" s="73"/>
      <c r="WOQ58" s="73"/>
      <c r="WOR58" s="73"/>
      <c r="WOS58" s="73"/>
      <c r="WOT58" s="73"/>
      <c r="WOU58" s="73"/>
      <c r="WOV58" s="73"/>
      <c r="WOW58" s="73"/>
      <c r="WOX58" s="73"/>
      <c r="WOY58" s="73"/>
      <c r="WOZ58" s="73"/>
      <c r="WPA58" s="73"/>
      <c r="WPB58" s="73"/>
      <c r="WPC58" s="73"/>
      <c r="WPD58" s="73"/>
      <c r="WPE58" s="73"/>
      <c r="WPF58" s="73"/>
      <c r="WPG58" s="73"/>
      <c r="WPH58" s="73"/>
      <c r="WPI58" s="73"/>
      <c r="WPJ58" s="73"/>
      <c r="WPK58" s="73"/>
      <c r="WPL58" s="73"/>
      <c r="WPM58" s="73"/>
      <c r="WPN58" s="73"/>
      <c r="WPO58" s="73"/>
      <c r="WPP58" s="73"/>
      <c r="WPQ58" s="73"/>
      <c r="WPR58" s="73"/>
      <c r="WPS58" s="73"/>
      <c r="WPT58" s="73"/>
      <c r="WPU58" s="73"/>
      <c r="WPV58" s="73"/>
      <c r="WPW58" s="73"/>
      <c r="WPX58" s="73"/>
      <c r="WPY58" s="73"/>
      <c r="WPZ58" s="73"/>
      <c r="WQA58" s="73"/>
      <c r="WQB58" s="73"/>
      <c r="WQC58" s="73"/>
      <c r="WQD58" s="73"/>
      <c r="WQE58" s="73"/>
      <c r="WQF58" s="73"/>
      <c r="WQG58" s="73"/>
      <c r="WQH58" s="73"/>
      <c r="WQI58" s="73"/>
      <c r="WQJ58" s="73"/>
      <c r="WQK58" s="73"/>
      <c r="WQL58" s="73"/>
      <c r="WQM58" s="73"/>
      <c r="WQN58" s="73"/>
      <c r="WQO58" s="73"/>
      <c r="WQP58" s="73"/>
      <c r="WQQ58" s="73"/>
      <c r="WQR58" s="73"/>
      <c r="WQS58" s="73"/>
      <c r="WQT58" s="73"/>
      <c r="WQU58" s="73"/>
      <c r="WQV58" s="73"/>
      <c r="WQW58" s="73"/>
      <c r="WQX58" s="73"/>
      <c r="WQY58" s="73"/>
      <c r="WQZ58" s="73"/>
      <c r="WRA58" s="73"/>
      <c r="WRB58" s="73"/>
      <c r="WRC58" s="73"/>
      <c r="WRD58" s="73"/>
      <c r="WRE58" s="73"/>
      <c r="WRF58" s="73"/>
      <c r="WRG58" s="73"/>
      <c r="WRH58" s="73"/>
      <c r="WRI58" s="73"/>
      <c r="WRJ58" s="73"/>
      <c r="WRK58" s="73"/>
      <c r="WRL58" s="73"/>
      <c r="WRM58" s="73"/>
      <c r="WRN58" s="73"/>
      <c r="WRO58" s="73"/>
      <c r="WRP58" s="73"/>
      <c r="WRQ58" s="73"/>
      <c r="WRR58" s="73"/>
      <c r="WRS58" s="73"/>
      <c r="WRT58" s="73"/>
      <c r="WRU58" s="73"/>
      <c r="WRV58" s="73"/>
      <c r="WRW58" s="73"/>
      <c r="WRX58" s="73"/>
      <c r="WRY58" s="73"/>
      <c r="WRZ58" s="73"/>
      <c r="WSA58" s="73"/>
      <c r="WSB58" s="73"/>
      <c r="WSC58" s="73"/>
      <c r="WSD58" s="73"/>
      <c r="WSE58" s="73"/>
      <c r="WSF58" s="73"/>
      <c r="WSG58" s="73"/>
      <c r="WSH58" s="73"/>
      <c r="WSI58" s="73"/>
      <c r="WSJ58" s="73"/>
      <c r="WSK58" s="73"/>
      <c r="WSL58" s="73"/>
      <c r="WSM58" s="73"/>
      <c r="WSN58" s="73"/>
      <c r="WSO58" s="73"/>
      <c r="WSP58" s="73"/>
      <c r="WSQ58" s="73"/>
      <c r="WSR58" s="73"/>
      <c r="WSS58" s="73"/>
      <c r="WST58" s="73"/>
      <c r="WSU58" s="73"/>
      <c r="WSV58" s="73"/>
      <c r="WSW58" s="73"/>
      <c r="WSX58" s="73"/>
      <c r="WSY58" s="73"/>
      <c r="WSZ58" s="73"/>
      <c r="WTA58" s="73"/>
      <c r="WTB58" s="73"/>
      <c r="WTC58" s="73"/>
      <c r="WTD58" s="73"/>
      <c r="WTE58" s="73"/>
      <c r="WTF58" s="73"/>
      <c r="WTG58" s="73"/>
      <c r="WTH58" s="73"/>
      <c r="WTI58" s="73"/>
      <c r="WTJ58" s="73"/>
      <c r="WTK58" s="73"/>
      <c r="WTL58" s="73"/>
      <c r="WTM58" s="73"/>
      <c r="WTN58" s="73"/>
      <c r="WTO58" s="73"/>
      <c r="WTP58" s="73"/>
      <c r="WTQ58" s="73"/>
      <c r="WTR58" s="73"/>
      <c r="WTS58" s="73"/>
      <c r="WTT58" s="73"/>
      <c r="WTU58" s="73"/>
      <c r="WTV58" s="73"/>
      <c r="WTW58" s="73"/>
      <c r="WTX58" s="73"/>
      <c r="WTY58" s="73"/>
      <c r="WTZ58" s="73"/>
      <c r="WUA58" s="73"/>
      <c r="WUB58" s="73"/>
      <c r="WUC58" s="73"/>
      <c r="WUD58" s="73"/>
      <c r="WUE58" s="73"/>
      <c r="WUF58" s="73"/>
      <c r="WUG58" s="73"/>
      <c r="WUH58" s="73"/>
      <c r="WUI58" s="73"/>
      <c r="WUJ58" s="73"/>
      <c r="WUK58" s="73"/>
      <c r="WUL58" s="73"/>
      <c r="WUM58" s="73"/>
      <c r="WUN58" s="73"/>
      <c r="WUO58" s="73"/>
      <c r="WUP58" s="73"/>
      <c r="WUQ58" s="73"/>
      <c r="WUR58" s="73"/>
      <c r="WUS58" s="73"/>
      <c r="WUT58" s="73"/>
      <c r="WUU58" s="73"/>
      <c r="WUV58" s="73"/>
      <c r="WUW58" s="73"/>
      <c r="WUX58" s="73"/>
      <c r="WUY58" s="73"/>
      <c r="WUZ58" s="73"/>
      <c r="WVA58" s="73"/>
      <c r="WVB58" s="73"/>
      <c r="WVC58" s="73"/>
      <c r="WVD58" s="73"/>
      <c r="WVE58" s="73"/>
      <c r="WVF58" s="73"/>
      <c r="WVG58" s="73"/>
      <c r="WVH58" s="73"/>
      <c r="WVI58" s="73"/>
      <c r="WVJ58" s="73"/>
      <c r="WVK58" s="73"/>
      <c r="WVL58" s="73"/>
      <c r="WVM58" s="73"/>
      <c r="WVN58" s="73"/>
      <c r="WVO58" s="73"/>
      <c r="WVP58" s="73"/>
      <c r="WVQ58" s="73"/>
      <c r="WVR58" s="73"/>
      <c r="WVS58" s="73"/>
      <c r="WVT58" s="73"/>
      <c r="WVU58" s="73"/>
      <c r="WVV58" s="73"/>
      <c r="WVW58" s="73"/>
      <c r="WVX58" s="73"/>
      <c r="WVY58" s="73"/>
      <c r="WVZ58" s="73"/>
      <c r="WWA58" s="73"/>
      <c r="WWB58" s="73"/>
      <c r="WWC58" s="73"/>
      <c r="WWD58" s="73"/>
      <c r="WWE58" s="73"/>
      <c r="WWF58" s="73"/>
      <c r="WWG58" s="73"/>
      <c r="WWH58" s="73"/>
      <c r="WWI58" s="73"/>
      <c r="WWJ58" s="73"/>
      <c r="WWK58" s="73"/>
      <c r="WWL58" s="73"/>
      <c r="WWM58" s="73"/>
      <c r="WWN58" s="73"/>
      <c r="WWO58" s="73"/>
      <c r="WWP58" s="73"/>
      <c r="WWQ58" s="73"/>
      <c r="WWR58" s="73"/>
      <c r="WWS58" s="73"/>
      <c r="WWT58" s="73"/>
      <c r="WWU58" s="73"/>
      <c r="WWV58" s="73"/>
      <c r="WWW58" s="73"/>
      <c r="WWX58" s="73"/>
      <c r="WWY58" s="73"/>
      <c r="WWZ58" s="73"/>
      <c r="WXA58" s="73"/>
      <c r="WXB58" s="73"/>
      <c r="WXC58" s="73"/>
      <c r="WXD58" s="73"/>
      <c r="WXE58" s="73"/>
      <c r="WXF58" s="73"/>
      <c r="WXG58" s="73"/>
      <c r="WXH58" s="73"/>
      <c r="WXI58" s="73"/>
      <c r="WXJ58" s="73"/>
      <c r="WXK58" s="73"/>
      <c r="WXL58" s="73"/>
      <c r="WXM58" s="73"/>
      <c r="WXN58" s="73"/>
      <c r="WXO58" s="73"/>
      <c r="WXP58" s="73"/>
      <c r="WXQ58" s="73"/>
      <c r="WXR58" s="73"/>
      <c r="WXS58" s="73"/>
      <c r="WXT58" s="73"/>
      <c r="WXU58" s="73"/>
      <c r="WXV58" s="73"/>
      <c r="WXW58" s="73"/>
      <c r="WXX58" s="73"/>
      <c r="WXY58" s="73"/>
      <c r="WXZ58" s="73"/>
      <c r="WYA58" s="73"/>
      <c r="WYB58" s="73"/>
      <c r="WYC58" s="73"/>
      <c r="WYD58" s="73"/>
      <c r="WYE58" s="73"/>
      <c r="WYF58" s="73"/>
      <c r="WYG58" s="73"/>
      <c r="WYH58" s="73"/>
      <c r="WYI58" s="73"/>
      <c r="WYJ58" s="73"/>
      <c r="WYK58" s="73"/>
      <c r="WYL58" s="73"/>
      <c r="WYM58" s="73"/>
      <c r="WYN58" s="73"/>
      <c r="WYO58" s="73"/>
      <c r="WYP58" s="73"/>
      <c r="WYQ58" s="73"/>
      <c r="WYR58" s="73"/>
      <c r="WYS58" s="73"/>
      <c r="WYT58" s="73"/>
      <c r="WYU58" s="73"/>
      <c r="WYV58" s="73"/>
      <c r="WYW58" s="73"/>
      <c r="WYX58" s="73"/>
      <c r="WYY58" s="73"/>
      <c r="WYZ58" s="73"/>
      <c r="WZA58" s="73"/>
      <c r="WZB58" s="73"/>
      <c r="WZC58" s="73"/>
      <c r="WZD58" s="73"/>
      <c r="WZE58" s="73"/>
      <c r="WZF58" s="73"/>
      <c r="WZG58" s="73"/>
      <c r="WZH58" s="73"/>
      <c r="WZI58" s="73"/>
      <c r="WZJ58" s="73"/>
      <c r="WZK58" s="73"/>
      <c r="WZL58" s="73"/>
      <c r="WZM58" s="73"/>
      <c r="WZN58" s="73"/>
      <c r="WZO58" s="73"/>
      <c r="WZP58" s="73"/>
      <c r="WZQ58" s="73"/>
      <c r="WZR58" s="73"/>
      <c r="WZS58" s="73"/>
      <c r="WZT58" s="73"/>
      <c r="WZU58" s="73"/>
      <c r="WZV58" s="73"/>
      <c r="WZW58" s="73"/>
      <c r="WZX58" s="73"/>
      <c r="WZY58" s="73"/>
      <c r="WZZ58" s="73"/>
      <c r="XAA58" s="73"/>
      <c r="XAB58" s="73"/>
      <c r="XAC58" s="73"/>
      <c r="XAD58" s="73"/>
      <c r="XAE58" s="73"/>
      <c r="XAF58" s="73"/>
      <c r="XAG58" s="73"/>
      <c r="XAH58" s="73"/>
      <c r="XAI58" s="73"/>
      <c r="XAJ58" s="73"/>
      <c r="XAK58" s="73"/>
      <c r="XAL58" s="73"/>
      <c r="XAM58" s="73"/>
      <c r="XAN58" s="73"/>
      <c r="XAO58" s="73"/>
      <c r="XAP58" s="73"/>
      <c r="XAQ58" s="73"/>
      <c r="XAR58" s="73"/>
      <c r="XAS58" s="73"/>
      <c r="XAT58" s="73"/>
      <c r="XAU58" s="73"/>
      <c r="XAV58" s="73"/>
      <c r="XAW58" s="73"/>
      <c r="XAX58" s="73"/>
      <c r="XAY58" s="73"/>
      <c r="XAZ58" s="73"/>
      <c r="XBA58" s="73"/>
      <c r="XBB58" s="73"/>
      <c r="XBC58" s="73"/>
      <c r="XBD58" s="73"/>
      <c r="XBE58" s="73"/>
      <c r="XBF58" s="73"/>
      <c r="XBG58" s="73"/>
      <c r="XBH58" s="73"/>
      <c r="XBI58" s="73"/>
      <c r="XBJ58" s="73"/>
      <c r="XBK58" s="73"/>
      <c r="XBL58" s="73"/>
      <c r="XBM58" s="73"/>
      <c r="XBN58" s="73"/>
      <c r="XBO58" s="73"/>
      <c r="XBP58" s="73"/>
      <c r="XBQ58" s="73"/>
      <c r="XBR58" s="73"/>
      <c r="XBS58" s="73"/>
      <c r="XBT58" s="73"/>
      <c r="XBU58" s="73"/>
      <c r="XBV58" s="73"/>
      <c r="XBW58" s="73"/>
      <c r="XBX58" s="73"/>
      <c r="XBY58" s="73"/>
      <c r="XBZ58" s="73"/>
      <c r="XCA58" s="73"/>
      <c r="XCB58" s="73"/>
      <c r="XCC58" s="73"/>
      <c r="XCD58" s="73"/>
      <c r="XCE58" s="73"/>
      <c r="XCF58" s="73"/>
      <c r="XCG58" s="73"/>
      <c r="XCH58" s="73"/>
      <c r="XCI58" s="73"/>
      <c r="XCJ58" s="73"/>
      <c r="XCK58" s="73"/>
      <c r="XCL58" s="73"/>
      <c r="XCM58" s="73"/>
      <c r="XCN58" s="73"/>
      <c r="XCO58" s="73"/>
      <c r="XCP58" s="73"/>
      <c r="XCQ58" s="73"/>
      <c r="XCR58" s="73"/>
      <c r="XCS58" s="73"/>
      <c r="XCT58" s="73"/>
      <c r="XCU58" s="73"/>
      <c r="XCV58" s="73"/>
      <c r="XCW58" s="73"/>
      <c r="XCX58" s="73"/>
      <c r="XCY58" s="73"/>
      <c r="XCZ58" s="73"/>
      <c r="XDA58" s="73"/>
      <c r="XDB58" s="73"/>
      <c r="XDC58" s="73"/>
      <c r="XDD58" s="73"/>
      <c r="XDE58" s="73"/>
      <c r="XDF58" s="73"/>
      <c r="XDG58" s="73"/>
      <c r="XDH58" s="73"/>
      <c r="XDI58" s="73"/>
      <c r="XDJ58" s="73"/>
      <c r="XDK58" s="73"/>
      <c r="XDL58" s="73"/>
      <c r="XDM58" s="73"/>
      <c r="XDN58" s="73"/>
      <c r="XDO58" s="73"/>
      <c r="XDP58" s="73"/>
      <c r="XDQ58" s="73"/>
      <c r="XDR58" s="73"/>
      <c r="XDS58" s="73"/>
      <c r="XDT58" s="73"/>
      <c r="XDU58" s="73"/>
      <c r="XDV58" s="73"/>
      <c r="XDW58" s="73"/>
      <c r="XDX58" s="73"/>
      <c r="XDY58" s="73"/>
      <c r="XDZ58" s="73"/>
      <c r="XEA58" s="73"/>
      <c r="XEB58" s="73"/>
      <c r="XEC58" s="73"/>
      <c r="XED58" s="73"/>
      <c r="XEE58" s="73"/>
      <c r="XEF58" s="73"/>
      <c r="XEG58" s="73"/>
      <c r="XEH58" s="73"/>
      <c r="XEI58" s="73"/>
      <c r="XEJ58" s="73"/>
      <c r="XEK58" s="73"/>
    </row>
    <row r="59" spans="1:16365" s="74" customFormat="1" x14ac:dyDescent="0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3"/>
      <c r="GM59" s="73"/>
      <c r="GN59" s="73"/>
      <c r="GO59" s="73"/>
      <c r="GP59" s="73"/>
      <c r="GQ59" s="73"/>
      <c r="GR59" s="73"/>
      <c r="GS59" s="73"/>
      <c r="GT59" s="73"/>
      <c r="GU59" s="73"/>
      <c r="GV59" s="73"/>
      <c r="GW59" s="73"/>
      <c r="GX59" s="73"/>
      <c r="GY59" s="73"/>
      <c r="GZ59" s="73"/>
      <c r="HA59" s="73"/>
      <c r="HB59" s="73"/>
      <c r="HC59" s="73"/>
      <c r="HD59" s="73"/>
      <c r="HE59" s="73"/>
      <c r="HF59" s="73"/>
      <c r="HG59" s="73"/>
      <c r="HH59" s="73"/>
      <c r="HI59" s="73"/>
      <c r="HJ59" s="73"/>
      <c r="HK59" s="73"/>
      <c r="HL59" s="73"/>
      <c r="HM59" s="73"/>
      <c r="HN59" s="73"/>
      <c r="HO59" s="73"/>
      <c r="HP59" s="73"/>
      <c r="HQ59" s="73"/>
      <c r="HR59" s="73"/>
      <c r="HS59" s="73"/>
      <c r="HT59" s="73"/>
      <c r="HU59" s="73"/>
      <c r="HV59" s="73"/>
      <c r="HW59" s="73"/>
      <c r="HX59" s="73"/>
      <c r="HY59" s="73"/>
      <c r="HZ59" s="73"/>
      <c r="IA59" s="73"/>
      <c r="IB59" s="73"/>
      <c r="IC59" s="73"/>
      <c r="ID59" s="73"/>
      <c r="IE59" s="73"/>
      <c r="IF59" s="73"/>
      <c r="IG59" s="73"/>
      <c r="IH59" s="73"/>
      <c r="II59" s="73"/>
      <c r="IJ59" s="73"/>
      <c r="IK59" s="73"/>
      <c r="IL59" s="73"/>
      <c r="IM59" s="73"/>
      <c r="IN59" s="73"/>
      <c r="IO59" s="73"/>
      <c r="IP59" s="73"/>
      <c r="IQ59" s="73"/>
      <c r="IR59" s="73"/>
      <c r="IS59" s="73"/>
      <c r="IT59" s="73"/>
      <c r="IU59" s="73"/>
      <c r="IV59" s="73"/>
      <c r="IW59" s="73"/>
      <c r="IX59" s="73"/>
      <c r="IY59" s="73"/>
      <c r="IZ59" s="73"/>
      <c r="JA59" s="73"/>
      <c r="JB59" s="73"/>
      <c r="JC59" s="73"/>
      <c r="JD59" s="73"/>
      <c r="JE59" s="73"/>
      <c r="JF59" s="73"/>
      <c r="JG59" s="73"/>
      <c r="JH59" s="73"/>
      <c r="JI59" s="73"/>
      <c r="JJ59" s="73"/>
      <c r="JK59" s="73"/>
      <c r="JL59" s="73"/>
      <c r="JM59" s="73"/>
      <c r="JN59" s="73"/>
      <c r="JO59" s="73"/>
      <c r="JP59" s="73"/>
      <c r="JQ59" s="73"/>
      <c r="JR59" s="73"/>
      <c r="JS59" s="73"/>
      <c r="JT59" s="73"/>
      <c r="JU59" s="73"/>
      <c r="JV59" s="73"/>
      <c r="JW59" s="73"/>
      <c r="JX59" s="73"/>
      <c r="JY59" s="73"/>
      <c r="JZ59" s="73"/>
      <c r="KA59" s="73"/>
      <c r="KB59" s="73"/>
      <c r="KC59" s="73"/>
      <c r="KD59" s="73"/>
      <c r="KE59" s="73"/>
      <c r="KF59" s="73"/>
      <c r="KG59" s="73"/>
      <c r="KH59" s="73"/>
      <c r="KI59" s="73"/>
      <c r="KJ59" s="73"/>
      <c r="KK59" s="73"/>
      <c r="KL59" s="73"/>
      <c r="KM59" s="73"/>
      <c r="KN59" s="73"/>
      <c r="KO59" s="73"/>
      <c r="KP59" s="73"/>
      <c r="KQ59" s="73"/>
      <c r="KR59" s="73"/>
      <c r="KS59" s="73"/>
      <c r="KT59" s="73"/>
      <c r="KU59" s="73"/>
      <c r="KV59" s="73"/>
      <c r="KW59" s="73"/>
      <c r="KX59" s="73"/>
      <c r="KY59" s="73"/>
      <c r="KZ59" s="73"/>
      <c r="LA59" s="73"/>
      <c r="LB59" s="73"/>
      <c r="LC59" s="73"/>
      <c r="LD59" s="73"/>
      <c r="LE59" s="73"/>
      <c r="LF59" s="73"/>
      <c r="LG59" s="73"/>
      <c r="LH59" s="73"/>
      <c r="LI59" s="73"/>
      <c r="LJ59" s="73"/>
      <c r="LK59" s="73"/>
      <c r="LL59" s="73"/>
      <c r="LM59" s="73"/>
      <c r="LN59" s="73"/>
      <c r="LO59" s="73"/>
      <c r="LP59" s="73"/>
      <c r="LQ59" s="73"/>
      <c r="LR59" s="73"/>
      <c r="LS59" s="73"/>
      <c r="LT59" s="73"/>
      <c r="LU59" s="73"/>
      <c r="LV59" s="73"/>
      <c r="LW59" s="73"/>
      <c r="LX59" s="73"/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  <c r="OF59" s="73"/>
      <c r="OG59" s="73"/>
      <c r="OH59" s="73"/>
      <c r="OI59" s="73"/>
      <c r="OJ59" s="73"/>
      <c r="OK59" s="73"/>
      <c r="OL59" s="73"/>
      <c r="OM59" s="73"/>
      <c r="ON59" s="73"/>
      <c r="OO59" s="73"/>
      <c r="OP59" s="73"/>
      <c r="OQ59" s="73"/>
      <c r="OR59" s="73"/>
      <c r="OS59" s="73"/>
      <c r="OT59" s="73"/>
      <c r="OU59" s="73"/>
      <c r="OV59" s="73"/>
      <c r="OW59" s="73"/>
      <c r="OX59" s="73"/>
      <c r="OY59" s="73"/>
      <c r="OZ59" s="73"/>
      <c r="PA59" s="73"/>
      <c r="PB59" s="73"/>
      <c r="PC59" s="73"/>
      <c r="PD59" s="73"/>
      <c r="PE59" s="73"/>
      <c r="PF59" s="73"/>
      <c r="PG59" s="73"/>
      <c r="PH59" s="73"/>
      <c r="PI59" s="73"/>
      <c r="PJ59" s="73"/>
      <c r="PK59" s="73"/>
      <c r="PL59" s="73"/>
      <c r="PM59" s="73"/>
      <c r="PN59" s="73"/>
      <c r="PO59" s="73"/>
      <c r="PP59" s="73"/>
      <c r="PQ59" s="73"/>
      <c r="PR59" s="73"/>
      <c r="PS59" s="73"/>
      <c r="PT59" s="73"/>
      <c r="PU59" s="73"/>
      <c r="PV59" s="73"/>
      <c r="PW59" s="73"/>
      <c r="PX59" s="73"/>
      <c r="PY59" s="73"/>
      <c r="PZ59" s="73"/>
      <c r="QA59" s="73"/>
      <c r="QB59" s="73"/>
      <c r="QC59" s="73"/>
      <c r="QD59" s="73"/>
      <c r="QE59" s="73"/>
      <c r="QF59" s="73"/>
      <c r="QG59" s="73"/>
      <c r="QH59" s="73"/>
      <c r="QI59" s="73"/>
      <c r="QJ59" s="73"/>
      <c r="QK59" s="73"/>
      <c r="QL59" s="73"/>
      <c r="QM59" s="73"/>
      <c r="QN59" s="73"/>
      <c r="QO59" s="73"/>
      <c r="QP59" s="73"/>
      <c r="QQ59" s="73"/>
      <c r="QR59" s="73"/>
      <c r="QS59" s="73"/>
      <c r="QT59" s="73"/>
      <c r="QU59" s="73"/>
      <c r="QV59" s="73"/>
      <c r="QW59" s="73"/>
      <c r="QX59" s="73"/>
      <c r="QY59" s="73"/>
      <c r="QZ59" s="73"/>
      <c r="RA59" s="73"/>
      <c r="RB59" s="73"/>
      <c r="RC59" s="73"/>
      <c r="RD59" s="73"/>
      <c r="RE59" s="73"/>
      <c r="RF59" s="73"/>
      <c r="RG59" s="73"/>
      <c r="RH59" s="73"/>
      <c r="RI59" s="73"/>
      <c r="RJ59" s="73"/>
      <c r="RK59" s="73"/>
      <c r="RL59" s="73"/>
      <c r="RM59" s="73"/>
      <c r="RN59" s="73"/>
      <c r="RO59" s="73"/>
      <c r="RP59" s="73"/>
      <c r="RQ59" s="73"/>
      <c r="RR59" s="73"/>
      <c r="RS59" s="73"/>
      <c r="RT59" s="73"/>
      <c r="RU59" s="73"/>
      <c r="RV59" s="73"/>
      <c r="RW59" s="73"/>
      <c r="RX59" s="73"/>
      <c r="RY59" s="73"/>
      <c r="RZ59" s="73"/>
      <c r="SA59" s="73"/>
      <c r="SB59" s="73"/>
      <c r="SC59" s="73"/>
      <c r="SD59" s="73"/>
      <c r="SE59" s="73"/>
      <c r="SF59" s="73"/>
      <c r="SG59" s="73"/>
      <c r="SH59" s="73"/>
      <c r="SI59" s="73"/>
      <c r="SJ59" s="73"/>
      <c r="SK59" s="73"/>
      <c r="SL59" s="73"/>
      <c r="SM59" s="73"/>
      <c r="SN59" s="73"/>
      <c r="SO59" s="73"/>
      <c r="SP59" s="73"/>
      <c r="SQ59" s="73"/>
      <c r="SR59" s="73"/>
      <c r="SS59" s="73"/>
      <c r="ST59" s="73"/>
      <c r="SU59" s="73"/>
      <c r="SV59" s="73"/>
      <c r="SW59" s="73"/>
      <c r="SX59" s="73"/>
      <c r="SY59" s="73"/>
      <c r="SZ59" s="73"/>
      <c r="TA59" s="73"/>
      <c r="TB59" s="73"/>
      <c r="TC59" s="73"/>
      <c r="TD59" s="73"/>
      <c r="TE59" s="73"/>
      <c r="TF59" s="73"/>
      <c r="TG59" s="73"/>
      <c r="TH59" s="73"/>
      <c r="TI59" s="73"/>
      <c r="TJ59" s="73"/>
      <c r="TK59" s="73"/>
      <c r="TL59" s="73"/>
      <c r="TM59" s="73"/>
      <c r="TN59" s="73"/>
      <c r="TO59" s="73"/>
      <c r="TP59" s="73"/>
      <c r="TQ59" s="73"/>
      <c r="TR59" s="73"/>
      <c r="TS59" s="73"/>
      <c r="TT59" s="73"/>
      <c r="TU59" s="73"/>
      <c r="TV59" s="73"/>
      <c r="TW59" s="73"/>
      <c r="TX59" s="73"/>
      <c r="TY59" s="73"/>
      <c r="TZ59" s="73"/>
      <c r="UA59" s="73"/>
      <c r="UB59" s="73"/>
      <c r="UC59" s="73"/>
      <c r="UD59" s="73"/>
      <c r="UE59" s="73"/>
      <c r="UF59" s="73"/>
      <c r="UG59" s="73"/>
      <c r="UH59" s="73"/>
      <c r="UI59" s="73"/>
      <c r="UJ59" s="73"/>
      <c r="UK59" s="73"/>
      <c r="UL59" s="73"/>
      <c r="UM59" s="73"/>
      <c r="UN59" s="73"/>
      <c r="UO59" s="73"/>
      <c r="UP59" s="73"/>
      <c r="UQ59" s="73"/>
      <c r="UR59" s="73"/>
      <c r="US59" s="73"/>
      <c r="UT59" s="73"/>
      <c r="UU59" s="73"/>
      <c r="UV59" s="73"/>
      <c r="UW59" s="73"/>
      <c r="UX59" s="73"/>
      <c r="UY59" s="73"/>
      <c r="UZ59" s="73"/>
      <c r="VA59" s="73"/>
      <c r="VB59" s="73"/>
      <c r="VC59" s="73"/>
      <c r="VD59" s="73"/>
      <c r="VE59" s="73"/>
      <c r="VF59" s="73"/>
      <c r="VG59" s="73"/>
      <c r="VH59" s="73"/>
      <c r="VI59" s="73"/>
      <c r="VJ59" s="73"/>
      <c r="VK59" s="73"/>
      <c r="VL59" s="73"/>
      <c r="VM59" s="73"/>
      <c r="VN59" s="73"/>
      <c r="VO59" s="73"/>
      <c r="VP59" s="73"/>
      <c r="VQ59" s="73"/>
      <c r="VR59" s="73"/>
      <c r="VS59" s="73"/>
      <c r="VT59" s="73"/>
      <c r="VU59" s="73"/>
      <c r="VV59" s="73"/>
      <c r="VW59" s="73"/>
      <c r="VX59" s="73"/>
      <c r="VY59" s="73"/>
      <c r="VZ59" s="73"/>
      <c r="WA59" s="73"/>
      <c r="WB59" s="73"/>
      <c r="WC59" s="73"/>
      <c r="WD59" s="73"/>
      <c r="WE59" s="73"/>
      <c r="WF59" s="73"/>
      <c r="WG59" s="73"/>
      <c r="WH59" s="73"/>
      <c r="WI59" s="73"/>
      <c r="WJ59" s="73"/>
      <c r="WK59" s="73"/>
      <c r="WL59" s="73"/>
      <c r="WM59" s="73"/>
      <c r="WN59" s="73"/>
      <c r="WO59" s="73"/>
      <c r="WP59" s="73"/>
      <c r="WQ59" s="73"/>
      <c r="WR59" s="73"/>
      <c r="WS59" s="73"/>
      <c r="WT59" s="73"/>
      <c r="WU59" s="73"/>
      <c r="WV59" s="73"/>
      <c r="WW59" s="73"/>
      <c r="WX59" s="73"/>
      <c r="WY59" s="73"/>
      <c r="WZ59" s="73"/>
      <c r="XA59" s="73"/>
      <c r="XB59" s="73"/>
      <c r="XC59" s="73"/>
      <c r="XD59" s="73"/>
      <c r="XE59" s="73"/>
      <c r="XF59" s="73"/>
      <c r="XG59" s="73"/>
      <c r="XH59" s="73"/>
      <c r="XI59" s="73"/>
      <c r="XJ59" s="73"/>
      <c r="XK59" s="73"/>
      <c r="XL59" s="73"/>
      <c r="XM59" s="73"/>
      <c r="XN59" s="73"/>
      <c r="XO59" s="73"/>
      <c r="XP59" s="73"/>
      <c r="XQ59" s="73"/>
      <c r="XR59" s="73"/>
      <c r="XS59" s="73"/>
      <c r="XT59" s="73"/>
      <c r="XU59" s="73"/>
      <c r="XV59" s="73"/>
      <c r="XW59" s="73"/>
      <c r="XX59" s="73"/>
      <c r="XY59" s="73"/>
      <c r="XZ59" s="73"/>
      <c r="YA59" s="73"/>
      <c r="YB59" s="73"/>
      <c r="YC59" s="73"/>
      <c r="YD59" s="73"/>
      <c r="YE59" s="73"/>
      <c r="YF59" s="73"/>
      <c r="YG59" s="73"/>
      <c r="YH59" s="73"/>
      <c r="YI59" s="73"/>
      <c r="YJ59" s="73"/>
      <c r="YK59" s="73"/>
      <c r="YL59" s="73"/>
      <c r="YM59" s="73"/>
      <c r="YN59" s="73"/>
      <c r="YO59" s="73"/>
      <c r="YP59" s="73"/>
      <c r="YQ59" s="73"/>
      <c r="YR59" s="73"/>
      <c r="YS59" s="73"/>
      <c r="YT59" s="73"/>
      <c r="YU59" s="73"/>
      <c r="YV59" s="73"/>
      <c r="YW59" s="73"/>
      <c r="YX59" s="73"/>
      <c r="YY59" s="73"/>
      <c r="YZ59" s="73"/>
      <c r="ZA59" s="73"/>
      <c r="ZB59" s="73"/>
      <c r="ZC59" s="73"/>
      <c r="ZD59" s="73"/>
      <c r="ZE59" s="73"/>
      <c r="ZF59" s="73"/>
      <c r="ZG59" s="73"/>
      <c r="ZH59" s="73"/>
      <c r="ZI59" s="73"/>
      <c r="ZJ59" s="73"/>
      <c r="ZK59" s="73"/>
      <c r="ZL59" s="73"/>
      <c r="ZM59" s="73"/>
      <c r="ZN59" s="73"/>
      <c r="ZO59" s="73"/>
      <c r="ZP59" s="73"/>
      <c r="ZQ59" s="73"/>
      <c r="ZR59" s="73"/>
      <c r="ZS59" s="73"/>
      <c r="ZT59" s="73"/>
      <c r="ZU59" s="73"/>
      <c r="ZV59" s="73"/>
      <c r="ZW59" s="73"/>
      <c r="ZX59" s="73"/>
      <c r="ZY59" s="73"/>
      <c r="ZZ59" s="73"/>
      <c r="AAA59" s="73"/>
      <c r="AAB59" s="73"/>
      <c r="AAC59" s="73"/>
      <c r="AAD59" s="73"/>
      <c r="AAE59" s="73"/>
      <c r="AAF59" s="73"/>
      <c r="AAG59" s="73"/>
      <c r="AAH59" s="73"/>
      <c r="AAI59" s="73"/>
      <c r="AAJ59" s="73"/>
      <c r="AAK59" s="73"/>
      <c r="AAL59" s="73"/>
      <c r="AAM59" s="73"/>
      <c r="AAN59" s="73"/>
      <c r="AAO59" s="73"/>
      <c r="AAP59" s="73"/>
      <c r="AAQ59" s="73"/>
      <c r="AAR59" s="73"/>
      <c r="AAS59" s="73"/>
      <c r="AAT59" s="73"/>
      <c r="AAU59" s="73"/>
      <c r="AAV59" s="73"/>
      <c r="AAW59" s="73"/>
      <c r="AAX59" s="73"/>
      <c r="AAY59" s="73"/>
      <c r="AAZ59" s="73"/>
      <c r="ABA59" s="73"/>
      <c r="ABB59" s="73"/>
      <c r="ABC59" s="73"/>
      <c r="ABD59" s="73"/>
      <c r="ABE59" s="73"/>
      <c r="ABF59" s="73"/>
      <c r="ABG59" s="73"/>
      <c r="ABH59" s="73"/>
      <c r="ABI59" s="73"/>
      <c r="ABJ59" s="73"/>
      <c r="ABK59" s="73"/>
      <c r="ABL59" s="73"/>
      <c r="ABM59" s="73"/>
      <c r="ABN59" s="73"/>
      <c r="ABO59" s="73"/>
      <c r="ABP59" s="73"/>
      <c r="ABQ59" s="73"/>
      <c r="ABR59" s="73"/>
      <c r="ABS59" s="73"/>
      <c r="ABT59" s="73"/>
      <c r="ABU59" s="73"/>
      <c r="ABV59" s="73"/>
      <c r="ABW59" s="73"/>
      <c r="ABX59" s="73"/>
      <c r="ABY59" s="73"/>
      <c r="ABZ59" s="73"/>
      <c r="ACA59" s="73"/>
      <c r="ACB59" s="73"/>
      <c r="ACC59" s="73"/>
      <c r="ACD59" s="73"/>
      <c r="ACE59" s="73"/>
      <c r="ACF59" s="73"/>
      <c r="ACG59" s="73"/>
      <c r="ACH59" s="73"/>
      <c r="ACI59" s="73"/>
      <c r="ACJ59" s="73"/>
      <c r="ACK59" s="73"/>
      <c r="ACL59" s="73"/>
      <c r="ACM59" s="73"/>
      <c r="ACN59" s="73"/>
      <c r="ACO59" s="73"/>
      <c r="ACP59" s="73"/>
      <c r="ACQ59" s="73"/>
      <c r="ACR59" s="73"/>
      <c r="ACS59" s="73"/>
      <c r="ACT59" s="73"/>
      <c r="ACU59" s="73"/>
      <c r="ACV59" s="73"/>
      <c r="ACW59" s="73"/>
      <c r="ACX59" s="73"/>
      <c r="ACY59" s="73"/>
      <c r="ACZ59" s="73"/>
      <c r="ADA59" s="73"/>
      <c r="ADB59" s="73"/>
      <c r="ADC59" s="73"/>
      <c r="ADD59" s="73"/>
      <c r="ADE59" s="73"/>
      <c r="ADF59" s="73"/>
      <c r="ADG59" s="73"/>
      <c r="ADH59" s="73"/>
      <c r="ADI59" s="73"/>
      <c r="ADJ59" s="73"/>
      <c r="ADK59" s="73"/>
      <c r="ADL59" s="73"/>
      <c r="ADM59" s="73"/>
      <c r="ADN59" s="73"/>
      <c r="ADO59" s="73"/>
      <c r="ADP59" s="73"/>
      <c r="ADQ59" s="73"/>
      <c r="ADR59" s="73"/>
      <c r="ADS59" s="73"/>
      <c r="ADT59" s="73"/>
      <c r="ADU59" s="73"/>
      <c r="ADV59" s="73"/>
      <c r="ADW59" s="73"/>
      <c r="ADX59" s="73"/>
      <c r="ADY59" s="73"/>
      <c r="ADZ59" s="73"/>
      <c r="AEA59" s="73"/>
      <c r="AEB59" s="73"/>
      <c r="AEC59" s="73"/>
      <c r="AED59" s="73"/>
      <c r="AEE59" s="73"/>
      <c r="AEF59" s="73"/>
      <c r="AEG59" s="73"/>
      <c r="AEH59" s="73"/>
      <c r="AEI59" s="73"/>
      <c r="AEJ59" s="73"/>
      <c r="AEK59" s="73"/>
      <c r="AEL59" s="73"/>
      <c r="AEM59" s="73"/>
      <c r="AEN59" s="73"/>
      <c r="AEO59" s="73"/>
      <c r="AEP59" s="73"/>
      <c r="AEQ59" s="73"/>
      <c r="AER59" s="73"/>
      <c r="AES59" s="73"/>
      <c r="AET59" s="73"/>
      <c r="AEU59" s="73"/>
      <c r="AEV59" s="73"/>
      <c r="AEW59" s="73"/>
      <c r="AEX59" s="73"/>
      <c r="AEY59" s="73"/>
      <c r="AEZ59" s="73"/>
      <c r="AFA59" s="73"/>
      <c r="AFB59" s="73"/>
      <c r="AFC59" s="73"/>
      <c r="AFD59" s="73"/>
      <c r="AFE59" s="73"/>
      <c r="AFF59" s="73"/>
      <c r="AFG59" s="73"/>
      <c r="AFH59" s="73"/>
      <c r="AFI59" s="73"/>
      <c r="AFJ59" s="73"/>
      <c r="AFK59" s="73"/>
      <c r="AFL59" s="73"/>
      <c r="AFM59" s="73"/>
      <c r="AFN59" s="73"/>
      <c r="AFO59" s="73"/>
      <c r="AFP59" s="73"/>
      <c r="AFQ59" s="73"/>
      <c r="AFR59" s="73"/>
      <c r="AFS59" s="73"/>
      <c r="AFT59" s="73"/>
      <c r="AFU59" s="73"/>
      <c r="AFV59" s="73"/>
      <c r="AFW59" s="73"/>
      <c r="AFX59" s="73"/>
      <c r="AFY59" s="73"/>
      <c r="AFZ59" s="73"/>
      <c r="AGA59" s="73"/>
      <c r="AGB59" s="73"/>
      <c r="AGC59" s="73"/>
      <c r="AGD59" s="73"/>
      <c r="AGE59" s="73"/>
      <c r="AGF59" s="73"/>
      <c r="AGG59" s="73"/>
      <c r="AGH59" s="73"/>
      <c r="AGI59" s="73"/>
      <c r="AGJ59" s="73"/>
      <c r="AGK59" s="73"/>
      <c r="AGL59" s="73"/>
      <c r="AGM59" s="73"/>
      <c r="AGN59" s="73"/>
      <c r="AGO59" s="73"/>
      <c r="AGP59" s="73"/>
      <c r="AGQ59" s="73"/>
      <c r="AGR59" s="73"/>
      <c r="AGS59" s="73"/>
      <c r="AGT59" s="73"/>
      <c r="AGU59" s="73"/>
      <c r="AGV59" s="73"/>
      <c r="AGW59" s="73"/>
      <c r="AGX59" s="73"/>
      <c r="AGY59" s="73"/>
      <c r="AGZ59" s="73"/>
      <c r="AHA59" s="73"/>
      <c r="AHB59" s="73"/>
      <c r="AHC59" s="73"/>
      <c r="AHD59" s="73"/>
      <c r="AHE59" s="73"/>
      <c r="AHF59" s="73"/>
      <c r="AHG59" s="73"/>
      <c r="AHH59" s="73"/>
      <c r="AHI59" s="73"/>
      <c r="AHJ59" s="73"/>
      <c r="AHK59" s="73"/>
      <c r="AHL59" s="73"/>
      <c r="AHM59" s="73"/>
      <c r="AHN59" s="73"/>
      <c r="AHO59" s="73"/>
      <c r="AHP59" s="73"/>
      <c r="AHQ59" s="73"/>
      <c r="AHR59" s="73"/>
      <c r="AHS59" s="73"/>
      <c r="AHT59" s="73"/>
      <c r="AHU59" s="73"/>
      <c r="AHV59" s="73"/>
      <c r="AHW59" s="73"/>
      <c r="AHX59" s="73"/>
      <c r="AHY59" s="73"/>
      <c r="AHZ59" s="73"/>
      <c r="AIA59" s="73"/>
      <c r="AIB59" s="73"/>
      <c r="AIC59" s="73"/>
      <c r="AID59" s="73"/>
      <c r="AIE59" s="73"/>
      <c r="AIF59" s="73"/>
      <c r="AIG59" s="73"/>
      <c r="AIH59" s="73"/>
      <c r="AII59" s="73"/>
      <c r="AIJ59" s="73"/>
      <c r="AIK59" s="73"/>
      <c r="AIL59" s="73"/>
      <c r="AIM59" s="73"/>
      <c r="AIN59" s="73"/>
      <c r="AIO59" s="73"/>
      <c r="AIP59" s="73"/>
      <c r="AIQ59" s="73"/>
      <c r="AIR59" s="73"/>
      <c r="AIS59" s="73"/>
      <c r="AIT59" s="73"/>
      <c r="AIU59" s="73"/>
      <c r="AIV59" s="73"/>
      <c r="AIW59" s="73"/>
      <c r="AIX59" s="73"/>
      <c r="AIY59" s="73"/>
      <c r="AIZ59" s="73"/>
      <c r="AJA59" s="73"/>
      <c r="AJB59" s="73"/>
      <c r="AJC59" s="73"/>
      <c r="AJD59" s="73"/>
      <c r="AJE59" s="73"/>
      <c r="AJF59" s="73"/>
      <c r="AJG59" s="73"/>
      <c r="AJH59" s="73"/>
      <c r="AJI59" s="73"/>
      <c r="AJJ59" s="73"/>
      <c r="AJK59" s="73"/>
      <c r="AJL59" s="73"/>
      <c r="AJM59" s="73"/>
      <c r="AJN59" s="73"/>
      <c r="AJO59" s="73"/>
      <c r="AJP59" s="73"/>
      <c r="AJQ59" s="73"/>
      <c r="AJR59" s="73"/>
      <c r="AJS59" s="73"/>
      <c r="AJT59" s="73"/>
      <c r="AJU59" s="73"/>
      <c r="AJV59" s="73"/>
      <c r="AJW59" s="73"/>
      <c r="AJX59" s="73"/>
      <c r="AJY59" s="73"/>
      <c r="AJZ59" s="73"/>
      <c r="AKA59" s="73"/>
      <c r="AKB59" s="73"/>
      <c r="AKC59" s="73"/>
      <c r="AKD59" s="73"/>
      <c r="AKE59" s="73"/>
      <c r="AKF59" s="73"/>
      <c r="AKG59" s="73"/>
      <c r="AKH59" s="73"/>
      <c r="AKI59" s="73"/>
      <c r="AKJ59" s="73"/>
      <c r="AKK59" s="73"/>
      <c r="AKL59" s="73"/>
      <c r="AKM59" s="73"/>
      <c r="AKN59" s="73"/>
      <c r="AKO59" s="73"/>
      <c r="AKP59" s="73"/>
      <c r="AKQ59" s="73"/>
      <c r="AKR59" s="73"/>
      <c r="AKS59" s="73"/>
      <c r="AKT59" s="73"/>
      <c r="AKU59" s="73"/>
      <c r="AKV59" s="73"/>
      <c r="AKW59" s="73"/>
      <c r="AKX59" s="73"/>
      <c r="AKY59" s="73"/>
      <c r="AKZ59" s="73"/>
      <c r="ALA59" s="73"/>
      <c r="ALB59" s="73"/>
      <c r="ALC59" s="73"/>
      <c r="ALD59" s="73"/>
      <c r="ALE59" s="73"/>
      <c r="ALF59" s="73"/>
      <c r="ALG59" s="73"/>
      <c r="ALH59" s="73"/>
      <c r="ALI59" s="73"/>
      <c r="ALJ59" s="73"/>
      <c r="ALK59" s="73"/>
      <c r="ALL59" s="73"/>
      <c r="ALM59" s="73"/>
      <c r="ALN59" s="73"/>
      <c r="ALO59" s="73"/>
      <c r="ALP59" s="73"/>
      <c r="ALQ59" s="73"/>
      <c r="ALR59" s="73"/>
      <c r="ALS59" s="73"/>
      <c r="ALT59" s="73"/>
      <c r="ALU59" s="73"/>
      <c r="ALV59" s="73"/>
      <c r="ALW59" s="73"/>
      <c r="ALX59" s="73"/>
      <c r="ALY59" s="73"/>
      <c r="ALZ59" s="73"/>
      <c r="AMA59" s="73"/>
      <c r="AMB59" s="73"/>
      <c r="AMC59" s="73"/>
      <c r="AMD59" s="73"/>
      <c r="AME59" s="73"/>
      <c r="AMF59" s="73"/>
      <c r="AMG59" s="73"/>
      <c r="AMH59" s="73"/>
      <c r="AMI59" s="73"/>
      <c r="AMJ59" s="73"/>
      <c r="AMK59" s="73"/>
      <c r="AML59" s="73"/>
      <c r="AMM59" s="73"/>
      <c r="AMN59" s="73"/>
      <c r="AMO59" s="73"/>
      <c r="AMP59" s="73"/>
      <c r="AMQ59" s="73"/>
      <c r="AMR59" s="73"/>
      <c r="AMS59" s="73"/>
      <c r="AMT59" s="73"/>
      <c r="AMU59" s="73"/>
      <c r="AMV59" s="73"/>
      <c r="AMW59" s="73"/>
      <c r="AMX59" s="73"/>
      <c r="AMY59" s="73"/>
      <c r="AMZ59" s="73"/>
      <c r="ANA59" s="73"/>
      <c r="ANB59" s="73"/>
      <c r="ANC59" s="73"/>
      <c r="AND59" s="73"/>
      <c r="ANE59" s="73"/>
      <c r="ANF59" s="73"/>
      <c r="ANG59" s="73"/>
      <c r="ANH59" s="73"/>
      <c r="ANI59" s="73"/>
      <c r="ANJ59" s="73"/>
      <c r="ANK59" s="73"/>
      <c r="ANL59" s="73"/>
      <c r="ANM59" s="73"/>
      <c r="ANN59" s="73"/>
      <c r="ANO59" s="73"/>
      <c r="ANP59" s="73"/>
      <c r="ANQ59" s="73"/>
      <c r="ANR59" s="73"/>
      <c r="ANS59" s="73"/>
      <c r="ANT59" s="73"/>
      <c r="ANU59" s="73"/>
      <c r="ANV59" s="73"/>
      <c r="ANW59" s="73"/>
      <c r="ANX59" s="73"/>
      <c r="ANY59" s="73"/>
      <c r="ANZ59" s="73"/>
      <c r="AOA59" s="73"/>
      <c r="AOB59" s="73"/>
      <c r="AOC59" s="73"/>
      <c r="AOD59" s="73"/>
      <c r="AOE59" s="73"/>
      <c r="AOF59" s="73"/>
      <c r="AOG59" s="73"/>
      <c r="AOH59" s="73"/>
      <c r="AOI59" s="73"/>
      <c r="AOJ59" s="73"/>
      <c r="AOK59" s="73"/>
      <c r="AOL59" s="73"/>
      <c r="AOM59" s="73"/>
      <c r="AON59" s="73"/>
      <c r="AOO59" s="73"/>
      <c r="AOP59" s="73"/>
      <c r="AOQ59" s="73"/>
      <c r="AOR59" s="73"/>
      <c r="AOS59" s="73"/>
      <c r="AOT59" s="73"/>
      <c r="AOU59" s="73"/>
      <c r="AOV59" s="73"/>
      <c r="AOW59" s="73"/>
      <c r="AOX59" s="73"/>
      <c r="AOY59" s="73"/>
      <c r="AOZ59" s="73"/>
      <c r="APA59" s="73"/>
      <c r="APB59" s="73"/>
      <c r="APC59" s="73"/>
      <c r="APD59" s="73"/>
      <c r="APE59" s="73"/>
      <c r="APF59" s="73"/>
      <c r="APG59" s="73"/>
      <c r="APH59" s="73"/>
      <c r="API59" s="73"/>
      <c r="APJ59" s="73"/>
      <c r="APK59" s="73"/>
      <c r="APL59" s="73"/>
      <c r="APM59" s="73"/>
      <c r="APN59" s="73"/>
      <c r="APO59" s="73"/>
      <c r="APP59" s="73"/>
      <c r="APQ59" s="73"/>
      <c r="APR59" s="73"/>
      <c r="APS59" s="73"/>
      <c r="APT59" s="73"/>
      <c r="APU59" s="73"/>
      <c r="APV59" s="73"/>
      <c r="APW59" s="73"/>
      <c r="APX59" s="73"/>
      <c r="APY59" s="73"/>
      <c r="APZ59" s="73"/>
      <c r="AQA59" s="73"/>
      <c r="AQB59" s="73"/>
      <c r="AQC59" s="73"/>
      <c r="AQD59" s="73"/>
      <c r="AQE59" s="73"/>
      <c r="AQF59" s="73"/>
      <c r="AQG59" s="73"/>
      <c r="AQH59" s="73"/>
      <c r="AQI59" s="73"/>
      <c r="AQJ59" s="73"/>
      <c r="AQK59" s="73"/>
      <c r="AQL59" s="73"/>
      <c r="AQM59" s="73"/>
      <c r="AQN59" s="73"/>
      <c r="AQO59" s="73"/>
      <c r="AQP59" s="73"/>
      <c r="AQQ59" s="73"/>
      <c r="AQR59" s="73"/>
      <c r="AQS59" s="73"/>
      <c r="AQT59" s="73"/>
      <c r="AQU59" s="73"/>
      <c r="AQV59" s="73"/>
      <c r="AQW59" s="73"/>
      <c r="AQX59" s="73"/>
      <c r="AQY59" s="73"/>
      <c r="AQZ59" s="73"/>
      <c r="ARA59" s="73"/>
      <c r="ARB59" s="73"/>
      <c r="ARC59" s="73"/>
      <c r="ARD59" s="73"/>
      <c r="ARE59" s="73"/>
      <c r="ARF59" s="73"/>
      <c r="ARG59" s="73"/>
      <c r="ARH59" s="73"/>
      <c r="ARI59" s="73"/>
      <c r="ARJ59" s="73"/>
      <c r="ARK59" s="73"/>
      <c r="ARL59" s="73"/>
      <c r="ARM59" s="73"/>
      <c r="ARN59" s="73"/>
      <c r="ARO59" s="73"/>
      <c r="ARP59" s="73"/>
      <c r="ARQ59" s="73"/>
      <c r="ARR59" s="73"/>
      <c r="ARS59" s="73"/>
      <c r="ART59" s="73"/>
      <c r="ARU59" s="73"/>
      <c r="ARV59" s="73"/>
      <c r="ARW59" s="73"/>
      <c r="ARX59" s="73"/>
      <c r="ARY59" s="73"/>
      <c r="ARZ59" s="73"/>
      <c r="ASA59" s="73"/>
      <c r="ASB59" s="73"/>
      <c r="ASC59" s="73"/>
      <c r="ASD59" s="73"/>
      <c r="ASE59" s="73"/>
      <c r="ASF59" s="73"/>
      <c r="ASG59" s="73"/>
      <c r="ASH59" s="73"/>
      <c r="ASI59" s="73"/>
      <c r="ASJ59" s="73"/>
      <c r="ASK59" s="73"/>
      <c r="ASL59" s="73"/>
      <c r="ASM59" s="73"/>
      <c r="ASN59" s="73"/>
      <c r="ASO59" s="73"/>
      <c r="ASP59" s="73"/>
      <c r="ASQ59" s="73"/>
      <c r="ASR59" s="73"/>
      <c r="ASS59" s="73"/>
      <c r="AST59" s="73"/>
      <c r="ASU59" s="73"/>
      <c r="ASV59" s="73"/>
      <c r="ASW59" s="73"/>
      <c r="ASX59" s="73"/>
      <c r="ASY59" s="73"/>
      <c r="ASZ59" s="73"/>
      <c r="ATA59" s="73"/>
      <c r="ATB59" s="73"/>
      <c r="ATC59" s="73"/>
      <c r="ATD59" s="73"/>
      <c r="ATE59" s="73"/>
      <c r="ATF59" s="73"/>
      <c r="ATG59" s="73"/>
      <c r="ATH59" s="73"/>
      <c r="ATI59" s="73"/>
      <c r="ATJ59" s="73"/>
      <c r="ATK59" s="73"/>
      <c r="ATL59" s="73"/>
      <c r="ATM59" s="73"/>
      <c r="ATN59" s="73"/>
      <c r="ATO59" s="73"/>
      <c r="ATP59" s="73"/>
      <c r="ATQ59" s="73"/>
      <c r="ATR59" s="73"/>
      <c r="ATS59" s="73"/>
      <c r="ATT59" s="73"/>
      <c r="ATU59" s="73"/>
      <c r="ATV59" s="73"/>
      <c r="ATW59" s="73"/>
      <c r="ATX59" s="73"/>
      <c r="ATY59" s="73"/>
      <c r="ATZ59" s="73"/>
      <c r="AUA59" s="73"/>
      <c r="AUB59" s="73"/>
      <c r="AUC59" s="73"/>
      <c r="AUD59" s="73"/>
      <c r="AUE59" s="73"/>
      <c r="AUF59" s="73"/>
      <c r="AUG59" s="73"/>
      <c r="AUH59" s="73"/>
      <c r="AUI59" s="73"/>
      <c r="AUJ59" s="73"/>
      <c r="AUK59" s="73"/>
      <c r="AUL59" s="73"/>
      <c r="AUM59" s="73"/>
      <c r="AUN59" s="73"/>
      <c r="AUO59" s="73"/>
      <c r="AUP59" s="73"/>
      <c r="AUQ59" s="73"/>
      <c r="AUR59" s="73"/>
      <c r="AUS59" s="73"/>
      <c r="AUT59" s="73"/>
      <c r="AUU59" s="73"/>
      <c r="AUV59" s="73"/>
      <c r="AUW59" s="73"/>
      <c r="AUX59" s="73"/>
      <c r="AUY59" s="73"/>
      <c r="AUZ59" s="73"/>
      <c r="AVA59" s="73"/>
      <c r="AVB59" s="73"/>
      <c r="AVC59" s="73"/>
      <c r="AVD59" s="73"/>
      <c r="AVE59" s="73"/>
      <c r="AVF59" s="73"/>
      <c r="AVG59" s="73"/>
      <c r="AVH59" s="73"/>
      <c r="AVI59" s="73"/>
      <c r="AVJ59" s="73"/>
      <c r="AVK59" s="73"/>
      <c r="AVL59" s="73"/>
      <c r="AVM59" s="73"/>
      <c r="AVN59" s="73"/>
      <c r="AVO59" s="73"/>
      <c r="AVP59" s="73"/>
      <c r="AVQ59" s="73"/>
      <c r="AVR59" s="73"/>
      <c r="AVS59" s="73"/>
      <c r="AVT59" s="73"/>
      <c r="AVU59" s="73"/>
      <c r="AVV59" s="73"/>
      <c r="AVW59" s="73"/>
      <c r="AVX59" s="73"/>
      <c r="AVY59" s="73"/>
      <c r="AVZ59" s="73"/>
      <c r="AWA59" s="73"/>
      <c r="AWB59" s="73"/>
      <c r="AWC59" s="73"/>
      <c r="AWD59" s="73"/>
      <c r="AWE59" s="73"/>
      <c r="AWF59" s="73"/>
      <c r="AWG59" s="73"/>
      <c r="AWH59" s="73"/>
      <c r="AWI59" s="73"/>
      <c r="AWJ59" s="73"/>
      <c r="AWK59" s="73"/>
      <c r="AWL59" s="73"/>
      <c r="AWM59" s="73"/>
      <c r="AWN59" s="73"/>
      <c r="AWO59" s="73"/>
      <c r="AWP59" s="73"/>
      <c r="AWQ59" s="73"/>
      <c r="AWR59" s="73"/>
      <c r="AWS59" s="73"/>
      <c r="AWT59" s="73"/>
      <c r="AWU59" s="73"/>
      <c r="AWV59" s="73"/>
      <c r="AWW59" s="73"/>
      <c r="AWX59" s="73"/>
      <c r="AWY59" s="73"/>
      <c r="AWZ59" s="73"/>
      <c r="AXA59" s="73"/>
      <c r="AXB59" s="73"/>
      <c r="AXC59" s="73"/>
      <c r="AXD59" s="73"/>
      <c r="AXE59" s="73"/>
      <c r="AXF59" s="73"/>
      <c r="AXG59" s="73"/>
      <c r="AXH59" s="73"/>
      <c r="AXI59" s="73"/>
      <c r="AXJ59" s="73"/>
      <c r="AXK59" s="73"/>
      <c r="AXL59" s="73"/>
      <c r="AXM59" s="73"/>
      <c r="AXN59" s="73"/>
      <c r="AXO59" s="73"/>
      <c r="AXP59" s="73"/>
      <c r="AXQ59" s="73"/>
      <c r="AXR59" s="73"/>
      <c r="AXS59" s="73"/>
      <c r="AXT59" s="73"/>
      <c r="AXU59" s="73"/>
      <c r="AXV59" s="73"/>
      <c r="AXW59" s="73"/>
      <c r="AXX59" s="73"/>
      <c r="AXY59" s="73"/>
      <c r="AXZ59" s="73"/>
      <c r="AYA59" s="73"/>
      <c r="AYB59" s="73"/>
      <c r="AYC59" s="73"/>
      <c r="AYD59" s="73"/>
      <c r="AYE59" s="73"/>
      <c r="AYF59" s="73"/>
      <c r="AYG59" s="73"/>
      <c r="AYH59" s="73"/>
      <c r="AYI59" s="73"/>
      <c r="AYJ59" s="73"/>
      <c r="AYK59" s="73"/>
      <c r="AYL59" s="73"/>
      <c r="AYM59" s="73"/>
      <c r="AYN59" s="73"/>
      <c r="AYO59" s="73"/>
      <c r="AYP59" s="73"/>
      <c r="AYQ59" s="73"/>
      <c r="AYR59" s="73"/>
      <c r="AYS59" s="73"/>
      <c r="AYT59" s="73"/>
      <c r="AYU59" s="73"/>
      <c r="AYV59" s="73"/>
      <c r="AYW59" s="73"/>
      <c r="AYX59" s="73"/>
      <c r="AYY59" s="73"/>
      <c r="AYZ59" s="73"/>
      <c r="AZA59" s="73"/>
      <c r="AZB59" s="73"/>
      <c r="AZC59" s="73"/>
      <c r="AZD59" s="73"/>
      <c r="AZE59" s="73"/>
      <c r="AZF59" s="73"/>
      <c r="AZG59" s="73"/>
      <c r="AZH59" s="73"/>
      <c r="AZI59" s="73"/>
      <c r="AZJ59" s="73"/>
      <c r="AZK59" s="73"/>
      <c r="AZL59" s="73"/>
      <c r="AZM59" s="73"/>
      <c r="AZN59" s="73"/>
      <c r="AZO59" s="73"/>
      <c r="AZP59" s="73"/>
      <c r="AZQ59" s="73"/>
      <c r="AZR59" s="73"/>
      <c r="AZS59" s="73"/>
      <c r="AZT59" s="73"/>
      <c r="AZU59" s="73"/>
      <c r="AZV59" s="73"/>
      <c r="AZW59" s="73"/>
      <c r="AZX59" s="73"/>
      <c r="AZY59" s="73"/>
      <c r="AZZ59" s="73"/>
      <c r="BAA59" s="73"/>
      <c r="BAB59" s="73"/>
      <c r="BAC59" s="73"/>
      <c r="BAD59" s="73"/>
      <c r="BAE59" s="73"/>
      <c r="BAF59" s="73"/>
      <c r="BAG59" s="73"/>
      <c r="BAH59" s="73"/>
      <c r="BAI59" s="73"/>
      <c r="BAJ59" s="73"/>
      <c r="BAK59" s="73"/>
      <c r="BAL59" s="73"/>
      <c r="BAM59" s="73"/>
      <c r="BAN59" s="73"/>
      <c r="BAO59" s="73"/>
      <c r="BAP59" s="73"/>
      <c r="BAQ59" s="73"/>
      <c r="BAR59" s="73"/>
      <c r="BAS59" s="73"/>
      <c r="BAT59" s="73"/>
      <c r="BAU59" s="73"/>
      <c r="BAV59" s="73"/>
      <c r="BAW59" s="73"/>
      <c r="BAX59" s="73"/>
      <c r="BAY59" s="73"/>
      <c r="BAZ59" s="73"/>
      <c r="BBA59" s="73"/>
      <c r="BBB59" s="73"/>
      <c r="BBC59" s="73"/>
      <c r="BBD59" s="73"/>
      <c r="BBE59" s="73"/>
      <c r="BBF59" s="73"/>
      <c r="BBG59" s="73"/>
      <c r="BBH59" s="73"/>
      <c r="BBI59" s="73"/>
      <c r="BBJ59" s="73"/>
      <c r="BBK59" s="73"/>
      <c r="BBL59" s="73"/>
      <c r="BBM59" s="73"/>
      <c r="BBN59" s="73"/>
      <c r="BBO59" s="73"/>
      <c r="BBP59" s="73"/>
      <c r="BBQ59" s="73"/>
      <c r="BBR59" s="73"/>
      <c r="BBS59" s="73"/>
      <c r="BBT59" s="73"/>
      <c r="BBU59" s="73"/>
      <c r="BBV59" s="73"/>
      <c r="BBW59" s="73"/>
      <c r="BBX59" s="73"/>
      <c r="BBY59" s="73"/>
      <c r="BBZ59" s="73"/>
      <c r="BCA59" s="73"/>
      <c r="BCB59" s="73"/>
      <c r="BCC59" s="73"/>
      <c r="BCD59" s="73"/>
      <c r="BCE59" s="73"/>
      <c r="BCF59" s="73"/>
      <c r="BCG59" s="73"/>
      <c r="BCH59" s="73"/>
      <c r="BCI59" s="73"/>
      <c r="BCJ59" s="73"/>
      <c r="BCK59" s="73"/>
      <c r="BCL59" s="73"/>
      <c r="BCM59" s="73"/>
      <c r="BCN59" s="73"/>
      <c r="BCO59" s="73"/>
      <c r="BCP59" s="73"/>
      <c r="BCQ59" s="73"/>
      <c r="BCR59" s="73"/>
      <c r="BCS59" s="73"/>
      <c r="BCT59" s="73"/>
      <c r="BCU59" s="73"/>
      <c r="BCV59" s="73"/>
      <c r="BCW59" s="73"/>
      <c r="BCX59" s="73"/>
      <c r="BCY59" s="73"/>
      <c r="BCZ59" s="73"/>
      <c r="BDA59" s="73"/>
      <c r="BDB59" s="73"/>
      <c r="BDC59" s="73"/>
      <c r="BDD59" s="73"/>
      <c r="BDE59" s="73"/>
      <c r="BDF59" s="73"/>
      <c r="BDG59" s="73"/>
      <c r="BDH59" s="73"/>
      <c r="BDI59" s="73"/>
      <c r="BDJ59" s="73"/>
      <c r="BDK59" s="73"/>
      <c r="BDL59" s="73"/>
      <c r="BDM59" s="73"/>
      <c r="BDN59" s="73"/>
      <c r="BDO59" s="73"/>
      <c r="BDP59" s="73"/>
      <c r="BDQ59" s="73"/>
      <c r="BDR59" s="73"/>
      <c r="BDS59" s="73"/>
      <c r="BDT59" s="73"/>
      <c r="BDU59" s="73"/>
      <c r="BDV59" s="73"/>
      <c r="BDW59" s="73"/>
      <c r="BDX59" s="73"/>
      <c r="BDY59" s="73"/>
      <c r="BDZ59" s="73"/>
      <c r="BEA59" s="73"/>
      <c r="BEB59" s="73"/>
      <c r="BEC59" s="73"/>
      <c r="BED59" s="73"/>
      <c r="BEE59" s="73"/>
      <c r="BEF59" s="73"/>
      <c r="BEG59" s="73"/>
      <c r="BEH59" s="73"/>
      <c r="BEI59" s="73"/>
      <c r="BEJ59" s="73"/>
      <c r="BEK59" s="73"/>
      <c r="BEL59" s="73"/>
      <c r="BEM59" s="73"/>
      <c r="BEN59" s="73"/>
      <c r="BEO59" s="73"/>
      <c r="BEP59" s="73"/>
      <c r="BEQ59" s="73"/>
      <c r="BER59" s="73"/>
      <c r="BES59" s="73"/>
      <c r="BET59" s="73"/>
      <c r="BEU59" s="73"/>
      <c r="BEV59" s="73"/>
      <c r="BEW59" s="73"/>
      <c r="BEX59" s="73"/>
      <c r="BEY59" s="73"/>
      <c r="BEZ59" s="73"/>
      <c r="BFA59" s="73"/>
      <c r="BFB59" s="73"/>
      <c r="BFC59" s="73"/>
      <c r="BFD59" s="73"/>
      <c r="BFE59" s="73"/>
      <c r="BFF59" s="73"/>
      <c r="BFG59" s="73"/>
      <c r="BFH59" s="73"/>
      <c r="BFI59" s="73"/>
      <c r="BFJ59" s="73"/>
      <c r="BFK59" s="73"/>
      <c r="BFL59" s="73"/>
      <c r="BFM59" s="73"/>
      <c r="BFN59" s="73"/>
      <c r="BFO59" s="73"/>
      <c r="BFP59" s="73"/>
      <c r="BFQ59" s="73"/>
      <c r="BFR59" s="73"/>
      <c r="BFS59" s="73"/>
      <c r="BFT59" s="73"/>
      <c r="BFU59" s="73"/>
      <c r="BFV59" s="73"/>
      <c r="BFW59" s="73"/>
      <c r="BFX59" s="73"/>
      <c r="BFY59" s="73"/>
      <c r="BFZ59" s="73"/>
      <c r="BGA59" s="73"/>
      <c r="BGB59" s="73"/>
      <c r="BGC59" s="73"/>
      <c r="BGD59" s="73"/>
      <c r="BGE59" s="73"/>
      <c r="BGF59" s="73"/>
      <c r="BGG59" s="73"/>
      <c r="BGH59" s="73"/>
      <c r="BGI59" s="73"/>
      <c r="BGJ59" s="73"/>
      <c r="BGK59" s="73"/>
      <c r="BGL59" s="73"/>
      <c r="BGM59" s="73"/>
      <c r="BGN59" s="73"/>
      <c r="BGO59" s="73"/>
      <c r="BGP59" s="73"/>
      <c r="BGQ59" s="73"/>
      <c r="BGR59" s="73"/>
      <c r="BGS59" s="73"/>
      <c r="BGT59" s="73"/>
      <c r="BGU59" s="73"/>
      <c r="BGV59" s="73"/>
      <c r="BGW59" s="73"/>
      <c r="BGX59" s="73"/>
      <c r="BGY59" s="73"/>
      <c r="BGZ59" s="73"/>
      <c r="BHA59" s="73"/>
      <c r="BHB59" s="73"/>
      <c r="BHC59" s="73"/>
      <c r="BHD59" s="73"/>
      <c r="BHE59" s="73"/>
      <c r="BHF59" s="73"/>
      <c r="BHG59" s="73"/>
      <c r="BHH59" s="73"/>
      <c r="BHI59" s="73"/>
      <c r="BHJ59" s="73"/>
      <c r="BHK59" s="73"/>
      <c r="BHL59" s="73"/>
      <c r="BHM59" s="73"/>
      <c r="BHN59" s="73"/>
      <c r="BHO59" s="73"/>
      <c r="BHP59" s="73"/>
      <c r="BHQ59" s="73"/>
      <c r="BHR59" s="73"/>
      <c r="BHS59" s="73"/>
      <c r="BHT59" s="73"/>
      <c r="BHU59" s="73"/>
      <c r="BHV59" s="73"/>
      <c r="BHW59" s="73"/>
      <c r="BHX59" s="73"/>
      <c r="BHY59" s="73"/>
      <c r="BHZ59" s="73"/>
      <c r="BIA59" s="73"/>
      <c r="BIB59" s="73"/>
      <c r="BIC59" s="73"/>
      <c r="BID59" s="73"/>
      <c r="BIE59" s="73"/>
      <c r="BIF59" s="73"/>
      <c r="BIG59" s="73"/>
      <c r="BIH59" s="73"/>
      <c r="BII59" s="73"/>
      <c r="BIJ59" s="73"/>
      <c r="BIK59" s="73"/>
      <c r="BIL59" s="73"/>
      <c r="BIM59" s="73"/>
      <c r="BIN59" s="73"/>
      <c r="BIO59" s="73"/>
      <c r="BIP59" s="73"/>
      <c r="BIQ59" s="73"/>
      <c r="BIR59" s="73"/>
      <c r="BIS59" s="73"/>
      <c r="BIT59" s="73"/>
      <c r="BIU59" s="73"/>
      <c r="BIV59" s="73"/>
      <c r="BIW59" s="73"/>
      <c r="BIX59" s="73"/>
      <c r="BIY59" s="73"/>
      <c r="BIZ59" s="73"/>
      <c r="BJA59" s="73"/>
      <c r="BJB59" s="73"/>
      <c r="BJC59" s="73"/>
      <c r="BJD59" s="73"/>
      <c r="BJE59" s="73"/>
      <c r="BJF59" s="73"/>
      <c r="BJG59" s="73"/>
      <c r="BJH59" s="73"/>
      <c r="BJI59" s="73"/>
      <c r="BJJ59" s="73"/>
      <c r="BJK59" s="73"/>
      <c r="BJL59" s="73"/>
      <c r="BJM59" s="73"/>
      <c r="BJN59" s="73"/>
      <c r="BJO59" s="73"/>
      <c r="BJP59" s="73"/>
      <c r="BJQ59" s="73"/>
      <c r="BJR59" s="73"/>
      <c r="BJS59" s="73"/>
      <c r="BJT59" s="73"/>
      <c r="BJU59" s="73"/>
      <c r="BJV59" s="73"/>
      <c r="BJW59" s="73"/>
      <c r="BJX59" s="73"/>
      <c r="BJY59" s="73"/>
      <c r="BJZ59" s="73"/>
      <c r="BKA59" s="73"/>
      <c r="BKB59" s="73"/>
      <c r="BKC59" s="73"/>
      <c r="BKD59" s="73"/>
      <c r="BKE59" s="73"/>
      <c r="BKF59" s="73"/>
      <c r="BKG59" s="73"/>
      <c r="BKH59" s="73"/>
      <c r="BKI59" s="73"/>
      <c r="BKJ59" s="73"/>
      <c r="BKK59" s="73"/>
      <c r="BKL59" s="73"/>
      <c r="BKM59" s="73"/>
      <c r="BKN59" s="73"/>
      <c r="BKO59" s="73"/>
      <c r="BKP59" s="73"/>
      <c r="BKQ59" s="73"/>
      <c r="BKR59" s="73"/>
      <c r="BKS59" s="73"/>
      <c r="BKT59" s="73"/>
      <c r="BKU59" s="73"/>
      <c r="BKV59" s="73"/>
      <c r="BKW59" s="73"/>
      <c r="BKX59" s="73"/>
      <c r="BKY59" s="73"/>
      <c r="BKZ59" s="73"/>
      <c r="BLA59" s="73"/>
      <c r="BLB59" s="73"/>
      <c r="BLC59" s="73"/>
      <c r="BLD59" s="73"/>
      <c r="BLE59" s="73"/>
      <c r="BLF59" s="73"/>
      <c r="BLG59" s="73"/>
      <c r="BLH59" s="73"/>
      <c r="BLI59" s="73"/>
      <c r="BLJ59" s="73"/>
      <c r="BLK59" s="73"/>
      <c r="BLL59" s="73"/>
      <c r="BLM59" s="73"/>
      <c r="BLN59" s="73"/>
      <c r="BLO59" s="73"/>
      <c r="BLP59" s="73"/>
      <c r="BLQ59" s="73"/>
      <c r="BLR59" s="73"/>
      <c r="BLS59" s="73"/>
      <c r="BLT59" s="73"/>
      <c r="BLU59" s="73"/>
      <c r="BLV59" s="73"/>
      <c r="BLW59" s="73"/>
      <c r="BLX59" s="73"/>
      <c r="BLY59" s="73"/>
      <c r="BLZ59" s="73"/>
      <c r="BMA59" s="73"/>
      <c r="BMB59" s="73"/>
      <c r="BMC59" s="73"/>
      <c r="BMD59" s="73"/>
      <c r="BME59" s="73"/>
      <c r="BMF59" s="73"/>
      <c r="BMG59" s="73"/>
      <c r="BMH59" s="73"/>
      <c r="BMI59" s="73"/>
      <c r="BMJ59" s="73"/>
      <c r="BMK59" s="73"/>
      <c r="BML59" s="73"/>
      <c r="BMM59" s="73"/>
      <c r="BMN59" s="73"/>
      <c r="BMO59" s="73"/>
      <c r="BMP59" s="73"/>
      <c r="BMQ59" s="73"/>
      <c r="BMR59" s="73"/>
      <c r="BMS59" s="73"/>
      <c r="BMT59" s="73"/>
      <c r="BMU59" s="73"/>
      <c r="BMV59" s="73"/>
      <c r="BMW59" s="73"/>
      <c r="BMX59" s="73"/>
      <c r="BMY59" s="73"/>
      <c r="BMZ59" s="73"/>
      <c r="BNA59" s="73"/>
      <c r="BNB59" s="73"/>
      <c r="BNC59" s="73"/>
      <c r="BND59" s="73"/>
      <c r="BNE59" s="73"/>
      <c r="BNF59" s="73"/>
      <c r="BNG59" s="73"/>
      <c r="BNH59" s="73"/>
      <c r="BNI59" s="73"/>
      <c r="BNJ59" s="73"/>
      <c r="BNK59" s="73"/>
      <c r="BNL59" s="73"/>
      <c r="BNM59" s="73"/>
      <c r="BNN59" s="73"/>
      <c r="BNO59" s="73"/>
      <c r="BNP59" s="73"/>
      <c r="BNQ59" s="73"/>
      <c r="BNR59" s="73"/>
      <c r="BNS59" s="73"/>
      <c r="BNT59" s="73"/>
      <c r="BNU59" s="73"/>
      <c r="BNV59" s="73"/>
      <c r="BNW59" s="73"/>
      <c r="BNX59" s="73"/>
      <c r="BNY59" s="73"/>
      <c r="BNZ59" s="73"/>
      <c r="BOA59" s="73"/>
      <c r="BOB59" s="73"/>
      <c r="BOC59" s="73"/>
      <c r="BOD59" s="73"/>
      <c r="BOE59" s="73"/>
      <c r="BOF59" s="73"/>
      <c r="BOG59" s="73"/>
      <c r="BOH59" s="73"/>
      <c r="BOI59" s="73"/>
      <c r="BOJ59" s="73"/>
      <c r="BOK59" s="73"/>
      <c r="BOL59" s="73"/>
      <c r="BOM59" s="73"/>
      <c r="BON59" s="73"/>
      <c r="BOO59" s="73"/>
      <c r="BOP59" s="73"/>
      <c r="BOQ59" s="73"/>
      <c r="BOR59" s="73"/>
      <c r="BOS59" s="73"/>
      <c r="BOT59" s="73"/>
      <c r="BOU59" s="73"/>
      <c r="BOV59" s="73"/>
      <c r="BOW59" s="73"/>
      <c r="BOX59" s="73"/>
      <c r="BOY59" s="73"/>
      <c r="BOZ59" s="73"/>
      <c r="BPA59" s="73"/>
      <c r="BPB59" s="73"/>
      <c r="BPC59" s="73"/>
      <c r="BPD59" s="73"/>
      <c r="BPE59" s="73"/>
      <c r="BPF59" s="73"/>
      <c r="BPG59" s="73"/>
      <c r="BPH59" s="73"/>
      <c r="BPI59" s="73"/>
      <c r="BPJ59" s="73"/>
      <c r="BPK59" s="73"/>
      <c r="BPL59" s="73"/>
      <c r="BPM59" s="73"/>
      <c r="BPN59" s="73"/>
      <c r="BPO59" s="73"/>
      <c r="BPP59" s="73"/>
      <c r="BPQ59" s="73"/>
      <c r="BPR59" s="73"/>
      <c r="BPS59" s="73"/>
      <c r="BPT59" s="73"/>
      <c r="BPU59" s="73"/>
      <c r="BPV59" s="73"/>
      <c r="BPW59" s="73"/>
      <c r="BPX59" s="73"/>
      <c r="BPY59" s="73"/>
      <c r="BPZ59" s="73"/>
      <c r="BQA59" s="73"/>
      <c r="BQB59" s="73"/>
      <c r="BQC59" s="73"/>
      <c r="BQD59" s="73"/>
      <c r="BQE59" s="73"/>
      <c r="BQF59" s="73"/>
      <c r="BQG59" s="73"/>
      <c r="BQH59" s="73"/>
      <c r="BQI59" s="73"/>
      <c r="BQJ59" s="73"/>
      <c r="BQK59" s="73"/>
      <c r="BQL59" s="73"/>
      <c r="BQM59" s="73"/>
      <c r="BQN59" s="73"/>
      <c r="BQO59" s="73"/>
      <c r="BQP59" s="73"/>
      <c r="BQQ59" s="73"/>
      <c r="BQR59" s="73"/>
      <c r="BQS59" s="73"/>
      <c r="BQT59" s="73"/>
      <c r="BQU59" s="73"/>
      <c r="BQV59" s="73"/>
      <c r="BQW59" s="73"/>
      <c r="BQX59" s="73"/>
      <c r="BQY59" s="73"/>
      <c r="BQZ59" s="73"/>
      <c r="BRA59" s="73"/>
      <c r="BRB59" s="73"/>
      <c r="BRC59" s="73"/>
      <c r="BRD59" s="73"/>
      <c r="BRE59" s="73"/>
      <c r="BRF59" s="73"/>
      <c r="BRG59" s="73"/>
      <c r="BRH59" s="73"/>
      <c r="BRI59" s="73"/>
      <c r="BRJ59" s="73"/>
      <c r="BRK59" s="73"/>
      <c r="BRL59" s="73"/>
      <c r="BRM59" s="73"/>
      <c r="BRN59" s="73"/>
      <c r="BRO59" s="73"/>
      <c r="BRP59" s="73"/>
      <c r="BRQ59" s="73"/>
      <c r="BRR59" s="73"/>
      <c r="BRS59" s="73"/>
      <c r="BRT59" s="73"/>
      <c r="BRU59" s="73"/>
      <c r="BRV59" s="73"/>
      <c r="BRW59" s="73"/>
      <c r="BRX59" s="73"/>
      <c r="BRY59" s="73"/>
      <c r="BRZ59" s="73"/>
      <c r="BSA59" s="73"/>
      <c r="BSB59" s="73"/>
      <c r="BSC59" s="73"/>
      <c r="BSD59" s="73"/>
      <c r="BSE59" s="73"/>
      <c r="BSF59" s="73"/>
      <c r="BSG59" s="73"/>
      <c r="BSH59" s="73"/>
      <c r="BSI59" s="73"/>
      <c r="BSJ59" s="73"/>
      <c r="BSK59" s="73"/>
      <c r="BSL59" s="73"/>
      <c r="BSM59" s="73"/>
      <c r="BSN59" s="73"/>
      <c r="BSO59" s="73"/>
      <c r="BSP59" s="73"/>
      <c r="BSQ59" s="73"/>
      <c r="BSR59" s="73"/>
      <c r="BSS59" s="73"/>
      <c r="BST59" s="73"/>
      <c r="BSU59" s="73"/>
      <c r="BSV59" s="73"/>
      <c r="BSW59" s="73"/>
      <c r="BSX59" s="73"/>
      <c r="BSY59" s="73"/>
      <c r="BSZ59" s="73"/>
      <c r="BTA59" s="73"/>
      <c r="BTB59" s="73"/>
      <c r="BTC59" s="73"/>
      <c r="BTD59" s="73"/>
      <c r="BTE59" s="73"/>
      <c r="BTF59" s="73"/>
      <c r="BTG59" s="73"/>
      <c r="BTH59" s="73"/>
      <c r="BTI59" s="73"/>
      <c r="BTJ59" s="73"/>
      <c r="BTK59" s="73"/>
      <c r="BTL59" s="73"/>
      <c r="BTM59" s="73"/>
      <c r="BTN59" s="73"/>
      <c r="BTO59" s="73"/>
      <c r="BTP59" s="73"/>
      <c r="BTQ59" s="73"/>
      <c r="BTR59" s="73"/>
      <c r="BTS59" s="73"/>
      <c r="BTT59" s="73"/>
      <c r="BTU59" s="73"/>
      <c r="BTV59" s="73"/>
      <c r="BTW59" s="73"/>
      <c r="BTX59" s="73"/>
      <c r="BTY59" s="73"/>
      <c r="BTZ59" s="73"/>
      <c r="BUA59" s="73"/>
      <c r="BUB59" s="73"/>
      <c r="BUC59" s="73"/>
      <c r="BUD59" s="73"/>
      <c r="BUE59" s="73"/>
      <c r="BUF59" s="73"/>
      <c r="BUG59" s="73"/>
      <c r="BUH59" s="73"/>
      <c r="BUI59" s="73"/>
      <c r="BUJ59" s="73"/>
      <c r="BUK59" s="73"/>
      <c r="BUL59" s="73"/>
      <c r="BUM59" s="73"/>
      <c r="BUN59" s="73"/>
      <c r="BUO59" s="73"/>
      <c r="BUP59" s="73"/>
      <c r="BUQ59" s="73"/>
      <c r="BUR59" s="73"/>
      <c r="BUS59" s="73"/>
      <c r="BUT59" s="73"/>
      <c r="BUU59" s="73"/>
      <c r="BUV59" s="73"/>
      <c r="BUW59" s="73"/>
      <c r="BUX59" s="73"/>
      <c r="BUY59" s="73"/>
      <c r="BUZ59" s="73"/>
      <c r="BVA59" s="73"/>
      <c r="BVB59" s="73"/>
      <c r="BVC59" s="73"/>
      <c r="BVD59" s="73"/>
      <c r="BVE59" s="73"/>
      <c r="BVF59" s="73"/>
      <c r="BVG59" s="73"/>
      <c r="BVH59" s="73"/>
      <c r="BVI59" s="73"/>
      <c r="BVJ59" s="73"/>
      <c r="BVK59" s="73"/>
      <c r="BVL59" s="73"/>
      <c r="BVM59" s="73"/>
      <c r="BVN59" s="73"/>
      <c r="BVO59" s="73"/>
      <c r="BVP59" s="73"/>
      <c r="BVQ59" s="73"/>
      <c r="BVR59" s="73"/>
      <c r="BVS59" s="73"/>
      <c r="BVT59" s="73"/>
      <c r="BVU59" s="73"/>
      <c r="BVV59" s="73"/>
      <c r="BVW59" s="73"/>
      <c r="BVX59" s="73"/>
      <c r="BVY59" s="73"/>
      <c r="BVZ59" s="73"/>
      <c r="BWA59" s="73"/>
      <c r="BWB59" s="73"/>
      <c r="BWC59" s="73"/>
      <c r="BWD59" s="73"/>
      <c r="BWE59" s="73"/>
      <c r="BWF59" s="73"/>
      <c r="BWG59" s="73"/>
      <c r="BWH59" s="73"/>
      <c r="BWI59" s="73"/>
      <c r="BWJ59" s="73"/>
      <c r="BWK59" s="73"/>
      <c r="BWL59" s="73"/>
      <c r="BWM59" s="73"/>
      <c r="BWN59" s="73"/>
      <c r="BWO59" s="73"/>
      <c r="BWP59" s="73"/>
      <c r="BWQ59" s="73"/>
      <c r="BWR59" s="73"/>
      <c r="BWS59" s="73"/>
      <c r="BWT59" s="73"/>
      <c r="BWU59" s="73"/>
      <c r="BWV59" s="73"/>
      <c r="BWW59" s="73"/>
      <c r="BWX59" s="73"/>
      <c r="BWY59" s="73"/>
      <c r="BWZ59" s="73"/>
      <c r="BXA59" s="73"/>
      <c r="BXB59" s="73"/>
      <c r="BXC59" s="73"/>
      <c r="BXD59" s="73"/>
      <c r="BXE59" s="73"/>
      <c r="BXF59" s="73"/>
      <c r="BXG59" s="73"/>
      <c r="BXH59" s="73"/>
      <c r="BXI59" s="73"/>
      <c r="BXJ59" s="73"/>
      <c r="BXK59" s="73"/>
      <c r="BXL59" s="73"/>
      <c r="BXM59" s="73"/>
      <c r="BXN59" s="73"/>
      <c r="BXO59" s="73"/>
      <c r="BXP59" s="73"/>
      <c r="BXQ59" s="73"/>
      <c r="BXR59" s="73"/>
      <c r="BXS59" s="73"/>
      <c r="BXT59" s="73"/>
      <c r="BXU59" s="73"/>
      <c r="BXV59" s="73"/>
      <c r="BXW59" s="73"/>
      <c r="BXX59" s="73"/>
      <c r="BXY59" s="73"/>
      <c r="BXZ59" s="73"/>
      <c r="BYA59" s="73"/>
      <c r="BYB59" s="73"/>
      <c r="BYC59" s="73"/>
      <c r="BYD59" s="73"/>
      <c r="BYE59" s="73"/>
      <c r="BYF59" s="73"/>
      <c r="BYG59" s="73"/>
      <c r="BYH59" s="73"/>
      <c r="BYI59" s="73"/>
      <c r="BYJ59" s="73"/>
      <c r="BYK59" s="73"/>
      <c r="BYL59" s="73"/>
      <c r="BYM59" s="73"/>
      <c r="BYN59" s="73"/>
      <c r="BYO59" s="73"/>
      <c r="BYP59" s="73"/>
      <c r="BYQ59" s="73"/>
      <c r="BYR59" s="73"/>
      <c r="BYS59" s="73"/>
      <c r="BYT59" s="73"/>
      <c r="BYU59" s="73"/>
      <c r="BYV59" s="73"/>
      <c r="BYW59" s="73"/>
      <c r="BYX59" s="73"/>
      <c r="BYY59" s="73"/>
      <c r="BYZ59" s="73"/>
      <c r="BZA59" s="73"/>
      <c r="BZB59" s="73"/>
      <c r="BZC59" s="73"/>
      <c r="BZD59" s="73"/>
      <c r="BZE59" s="73"/>
      <c r="BZF59" s="73"/>
      <c r="BZG59" s="73"/>
      <c r="BZH59" s="73"/>
      <c r="BZI59" s="73"/>
      <c r="BZJ59" s="73"/>
      <c r="BZK59" s="73"/>
      <c r="BZL59" s="73"/>
      <c r="BZM59" s="73"/>
      <c r="BZN59" s="73"/>
      <c r="BZO59" s="73"/>
      <c r="BZP59" s="73"/>
      <c r="BZQ59" s="73"/>
      <c r="BZR59" s="73"/>
      <c r="BZS59" s="73"/>
      <c r="BZT59" s="73"/>
      <c r="BZU59" s="73"/>
      <c r="BZV59" s="73"/>
      <c r="BZW59" s="73"/>
      <c r="BZX59" s="73"/>
      <c r="BZY59" s="73"/>
      <c r="BZZ59" s="73"/>
      <c r="CAA59" s="73"/>
      <c r="CAB59" s="73"/>
      <c r="CAC59" s="73"/>
      <c r="CAD59" s="73"/>
      <c r="CAE59" s="73"/>
      <c r="CAF59" s="73"/>
      <c r="CAG59" s="73"/>
      <c r="CAH59" s="73"/>
      <c r="CAI59" s="73"/>
      <c r="CAJ59" s="73"/>
      <c r="CAK59" s="73"/>
      <c r="CAL59" s="73"/>
      <c r="CAM59" s="73"/>
      <c r="CAN59" s="73"/>
      <c r="CAO59" s="73"/>
      <c r="CAP59" s="73"/>
      <c r="CAQ59" s="73"/>
      <c r="CAR59" s="73"/>
      <c r="CAS59" s="73"/>
      <c r="CAT59" s="73"/>
      <c r="CAU59" s="73"/>
      <c r="CAV59" s="73"/>
      <c r="CAW59" s="73"/>
      <c r="CAX59" s="73"/>
      <c r="CAY59" s="73"/>
      <c r="CAZ59" s="73"/>
      <c r="CBA59" s="73"/>
      <c r="CBB59" s="73"/>
      <c r="CBC59" s="73"/>
      <c r="CBD59" s="73"/>
      <c r="CBE59" s="73"/>
      <c r="CBF59" s="73"/>
      <c r="CBG59" s="73"/>
      <c r="CBH59" s="73"/>
      <c r="CBI59" s="73"/>
      <c r="CBJ59" s="73"/>
      <c r="CBK59" s="73"/>
      <c r="CBL59" s="73"/>
      <c r="CBM59" s="73"/>
      <c r="CBN59" s="73"/>
      <c r="CBO59" s="73"/>
      <c r="CBP59" s="73"/>
      <c r="CBQ59" s="73"/>
      <c r="CBR59" s="73"/>
      <c r="CBS59" s="73"/>
      <c r="CBT59" s="73"/>
      <c r="CBU59" s="73"/>
      <c r="CBV59" s="73"/>
      <c r="CBW59" s="73"/>
      <c r="CBX59" s="73"/>
      <c r="CBY59" s="73"/>
      <c r="CBZ59" s="73"/>
      <c r="CCA59" s="73"/>
      <c r="CCB59" s="73"/>
      <c r="CCC59" s="73"/>
      <c r="CCD59" s="73"/>
      <c r="CCE59" s="73"/>
      <c r="CCF59" s="73"/>
      <c r="CCG59" s="73"/>
      <c r="CCH59" s="73"/>
      <c r="CCI59" s="73"/>
      <c r="CCJ59" s="73"/>
      <c r="CCK59" s="73"/>
      <c r="CCL59" s="73"/>
      <c r="CCM59" s="73"/>
      <c r="CCN59" s="73"/>
      <c r="CCO59" s="73"/>
      <c r="CCP59" s="73"/>
      <c r="CCQ59" s="73"/>
      <c r="CCR59" s="73"/>
      <c r="CCS59" s="73"/>
      <c r="CCT59" s="73"/>
      <c r="CCU59" s="73"/>
      <c r="CCV59" s="73"/>
      <c r="CCW59" s="73"/>
      <c r="CCX59" s="73"/>
      <c r="CCY59" s="73"/>
      <c r="CCZ59" s="73"/>
      <c r="CDA59" s="73"/>
      <c r="CDB59" s="73"/>
      <c r="CDC59" s="73"/>
      <c r="CDD59" s="73"/>
      <c r="CDE59" s="73"/>
      <c r="CDF59" s="73"/>
      <c r="CDG59" s="73"/>
      <c r="CDH59" s="73"/>
      <c r="CDI59" s="73"/>
      <c r="CDJ59" s="73"/>
      <c r="CDK59" s="73"/>
      <c r="CDL59" s="73"/>
      <c r="CDM59" s="73"/>
      <c r="CDN59" s="73"/>
      <c r="CDO59" s="73"/>
      <c r="CDP59" s="73"/>
      <c r="CDQ59" s="73"/>
      <c r="CDR59" s="73"/>
      <c r="CDS59" s="73"/>
      <c r="CDT59" s="73"/>
      <c r="CDU59" s="73"/>
      <c r="CDV59" s="73"/>
      <c r="CDW59" s="73"/>
      <c r="CDX59" s="73"/>
      <c r="CDY59" s="73"/>
      <c r="CDZ59" s="73"/>
      <c r="CEA59" s="73"/>
      <c r="CEB59" s="73"/>
      <c r="CEC59" s="73"/>
      <c r="CED59" s="73"/>
      <c r="CEE59" s="73"/>
      <c r="CEF59" s="73"/>
      <c r="CEG59" s="73"/>
      <c r="CEH59" s="73"/>
      <c r="CEI59" s="73"/>
      <c r="CEJ59" s="73"/>
      <c r="CEK59" s="73"/>
      <c r="CEL59" s="73"/>
      <c r="CEM59" s="73"/>
      <c r="CEN59" s="73"/>
      <c r="CEO59" s="73"/>
      <c r="CEP59" s="73"/>
      <c r="CEQ59" s="73"/>
      <c r="CER59" s="73"/>
      <c r="CES59" s="73"/>
      <c r="CET59" s="73"/>
      <c r="CEU59" s="73"/>
      <c r="CEV59" s="73"/>
      <c r="CEW59" s="73"/>
      <c r="CEX59" s="73"/>
      <c r="CEY59" s="73"/>
      <c r="CEZ59" s="73"/>
      <c r="CFA59" s="73"/>
      <c r="CFB59" s="73"/>
      <c r="CFC59" s="73"/>
      <c r="CFD59" s="73"/>
      <c r="CFE59" s="73"/>
      <c r="CFF59" s="73"/>
      <c r="CFG59" s="73"/>
      <c r="CFH59" s="73"/>
      <c r="CFI59" s="73"/>
      <c r="CFJ59" s="73"/>
      <c r="CFK59" s="73"/>
      <c r="CFL59" s="73"/>
      <c r="CFM59" s="73"/>
      <c r="CFN59" s="73"/>
      <c r="CFO59" s="73"/>
      <c r="CFP59" s="73"/>
      <c r="CFQ59" s="73"/>
      <c r="CFR59" s="73"/>
      <c r="CFS59" s="73"/>
      <c r="CFT59" s="73"/>
      <c r="CFU59" s="73"/>
      <c r="CFV59" s="73"/>
      <c r="CFW59" s="73"/>
      <c r="CFX59" s="73"/>
      <c r="CFY59" s="73"/>
      <c r="CFZ59" s="73"/>
      <c r="CGA59" s="73"/>
      <c r="CGB59" s="73"/>
      <c r="CGC59" s="73"/>
      <c r="CGD59" s="73"/>
      <c r="CGE59" s="73"/>
      <c r="CGF59" s="73"/>
      <c r="CGG59" s="73"/>
      <c r="CGH59" s="73"/>
      <c r="CGI59" s="73"/>
      <c r="CGJ59" s="73"/>
      <c r="CGK59" s="73"/>
      <c r="CGL59" s="73"/>
      <c r="CGM59" s="73"/>
      <c r="CGN59" s="73"/>
      <c r="CGO59" s="73"/>
      <c r="CGP59" s="73"/>
      <c r="CGQ59" s="73"/>
      <c r="CGR59" s="73"/>
      <c r="CGS59" s="73"/>
      <c r="CGT59" s="73"/>
      <c r="CGU59" s="73"/>
      <c r="CGV59" s="73"/>
      <c r="CGW59" s="73"/>
      <c r="CGX59" s="73"/>
      <c r="CGY59" s="73"/>
      <c r="CGZ59" s="73"/>
      <c r="CHA59" s="73"/>
      <c r="CHB59" s="73"/>
      <c r="CHC59" s="73"/>
      <c r="CHD59" s="73"/>
      <c r="CHE59" s="73"/>
      <c r="CHF59" s="73"/>
      <c r="CHG59" s="73"/>
      <c r="CHH59" s="73"/>
      <c r="CHI59" s="73"/>
      <c r="CHJ59" s="73"/>
      <c r="CHK59" s="73"/>
      <c r="CHL59" s="73"/>
      <c r="CHM59" s="73"/>
      <c r="CHN59" s="73"/>
      <c r="CHO59" s="73"/>
      <c r="CHP59" s="73"/>
      <c r="CHQ59" s="73"/>
      <c r="CHR59" s="73"/>
      <c r="CHS59" s="73"/>
      <c r="CHT59" s="73"/>
      <c r="CHU59" s="73"/>
      <c r="CHV59" s="73"/>
      <c r="CHW59" s="73"/>
      <c r="CHX59" s="73"/>
      <c r="CHY59" s="73"/>
      <c r="CHZ59" s="73"/>
      <c r="CIA59" s="73"/>
      <c r="CIB59" s="73"/>
      <c r="CIC59" s="73"/>
      <c r="CID59" s="73"/>
      <c r="CIE59" s="73"/>
      <c r="CIF59" s="73"/>
      <c r="CIG59" s="73"/>
      <c r="CIH59" s="73"/>
      <c r="CII59" s="73"/>
      <c r="CIJ59" s="73"/>
      <c r="CIK59" s="73"/>
      <c r="CIL59" s="73"/>
      <c r="CIM59" s="73"/>
      <c r="CIN59" s="73"/>
      <c r="CIO59" s="73"/>
      <c r="CIP59" s="73"/>
      <c r="CIQ59" s="73"/>
      <c r="CIR59" s="73"/>
      <c r="CIS59" s="73"/>
      <c r="CIT59" s="73"/>
      <c r="CIU59" s="73"/>
      <c r="CIV59" s="73"/>
      <c r="CIW59" s="73"/>
      <c r="CIX59" s="73"/>
      <c r="CIY59" s="73"/>
      <c r="CIZ59" s="73"/>
      <c r="CJA59" s="73"/>
      <c r="CJB59" s="73"/>
      <c r="CJC59" s="73"/>
      <c r="CJD59" s="73"/>
      <c r="CJE59" s="73"/>
      <c r="CJF59" s="73"/>
      <c r="CJG59" s="73"/>
      <c r="CJH59" s="73"/>
      <c r="CJI59" s="73"/>
      <c r="CJJ59" s="73"/>
      <c r="CJK59" s="73"/>
      <c r="CJL59" s="73"/>
      <c r="CJM59" s="73"/>
      <c r="CJN59" s="73"/>
      <c r="CJO59" s="73"/>
      <c r="CJP59" s="73"/>
      <c r="CJQ59" s="73"/>
      <c r="CJR59" s="73"/>
      <c r="CJS59" s="73"/>
      <c r="CJT59" s="73"/>
      <c r="CJU59" s="73"/>
      <c r="CJV59" s="73"/>
      <c r="CJW59" s="73"/>
      <c r="CJX59" s="73"/>
      <c r="CJY59" s="73"/>
      <c r="CJZ59" s="73"/>
      <c r="CKA59" s="73"/>
      <c r="CKB59" s="73"/>
      <c r="CKC59" s="73"/>
      <c r="CKD59" s="73"/>
      <c r="CKE59" s="73"/>
      <c r="CKF59" s="73"/>
      <c r="CKG59" s="73"/>
      <c r="CKH59" s="73"/>
      <c r="CKI59" s="73"/>
      <c r="CKJ59" s="73"/>
      <c r="CKK59" s="73"/>
      <c r="CKL59" s="73"/>
      <c r="CKM59" s="73"/>
      <c r="CKN59" s="73"/>
      <c r="CKO59" s="73"/>
      <c r="CKP59" s="73"/>
      <c r="CKQ59" s="73"/>
      <c r="CKR59" s="73"/>
      <c r="CKS59" s="73"/>
      <c r="CKT59" s="73"/>
      <c r="CKU59" s="73"/>
      <c r="CKV59" s="73"/>
      <c r="CKW59" s="73"/>
      <c r="CKX59" s="73"/>
      <c r="CKY59" s="73"/>
      <c r="CKZ59" s="73"/>
      <c r="CLA59" s="73"/>
      <c r="CLB59" s="73"/>
      <c r="CLC59" s="73"/>
      <c r="CLD59" s="73"/>
      <c r="CLE59" s="73"/>
      <c r="CLF59" s="73"/>
      <c r="CLG59" s="73"/>
      <c r="CLH59" s="73"/>
      <c r="CLI59" s="73"/>
      <c r="CLJ59" s="73"/>
      <c r="CLK59" s="73"/>
      <c r="CLL59" s="73"/>
      <c r="CLM59" s="73"/>
      <c r="CLN59" s="73"/>
      <c r="CLO59" s="73"/>
      <c r="CLP59" s="73"/>
      <c r="CLQ59" s="73"/>
      <c r="CLR59" s="73"/>
      <c r="CLS59" s="73"/>
      <c r="CLT59" s="73"/>
      <c r="CLU59" s="73"/>
      <c r="CLV59" s="73"/>
      <c r="CLW59" s="73"/>
      <c r="CLX59" s="73"/>
      <c r="CLY59" s="73"/>
      <c r="CLZ59" s="73"/>
      <c r="CMA59" s="73"/>
      <c r="CMB59" s="73"/>
      <c r="CMC59" s="73"/>
      <c r="CMD59" s="73"/>
      <c r="CME59" s="73"/>
      <c r="CMF59" s="73"/>
      <c r="CMG59" s="73"/>
      <c r="CMH59" s="73"/>
      <c r="CMI59" s="73"/>
      <c r="CMJ59" s="73"/>
      <c r="CMK59" s="73"/>
      <c r="CML59" s="73"/>
      <c r="CMM59" s="73"/>
      <c r="CMN59" s="73"/>
      <c r="CMO59" s="73"/>
      <c r="CMP59" s="73"/>
      <c r="CMQ59" s="73"/>
      <c r="CMR59" s="73"/>
      <c r="CMS59" s="73"/>
      <c r="CMT59" s="73"/>
      <c r="CMU59" s="73"/>
      <c r="CMV59" s="73"/>
      <c r="CMW59" s="73"/>
      <c r="CMX59" s="73"/>
      <c r="CMY59" s="73"/>
      <c r="CMZ59" s="73"/>
      <c r="CNA59" s="73"/>
      <c r="CNB59" s="73"/>
      <c r="CNC59" s="73"/>
      <c r="CND59" s="73"/>
      <c r="CNE59" s="73"/>
      <c r="CNF59" s="73"/>
      <c r="CNG59" s="73"/>
      <c r="CNH59" s="73"/>
      <c r="CNI59" s="73"/>
      <c r="CNJ59" s="73"/>
      <c r="CNK59" s="73"/>
      <c r="CNL59" s="73"/>
      <c r="CNM59" s="73"/>
      <c r="CNN59" s="73"/>
      <c r="CNO59" s="73"/>
      <c r="CNP59" s="73"/>
      <c r="CNQ59" s="73"/>
      <c r="CNR59" s="73"/>
      <c r="CNS59" s="73"/>
      <c r="CNT59" s="73"/>
      <c r="CNU59" s="73"/>
      <c r="CNV59" s="73"/>
      <c r="CNW59" s="73"/>
      <c r="CNX59" s="73"/>
      <c r="CNY59" s="73"/>
      <c r="CNZ59" s="73"/>
      <c r="COA59" s="73"/>
      <c r="COB59" s="73"/>
      <c r="COC59" s="73"/>
      <c r="COD59" s="73"/>
      <c r="COE59" s="73"/>
      <c r="COF59" s="73"/>
      <c r="COG59" s="73"/>
      <c r="COH59" s="73"/>
      <c r="COI59" s="73"/>
      <c r="COJ59" s="73"/>
      <c r="COK59" s="73"/>
      <c r="COL59" s="73"/>
      <c r="COM59" s="73"/>
      <c r="CON59" s="73"/>
      <c r="COO59" s="73"/>
      <c r="COP59" s="73"/>
      <c r="COQ59" s="73"/>
      <c r="COR59" s="73"/>
      <c r="COS59" s="73"/>
      <c r="COT59" s="73"/>
      <c r="COU59" s="73"/>
      <c r="COV59" s="73"/>
      <c r="COW59" s="73"/>
      <c r="COX59" s="73"/>
      <c r="COY59" s="73"/>
      <c r="COZ59" s="73"/>
      <c r="CPA59" s="73"/>
      <c r="CPB59" s="73"/>
      <c r="CPC59" s="73"/>
      <c r="CPD59" s="73"/>
      <c r="CPE59" s="73"/>
      <c r="CPF59" s="73"/>
      <c r="CPG59" s="73"/>
      <c r="CPH59" s="73"/>
      <c r="CPI59" s="73"/>
      <c r="CPJ59" s="73"/>
      <c r="CPK59" s="73"/>
      <c r="CPL59" s="73"/>
      <c r="CPM59" s="73"/>
      <c r="CPN59" s="73"/>
      <c r="CPO59" s="73"/>
      <c r="CPP59" s="73"/>
      <c r="CPQ59" s="73"/>
      <c r="CPR59" s="73"/>
      <c r="CPS59" s="73"/>
      <c r="CPT59" s="73"/>
      <c r="CPU59" s="73"/>
      <c r="CPV59" s="73"/>
      <c r="CPW59" s="73"/>
      <c r="CPX59" s="73"/>
      <c r="CPY59" s="73"/>
      <c r="CPZ59" s="73"/>
      <c r="CQA59" s="73"/>
      <c r="CQB59" s="73"/>
      <c r="CQC59" s="73"/>
      <c r="CQD59" s="73"/>
      <c r="CQE59" s="73"/>
      <c r="CQF59" s="73"/>
      <c r="CQG59" s="73"/>
      <c r="CQH59" s="73"/>
      <c r="CQI59" s="73"/>
      <c r="CQJ59" s="73"/>
      <c r="CQK59" s="73"/>
      <c r="CQL59" s="73"/>
      <c r="CQM59" s="73"/>
      <c r="CQN59" s="73"/>
      <c r="CQO59" s="73"/>
      <c r="CQP59" s="73"/>
      <c r="CQQ59" s="73"/>
      <c r="CQR59" s="73"/>
      <c r="CQS59" s="73"/>
      <c r="CQT59" s="73"/>
      <c r="CQU59" s="73"/>
      <c r="CQV59" s="73"/>
      <c r="CQW59" s="73"/>
      <c r="CQX59" s="73"/>
      <c r="CQY59" s="73"/>
      <c r="CQZ59" s="73"/>
      <c r="CRA59" s="73"/>
      <c r="CRB59" s="73"/>
      <c r="CRC59" s="73"/>
      <c r="CRD59" s="73"/>
      <c r="CRE59" s="73"/>
      <c r="CRF59" s="73"/>
      <c r="CRG59" s="73"/>
      <c r="CRH59" s="73"/>
      <c r="CRI59" s="73"/>
      <c r="CRJ59" s="73"/>
      <c r="CRK59" s="73"/>
      <c r="CRL59" s="73"/>
      <c r="CRM59" s="73"/>
      <c r="CRN59" s="73"/>
      <c r="CRO59" s="73"/>
      <c r="CRP59" s="73"/>
      <c r="CRQ59" s="73"/>
      <c r="CRR59" s="73"/>
      <c r="CRS59" s="73"/>
      <c r="CRT59" s="73"/>
      <c r="CRU59" s="73"/>
      <c r="CRV59" s="73"/>
      <c r="CRW59" s="73"/>
      <c r="CRX59" s="73"/>
      <c r="CRY59" s="73"/>
      <c r="CRZ59" s="73"/>
      <c r="CSA59" s="73"/>
      <c r="CSB59" s="73"/>
      <c r="CSC59" s="73"/>
      <c r="CSD59" s="73"/>
      <c r="CSE59" s="73"/>
      <c r="CSF59" s="73"/>
      <c r="CSG59" s="73"/>
      <c r="CSH59" s="73"/>
      <c r="CSI59" s="73"/>
      <c r="CSJ59" s="73"/>
      <c r="CSK59" s="73"/>
      <c r="CSL59" s="73"/>
      <c r="CSM59" s="73"/>
      <c r="CSN59" s="73"/>
      <c r="CSO59" s="73"/>
      <c r="CSP59" s="73"/>
      <c r="CSQ59" s="73"/>
      <c r="CSR59" s="73"/>
      <c r="CSS59" s="73"/>
      <c r="CST59" s="73"/>
      <c r="CSU59" s="73"/>
      <c r="CSV59" s="73"/>
      <c r="CSW59" s="73"/>
      <c r="CSX59" s="73"/>
      <c r="CSY59" s="73"/>
      <c r="CSZ59" s="73"/>
      <c r="CTA59" s="73"/>
      <c r="CTB59" s="73"/>
      <c r="CTC59" s="73"/>
      <c r="CTD59" s="73"/>
      <c r="CTE59" s="73"/>
      <c r="CTF59" s="73"/>
      <c r="CTG59" s="73"/>
      <c r="CTH59" s="73"/>
      <c r="CTI59" s="73"/>
      <c r="CTJ59" s="73"/>
      <c r="CTK59" s="73"/>
      <c r="CTL59" s="73"/>
      <c r="CTM59" s="73"/>
      <c r="CTN59" s="73"/>
      <c r="CTO59" s="73"/>
      <c r="CTP59" s="73"/>
      <c r="CTQ59" s="73"/>
      <c r="CTR59" s="73"/>
      <c r="CTS59" s="73"/>
      <c r="CTT59" s="73"/>
      <c r="CTU59" s="73"/>
      <c r="CTV59" s="73"/>
      <c r="CTW59" s="73"/>
      <c r="CTX59" s="73"/>
      <c r="CTY59" s="73"/>
      <c r="CTZ59" s="73"/>
      <c r="CUA59" s="73"/>
      <c r="CUB59" s="73"/>
      <c r="CUC59" s="73"/>
      <c r="CUD59" s="73"/>
      <c r="CUE59" s="73"/>
      <c r="CUF59" s="73"/>
      <c r="CUG59" s="73"/>
      <c r="CUH59" s="73"/>
      <c r="CUI59" s="73"/>
      <c r="CUJ59" s="73"/>
      <c r="CUK59" s="73"/>
      <c r="CUL59" s="73"/>
      <c r="CUM59" s="73"/>
      <c r="CUN59" s="73"/>
      <c r="CUO59" s="73"/>
      <c r="CUP59" s="73"/>
      <c r="CUQ59" s="73"/>
      <c r="CUR59" s="73"/>
      <c r="CUS59" s="73"/>
      <c r="CUT59" s="73"/>
      <c r="CUU59" s="73"/>
      <c r="CUV59" s="73"/>
      <c r="CUW59" s="73"/>
      <c r="CUX59" s="73"/>
      <c r="CUY59" s="73"/>
      <c r="CUZ59" s="73"/>
      <c r="CVA59" s="73"/>
      <c r="CVB59" s="73"/>
      <c r="CVC59" s="73"/>
      <c r="CVD59" s="73"/>
      <c r="CVE59" s="73"/>
      <c r="CVF59" s="73"/>
      <c r="CVG59" s="73"/>
      <c r="CVH59" s="73"/>
      <c r="CVI59" s="73"/>
      <c r="CVJ59" s="73"/>
      <c r="CVK59" s="73"/>
      <c r="CVL59" s="73"/>
      <c r="CVM59" s="73"/>
      <c r="CVN59" s="73"/>
      <c r="CVO59" s="73"/>
      <c r="CVP59" s="73"/>
      <c r="CVQ59" s="73"/>
      <c r="CVR59" s="73"/>
      <c r="CVS59" s="73"/>
      <c r="CVT59" s="73"/>
      <c r="CVU59" s="73"/>
      <c r="CVV59" s="73"/>
      <c r="CVW59" s="73"/>
      <c r="CVX59" s="73"/>
      <c r="CVY59" s="73"/>
      <c r="CVZ59" s="73"/>
      <c r="CWA59" s="73"/>
      <c r="CWB59" s="73"/>
      <c r="CWC59" s="73"/>
      <c r="CWD59" s="73"/>
      <c r="CWE59" s="73"/>
      <c r="CWF59" s="73"/>
      <c r="CWG59" s="73"/>
      <c r="CWH59" s="73"/>
      <c r="CWI59" s="73"/>
      <c r="CWJ59" s="73"/>
      <c r="CWK59" s="73"/>
      <c r="CWL59" s="73"/>
      <c r="CWM59" s="73"/>
      <c r="CWN59" s="73"/>
      <c r="CWO59" s="73"/>
      <c r="CWP59" s="73"/>
      <c r="CWQ59" s="73"/>
      <c r="CWR59" s="73"/>
      <c r="CWS59" s="73"/>
      <c r="CWT59" s="73"/>
      <c r="CWU59" s="73"/>
      <c r="CWV59" s="73"/>
      <c r="CWW59" s="73"/>
      <c r="CWX59" s="73"/>
      <c r="CWY59" s="73"/>
      <c r="CWZ59" s="73"/>
      <c r="CXA59" s="73"/>
      <c r="CXB59" s="73"/>
      <c r="CXC59" s="73"/>
      <c r="CXD59" s="73"/>
      <c r="CXE59" s="73"/>
      <c r="CXF59" s="73"/>
      <c r="CXG59" s="73"/>
      <c r="CXH59" s="73"/>
      <c r="CXI59" s="73"/>
      <c r="CXJ59" s="73"/>
      <c r="CXK59" s="73"/>
      <c r="CXL59" s="73"/>
      <c r="CXM59" s="73"/>
      <c r="CXN59" s="73"/>
      <c r="CXO59" s="73"/>
      <c r="CXP59" s="73"/>
      <c r="CXQ59" s="73"/>
      <c r="CXR59" s="73"/>
      <c r="CXS59" s="73"/>
      <c r="CXT59" s="73"/>
      <c r="CXU59" s="73"/>
      <c r="CXV59" s="73"/>
      <c r="CXW59" s="73"/>
      <c r="CXX59" s="73"/>
      <c r="CXY59" s="73"/>
      <c r="CXZ59" s="73"/>
      <c r="CYA59" s="73"/>
      <c r="CYB59" s="73"/>
      <c r="CYC59" s="73"/>
      <c r="CYD59" s="73"/>
      <c r="CYE59" s="73"/>
      <c r="CYF59" s="73"/>
      <c r="CYG59" s="73"/>
      <c r="CYH59" s="73"/>
      <c r="CYI59" s="73"/>
      <c r="CYJ59" s="73"/>
      <c r="CYK59" s="73"/>
      <c r="CYL59" s="73"/>
      <c r="CYM59" s="73"/>
      <c r="CYN59" s="73"/>
      <c r="CYO59" s="73"/>
      <c r="CYP59" s="73"/>
      <c r="CYQ59" s="73"/>
      <c r="CYR59" s="73"/>
      <c r="CYS59" s="73"/>
      <c r="CYT59" s="73"/>
      <c r="CYU59" s="73"/>
      <c r="CYV59" s="73"/>
      <c r="CYW59" s="73"/>
      <c r="CYX59" s="73"/>
      <c r="CYY59" s="73"/>
      <c r="CYZ59" s="73"/>
      <c r="CZA59" s="73"/>
      <c r="CZB59" s="73"/>
      <c r="CZC59" s="73"/>
      <c r="CZD59" s="73"/>
      <c r="CZE59" s="73"/>
      <c r="CZF59" s="73"/>
      <c r="CZG59" s="73"/>
      <c r="CZH59" s="73"/>
      <c r="CZI59" s="73"/>
      <c r="CZJ59" s="73"/>
      <c r="CZK59" s="73"/>
      <c r="CZL59" s="73"/>
      <c r="CZM59" s="73"/>
      <c r="CZN59" s="73"/>
      <c r="CZO59" s="73"/>
      <c r="CZP59" s="73"/>
      <c r="CZQ59" s="73"/>
      <c r="CZR59" s="73"/>
      <c r="CZS59" s="73"/>
      <c r="CZT59" s="73"/>
      <c r="CZU59" s="73"/>
      <c r="CZV59" s="73"/>
      <c r="CZW59" s="73"/>
      <c r="CZX59" s="73"/>
      <c r="CZY59" s="73"/>
      <c r="CZZ59" s="73"/>
      <c r="DAA59" s="73"/>
      <c r="DAB59" s="73"/>
      <c r="DAC59" s="73"/>
      <c r="DAD59" s="73"/>
      <c r="DAE59" s="73"/>
      <c r="DAF59" s="73"/>
      <c r="DAG59" s="73"/>
      <c r="DAH59" s="73"/>
      <c r="DAI59" s="73"/>
      <c r="DAJ59" s="73"/>
      <c r="DAK59" s="73"/>
      <c r="DAL59" s="73"/>
      <c r="DAM59" s="73"/>
      <c r="DAN59" s="73"/>
      <c r="DAO59" s="73"/>
      <c r="DAP59" s="73"/>
      <c r="DAQ59" s="73"/>
      <c r="DAR59" s="73"/>
      <c r="DAS59" s="73"/>
      <c r="DAT59" s="73"/>
      <c r="DAU59" s="73"/>
      <c r="DAV59" s="73"/>
      <c r="DAW59" s="73"/>
      <c r="DAX59" s="73"/>
      <c r="DAY59" s="73"/>
      <c r="DAZ59" s="73"/>
      <c r="DBA59" s="73"/>
      <c r="DBB59" s="73"/>
      <c r="DBC59" s="73"/>
      <c r="DBD59" s="73"/>
      <c r="DBE59" s="73"/>
      <c r="DBF59" s="73"/>
      <c r="DBG59" s="73"/>
      <c r="DBH59" s="73"/>
      <c r="DBI59" s="73"/>
      <c r="DBJ59" s="73"/>
      <c r="DBK59" s="73"/>
      <c r="DBL59" s="73"/>
      <c r="DBM59" s="73"/>
      <c r="DBN59" s="73"/>
      <c r="DBO59" s="73"/>
      <c r="DBP59" s="73"/>
      <c r="DBQ59" s="73"/>
      <c r="DBR59" s="73"/>
      <c r="DBS59" s="73"/>
      <c r="DBT59" s="73"/>
      <c r="DBU59" s="73"/>
      <c r="DBV59" s="73"/>
      <c r="DBW59" s="73"/>
      <c r="DBX59" s="73"/>
      <c r="DBY59" s="73"/>
      <c r="DBZ59" s="73"/>
      <c r="DCA59" s="73"/>
      <c r="DCB59" s="73"/>
      <c r="DCC59" s="73"/>
      <c r="DCD59" s="73"/>
      <c r="DCE59" s="73"/>
      <c r="DCF59" s="73"/>
      <c r="DCG59" s="73"/>
      <c r="DCH59" s="73"/>
      <c r="DCI59" s="73"/>
      <c r="DCJ59" s="73"/>
      <c r="DCK59" s="73"/>
      <c r="DCL59" s="73"/>
      <c r="DCM59" s="73"/>
      <c r="DCN59" s="73"/>
      <c r="DCO59" s="73"/>
      <c r="DCP59" s="73"/>
      <c r="DCQ59" s="73"/>
      <c r="DCR59" s="73"/>
      <c r="DCS59" s="73"/>
      <c r="DCT59" s="73"/>
      <c r="DCU59" s="73"/>
      <c r="DCV59" s="73"/>
      <c r="DCW59" s="73"/>
      <c r="DCX59" s="73"/>
      <c r="DCY59" s="73"/>
      <c r="DCZ59" s="73"/>
      <c r="DDA59" s="73"/>
      <c r="DDB59" s="73"/>
      <c r="DDC59" s="73"/>
      <c r="DDD59" s="73"/>
      <c r="DDE59" s="73"/>
      <c r="DDF59" s="73"/>
      <c r="DDG59" s="73"/>
      <c r="DDH59" s="73"/>
      <c r="DDI59" s="73"/>
      <c r="DDJ59" s="73"/>
      <c r="DDK59" s="73"/>
      <c r="DDL59" s="73"/>
      <c r="DDM59" s="73"/>
      <c r="DDN59" s="73"/>
      <c r="DDO59" s="73"/>
      <c r="DDP59" s="73"/>
      <c r="DDQ59" s="73"/>
      <c r="DDR59" s="73"/>
      <c r="DDS59" s="73"/>
      <c r="DDT59" s="73"/>
      <c r="DDU59" s="73"/>
      <c r="DDV59" s="73"/>
      <c r="DDW59" s="73"/>
      <c r="DDX59" s="73"/>
      <c r="DDY59" s="73"/>
      <c r="DDZ59" s="73"/>
      <c r="DEA59" s="73"/>
      <c r="DEB59" s="73"/>
      <c r="DEC59" s="73"/>
      <c r="DED59" s="73"/>
      <c r="DEE59" s="73"/>
      <c r="DEF59" s="73"/>
      <c r="DEG59" s="73"/>
      <c r="DEH59" s="73"/>
      <c r="DEI59" s="73"/>
      <c r="DEJ59" s="73"/>
      <c r="DEK59" s="73"/>
      <c r="DEL59" s="73"/>
      <c r="DEM59" s="73"/>
      <c r="DEN59" s="73"/>
      <c r="DEO59" s="73"/>
      <c r="DEP59" s="73"/>
      <c r="DEQ59" s="73"/>
      <c r="DER59" s="73"/>
      <c r="DES59" s="73"/>
      <c r="DET59" s="73"/>
      <c r="DEU59" s="73"/>
      <c r="DEV59" s="73"/>
      <c r="DEW59" s="73"/>
      <c r="DEX59" s="73"/>
      <c r="DEY59" s="73"/>
      <c r="DEZ59" s="73"/>
      <c r="DFA59" s="73"/>
      <c r="DFB59" s="73"/>
      <c r="DFC59" s="73"/>
      <c r="DFD59" s="73"/>
      <c r="DFE59" s="73"/>
      <c r="DFF59" s="73"/>
      <c r="DFG59" s="73"/>
      <c r="DFH59" s="73"/>
      <c r="DFI59" s="73"/>
      <c r="DFJ59" s="73"/>
      <c r="DFK59" s="73"/>
      <c r="DFL59" s="73"/>
      <c r="DFM59" s="73"/>
      <c r="DFN59" s="73"/>
      <c r="DFO59" s="73"/>
      <c r="DFP59" s="73"/>
      <c r="DFQ59" s="73"/>
      <c r="DFR59" s="73"/>
      <c r="DFS59" s="73"/>
      <c r="DFT59" s="73"/>
      <c r="DFU59" s="73"/>
      <c r="DFV59" s="73"/>
      <c r="DFW59" s="73"/>
      <c r="DFX59" s="73"/>
      <c r="DFY59" s="73"/>
      <c r="DFZ59" s="73"/>
      <c r="DGA59" s="73"/>
      <c r="DGB59" s="73"/>
      <c r="DGC59" s="73"/>
      <c r="DGD59" s="73"/>
      <c r="DGE59" s="73"/>
      <c r="DGF59" s="73"/>
      <c r="DGG59" s="73"/>
      <c r="DGH59" s="73"/>
      <c r="DGI59" s="73"/>
      <c r="DGJ59" s="73"/>
      <c r="DGK59" s="73"/>
      <c r="DGL59" s="73"/>
      <c r="DGM59" s="73"/>
      <c r="DGN59" s="73"/>
      <c r="DGO59" s="73"/>
      <c r="DGP59" s="73"/>
      <c r="DGQ59" s="73"/>
      <c r="DGR59" s="73"/>
      <c r="DGS59" s="73"/>
      <c r="DGT59" s="73"/>
      <c r="DGU59" s="73"/>
      <c r="DGV59" s="73"/>
      <c r="DGW59" s="73"/>
      <c r="DGX59" s="73"/>
      <c r="DGY59" s="73"/>
      <c r="DGZ59" s="73"/>
      <c r="DHA59" s="73"/>
      <c r="DHB59" s="73"/>
      <c r="DHC59" s="73"/>
      <c r="DHD59" s="73"/>
      <c r="DHE59" s="73"/>
      <c r="DHF59" s="73"/>
      <c r="DHG59" s="73"/>
      <c r="DHH59" s="73"/>
      <c r="DHI59" s="73"/>
      <c r="DHJ59" s="73"/>
      <c r="DHK59" s="73"/>
      <c r="DHL59" s="73"/>
      <c r="DHM59" s="73"/>
      <c r="DHN59" s="73"/>
      <c r="DHO59" s="73"/>
      <c r="DHP59" s="73"/>
      <c r="DHQ59" s="73"/>
      <c r="DHR59" s="73"/>
      <c r="DHS59" s="73"/>
      <c r="DHT59" s="73"/>
      <c r="DHU59" s="73"/>
      <c r="DHV59" s="73"/>
      <c r="DHW59" s="73"/>
      <c r="DHX59" s="73"/>
      <c r="DHY59" s="73"/>
      <c r="DHZ59" s="73"/>
      <c r="DIA59" s="73"/>
      <c r="DIB59" s="73"/>
      <c r="DIC59" s="73"/>
      <c r="DID59" s="73"/>
      <c r="DIE59" s="73"/>
      <c r="DIF59" s="73"/>
      <c r="DIG59" s="73"/>
      <c r="DIH59" s="73"/>
      <c r="DII59" s="73"/>
      <c r="DIJ59" s="73"/>
      <c r="DIK59" s="73"/>
      <c r="DIL59" s="73"/>
      <c r="DIM59" s="73"/>
      <c r="DIN59" s="73"/>
      <c r="DIO59" s="73"/>
      <c r="DIP59" s="73"/>
      <c r="DIQ59" s="73"/>
      <c r="DIR59" s="73"/>
      <c r="DIS59" s="73"/>
      <c r="DIT59" s="73"/>
      <c r="DIU59" s="73"/>
      <c r="DIV59" s="73"/>
      <c r="DIW59" s="73"/>
      <c r="DIX59" s="73"/>
      <c r="DIY59" s="73"/>
      <c r="DIZ59" s="73"/>
      <c r="DJA59" s="73"/>
      <c r="DJB59" s="73"/>
      <c r="DJC59" s="73"/>
      <c r="DJD59" s="73"/>
      <c r="DJE59" s="73"/>
      <c r="DJF59" s="73"/>
      <c r="DJG59" s="73"/>
      <c r="DJH59" s="73"/>
      <c r="DJI59" s="73"/>
      <c r="DJJ59" s="73"/>
      <c r="DJK59" s="73"/>
      <c r="DJL59" s="73"/>
      <c r="DJM59" s="73"/>
      <c r="DJN59" s="73"/>
      <c r="DJO59" s="73"/>
      <c r="DJP59" s="73"/>
      <c r="DJQ59" s="73"/>
      <c r="DJR59" s="73"/>
      <c r="DJS59" s="73"/>
      <c r="DJT59" s="73"/>
      <c r="DJU59" s="73"/>
      <c r="DJV59" s="73"/>
      <c r="DJW59" s="73"/>
      <c r="DJX59" s="73"/>
      <c r="DJY59" s="73"/>
      <c r="DJZ59" s="73"/>
      <c r="DKA59" s="73"/>
      <c r="DKB59" s="73"/>
      <c r="DKC59" s="73"/>
      <c r="DKD59" s="73"/>
      <c r="DKE59" s="73"/>
      <c r="DKF59" s="73"/>
      <c r="DKG59" s="73"/>
      <c r="DKH59" s="73"/>
      <c r="DKI59" s="73"/>
      <c r="DKJ59" s="73"/>
      <c r="DKK59" s="73"/>
      <c r="DKL59" s="73"/>
      <c r="DKM59" s="73"/>
      <c r="DKN59" s="73"/>
      <c r="DKO59" s="73"/>
      <c r="DKP59" s="73"/>
      <c r="DKQ59" s="73"/>
      <c r="DKR59" s="73"/>
      <c r="DKS59" s="73"/>
      <c r="DKT59" s="73"/>
      <c r="DKU59" s="73"/>
      <c r="DKV59" s="73"/>
      <c r="DKW59" s="73"/>
      <c r="DKX59" s="73"/>
      <c r="DKY59" s="73"/>
      <c r="DKZ59" s="73"/>
      <c r="DLA59" s="73"/>
      <c r="DLB59" s="73"/>
      <c r="DLC59" s="73"/>
      <c r="DLD59" s="73"/>
      <c r="DLE59" s="73"/>
      <c r="DLF59" s="73"/>
      <c r="DLG59" s="73"/>
      <c r="DLH59" s="73"/>
      <c r="DLI59" s="73"/>
      <c r="DLJ59" s="73"/>
      <c r="DLK59" s="73"/>
      <c r="DLL59" s="73"/>
      <c r="DLM59" s="73"/>
      <c r="DLN59" s="73"/>
      <c r="DLO59" s="73"/>
      <c r="DLP59" s="73"/>
      <c r="DLQ59" s="73"/>
      <c r="DLR59" s="73"/>
      <c r="DLS59" s="73"/>
      <c r="DLT59" s="73"/>
      <c r="DLU59" s="73"/>
      <c r="DLV59" s="73"/>
      <c r="DLW59" s="73"/>
      <c r="DLX59" s="73"/>
      <c r="DLY59" s="73"/>
      <c r="DLZ59" s="73"/>
      <c r="DMA59" s="73"/>
      <c r="DMB59" s="73"/>
      <c r="DMC59" s="73"/>
      <c r="DMD59" s="73"/>
      <c r="DME59" s="73"/>
      <c r="DMF59" s="73"/>
      <c r="DMG59" s="73"/>
      <c r="DMH59" s="73"/>
      <c r="DMI59" s="73"/>
      <c r="DMJ59" s="73"/>
      <c r="DMK59" s="73"/>
      <c r="DML59" s="73"/>
      <c r="DMM59" s="73"/>
      <c r="DMN59" s="73"/>
      <c r="DMO59" s="73"/>
      <c r="DMP59" s="73"/>
      <c r="DMQ59" s="73"/>
      <c r="DMR59" s="73"/>
      <c r="DMS59" s="73"/>
      <c r="DMT59" s="73"/>
      <c r="DMU59" s="73"/>
      <c r="DMV59" s="73"/>
      <c r="DMW59" s="73"/>
      <c r="DMX59" s="73"/>
      <c r="DMY59" s="73"/>
      <c r="DMZ59" s="73"/>
      <c r="DNA59" s="73"/>
      <c r="DNB59" s="73"/>
      <c r="DNC59" s="73"/>
      <c r="DND59" s="73"/>
      <c r="DNE59" s="73"/>
      <c r="DNF59" s="73"/>
      <c r="DNG59" s="73"/>
      <c r="DNH59" s="73"/>
      <c r="DNI59" s="73"/>
      <c r="DNJ59" s="73"/>
      <c r="DNK59" s="73"/>
      <c r="DNL59" s="73"/>
      <c r="DNM59" s="73"/>
      <c r="DNN59" s="73"/>
      <c r="DNO59" s="73"/>
      <c r="DNP59" s="73"/>
      <c r="DNQ59" s="73"/>
      <c r="DNR59" s="73"/>
      <c r="DNS59" s="73"/>
      <c r="DNT59" s="73"/>
      <c r="DNU59" s="73"/>
      <c r="DNV59" s="73"/>
      <c r="DNW59" s="73"/>
      <c r="DNX59" s="73"/>
      <c r="DNY59" s="73"/>
      <c r="DNZ59" s="73"/>
      <c r="DOA59" s="73"/>
      <c r="DOB59" s="73"/>
      <c r="DOC59" s="73"/>
      <c r="DOD59" s="73"/>
      <c r="DOE59" s="73"/>
      <c r="DOF59" s="73"/>
      <c r="DOG59" s="73"/>
      <c r="DOH59" s="73"/>
      <c r="DOI59" s="73"/>
      <c r="DOJ59" s="73"/>
      <c r="DOK59" s="73"/>
      <c r="DOL59" s="73"/>
      <c r="DOM59" s="73"/>
      <c r="DON59" s="73"/>
      <c r="DOO59" s="73"/>
      <c r="DOP59" s="73"/>
      <c r="DOQ59" s="73"/>
      <c r="DOR59" s="73"/>
      <c r="DOS59" s="73"/>
      <c r="DOT59" s="73"/>
      <c r="DOU59" s="73"/>
      <c r="DOV59" s="73"/>
      <c r="DOW59" s="73"/>
      <c r="DOX59" s="73"/>
      <c r="DOY59" s="73"/>
      <c r="DOZ59" s="73"/>
      <c r="DPA59" s="73"/>
      <c r="DPB59" s="73"/>
      <c r="DPC59" s="73"/>
      <c r="DPD59" s="73"/>
      <c r="DPE59" s="73"/>
      <c r="DPF59" s="73"/>
      <c r="DPG59" s="73"/>
      <c r="DPH59" s="73"/>
      <c r="DPI59" s="73"/>
      <c r="DPJ59" s="73"/>
      <c r="DPK59" s="73"/>
      <c r="DPL59" s="73"/>
      <c r="DPM59" s="73"/>
      <c r="DPN59" s="73"/>
      <c r="DPO59" s="73"/>
      <c r="DPP59" s="73"/>
      <c r="DPQ59" s="73"/>
      <c r="DPR59" s="73"/>
      <c r="DPS59" s="73"/>
      <c r="DPT59" s="73"/>
      <c r="DPU59" s="73"/>
      <c r="DPV59" s="73"/>
      <c r="DPW59" s="73"/>
      <c r="DPX59" s="73"/>
      <c r="DPY59" s="73"/>
      <c r="DPZ59" s="73"/>
      <c r="DQA59" s="73"/>
      <c r="DQB59" s="73"/>
      <c r="DQC59" s="73"/>
      <c r="DQD59" s="73"/>
      <c r="DQE59" s="73"/>
      <c r="DQF59" s="73"/>
      <c r="DQG59" s="73"/>
      <c r="DQH59" s="73"/>
      <c r="DQI59" s="73"/>
      <c r="DQJ59" s="73"/>
      <c r="DQK59" s="73"/>
      <c r="DQL59" s="73"/>
      <c r="DQM59" s="73"/>
      <c r="DQN59" s="73"/>
      <c r="DQO59" s="73"/>
      <c r="DQP59" s="73"/>
      <c r="DQQ59" s="73"/>
      <c r="DQR59" s="73"/>
      <c r="DQS59" s="73"/>
      <c r="DQT59" s="73"/>
      <c r="DQU59" s="73"/>
      <c r="DQV59" s="73"/>
      <c r="DQW59" s="73"/>
      <c r="DQX59" s="73"/>
      <c r="DQY59" s="73"/>
      <c r="DQZ59" s="73"/>
      <c r="DRA59" s="73"/>
      <c r="DRB59" s="73"/>
      <c r="DRC59" s="73"/>
      <c r="DRD59" s="73"/>
      <c r="DRE59" s="73"/>
      <c r="DRF59" s="73"/>
      <c r="DRG59" s="73"/>
      <c r="DRH59" s="73"/>
      <c r="DRI59" s="73"/>
      <c r="DRJ59" s="73"/>
      <c r="DRK59" s="73"/>
      <c r="DRL59" s="73"/>
      <c r="DRM59" s="73"/>
      <c r="DRN59" s="73"/>
      <c r="DRO59" s="73"/>
      <c r="DRP59" s="73"/>
      <c r="DRQ59" s="73"/>
      <c r="DRR59" s="73"/>
      <c r="DRS59" s="73"/>
      <c r="DRT59" s="73"/>
      <c r="DRU59" s="73"/>
      <c r="DRV59" s="73"/>
      <c r="DRW59" s="73"/>
      <c r="DRX59" s="73"/>
      <c r="DRY59" s="73"/>
      <c r="DRZ59" s="73"/>
      <c r="DSA59" s="73"/>
      <c r="DSB59" s="73"/>
      <c r="DSC59" s="73"/>
      <c r="DSD59" s="73"/>
      <c r="DSE59" s="73"/>
      <c r="DSF59" s="73"/>
      <c r="DSG59" s="73"/>
      <c r="DSH59" s="73"/>
      <c r="DSI59" s="73"/>
      <c r="DSJ59" s="73"/>
      <c r="DSK59" s="73"/>
      <c r="DSL59" s="73"/>
      <c r="DSM59" s="73"/>
      <c r="DSN59" s="73"/>
      <c r="DSO59" s="73"/>
      <c r="DSP59" s="73"/>
      <c r="DSQ59" s="73"/>
      <c r="DSR59" s="73"/>
      <c r="DSS59" s="73"/>
      <c r="DST59" s="73"/>
      <c r="DSU59" s="73"/>
      <c r="DSV59" s="73"/>
      <c r="DSW59" s="73"/>
      <c r="DSX59" s="73"/>
      <c r="DSY59" s="73"/>
      <c r="DSZ59" s="73"/>
      <c r="DTA59" s="73"/>
      <c r="DTB59" s="73"/>
      <c r="DTC59" s="73"/>
      <c r="DTD59" s="73"/>
      <c r="DTE59" s="73"/>
      <c r="DTF59" s="73"/>
      <c r="DTG59" s="73"/>
      <c r="DTH59" s="73"/>
      <c r="DTI59" s="73"/>
      <c r="DTJ59" s="73"/>
      <c r="DTK59" s="73"/>
      <c r="DTL59" s="73"/>
      <c r="DTM59" s="73"/>
      <c r="DTN59" s="73"/>
      <c r="DTO59" s="73"/>
      <c r="DTP59" s="73"/>
      <c r="DTQ59" s="73"/>
      <c r="DTR59" s="73"/>
      <c r="DTS59" s="73"/>
      <c r="DTT59" s="73"/>
      <c r="DTU59" s="73"/>
      <c r="DTV59" s="73"/>
      <c r="DTW59" s="73"/>
      <c r="DTX59" s="73"/>
      <c r="DTY59" s="73"/>
      <c r="DTZ59" s="73"/>
      <c r="DUA59" s="73"/>
      <c r="DUB59" s="73"/>
      <c r="DUC59" s="73"/>
      <c r="DUD59" s="73"/>
      <c r="DUE59" s="73"/>
      <c r="DUF59" s="73"/>
      <c r="DUG59" s="73"/>
      <c r="DUH59" s="73"/>
      <c r="DUI59" s="73"/>
      <c r="DUJ59" s="73"/>
      <c r="DUK59" s="73"/>
      <c r="DUL59" s="73"/>
      <c r="DUM59" s="73"/>
      <c r="DUN59" s="73"/>
      <c r="DUO59" s="73"/>
      <c r="DUP59" s="73"/>
      <c r="DUQ59" s="73"/>
      <c r="DUR59" s="73"/>
      <c r="DUS59" s="73"/>
      <c r="DUT59" s="73"/>
      <c r="DUU59" s="73"/>
      <c r="DUV59" s="73"/>
      <c r="DUW59" s="73"/>
      <c r="DUX59" s="73"/>
      <c r="DUY59" s="73"/>
      <c r="DUZ59" s="73"/>
      <c r="DVA59" s="73"/>
      <c r="DVB59" s="73"/>
      <c r="DVC59" s="73"/>
      <c r="DVD59" s="73"/>
      <c r="DVE59" s="73"/>
      <c r="DVF59" s="73"/>
      <c r="DVG59" s="73"/>
      <c r="DVH59" s="73"/>
      <c r="DVI59" s="73"/>
      <c r="DVJ59" s="73"/>
      <c r="DVK59" s="73"/>
      <c r="DVL59" s="73"/>
      <c r="DVM59" s="73"/>
      <c r="DVN59" s="73"/>
      <c r="DVO59" s="73"/>
      <c r="DVP59" s="73"/>
      <c r="DVQ59" s="73"/>
      <c r="DVR59" s="73"/>
      <c r="DVS59" s="73"/>
      <c r="DVT59" s="73"/>
      <c r="DVU59" s="73"/>
      <c r="DVV59" s="73"/>
      <c r="DVW59" s="73"/>
      <c r="DVX59" s="73"/>
      <c r="DVY59" s="73"/>
      <c r="DVZ59" s="73"/>
      <c r="DWA59" s="73"/>
      <c r="DWB59" s="73"/>
      <c r="DWC59" s="73"/>
      <c r="DWD59" s="73"/>
      <c r="DWE59" s="73"/>
      <c r="DWF59" s="73"/>
      <c r="DWG59" s="73"/>
      <c r="DWH59" s="73"/>
      <c r="DWI59" s="73"/>
      <c r="DWJ59" s="73"/>
      <c r="DWK59" s="73"/>
      <c r="DWL59" s="73"/>
      <c r="DWM59" s="73"/>
      <c r="DWN59" s="73"/>
      <c r="DWO59" s="73"/>
      <c r="DWP59" s="73"/>
      <c r="DWQ59" s="73"/>
      <c r="DWR59" s="73"/>
      <c r="DWS59" s="73"/>
      <c r="DWT59" s="73"/>
      <c r="DWU59" s="73"/>
      <c r="DWV59" s="73"/>
      <c r="DWW59" s="73"/>
      <c r="DWX59" s="73"/>
      <c r="DWY59" s="73"/>
      <c r="DWZ59" s="73"/>
      <c r="DXA59" s="73"/>
      <c r="DXB59" s="73"/>
      <c r="DXC59" s="73"/>
      <c r="DXD59" s="73"/>
      <c r="DXE59" s="73"/>
      <c r="DXF59" s="73"/>
      <c r="DXG59" s="73"/>
      <c r="DXH59" s="73"/>
      <c r="DXI59" s="73"/>
      <c r="DXJ59" s="73"/>
      <c r="DXK59" s="73"/>
      <c r="DXL59" s="73"/>
      <c r="DXM59" s="73"/>
      <c r="DXN59" s="73"/>
      <c r="DXO59" s="73"/>
      <c r="DXP59" s="73"/>
      <c r="DXQ59" s="73"/>
      <c r="DXR59" s="73"/>
      <c r="DXS59" s="73"/>
      <c r="DXT59" s="73"/>
      <c r="DXU59" s="73"/>
      <c r="DXV59" s="73"/>
      <c r="DXW59" s="73"/>
      <c r="DXX59" s="73"/>
      <c r="DXY59" s="73"/>
      <c r="DXZ59" s="73"/>
      <c r="DYA59" s="73"/>
      <c r="DYB59" s="73"/>
      <c r="DYC59" s="73"/>
      <c r="DYD59" s="73"/>
      <c r="DYE59" s="73"/>
      <c r="DYF59" s="73"/>
      <c r="DYG59" s="73"/>
      <c r="DYH59" s="73"/>
      <c r="DYI59" s="73"/>
      <c r="DYJ59" s="73"/>
      <c r="DYK59" s="73"/>
      <c r="DYL59" s="73"/>
      <c r="DYM59" s="73"/>
      <c r="DYN59" s="73"/>
      <c r="DYO59" s="73"/>
      <c r="DYP59" s="73"/>
      <c r="DYQ59" s="73"/>
      <c r="DYR59" s="73"/>
      <c r="DYS59" s="73"/>
      <c r="DYT59" s="73"/>
      <c r="DYU59" s="73"/>
      <c r="DYV59" s="73"/>
      <c r="DYW59" s="73"/>
      <c r="DYX59" s="73"/>
      <c r="DYY59" s="73"/>
      <c r="DYZ59" s="73"/>
      <c r="DZA59" s="73"/>
      <c r="DZB59" s="73"/>
      <c r="DZC59" s="73"/>
      <c r="DZD59" s="73"/>
      <c r="DZE59" s="73"/>
      <c r="DZF59" s="73"/>
      <c r="DZG59" s="73"/>
      <c r="DZH59" s="73"/>
      <c r="DZI59" s="73"/>
      <c r="DZJ59" s="73"/>
      <c r="DZK59" s="73"/>
      <c r="DZL59" s="73"/>
      <c r="DZM59" s="73"/>
      <c r="DZN59" s="73"/>
      <c r="DZO59" s="73"/>
      <c r="DZP59" s="73"/>
      <c r="DZQ59" s="73"/>
      <c r="DZR59" s="73"/>
      <c r="DZS59" s="73"/>
      <c r="DZT59" s="73"/>
      <c r="DZU59" s="73"/>
      <c r="DZV59" s="73"/>
      <c r="DZW59" s="73"/>
      <c r="DZX59" s="73"/>
      <c r="DZY59" s="73"/>
      <c r="DZZ59" s="73"/>
      <c r="EAA59" s="73"/>
      <c r="EAB59" s="73"/>
      <c r="EAC59" s="73"/>
      <c r="EAD59" s="73"/>
      <c r="EAE59" s="73"/>
      <c r="EAF59" s="73"/>
      <c r="EAG59" s="73"/>
      <c r="EAH59" s="73"/>
      <c r="EAI59" s="73"/>
      <c r="EAJ59" s="73"/>
      <c r="EAK59" s="73"/>
      <c r="EAL59" s="73"/>
      <c r="EAM59" s="73"/>
      <c r="EAN59" s="73"/>
      <c r="EAO59" s="73"/>
      <c r="EAP59" s="73"/>
      <c r="EAQ59" s="73"/>
      <c r="EAR59" s="73"/>
      <c r="EAS59" s="73"/>
      <c r="EAT59" s="73"/>
      <c r="EAU59" s="73"/>
      <c r="EAV59" s="73"/>
      <c r="EAW59" s="73"/>
      <c r="EAX59" s="73"/>
      <c r="EAY59" s="73"/>
      <c r="EAZ59" s="73"/>
      <c r="EBA59" s="73"/>
      <c r="EBB59" s="73"/>
      <c r="EBC59" s="73"/>
      <c r="EBD59" s="73"/>
      <c r="EBE59" s="73"/>
      <c r="EBF59" s="73"/>
      <c r="EBG59" s="73"/>
      <c r="EBH59" s="73"/>
      <c r="EBI59" s="73"/>
      <c r="EBJ59" s="73"/>
      <c r="EBK59" s="73"/>
      <c r="EBL59" s="73"/>
      <c r="EBM59" s="73"/>
      <c r="EBN59" s="73"/>
      <c r="EBO59" s="73"/>
      <c r="EBP59" s="73"/>
      <c r="EBQ59" s="73"/>
      <c r="EBR59" s="73"/>
      <c r="EBS59" s="73"/>
      <c r="EBT59" s="73"/>
      <c r="EBU59" s="73"/>
      <c r="EBV59" s="73"/>
      <c r="EBW59" s="73"/>
      <c r="EBX59" s="73"/>
      <c r="EBY59" s="73"/>
      <c r="EBZ59" s="73"/>
      <c r="ECA59" s="73"/>
      <c r="ECB59" s="73"/>
      <c r="ECC59" s="73"/>
      <c r="ECD59" s="73"/>
      <c r="ECE59" s="73"/>
      <c r="ECF59" s="73"/>
      <c r="ECG59" s="73"/>
      <c r="ECH59" s="73"/>
      <c r="ECI59" s="73"/>
      <c r="ECJ59" s="73"/>
      <c r="ECK59" s="73"/>
      <c r="ECL59" s="73"/>
      <c r="ECM59" s="73"/>
      <c r="ECN59" s="73"/>
      <c r="ECO59" s="73"/>
      <c r="ECP59" s="73"/>
      <c r="ECQ59" s="73"/>
      <c r="ECR59" s="73"/>
      <c r="ECS59" s="73"/>
      <c r="ECT59" s="73"/>
      <c r="ECU59" s="73"/>
      <c r="ECV59" s="73"/>
      <c r="ECW59" s="73"/>
      <c r="ECX59" s="73"/>
      <c r="ECY59" s="73"/>
      <c r="ECZ59" s="73"/>
      <c r="EDA59" s="73"/>
      <c r="EDB59" s="73"/>
      <c r="EDC59" s="73"/>
      <c r="EDD59" s="73"/>
      <c r="EDE59" s="73"/>
      <c r="EDF59" s="73"/>
      <c r="EDG59" s="73"/>
      <c r="EDH59" s="73"/>
      <c r="EDI59" s="73"/>
      <c r="EDJ59" s="73"/>
      <c r="EDK59" s="73"/>
      <c r="EDL59" s="73"/>
      <c r="EDM59" s="73"/>
      <c r="EDN59" s="73"/>
      <c r="EDO59" s="73"/>
      <c r="EDP59" s="73"/>
      <c r="EDQ59" s="73"/>
      <c r="EDR59" s="73"/>
      <c r="EDS59" s="73"/>
      <c r="EDT59" s="73"/>
      <c r="EDU59" s="73"/>
      <c r="EDV59" s="73"/>
      <c r="EDW59" s="73"/>
      <c r="EDX59" s="73"/>
      <c r="EDY59" s="73"/>
      <c r="EDZ59" s="73"/>
      <c r="EEA59" s="73"/>
      <c r="EEB59" s="73"/>
      <c r="EEC59" s="73"/>
      <c r="EED59" s="73"/>
      <c r="EEE59" s="73"/>
      <c r="EEF59" s="73"/>
      <c r="EEG59" s="73"/>
      <c r="EEH59" s="73"/>
      <c r="EEI59" s="73"/>
      <c r="EEJ59" s="73"/>
      <c r="EEK59" s="73"/>
      <c r="EEL59" s="73"/>
      <c r="EEM59" s="73"/>
      <c r="EEN59" s="73"/>
      <c r="EEO59" s="73"/>
      <c r="EEP59" s="73"/>
      <c r="EEQ59" s="73"/>
      <c r="EER59" s="73"/>
      <c r="EES59" s="73"/>
      <c r="EET59" s="73"/>
      <c r="EEU59" s="73"/>
      <c r="EEV59" s="73"/>
      <c r="EEW59" s="73"/>
      <c r="EEX59" s="73"/>
      <c r="EEY59" s="73"/>
      <c r="EEZ59" s="73"/>
      <c r="EFA59" s="73"/>
      <c r="EFB59" s="73"/>
      <c r="EFC59" s="73"/>
      <c r="EFD59" s="73"/>
      <c r="EFE59" s="73"/>
      <c r="EFF59" s="73"/>
      <c r="EFG59" s="73"/>
      <c r="EFH59" s="73"/>
      <c r="EFI59" s="73"/>
      <c r="EFJ59" s="73"/>
      <c r="EFK59" s="73"/>
      <c r="EFL59" s="73"/>
      <c r="EFM59" s="73"/>
      <c r="EFN59" s="73"/>
      <c r="EFO59" s="73"/>
      <c r="EFP59" s="73"/>
      <c r="EFQ59" s="73"/>
      <c r="EFR59" s="73"/>
      <c r="EFS59" s="73"/>
      <c r="EFT59" s="73"/>
      <c r="EFU59" s="73"/>
      <c r="EFV59" s="73"/>
      <c r="EFW59" s="73"/>
      <c r="EFX59" s="73"/>
      <c r="EFY59" s="73"/>
      <c r="EFZ59" s="73"/>
      <c r="EGA59" s="73"/>
      <c r="EGB59" s="73"/>
      <c r="EGC59" s="73"/>
      <c r="EGD59" s="73"/>
      <c r="EGE59" s="73"/>
      <c r="EGF59" s="73"/>
      <c r="EGG59" s="73"/>
      <c r="EGH59" s="73"/>
      <c r="EGI59" s="73"/>
      <c r="EGJ59" s="73"/>
      <c r="EGK59" s="73"/>
      <c r="EGL59" s="73"/>
      <c r="EGM59" s="73"/>
      <c r="EGN59" s="73"/>
      <c r="EGO59" s="73"/>
      <c r="EGP59" s="73"/>
      <c r="EGQ59" s="73"/>
      <c r="EGR59" s="73"/>
      <c r="EGS59" s="73"/>
      <c r="EGT59" s="73"/>
      <c r="EGU59" s="73"/>
      <c r="EGV59" s="73"/>
      <c r="EGW59" s="73"/>
      <c r="EGX59" s="73"/>
      <c r="EGY59" s="73"/>
      <c r="EGZ59" s="73"/>
      <c r="EHA59" s="73"/>
      <c r="EHB59" s="73"/>
      <c r="EHC59" s="73"/>
      <c r="EHD59" s="73"/>
      <c r="EHE59" s="73"/>
      <c r="EHF59" s="73"/>
      <c r="EHG59" s="73"/>
      <c r="EHH59" s="73"/>
      <c r="EHI59" s="73"/>
      <c r="EHJ59" s="73"/>
      <c r="EHK59" s="73"/>
      <c r="EHL59" s="73"/>
      <c r="EHM59" s="73"/>
      <c r="EHN59" s="73"/>
      <c r="EHO59" s="73"/>
      <c r="EHP59" s="73"/>
      <c r="EHQ59" s="73"/>
      <c r="EHR59" s="73"/>
      <c r="EHS59" s="73"/>
      <c r="EHT59" s="73"/>
      <c r="EHU59" s="73"/>
      <c r="EHV59" s="73"/>
      <c r="EHW59" s="73"/>
      <c r="EHX59" s="73"/>
      <c r="EHY59" s="73"/>
      <c r="EHZ59" s="73"/>
      <c r="EIA59" s="73"/>
      <c r="EIB59" s="73"/>
      <c r="EIC59" s="73"/>
      <c r="EID59" s="73"/>
      <c r="EIE59" s="73"/>
      <c r="EIF59" s="73"/>
      <c r="EIG59" s="73"/>
      <c r="EIH59" s="73"/>
      <c r="EII59" s="73"/>
      <c r="EIJ59" s="73"/>
      <c r="EIK59" s="73"/>
      <c r="EIL59" s="73"/>
      <c r="EIM59" s="73"/>
      <c r="EIN59" s="73"/>
      <c r="EIO59" s="73"/>
      <c r="EIP59" s="73"/>
      <c r="EIQ59" s="73"/>
      <c r="EIR59" s="73"/>
      <c r="EIS59" s="73"/>
      <c r="EIT59" s="73"/>
      <c r="EIU59" s="73"/>
      <c r="EIV59" s="73"/>
      <c r="EIW59" s="73"/>
      <c r="EIX59" s="73"/>
      <c r="EIY59" s="73"/>
      <c r="EIZ59" s="73"/>
      <c r="EJA59" s="73"/>
      <c r="EJB59" s="73"/>
      <c r="EJC59" s="73"/>
      <c r="EJD59" s="73"/>
      <c r="EJE59" s="73"/>
      <c r="EJF59" s="73"/>
      <c r="EJG59" s="73"/>
      <c r="EJH59" s="73"/>
      <c r="EJI59" s="73"/>
      <c r="EJJ59" s="73"/>
      <c r="EJK59" s="73"/>
      <c r="EJL59" s="73"/>
      <c r="EJM59" s="73"/>
      <c r="EJN59" s="73"/>
      <c r="EJO59" s="73"/>
      <c r="EJP59" s="73"/>
      <c r="EJQ59" s="73"/>
      <c r="EJR59" s="73"/>
      <c r="EJS59" s="73"/>
      <c r="EJT59" s="73"/>
      <c r="EJU59" s="73"/>
      <c r="EJV59" s="73"/>
      <c r="EJW59" s="73"/>
      <c r="EJX59" s="73"/>
      <c r="EJY59" s="73"/>
      <c r="EJZ59" s="73"/>
      <c r="EKA59" s="73"/>
      <c r="EKB59" s="73"/>
      <c r="EKC59" s="73"/>
      <c r="EKD59" s="73"/>
      <c r="EKE59" s="73"/>
      <c r="EKF59" s="73"/>
      <c r="EKG59" s="73"/>
      <c r="EKH59" s="73"/>
      <c r="EKI59" s="73"/>
      <c r="EKJ59" s="73"/>
      <c r="EKK59" s="73"/>
      <c r="EKL59" s="73"/>
      <c r="EKM59" s="73"/>
      <c r="EKN59" s="73"/>
      <c r="EKO59" s="73"/>
      <c r="EKP59" s="73"/>
      <c r="EKQ59" s="73"/>
      <c r="EKR59" s="73"/>
      <c r="EKS59" s="73"/>
      <c r="EKT59" s="73"/>
      <c r="EKU59" s="73"/>
      <c r="EKV59" s="73"/>
      <c r="EKW59" s="73"/>
      <c r="EKX59" s="73"/>
      <c r="EKY59" s="73"/>
      <c r="EKZ59" s="73"/>
      <c r="ELA59" s="73"/>
      <c r="ELB59" s="73"/>
      <c r="ELC59" s="73"/>
      <c r="ELD59" s="73"/>
      <c r="ELE59" s="73"/>
      <c r="ELF59" s="73"/>
      <c r="ELG59" s="73"/>
      <c r="ELH59" s="73"/>
      <c r="ELI59" s="73"/>
      <c r="ELJ59" s="73"/>
      <c r="ELK59" s="73"/>
      <c r="ELL59" s="73"/>
      <c r="ELM59" s="73"/>
      <c r="ELN59" s="73"/>
      <c r="ELO59" s="73"/>
      <c r="ELP59" s="73"/>
      <c r="ELQ59" s="73"/>
      <c r="ELR59" s="73"/>
      <c r="ELS59" s="73"/>
      <c r="ELT59" s="73"/>
      <c r="ELU59" s="73"/>
      <c r="ELV59" s="73"/>
      <c r="ELW59" s="73"/>
      <c r="ELX59" s="73"/>
      <c r="ELY59" s="73"/>
      <c r="ELZ59" s="73"/>
      <c r="EMA59" s="73"/>
      <c r="EMB59" s="73"/>
      <c r="EMC59" s="73"/>
      <c r="EMD59" s="73"/>
      <c r="EME59" s="73"/>
      <c r="EMF59" s="73"/>
      <c r="EMG59" s="73"/>
      <c r="EMH59" s="73"/>
      <c r="EMI59" s="73"/>
      <c r="EMJ59" s="73"/>
      <c r="EMK59" s="73"/>
      <c r="EML59" s="73"/>
      <c r="EMM59" s="73"/>
      <c r="EMN59" s="73"/>
      <c r="EMO59" s="73"/>
      <c r="EMP59" s="73"/>
      <c r="EMQ59" s="73"/>
      <c r="EMR59" s="73"/>
      <c r="EMS59" s="73"/>
      <c r="EMT59" s="73"/>
      <c r="EMU59" s="73"/>
      <c r="EMV59" s="73"/>
      <c r="EMW59" s="73"/>
      <c r="EMX59" s="73"/>
      <c r="EMY59" s="73"/>
      <c r="EMZ59" s="73"/>
      <c r="ENA59" s="73"/>
      <c r="ENB59" s="73"/>
      <c r="ENC59" s="73"/>
      <c r="END59" s="73"/>
      <c r="ENE59" s="73"/>
      <c r="ENF59" s="73"/>
      <c r="ENG59" s="73"/>
      <c r="ENH59" s="73"/>
      <c r="ENI59" s="73"/>
      <c r="ENJ59" s="73"/>
      <c r="ENK59" s="73"/>
      <c r="ENL59" s="73"/>
      <c r="ENM59" s="73"/>
      <c r="ENN59" s="73"/>
      <c r="ENO59" s="73"/>
      <c r="ENP59" s="73"/>
      <c r="ENQ59" s="73"/>
      <c r="ENR59" s="73"/>
      <c r="ENS59" s="73"/>
      <c r="ENT59" s="73"/>
      <c r="ENU59" s="73"/>
      <c r="ENV59" s="73"/>
      <c r="ENW59" s="73"/>
      <c r="ENX59" s="73"/>
      <c r="ENY59" s="73"/>
      <c r="ENZ59" s="73"/>
      <c r="EOA59" s="73"/>
      <c r="EOB59" s="73"/>
      <c r="EOC59" s="73"/>
      <c r="EOD59" s="73"/>
      <c r="EOE59" s="73"/>
      <c r="EOF59" s="73"/>
      <c r="EOG59" s="73"/>
      <c r="EOH59" s="73"/>
      <c r="EOI59" s="73"/>
      <c r="EOJ59" s="73"/>
      <c r="EOK59" s="73"/>
      <c r="EOL59" s="73"/>
      <c r="EOM59" s="73"/>
      <c r="EON59" s="73"/>
      <c r="EOO59" s="73"/>
      <c r="EOP59" s="73"/>
      <c r="EOQ59" s="73"/>
      <c r="EOR59" s="73"/>
      <c r="EOS59" s="73"/>
      <c r="EOT59" s="73"/>
      <c r="EOU59" s="73"/>
      <c r="EOV59" s="73"/>
      <c r="EOW59" s="73"/>
      <c r="EOX59" s="73"/>
      <c r="EOY59" s="73"/>
      <c r="EOZ59" s="73"/>
      <c r="EPA59" s="73"/>
      <c r="EPB59" s="73"/>
      <c r="EPC59" s="73"/>
      <c r="EPD59" s="73"/>
      <c r="EPE59" s="73"/>
      <c r="EPF59" s="73"/>
      <c r="EPG59" s="73"/>
      <c r="EPH59" s="73"/>
      <c r="EPI59" s="73"/>
      <c r="EPJ59" s="73"/>
      <c r="EPK59" s="73"/>
      <c r="EPL59" s="73"/>
      <c r="EPM59" s="73"/>
      <c r="EPN59" s="73"/>
      <c r="EPO59" s="73"/>
      <c r="EPP59" s="73"/>
      <c r="EPQ59" s="73"/>
      <c r="EPR59" s="73"/>
      <c r="EPS59" s="73"/>
      <c r="EPT59" s="73"/>
      <c r="EPU59" s="73"/>
      <c r="EPV59" s="73"/>
      <c r="EPW59" s="73"/>
      <c r="EPX59" s="73"/>
      <c r="EPY59" s="73"/>
      <c r="EPZ59" s="73"/>
      <c r="EQA59" s="73"/>
      <c r="EQB59" s="73"/>
      <c r="EQC59" s="73"/>
      <c r="EQD59" s="73"/>
      <c r="EQE59" s="73"/>
      <c r="EQF59" s="73"/>
      <c r="EQG59" s="73"/>
      <c r="EQH59" s="73"/>
      <c r="EQI59" s="73"/>
      <c r="EQJ59" s="73"/>
      <c r="EQK59" s="73"/>
      <c r="EQL59" s="73"/>
      <c r="EQM59" s="73"/>
      <c r="EQN59" s="73"/>
      <c r="EQO59" s="73"/>
      <c r="EQP59" s="73"/>
      <c r="EQQ59" s="73"/>
      <c r="EQR59" s="73"/>
      <c r="EQS59" s="73"/>
      <c r="EQT59" s="73"/>
      <c r="EQU59" s="73"/>
      <c r="EQV59" s="73"/>
      <c r="EQW59" s="73"/>
      <c r="EQX59" s="73"/>
      <c r="EQY59" s="73"/>
      <c r="EQZ59" s="73"/>
      <c r="ERA59" s="73"/>
      <c r="ERB59" s="73"/>
      <c r="ERC59" s="73"/>
      <c r="ERD59" s="73"/>
      <c r="ERE59" s="73"/>
      <c r="ERF59" s="73"/>
      <c r="ERG59" s="73"/>
      <c r="ERH59" s="73"/>
      <c r="ERI59" s="73"/>
      <c r="ERJ59" s="73"/>
      <c r="ERK59" s="73"/>
      <c r="ERL59" s="73"/>
      <c r="ERM59" s="73"/>
      <c r="ERN59" s="73"/>
      <c r="ERO59" s="73"/>
      <c r="ERP59" s="73"/>
      <c r="ERQ59" s="73"/>
      <c r="ERR59" s="73"/>
      <c r="ERS59" s="73"/>
      <c r="ERT59" s="73"/>
      <c r="ERU59" s="73"/>
      <c r="ERV59" s="73"/>
      <c r="ERW59" s="73"/>
      <c r="ERX59" s="73"/>
      <c r="ERY59" s="73"/>
      <c r="ERZ59" s="73"/>
      <c r="ESA59" s="73"/>
      <c r="ESB59" s="73"/>
      <c r="ESC59" s="73"/>
      <c r="ESD59" s="73"/>
      <c r="ESE59" s="73"/>
      <c r="ESF59" s="73"/>
      <c r="ESG59" s="73"/>
      <c r="ESH59" s="73"/>
      <c r="ESI59" s="73"/>
      <c r="ESJ59" s="73"/>
      <c r="ESK59" s="73"/>
      <c r="ESL59" s="73"/>
      <c r="ESM59" s="73"/>
      <c r="ESN59" s="73"/>
      <c r="ESO59" s="73"/>
      <c r="ESP59" s="73"/>
      <c r="ESQ59" s="73"/>
      <c r="ESR59" s="73"/>
      <c r="ESS59" s="73"/>
      <c r="EST59" s="73"/>
      <c r="ESU59" s="73"/>
      <c r="ESV59" s="73"/>
      <c r="ESW59" s="73"/>
      <c r="ESX59" s="73"/>
      <c r="ESY59" s="73"/>
      <c r="ESZ59" s="73"/>
      <c r="ETA59" s="73"/>
      <c r="ETB59" s="73"/>
      <c r="ETC59" s="73"/>
      <c r="ETD59" s="73"/>
      <c r="ETE59" s="73"/>
      <c r="ETF59" s="73"/>
      <c r="ETG59" s="73"/>
      <c r="ETH59" s="73"/>
      <c r="ETI59" s="73"/>
      <c r="ETJ59" s="73"/>
      <c r="ETK59" s="73"/>
      <c r="ETL59" s="73"/>
      <c r="ETM59" s="73"/>
      <c r="ETN59" s="73"/>
      <c r="ETO59" s="73"/>
      <c r="ETP59" s="73"/>
      <c r="ETQ59" s="73"/>
      <c r="ETR59" s="73"/>
      <c r="ETS59" s="73"/>
      <c r="ETT59" s="73"/>
      <c r="ETU59" s="73"/>
      <c r="ETV59" s="73"/>
      <c r="ETW59" s="73"/>
      <c r="ETX59" s="73"/>
      <c r="ETY59" s="73"/>
      <c r="ETZ59" s="73"/>
      <c r="EUA59" s="73"/>
      <c r="EUB59" s="73"/>
      <c r="EUC59" s="73"/>
      <c r="EUD59" s="73"/>
      <c r="EUE59" s="73"/>
      <c r="EUF59" s="73"/>
      <c r="EUG59" s="73"/>
      <c r="EUH59" s="73"/>
      <c r="EUI59" s="73"/>
      <c r="EUJ59" s="73"/>
      <c r="EUK59" s="73"/>
      <c r="EUL59" s="73"/>
      <c r="EUM59" s="73"/>
      <c r="EUN59" s="73"/>
      <c r="EUO59" s="73"/>
      <c r="EUP59" s="73"/>
      <c r="EUQ59" s="73"/>
      <c r="EUR59" s="73"/>
      <c r="EUS59" s="73"/>
      <c r="EUT59" s="73"/>
      <c r="EUU59" s="73"/>
      <c r="EUV59" s="73"/>
      <c r="EUW59" s="73"/>
      <c r="EUX59" s="73"/>
      <c r="EUY59" s="73"/>
      <c r="EUZ59" s="73"/>
      <c r="EVA59" s="73"/>
      <c r="EVB59" s="73"/>
      <c r="EVC59" s="73"/>
      <c r="EVD59" s="73"/>
      <c r="EVE59" s="73"/>
      <c r="EVF59" s="73"/>
      <c r="EVG59" s="73"/>
      <c r="EVH59" s="73"/>
      <c r="EVI59" s="73"/>
      <c r="EVJ59" s="73"/>
      <c r="EVK59" s="73"/>
      <c r="EVL59" s="73"/>
      <c r="EVM59" s="73"/>
      <c r="EVN59" s="73"/>
      <c r="EVO59" s="73"/>
      <c r="EVP59" s="73"/>
      <c r="EVQ59" s="73"/>
      <c r="EVR59" s="73"/>
      <c r="EVS59" s="73"/>
      <c r="EVT59" s="73"/>
      <c r="EVU59" s="73"/>
      <c r="EVV59" s="73"/>
      <c r="EVW59" s="73"/>
      <c r="EVX59" s="73"/>
      <c r="EVY59" s="73"/>
      <c r="EVZ59" s="73"/>
      <c r="EWA59" s="73"/>
      <c r="EWB59" s="73"/>
      <c r="EWC59" s="73"/>
      <c r="EWD59" s="73"/>
      <c r="EWE59" s="73"/>
      <c r="EWF59" s="73"/>
      <c r="EWG59" s="73"/>
      <c r="EWH59" s="73"/>
      <c r="EWI59" s="73"/>
      <c r="EWJ59" s="73"/>
      <c r="EWK59" s="73"/>
      <c r="EWL59" s="73"/>
      <c r="EWM59" s="73"/>
      <c r="EWN59" s="73"/>
      <c r="EWO59" s="73"/>
      <c r="EWP59" s="73"/>
      <c r="EWQ59" s="73"/>
      <c r="EWR59" s="73"/>
      <c r="EWS59" s="73"/>
      <c r="EWT59" s="73"/>
      <c r="EWU59" s="73"/>
      <c r="EWV59" s="73"/>
      <c r="EWW59" s="73"/>
      <c r="EWX59" s="73"/>
      <c r="EWY59" s="73"/>
      <c r="EWZ59" s="73"/>
      <c r="EXA59" s="73"/>
      <c r="EXB59" s="73"/>
      <c r="EXC59" s="73"/>
      <c r="EXD59" s="73"/>
      <c r="EXE59" s="73"/>
      <c r="EXF59" s="73"/>
      <c r="EXG59" s="73"/>
      <c r="EXH59" s="73"/>
      <c r="EXI59" s="73"/>
      <c r="EXJ59" s="73"/>
      <c r="EXK59" s="73"/>
      <c r="EXL59" s="73"/>
      <c r="EXM59" s="73"/>
      <c r="EXN59" s="73"/>
      <c r="EXO59" s="73"/>
      <c r="EXP59" s="73"/>
      <c r="EXQ59" s="73"/>
      <c r="EXR59" s="73"/>
      <c r="EXS59" s="73"/>
      <c r="EXT59" s="73"/>
      <c r="EXU59" s="73"/>
      <c r="EXV59" s="73"/>
      <c r="EXW59" s="73"/>
      <c r="EXX59" s="73"/>
      <c r="EXY59" s="73"/>
      <c r="EXZ59" s="73"/>
      <c r="EYA59" s="73"/>
      <c r="EYB59" s="73"/>
      <c r="EYC59" s="73"/>
      <c r="EYD59" s="73"/>
      <c r="EYE59" s="73"/>
      <c r="EYF59" s="73"/>
      <c r="EYG59" s="73"/>
      <c r="EYH59" s="73"/>
      <c r="EYI59" s="73"/>
      <c r="EYJ59" s="73"/>
      <c r="EYK59" s="73"/>
      <c r="EYL59" s="73"/>
      <c r="EYM59" s="73"/>
      <c r="EYN59" s="73"/>
      <c r="EYO59" s="73"/>
      <c r="EYP59" s="73"/>
      <c r="EYQ59" s="73"/>
      <c r="EYR59" s="73"/>
      <c r="EYS59" s="73"/>
      <c r="EYT59" s="73"/>
      <c r="EYU59" s="73"/>
      <c r="EYV59" s="73"/>
      <c r="EYW59" s="73"/>
      <c r="EYX59" s="73"/>
      <c r="EYY59" s="73"/>
      <c r="EYZ59" s="73"/>
      <c r="EZA59" s="73"/>
      <c r="EZB59" s="73"/>
      <c r="EZC59" s="73"/>
      <c r="EZD59" s="73"/>
      <c r="EZE59" s="73"/>
      <c r="EZF59" s="73"/>
      <c r="EZG59" s="73"/>
      <c r="EZH59" s="73"/>
      <c r="EZI59" s="73"/>
      <c r="EZJ59" s="73"/>
      <c r="EZK59" s="73"/>
      <c r="EZL59" s="73"/>
      <c r="EZM59" s="73"/>
      <c r="EZN59" s="73"/>
      <c r="EZO59" s="73"/>
      <c r="EZP59" s="73"/>
      <c r="EZQ59" s="73"/>
      <c r="EZR59" s="73"/>
      <c r="EZS59" s="73"/>
      <c r="EZT59" s="73"/>
      <c r="EZU59" s="73"/>
      <c r="EZV59" s="73"/>
      <c r="EZW59" s="73"/>
      <c r="EZX59" s="73"/>
      <c r="EZY59" s="73"/>
      <c r="EZZ59" s="73"/>
      <c r="FAA59" s="73"/>
      <c r="FAB59" s="73"/>
      <c r="FAC59" s="73"/>
      <c r="FAD59" s="73"/>
      <c r="FAE59" s="73"/>
      <c r="FAF59" s="73"/>
      <c r="FAG59" s="73"/>
      <c r="FAH59" s="73"/>
      <c r="FAI59" s="73"/>
      <c r="FAJ59" s="73"/>
      <c r="FAK59" s="73"/>
      <c r="FAL59" s="73"/>
      <c r="FAM59" s="73"/>
      <c r="FAN59" s="73"/>
      <c r="FAO59" s="73"/>
      <c r="FAP59" s="73"/>
      <c r="FAQ59" s="73"/>
      <c r="FAR59" s="73"/>
      <c r="FAS59" s="73"/>
      <c r="FAT59" s="73"/>
      <c r="FAU59" s="73"/>
      <c r="FAV59" s="73"/>
      <c r="FAW59" s="73"/>
      <c r="FAX59" s="73"/>
      <c r="FAY59" s="73"/>
      <c r="FAZ59" s="73"/>
      <c r="FBA59" s="73"/>
      <c r="FBB59" s="73"/>
      <c r="FBC59" s="73"/>
      <c r="FBD59" s="73"/>
      <c r="FBE59" s="73"/>
      <c r="FBF59" s="73"/>
      <c r="FBG59" s="73"/>
      <c r="FBH59" s="73"/>
      <c r="FBI59" s="73"/>
      <c r="FBJ59" s="73"/>
      <c r="FBK59" s="73"/>
      <c r="FBL59" s="73"/>
      <c r="FBM59" s="73"/>
      <c r="FBN59" s="73"/>
      <c r="FBO59" s="73"/>
      <c r="FBP59" s="73"/>
      <c r="FBQ59" s="73"/>
      <c r="FBR59" s="73"/>
      <c r="FBS59" s="73"/>
      <c r="FBT59" s="73"/>
      <c r="FBU59" s="73"/>
      <c r="FBV59" s="73"/>
      <c r="FBW59" s="73"/>
      <c r="FBX59" s="73"/>
      <c r="FBY59" s="73"/>
      <c r="FBZ59" s="73"/>
      <c r="FCA59" s="73"/>
      <c r="FCB59" s="73"/>
      <c r="FCC59" s="73"/>
      <c r="FCD59" s="73"/>
      <c r="FCE59" s="73"/>
      <c r="FCF59" s="73"/>
      <c r="FCG59" s="73"/>
      <c r="FCH59" s="73"/>
      <c r="FCI59" s="73"/>
      <c r="FCJ59" s="73"/>
      <c r="FCK59" s="73"/>
      <c r="FCL59" s="73"/>
      <c r="FCM59" s="73"/>
      <c r="FCN59" s="73"/>
      <c r="FCO59" s="73"/>
      <c r="FCP59" s="73"/>
      <c r="FCQ59" s="73"/>
      <c r="FCR59" s="73"/>
      <c r="FCS59" s="73"/>
      <c r="FCT59" s="73"/>
      <c r="FCU59" s="73"/>
      <c r="FCV59" s="73"/>
      <c r="FCW59" s="73"/>
      <c r="FCX59" s="73"/>
      <c r="FCY59" s="73"/>
      <c r="FCZ59" s="73"/>
      <c r="FDA59" s="73"/>
      <c r="FDB59" s="73"/>
      <c r="FDC59" s="73"/>
      <c r="FDD59" s="73"/>
      <c r="FDE59" s="73"/>
      <c r="FDF59" s="73"/>
      <c r="FDG59" s="73"/>
      <c r="FDH59" s="73"/>
      <c r="FDI59" s="73"/>
      <c r="FDJ59" s="73"/>
      <c r="FDK59" s="73"/>
      <c r="FDL59" s="73"/>
      <c r="FDM59" s="73"/>
      <c r="FDN59" s="73"/>
      <c r="FDO59" s="73"/>
      <c r="FDP59" s="73"/>
      <c r="FDQ59" s="73"/>
      <c r="FDR59" s="73"/>
      <c r="FDS59" s="73"/>
      <c r="FDT59" s="73"/>
      <c r="FDU59" s="73"/>
      <c r="FDV59" s="73"/>
      <c r="FDW59" s="73"/>
      <c r="FDX59" s="73"/>
      <c r="FDY59" s="73"/>
      <c r="FDZ59" s="73"/>
      <c r="FEA59" s="73"/>
      <c r="FEB59" s="73"/>
      <c r="FEC59" s="73"/>
      <c r="FED59" s="73"/>
      <c r="FEE59" s="73"/>
      <c r="FEF59" s="73"/>
      <c r="FEG59" s="73"/>
      <c r="FEH59" s="73"/>
      <c r="FEI59" s="73"/>
      <c r="FEJ59" s="73"/>
      <c r="FEK59" s="73"/>
      <c r="FEL59" s="73"/>
      <c r="FEM59" s="73"/>
      <c r="FEN59" s="73"/>
      <c r="FEO59" s="73"/>
      <c r="FEP59" s="73"/>
      <c r="FEQ59" s="73"/>
      <c r="FER59" s="73"/>
      <c r="FES59" s="73"/>
      <c r="FET59" s="73"/>
      <c r="FEU59" s="73"/>
      <c r="FEV59" s="73"/>
      <c r="FEW59" s="73"/>
      <c r="FEX59" s="73"/>
      <c r="FEY59" s="73"/>
      <c r="FEZ59" s="73"/>
      <c r="FFA59" s="73"/>
      <c r="FFB59" s="73"/>
      <c r="FFC59" s="73"/>
      <c r="FFD59" s="73"/>
      <c r="FFE59" s="73"/>
      <c r="FFF59" s="73"/>
      <c r="FFG59" s="73"/>
      <c r="FFH59" s="73"/>
      <c r="FFI59" s="73"/>
      <c r="FFJ59" s="73"/>
      <c r="FFK59" s="73"/>
      <c r="FFL59" s="73"/>
      <c r="FFM59" s="73"/>
      <c r="FFN59" s="73"/>
      <c r="FFO59" s="73"/>
      <c r="FFP59" s="73"/>
      <c r="FFQ59" s="73"/>
      <c r="FFR59" s="73"/>
      <c r="FFS59" s="73"/>
      <c r="FFT59" s="73"/>
      <c r="FFU59" s="73"/>
      <c r="FFV59" s="73"/>
      <c r="FFW59" s="73"/>
      <c r="FFX59" s="73"/>
      <c r="FFY59" s="73"/>
      <c r="FFZ59" s="73"/>
      <c r="FGA59" s="73"/>
      <c r="FGB59" s="73"/>
      <c r="FGC59" s="73"/>
      <c r="FGD59" s="73"/>
      <c r="FGE59" s="73"/>
      <c r="FGF59" s="73"/>
      <c r="FGG59" s="73"/>
      <c r="FGH59" s="73"/>
      <c r="FGI59" s="73"/>
      <c r="FGJ59" s="73"/>
      <c r="FGK59" s="73"/>
      <c r="FGL59" s="73"/>
      <c r="FGM59" s="73"/>
      <c r="FGN59" s="73"/>
      <c r="FGO59" s="73"/>
      <c r="FGP59" s="73"/>
      <c r="FGQ59" s="73"/>
      <c r="FGR59" s="73"/>
      <c r="FGS59" s="73"/>
      <c r="FGT59" s="73"/>
      <c r="FGU59" s="73"/>
      <c r="FGV59" s="73"/>
      <c r="FGW59" s="73"/>
      <c r="FGX59" s="73"/>
      <c r="FGY59" s="73"/>
      <c r="FGZ59" s="73"/>
      <c r="FHA59" s="73"/>
      <c r="FHB59" s="73"/>
      <c r="FHC59" s="73"/>
      <c r="FHD59" s="73"/>
      <c r="FHE59" s="73"/>
      <c r="FHF59" s="73"/>
      <c r="FHG59" s="73"/>
      <c r="FHH59" s="73"/>
      <c r="FHI59" s="73"/>
      <c r="FHJ59" s="73"/>
      <c r="FHK59" s="73"/>
      <c r="FHL59" s="73"/>
      <c r="FHM59" s="73"/>
      <c r="FHN59" s="73"/>
      <c r="FHO59" s="73"/>
      <c r="FHP59" s="73"/>
      <c r="FHQ59" s="73"/>
      <c r="FHR59" s="73"/>
      <c r="FHS59" s="73"/>
      <c r="FHT59" s="73"/>
      <c r="FHU59" s="73"/>
      <c r="FHV59" s="73"/>
      <c r="FHW59" s="73"/>
      <c r="FHX59" s="73"/>
      <c r="FHY59" s="73"/>
      <c r="FHZ59" s="73"/>
      <c r="FIA59" s="73"/>
      <c r="FIB59" s="73"/>
      <c r="FIC59" s="73"/>
      <c r="FID59" s="73"/>
      <c r="FIE59" s="73"/>
      <c r="FIF59" s="73"/>
      <c r="FIG59" s="73"/>
      <c r="FIH59" s="73"/>
      <c r="FII59" s="73"/>
      <c r="FIJ59" s="73"/>
      <c r="FIK59" s="73"/>
      <c r="FIL59" s="73"/>
      <c r="FIM59" s="73"/>
      <c r="FIN59" s="73"/>
      <c r="FIO59" s="73"/>
      <c r="FIP59" s="73"/>
      <c r="FIQ59" s="73"/>
      <c r="FIR59" s="73"/>
      <c r="FIS59" s="73"/>
      <c r="FIT59" s="73"/>
      <c r="FIU59" s="73"/>
      <c r="FIV59" s="73"/>
      <c r="FIW59" s="73"/>
      <c r="FIX59" s="73"/>
      <c r="FIY59" s="73"/>
      <c r="FIZ59" s="73"/>
      <c r="FJA59" s="73"/>
      <c r="FJB59" s="73"/>
      <c r="FJC59" s="73"/>
      <c r="FJD59" s="73"/>
      <c r="FJE59" s="73"/>
      <c r="FJF59" s="73"/>
      <c r="FJG59" s="73"/>
      <c r="FJH59" s="73"/>
      <c r="FJI59" s="73"/>
      <c r="FJJ59" s="73"/>
      <c r="FJK59" s="73"/>
      <c r="FJL59" s="73"/>
      <c r="FJM59" s="73"/>
      <c r="FJN59" s="73"/>
      <c r="FJO59" s="73"/>
      <c r="FJP59" s="73"/>
      <c r="FJQ59" s="73"/>
      <c r="FJR59" s="73"/>
      <c r="FJS59" s="73"/>
      <c r="FJT59" s="73"/>
      <c r="FJU59" s="73"/>
      <c r="FJV59" s="73"/>
      <c r="FJW59" s="73"/>
      <c r="FJX59" s="73"/>
      <c r="FJY59" s="73"/>
      <c r="FJZ59" s="73"/>
      <c r="FKA59" s="73"/>
      <c r="FKB59" s="73"/>
      <c r="FKC59" s="73"/>
      <c r="FKD59" s="73"/>
      <c r="FKE59" s="73"/>
      <c r="FKF59" s="73"/>
      <c r="FKG59" s="73"/>
      <c r="FKH59" s="73"/>
      <c r="FKI59" s="73"/>
      <c r="FKJ59" s="73"/>
      <c r="FKK59" s="73"/>
      <c r="FKL59" s="73"/>
      <c r="FKM59" s="73"/>
      <c r="FKN59" s="73"/>
      <c r="FKO59" s="73"/>
      <c r="FKP59" s="73"/>
      <c r="FKQ59" s="73"/>
      <c r="FKR59" s="73"/>
      <c r="FKS59" s="73"/>
      <c r="FKT59" s="73"/>
      <c r="FKU59" s="73"/>
      <c r="FKV59" s="73"/>
      <c r="FKW59" s="73"/>
      <c r="FKX59" s="73"/>
      <c r="FKY59" s="73"/>
      <c r="FKZ59" s="73"/>
      <c r="FLA59" s="73"/>
      <c r="FLB59" s="73"/>
      <c r="FLC59" s="73"/>
      <c r="FLD59" s="73"/>
      <c r="FLE59" s="73"/>
      <c r="FLF59" s="73"/>
      <c r="FLG59" s="73"/>
      <c r="FLH59" s="73"/>
      <c r="FLI59" s="73"/>
      <c r="FLJ59" s="73"/>
      <c r="FLK59" s="73"/>
      <c r="FLL59" s="73"/>
      <c r="FLM59" s="73"/>
      <c r="FLN59" s="73"/>
      <c r="FLO59" s="73"/>
      <c r="FLP59" s="73"/>
      <c r="FLQ59" s="73"/>
      <c r="FLR59" s="73"/>
      <c r="FLS59" s="73"/>
      <c r="FLT59" s="73"/>
      <c r="FLU59" s="73"/>
      <c r="FLV59" s="73"/>
      <c r="FLW59" s="73"/>
      <c r="FLX59" s="73"/>
      <c r="FLY59" s="73"/>
      <c r="FLZ59" s="73"/>
      <c r="FMA59" s="73"/>
      <c r="FMB59" s="73"/>
      <c r="FMC59" s="73"/>
      <c r="FMD59" s="73"/>
      <c r="FME59" s="73"/>
      <c r="FMF59" s="73"/>
      <c r="FMG59" s="73"/>
      <c r="FMH59" s="73"/>
      <c r="FMI59" s="73"/>
      <c r="FMJ59" s="73"/>
      <c r="FMK59" s="73"/>
      <c r="FML59" s="73"/>
      <c r="FMM59" s="73"/>
      <c r="FMN59" s="73"/>
      <c r="FMO59" s="73"/>
      <c r="FMP59" s="73"/>
      <c r="FMQ59" s="73"/>
      <c r="FMR59" s="73"/>
      <c r="FMS59" s="73"/>
      <c r="FMT59" s="73"/>
      <c r="FMU59" s="73"/>
      <c r="FMV59" s="73"/>
      <c r="FMW59" s="73"/>
      <c r="FMX59" s="73"/>
      <c r="FMY59" s="73"/>
      <c r="FMZ59" s="73"/>
      <c r="FNA59" s="73"/>
      <c r="FNB59" s="73"/>
      <c r="FNC59" s="73"/>
      <c r="FND59" s="73"/>
      <c r="FNE59" s="73"/>
      <c r="FNF59" s="73"/>
      <c r="FNG59" s="73"/>
      <c r="FNH59" s="73"/>
      <c r="FNI59" s="73"/>
      <c r="FNJ59" s="73"/>
      <c r="FNK59" s="73"/>
      <c r="FNL59" s="73"/>
      <c r="FNM59" s="73"/>
      <c r="FNN59" s="73"/>
      <c r="FNO59" s="73"/>
      <c r="FNP59" s="73"/>
      <c r="FNQ59" s="73"/>
      <c r="FNR59" s="73"/>
      <c r="FNS59" s="73"/>
      <c r="FNT59" s="73"/>
      <c r="FNU59" s="73"/>
      <c r="FNV59" s="73"/>
      <c r="FNW59" s="73"/>
      <c r="FNX59" s="73"/>
      <c r="FNY59" s="73"/>
      <c r="FNZ59" s="73"/>
      <c r="FOA59" s="73"/>
      <c r="FOB59" s="73"/>
      <c r="FOC59" s="73"/>
      <c r="FOD59" s="73"/>
      <c r="FOE59" s="73"/>
      <c r="FOF59" s="73"/>
      <c r="FOG59" s="73"/>
      <c r="FOH59" s="73"/>
      <c r="FOI59" s="73"/>
      <c r="FOJ59" s="73"/>
      <c r="FOK59" s="73"/>
      <c r="FOL59" s="73"/>
      <c r="FOM59" s="73"/>
      <c r="FON59" s="73"/>
      <c r="FOO59" s="73"/>
      <c r="FOP59" s="73"/>
      <c r="FOQ59" s="73"/>
      <c r="FOR59" s="73"/>
      <c r="FOS59" s="73"/>
      <c r="FOT59" s="73"/>
      <c r="FOU59" s="73"/>
      <c r="FOV59" s="73"/>
      <c r="FOW59" s="73"/>
      <c r="FOX59" s="73"/>
      <c r="FOY59" s="73"/>
      <c r="FOZ59" s="73"/>
      <c r="FPA59" s="73"/>
      <c r="FPB59" s="73"/>
      <c r="FPC59" s="73"/>
      <c r="FPD59" s="73"/>
      <c r="FPE59" s="73"/>
      <c r="FPF59" s="73"/>
      <c r="FPG59" s="73"/>
      <c r="FPH59" s="73"/>
      <c r="FPI59" s="73"/>
      <c r="FPJ59" s="73"/>
      <c r="FPK59" s="73"/>
      <c r="FPL59" s="73"/>
      <c r="FPM59" s="73"/>
      <c r="FPN59" s="73"/>
      <c r="FPO59" s="73"/>
      <c r="FPP59" s="73"/>
      <c r="FPQ59" s="73"/>
      <c r="FPR59" s="73"/>
      <c r="FPS59" s="73"/>
      <c r="FPT59" s="73"/>
      <c r="FPU59" s="73"/>
      <c r="FPV59" s="73"/>
      <c r="FPW59" s="73"/>
      <c r="FPX59" s="73"/>
      <c r="FPY59" s="73"/>
      <c r="FPZ59" s="73"/>
      <c r="FQA59" s="73"/>
      <c r="FQB59" s="73"/>
      <c r="FQC59" s="73"/>
      <c r="FQD59" s="73"/>
      <c r="FQE59" s="73"/>
      <c r="FQF59" s="73"/>
      <c r="FQG59" s="73"/>
      <c r="FQH59" s="73"/>
      <c r="FQI59" s="73"/>
      <c r="FQJ59" s="73"/>
      <c r="FQK59" s="73"/>
      <c r="FQL59" s="73"/>
      <c r="FQM59" s="73"/>
      <c r="FQN59" s="73"/>
      <c r="FQO59" s="73"/>
      <c r="FQP59" s="73"/>
      <c r="FQQ59" s="73"/>
      <c r="FQR59" s="73"/>
      <c r="FQS59" s="73"/>
      <c r="FQT59" s="73"/>
      <c r="FQU59" s="73"/>
      <c r="FQV59" s="73"/>
      <c r="FQW59" s="73"/>
      <c r="FQX59" s="73"/>
      <c r="FQY59" s="73"/>
      <c r="FQZ59" s="73"/>
      <c r="FRA59" s="73"/>
      <c r="FRB59" s="73"/>
      <c r="FRC59" s="73"/>
      <c r="FRD59" s="73"/>
      <c r="FRE59" s="73"/>
      <c r="FRF59" s="73"/>
      <c r="FRG59" s="73"/>
      <c r="FRH59" s="73"/>
      <c r="FRI59" s="73"/>
      <c r="FRJ59" s="73"/>
      <c r="FRK59" s="73"/>
      <c r="FRL59" s="73"/>
      <c r="FRM59" s="73"/>
      <c r="FRN59" s="73"/>
      <c r="FRO59" s="73"/>
      <c r="FRP59" s="73"/>
      <c r="FRQ59" s="73"/>
      <c r="FRR59" s="73"/>
      <c r="FRS59" s="73"/>
      <c r="FRT59" s="73"/>
      <c r="FRU59" s="73"/>
      <c r="FRV59" s="73"/>
      <c r="FRW59" s="73"/>
      <c r="FRX59" s="73"/>
      <c r="FRY59" s="73"/>
      <c r="FRZ59" s="73"/>
      <c r="FSA59" s="73"/>
      <c r="FSB59" s="73"/>
      <c r="FSC59" s="73"/>
      <c r="FSD59" s="73"/>
      <c r="FSE59" s="73"/>
      <c r="FSF59" s="73"/>
      <c r="FSG59" s="73"/>
      <c r="FSH59" s="73"/>
      <c r="FSI59" s="73"/>
      <c r="FSJ59" s="73"/>
      <c r="FSK59" s="73"/>
      <c r="FSL59" s="73"/>
      <c r="FSM59" s="73"/>
      <c r="FSN59" s="73"/>
      <c r="FSO59" s="73"/>
      <c r="FSP59" s="73"/>
      <c r="FSQ59" s="73"/>
      <c r="FSR59" s="73"/>
      <c r="FSS59" s="73"/>
      <c r="FST59" s="73"/>
      <c r="FSU59" s="73"/>
      <c r="FSV59" s="73"/>
      <c r="FSW59" s="73"/>
      <c r="FSX59" s="73"/>
      <c r="FSY59" s="73"/>
      <c r="FSZ59" s="73"/>
      <c r="FTA59" s="73"/>
      <c r="FTB59" s="73"/>
      <c r="FTC59" s="73"/>
      <c r="FTD59" s="73"/>
      <c r="FTE59" s="73"/>
      <c r="FTF59" s="73"/>
      <c r="FTG59" s="73"/>
      <c r="FTH59" s="73"/>
      <c r="FTI59" s="73"/>
      <c r="FTJ59" s="73"/>
      <c r="FTK59" s="73"/>
      <c r="FTL59" s="73"/>
      <c r="FTM59" s="73"/>
      <c r="FTN59" s="73"/>
      <c r="FTO59" s="73"/>
      <c r="FTP59" s="73"/>
      <c r="FTQ59" s="73"/>
      <c r="FTR59" s="73"/>
      <c r="FTS59" s="73"/>
      <c r="FTT59" s="73"/>
      <c r="FTU59" s="73"/>
      <c r="FTV59" s="73"/>
      <c r="FTW59" s="73"/>
      <c r="FTX59" s="73"/>
      <c r="FTY59" s="73"/>
      <c r="FTZ59" s="73"/>
      <c r="FUA59" s="73"/>
      <c r="FUB59" s="73"/>
      <c r="FUC59" s="73"/>
      <c r="FUD59" s="73"/>
      <c r="FUE59" s="73"/>
      <c r="FUF59" s="73"/>
      <c r="FUG59" s="73"/>
      <c r="FUH59" s="73"/>
      <c r="FUI59" s="73"/>
      <c r="FUJ59" s="73"/>
      <c r="FUK59" s="73"/>
      <c r="FUL59" s="73"/>
      <c r="FUM59" s="73"/>
      <c r="FUN59" s="73"/>
      <c r="FUO59" s="73"/>
      <c r="FUP59" s="73"/>
      <c r="FUQ59" s="73"/>
      <c r="FUR59" s="73"/>
      <c r="FUS59" s="73"/>
      <c r="FUT59" s="73"/>
      <c r="FUU59" s="73"/>
      <c r="FUV59" s="73"/>
      <c r="FUW59" s="73"/>
      <c r="FUX59" s="73"/>
      <c r="FUY59" s="73"/>
      <c r="FUZ59" s="73"/>
      <c r="FVA59" s="73"/>
      <c r="FVB59" s="73"/>
      <c r="FVC59" s="73"/>
      <c r="FVD59" s="73"/>
      <c r="FVE59" s="73"/>
      <c r="FVF59" s="73"/>
      <c r="FVG59" s="73"/>
      <c r="FVH59" s="73"/>
      <c r="FVI59" s="73"/>
      <c r="FVJ59" s="73"/>
      <c r="FVK59" s="73"/>
      <c r="FVL59" s="73"/>
      <c r="FVM59" s="73"/>
      <c r="FVN59" s="73"/>
      <c r="FVO59" s="73"/>
      <c r="FVP59" s="73"/>
      <c r="FVQ59" s="73"/>
      <c r="FVR59" s="73"/>
      <c r="FVS59" s="73"/>
      <c r="FVT59" s="73"/>
      <c r="FVU59" s="73"/>
      <c r="FVV59" s="73"/>
      <c r="FVW59" s="73"/>
      <c r="FVX59" s="73"/>
      <c r="FVY59" s="73"/>
      <c r="FVZ59" s="73"/>
      <c r="FWA59" s="73"/>
      <c r="FWB59" s="73"/>
      <c r="FWC59" s="73"/>
      <c r="FWD59" s="73"/>
      <c r="FWE59" s="73"/>
      <c r="FWF59" s="73"/>
      <c r="FWG59" s="73"/>
      <c r="FWH59" s="73"/>
      <c r="FWI59" s="73"/>
      <c r="FWJ59" s="73"/>
      <c r="FWK59" s="73"/>
      <c r="FWL59" s="73"/>
      <c r="FWM59" s="73"/>
      <c r="FWN59" s="73"/>
      <c r="FWO59" s="73"/>
      <c r="FWP59" s="73"/>
      <c r="FWQ59" s="73"/>
      <c r="FWR59" s="73"/>
      <c r="FWS59" s="73"/>
      <c r="FWT59" s="73"/>
      <c r="FWU59" s="73"/>
      <c r="FWV59" s="73"/>
      <c r="FWW59" s="73"/>
      <c r="FWX59" s="73"/>
      <c r="FWY59" s="73"/>
      <c r="FWZ59" s="73"/>
      <c r="FXA59" s="73"/>
      <c r="FXB59" s="73"/>
      <c r="FXC59" s="73"/>
      <c r="FXD59" s="73"/>
      <c r="FXE59" s="73"/>
      <c r="FXF59" s="73"/>
      <c r="FXG59" s="73"/>
      <c r="FXH59" s="73"/>
      <c r="FXI59" s="73"/>
      <c r="FXJ59" s="73"/>
      <c r="FXK59" s="73"/>
      <c r="FXL59" s="73"/>
      <c r="FXM59" s="73"/>
      <c r="FXN59" s="73"/>
      <c r="FXO59" s="73"/>
      <c r="FXP59" s="73"/>
      <c r="FXQ59" s="73"/>
      <c r="FXR59" s="73"/>
      <c r="FXS59" s="73"/>
      <c r="FXT59" s="73"/>
      <c r="FXU59" s="73"/>
      <c r="FXV59" s="73"/>
      <c r="FXW59" s="73"/>
      <c r="FXX59" s="73"/>
      <c r="FXY59" s="73"/>
      <c r="FXZ59" s="73"/>
      <c r="FYA59" s="73"/>
      <c r="FYB59" s="73"/>
      <c r="FYC59" s="73"/>
      <c r="FYD59" s="73"/>
      <c r="FYE59" s="73"/>
      <c r="FYF59" s="73"/>
      <c r="FYG59" s="73"/>
      <c r="FYH59" s="73"/>
      <c r="FYI59" s="73"/>
      <c r="FYJ59" s="73"/>
      <c r="FYK59" s="73"/>
      <c r="FYL59" s="73"/>
      <c r="FYM59" s="73"/>
      <c r="FYN59" s="73"/>
      <c r="FYO59" s="73"/>
      <c r="FYP59" s="73"/>
      <c r="FYQ59" s="73"/>
      <c r="FYR59" s="73"/>
      <c r="FYS59" s="73"/>
      <c r="FYT59" s="73"/>
      <c r="FYU59" s="73"/>
      <c r="FYV59" s="73"/>
      <c r="FYW59" s="73"/>
      <c r="FYX59" s="73"/>
      <c r="FYY59" s="73"/>
      <c r="FYZ59" s="73"/>
      <c r="FZA59" s="73"/>
      <c r="FZB59" s="73"/>
      <c r="FZC59" s="73"/>
      <c r="FZD59" s="73"/>
      <c r="FZE59" s="73"/>
      <c r="FZF59" s="73"/>
      <c r="FZG59" s="73"/>
      <c r="FZH59" s="73"/>
      <c r="FZI59" s="73"/>
      <c r="FZJ59" s="73"/>
      <c r="FZK59" s="73"/>
      <c r="FZL59" s="73"/>
      <c r="FZM59" s="73"/>
      <c r="FZN59" s="73"/>
      <c r="FZO59" s="73"/>
      <c r="FZP59" s="73"/>
      <c r="FZQ59" s="73"/>
      <c r="FZR59" s="73"/>
      <c r="FZS59" s="73"/>
      <c r="FZT59" s="73"/>
      <c r="FZU59" s="73"/>
      <c r="FZV59" s="73"/>
      <c r="FZW59" s="73"/>
      <c r="FZX59" s="73"/>
      <c r="FZY59" s="73"/>
      <c r="FZZ59" s="73"/>
      <c r="GAA59" s="73"/>
      <c r="GAB59" s="73"/>
      <c r="GAC59" s="73"/>
      <c r="GAD59" s="73"/>
      <c r="GAE59" s="73"/>
      <c r="GAF59" s="73"/>
      <c r="GAG59" s="73"/>
      <c r="GAH59" s="73"/>
      <c r="GAI59" s="73"/>
      <c r="GAJ59" s="73"/>
      <c r="GAK59" s="73"/>
      <c r="GAL59" s="73"/>
      <c r="GAM59" s="73"/>
      <c r="GAN59" s="73"/>
      <c r="GAO59" s="73"/>
      <c r="GAP59" s="73"/>
      <c r="GAQ59" s="73"/>
      <c r="GAR59" s="73"/>
      <c r="GAS59" s="73"/>
      <c r="GAT59" s="73"/>
      <c r="GAU59" s="73"/>
      <c r="GAV59" s="73"/>
      <c r="GAW59" s="73"/>
      <c r="GAX59" s="73"/>
      <c r="GAY59" s="73"/>
      <c r="GAZ59" s="73"/>
      <c r="GBA59" s="73"/>
      <c r="GBB59" s="73"/>
      <c r="GBC59" s="73"/>
      <c r="GBD59" s="73"/>
      <c r="GBE59" s="73"/>
      <c r="GBF59" s="73"/>
      <c r="GBG59" s="73"/>
      <c r="GBH59" s="73"/>
      <c r="GBI59" s="73"/>
      <c r="GBJ59" s="73"/>
      <c r="GBK59" s="73"/>
      <c r="GBL59" s="73"/>
      <c r="GBM59" s="73"/>
      <c r="GBN59" s="73"/>
      <c r="GBO59" s="73"/>
      <c r="GBP59" s="73"/>
      <c r="GBQ59" s="73"/>
      <c r="GBR59" s="73"/>
      <c r="GBS59" s="73"/>
      <c r="GBT59" s="73"/>
      <c r="GBU59" s="73"/>
      <c r="GBV59" s="73"/>
      <c r="GBW59" s="73"/>
      <c r="GBX59" s="73"/>
      <c r="GBY59" s="73"/>
      <c r="GBZ59" s="73"/>
      <c r="GCA59" s="73"/>
      <c r="GCB59" s="73"/>
      <c r="GCC59" s="73"/>
      <c r="GCD59" s="73"/>
      <c r="GCE59" s="73"/>
      <c r="GCF59" s="73"/>
      <c r="GCG59" s="73"/>
      <c r="GCH59" s="73"/>
      <c r="GCI59" s="73"/>
      <c r="GCJ59" s="73"/>
      <c r="GCK59" s="73"/>
      <c r="GCL59" s="73"/>
      <c r="GCM59" s="73"/>
      <c r="GCN59" s="73"/>
      <c r="GCO59" s="73"/>
      <c r="GCP59" s="73"/>
      <c r="GCQ59" s="73"/>
      <c r="GCR59" s="73"/>
      <c r="GCS59" s="73"/>
      <c r="GCT59" s="73"/>
      <c r="GCU59" s="73"/>
      <c r="GCV59" s="73"/>
      <c r="GCW59" s="73"/>
      <c r="GCX59" s="73"/>
      <c r="GCY59" s="73"/>
      <c r="GCZ59" s="73"/>
      <c r="GDA59" s="73"/>
      <c r="GDB59" s="73"/>
      <c r="GDC59" s="73"/>
      <c r="GDD59" s="73"/>
      <c r="GDE59" s="73"/>
      <c r="GDF59" s="73"/>
      <c r="GDG59" s="73"/>
      <c r="GDH59" s="73"/>
      <c r="GDI59" s="73"/>
      <c r="GDJ59" s="73"/>
      <c r="GDK59" s="73"/>
      <c r="GDL59" s="73"/>
      <c r="GDM59" s="73"/>
      <c r="GDN59" s="73"/>
      <c r="GDO59" s="73"/>
      <c r="GDP59" s="73"/>
      <c r="GDQ59" s="73"/>
      <c r="GDR59" s="73"/>
      <c r="GDS59" s="73"/>
      <c r="GDT59" s="73"/>
      <c r="GDU59" s="73"/>
      <c r="GDV59" s="73"/>
      <c r="GDW59" s="73"/>
      <c r="GDX59" s="73"/>
      <c r="GDY59" s="73"/>
      <c r="GDZ59" s="73"/>
      <c r="GEA59" s="73"/>
      <c r="GEB59" s="73"/>
      <c r="GEC59" s="73"/>
      <c r="GED59" s="73"/>
      <c r="GEE59" s="73"/>
      <c r="GEF59" s="73"/>
      <c r="GEG59" s="73"/>
      <c r="GEH59" s="73"/>
      <c r="GEI59" s="73"/>
      <c r="GEJ59" s="73"/>
      <c r="GEK59" s="73"/>
      <c r="GEL59" s="73"/>
      <c r="GEM59" s="73"/>
      <c r="GEN59" s="73"/>
      <c r="GEO59" s="73"/>
      <c r="GEP59" s="73"/>
      <c r="GEQ59" s="73"/>
      <c r="GER59" s="73"/>
      <c r="GES59" s="73"/>
      <c r="GET59" s="73"/>
      <c r="GEU59" s="73"/>
      <c r="GEV59" s="73"/>
      <c r="GEW59" s="73"/>
      <c r="GEX59" s="73"/>
      <c r="GEY59" s="73"/>
      <c r="GEZ59" s="73"/>
      <c r="GFA59" s="73"/>
      <c r="GFB59" s="73"/>
      <c r="GFC59" s="73"/>
      <c r="GFD59" s="73"/>
      <c r="GFE59" s="73"/>
      <c r="GFF59" s="73"/>
      <c r="GFG59" s="73"/>
      <c r="GFH59" s="73"/>
      <c r="GFI59" s="73"/>
      <c r="GFJ59" s="73"/>
      <c r="GFK59" s="73"/>
      <c r="GFL59" s="73"/>
      <c r="GFM59" s="73"/>
      <c r="GFN59" s="73"/>
      <c r="GFO59" s="73"/>
      <c r="GFP59" s="73"/>
      <c r="GFQ59" s="73"/>
      <c r="GFR59" s="73"/>
      <c r="GFS59" s="73"/>
      <c r="GFT59" s="73"/>
      <c r="GFU59" s="73"/>
      <c r="GFV59" s="73"/>
      <c r="GFW59" s="73"/>
      <c r="GFX59" s="73"/>
      <c r="GFY59" s="73"/>
      <c r="GFZ59" s="73"/>
      <c r="GGA59" s="73"/>
      <c r="GGB59" s="73"/>
      <c r="GGC59" s="73"/>
      <c r="GGD59" s="73"/>
      <c r="GGE59" s="73"/>
      <c r="GGF59" s="73"/>
      <c r="GGG59" s="73"/>
      <c r="GGH59" s="73"/>
      <c r="GGI59" s="73"/>
      <c r="GGJ59" s="73"/>
      <c r="GGK59" s="73"/>
      <c r="GGL59" s="73"/>
      <c r="GGM59" s="73"/>
      <c r="GGN59" s="73"/>
      <c r="GGO59" s="73"/>
      <c r="GGP59" s="73"/>
      <c r="GGQ59" s="73"/>
      <c r="GGR59" s="73"/>
      <c r="GGS59" s="73"/>
      <c r="GGT59" s="73"/>
      <c r="GGU59" s="73"/>
      <c r="GGV59" s="73"/>
      <c r="GGW59" s="73"/>
      <c r="GGX59" s="73"/>
      <c r="GGY59" s="73"/>
      <c r="GGZ59" s="73"/>
      <c r="GHA59" s="73"/>
      <c r="GHB59" s="73"/>
      <c r="GHC59" s="73"/>
      <c r="GHD59" s="73"/>
      <c r="GHE59" s="73"/>
      <c r="GHF59" s="73"/>
      <c r="GHG59" s="73"/>
      <c r="GHH59" s="73"/>
      <c r="GHI59" s="73"/>
      <c r="GHJ59" s="73"/>
      <c r="GHK59" s="73"/>
      <c r="GHL59" s="73"/>
      <c r="GHM59" s="73"/>
      <c r="GHN59" s="73"/>
      <c r="GHO59" s="73"/>
      <c r="GHP59" s="73"/>
      <c r="GHQ59" s="73"/>
      <c r="GHR59" s="73"/>
      <c r="GHS59" s="73"/>
      <c r="GHT59" s="73"/>
      <c r="GHU59" s="73"/>
      <c r="GHV59" s="73"/>
      <c r="GHW59" s="73"/>
      <c r="GHX59" s="73"/>
      <c r="GHY59" s="73"/>
      <c r="GHZ59" s="73"/>
      <c r="GIA59" s="73"/>
      <c r="GIB59" s="73"/>
      <c r="GIC59" s="73"/>
      <c r="GID59" s="73"/>
      <c r="GIE59" s="73"/>
      <c r="GIF59" s="73"/>
      <c r="GIG59" s="73"/>
      <c r="GIH59" s="73"/>
      <c r="GII59" s="73"/>
      <c r="GIJ59" s="73"/>
      <c r="GIK59" s="73"/>
      <c r="GIL59" s="73"/>
      <c r="GIM59" s="73"/>
      <c r="GIN59" s="73"/>
      <c r="GIO59" s="73"/>
      <c r="GIP59" s="73"/>
      <c r="GIQ59" s="73"/>
      <c r="GIR59" s="73"/>
      <c r="GIS59" s="73"/>
      <c r="GIT59" s="73"/>
      <c r="GIU59" s="73"/>
      <c r="GIV59" s="73"/>
      <c r="GIW59" s="73"/>
      <c r="GIX59" s="73"/>
      <c r="GIY59" s="73"/>
      <c r="GIZ59" s="73"/>
      <c r="GJA59" s="73"/>
      <c r="GJB59" s="73"/>
      <c r="GJC59" s="73"/>
      <c r="GJD59" s="73"/>
      <c r="GJE59" s="73"/>
      <c r="GJF59" s="73"/>
      <c r="GJG59" s="73"/>
      <c r="GJH59" s="73"/>
      <c r="GJI59" s="73"/>
      <c r="GJJ59" s="73"/>
      <c r="GJK59" s="73"/>
      <c r="GJL59" s="73"/>
      <c r="GJM59" s="73"/>
      <c r="GJN59" s="73"/>
      <c r="GJO59" s="73"/>
      <c r="GJP59" s="73"/>
      <c r="GJQ59" s="73"/>
      <c r="GJR59" s="73"/>
      <c r="GJS59" s="73"/>
      <c r="GJT59" s="73"/>
      <c r="GJU59" s="73"/>
      <c r="GJV59" s="73"/>
      <c r="GJW59" s="73"/>
      <c r="GJX59" s="73"/>
      <c r="GJY59" s="73"/>
      <c r="GJZ59" s="73"/>
      <c r="GKA59" s="73"/>
      <c r="GKB59" s="73"/>
      <c r="GKC59" s="73"/>
      <c r="GKD59" s="73"/>
      <c r="GKE59" s="73"/>
      <c r="GKF59" s="73"/>
      <c r="GKG59" s="73"/>
      <c r="GKH59" s="73"/>
      <c r="GKI59" s="73"/>
      <c r="GKJ59" s="73"/>
      <c r="GKK59" s="73"/>
      <c r="GKL59" s="73"/>
      <c r="GKM59" s="73"/>
      <c r="GKN59" s="73"/>
      <c r="GKO59" s="73"/>
      <c r="GKP59" s="73"/>
      <c r="GKQ59" s="73"/>
      <c r="GKR59" s="73"/>
      <c r="GKS59" s="73"/>
      <c r="GKT59" s="73"/>
      <c r="GKU59" s="73"/>
      <c r="GKV59" s="73"/>
      <c r="GKW59" s="73"/>
      <c r="GKX59" s="73"/>
      <c r="GKY59" s="73"/>
      <c r="GKZ59" s="73"/>
      <c r="GLA59" s="73"/>
      <c r="GLB59" s="73"/>
      <c r="GLC59" s="73"/>
      <c r="GLD59" s="73"/>
      <c r="GLE59" s="73"/>
      <c r="GLF59" s="73"/>
      <c r="GLG59" s="73"/>
      <c r="GLH59" s="73"/>
      <c r="GLI59" s="73"/>
      <c r="GLJ59" s="73"/>
      <c r="GLK59" s="73"/>
      <c r="GLL59" s="73"/>
      <c r="GLM59" s="73"/>
      <c r="GLN59" s="73"/>
      <c r="GLO59" s="73"/>
      <c r="GLP59" s="73"/>
      <c r="GLQ59" s="73"/>
      <c r="GLR59" s="73"/>
      <c r="GLS59" s="73"/>
      <c r="GLT59" s="73"/>
      <c r="GLU59" s="73"/>
      <c r="GLV59" s="73"/>
      <c r="GLW59" s="73"/>
      <c r="GLX59" s="73"/>
      <c r="GLY59" s="73"/>
      <c r="GLZ59" s="73"/>
      <c r="GMA59" s="73"/>
      <c r="GMB59" s="73"/>
      <c r="GMC59" s="73"/>
      <c r="GMD59" s="73"/>
      <c r="GME59" s="73"/>
      <c r="GMF59" s="73"/>
      <c r="GMG59" s="73"/>
      <c r="GMH59" s="73"/>
      <c r="GMI59" s="73"/>
      <c r="GMJ59" s="73"/>
      <c r="GMK59" s="73"/>
      <c r="GML59" s="73"/>
      <c r="GMM59" s="73"/>
      <c r="GMN59" s="73"/>
      <c r="GMO59" s="73"/>
      <c r="GMP59" s="73"/>
      <c r="GMQ59" s="73"/>
      <c r="GMR59" s="73"/>
      <c r="GMS59" s="73"/>
      <c r="GMT59" s="73"/>
      <c r="GMU59" s="73"/>
      <c r="GMV59" s="73"/>
      <c r="GMW59" s="73"/>
      <c r="GMX59" s="73"/>
      <c r="GMY59" s="73"/>
      <c r="GMZ59" s="73"/>
      <c r="GNA59" s="73"/>
      <c r="GNB59" s="73"/>
      <c r="GNC59" s="73"/>
      <c r="GND59" s="73"/>
      <c r="GNE59" s="73"/>
      <c r="GNF59" s="73"/>
      <c r="GNG59" s="73"/>
      <c r="GNH59" s="73"/>
      <c r="GNI59" s="73"/>
      <c r="GNJ59" s="73"/>
      <c r="GNK59" s="73"/>
      <c r="GNL59" s="73"/>
      <c r="GNM59" s="73"/>
      <c r="GNN59" s="73"/>
      <c r="GNO59" s="73"/>
      <c r="GNP59" s="73"/>
      <c r="GNQ59" s="73"/>
      <c r="GNR59" s="73"/>
      <c r="GNS59" s="73"/>
      <c r="GNT59" s="73"/>
      <c r="GNU59" s="73"/>
      <c r="GNV59" s="73"/>
      <c r="GNW59" s="73"/>
      <c r="GNX59" s="73"/>
      <c r="GNY59" s="73"/>
      <c r="GNZ59" s="73"/>
      <c r="GOA59" s="73"/>
      <c r="GOB59" s="73"/>
      <c r="GOC59" s="73"/>
      <c r="GOD59" s="73"/>
      <c r="GOE59" s="73"/>
      <c r="GOF59" s="73"/>
      <c r="GOG59" s="73"/>
      <c r="GOH59" s="73"/>
      <c r="GOI59" s="73"/>
      <c r="GOJ59" s="73"/>
      <c r="GOK59" s="73"/>
      <c r="GOL59" s="73"/>
      <c r="GOM59" s="73"/>
      <c r="GON59" s="73"/>
      <c r="GOO59" s="73"/>
      <c r="GOP59" s="73"/>
      <c r="GOQ59" s="73"/>
      <c r="GOR59" s="73"/>
      <c r="GOS59" s="73"/>
      <c r="GOT59" s="73"/>
      <c r="GOU59" s="73"/>
      <c r="GOV59" s="73"/>
      <c r="GOW59" s="73"/>
      <c r="GOX59" s="73"/>
      <c r="GOY59" s="73"/>
      <c r="GOZ59" s="73"/>
      <c r="GPA59" s="73"/>
      <c r="GPB59" s="73"/>
      <c r="GPC59" s="73"/>
      <c r="GPD59" s="73"/>
      <c r="GPE59" s="73"/>
      <c r="GPF59" s="73"/>
      <c r="GPG59" s="73"/>
      <c r="GPH59" s="73"/>
      <c r="GPI59" s="73"/>
      <c r="GPJ59" s="73"/>
      <c r="GPK59" s="73"/>
      <c r="GPL59" s="73"/>
      <c r="GPM59" s="73"/>
      <c r="GPN59" s="73"/>
      <c r="GPO59" s="73"/>
      <c r="GPP59" s="73"/>
      <c r="GPQ59" s="73"/>
      <c r="GPR59" s="73"/>
      <c r="GPS59" s="73"/>
      <c r="GPT59" s="73"/>
      <c r="GPU59" s="73"/>
      <c r="GPV59" s="73"/>
      <c r="GPW59" s="73"/>
      <c r="GPX59" s="73"/>
      <c r="GPY59" s="73"/>
      <c r="GPZ59" s="73"/>
      <c r="GQA59" s="73"/>
      <c r="GQB59" s="73"/>
      <c r="GQC59" s="73"/>
      <c r="GQD59" s="73"/>
      <c r="GQE59" s="73"/>
      <c r="GQF59" s="73"/>
      <c r="GQG59" s="73"/>
      <c r="GQH59" s="73"/>
      <c r="GQI59" s="73"/>
      <c r="GQJ59" s="73"/>
      <c r="GQK59" s="73"/>
      <c r="GQL59" s="73"/>
      <c r="GQM59" s="73"/>
      <c r="GQN59" s="73"/>
      <c r="GQO59" s="73"/>
      <c r="GQP59" s="73"/>
      <c r="GQQ59" s="73"/>
      <c r="GQR59" s="73"/>
      <c r="GQS59" s="73"/>
      <c r="GQT59" s="73"/>
      <c r="GQU59" s="73"/>
      <c r="GQV59" s="73"/>
      <c r="GQW59" s="73"/>
      <c r="GQX59" s="73"/>
      <c r="GQY59" s="73"/>
      <c r="GQZ59" s="73"/>
      <c r="GRA59" s="73"/>
      <c r="GRB59" s="73"/>
      <c r="GRC59" s="73"/>
      <c r="GRD59" s="73"/>
      <c r="GRE59" s="73"/>
      <c r="GRF59" s="73"/>
      <c r="GRG59" s="73"/>
      <c r="GRH59" s="73"/>
      <c r="GRI59" s="73"/>
      <c r="GRJ59" s="73"/>
      <c r="GRK59" s="73"/>
      <c r="GRL59" s="73"/>
      <c r="GRM59" s="73"/>
      <c r="GRN59" s="73"/>
      <c r="GRO59" s="73"/>
      <c r="GRP59" s="73"/>
      <c r="GRQ59" s="73"/>
      <c r="GRR59" s="73"/>
      <c r="GRS59" s="73"/>
      <c r="GRT59" s="73"/>
      <c r="GRU59" s="73"/>
      <c r="GRV59" s="73"/>
      <c r="GRW59" s="73"/>
      <c r="GRX59" s="73"/>
      <c r="GRY59" s="73"/>
      <c r="GRZ59" s="73"/>
      <c r="GSA59" s="73"/>
      <c r="GSB59" s="73"/>
      <c r="GSC59" s="73"/>
      <c r="GSD59" s="73"/>
      <c r="GSE59" s="73"/>
      <c r="GSF59" s="73"/>
      <c r="GSG59" s="73"/>
      <c r="GSH59" s="73"/>
      <c r="GSI59" s="73"/>
      <c r="GSJ59" s="73"/>
      <c r="GSK59" s="73"/>
      <c r="GSL59" s="73"/>
      <c r="GSM59" s="73"/>
      <c r="GSN59" s="73"/>
      <c r="GSO59" s="73"/>
      <c r="GSP59" s="73"/>
      <c r="GSQ59" s="73"/>
      <c r="GSR59" s="73"/>
      <c r="GSS59" s="73"/>
      <c r="GST59" s="73"/>
      <c r="GSU59" s="73"/>
      <c r="GSV59" s="73"/>
      <c r="GSW59" s="73"/>
      <c r="GSX59" s="73"/>
      <c r="GSY59" s="73"/>
      <c r="GSZ59" s="73"/>
      <c r="GTA59" s="73"/>
      <c r="GTB59" s="73"/>
      <c r="GTC59" s="73"/>
      <c r="GTD59" s="73"/>
      <c r="GTE59" s="73"/>
      <c r="GTF59" s="73"/>
      <c r="GTG59" s="73"/>
      <c r="GTH59" s="73"/>
      <c r="GTI59" s="73"/>
      <c r="GTJ59" s="73"/>
      <c r="GTK59" s="73"/>
      <c r="GTL59" s="73"/>
      <c r="GTM59" s="73"/>
      <c r="GTN59" s="73"/>
      <c r="GTO59" s="73"/>
      <c r="GTP59" s="73"/>
      <c r="GTQ59" s="73"/>
      <c r="GTR59" s="73"/>
      <c r="GTS59" s="73"/>
      <c r="GTT59" s="73"/>
      <c r="GTU59" s="73"/>
      <c r="GTV59" s="73"/>
      <c r="GTW59" s="73"/>
      <c r="GTX59" s="73"/>
      <c r="GTY59" s="73"/>
      <c r="GTZ59" s="73"/>
      <c r="GUA59" s="73"/>
      <c r="GUB59" s="73"/>
      <c r="GUC59" s="73"/>
      <c r="GUD59" s="73"/>
      <c r="GUE59" s="73"/>
      <c r="GUF59" s="73"/>
      <c r="GUG59" s="73"/>
      <c r="GUH59" s="73"/>
      <c r="GUI59" s="73"/>
      <c r="GUJ59" s="73"/>
      <c r="GUK59" s="73"/>
      <c r="GUL59" s="73"/>
      <c r="GUM59" s="73"/>
      <c r="GUN59" s="73"/>
      <c r="GUO59" s="73"/>
      <c r="GUP59" s="73"/>
      <c r="GUQ59" s="73"/>
      <c r="GUR59" s="73"/>
      <c r="GUS59" s="73"/>
      <c r="GUT59" s="73"/>
      <c r="GUU59" s="73"/>
      <c r="GUV59" s="73"/>
      <c r="GUW59" s="73"/>
      <c r="GUX59" s="73"/>
      <c r="GUY59" s="73"/>
      <c r="GUZ59" s="73"/>
      <c r="GVA59" s="73"/>
      <c r="GVB59" s="73"/>
      <c r="GVC59" s="73"/>
      <c r="GVD59" s="73"/>
      <c r="GVE59" s="73"/>
      <c r="GVF59" s="73"/>
      <c r="GVG59" s="73"/>
      <c r="GVH59" s="73"/>
      <c r="GVI59" s="73"/>
      <c r="GVJ59" s="73"/>
      <c r="GVK59" s="73"/>
      <c r="GVL59" s="73"/>
      <c r="GVM59" s="73"/>
      <c r="GVN59" s="73"/>
      <c r="GVO59" s="73"/>
      <c r="GVP59" s="73"/>
      <c r="GVQ59" s="73"/>
      <c r="GVR59" s="73"/>
      <c r="GVS59" s="73"/>
      <c r="GVT59" s="73"/>
      <c r="GVU59" s="73"/>
      <c r="GVV59" s="73"/>
      <c r="GVW59" s="73"/>
      <c r="GVX59" s="73"/>
      <c r="GVY59" s="73"/>
      <c r="GVZ59" s="73"/>
      <c r="GWA59" s="73"/>
      <c r="GWB59" s="73"/>
      <c r="GWC59" s="73"/>
      <c r="GWD59" s="73"/>
      <c r="GWE59" s="73"/>
      <c r="GWF59" s="73"/>
      <c r="GWG59" s="73"/>
      <c r="GWH59" s="73"/>
      <c r="GWI59" s="73"/>
      <c r="GWJ59" s="73"/>
      <c r="GWK59" s="73"/>
      <c r="GWL59" s="73"/>
      <c r="GWM59" s="73"/>
      <c r="GWN59" s="73"/>
      <c r="GWO59" s="73"/>
      <c r="GWP59" s="73"/>
      <c r="GWQ59" s="73"/>
      <c r="GWR59" s="73"/>
      <c r="GWS59" s="73"/>
      <c r="GWT59" s="73"/>
      <c r="GWU59" s="73"/>
      <c r="GWV59" s="73"/>
      <c r="GWW59" s="73"/>
      <c r="GWX59" s="73"/>
      <c r="GWY59" s="73"/>
      <c r="GWZ59" s="73"/>
      <c r="GXA59" s="73"/>
      <c r="GXB59" s="73"/>
      <c r="GXC59" s="73"/>
      <c r="GXD59" s="73"/>
      <c r="GXE59" s="73"/>
      <c r="GXF59" s="73"/>
      <c r="GXG59" s="73"/>
      <c r="GXH59" s="73"/>
      <c r="GXI59" s="73"/>
      <c r="GXJ59" s="73"/>
      <c r="GXK59" s="73"/>
      <c r="GXL59" s="73"/>
      <c r="GXM59" s="73"/>
      <c r="GXN59" s="73"/>
      <c r="GXO59" s="73"/>
      <c r="GXP59" s="73"/>
      <c r="GXQ59" s="73"/>
      <c r="GXR59" s="73"/>
      <c r="GXS59" s="73"/>
      <c r="GXT59" s="73"/>
      <c r="GXU59" s="73"/>
      <c r="GXV59" s="73"/>
      <c r="GXW59" s="73"/>
      <c r="GXX59" s="73"/>
      <c r="GXY59" s="73"/>
      <c r="GXZ59" s="73"/>
      <c r="GYA59" s="73"/>
      <c r="GYB59" s="73"/>
      <c r="GYC59" s="73"/>
      <c r="GYD59" s="73"/>
      <c r="GYE59" s="73"/>
      <c r="GYF59" s="73"/>
      <c r="GYG59" s="73"/>
      <c r="GYH59" s="73"/>
      <c r="GYI59" s="73"/>
      <c r="GYJ59" s="73"/>
      <c r="GYK59" s="73"/>
      <c r="GYL59" s="73"/>
      <c r="GYM59" s="73"/>
      <c r="GYN59" s="73"/>
      <c r="GYO59" s="73"/>
      <c r="GYP59" s="73"/>
      <c r="GYQ59" s="73"/>
      <c r="GYR59" s="73"/>
      <c r="GYS59" s="73"/>
      <c r="GYT59" s="73"/>
      <c r="GYU59" s="73"/>
      <c r="GYV59" s="73"/>
      <c r="GYW59" s="73"/>
      <c r="GYX59" s="73"/>
      <c r="GYY59" s="73"/>
      <c r="GYZ59" s="73"/>
      <c r="GZA59" s="73"/>
      <c r="GZB59" s="73"/>
      <c r="GZC59" s="73"/>
      <c r="GZD59" s="73"/>
      <c r="GZE59" s="73"/>
      <c r="GZF59" s="73"/>
      <c r="GZG59" s="73"/>
      <c r="GZH59" s="73"/>
      <c r="GZI59" s="73"/>
      <c r="GZJ59" s="73"/>
      <c r="GZK59" s="73"/>
      <c r="GZL59" s="73"/>
      <c r="GZM59" s="73"/>
      <c r="GZN59" s="73"/>
      <c r="GZO59" s="73"/>
      <c r="GZP59" s="73"/>
      <c r="GZQ59" s="73"/>
      <c r="GZR59" s="73"/>
      <c r="GZS59" s="73"/>
      <c r="GZT59" s="73"/>
      <c r="GZU59" s="73"/>
      <c r="GZV59" s="73"/>
      <c r="GZW59" s="73"/>
      <c r="GZX59" s="73"/>
      <c r="GZY59" s="73"/>
      <c r="GZZ59" s="73"/>
      <c r="HAA59" s="73"/>
      <c r="HAB59" s="73"/>
      <c r="HAC59" s="73"/>
      <c r="HAD59" s="73"/>
      <c r="HAE59" s="73"/>
      <c r="HAF59" s="73"/>
      <c r="HAG59" s="73"/>
      <c r="HAH59" s="73"/>
      <c r="HAI59" s="73"/>
      <c r="HAJ59" s="73"/>
      <c r="HAK59" s="73"/>
      <c r="HAL59" s="73"/>
      <c r="HAM59" s="73"/>
      <c r="HAN59" s="73"/>
      <c r="HAO59" s="73"/>
      <c r="HAP59" s="73"/>
      <c r="HAQ59" s="73"/>
      <c r="HAR59" s="73"/>
      <c r="HAS59" s="73"/>
      <c r="HAT59" s="73"/>
      <c r="HAU59" s="73"/>
      <c r="HAV59" s="73"/>
      <c r="HAW59" s="73"/>
      <c r="HAX59" s="73"/>
      <c r="HAY59" s="73"/>
      <c r="HAZ59" s="73"/>
      <c r="HBA59" s="73"/>
      <c r="HBB59" s="73"/>
      <c r="HBC59" s="73"/>
      <c r="HBD59" s="73"/>
      <c r="HBE59" s="73"/>
      <c r="HBF59" s="73"/>
      <c r="HBG59" s="73"/>
      <c r="HBH59" s="73"/>
      <c r="HBI59" s="73"/>
      <c r="HBJ59" s="73"/>
      <c r="HBK59" s="73"/>
      <c r="HBL59" s="73"/>
      <c r="HBM59" s="73"/>
      <c r="HBN59" s="73"/>
      <c r="HBO59" s="73"/>
      <c r="HBP59" s="73"/>
      <c r="HBQ59" s="73"/>
      <c r="HBR59" s="73"/>
      <c r="HBS59" s="73"/>
      <c r="HBT59" s="73"/>
      <c r="HBU59" s="73"/>
      <c r="HBV59" s="73"/>
      <c r="HBW59" s="73"/>
      <c r="HBX59" s="73"/>
      <c r="HBY59" s="73"/>
      <c r="HBZ59" s="73"/>
      <c r="HCA59" s="73"/>
      <c r="HCB59" s="73"/>
      <c r="HCC59" s="73"/>
      <c r="HCD59" s="73"/>
      <c r="HCE59" s="73"/>
      <c r="HCF59" s="73"/>
      <c r="HCG59" s="73"/>
      <c r="HCH59" s="73"/>
      <c r="HCI59" s="73"/>
      <c r="HCJ59" s="73"/>
      <c r="HCK59" s="73"/>
      <c r="HCL59" s="73"/>
      <c r="HCM59" s="73"/>
      <c r="HCN59" s="73"/>
      <c r="HCO59" s="73"/>
      <c r="HCP59" s="73"/>
      <c r="HCQ59" s="73"/>
      <c r="HCR59" s="73"/>
      <c r="HCS59" s="73"/>
      <c r="HCT59" s="73"/>
      <c r="HCU59" s="73"/>
      <c r="HCV59" s="73"/>
      <c r="HCW59" s="73"/>
      <c r="HCX59" s="73"/>
      <c r="HCY59" s="73"/>
      <c r="HCZ59" s="73"/>
      <c r="HDA59" s="73"/>
      <c r="HDB59" s="73"/>
      <c r="HDC59" s="73"/>
      <c r="HDD59" s="73"/>
      <c r="HDE59" s="73"/>
      <c r="HDF59" s="73"/>
      <c r="HDG59" s="73"/>
      <c r="HDH59" s="73"/>
      <c r="HDI59" s="73"/>
      <c r="HDJ59" s="73"/>
      <c r="HDK59" s="73"/>
      <c r="HDL59" s="73"/>
      <c r="HDM59" s="73"/>
      <c r="HDN59" s="73"/>
      <c r="HDO59" s="73"/>
      <c r="HDP59" s="73"/>
      <c r="HDQ59" s="73"/>
      <c r="HDR59" s="73"/>
      <c r="HDS59" s="73"/>
      <c r="HDT59" s="73"/>
      <c r="HDU59" s="73"/>
      <c r="HDV59" s="73"/>
      <c r="HDW59" s="73"/>
      <c r="HDX59" s="73"/>
      <c r="HDY59" s="73"/>
      <c r="HDZ59" s="73"/>
      <c r="HEA59" s="73"/>
      <c r="HEB59" s="73"/>
      <c r="HEC59" s="73"/>
      <c r="HED59" s="73"/>
      <c r="HEE59" s="73"/>
      <c r="HEF59" s="73"/>
      <c r="HEG59" s="73"/>
      <c r="HEH59" s="73"/>
      <c r="HEI59" s="73"/>
      <c r="HEJ59" s="73"/>
      <c r="HEK59" s="73"/>
      <c r="HEL59" s="73"/>
      <c r="HEM59" s="73"/>
      <c r="HEN59" s="73"/>
      <c r="HEO59" s="73"/>
      <c r="HEP59" s="73"/>
      <c r="HEQ59" s="73"/>
      <c r="HER59" s="73"/>
      <c r="HES59" s="73"/>
      <c r="HET59" s="73"/>
      <c r="HEU59" s="73"/>
      <c r="HEV59" s="73"/>
      <c r="HEW59" s="73"/>
      <c r="HEX59" s="73"/>
      <c r="HEY59" s="73"/>
      <c r="HEZ59" s="73"/>
      <c r="HFA59" s="73"/>
      <c r="HFB59" s="73"/>
      <c r="HFC59" s="73"/>
      <c r="HFD59" s="73"/>
      <c r="HFE59" s="73"/>
      <c r="HFF59" s="73"/>
      <c r="HFG59" s="73"/>
      <c r="HFH59" s="73"/>
      <c r="HFI59" s="73"/>
      <c r="HFJ59" s="73"/>
      <c r="HFK59" s="73"/>
      <c r="HFL59" s="73"/>
      <c r="HFM59" s="73"/>
      <c r="HFN59" s="73"/>
      <c r="HFO59" s="73"/>
      <c r="HFP59" s="73"/>
      <c r="HFQ59" s="73"/>
      <c r="HFR59" s="73"/>
      <c r="HFS59" s="73"/>
      <c r="HFT59" s="73"/>
      <c r="HFU59" s="73"/>
      <c r="HFV59" s="73"/>
      <c r="HFW59" s="73"/>
      <c r="HFX59" s="73"/>
      <c r="HFY59" s="73"/>
      <c r="HFZ59" s="73"/>
      <c r="HGA59" s="73"/>
      <c r="HGB59" s="73"/>
      <c r="HGC59" s="73"/>
      <c r="HGD59" s="73"/>
      <c r="HGE59" s="73"/>
      <c r="HGF59" s="73"/>
      <c r="HGG59" s="73"/>
      <c r="HGH59" s="73"/>
      <c r="HGI59" s="73"/>
      <c r="HGJ59" s="73"/>
      <c r="HGK59" s="73"/>
      <c r="HGL59" s="73"/>
      <c r="HGM59" s="73"/>
      <c r="HGN59" s="73"/>
      <c r="HGO59" s="73"/>
      <c r="HGP59" s="73"/>
      <c r="HGQ59" s="73"/>
      <c r="HGR59" s="73"/>
      <c r="HGS59" s="73"/>
      <c r="HGT59" s="73"/>
      <c r="HGU59" s="73"/>
      <c r="HGV59" s="73"/>
      <c r="HGW59" s="73"/>
      <c r="HGX59" s="73"/>
      <c r="HGY59" s="73"/>
      <c r="HGZ59" s="73"/>
      <c r="HHA59" s="73"/>
      <c r="HHB59" s="73"/>
      <c r="HHC59" s="73"/>
      <c r="HHD59" s="73"/>
      <c r="HHE59" s="73"/>
      <c r="HHF59" s="73"/>
      <c r="HHG59" s="73"/>
      <c r="HHH59" s="73"/>
      <c r="HHI59" s="73"/>
      <c r="HHJ59" s="73"/>
      <c r="HHK59" s="73"/>
      <c r="HHL59" s="73"/>
      <c r="HHM59" s="73"/>
      <c r="HHN59" s="73"/>
      <c r="HHO59" s="73"/>
      <c r="HHP59" s="73"/>
      <c r="HHQ59" s="73"/>
      <c r="HHR59" s="73"/>
      <c r="HHS59" s="73"/>
      <c r="HHT59" s="73"/>
      <c r="HHU59" s="73"/>
      <c r="HHV59" s="73"/>
      <c r="HHW59" s="73"/>
      <c r="HHX59" s="73"/>
      <c r="HHY59" s="73"/>
      <c r="HHZ59" s="73"/>
      <c r="HIA59" s="73"/>
      <c r="HIB59" s="73"/>
      <c r="HIC59" s="73"/>
      <c r="HID59" s="73"/>
      <c r="HIE59" s="73"/>
      <c r="HIF59" s="73"/>
      <c r="HIG59" s="73"/>
      <c r="HIH59" s="73"/>
      <c r="HII59" s="73"/>
      <c r="HIJ59" s="73"/>
      <c r="HIK59" s="73"/>
      <c r="HIL59" s="73"/>
      <c r="HIM59" s="73"/>
      <c r="HIN59" s="73"/>
      <c r="HIO59" s="73"/>
      <c r="HIP59" s="73"/>
      <c r="HIQ59" s="73"/>
      <c r="HIR59" s="73"/>
      <c r="HIS59" s="73"/>
      <c r="HIT59" s="73"/>
      <c r="HIU59" s="73"/>
      <c r="HIV59" s="73"/>
      <c r="HIW59" s="73"/>
      <c r="HIX59" s="73"/>
      <c r="HIY59" s="73"/>
      <c r="HIZ59" s="73"/>
      <c r="HJA59" s="73"/>
      <c r="HJB59" s="73"/>
      <c r="HJC59" s="73"/>
      <c r="HJD59" s="73"/>
      <c r="HJE59" s="73"/>
      <c r="HJF59" s="73"/>
      <c r="HJG59" s="73"/>
      <c r="HJH59" s="73"/>
      <c r="HJI59" s="73"/>
      <c r="HJJ59" s="73"/>
      <c r="HJK59" s="73"/>
      <c r="HJL59" s="73"/>
      <c r="HJM59" s="73"/>
      <c r="HJN59" s="73"/>
      <c r="HJO59" s="73"/>
      <c r="HJP59" s="73"/>
      <c r="HJQ59" s="73"/>
      <c r="HJR59" s="73"/>
      <c r="HJS59" s="73"/>
      <c r="HJT59" s="73"/>
      <c r="HJU59" s="73"/>
      <c r="HJV59" s="73"/>
      <c r="HJW59" s="73"/>
      <c r="HJX59" s="73"/>
      <c r="HJY59" s="73"/>
      <c r="HJZ59" s="73"/>
      <c r="HKA59" s="73"/>
      <c r="HKB59" s="73"/>
      <c r="HKC59" s="73"/>
      <c r="HKD59" s="73"/>
      <c r="HKE59" s="73"/>
      <c r="HKF59" s="73"/>
      <c r="HKG59" s="73"/>
      <c r="HKH59" s="73"/>
      <c r="HKI59" s="73"/>
      <c r="HKJ59" s="73"/>
      <c r="HKK59" s="73"/>
      <c r="HKL59" s="73"/>
      <c r="HKM59" s="73"/>
      <c r="HKN59" s="73"/>
      <c r="HKO59" s="73"/>
      <c r="HKP59" s="73"/>
      <c r="HKQ59" s="73"/>
      <c r="HKR59" s="73"/>
      <c r="HKS59" s="73"/>
      <c r="HKT59" s="73"/>
      <c r="HKU59" s="73"/>
      <c r="HKV59" s="73"/>
      <c r="HKW59" s="73"/>
      <c r="HKX59" s="73"/>
      <c r="HKY59" s="73"/>
      <c r="HKZ59" s="73"/>
      <c r="HLA59" s="73"/>
      <c r="HLB59" s="73"/>
      <c r="HLC59" s="73"/>
      <c r="HLD59" s="73"/>
      <c r="HLE59" s="73"/>
      <c r="HLF59" s="73"/>
      <c r="HLG59" s="73"/>
      <c r="HLH59" s="73"/>
      <c r="HLI59" s="73"/>
      <c r="HLJ59" s="73"/>
      <c r="HLK59" s="73"/>
      <c r="HLL59" s="73"/>
      <c r="HLM59" s="73"/>
      <c r="HLN59" s="73"/>
      <c r="HLO59" s="73"/>
      <c r="HLP59" s="73"/>
      <c r="HLQ59" s="73"/>
      <c r="HLR59" s="73"/>
      <c r="HLS59" s="73"/>
      <c r="HLT59" s="73"/>
      <c r="HLU59" s="73"/>
      <c r="HLV59" s="73"/>
      <c r="HLW59" s="73"/>
      <c r="HLX59" s="73"/>
      <c r="HLY59" s="73"/>
      <c r="HLZ59" s="73"/>
      <c r="HMA59" s="73"/>
      <c r="HMB59" s="73"/>
      <c r="HMC59" s="73"/>
      <c r="HMD59" s="73"/>
      <c r="HME59" s="73"/>
      <c r="HMF59" s="73"/>
      <c r="HMG59" s="73"/>
      <c r="HMH59" s="73"/>
      <c r="HMI59" s="73"/>
      <c r="HMJ59" s="73"/>
      <c r="HMK59" s="73"/>
      <c r="HML59" s="73"/>
      <c r="HMM59" s="73"/>
      <c r="HMN59" s="73"/>
      <c r="HMO59" s="73"/>
      <c r="HMP59" s="73"/>
      <c r="HMQ59" s="73"/>
      <c r="HMR59" s="73"/>
      <c r="HMS59" s="73"/>
      <c r="HMT59" s="73"/>
      <c r="HMU59" s="73"/>
      <c r="HMV59" s="73"/>
      <c r="HMW59" s="73"/>
      <c r="HMX59" s="73"/>
      <c r="HMY59" s="73"/>
      <c r="HMZ59" s="73"/>
      <c r="HNA59" s="73"/>
      <c r="HNB59" s="73"/>
      <c r="HNC59" s="73"/>
      <c r="HND59" s="73"/>
      <c r="HNE59" s="73"/>
      <c r="HNF59" s="73"/>
      <c r="HNG59" s="73"/>
      <c r="HNH59" s="73"/>
      <c r="HNI59" s="73"/>
      <c r="HNJ59" s="73"/>
      <c r="HNK59" s="73"/>
      <c r="HNL59" s="73"/>
      <c r="HNM59" s="73"/>
      <c r="HNN59" s="73"/>
      <c r="HNO59" s="73"/>
      <c r="HNP59" s="73"/>
      <c r="HNQ59" s="73"/>
      <c r="HNR59" s="73"/>
      <c r="HNS59" s="73"/>
      <c r="HNT59" s="73"/>
      <c r="HNU59" s="73"/>
      <c r="HNV59" s="73"/>
      <c r="HNW59" s="73"/>
      <c r="HNX59" s="73"/>
      <c r="HNY59" s="73"/>
      <c r="HNZ59" s="73"/>
      <c r="HOA59" s="73"/>
      <c r="HOB59" s="73"/>
      <c r="HOC59" s="73"/>
      <c r="HOD59" s="73"/>
      <c r="HOE59" s="73"/>
      <c r="HOF59" s="73"/>
      <c r="HOG59" s="73"/>
      <c r="HOH59" s="73"/>
      <c r="HOI59" s="73"/>
      <c r="HOJ59" s="73"/>
      <c r="HOK59" s="73"/>
      <c r="HOL59" s="73"/>
      <c r="HOM59" s="73"/>
      <c r="HON59" s="73"/>
      <c r="HOO59" s="73"/>
      <c r="HOP59" s="73"/>
      <c r="HOQ59" s="73"/>
      <c r="HOR59" s="73"/>
      <c r="HOS59" s="73"/>
      <c r="HOT59" s="73"/>
      <c r="HOU59" s="73"/>
      <c r="HOV59" s="73"/>
      <c r="HOW59" s="73"/>
      <c r="HOX59" s="73"/>
      <c r="HOY59" s="73"/>
      <c r="HOZ59" s="73"/>
      <c r="HPA59" s="73"/>
      <c r="HPB59" s="73"/>
      <c r="HPC59" s="73"/>
      <c r="HPD59" s="73"/>
      <c r="HPE59" s="73"/>
      <c r="HPF59" s="73"/>
      <c r="HPG59" s="73"/>
      <c r="HPH59" s="73"/>
      <c r="HPI59" s="73"/>
      <c r="HPJ59" s="73"/>
      <c r="HPK59" s="73"/>
      <c r="HPL59" s="73"/>
      <c r="HPM59" s="73"/>
      <c r="HPN59" s="73"/>
      <c r="HPO59" s="73"/>
      <c r="HPP59" s="73"/>
      <c r="HPQ59" s="73"/>
      <c r="HPR59" s="73"/>
      <c r="HPS59" s="73"/>
      <c r="HPT59" s="73"/>
      <c r="HPU59" s="73"/>
      <c r="HPV59" s="73"/>
      <c r="HPW59" s="73"/>
      <c r="HPX59" s="73"/>
      <c r="HPY59" s="73"/>
      <c r="HPZ59" s="73"/>
      <c r="HQA59" s="73"/>
      <c r="HQB59" s="73"/>
      <c r="HQC59" s="73"/>
      <c r="HQD59" s="73"/>
      <c r="HQE59" s="73"/>
      <c r="HQF59" s="73"/>
      <c r="HQG59" s="73"/>
      <c r="HQH59" s="73"/>
      <c r="HQI59" s="73"/>
      <c r="HQJ59" s="73"/>
      <c r="HQK59" s="73"/>
      <c r="HQL59" s="73"/>
      <c r="HQM59" s="73"/>
      <c r="HQN59" s="73"/>
      <c r="HQO59" s="73"/>
      <c r="HQP59" s="73"/>
      <c r="HQQ59" s="73"/>
      <c r="HQR59" s="73"/>
      <c r="HQS59" s="73"/>
      <c r="HQT59" s="73"/>
      <c r="HQU59" s="73"/>
      <c r="HQV59" s="73"/>
      <c r="HQW59" s="73"/>
      <c r="HQX59" s="73"/>
      <c r="HQY59" s="73"/>
      <c r="HQZ59" s="73"/>
      <c r="HRA59" s="73"/>
      <c r="HRB59" s="73"/>
      <c r="HRC59" s="73"/>
      <c r="HRD59" s="73"/>
      <c r="HRE59" s="73"/>
      <c r="HRF59" s="73"/>
      <c r="HRG59" s="73"/>
      <c r="HRH59" s="73"/>
      <c r="HRI59" s="73"/>
      <c r="HRJ59" s="73"/>
      <c r="HRK59" s="73"/>
      <c r="HRL59" s="73"/>
      <c r="HRM59" s="73"/>
      <c r="HRN59" s="73"/>
      <c r="HRO59" s="73"/>
      <c r="HRP59" s="73"/>
      <c r="HRQ59" s="73"/>
      <c r="HRR59" s="73"/>
      <c r="HRS59" s="73"/>
      <c r="HRT59" s="73"/>
      <c r="HRU59" s="73"/>
      <c r="HRV59" s="73"/>
      <c r="HRW59" s="73"/>
      <c r="HRX59" s="73"/>
      <c r="HRY59" s="73"/>
      <c r="HRZ59" s="73"/>
      <c r="HSA59" s="73"/>
      <c r="HSB59" s="73"/>
      <c r="HSC59" s="73"/>
      <c r="HSD59" s="73"/>
      <c r="HSE59" s="73"/>
      <c r="HSF59" s="73"/>
      <c r="HSG59" s="73"/>
      <c r="HSH59" s="73"/>
      <c r="HSI59" s="73"/>
      <c r="HSJ59" s="73"/>
      <c r="HSK59" s="73"/>
      <c r="HSL59" s="73"/>
      <c r="HSM59" s="73"/>
      <c r="HSN59" s="73"/>
      <c r="HSO59" s="73"/>
      <c r="HSP59" s="73"/>
      <c r="HSQ59" s="73"/>
      <c r="HSR59" s="73"/>
      <c r="HSS59" s="73"/>
      <c r="HST59" s="73"/>
      <c r="HSU59" s="73"/>
      <c r="HSV59" s="73"/>
      <c r="HSW59" s="73"/>
      <c r="HSX59" s="73"/>
      <c r="HSY59" s="73"/>
      <c r="HSZ59" s="73"/>
      <c r="HTA59" s="73"/>
      <c r="HTB59" s="73"/>
      <c r="HTC59" s="73"/>
      <c r="HTD59" s="73"/>
      <c r="HTE59" s="73"/>
      <c r="HTF59" s="73"/>
      <c r="HTG59" s="73"/>
      <c r="HTH59" s="73"/>
      <c r="HTI59" s="73"/>
      <c r="HTJ59" s="73"/>
      <c r="HTK59" s="73"/>
      <c r="HTL59" s="73"/>
      <c r="HTM59" s="73"/>
      <c r="HTN59" s="73"/>
      <c r="HTO59" s="73"/>
      <c r="HTP59" s="73"/>
      <c r="HTQ59" s="73"/>
      <c r="HTR59" s="73"/>
      <c r="HTS59" s="73"/>
      <c r="HTT59" s="73"/>
      <c r="HTU59" s="73"/>
      <c r="HTV59" s="73"/>
      <c r="HTW59" s="73"/>
      <c r="HTX59" s="73"/>
      <c r="HTY59" s="73"/>
      <c r="HTZ59" s="73"/>
      <c r="HUA59" s="73"/>
      <c r="HUB59" s="73"/>
      <c r="HUC59" s="73"/>
      <c r="HUD59" s="73"/>
      <c r="HUE59" s="73"/>
      <c r="HUF59" s="73"/>
      <c r="HUG59" s="73"/>
      <c r="HUH59" s="73"/>
      <c r="HUI59" s="73"/>
      <c r="HUJ59" s="73"/>
      <c r="HUK59" s="73"/>
      <c r="HUL59" s="73"/>
      <c r="HUM59" s="73"/>
      <c r="HUN59" s="73"/>
      <c r="HUO59" s="73"/>
      <c r="HUP59" s="73"/>
      <c r="HUQ59" s="73"/>
      <c r="HUR59" s="73"/>
      <c r="HUS59" s="73"/>
      <c r="HUT59" s="73"/>
      <c r="HUU59" s="73"/>
      <c r="HUV59" s="73"/>
      <c r="HUW59" s="73"/>
      <c r="HUX59" s="73"/>
      <c r="HUY59" s="73"/>
      <c r="HUZ59" s="73"/>
      <c r="HVA59" s="73"/>
      <c r="HVB59" s="73"/>
      <c r="HVC59" s="73"/>
      <c r="HVD59" s="73"/>
      <c r="HVE59" s="73"/>
      <c r="HVF59" s="73"/>
      <c r="HVG59" s="73"/>
      <c r="HVH59" s="73"/>
      <c r="HVI59" s="73"/>
      <c r="HVJ59" s="73"/>
      <c r="HVK59" s="73"/>
      <c r="HVL59" s="73"/>
      <c r="HVM59" s="73"/>
      <c r="HVN59" s="73"/>
      <c r="HVO59" s="73"/>
      <c r="HVP59" s="73"/>
      <c r="HVQ59" s="73"/>
      <c r="HVR59" s="73"/>
      <c r="HVS59" s="73"/>
      <c r="HVT59" s="73"/>
      <c r="HVU59" s="73"/>
      <c r="HVV59" s="73"/>
      <c r="HVW59" s="73"/>
      <c r="HVX59" s="73"/>
      <c r="HVY59" s="73"/>
      <c r="HVZ59" s="73"/>
      <c r="HWA59" s="73"/>
      <c r="HWB59" s="73"/>
      <c r="HWC59" s="73"/>
      <c r="HWD59" s="73"/>
      <c r="HWE59" s="73"/>
      <c r="HWF59" s="73"/>
      <c r="HWG59" s="73"/>
      <c r="HWH59" s="73"/>
      <c r="HWI59" s="73"/>
      <c r="HWJ59" s="73"/>
      <c r="HWK59" s="73"/>
      <c r="HWL59" s="73"/>
      <c r="HWM59" s="73"/>
      <c r="HWN59" s="73"/>
      <c r="HWO59" s="73"/>
      <c r="HWP59" s="73"/>
      <c r="HWQ59" s="73"/>
      <c r="HWR59" s="73"/>
      <c r="HWS59" s="73"/>
      <c r="HWT59" s="73"/>
      <c r="HWU59" s="73"/>
      <c r="HWV59" s="73"/>
      <c r="HWW59" s="73"/>
      <c r="HWX59" s="73"/>
      <c r="HWY59" s="73"/>
      <c r="HWZ59" s="73"/>
      <c r="HXA59" s="73"/>
      <c r="HXB59" s="73"/>
      <c r="HXC59" s="73"/>
      <c r="HXD59" s="73"/>
      <c r="HXE59" s="73"/>
      <c r="HXF59" s="73"/>
      <c r="HXG59" s="73"/>
      <c r="HXH59" s="73"/>
      <c r="HXI59" s="73"/>
      <c r="HXJ59" s="73"/>
      <c r="HXK59" s="73"/>
      <c r="HXL59" s="73"/>
      <c r="HXM59" s="73"/>
      <c r="HXN59" s="73"/>
      <c r="HXO59" s="73"/>
      <c r="HXP59" s="73"/>
      <c r="HXQ59" s="73"/>
      <c r="HXR59" s="73"/>
      <c r="HXS59" s="73"/>
      <c r="HXT59" s="73"/>
      <c r="HXU59" s="73"/>
      <c r="HXV59" s="73"/>
      <c r="HXW59" s="73"/>
      <c r="HXX59" s="73"/>
      <c r="HXY59" s="73"/>
      <c r="HXZ59" s="73"/>
      <c r="HYA59" s="73"/>
      <c r="HYB59" s="73"/>
      <c r="HYC59" s="73"/>
      <c r="HYD59" s="73"/>
      <c r="HYE59" s="73"/>
      <c r="HYF59" s="73"/>
      <c r="HYG59" s="73"/>
      <c r="HYH59" s="73"/>
      <c r="HYI59" s="73"/>
      <c r="HYJ59" s="73"/>
      <c r="HYK59" s="73"/>
      <c r="HYL59" s="73"/>
      <c r="HYM59" s="73"/>
      <c r="HYN59" s="73"/>
      <c r="HYO59" s="73"/>
      <c r="HYP59" s="73"/>
      <c r="HYQ59" s="73"/>
      <c r="HYR59" s="73"/>
      <c r="HYS59" s="73"/>
      <c r="HYT59" s="73"/>
      <c r="HYU59" s="73"/>
      <c r="HYV59" s="73"/>
      <c r="HYW59" s="73"/>
      <c r="HYX59" s="73"/>
      <c r="HYY59" s="73"/>
      <c r="HYZ59" s="73"/>
      <c r="HZA59" s="73"/>
      <c r="HZB59" s="73"/>
      <c r="HZC59" s="73"/>
      <c r="HZD59" s="73"/>
      <c r="HZE59" s="73"/>
      <c r="HZF59" s="73"/>
      <c r="HZG59" s="73"/>
      <c r="HZH59" s="73"/>
      <c r="HZI59" s="73"/>
      <c r="HZJ59" s="73"/>
      <c r="HZK59" s="73"/>
      <c r="HZL59" s="73"/>
      <c r="HZM59" s="73"/>
      <c r="HZN59" s="73"/>
      <c r="HZO59" s="73"/>
      <c r="HZP59" s="73"/>
      <c r="HZQ59" s="73"/>
      <c r="HZR59" s="73"/>
      <c r="HZS59" s="73"/>
      <c r="HZT59" s="73"/>
      <c r="HZU59" s="73"/>
      <c r="HZV59" s="73"/>
      <c r="HZW59" s="73"/>
      <c r="HZX59" s="73"/>
      <c r="HZY59" s="73"/>
      <c r="HZZ59" s="73"/>
      <c r="IAA59" s="73"/>
      <c r="IAB59" s="73"/>
      <c r="IAC59" s="73"/>
      <c r="IAD59" s="73"/>
      <c r="IAE59" s="73"/>
      <c r="IAF59" s="73"/>
      <c r="IAG59" s="73"/>
      <c r="IAH59" s="73"/>
      <c r="IAI59" s="73"/>
      <c r="IAJ59" s="73"/>
      <c r="IAK59" s="73"/>
      <c r="IAL59" s="73"/>
      <c r="IAM59" s="73"/>
      <c r="IAN59" s="73"/>
      <c r="IAO59" s="73"/>
      <c r="IAP59" s="73"/>
      <c r="IAQ59" s="73"/>
      <c r="IAR59" s="73"/>
      <c r="IAS59" s="73"/>
      <c r="IAT59" s="73"/>
      <c r="IAU59" s="73"/>
      <c r="IAV59" s="73"/>
      <c r="IAW59" s="73"/>
      <c r="IAX59" s="73"/>
      <c r="IAY59" s="73"/>
      <c r="IAZ59" s="73"/>
      <c r="IBA59" s="73"/>
      <c r="IBB59" s="73"/>
      <c r="IBC59" s="73"/>
      <c r="IBD59" s="73"/>
      <c r="IBE59" s="73"/>
      <c r="IBF59" s="73"/>
      <c r="IBG59" s="73"/>
      <c r="IBH59" s="73"/>
      <c r="IBI59" s="73"/>
      <c r="IBJ59" s="73"/>
      <c r="IBK59" s="73"/>
      <c r="IBL59" s="73"/>
      <c r="IBM59" s="73"/>
      <c r="IBN59" s="73"/>
      <c r="IBO59" s="73"/>
      <c r="IBP59" s="73"/>
      <c r="IBQ59" s="73"/>
      <c r="IBR59" s="73"/>
      <c r="IBS59" s="73"/>
      <c r="IBT59" s="73"/>
      <c r="IBU59" s="73"/>
      <c r="IBV59" s="73"/>
      <c r="IBW59" s="73"/>
      <c r="IBX59" s="73"/>
      <c r="IBY59" s="73"/>
      <c r="IBZ59" s="73"/>
      <c r="ICA59" s="73"/>
      <c r="ICB59" s="73"/>
      <c r="ICC59" s="73"/>
      <c r="ICD59" s="73"/>
      <c r="ICE59" s="73"/>
      <c r="ICF59" s="73"/>
      <c r="ICG59" s="73"/>
      <c r="ICH59" s="73"/>
      <c r="ICI59" s="73"/>
      <c r="ICJ59" s="73"/>
      <c r="ICK59" s="73"/>
      <c r="ICL59" s="73"/>
      <c r="ICM59" s="73"/>
      <c r="ICN59" s="73"/>
      <c r="ICO59" s="73"/>
      <c r="ICP59" s="73"/>
      <c r="ICQ59" s="73"/>
      <c r="ICR59" s="73"/>
      <c r="ICS59" s="73"/>
      <c r="ICT59" s="73"/>
      <c r="ICU59" s="73"/>
      <c r="ICV59" s="73"/>
      <c r="ICW59" s="73"/>
      <c r="ICX59" s="73"/>
      <c r="ICY59" s="73"/>
      <c r="ICZ59" s="73"/>
      <c r="IDA59" s="73"/>
      <c r="IDB59" s="73"/>
      <c r="IDC59" s="73"/>
      <c r="IDD59" s="73"/>
      <c r="IDE59" s="73"/>
      <c r="IDF59" s="73"/>
      <c r="IDG59" s="73"/>
      <c r="IDH59" s="73"/>
      <c r="IDI59" s="73"/>
      <c r="IDJ59" s="73"/>
      <c r="IDK59" s="73"/>
      <c r="IDL59" s="73"/>
      <c r="IDM59" s="73"/>
      <c r="IDN59" s="73"/>
      <c r="IDO59" s="73"/>
      <c r="IDP59" s="73"/>
      <c r="IDQ59" s="73"/>
      <c r="IDR59" s="73"/>
      <c r="IDS59" s="73"/>
      <c r="IDT59" s="73"/>
      <c r="IDU59" s="73"/>
      <c r="IDV59" s="73"/>
      <c r="IDW59" s="73"/>
      <c r="IDX59" s="73"/>
      <c r="IDY59" s="73"/>
      <c r="IDZ59" s="73"/>
      <c r="IEA59" s="73"/>
      <c r="IEB59" s="73"/>
      <c r="IEC59" s="73"/>
      <c r="IED59" s="73"/>
      <c r="IEE59" s="73"/>
      <c r="IEF59" s="73"/>
      <c r="IEG59" s="73"/>
      <c r="IEH59" s="73"/>
      <c r="IEI59" s="73"/>
      <c r="IEJ59" s="73"/>
      <c r="IEK59" s="73"/>
      <c r="IEL59" s="73"/>
      <c r="IEM59" s="73"/>
      <c r="IEN59" s="73"/>
      <c r="IEO59" s="73"/>
      <c r="IEP59" s="73"/>
      <c r="IEQ59" s="73"/>
      <c r="IER59" s="73"/>
      <c r="IES59" s="73"/>
      <c r="IET59" s="73"/>
      <c r="IEU59" s="73"/>
      <c r="IEV59" s="73"/>
      <c r="IEW59" s="73"/>
      <c r="IEX59" s="73"/>
      <c r="IEY59" s="73"/>
      <c r="IEZ59" s="73"/>
      <c r="IFA59" s="73"/>
      <c r="IFB59" s="73"/>
      <c r="IFC59" s="73"/>
      <c r="IFD59" s="73"/>
      <c r="IFE59" s="73"/>
      <c r="IFF59" s="73"/>
      <c r="IFG59" s="73"/>
      <c r="IFH59" s="73"/>
      <c r="IFI59" s="73"/>
      <c r="IFJ59" s="73"/>
      <c r="IFK59" s="73"/>
      <c r="IFL59" s="73"/>
      <c r="IFM59" s="73"/>
      <c r="IFN59" s="73"/>
      <c r="IFO59" s="73"/>
      <c r="IFP59" s="73"/>
      <c r="IFQ59" s="73"/>
      <c r="IFR59" s="73"/>
      <c r="IFS59" s="73"/>
      <c r="IFT59" s="73"/>
      <c r="IFU59" s="73"/>
      <c r="IFV59" s="73"/>
      <c r="IFW59" s="73"/>
      <c r="IFX59" s="73"/>
      <c r="IFY59" s="73"/>
      <c r="IFZ59" s="73"/>
      <c r="IGA59" s="73"/>
      <c r="IGB59" s="73"/>
      <c r="IGC59" s="73"/>
      <c r="IGD59" s="73"/>
      <c r="IGE59" s="73"/>
      <c r="IGF59" s="73"/>
      <c r="IGG59" s="73"/>
      <c r="IGH59" s="73"/>
      <c r="IGI59" s="73"/>
      <c r="IGJ59" s="73"/>
      <c r="IGK59" s="73"/>
      <c r="IGL59" s="73"/>
      <c r="IGM59" s="73"/>
      <c r="IGN59" s="73"/>
      <c r="IGO59" s="73"/>
      <c r="IGP59" s="73"/>
      <c r="IGQ59" s="73"/>
      <c r="IGR59" s="73"/>
      <c r="IGS59" s="73"/>
      <c r="IGT59" s="73"/>
      <c r="IGU59" s="73"/>
      <c r="IGV59" s="73"/>
      <c r="IGW59" s="73"/>
      <c r="IGX59" s="73"/>
      <c r="IGY59" s="73"/>
      <c r="IGZ59" s="73"/>
      <c r="IHA59" s="73"/>
      <c r="IHB59" s="73"/>
      <c r="IHC59" s="73"/>
      <c r="IHD59" s="73"/>
      <c r="IHE59" s="73"/>
      <c r="IHF59" s="73"/>
      <c r="IHG59" s="73"/>
      <c r="IHH59" s="73"/>
      <c r="IHI59" s="73"/>
      <c r="IHJ59" s="73"/>
      <c r="IHK59" s="73"/>
      <c r="IHL59" s="73"/>
      <c r="IHM59" s="73"/>
      <c r="IHN59" s="73"/>
      <c r="IHO59" s="73"/>
      <c r="IHP59" s="73"/>
      <c r="IHQ59" s="73"/>
      <c r="IHR59" s="73"/>
      <c r="IHS59" s="73"/>
      <c r="IHT59" s="73"/>
      <c r="IHU59" s="73"/>
      <c r="IHV59" s="73"/>
      <c r="IHW59" s="73"/>
      <c r="IHX59" s="73"/>
      <c r="IHY59" s="73"/>
      <c r="IHZ59" s="73"/>
      <c r="IIA59" s="73"/>
      <c r="IIB59" s="73"/>
      <c r="IIC59" s="73"/>
      <c r="IID59" s="73"/>
      <c r="IIE59" s="73"/>
      <c r="IIF59" s="73"/>
      <c r="IIG59" s="73"/>
      <c r="IIH59" s="73"/>
      <c r="III59" s="73"/>
      <c r="IIJ59" s="73"/>
      <c r="IIK59" s="73"/>
      <c r="IIL59" s="73"/>
      <c r="IIM59" s="73"/>
      <c r="IIN59" s="73"/>
      <c r="IIO59" s="73"/>
      <c r="IIP59" s="73"/>
      <c r="IIQ59" s="73"/>
      <c r="IIR59" s="73"/>
      <c r="IIS59" s="73"/>
      <c r="IIT59" s="73"/>
      <c r="IIU59" s="73"/>
      <c r="IIV59" s="73"/>
      <c r="IIW59" s="73"/>
      <c r="IIX59" s="73"/>
      <c r="IIY59" s="73"/>
      <c r="IIZ59" s="73"/>
      <c r="IJA59" s="73"/>
      <c r="IJB59" s="73"/>
      <c r="IJC59" s="73"/>
      <c r="IJD59" s="73"/>
      <c r="IJE59" s="73"/>
      <c r="IJF59" s="73"/>
      <c r="IJG59" s="73"/>
      <c r="IJH59" s="73"/>
      <c r="IJI59" s="73"/>
      <c r="IJJ59" s="73"/>
      <c r="IJK59" s="73"/>
      <c r="IJL59" s="73"/>
      <c r="IJM59" s="73"/>
      <c r="IJN59" s="73"/>
      <c r="IJO59" s="73"/>
      <c r="IJP59" s="73"/>
      <c r="IJQ59" s="73"/>
      <c r="IJR59" s="73"/>
      <c r="IJS59" s="73"/>
      <c r="IJT59" s="73"/>
      <c r="IJU59" s="73"/>
      <c r="IJV59" s="73"/>
      <c r="IJW59" s="73"/>
      <c r="IJX59" s="73"/>
      <c r="IJY59" s="73"/>
      <c r="IJZ59" s="73"/>
      <c r="IKA59" s="73"/>
      <c r="IKB59" s="73"/>
      <c r="IKC59" s="73"/>
      <c r="IKD59" s="73"/>
      <c r="IKE59" s="73"/>
      <c r="IKF59" s="73"/>
      <c r="IKG59" s="73"/>
      <c r="IKH59" s="73"/>
      <c r="IKI59" s="73"/>
      <c r="IKJ59" s="73"/>
      <c r="IKK59" s="73"/>
      <c r="IKL59" s="73"/>
      <c r="IKM59" s="73"/>
      <c r="IKN59" s="73"/>
      <c r="IKO59" s="73"/>
      <c r="IKP59" s="73"/>
      <c r="IKQ59" s="73"/>
      <c r="IKR59" s="73"/>
      <c r="IKS59" s="73"/>
      <c r="IKT59" s="73"/>
      <c r="IKU59" s="73"/>
      <c r="IKV59" s="73"/>
      <c r="IKW59" s="73"/>
      <c r="IKX59" s="73"/>
      <c r="IKY59" s="73"/>
      <c r="IKZ59" s="73"/>
      <c r="ILA59" s="73"/>
      <c r="ILB59" s="73"/>
      <c r="ILC59" s="73"/>
      <c r="ILD59" s="73"/>
      <c r="ILE59" s="73"/>
      <c r="ILF59" s="73"/>
      <c r="ILG59" s="73"/>
      <c r="ILH59" s="73"/>
      <c r="ILI59" s="73"/>
      <c r="ILJ59" s="73"/>
      <c r="ILK59" s="73"/>
      <c r="ILL59" s="73"/>
      <c r="ILM59" s="73"/>
      <c r="ILN59" s="73"/>
      <c r="ILO59" s="73"/>
      <c r="ILP59" s="73"/>
      <c r="ILQ59" s="73"/>
      <c r="ILR59" s="73"/>
      <c r="ILS59" s="73"/>
      <c r="ILT59" s="73"/>
      <c r="ILU59" s="73"/>
      <c r="ILV59" s="73"/>
      <c r="ILW59" s="73"/>
      <c r="ILX59" s="73"/>
      <c r="ILY59" s="73"/>
      <c r="ILZ59" s="73"/>
      <c r="IMA59" s="73"/>
      <c r="IMB59" s="73"/>
      <c r="IMC59" s="73"/>
      <c r="IMD59" s="73"/>
      <c r="IME59" s="73"/>
      <c r="IMF59" s="73"/>
      <c r="IMG59" s="73"/>
      <c r="IMH59" s="73"/>
      <c r="IMI59" s="73"/>
      <c r="IMJ59" s="73"/>
      <c r="IMK59" s="73"/>
      <c r="IML59" s="73"/>
      <c r="IMM59" s="73"/>
      <c r="IMN59" s="73"/>
      <c r="IMO59" s="73"/>
      <c r="IMP59" s="73"/>
      <c r="IMQ59" s="73"/>
      <c r="IMR59" s="73"/>
      <c r="IMS59" s="73"/>
      <c r="IMT59" s="73"/>
      <c r="IMU59" s="73"/>
      <c r="IMV59" s="73"/>
      <c r="IMW59" s="73"/>
      <c r="IMX59" s="73"/>
      <c r="IMY59" s="73"/>
      <c r="IMZ59" s="73"/>
      <c r="INA59" s="73"/>
      <c r="INB59" s="73"/>
      <c r="INC59" s="73"/>
      <c r="IND59" s="73"/>
      <c r="INE59" s="73"/>
      <c r="INF59" s="73"/>
      <c r="ING59" s="73"/>
      <c r="INH59" s="73"/>
      <c r="INI59" s="73"/>
      <c r="INJ59" s="73"/>
      <c r="INK59" s="73"/>
      <c r="INL59" s="73"/>
      <c r="INM59" s="73"/>
      <c r="INN59" s="73"/>
      <c r="INO59" s="73"/>
      <c r="INP59" s="73"/>
      <c r="INQ59" s="73"/>
      <c r="INR59" s="73"/>
      <c r="INS59" s="73"/>
      <c r="INT59" s="73"/>
      <c r="INU59" s="73"/>
      <c r="INV59" s="73"/>
      <c r="INW59" s="73"/>
      <c r="INX59" s="73"/>
      <c r="INY59" s="73"/>
      <c r="INZ59" s="73"/>
      <c r="IOA59" s="73"/>
      <c r="IOB59" s="73"/>
      <c r="IOC59" s="73"/>
      <c r="IOD59" s="73"/>
      <c r="IOE59" s="73"/>
      <c r="IOF59" s="73"/>
      <c r="IOG59" s="73"/>
      <c r="IOH59" s="73"/>
      <c r="IOI59" s="73"/>
      <c r="IOJ59" s="73"/>
      <c r="IOK59" s="73"/>
      <c r="IOL59" s="73"/>
      <c r="IOM59" s="73"/>
      <c r="ION59" s="73"/>
      <c r="IOO59" s="73"/>
      <c r="IOP59" s="73"/>
      <c r="IOQ59" s="73"/>
      <c r="IOR59" s="73"/>
      <c r="IOS59" s="73"/>
      <c r="IOT59" s="73"/>
      <c r="IOU59" s="73"/>
      <c r="IOV59" s="73"/>
      <c r="IOW59" s="73"/>
      <c r="IOX59" s="73"/>
      <c r="IOY59" s="73"/>
      <c r="IOZ59" s="73"/>
      <c r="IPA59" s="73"/>
      <c r="IPB59" s="73"/>
      <c r="IPC59" s="73"/>
      <c r="IPD59" s="73"/>
      <c r="IPE59" s="73"/>
      <c r="IPF59" s="73"/>
      <c r="IPG59" s="73"/>
      <c r="IPH59" s="73"/>
      <c r="IPI59" s="73"/>
      <c r="IPJ59" s="73"/>
      <c r="IPK59" s="73"/>
      <c r="IPL59" s="73"/>
      <c r="IPM59" s="73"/>
      <c r="IPN59" s="73"/>
      <c r="IPO59" s="73"/>
      <c r="IPP59" s="73"/>
      <c r="IPQ59" s="73"/>
      <c r="IPR59" s="73"/>
      <c r="IPS59" s="73"/>
      <c r="IPT59" s="73"/>
      <c r="IPU59" s="73"/>
      <c r="IPV59" s="73"/>
      <c r="IPW59" s="73"/>
      <c r="IPX59" s="73"/>
      <c r="IPY59" s="73"/>
      <c r="IPZ59" s="73"/>
      <c r="IQA59" s="73"/>
      <c r="IQB59" s="73"/>
      <c r="IQC59" s="73"/>
      <c r="IQD59" s="73"/>
      <c r="IQE59" s="73"/>
      <c r="IQF59" s="73"/>
      <c r="IQG59" s="73"/>
      <c r="IQH59" s="73"/>
      <c r="IQI59" s="73"/>
      <c r="IQJ59" s="73"/>
      <c r="IQK59" s="73"/>
      <c r="IQL59" s="73"/>
      <c r="IQM59" s="73"/>
      <c r="IQN59" s="73"/>
      <c r="IQO59" s="73"/>
      <c r="IQP59" s="73"/>
      <c r="IQQ59" s="73"/>
      <c r="IQR59" s="73"/>
      <c r="IQS59" s="73"/>
      <c r="IQT59" s="73"/>
      <c r="IQU59" s="73"/>
      <c r="IQV59" s="73"/>
      <c r="IQW59" s="73"/>
      <c r="IQX59" s="73"/>
      <c r="IQY59" s="73"/>
      <c r="IQZ59" s="73"/>
      <c r="IRA59" s="73"/>
      <c r="IRB59" s="73"/>
      <c r="IRC59" s="73"/>
      <c r="IRD59" s="73"/>
      <c r="IRE59" s="73"/>
      <c r="IRF59" s="73"/>
      <c r="IRG59" s="73"/>
      <c r="IRH59" s="73"/>
      <c r="IRI59" s="73"/>
      <c r="IRJ59" s="73"/>
      <c r="IRK59" s="73"/>
      <c r="IRL59" s="73"/>
      <c r="IRM59" s="73"/>
      <c r="IRN59" s="73"/>
      <c r="IRO59" s="73"/>
      <c r="IRP59" s="73"/>
      <c r="IRQ59" s="73"/>
      <c r="IRR59" s="73"/>
      <c r="IRS59" s="73"/>
      <c r="IRT59" s="73"/>
      <c r="IRU59" s="73"/>
      <c r="IRV59" s="73"/>
      <c r="IRW59" s="73"/>
      <c r="IRX59" s="73"/>
      <c r="IRY59" s="73"/>
      <c r="IRZ59" s="73"/>
      <c r="ISA59" s="73"/>
      <c r="ISB59" s="73"/>
      <c r="ISC59" s="73"/>
      <c r="ISD59" s="73"/>
      <c r="ISE59" s="73"/>
      <c r="ISF59" s="73"/>
      <c r="ISG59" s="73"/>
      <c r="ISH59" s="73"/>
      <c r="ISI59" s="73"/>
      <c r="ISJ59" s="73"/>
      <c r="ISK59" s="73"/>
      <c r="ISL59" s="73"/>
      <c r="ISM59" s="73"/>
      <c r="ISN59" s="73"/>
      <c r="ISO59" s="73"/>
      <c r="ISP59" s="73"/>
      <c r="ISQ59" s="73"/>
      <c r="ISR59" s="73"/>
      <c r="ISS59" s="73"/>
      <c r="IST59" s="73"/>
      <c r="ISU59" s="73"/>
      <c r="ISV59" s="73"/>
      <c r="ISW59" s="73"/>
      <c r="ISX59" s="73"/>
      <c r="ISY59" s="73"/>
      <c r="ISZ59" s="73"/>
      <c r="ITA59" s="73"/>
      <c r="ITB59" s="73"/>
      <c r="ITC59" s="73"/>
      <c r="ITD59" s="73"/>
      <c r="ITE59" s="73"/>
      <c r="ITF59" s="73"/>
      <c r="ITG59" s="73"/>
      <c r="ITH59" s="73"/>
      <c r="ITI59" s="73"/>
      <c r="ITJ59" s="73"/>
      <c r="ITK59" s="73"/>
      <c r="ITL59" s="73"/>
      <c r="ITM59" s="73"/>
      <c r="ITN59" s="73"/>
      <c r="ITO59" s="73"/>
      <c r="ITP59" s="73"/>
      <c r="ITQ59" s="73"/>
      <c r="ITR59" s="73"/>
      <c r="ITS59" s="73"/>
      <c r="ITT59" s="73"/>
      <c r="ITU59" s="73"/>
      <c r="ITV59" s="73"/>
      <c r="ITW59" s="73"/>
      <c r="ITX59" s="73"/>
      <c r="ITY59" s="73"/>
      <c r="ITZ59" s="73"/>
      <c r="IUA59" s="73"/>
      <c r="IUB59" s="73"/>
      <c r="IUC59" s="73"/>
      <c r="IUD59" s="73"/>
      <c r="IUE59" s="73"/>
      <c r="IUF59" s="73"/>
      <c r="IUG59" s="73"/>
      <c r="IUH59" s="73"/>
      <c r="IUI59" s="73"/>
      <c r="IUJ59" s="73"/>
      <c r="IUK59" s="73"/>
      <c r="IUL59" s="73"/>
      <c r="IUM59" s="73"/>
      <c r="IUN59" s="73"/>
      <c r="IUO59" s="73"/>
      <c r="IUP59" s="73"/>
      <c r="IUQ59" s="73"/>
      <c r="IUR59" s="73"/>
      <c r="IUS59" s="73"/>
      <c r="IUT59" s="73"/>
      <c r="IUU59" s="73"/>
      <c r="IUV59" s="73"/>
      <c r="IUW59" s="73"/>
      <c r="IUX59" s="73"/>
      <c r="IUY59" s="73"/>
      <c r="IUZ59" s="73"/>
      <c r="IVA59" s="73"/>
      <c r="IVB59" s="73"/>
      <c r="IVC59" s="73"/>
      <c r="IVD59" s="73"/>
      <c r="IVE59" s="73"/>
      <c r="IVF59" s="73"/>
      <c r="IVG59" s="73"/>
      <c r="IVH59" s="73"/>
      <c r="IVI59" s="73"/>
      <c r="IVJ59" s="73"/>
      <c r="IVK59" s="73"/>
      <c r="IVL59" s="73"/>
      <c r="IVM59" s="73"/>
      <c r="IVN59" s="73"/>
      <c r="IVO59" s="73"/>
      <c r="IVP59" s="73"/>
      <c r="IVQ59" s="73"/>
      <c r="IVR59" s="73"/>
      <c r="IVS59" s="73"/>
      <c r="IVT59" s="73"/>
      <c r="IVU59" s="73"/>
      <c r="IVV59" s="73"/>
      <c r="IVW59" s="73"/>
      <c r="IVX59" s="73"/>
      <c r="IVY59" s="73"/>
      <c r="IVZ59" s="73"/>
      <c r="IWA59" s="73"/>
      <c r="IWB59" s="73"/>
      <c r="IWC59" s="73"/>
      <c r="IWD59" s="73"/>
      <c r="IWE59" s="73"/>
      <c r="IWF59" s="73"/>
      <c r="IWG59" s="73"/>
      <c r="IWH59" s="73"/>
      <c r="IWI59" s="73"/>
      <c r="IWJ59" s="73"/>
      <c r="IWK59" s="73"/>
      <c r="IWL59" s="73"/>
      <c r="IWM59" s="73"/>
      <c r="IWN59" s="73"/>
      <c r="IWO59" s="73"/>
      <c r="IWP59" s="73"/>
      <c r="IWQ59" s="73"/>
      <c r="IWR59" s="73"/>
      <c r="IWS59" s="73"/>
      <c r="IWT59" s="73"/>
      <c r="IWU59" s="73"/>
      <c r="IWV59" s="73"/>
      <c r="IWW59" s="73"/>
      <c r="IWX59" s="73"/>
      <c r="IWY59" s="73"/>
      <c r="IWZ59" s="73"/>
      <c r="IXA59" s="73"/>
      <c r="IXB59" s="73"/>
      <c r="IXC59" s="73"/>
      <c r="IXD59" s="73"/>
      <c r="IXE59" s="73"/>
      <c r="IXF59" s="73"/>
      <c r="IXG59" s="73"/>
      <c r="IXH59" s="73"/>
      <c r="IXI59" s="73"/>
      <c r="IXJ59" s="73"/>
      <c r="IXK59" s="73"/>
      <c r="IXL59" s="73"/>
      <c r="IXM59" s="73"/>
      <c r="IXN59" s="73"/>
      <c r="IXO59" s="73"/>
      <c r="IXP59" s="73"/>
      <c r="IXQ59" s="73"/>
      <c r="IXR59" s="73"/>
      <c r="IXS59" s="73"/>
      <c r="IXT59" s="73"/>
      <c r="IXU59" s="73"/>
      <c r="IXV59" s="73"/>
      <c r="IXW59" s="73"/>
      <c r="IXX59" s="73"/>
      <c r="IXY59" s="73"/>
      <c r="IXZ59" s="73"/>
      <c r="IYA59" s="73"/>
      <c r="IYB59" s="73"/>
      <c r="IYC59" s="73"/>
      <c r="IYD59" s="73"/>
      <c r="IYE59" s="73"/>
      <c r="IYF59" s="73"/>
      <c r="IYG59" s="73"/>
      <c r="IYH59" s="73"/>
      <c r="IYI59" s="73"/>
      <c r="IYJ59" s="73"/>
      <c r="IYK59" s="73"/>
      <c r="IYL59" s="73"/>
      <c r="IYM59" s="73"/>
      <c r="IYN59" s="73"/>
      <c r="IYO59" s="73"/>
      <c r="IYP59" s="73"/>
      <c r="IYQ59" s="73"/>
      <c r="IYR59" s="73"/>
      <c r="IYS59" s="73"/>
      <c r="IYT59" s="73"/>
      <c r="IYU59" s="73"/>
      <c r="IYV59" s="73"/>
      <c r="IYW59" s="73"/>
      <c r="IYX59" s="73"/>
      <c r="IYY59" s="73"/>
      <c r="IYZ59" s="73"/>
      <c r="IZA59" s="73"/>
      <c r="IZB59" s="73"/>
      <c r="IZC59" s="73"/>
      <c r="IZD59" s="73"/>
      <c r="IZE59" s="73"/>
      <c r="IZF59" s="73"/>
      <c r="IZG59" s="73"/>
      <c r="IZH59" s="73"/>
      <c r="IZI59" s="73"/>
      <c r="IZJ59" s="73"/>
      <c r="IZK59" s="73"/>
      <c r="IZL59" s="73"/>
      <c r="IZM59" s="73"/>
      <c r="IZN59" s="73"/>
      <c r="IZO59" s="73"/>
      <c r="IZP59" s="73"/>
      <c r="IZQ59" s="73"/>
      <c r="IZR59" s="73"/>
      <c r="IZS59" s="73"/>
      <c r="IZT59" s="73"/>
      <c r="IZU59" s="73"/>
      <c r="IZV59" s="73"/>
      <c r="IZW59" s="73"/>
      <c r="IZX59" s="73"/>
      <c r="IZY59" s="73"/>
      <c r="IZZ59" s="73"/>
      <c r="JAA59" s="73"/>
      <c r="JAB59" s="73"/>
      <c r="JAC59" s="73"/>
      <c r="JAD59" s="73"/>
      <c r="JAE59" s="73"/>
      <c r="JAF59" s="73"/>
      <c r="JAG59" s="73"/>
      <c r="JAH59" s="73"/>
      <c r="JAI59" s="73"/>
      <c r="JAJ59" s="73"/>
      <c r="JAK59" s="73"/>
      <c r="JAL59" s="73"/>
      <c r="JAM59" s="73"/>
      <c r="JAN59" s="73"/>
      <c r="JAO59" s="73"/>
      <c r="JAP59" s="73"/>
      <c r="JAQ59" s="73"/>
      <c r="JAR59" s="73"/>
      <c r="JAS59" s="73"/>
      <c r="JAT59" s="73"/>
      <c r="JAU59" s="73"/>
      <c r="JAV59" s="73"/>
      <c r="JAW59" s="73"/>
      <c r="JAX59" s="73"/>
      <c r="JAY59" s="73"/>
      <c r="JAZ59" s="73"/>
      <c r="JBA59" s="73"/>
      <c r="JBB59" s="73"/>
      <c r="JBC59" s="73"/>
      <c r="JBD59" s="73"/>
      <c r="JBE59" s="73"/>
      <c r="JBF59" s="73"/>
      <c r="JBG59" s="73"/>
      <c r="JBH59" s="73"/>
      <c r="JBI59" s="73"/>
      <c r="JBJ59" s="73"/>
      <c r="JBK59" s="73"/>
      <c r="JBL59" s="73"/>
      <c r="JBM59" s="73"/>
      <c r="JBN59" s="73"/>
      <c r="JBO59" s="73"/>
      <c r="JBP59" s="73"/>
      <c r="JBQ59" s="73"/>
      <c r="JBR59" s="73"/>
      <c r="JBS59" s="73"/>
      <c r="JBT59" s="73"/>
      <c r="JBU59" s="73"/>
      <c r="JBV59" s="73"/>
      <c r="JBW59" s="73"/>
      <c r="JBX59" s="73"/>
      <c r="JBY59" s="73"/>
      <c r="JBZ59" s="73"/>
      <c r="JCA59" s="73"/>
      <c r="JCB59" s="73"/>
      <c r="JCC59" s="73"/>
      <c r="JCD59" s="73"/>
      <c r="JCE59" s="73"/>
      <c r="JCF59" s="73"/>
      <c r="JCG59" s="73"/>
      <c r="JCH59" s="73"/>
      <c r="JCI59" s="73"/>
      <c r="JCJ59" s="73"/>
      <c r="JCK59" s="73"/>
      <c r="JCL59" s="73"/>
      <c r="JCM59" s="73"/>
      <c r="JCN59" s="73"/>
      <c r="JCO59" s="73"/>
      <c r="JCP59" s="73"/>
      <c r="JCQ59" s="73"/>
      <c r="JCR59" s="73"/>
      <c r="JCS59" s="73"/>
      <c r="JCT59" s="73"/>
      <c r="JCU59" s="73"/>
      <c r="JCV59" s="73"/>
      <c r="JCW59" s="73"/>
      <c r="JCX59" s="73"/>
      <c r="JCY59" s="73"/>
      <c r="JCZ59" s="73"/>
      <c r="JDA59" s="73"/>
      <c r="JDB59" s="73"/>
      <c r="JDC59" s="73"/>
      <c r="JDD59" s="73"/>
      <c r="JDE59" s="73"/>
      <c r="JDF59" s="73"/>
      <c r="JDG59" s="73"/>
      <c r="JDH59" s="73"/>
      <c r="JDI59" s="73"/>
      <c r="JDJ59" s="73"/>
      <c r="JDK59" s="73"/>
      <c r="JDL59" s="73"/>
      <c r="JDM59" s="73"/>
      <c r="JDN59" s="73"/>
      <c r="JDO59" s="73"/>
      <c r="JDP59" s="73"/>
      <c r="JDQ59" s="73"/>
      <c r="JDR59" s="73"/>
      <c r="JDS59" s="73"/>
      <c r="JDT59" s="73"/>
      <c r="JDU59" s="73"/>
      <c r="JDV59" s="73"/>
      <c r="JDW59" s="73"/>
      <c r="JDX59" s="73"/>
      <c r="JDY59" s="73"/>
      <c r="JDZ59" s="73"/>
      <c r="JEA59" s="73"/>
      <c r="JEB59" s="73"/>
      <c r="JEC59" s="73"/>
      <c r="JED59" s="73"/>
      <c r="JEE59" s="73"/>
      <c r="JEF59" s="73"/>
      <c r="JEG59" s="73"/>
      <c r="JEH59" s="73"/>
      <c r="JEI59" s="73"/>
      <c r="JEJ59" s="73"/>
      <c r="JEK59" s="73"/>
      <c r="JEL59" s="73"/>
      <c r="JEM59" s="73"/>
      <c r="JEN59" s="73"/>
      <c r="JEO59" s="73"/>
      <c r="JEP59" s="73"/>
      <c r="JEQ59" s="73"/>
      <c r="JER59" s="73"/>
      <c r="JES59" s="73"/>
      <c r="JET59" s="73"/>
      <c r="JEU59" s="73"/>
      <c r="JEV59" s="73"/>
      <c r="JEW59" s="73"/>
      <c r="JEX59" s="73"/>
      <c r="JEY59" s="73"/>
      <c r="JEZ59" s="73"/>
      <c r="JFA59" s="73"/>
      <c r="JFB59" s="73"/>
      <c r="JFC59" s="73"/>
      <c r="JFD59" s="73"/>
      <c r="JFE59" s="73"/>
      <c r="JFF59" s="73"/>
      <c r="JFG59" s="73"/>
      <c r="JFH59" s="73"/>
      <c r="JFI59" s="73"/>
      <c r="JFJ59" s="73"/>
      <c r="JFK59" s="73"/>
      <c r="JFL59" s="73"/>
      <c r="JFM59" s="73"/>
      <c r="JFN59" s="73"/>
      <c r="JFO59" s="73"/>
      <c r="JFP59" s="73"/>
      <c r="JFQ59" s="73"/>
      <c r="JFR59" s="73"/>
      <c r="JFS59" s="73"/>
      <c r="JFT59" s="73"/>
      <c r="JFU59" s="73"/>
      <c r="JFV59" s="73"/>
      <c r="JFW59" s="73"/>
      <c r="JFX59" s="73"/>
      <c r="JFY59" s="73"/>
      <c r="JFZ59" s="73"/>
      <c r="JGA59" s="73"/>
      <c r="JGB59" s="73"/>
      <c r="JGC59" s="73"/>
      <c r="JGD59" s="73"/>
      <c r="JGE59" s="73"/>
      <c r="JGF59" s="73"/>
      <c r="JGG59" s="73"/>
      <c r="JGH59" s="73"/>
      <c r="JGI59" s="73"/>
      <c r="JGJ59" s="73"/>
      <c r="JGK59" s="73"/>
      <c r="JGL59" s="73"/>
      <c r="JGM59" s="73"/>
      <c r="JGN59" s="73"/>
      <c r="JGO59" s="73"/>
      <c r="JGP59" s="73"/>
      <c r="JGQ59" s="73"/>
      <c r="JGR59" s="73"/>
      <c r="JGS59" s="73"/>
      <c r="JGT59" s="73"/>
      <c r="JGU59" s="73"/>
      <c r="JGV59" s="73"/>
      <c r="JGW59" s="73"/>
      <c r="JGX59" s="73"/>
      <c r="JGY59" s="73"/>
      <c r="JGZ59" s="73"/>
      <c r="JHA59" s="73"/>
      <c r="JHB59" s="73"/>
      <c r="JHC59" s="73"/>
      <c r="JHD59" s="73"/>
      <c r="JHE59" s="73"/>
      <c r="JHF59" s="73"/>
      <c r="JHG59" s="73"/>
      <c r="JHH59" s="73"/>
      <c r="JHI59" s="73"/>
      <c r="JHJ59" s="73"/>
      <c r="JHK59" s="73"/>
      <c r="JHL59" s="73"/>
      <c r="JHM59" s="73"/>
      <c r="JHN59" s="73"/>
      <c r="JHO59" s="73"/>
      <c r="JHP59" s="73"/>
      <c r="JHQ59" s="73"/>
      <c r="JHR59" s="73"/>
      <c r="JHS59" s="73"/>
      <c r="JHT59" s="73"/>
      <c r="JHU59" s="73"/>
      <c r="JHV59" s="73"/>
      <c r="JHW59" s="73"/>
      <c r="JHX59" s="73"/>
      <c r="JHY59" s="73"/>
      <c r="JHZ59" s="73"/>
      <c r="JIA59" s="73"/>
      <c r="JIB59" s="73"/>
      <c r="JIC59" s="73"/>
      <c r="JID59" s="73"/>
      <c r="JIE59" s="73"/>
      <c r="JIF59" s="73"/>
      <c r="JIG59" s="73"/>
      <c r="JIH59" s="73"/>
      <c r="JII59" s="73"/>
      <c r="JIJ59" s="73"/>
      <c r="JIK59" s="73"/>
      <c r="JIL59" s="73"/>
      <c r="JIM59" s="73"/>
      <c r="JIN59" s="73"/>
      <c r="JIO59" s="73"/>
      <c r="JIP59" s="73"/>
      <c r="JIQ59" s="73"/>
      <c r="JIR59" s="73"/>
      <c r="JIS59" s="73"/>
      <c r="JIT59" s="73"/>
      <c r="JIU59" s="73"/>
      <c r="JIV59" s="73"/>
      <c r="JIW59" s="73"/>
      <c r="JIX59" s="73"/>
      <c r="JIY59" s="73"/>
      <c r="JIZ59" s="73"/>
      <c r="JJA59" s="73"/>
      <c r="JJB59" s="73"/>
      <c r="JJC59" s="73"/>
      <c r="JJD59" s="73"/>
      <c r="JJE59" s="73"/>
      <c r="JJF59" s="73"/>
      <c r="JJG59" s="73"/>
      <c r="JJH59" s="73"/>
      <c r="JJI59" s="73"/>
      <c r="JJJ59" s="73"/>
      <c r="JJK59" s="73"/>
      <c r="JJL59" s="73"/>
      <c r="JJM59" s="73"/>
      <c r="JJN59" s="73"/>
      <c r="JJO59" s="73"/>
      <c r="JJP59" s="73"/>
      <c r="JJQ59" s="73"/>
      <c r="JJR59" s="73"/>
      <c r="JJS59" s="73"/>
      <c r="JJT59" s="73"/>
      <c r="JJU59" s="73"/>
      <c r="JJV59" s="73"/>
      <c r="JJW59" s="73"/>
      <c r="JJX59" s="73"/>
      <c r="JJY59" s="73"/>
      <c r="JJZ59" s="73"/>
      <c r="JKA59" s="73"/>
      <c r="JKB59" s="73"/>
      <c r="JKC59" s="73"/>
      <c r="JKD59" s="73"/>
      <c r="JKE59" s="73"/>
      <c r="JKF59" s="73"/>
      <c r="JKG59" s="73"/>
      <c r="JKH59" s="73"/>
      <c r="JKI59" s="73"/>
      <c r="JKJ59" s="73"/>
      <c r="JKK59" s="73"/>
      <c r="JKL59" s="73"/>
      <c r="JKM59" s="73"/>
      <c r="JKN59" s="73"/>
      <c r="JKO59" s="73"/>
      <c r="JKP59" s="73"/>
      <c r="JKQ59" s="73"/>
      <c r="JKR59" s="73"/>
      <c r="JKS59" s="73"/>
      <c r="JKT59" s="73"/>
      <c r="JKU59" s="73"/>
      <c r="JKV59" s="73"/>
      <c r="JKW59" s="73"/>
      <c r="JKX59" s="73"/>
      <c r="JKY59" s="73"/>
      <c r="JKZ59" s="73"/>
      <c r="JLA59" s="73"/>
      <c r="JLB59" s="73"/>
      <c r="JLC59" s="73"/>
      <c r="JLD59" s="73"/>
      <c r="JLE59" s="73"/>
      <c r="JLF59" s="73"/>
      <c r="JLG59" s="73"/>
      <c r="JLH59" s="73"/>
      <c r="JLI59" s="73"/>
      <c r="JLJ59" s="73"/>
      <c r="JLK59" s="73"/>
      <c r="JLL59" s="73"/>
      <c r="JLM59" s="73"/>
      <c r="JLN59" s="73"/>
      <c r="JLO59" s="73"/>
      <c r="JLP59" s="73"/>
      <c r="JLQ59" s="73"/>
      <c r="JLR59" s="73"/>
      <c r="JLS59" s="73"/>
      <c r="JLT59" s="73"/>
      <c r="JLU59" s="73"/>
      <c r="JLV59" s="73"/>
      <c r="JLW59" s="73"/>
      <c r="JLX59" s="73"/>
      <c r="JLY59" s="73"/>
      <c r="JLZ59" s="73"/>
      <c r="JMA59" s="73"/>
      <c r="JMB59" s="73"/>
      <c r="JMC59" s="73"/>
      <c r="JMD59" s="73"/>
      <c r="JME59" s="73"/>
      <c r="JMF59" s="73"/>
      <c r="JMG59" s="73"/>
      <c r="JMH59" s="73"/>
      <c r="JMI59" s="73"/>
      <c r="JMJ59" s="73"/>
      <c r="JMK59" s="73"/>
      <c r="JML59" s="73"/>
      <c r="JMM59" s="73"/>
      <c r="JMN59" s="73"/>
      <c r="JMO59" s="73"/>
      <c r="JMP59" s="73"/>
      <c r="JMQ59" s="73"/>
      <c r="JMR59" s="73"/>
      <c r="JMS59" s="73"/>
      <c r="JMT59" s="73"/>
      <c r="JMU59" s="73"/>
      <c r="JMV59" s="73"/>
      <c r="JMW59" s="73"/>
      <c r="JMX59" s="73"/>
      <c r="JMY59" s="73"/>
      <c r="JMZ59" s="73"/>
      <c r="JNA59" s="73"/>
      <c r="JNB59" s="73"/>
      <c r="JNC59" s="73"/>
      <c r="JND59" s="73"/>
      <c r="JNE59" s="73"/>
      <c r="JNF59" s="73"/>
      <c r="JNG59" s="73"/>
      <c r="JNH59" s="73"/>
      <c r="JNI59" s="73"/>
      <c r="JNJ59" s="73"/>
      <c r="JNK59" s="73"/>
      <c r="JNL59" s="73"/>
      <c r="JNM59" s="73"/>
      <c r="JNN59" s="73"/>
      <c r="JNO59" s="73"/>
      <c r="JNP59" s="73"/>
      <c r="JNQ59" s="73"/>
      <c r="JNR59" s="73"/>
      <c r="JNS59" s="73"/>
      <c r="JNT59" s="73"/>
      <c r="JNU59" s="73"/>
      <c r="JNV59" s="73"/>
      <c r="JNW59" s="73"/>
      <c r="JNX59" s="73"/>
      <c r="JNY59" s="73"/>
      <c r="JNZ59" s="73"/>
      <c r="JOA59" s="73"/>
      <c r="JOB59" s="73"/>
      <c r="JOC59" s="73"/>
      <c r="JOD59" s="73"/>
      <c r="JOE59" s="73"/>
      <c r="JOF59" s="73"/>
      <c r="JOG59" s="73"/>
      <c r="JOH59" s="73"/>
      <c r="JOI59" s="73"/>
      <c r="JOJ59" s="73"/>
      <c r="JOK59" s="73"/>
      <c r="JOL59" s="73"/>
      <c r="JOM59" s="73"/>
      <c r="JON59" s="73"/>
      <c r="JOO59" s="73"/>
      <c r="JOP59" s="73"/>
      <c r="JOQ59" s="73"/>
      <c r="JOR59" s="73"/>
      <c r="JOS59" s="73"/>
      <c r="JOT59" s="73"/>
      <c r="JOU59" s="73"/>
      <c r="JOV59" s="73"/>
      <c r="JOW59" s="73"/>
      <c r="JOX59" s="73"/>
      <c r="JOY59" s="73"/>
      <c r="JOZ59" s="73"/>
      <c r="JPA59" s="73"/>
      <c r="JPB59" s="73"/>
      <c r="JPC59" s="73"/>
      <c r="JPD59" s="73"/>
      <c r="JPE59" s="73"/>
      <c r="JPF59" s="73"/>
      <c r="JPG59" s="73"/>
      <c r="JPH59" s="73"/>
      <c r="JPI59" s="73"/>
      <c r="JPJ59" s="73"/>
      <c r="JPK59" s="73"/>
      <c r="JPL59" s="73"/>
      <c r="JPM59" s="73"/>
      <c r="JPN59" s="73"/>
      <c r="JPO59" s="73"/>
      <c r="JPP59" s="73"/>
      <c r="JPQ59" s="73"/>
      <c r="JPR59" s="73"/>
      <c r="JPS59" s="73"/>
      <c r="JPT59" s="73"/>
      <c r="JPU59" s="73"/>
      <c r="JPV59" s="73"/>
      <c r="JPW59" s="73"/>
      <c r="JPX59" s="73"/>
      <c r="JPY59" s="73"/>
      <c r="JPZ59" s="73"/>
      <c r="JQA59" s="73"/>
      <c r="JQB59" s="73"/>
      <c r="JQC59" s="73"/>
      <c r="JQD59" s="73"/>
      <c r="JQE59" s="73"/>
      <c r="JQF59" s="73"/>
      <c r="JQG59" s="73"/>
      <c r="JQH59" s="73"/>
      <c r="JQI59" s="73"/>
      <c r="JQJ59" s="73"/>
      <c r="JQK59" s="73"/>
      <c r="JQL59" s="73"/>
      <c r="JQM59" s="73"/>
      <c r="JQN59" s="73"/>
      <c r="JQO59" s="73"/>
      <c r="JQP59" s="73"/>
      <c r="JQQ59" s="73"/>
      <c r="JQR59" s="73"/>
      <c r="JQS59" s="73"/>
      <c r="JQT59" s="73"/>
      <c r="JQU59" s="73"/>
      <c r="JQV59" s="73"/>
      <c r="JQW59" s="73"/>
      <c r="JQX59" s="73"/>
      <c r="JQY59" s="73"/>
      <c r="JQZ59" s="73"/>
      <c r="JRA59" s="73"/>
      <c r="JRB59" s="73"/>
      <c r="JRC59" s="73"/>
      <c r="JRD59" s="73"/>
      <c r="JRE59" s="73"/>
      <c r="JRF59" s="73"/>
      <c r="JRG59" s="73"/>
      <c r="JRH59" s="73"/>
      <c r="JRI59" s="73"/>
      <c r="JRJ59" s="73"/>
      <c r="JRK59" s="73"/>
      <c r="JRL59" s="73"/>
      <c r="JRM59" s="73"/>
      <c r="JRN59" s="73"/>
      <c r="JRO59" s="73"/>
      <c r="JRP59" s="73"/>
      <c r="JRQ59" s="73"/>
      <c r="JRR59" s="73"/>
      <c r="JRS59" s="73"/>
      <c r="JRT59" s="73"/>
      <c r="JRU59" s="73"/>
      <c r="JRV59" s="73"/>
      <c r="JRW59" s="73"/>
      <c r="JRX59" s="73"/>
      <c r="JRY59" s="73"/>
      <c r="JRZ59" s="73"/>
      <c r="JSA59" s="73"/>
      <c r="JSB59" s="73"/>
      <c r="JSC59" s="73"/>
      <c r="JSD59" s="73"/>
      <c r="JSE59" s="73"/>
      <c r="JSF59" s="73"/>
      <c r="JSG59" s="73"/>
      <c r="JSH59" s="73"/>
      <c r="JSI59" s="73"/>
      <c r="JSJ59" s="73"/>
      <c r="JSK59" s="73"/>
      <c r="JSL59" s="73"/>
      <c r="JSM59" s="73"/>
      <c r="JSN59" s="73"/>
      <c r="JSO59" s="73"/>
      <c r="JSP59" s="73"/>
      <c r="JSQ59" s="73"/>
      <c r="JSR59" s="73"/>
      <c r="JSS59" s="73"/>
      <c r="JST59" s="73"/>
      <c r="JSU59" s="73"/>
      <c r="JSV59" s="73"/>
      <c r="JSW59" s="73"/>
      <c r="JSX59" s="73"/>
      <c r="JSY59" s="73"/>
      <c r="JSZ59" s="73"/>
      <c r="JTA59" s="73"/>
      <c r="JTB59" s="73"/>
      <c r="JTC59" s="73"/>
      <c r="JTD59" s="73"/>
      <c r="JTE59" s="73"/>
      <c r="JTF59" s="73"/>
      <c r="JTG59" s="73"/>
      <c r="JTH59" s="73"/>
      <c r="JTI59" s="73"/>
      <c r="JTJ59" s="73"/>
      <c r="JTK59" s="73"/>
      <c r="JTL59" s="73"/>
      <c r="JTM59" s="73"/>
      <c r="JTN59" s="73"/>
      <c r="JTO59" s="73"/>
      <c r="JTP59" s="73"/>
      <c r="JTQ59" s="73"/>
      <c r="JTR59" s="73"/>
      <c r="JTS59" s="73"/>
      <c r="JTT59" s="73"/>
      <c r="JTU59" s="73"/>
      <c r="JTV59" s="73"/>
      <c r="JTW59" s="73"/>
      <c r="JTX59" s="73"/>
      <c r="JTY59" s="73"/>
      <c r="JTZ59" s="73"/>
      <c r="JUA59" s="73"/>
      <c r="JUB59" s="73"/>
      <c r="JUC59" s="73"/>
      <c r="JUD59" s="73"/>
      <c r="JUE59" s="73"/>
      <c r="JUF59" s="73"/>
      <c r="JUG59" s="73"/>
      <c r="JUH59" s="73"/>
      <c r="JUI59" s="73"/>
      <c r="JUJ59" s="73"/>
      <c r="JUK59" s="73"/>
      <c r="JUL59" s="73"/>
      <c r="JUM59" s="73"/>
      <c r="JUN59" s="73"/>
      <c r="JUO59" s="73"/>
      <c r="JUP59" s="73"/>
      <c r="JUQ59" s="73"/>
      <c r="JUR59" s="73"/>
      <c r="JUS59" s="73"/>
      <c r="JUT59" s="73"/>
      <c r="JUU59" s="73"/>
      <c r="JUV59" s="73"/>
      <c r="JUW59" s="73"/>
      <c r="JUX59" s="73"/>
      <c r="JUY59" s="73"/>
      <c r="JUZ59" s="73"/>
      <c r="JVA59" s="73"/>
      <c r="JVB59" s="73"/>
      <c r="JVC59" s="73"/>
      <c r="JVD59" s="73"/>
      <c r="JVE59" s="73"/>
      <c r="JVF59" s="73"/>
      <c r="JVG59" s="73"/>
      <c r="JVH59" s="73"/>
      <c r="JVI59" s="73"/>
      <c r="JVJ59" s="73"/>
      <c r="JVK59" s="73"/>
      <c r="JVL59" s="73"/>
      <c r="JVM59" s="73"/>
      <c r="JVN59" s="73"/>
      <c r="JVO59" s="73"/>
      <c r="JVP59" s="73"/>
      <c r="JVQ59" s="73"/>
      <c r="JVR59" s="73"/>
      <c r="JVS59" s="73"/>
      <c r="JVT59" s="73"/>
      <c r="JVU59" s="73"/>
      <c r="JVV59" s="73"/>
      <c r="JVW59" s="73"/>
      <c r="JVX59" s="73"/>
      <c r="JVY59" s="73"/>
      <c r="JVZ59" s="73"/>
      <c r="JWA59" s="73"/>
      <c r="JWB59" s="73"/>
      <c r="JWC59" s="73"/>
      <c r="JWD59" s="73"/>
      <c r="JWE59" s="73"/>
      <c r="JWF59" s="73"/>
      <c r="JWG59" s="73"/>
      <c r="JWH59" s="73"/>
      <c r="JWI59" s="73"/>
      <c r="JWJ59" s="73"/>
      <c r="JWK59" s="73"/>
      <c r="JWL59" s="73"/>
      <c r="JWM59" s="73"/>
      <c r="JWN59" s="73"/>
      <c r="JWO59" s="73"/>
      <c r="JWP59" s="73"/>
      <c r="JWQ59" s="73"/>
      <c r="JWR59" s="73"/>
      <c r="JWS59" s="73"/>
      <c r="JWT59" s="73"/>
      <c r="JWU59" s="73"/>
      <c r="JWV59" s="73"/>
      <c r="JWW59" s="73"/>
      <c r="JWX59" s="73"/>
      <c r="JWY59" s="73"/>
      <c r="JWZ59" s="73"/>
      <c r="JXA59" s="73"/>
      <c r="JXB59" s="73"/>
      <c r="JXC59" s="73"/>
      <c r="JXD59" s="73"/>
      <c r="JXE59" s="73"/>
      <c r="JXF59" s="73"/>
      <c r="JXG59" s="73"/>
      <c r="JXH59" s="73"/>
      <c r="JXI59" s="73"/>
      <c r="JXJ59" s="73"/>
      <c r="JXK59" s="73"/>
      <c r="JXL59" s="73"/>
      <c r="JXM59" s="73"/>
      <c r="JXN59" s="73"/>
      <c r="JXO59" s="73"/>
      <c r="JXP59" s="73"/>
      <c r="JXQ59" s="73"/>
      <c r="JXR59" s="73"/>
      <c r="JXS59" s="73"/>
      <c r="JXT59" s="73"/>
      <c r="JXU59" s="73"/>
      <c r="JXV59" s="73"/>
      <c r="JXW59" s="73"/>
      <c r="JXX59" s="73"/>
      <c r="JXY59" s="73"/>
      <c r="JXZ59" s="73"/>
      <c r="JYA59" s="73"/>
      <c r="JYB59" s="73"/>
      <c r="JYC59" s="73"/>
      <c r="JYD59" s="73"/>
      <c r="JYE59" s="73"/>
      <c r="JYF59" s="73"/>
      <c r="JYG59" s="73"/>
      <c r="JYH59" s="73"/>
      <c r="JYI59" s="73"/>
      <c r="JYJ59" s="73"/>
      <c r="JYK59" s="73"/>
      <c r="JYL59" s="73"/>
      <c r="JYM59" s="73"/>
      <c r="JYN59" s="73"/>
      <c r="JYO59" s="73"/>
      <c r="JYP59" s="73"/>
      <c r="JYQ59" s="73"/>
      <c r="JYR59" s="73"/>
      <c r="JYS59" s="73"/>
      <c r="JYT59" s="73"/>
      <c r="JYU59" s="73"/>
      <c r="JYV59" s="73"/>
      <c r="JYW59" s="73"/>
      <c r="JYX59" s="73"/>
      <c r="JYY59" s="73"/>
      <c r="JYZ59" s="73"/>
      <c r="JZA59" s="73"/>
      <c r="JZB59" s="73"/>
      <c r="JZC59" s="73"/>
      <c r="JZD59" s="73"/>
      <c r="JZE59" s="73"/>
      <c r="JZF59" s="73"/>
      <c r="JZG59" s="73"/>
      <c r="JZH59" s="73"/>
      <c r="JZI59" s="73"/>
      <c r="JZJ59" s="73"/>
      <c r="JZK59" s="73"/>
      <c r="JZL59" s="73"/>
      <c r="JZM59" s="73"/>
      <c r="JZN59" s="73"/>
      <c r="JZO59" s="73"/>
      <c r="JZP59" s="73"/>
      <c r="JZQ59" s="73"/>
      <c r="JZR59" s="73"/>
      <c r="JZS59" s="73"/>
      <c r="JZT59" s="73"/>
      <c r="JZU59" s="73"/>
      <c r="JZV59" s="73"/>
      <c r="JZW59" s="73"/>
      <c r="JZX59" s="73"/>
      <c r="JZY59" s="73"/>
      <c r="JZZ59" s="73"/>
      <c r="KAA59" s="73"/>
      <c r="KAB59" s="73"/>
      <c r="KAC59" s="73"/>
      <c r="KAD59" s="73"/>
      <c r="KAE59" s="73"/>
      <c r="KAF59" s="73"/>
      <c r="KAG59" s="73"/>
      <c r="KAH59" s="73"/>
      <c r="KAI59" s="73"/>
      <c r="KAJ59" s="73"/>
      <c r="KAK59" s="73"/>
      <c r="KAL59" s="73"/>
      <c r="KAM59" s="73"/>
      <c r="KAN59" s="73"/>
      <c r="KAO59" s="73"/>
      <c r="KAP59" s="73"/>
      <c r="KAQ59" s="73"/>
      <c r="KAR59" s="73"/>
      <c r="KAS59" s="73"/>
      <c r="KAT59" s="73"/>
      <c r="KAU59" s="73"/>
      <c r="KAV59" s="73"/>
      <c r="KAW59" s="73"/>
      <c r="KAX59" s="73"/>
      <c r="KAY59" s="73"/>
      <c r="KAZ59" s="73"/>
      <c r="KBA59" s="73"/>
      <c r="KBB59" s="73"/>
      <c r="KBC59" s="73"/>
      <c r="KBD59" s="73"/>
      <c r="KBE59" s="73"/>
      <c r="KBF59" s="73"/>
      <c r="KBG59" s="73"/>
      <c r="KBH59" s="73"/>
      <c r="KBI59" s="73"/>
      <c r="KBJ59" s="73"/>
      <c r="KBK59" s="73"/>
      <c r="KBL59" s="73"/>
      <c r="KBM59" s="73"/>
      <c r="KBN59" s="73"/>
      <c r="KBO59" s="73"/>
      <c r="KBP59" s="73"/>
      <c r="KBQ59" s="73"/>
      <c r="KBR59" s="73"/>
      <c r="KBS59" s="73"/>
      <c r="KBT59" s="73"/>
      <c r="KBU59" s="73"/>
      <c r="KBV59" s="73"/>
      <c r="KBW59" s="73"/>
      <c r="KBX59" s="73"/>
      <c r="KBY59" s="73"/>
      <c r="KBZ59" s="73"/>
      <c r="KCA59" s="73"/>
      <c r="KCB59" s="73"/>
      <c r="KCC59" s="73"/>
      <c r="KCD59" s="73"/>
      <c r="KCE59" s="73"/>
      <c r="KCF59" s="73"/>
      <c r="KCG59" s="73"/>
      <c r="KCH59" s="73"/>
      <c r="KCI59" s="73"/>
      <c r="KCJ59" s="73"/>
      <c r="KCK59" s="73"/>
      <c r="KCL59" s="73"/>
      <c r="KCM59" s="73"/>
      <c r="KCN59" s="73"/>
      <c r="KCO59" s="73"/>
      <c r="KCP59" s="73"/>
      <c r="KCQ59" s="73"/>
      <c r="KCR59" s="73"/>
      <c r="KCS59" s="73"/>
      <c r="KCT59" s="73"/>
      <c r="KCU59" s="73"/>
      <c r="KCV59" s="73"/>
      <c r="KCW59" s="73"/>
      <c r="KCX59" s="73"/>
      <c r="KCY59" s="73"/>
      <c r="KCZ59" s="73"/>
      <c r="KDA59" s="73"/>
      <c r="KDB59" s="73"/>
      <c r="KDC59" s="73"/>
      <c r="KDD59" s="73"/>
      <c r="KDE59" s="73"/>
      <c r="KDF59" s="73"/>
      <c r="KDG59" s="73"/>
      <c r="KDH59" s="73"/>
      <c r="KDI59" s="73"/>
      <c r="KDJ59" s="73"/>
      <c r="KDK59" s="73"/>
      <c r="KDL59" s="73"/>
      <c r="KDM59" s="73"/>
      <c r="KDN59" s="73"/>
      <c r="KDO59" s="73"/>
      <c r="KDP59" s="73"/>
      <c r="KDQ59" s="73"/>
      <c r="KDR59" s="73"/>
      <c r="KDS59" s="73"/>
      <c r="KDT59" s="73"/>
      <c r="KDU59" s="73"/>
      <c r="KDV59" s="73"/>
      <c r="KDW59" s="73"/>
      <c r="KDX59" s="73"/>
      <c r="KDY59" s="73"/>
      <c r="KDZ59" s="73"/>
      <c r="KEA59" s="73"/>
      <c r="KEB59" s="73"/>
      <c r="KEC59" s="73"/>
      <c r="KED59" s="73"/>
      <c r="KEE59" s="73"/>
      <c r="KEF59" s="73"/>
      <c r="KEG59" s="73"/>
      <c r="KEH59" s="73"/>
      <c r="KEI59" s="73"/>
      <c r="KEJ59" s="73"/>
      <c r="KEK59" s="73"/>
      <c r="KEL59" s="73"/>
      <c r="KEM59" s="73"/>
      <c r="KEN59" s="73"/>
      <c r="KEO59" s="73"/>
      <c r="KEP59" s="73"/>
      <c r="KEQ59" s="73"/>
      <c r="KER59" s="73"/>
      <c r="KES59" s="73"/>
      <c r="KET59" s="73"/>
      <c r="KEU59" s="73"/>
      <c r="KEV59" s="73"/>
      <c r="KEW59" s="73"/>
      <c r="KEX59" s="73"/>
      <c r="KEY59" s="73"/>
      <c r="KEZ59" s="73"/>
      <c r="KFA59" s="73"/>
      <c r="KFB59" s="73"/>
      <c r="KFC59" s="73"/>
      <c r="KFD59" s="73"/>
      <c r="KFE59" s="73"/>
      <c r="KFF59" s="73"/>
      <c r="KFG59" s="73"/>
      <c r="KFH59" s="73"/>
      <c r="KFI59" s="73"/>
      <c r="KFJ59" s="73"/>
      <c r="KFK59" s="73"/>
      <c r="KFL59" s="73"/>
      <c r="KFM59" s="73"/>
      <c r="KFN59" s="73"/>
      <c r="KFO59" s="73"/>
      <c r="KFP59" s="73"/>
      <c r="KFQ59" s="73"/>
      <c r="KFR59" s="73"/>
      <c r="KFS59" s="73"/>
      <c r="KFT59" s="73"/>
      <c r="KFU59" s="73"/>
      <c r="KFV59" s="73"/>
      <c r="KFW59" s="73"/>
      <c r="KFX59" s="73"/>
      <c r="KFY59" s="73"/>
      <c r="KFZ59" s="73"/>
      <c r="KGA59" s="73"/>
      <c r="KGB59" s="73"/>
      <c r="KGC59" s="73"/>
      <c r="KGD59" s="73"/>
      <c r="KGE59" s="73"/>
      <c r="KGF59" s="73"/>
      <c r="KGG59" s="73"/>
      <c r="KGH59" s="73"/>
      <c r="KGI59" s="73"/>
      <c r="KGJ59" s="73"/>
      <c r="KGK59" s="73"/>
      <c r="KGL59" s="73"/>
      <c r="KGM59" s="73"/>
      <c r="KGN59" s="73"/>
      <c r="KGO59" s="73"/>
      <c r="KGP59" s="73"/>
      <c r="KGQ59" s="73"/>
      <c r="KGR59" s="73"/>
      <c r="KGS59" s="73"/>
      <c r="KGT59" s="73"/>
      <c r="KGU59" s="73"/>
      <c r="KGV59" s="73"/>
      <c r="KGW59" s="73"/>
      <c r="KGX59" s="73"/>
      <c r="KGY59" s="73"/>
      <c r="KGZ59" s="73"/>
      <c r="KHA59" s="73"/>
      <c r="KHB59" s="73"/>
      <c r="KHC59" s="73"/>
      <c r="KHD59" s="73"/>
      <c r="KHE59" s="73"/>
      <c r="KHF59" s="73"/>
      <c r="KHG59" s="73"/>
      <c r="KHH59" s="73"/>
      <c r="KHI59" s="73"/>
      <c r="KHJ59" s="73"/>
      <c r="KHK59" s="73"/>
      <c r="KHL59" s="73"/>
      <c r="KHM59" s="73"/>
      <c r="KHN59" s="73"/>
      <c r="KHO59" s="73"/>
      <c r="KHP59" s="73"/>
      <c r="KHQ59" s="73"/>
      <c r="KHR59" s="73"/>
      <c r="KHS59" s="73"/>
      <c r="KHT59" s="73"/>
      <c r="KHU59" s="73"/>
      <c r="KHV59" s="73"/>
      <c r="KHW59" s="73"/>
      <c r="KHX59" s="73"/>
      <c r="KHY59" s="73"/>
      <c r="KHZ59" s="73"/>
      <c r="KIA59" s="73"/>
      <c r="KIB59" s="73"/>
      <c r="KIC59" s="73"/>
      <c r="KID59" s="73"/>
      <c r="KIE59" s="73"/>
      <c r="KIF59" s="73"/>
      <c r="KIG59" s="73"/>
      <c r="KIH59" s="73"/>
      <c r="KII59" s="73"/>
      <c r="KIJ59" s="73"/>
      <c r="KIK59" s="73"/>
      <c r="KIL59" s="73"/>
      <c r="KIM59" s="73"/>
      <c r="KIN59" s="73"/>
      <c r="KIO59" s="73"/>
      <c r="KIP59" s="73"/>
      <c r="KIQ59" s="73"/>
      <c r="KIR59" s="73"/>
      <c r="KIS59" s="73"/>
      <c r="KIT59" s="73"/>
      <c r="KIU59" s="73"/>
      <c r="KIV59" s="73"/>
      <c r="KIW59" s="73"/>
      <c r="KIX59" s="73"/>
      <c r="KIY59" s="73"/>
      <c r="KIZ59" s="73"/>
      <c r="KJA59" s="73"/>
      <c r="KJB59" s="73"/>
      <c r="KJC59" s="73"/>
      <c r="KJD59" s="73"/>
      <c r="KJE59" s="73"/>
      <c r="KJF59" s="73"/>
      <c r="KJG59" s="73"/>
      <c r="KJH59" s="73"/>
      <c r="KJI59" s="73"/>
      <c r="KJJ59" s="73"/>
      <c r="KJK59" s="73"/>
      <c r="KJL59" s="73"/>
      <c r="KJM59" s="73"/>
      <c r="KJN59" s="73"/>
      <c r="KJO59" s="73"/>
      <c r="KJP59" s="73"/>
      <c r="KJQ59" s="73"/>
      <c r="KJR59" s="73"/>
      <c r="KJS59" s="73"/>
      <c r="KJT59" s="73"/>
      <c r="KJU59" s="73"/>
      <c r="KJV59" s="73"/>
      <c r="KJW59" s="73"/>
      <c r="KJX59" s="73"/>
      <c r="KJY59" s="73"/>
      <c r="KJZ59" s="73"/>
      <c r="KKA59" s="73"/>
      <c r="KKB59" s="73"/>
      <c r="KKC59" s="73"/>
      <c r="KKD59" s="73"/>
      <c r="KKE59" s="73"/>
      <c r="KKF59" s="73"/>
      <c r="KKG59" s="73"/>
      <c r="KKH59" s="73"/>
      <c r="KKI59" s="73"/>
      <c r="KKJ59" s="73"/>
      <c r="KKK59" s="73"/>
      <c r="KKL59" s="73"/>
      <c r="KKM59" s="73"/>
      <c r="KKN59" s="73"/>
      <c r="KKO59" s="73"/>
      <c r="KKP59" s="73"/>
      <c r="KKQ59" s="73"/>
      <c r="KKR59" s="73"/>
      <c r="KKS59" s="73"/>
      <c r="KKT59" s="73"/>
      <c r="KKU59" s="73"/>
      <c r="KKV59" s="73"/>
      <c r="KKW59" s="73"/>
      <c r="KKX59" s="73"/>
      <c r="KKY59" s="73"/>
      <c r="KKZ59" s="73"/>
      <c r="KLA59" s="73"/>
      <c r="KLB59" s="73"/>
      <c r="KLC59" s="73"/>
      <c r="KLD59" s="73"/>
      <c r="KLE59" s="73"/>
      <c r="KLF59" s="73"/>
      <c r="KLG59" s="73"/>
      <c r="KLH59" s="73"/>
      <c r="KLI59" s="73"/>
      <c r="KLJ59" s="73"/>
      <c r="KLK59" s="73"/>
      <c r="KLL59" s="73"/>
      <c r="KLM59" s="73"/>
      <c r="KLN59" s="73"/>
      <c r="KLO59" s="73"/>
      <c r="KLP59" s="73"/>
      <c r="KLQ59" s="73"/>
      <c r="KLR59" s="73"/>
      <c r="KLS59" s="73"/>
      <c r="KLT59" s="73"/>
      <c r="KLU59" s="73"/>
      <c r="KLV59" s="73"/>
      <c r="KLW59" s="73"/>
      <c r="KLX59" s="73"/>
      <c r="KLY59" s="73"/>
      <c r="KLZ59" s="73"/>
      <c r="KMA59" s="73"/>
      <c r="KMB59" s="73"/>
      <c r="KMC59" s="73"/>
      <c r="KMD59" s="73"/>
      <c r="KME59" s="73"/>
      <c r="KMF59" s="73"/>
      <c r="KMG59" s="73"/>
      <c r="KMH59" s="73"/>
      <c r="KMI59" s="73"/>
      <c r="KMJ59" s="73"/>
      <c r="KMK59" s="73"/>
      <c r="KML59" s="73"/>
      <c r="KMM59" s="73"/>
      <c r="KMN59" s="73"/>
      <c r="KMO59" s="73"/>
      <c r="KMP59" s="73"/>
      <c r="KMQ59" s="73"/>
      <c r="KMR59" s="73"/>
      <c r="KMS59" s="73"/>
      <c r="KMT59" s="73"/>
      <c r="KMU59" s="73"/>
      <c r="KMV59" s="73"/>
      <c r="KMW59" s="73"/>
      <c r="KMX59" s="73"/>
      <c r="KMY59" s="73"/>
      <c r="KMZ59" s="73"/>
      <c r="KNA59" s="73"/>
      <c r="KNB59" s="73"/>
      <c r="KNC59" s="73"/>
      <c r="KND59" s="73"/>
      <c r="KNE59" s="73"/>
      <c r="KNF59" s="73"/>
      <c r="KNG59" s="73"/>
      <c r="KNH59" s="73"/>
      <c r="KNI59" s="73"/>
      <c r="KNJ59" s="73"/>
      <c r="KNK59" s="73"/>
      <c r="KNL59" s="73"/>
      <c r="KNM59" s="73"/>
      <c r="KNN59" s="73"/>
      <c r="KNO59" s="73"/>
      <c r="KNP59" s="73"/>
      <c r="KNQ59" s="73"/>
      <c r="KNR59" s="73"/>
      <c r="KNS59" s="73"/>
      <c r="KNT59" s="73"/>
      <c r="KNU59" s="73"/>
      <c r="KNV59" s="73"/>
      <c r="KNW59" s="73"/>
      <c r="KNX59" s="73"/>
      <c r="KNY59" s="73"/>
      <c r="KNZ59" s="73"/>
      <c r="KOA59" s="73"/>
      <c r="KOB59" s="73"/>
      <c r="KOC59" s="73"/>
      <c r="KOD59" s="73"/>
      <c r="KOE59" s="73"/>
      <c r="KOF59" s="73"/>
      <c r="KOG59" s="73"/>
      <c r="KOH59" s="73"/>
      <c r="KOI59" s="73"/>
      <c r="KOJ59" s="73"/>
      <c r="KOK59" s="73"/>
      <c r="KOL59" s="73"/>
      <c r="KOM59" s="73"/>
      <c r="KON59" s="73"/>
      <c r="KOO59" s="73"/>
      <c r="KOP59" s="73"/>
      <c r="KOQ59" s="73"/>
      <c r="KOR59" s="73"/>
      <c r="KOS59" s="73"/>
      <c r="KOT59" s="73"/>
      <c r="KOU59" s="73"/>
      <c r="KOV59" s="73"/>
      <c r="KOW59" s="73"/>
      <c r="KOX59" s="73"/>
      <c r="KOY59" s="73"/>
      <c r="KOZ59" s="73"/>
      <c r="KPA59" s="73"/>
      <c r="KPB59" s="73"/>
      <c r="KPC59" s="73"/>
      <c r="KPD59" s="73"/>
      <c r="KPE59" s="73"/>
      <c r="KPF59" s="73"/>
      <c r="KPG59" s="73"/>
      <c r="KPH59" s="73"/>
      <c r="KPI59" s="73"/>
      <c r="KPJ59" s="73"/>
      <c r="KPK59" s="73"/>
      <c r="KPL59" s="73"/>
      <c r="KPM59" s="73"/>
      <c r="KPN59" s="73"/>
      <c r="KPO59" s="73"/>
      <c r="KPP59" s="73"/>
      <c r="KPQ59" s="73"/>
      <c r="KPR59" s="73"/>
      <c r="KPS59" s="73"/>
      <c r="KPT59" s="73"/>
      <c r="KPU59" s="73"/>
      <c r="KPV59" s="73"/>
      <c r="KPW59" s="73"/>
      <c r="KPX59" s="73"/>
      <c r="KPY59" s="73"/>
      <c r="KPZ59" s="73"/>
      <c r="KQA59" s="73"/>
      <c r="KQB59" s="73"/>
      <c r="KQC59" s="73"/>
      <c r="KQD59" s="73"/>
      <c r="KQE59" s="73"/>
      <c r="KQF59" s="73"/>
      <c r="KQG59" s="73"/>
      <c r="KQH59" s="73"/>
      <c r="KQI59" s="73"/>
      <c r="KQJ59" s="73"/>
      <c r="KQK59" s="73"/>
      <c r="KQL59" s="73"/>
      <c r="KQM59" s="73"/>
      <c r="KQN59" s="73"/>
      <c r="KQO59" s="73"/>
      <c r="KQP59" s="73"/>
      <c r="KQQ59" s="73"/>
      <c r="KQR59" s="73"/>
      <c r="KQS59" s="73"/>
      <c r="KQT59" s="73"/>
      <c r="KQU59" s="73"/>
      <c r="KQV59" s="73"/>
      <c r="KQW59" s="73"/>
      <c r="KQX59" s="73"/>
      <c r="KQY59" s="73"/>
      <c r="KQZ59" s="73"/>
      <c r="KRA59" s="73"/>
      <c r="KRB59" s="73"/>
      <c r="KRC59" s="73"/>
      <c r="KRD59" s="73"/>
      <c r="KRE59" s="73"/>
      <c r="KRF59" s="73"/>
      <c r="KRG59" s="73"/>
      <c r="KRH59" s="73"/>
      <c r="KRI59" s="73"/>
      <c r="KRJ59" s="73"/>
      <c r="KRK59" s="73"/>
      <c r="KRL59" s="73"/>
      <c r="KRM59" s="73"/>
      <c r="KRN59" s="73"/>
      <c r="KRO59" s="73"/>
      <c r="KRP59" s="73"/>
      <c r="KRQ59" s="73"/>
      <c r="KRR59" s="73"/>
      <c r="KRS59" s="73"/>
      <c r="KRT59" s="73"/>
      <c r="KRU59" s="73"/>
      <c r="KRV59" s="73"/>
      <c r="KRW59" s="73"/>
      <c r="KRX59" s="73"/>
      <c r="KRY59" s="73"/>
      <c r="KRZ59" s="73"/>
      <c r="KSA59" s="73"/>
      <c r="KSB59" s="73"/>
      <c r="KSC59" s="73"/>
      <c r="KSD59" s="73"/>
      <c r="KSE59" s="73"/>
      <c r="KSF59" s="73"/>
      <c r="KSG59" s="73"/>
      <c r="KSH59" s="73"/>
      <c r="KSI59" s="73"/>
      <c r="KSJ59" s="73"/>
      <c r="KSK59" s="73"/>
      <c r="KSL59" s="73"/>
      <c r="KSM59" s="73"/>
      <c r="KSN59" s="73"/>
      <c r="KSO59" s="73"/>
      <c r="KSP59" s="73"/>
      <c r="KSQ59" s="73"/>
      <c r="KSR59" s="73"/>
      <c r="KSS59" s="73"/>
      <c r="KST59" s="73"/>
      <c r="KSU59" s="73"/>
      <c r="KSV59" s="73"/>
      <c r="KSW59" s="73"/>
      <c r="KSX59" s="73"/>
      <c r="KSY59" s="73"/>
      <c r="KSZ59" s="73"/>
      <c r="KTA59" s="73"/>
      <c r="KTB59" s="73"/>
      <c r="KTC59" s="73"/>
      <c r="KTD59" s="73"/>
      <c r="KTE59" s="73"/>
      <c r="KTF59" s="73"/>
      <c r="KTG59" s="73"/>
      <c r="KTH59" s="73"/>
      <c r="KTI59" s="73"/>
      <c r="KTJ59" s="73"/>
      <c r="KTK59" s="73"/>
      <c r="KTL59" s="73"/>
      <c r="KTM59" s="73"/>
      <c r="KTN59" s="73"/>
      <c r="KTO59" s="73"/>
      <c r="KTP59" s="73"/>
      <c r="KTQ59" s="73"/>
      <c r="KTR59" s="73"/>
      <c r="KTS59" s="73"/>
      <c r="KTT59" s="73"/>
      <c r="KTU59" s="73"/>
      <c r="KTV59" s="73"/>
      <c r="KTW59" s="73"/>
      <c r="KTX59" s="73"/>
      <c r="KTY59" s="73"/>
      <c r="KTZ59" s="73"/>
      <c r="KUA59" s="73"/>
      <c r="KUB59" s="73"/>
      <c r="KUC59" s="73"/>
      <c r="KUD59" s="73"/>
      <c r="KUE59" s="73"/>
      <c r="KUF59" s="73"/>
      <c r="KUG59" s="73"/>
      <c r="KUH59" s="73"/>
      <c r="KUI59" s="73"/>
      <c r="KUJ59" s="73"/>
      <c r="KUK59" s="73"/>
      <c r="KUL59" s="73"/>
      <c r="KUM59" s="73"/>
      <c r="KUN59" s="73"/>
      <c r="KUO59" s="73"/>
      <c r="KUP59" s="73"/>
      <c r="KUQ59" s="73"/>
      <c r="KUR59" s="73"/>
      <c r="KUS59" s="73"/>
      <c r="KUT59" s="73"/>
      <c r="KUU59" s="73"/>
      <c r="KUV59" s="73"/>
      <c r="KUW59" s="73"/>
      <c r="KUX59" s="73"/>
      <c r="KUY59" s="73"/>
      <c r="KUZ59" s="73"/>
      <c r="KVA59" s="73"/>
      <c r="KVB59" s="73"/>
      <c r="KVC59" s="73"/>
      <c r="KVD59" s="73"/>
      <c r="KVE59" s="73"/>
      <c r="KVF59" s="73"/>
      <c r="KVG59" s="73"/>
      <c r="KVH59" s="73"/>
      <c r="KVI59" s="73"/>
      <c r="KVJ59" s="73"/>
      <c r="KVK59" s="73"/>
      <c r="KVL59" s="73"/>
      <c r="KVM59" s="73"/>
      <c r="KVN59" s="73"/>
      <c r="KVO59" s="73"/>
      <c r="KVP59" s="73"/>
      <c r="KVQ59" s="73"/>
      <c r="KVR59" s="73"/>
      <c r="KVS59" s="73"/>
      <c r="KVT59" s="73"/>
      <c r="KVU59" s="73"/>
      <c r="KVV59" s="73"/>
      <c r="KVW59" s="73"/>
      <c r="KVX59" s="73"/>
      <c r="KVY59" s="73"/>
      <c r="KVZ59" s="73"/>
      <c r="KWA59" s="73"/>
      <c r="KWB59" s="73"/>
      <c r="KWC59" s="73"/>
      <c r="KWD59" s="73"/>
      <c r="KWE59" s="73"/>
      <c r="KWF59" s="73"/>
      <c r="KWG59" s="73"/>
      <c r="KWH59" s="73"/>
      <c r="KWI59" s="73"/>
      <c r="KWJ59" s="73"/>
      <c r="KWK59" s="73"/>
      <c r="KWL59" s="73"/>
      <c r="KWM59" s="73"/>
      <c r="KWN59" s="73"/>
      <c r="KWO59" s="73"/>
      <c r="KWP59" s="73"/>
      <c r="KWQ59" s="73"/>
      <c r="KWR59" s="73"/>
      <c r="KWS59" s="73"/>
      <c r="KWT59" s="73"/>
      <c r="KWU59" s="73"/>
      <c r="KWV59" s="73"/>
      <c r="KWW59" s="73"/>
      <c r="KWX59" s="73"/>
      <c r="KWY59" s="73"/>
      <c r="KWZ59" s="73"/>
      <c r="KXA59" s="73"/>
      <c r="KXB59" s="73"/>
      <c r="KXC59" s="73"/>
      <c r="KXD59" s="73"/>
      <c r="KXE59" s="73"/>
      <c r="KXF59" s="73"/>
      <c r="KXG59" s="73"/>
      <c r="KXH59" s="73"/>
      <c r="KXI59" s="73"/>
      <c r="KXJ59" s="73"/>
      <c r="KXK59" s="73"/>
      <c r="KXL59" s="73"/>
      <c r="KXM59" s="73"/>
      <c r="KXN59" s="73"/>
      <c r="KXO59" s="73"/>
      <c r="KXP59" s="73"/>
      <c r="KXQ59" s="73"/>
      <c r="KXR59" s="73"/>
      <c r="KXS59" s="73"/>
      <c r="KXT59" s="73"/>
      <c r="KXU59" s="73"/>
      <c r="KXV59" s="73"/>
      <c r="KXW59" s="73"/>
      <c r="KXX59" s="73"/>
      <c r="KXY59" s="73"/>
      <c r="KXZ59" s="73"/>
      <c r="KYA59" s="73"/>
      <c r="KYB59" s="73"/>
      <c r="KYC59" s="73"/>
      <c r="KYD59" s="73"/>
      <c r="KYE59" s="73"/>
      <c r="KYF59" s="73"/>
      <c r="KYG59" s="73"/>
      <c r="KYH59" s="73"/>
      <c r="KYI59" s="73"/>
      <c r="KYJ59" s="73"/>
      <c r="KYK59" s="73"/>
      <c r="KYL59" s="73"/>
      <c r="KYM59" s="73"/>
      <c r="KYN59" s="73"/>
      <c r="KYO59" s="73"/>
      <c r="KYP59" s="73"/>
      <c r="KYQ59" s="73"/>
      <c r="KYR59" s="73"/>
      <c r="KYS59" s="73"/>
      <c r="KYT59" s="73"/>
      <c r="KYU59" s="73"/>
      <c r="KYV59" s="73"/>
      <c r="KYW59" s="73"/>
      <c r="KYX59" s="73"/>
      <c r="KYY59" s="73"/>
      <c r="KYZ59" s="73"/>
      <c r="KZA59" s="73"/>
      <c r="KZB59" s="73"/>
      <c r="KZC59" s="73"/>
      <c r="KZD59" s="73"/>
      <c r="KZE59" s="73"/>
      <c r="KZF59" s="73"/>
      <c r="KZG59" s="73"/>
      <c r="KZH59" s="73"/>
      <c r="KZI59" s="73"/>
      <c r="KZJ59" s="73"/>
      <c r="KZK59" s="73"/>
      <c r="KZL59" s="73"/>
      <c r="KZM59" s="73"/>
      <c r="KZN59" s="73"/>
      <c r="KZO59" s="73"/>
      <c r="KZP59" s="73"/>
      <c r="KZQ59" s="73"/>
      <c r="KZR59" s="73"/>
      <c r="KZS59" s="73"/>
      <c r="KZT59" s="73"/>
      <c r="KZU59" s="73"/>
      <c r="KZV59" s="73"/>
      <c r="KZW59" s="73"/>
      <c r="KZX59" s="73"/>
      <c r="KZY59" s="73"/>
      <c r="KZZ59" s="73"/>
      <c r="LAA59" s="73"/>
      <c r="LAB59" s="73"/>
      <c r="LAC59" s="73"/>
      <c r="LAD59" s="73"/>
      <c r="LAE59" s="73"/>
      <c r="LAF59" s="73"/>
      <c r="LAG59" s="73"/>
      <c r="LAH59" s="73"/>
      <c r="LAI59" s="73"/>
      <c r="LAJ59" s="73"/>
      <c r="LAK59" s="73"/>
      <c r="LAL59" s="73"/>
      <c r="LAM59" s="73"/>
      <c r="LAN59" s="73"/>
      <c r="LAO59" s="73"/>
      <c r="LAP59" s="73"/>
      <c r="LAQ59" s="73"/>
      <c r="LAR59" s="73"/>
      <c r="LAS59" s="73"/>
      <c r="LAT59" s="73"/>
      <c r="LAU59" s="73"/>
      <c r="LAV59" s="73"/>
      <c r="LAW59" s="73"/>
      <c r="LAX59" s="73"/>
      <c r="LAY59" s="73"/>
      <c r="LAZ59" s="73"/>
      <c r="LBA59" s="73"/>
      <c r="LBB59" s="73"/>
      <c r="LBC59" s="73"/>
      <c r="LBD59" s="73"/>
      <c r="LBE59" s="73"/>
      <c r="LBF59" s="73"/>
      <c r="LBG59" s="73"/>
      <c r="LBH59" s="73"/>
      <c r="LBI59" s="73"/>
      <c r="LBJ59" s="73"/>
      <c r="LBK59" s="73"/>
      <c r="LBL59" s="73"/>
      <c r="LBM59" s="73"/>
      <c r="LBN59" s="73"/>
      <c r="LBO59" s="73"/>
      <c r="LBP59" s="73"/>
      <c r="LBQ59" s="73"/>
      <c r="LBR59" s="73"/>
      <c r="LBS59" s="73"/>
      <c r="LBT59" s="73"/>
      <c r="LBU59" s="73"/>
      <c r="LBV59" s="73"/>
      <c r="LBW59" s="73"/>
      <c r="LBX59" s="73"/>
      <c r="LBY59" s="73"/>
      <c r="LBZ59" s="73"/>
      <c r="LCA59" s="73"/>
      <c r="LCB59" s="73"/>
      <c r="LCC59" s="73"/>
      <c r="LCD59" s="73"/>
      <c r="LCE59" s="73"/>
      <c r="LCF59" s="73"/>
      <c r="LCG59" s="73"/>
      <c r="LCH59" s="73"/>
      <c r="LCI59" s="73"/>
      <c r="LCJ59" s="73"/>
      <c r="LCK59" s="73"/>
      <c r="LCL59" s="73"/>
      <c r="LCM59" s="73"/>
      <c r="LCN59" s="73"/>
      <c r="LCO59" s="73"/>
      <c r="LCP59" s="73"/>
      <c r="LCQ59" s="73"/>
      <c r="LCR59" s="73"/>
      <c r="LCS59" s="73"/>
      <c r="LCT59" s="73"/>
      <c r="LCU59" s="73"/>
      <c r="LCV59" s="73"/>
      <c r="LCW59" s="73"/>
      <c r="LCX59" s="73"/>
      <c r="LCY59" s="73"/>
      <c r="LCZ59" s="73"/>
      <c r="LDA59" s="73"/>
      <c r="LDB59" s="73"/>
      <c r="LDC59" s="73"/>
      <c r="LDD59" s="73"/>
      <c r="LDE59" s="73"/>
      <c r="LDF59" s="73"/>
      <c r="LDG59" s="73"/>
      <c r="LDH59" s="73"/>
      <c r="LDI59" s="73"/>
      <c r="LDJ59" s="73"/>
      <c r="LDK59" s="73"/>
      <c r="LDL59" s="73"/>
      <c r="LDM59" s="73"/>
      <c r="LDN59" s="73"/>
      <c r="LDO59" s="73"/>
      <c r="LDP59" s="73"/>
      <c r="LDQ59" s="73"/>
      <c r="LDR59" s="73"/>
      <c r="LDS59" s="73"/>
      <c r="LDT59" s="73"/>
      <c r="LDU59" s="73"/>
      <c r="LDV59" s="73"/>
      <c r="LDW59" s="73"/>
      <c r="LDX59" s="73"/>
      <c r="LDY59" s="73"/>
      <c r="LDZ59" s="73"/>
      <c r="LEA59" s="73"/>
      <c r="LEB59" s="73"/>
      <c r="LEC59" s="73"/>
      <c r="LED59" s="73"/>
      <c r="LEE59" s="73"/>
      <c r="LEF59" s="73"/>
      <c r="LEG59" s="73"/>
      <c r="LEH59" s="73"/>
      <c r="LEI59" s="73"/>
      <c r="LEJ59" s="73"/>
      <c r="LEK59" s="73"/>
      <c r="LEL59" s="73"/>
      <c r="LEM59" s="73"/>
      <c r="LEN59" s="73"/>
      <c r="LEO59" s="73"/>
      <c r="LEP59" s="73"/>
      <c r="LEQ59" s="73"/>
      <c r="LER59" s="73"/>
      <c r="LES59" s="73"/>
      <c r="LET59" s="73"/>
      <c r="LEU59" s="73"/>
      <c r="LEV59" s="73"/>
      <c r="LEW59" s="73"/>
      <c r="LEX59" s="73"/>
      <c r="LEY59" s="73"/>
      <c r="LEZ59" s="73"/>
      <c r="LFA59" s="73"/>
      <c r="LFB59" s="73"/>
      <c r="LFC59" s="73"/>
      <c r="LFD59" s="73"/>
      <c r="LFE59" s="73"/>
      <c r="LFF59" s="73"/>
      <c r="LFG59" s="73"/>
      <c r="LFH59" s="73"/>
      <c r="LFI59" s="73"/>
      <c r="LFJ59" s="73"/>
      <c r="LFK59" s="73"/>
      <c r="LFL59" s="73"/>
      <c r="LFM59" s="73"/>
      <c r="LFN59" s="73"/>
      <c r="LFO59" s="73"/>
      <c r="LFP59" s="73"/>
      <c r="LFQ59" s="73"/>
      <c r="LFR59" s="73"/>
      <c r="LFS59" s="73"/>
      <c r="LFT59" s="73"/>
      <c r="LFU59" s="73"/>
      <c r="LFV59" s="73"/>
      <c r="LFW59" s="73"/>
      <c r="LFX59" s="73"/>
      <c r="LFY59" s="73"/>
      <c r="LFZ59" s="73"/>
      <c r="LGA59" s="73"/>
      <c r="LGB59" s="73"/>
      <c r="LGC59" s="73"/>
      <c r="LGD59" s="73"/>
      <c r="LGE59" s="73"/>
      <c r="LGF59" s="73"/>
      <c r="LGG59" s="73"/>
      <c r="LGH59" s="73"/>
      <c r="LGI59" s="73"/>
      <c r="LGJ59" s="73"/>
      <c r="LGK59" s="73"/>
      <c r="LGL59" s="73"/>
      <c r="LGM59" s="73"/>
      <c r="LGN59" s="73"/>
      <c r="LGO59" s="73"/>
      <c r="LGP59" s="73"/>
      <c r="LGQ59" s="73"/>
      <c r="LGR59" s="73"/>
      <c r="LGS59" s="73"/>
      <c r="LGT59" s="73"/>
      <c r="LGU59" s="73"/>
      <c r="LGV59" s="73"/>
      <c r="LGW59" s="73"/>
      <c r="LGX59" s="73"/>
      <c r="LGY59" s="73"/>
      <c r="LGZ59" s="73"/>
      <c r="LHA59" s="73"/>
      <c r="LHB59" s="73"/>
      <c r="LHC59" s="73"/>
      <c r="LHD59" s="73"/>
      <c r="LHE59" s="73"/>
      <c r="LHF59" s="73"/>
      <c r="LHG59" s="73"/>
      <c r="LHH59" s="73"/>
      <c r="LHI59" s="73"/>
      <c r="LHJ59" s="73"/>
      <c r="LHK59" s="73"/>
      <c r="LHL59" s="73"/>
      <c r="LHM59" s="73"/>
      <c r="LHN59" s="73"/>
      <c r="LHO59" s="73"/>
      <c r="LHP59" s="73"/>
      <c r="LHQ59" s="73"/>
      <c r="LHR59" s="73"/>
      <c r="LHS59" s="73"/>
      <c r="LHT59" s="73"/>
      <c r="LHU59" s="73"/>
      <c r="LHV59" s="73"/>
      <c r="LHW59" s="73"/>
      <c r="LHX59" s="73"/>
      <c r="LHY59" s="73"/>
      <c r="LHZ59" s="73"/>
      <c r="LIA59" s="73"/>
      <c r="LIB59" s="73"/>
      <c r="LIC59" s="73"/>
      <c r="LID59" s="73"/>
      <c r="LIE59" s="73"/>
      <c r="LIF59" s="73"/>
      <c r="LIG59" s="73"/>
      <c r="LIH59" s="73"/>
      <c r="LII59" s="73"/>
      <c r="LIJ59" s="73"/>
      <c r="LIK59" s="73"/>
      <c r="LIL59" s="73"/>
      <c r="LIM59" s="73"/>
      <c r="LIN59" s="73"/>
      <c r="LIO59" s="73"/>
      <c r="LIP59" s="73"/>
      <c r="LIQ59" s="73"/>
      <c r="LIR59" s="73"/>
      <c r="LIS59" s="73"/>
      <c r="LIT59" s="73"/>
      <c r="LIU59" s="73"/>
      <c r="LIV59" s="73"/>
      <c r="LIW59" s="73"/>
      <c r="LIX59" s="73"/>
      <c r="LIY59" s="73"/>
      <c r="LIZ59" s="73"/>
      <c r="LJA59" s="73"/>
      <c r="LJB59" s="73"/>
      <c r="LJC59" s="73"/>
      <c r="LJD59" s="73"/>
      <c r="LJE59" s="73"/>
      <c r="LJF59" s="73"/>
      <c r="LJG59" s="73"/>
      <c r="LJH59" s="73"/>
      <c r="LJI59" s="73"/>
      <c r="LJJ59" s="73"/>
      <c r="LJK59" s="73"/>
      <c r="LJL59" s="73"/>
      <c r="LJM59" s="73"/>
      <c r="LJN59" s="73"/>
      <c r="LJO59" s="73"/>
      <c r="LJP59" s="73"/>
      <c r="LJQ59" s="73"/>
      <c r="LJR59" s="73"/>
      <c r="LJS59" s="73"/>
      <c r="LJT59" s="73"/>
      <c r="LJU59" s="73"/>
      <c r="LJV59" s="73"/>
      <c r="LJW59" s="73"/>
      <c r="LJX59" s="73"/>
      <c r="LJY59" s="73"/>
      <c r="LJZ59" s="73"/>
      <c r="LKA59" s="73"/>
      <c r="LKB59" s="73"/>
      <c r="LKC59" s="73"/>
      <c r="LKD59" s="73"/>
      <c r="LKE59" s="73"/>
      <c r="LKF59" s="73"/>
      <c r="LKG59" s="73"/>
      <c r="LKH59" s="73"/>
      <c r="LKI59" s="73"/>
      <c r="LKJ59" s="73"/>
      <c r="LKK59" s="73"/>
      <c r="LKL59" s="73"/>
      <c r="LKM59" s="73"/>
      <c r="LKN59" s="73"/>
      <c r="LKO59" s="73"/>
      <c r="LKP59" s="73"/>
      <c r="LKQ59" s="73"/>
      <c r="LKR59" s="73"/>
      <c r="LKS59" s="73"/>
      <c r="LKT59" s="73"/>
      <c r="LKU59" s="73"/>
      <c r="LKV59" s="73"/>
      <c r="LKW59" s="73"/>
      <c r="LKX59" s="73"/>
      <c r="LKY59" s="73"/>
      <c r="LKZ59" s="73"/>
      <c r="LLA59" s="73"/>
      <c r="LLB59" s="73"/>
      <c r="LLC59" s="73"/>
      <c r="LLD59" s="73"/>
      <c r="LLE59" s="73"/>
      <c r="LLF59" s="73"/>
      <c r="LLG59" s="73"/>
      <c r="LLH59" s="73"/>
      <c r="LLI59" s="73"/>
      <c r="LLJ59" s="73"/>
      <c r="LLK59" s="73"/>
      <c r="LLL59" s="73"/>
      <c r="LLM59" s="73"/>
      <c r="LLN59" s="73"/>
      <c r="LLO59" s="73"/>
      <c r="LLP59" s="73"/>
      <c r="LLQ59" s="73"/>
      <c r="LLR59" s="73"/>
      <c r="LLS59" s="73"/>
      <c r="LLT59" s="73"/>
      <c r="LLU59" s="73"/>
      <c r="LLV59" s="73"/>
      <c r="LLW59" s="73"/>
      <c r="LLX59" s="73"/>
      <c r="LLY59" s="73"/>
      <c r="LLZ59" s="73"/>
      <c r="LMA59" s="73"/>
      <c r="LMB59" s="73"/>
      <c r="LMC59" s="73"/>
      <c r="LMD59" s="73"/>
      <c r="LME59" s="73"/>
      <c r="LMF59" s="73"/>
      <c r="LMG59" s="73"/>
      <c r="LMH59" s="73"/>
      <c r="LMI59" s="73"/>
      <c r="LMJ59" s="73"/>
      <c r="LMK59" s="73"/>
      <c r="LML59" s="73"/>
      <c r="LMM59" s="73"/>
      <c r="LMN59" s="73"/>
      <c r="LMO59" s="73"/>
      <c r="LMP59" s="73"/>
      <c r="LMQ59" s="73"/>
      <c r="LMR59" s="73"/>
      <c r="LMS59" s="73"/>
      <c r="LMT59" s="73"/>
      <c r="LMU59" s="73"/>
      <c r="LMV59" s="73"/>
      <c r="LMW59" s="73"/>
      <c r="LMX59" s="73"/>
      <c r="LMY59" s="73"/>
      <c r="LMZ59" s="73"/>
      <c r="LNA59" s="73"/>
      <c r="LNB59" s="73"/>
      <c r="LNC59" s="73"/>
      <c r="LND59" s="73"/>
      <c r="LNE59" s="73"/>
      <c r="LNF59" s="73"/>
      <c r="LNG59" s="73"/>
      <c r="LNH59" s="73"/>
      <c r="LNI59" s="73"/>
      <c r="LNJ59" s="73"/>
      <c r="LNK59" s="73"/>
      <c r="LNL59" s="73"/>
      <c r="LNM59" s="73"/>
      <c r="LNN59" s="73"/>
      <c r="LNO59" s="73"/>
      <c r="LNP59" s="73"/>
      <c r="LNQ59" s="73"/>
      <c r="LNR59" s="73"/>
      <c r="LNS59" s="73"/>
      <c r="LNT59" s="73"/>
      <c r="LNU59" s="73"/>
      <c r="LNV59" s="73"/>
      <c r="LNW59" s="73"/>
      <c r="LNX59" s="73"/>
      <c r="LNY59" s="73"/>
      <c r="LNZ59" s="73"/>
      <c r="LOA59" s="73"/>
      <c r="LOB59" s="73"/>
      <c r="LOC59" s="73"/>
      <c r="LOD59" s="73"/>
      <c r="LOE59" s="73"/>
      <c r="LOF59" s="73"/>
      <c r="LOG59" s="73"/>
      <c r="LOH59" s="73"/>
      <c r="LOI59" s="73"/>
      <c r="LOJ59" s="73"/>
      <c r="LOK59" s="73"/>
      <c r="LOL59" s="73"/>
      <c r="LOM59" s="73"/>
      <c r="LON59" s="73"/>
      <c r="LOO59" s="73"/>
      <c r="LOP59" s="73"/>
      <c r="LOQ59" s="73"/>
      <c r="LOR59" s="73"/>
      <c r="LOS59" s="73"/>
      <c r="LOT59" s="73"/>
      <c r="LOU59" s="73"/>
      <c r="LOV59" s="73"/>
      <c r="LOW59" s="73"/>
      <c r="LOX59" s="73"/>
      <c r="LOY59" s="73"/>
      <c r="LOZ59" s="73"/>
      <c r="LPA59" s="73"/>
      <c r="LPB59" s="73"/>
      <c r="LPC59" s="73"/>
      <c r="LPD59" s="73"/>
      <c r="LPE59" s="73"/>
      <c r="LPF59" s="73"/>
      <c r="LPG59" s="73"/>
      <c r="LPH59" s="73"/>
      <c r="LPI59" s="73"/>
      <c r="LPJ59" s="73"/>
      <c r="LPK59" s="73"/>
      <c r="LPL59" s="73"/>
      <c r="LPM59" s="73"/>
      <c r="LPN59" s="73"/>
      <c r="LPO59" s="73"/>
      <c r="LPP59" s="73"/>
      <c r="LPQ59" s="73"/>
      <c r="LPR59" s="73"/>
      <c r="LPS59" s="73"/>
      <c r="LPT59" s="73"/>
      <c r="LPU59" s="73"/>
      <c r="LPV59" s="73"/>
      <c r="LPW59" s="73"/>
      <c r="LPX59" s="73"/>
      <c r="LPY59" s="73"/>
      <c r="LPZ59" s="73"/>
      <c r="LQA59" s="73"/>
      <c r="LQB59" s="73"/>
      <c r="LQC59" s="73"/>
      <c r="LQD59" s="73"/>
      <c r="LQE59" s="73"/>
      <c r="LQF59" s="73"/>
      <c r="LQG59" s="73"/>
      <c r="LQH59" s="73"/>
      <c r="LQI59" s="73"/>
      <c r="LQJ59" s="73"/>
      <c r="LQK59" s="73"/>
      <c r="LQL59" s="73"/>
      <c r="LQM59" s="73"/>
      <c r="LQN59" s="73"/>
      <c r="LQO59" s="73"/>
      <c r="LQP59" s="73"/>
      <c r="LQQ59" s="73"/>
      <c r="LQR59" s="73"/>
      <c r="LQS59" s="73"/>
      <c r="LQT59" s="73"/>
      <c r="LQU59" s="73"/>
      <c r="LQV59" s="73"/>
      <c r="LQW59" s="73"/>
      <c r="LQX59" s="73"/>
      <c r="LQY59" s="73"/>
      <c r="LQZ59" s="73"/>
      <c r="LRA59" s="73"/>
      <c r="LRB59" s="73"/>
      <c r="LRC59" s="73"/>
      <c r="LRD59" s="73"/>
      <c r="LRE59" s="73"/>
      <c r="LRF59" s="73"/>
      <c r="LRG59" s="73"/>
      <c r="LRH59" s="73"/>
      <c r="LRI59" s="73"/>
      <c r="LRJ59" s="73"/>
      <c r="LRK59" s="73"/>
      <c r="LRL59" s="73"/>
      <c r="LRM59" s="73"/>
      <c r="LRN59" s="73"/>
      <c r="LRO59" s="73"/>
      <c r="LRP59" s="73"/>
      <c r="LRQ59" s="73"/>
      <c r="LRR59" s="73"/>
      <c r="LRS59" s="73"/>
      <c r="LRT59" s="73"/>
      <c r="LRU59" s="73"/>
      <c r="LRV59" s="73"/>
      <c r="LRW59" s="73"/>
      <c r="LRX59" s="73"/>
      <c r="LRY59" s="73"/>
      <c r="LRZ59" s="73"/>
      <c r="LSA59" s="73"/>
      <c r="LSB59" s="73"/>
      <c r="LSC59" s="73"/>
      <c r="LSD59" s="73"/>
      <c r="LSE59" s="73"/>
      <c r="LSF59" s="73"/>
      <c r="LSG59" s="73"/>
      <c r="LSH59" s="73"/>
      <c r="LSI59" s="73"/>
      <c r="LSJ59" s="73"/>
      <c r="LSK59" s="73"/>
      <c r="LSL59" s="73"/>
      <c r="LSM59" s="73"/>
      <c r="LSN59" s="73"/>
      <c r="LSO59" s="73"/>
      <c r="LSP59" s="73"/>
      <c r="LSQ59" s="73"/>
      <c r="LSR59" s="73"/>
      <c r="LSS59" s="73"/>
      <c r="LST59" s="73"/>
      <c r="LSU59" s="73"/>
      <c r="LSV59" s="73"/>
      <c r="LSW59" s="73"/>
      <c r="LSX59" s="73"/>
      <c r="LSY59" s="73"/>
      <c r="LSZ59" s="73"/>
      <c r="LTA59" s="73"/>
      <c r="LTB59" s="73"/>
      <c r="LTC59" s="73"/>
      <c r="LTD59" s="73"/>
      <c r="LTE59" s="73"/>
      <c r="LTF59" s="73"/>
      <c r="LTG59" s="73"/>
      <c r="LTH59" s="73"/>
      <c r="LTI59" s="73"/>
      <c r="LTJ59" s="73"/>
      <c r="LTK59" s="73"/>
      <c r="LTL59" s="73"/>
      <c r="LTM59" s="73"/>
      <c r="LTN59" s="73"/>
      <c r="LTO59" s="73"/>
      <c r="LTP59" s="73"/>
      <c r="LTQ59" s="73"/>
      <c r="LTR59" s="73"/>
      <c r="LTS59" s="73"/>
      <c r="LTT59" s="73"/>
      <c r="LTU59" s="73"/>
      <c r="LTV59" s="73"/>
      <c r="LTW59" s="73"/>
      <c r="LTX59" s="73"/>
      <c r="LTY59" s="73"/>
      <c r="LTZ59" s="73"/>
      <c r="LUA59" s="73"/>
      <c r="LUB59" s="73"/>
      <c r="LUC59" s="73"/>
      <c r="LUD59" s="73"/>
      <c r="LUE59" s="73"/>
      <c r="LUF59" s="73"/>
      <c r="LUG59" s="73"/>
      <c r="LUH59" s="73"/>
      <c r="LUI59" s="73"/>
      <c r="LUJ59" s="73"/>
      <c r="LUK59" s="73"/>
      <c r="LUL59" s="73"/>
      <c r="LUM59" s="73"/>
      <c r="LUN59" s="73"/>
      <c r="LUO59" s="73"/>
      <c r="LUP59" s="73"/>
      <c r="LUQ59" s="73"/>
      <c r="LUR59" s="73"/>
      <c r="LUS59" s="73"/>
      <c r="LUT59" s="73"/>
      <c r="LUU59" s="73"/>
      <c r="LUV59" s="73"/>
      <c r="LUW59" s="73"/>
      <c r="LUX59" s="73"/>
      <c r="LUY59" s="73"/>
      <c r="LUZ59" s="73"/>
      <c r="LVA59" s="73"/>
      <c r="LVB59" s="73"/>
      <c r="LVC59" s="73"/>
      <c r="LVD59" s="73"/>
      <c r="LVE59" s="73"/>
      <c r="LVF59" s="73"/>
      <c r="LVG59" s="73"/>
      <c r="LVH59" s="73"/>
      <c r="LVI59" s="73"/>
      <c r="LVJ59" s="73"/>
      <c r="LVK59" s="73"/>
      <c r="LVL59" s="73"/>
      <c r="LVM59" s="73"/>
      <c r="LVN59" s="73"/>
      <c r="LVO59" s="73"/>
      <c r="LVP59" s="73"/>
      <c r="LVQ59" s="73"/>
      <c r="LVR59" s="73"/>
      <c r="LVS59" s="73"/>
      <c r="LVT59" s="73"/>
      <c r="LVU59" s="73"/>
      <c r="LVV59" s="73"/>
      <c r="LVW59" s="73"/>
      <c r="LVX59" s="73"/>
      <c r="LVY59" s="73"/>
      <c r="LVZ59" s="73"/>
      <c r="LWA59" s="73"/>
      <c r="LWB59" s="73"/>
      <c r="LWC59" s="73"/>
      <c r="LWD59" s="73"/>
      <c r="LWE59" s="73"/>
      <c r="LWF59" s="73"/>
      <c r="LWG59" s="73"/>
      <c r="LWH59" s="73"/>
      <c r="LWI59" s="73"/>
      <c r="LWJ59" s="73"/>
      <c r="LWK59" s="73"/>
      <c r="LWL59" s="73"/>
      <c r="LWM59" s="73"/>
      <c r="LWN59" s="73"/>
      <c r="LWO59" s="73"/>
      <c r="LWP59" s="73"/>
      <c r="LWQ59" s="73"/>
      <c r="LWR59" s="73"/>
      <c r="LWS59" s="73"/>
      <c r="LWT59" s="73"/>
      <c r="LWU59" s="73"/>
      <c r="LWV59" s="73"/>
      <c r="LWW59" s="73"/>
      <c r="LWX59" s="73"/>
      <c r="LWY59" s="73"/>
      <c r="LWZ59" s="73"/>
      <c r="LXA59" s="73"/>
      <c r="LXB59" s="73"/>
      <c r="LXC59" s="73"/>
      <c r="LXD59" s="73"/>
      <c r="LXE59" s="73"/>
      <c r="LXF59" s="73"/>
      <c r="LXG59" s="73"/>
      <c r="LXH59" s="73"/>
      <c r="LXI59" s="73"/>
      <c r="LXJ59" s="73"/>
      <c r="LXK59" s="73"/>
      <c r="LXL59" s="73"/>
      <c r="LXM59" s="73"/>
      <c r="LXN59" s="73"/>
      <c r="LXO59" s="73"/>
      <c r="LXP59" s="73"/>
      <c r="LXQ59" s="73"/>
      <c r="LXR59" s="73"/>
      <c r="LXS59" s="73"/>
      <c r="LXT59" s="73"/>
      <c r="LXU59" s="73"/>
      <c r="LXV59" s="73"/>
      <c r="LXW59" s="73"/>
      <c r="LXX59" s="73"/>
      <c r="LXY59" s="73"/>
      <c r="LXZ59" s="73"/>
      <c r="LYA59" s="73"/>
      <c r="LYB59" s="73"/>
      <c r="LYC59" s="73"/>
      <c r="LYD59" s="73"/>
      <c r="LYE59" s="73"/>
      <c r="LYF59" s="73"/>
      <c r="LYG59" s="73"/>
      <c r="LYH59" s="73"/>
      <c r="LYI59" s="73"/>
      <c r="LYJ59" s="73"/>
      <c r="LYK59" s="73"/>
      <c r="LYL59" s="73"/>
      <c r="LYM59" s="73"/>
      <c r="LYN59" s="73"/>
      <c r="LYO59" s="73"/>
      <c r="LYP59" s="73"/>
      <c r="LYQ59" s="73"/>
      <c r="LYR59" s="73"/>
      <c r="LYS59" s="73"/>
      <c r="LYT59" s="73"/>
      <c r="LYU59" s="73"/>
      <c r="LYV59" s="73"/>
      <c r="LYW59" s="73"/>
      <c r="LYX59" s="73"/>
      <c r="LYY59" s="73"/>
      <c r="LYZ59" s="73"/>
      <c r="LZA59" s="73"/>
      <c r="LZB59" s="73"/>
      <c r="LZC59" s="73"/>
      <c r="LZD59" s="73"/>
      <c r="LZE59" s="73"/>
      <c r="LZF59" s="73"/>
      <c r="LZG59" s="73"/>
      <c r="LZH59" s="73"/>
      <c r="LZI59" s="73"/>
      <c r="LZJ59" s="73"/>
      <c r="LZK59" s="73"/>
      <c r="LZL59" s="73"/>
      <c r="LZM59" s="73"/>
      <c r="LZN59" s="73"/>
      <c r="LZO59" s="73"/>
      <c r="LZP59" s="73"/>
      <c r="LZQ59" s="73"/>
      <c r="LZR59" s="73"/>
      <c r="LZS59" s="73"/>
      <c r="LZT59" s="73"/>
      <c r="LZU59" s="73"/>
      <c r="LZV59" s="73"/>
      <c r="LZW59" s="73"/>
      <c r="LZX59" s="73"/>
      <c r="LZY59" s="73"/>
      <c r="LZZ59" s="73"/>
      <c r="MAA59" s="73"/>
      <c r="MAB59" s="73"/>
      <c r="MAC59" s="73"/>
      <c r="MAD59" s="73"/>
      <c r="MAE59" s="73"/>
      <c r="MAF59" s="73"/>
      <c r="MAG59" s="73"/>
      <c r="MAH59" s="73"/>
      <c r="MAI59" s="73"/>
      <c r="MAJ59" s="73"/>
      <c r="MAK59" s="73"/>
      <c r="MAL59" s="73"/>
      <c r="MAM59" s="73"/>
      <c r="MAN59" s="73"/>
      <c r="MAO59" s="73"/>
      <c r="MAP59" s="73"/>
      <c r="MAQ59" s="73"/>
      <c r="MAR59" s="73"/>
      <c r="MAS59" s="73"/>
      <c r="MAT59" s="73"/>
      <c r="MAU59" s="73"/>
      <c r="MAV59" s="73"/>
      <c r="MAW59" s="73"/>
      <c r="MAX59" s="73"/>
      <c r="MAY59" s="73"/>
      <c r="MAZ59" s="73"/>
      <c r="MBA59" s="73"/>
      <c r="MBB59" s="73"/>
      <c r="MBC59" s="73"/>
      <c r="MBD59" s="73"/>
      <c r="MBE59" s="73"/>
      <c r="MBF59" s="73"/>
      <c r="MBG59" s="73"/>
      <c r="MBH59" s="73"/>
      <c r="MBI59" s="73"/>
      <c r="MBJ59" s="73"/>
      <c r="MBK59" s="73"/>
      <c r="MBL59" s="73"/>
      <c r="MBM59" s="73"/>
      <c r="MBN59" s="73"/>
      <c r="MBO59" s="73"/>
      <c r="MBP59" s="73"/>
      <c r="MBQ59" s="73"/>
      <c r="MBR59" s="73"/>
      <c r="MBS59" s="73"/>
      <c r="MBT59" s="73"/>
      <c r="MBU59" s="73"/>
      <c r="MBV59" s="73"/>
      <c r="MBW59" s="73"/>
      <c r="MBX59" s="73"/>
      <c r="MBY59" s="73"/>
      <c r="MBZ59" s="73"/>
      <c r="MCA59" s="73"/>
      <c r="MCB59" s="73"/>
      <c r="MCC59" s="73"/>
      <c r="MCD59" s="73"/>
      <c r="MCE59" s="73"/>
      <c r="MCF59" s="73"/>
      <c r="MCG59" s="73"/>
      <c r="MCH59" s="73"/>
      <c r="MCI59" s="73"/>
      <c r="MCJ59" s="73"/>
      <c r="MCK59" s="73"/>
      <c r="MCL59" s="73"/>
      <c r="MCM59" s="73"/>
      <c r="MCN59" s="73"/>
      <c r="MCO59" s="73"/>
      <c r="MCP59" s="73"/>
      <c r="MCQ59" s="73"/>
      <c r="MCR59" s="73"/>
      <c r="MCS59" s="73"/>
      <c r="MCT59" s="73"/>
      <c r="MCU59" s="73"/>
      <c r="MCV59" s="73"/>
      <c r="MCW59" s="73"/>
      <c r="MCX59" s="73"/>
      <c r="MCY59" s="73"/>
      <c r="MCZ59" s="73"/>
      <c r="MDA59" s="73"/>
      <c r="MDB59" s="73"/>
      <c r="MDC59" s="73"/>
      <c r="MDD59" s="73"/>
      <c r="MDE59" s="73"/>
      <c r="MDF59" s="73"/>
      <c r="MDG59" s="73"/>
      <c r="MDH59" s="73"/>
      <c r="MDI59" s="73"/>
      <c r="MDJ59" s="73"/>
      <c r="MDK59" s="73"/>
      <c r="MDL59" s="73"/>
      <c r="MDM59" s="73"/>
      <c r="MDN59" s="73"/>
      <c r="MDO59" s="73"/>
      <c r="MDP59" s="73"/>
      <c r="MDQ59" s="73"/>
      <c r="MDR59" s="73"/>
      <c r="MDS59" s="73"/>
      <c r="MDT59" s="73"/>
      <c r="MDU59" s="73"/>
      <c r="MDV59" s="73"/>
      <c r="MDW59" s="73"/>
      <c r="MDX59" s="73"/>
      <c r="MDY59" s="73"/>
      <c r="MDZ59" s="73"/>
      <c r="MEA59" s="73"/>
      <c r="MEB59" s="73"/>
      <c r="MEC59" s="73"/>
      <c r="MED59" s="73"/>
      <c r="MEE59" s="73"/>
      <c r="MEF59" s="73"/>
      <c r="MEG59" s="73"/>
      <c r="MEH59" s="73"/>
      <c r="MEI59" s="73"/>
      <c r="MEJ59" s="73"/>
      <c r="MEK59" s="73"/>
      <c r="MEL59" s="73"/>
      <c r="MEM59" s="73"/>
      <c r="MEN59" s="73"/>
      <c r="MEO59" s="73"/>
      <c r="MEP59" s="73"/>
      <c r="MEQ59" s="73"/>
      <c r="MER59" s="73"/>
      <c r="MES59" s="73"/>
      <c r="MET59" s="73"/>
      <c r="MEU59" s="73"/>
      <c r="MEV59" s="73"/>
      <c r="MEW59" s="73"/>
      <c r="MEX59" s="73"/>
      <c r="MEY59" s="73"/>
      <c r="MEZ59" s="73"/>
      <c r="MFA59" s="73"/>
      <c r="MFB59" s="73"/>
      <c r="MFC59" s="73"/>
      <c r="MFD59" s="73"/>
      <c r="MFE59" s="73"/>
      <c r="MFF59" s="73"/>
      <c r="MFG59" s="73"/>
      <c r="MFH59" s="73"/>
      <c r="MFI59" s="73"/>
      <c r="MFJ59" s="73"/>
      <c r="MFK59" s="73"/>
      <c r="MFL59" s="73"/>
      <c r="MFM59" s="73"/>
      <c r="MFN59" s="73"/>
      <c r="MFO59" s="73"/>
      <c r="MFP59" s="73"/>
      <c r="MFQ59" s="73"/>
      <c r="MFR59" s="73"/>
      <c r="MFS59" s="73"/>
      <c r="MFT59" s="73"/>
      <c r="MFU59" s="73"/>
      <c r="MFV59" s="73"/>
      <c r="MFW59" s="73"/>
      <c r="MFX59" s="73"/>
      <c r="MFY59" s="73"/>
      <c r="MFZ59" s="73"/>
      <c r="MGA59" s="73"/>
      <c r="MGB59" s="73"/>
      <c r="MGC59" s="73"/>
      <c r="MGD59" s="73"/>
      <c r="MGE59" s="73"/>
      <c r="MGF59" s="73"/>
      <c r="MGG59" s="73"/>
      <c r="MGH59" s="73"/>
      <c r="MGI59" s="73"/>
      <c r="MGJ59" s="73"/>
      <c r="MGK59" s="73"/>
      <c r="MGL59" s="73"/>
      <c r="MGM59" s="73"/>
      <c r="MGN59" s="73"/>
      <c r="MGO59" s="73"/>
      <c r="MGP59" s="73"/>
      <c r="MGQ59" s="73"/>
      <c r="MGR59" s="73"/>
      <c r="MGS59" s="73"/>
      <c r="MGT59" s="73"/>
      <c r="MGU59" s="73"/>
      <c r="MGV59" s="73"/>
      <c r="MGW59" s="73"/>
      <c r="MGX59" s="73"/>
      <c r="MGY59" s="73"/>
      <c r="MGZ59" s="73"/>
      <c r="MHA59" s="73"/>
      <c r="MHB59" s="73"/>
      <c r="MHC59" s="73"/>
      <c r="MHD59" s="73"/>
      <c r="MHE59" s="73"/>
      <c r="MHF59" s="73"/>
      <c r="MHG59" s="73"/>
      <c r="MHH59" s="73"/>
      <c r="MHI59" s="73"/>
      <c r="MHJ59" s="73"/>
      <c r="MHK59" s="73"/>
      <c r="MHL59" s="73"/>
      <c r="MHM59" s="73"/>
      <c r="MHN59" s="73"/>
      <c r="MHO59" s="73"/>
      <c r="MHP59" s="73"/>
      <c r="MHQ59" s="73"/>
      <c r="MHR59" s="73"/>
      <c r="MHS59" s="73"/>
      <c r="MHT59" s="73"/>
      <c r="MHU59" s="73"/>
      <c r="MHV59" s="73"/>
      <c r="MHW59" s="73"/>
      <c r="MHX59" s="73"/>
      <c r="MHY59" s="73"/>
      <c r="MHZ59" s="73"/>
      <c r="MIA59" s="73"/>
      <c r="MIB59" s="73"/>
      <c r="MIC59" s="73"/>
      <c r="MID59" s="73"/>
      <c r="MIE59" s="73"/>
      <c r="MIF59" s="73"/>
      <c r="MIG59" s="73"/>
      <c r="MIH59" s="73"/>
      <c r="MII59" s="73"/>
      <c r="MIJ59" s="73"/>
      <c r="MIK59" s="73"/>
      <c r="MIL59" s="73"/>
      <c r="MIM59" s="73"/>
      <c r="MIN59" s="73"/>
      <c r="MIO59" s="73"/>
      <c r="MIP59" s="73"/>
      <c r="MIQ59" s="73"/>
      <c r="MIR59" s="73"/>
      <c r="MIS59" s="73"/>
      <c r="MIT59" s="73"/>
      <c r="MIU59" s="73"/>
      <c r="MIV59" s="73"/>
      <c r="MIW59" s="73"/>
      <c r="MIX59" s="73"/>
      <c r="MIY59" s="73"/>
      <c r="MIZ59" s="73"/>
      <c r="MJA59" s="73"/>
      <c r="MJB59" s="73"/>
      <c r="MJC59" s="73"/>
      <c r="MJD59" s="73"/>
      <c r="MJE59" s="73"/>
      <c r="MJF59" s="73"/>
      <c r="MJG59" s="73"/>
      <c r="MJH59" s="73"/>
      <c r="MJI59" s="73"/>
      <c r="MJJ59" s="73"/>
      <c r="MJK59" s="73"/>
      <c r="MJL59" s="73"/>
      <c r="MJM59" s="73"/>
      <c r="MJN59" s="73"/>
      <c r="MJO59" s="73"/>
      <c r="MJP59" s="73"/>
      <c r="MJQ59" s="73"/>
      <c r="MJR59" s="73"/>
      <c r="MJS59" s="73"/>
      <c r="MJT59" s="73"/>
      <c r="MJU59" s="73"/>
      <c r="MJV59" s="73"/>
      <c r="MJW59" s="73"/>
      <c r="MJX59" s="73"/>
      <c r="MJY59" s="73"/>
      <c r="MJZ59" s="73"/>
      <c r="MKA59" s="73"/>
      <c r="MKB59" s="73"/>
      <c r="MKC59" s="73"/>
      <c r="MKD59" s="73"/>
      <c r="MKE59" s="73"/>
      <c r="MKF59" s="73"/>
      <c r="MKG59" s="73"/>
      <c r="MKH59" s="73"/>
      <c r="MKI59" s="73"/>
      <c r="MKJ59" s="73"/>
      <c r="MKK59" s="73"/>
      <c r="MKL59" s="73"/>
      <c r="MKM59" s="73"/>
      <c r="MKN59" s="73"/>
      <c r="MKO59" s="73"/>
      <c r="MKP59" s="73"/>
      <c r="MKQ59" s="73"/>
      <c r="MKR59" s="73"/>
      <c r="MKS59" s="73"/>
      <c r="MKT59" s="73"/>
      <c r="MKU59" s="73"/>
      <c r="MKV59" s="73"/>
      <c r="MKW59" s="73"/>
      <c r="MKX59" s="73"/>
      <c r="MKY59" s="73"/>
      <c r="MKZ59" s="73"/>
      <c r="MLA59" s="73"/>
      <c r="MLB59" s="73"/>
      <c r="MLC59" s="73"/>
      <c r="MLD59" s="73"/>
      <c r="MLE59" s="73"/>
      <c r="MLF59" s="73"/>
      <c r="MLG59" s="73"/>
      <c r="MLH59" s="73"/>
      <c r="MLI59" s="73"/>
      <c r="MLJ59" s="73"/>
      <c r="MLK59" s="73"/>
      <c r="MLL59" s="73"/>
      <c r="MLM59" s="73"/>
      <c r="MLN59" s="73"/>
      <c r="MLO59" s="73"/>
      <c r="MLP59" s="73"/>
      <c r="MLQ59" s="73"/>
      <c r="MLR59" s="73"/>
      <c r="MLS59" s="73"/>
      <c r="MLT59" s="73"/>
      <c r="MLU59" s="73"/>
      <c r="MLV59" s="73"/>
      <c r="MLW59" s="73"/>
      <c r="MLX59" s="73"/>
      <c r="MLY59" s="73"/>
      <c r="MLZ59" s="73"/>
      <c r="MMA59" s="73"/>
      <c r="MMB59" s="73"/>
      <c r="MMC59" s="73"/>
      <c r="MMD59" s="73"/>
      <c r="MME59" s="73"/>
      <c r="MMF59" s="73"/>
      <c r="MMG59" s="73"/>
      <c r="MMH59" s="73"/>
      <c r="MMI59" s="73"/>
      <c r="MMJ59" s="73"/>
      <c r="MMK59" s="73"/>
      <c r="MML59" s="73"/>
      <c r="MMM59" s="73"/>
      <c r="MMN59" s="73"/>
      <c r="MMO59" s="73"/>
      <c r="MMP59" s="73"/>
      <c r="MMQ59" s="73"/>
      <c r="MMR59" s="73"/>
      <c r="MMS59" s="73"/>
      <c r="MMT59" s="73"/>
      <c r="MMU59" s="73"/>
      <c r="MMV59" s="73"/>
      <c r="MMW59" s="73"/>
      <c r="MMX59" s="73"/>
      <c r="MMY59" s="73"/>
      <c r="MMZ59" s="73"/>
      <c r="MNA59" s="73"/>
      <c r="MNB59" s="73"/>
      <c r="MNC59" s="73"/>
      <c r="MND59" s="73"/>
      <c r="MNE59" s="73"/>
      <c r="MNF59" s="73"/>
      <c r="MNG59" s="73"/>
      <c r="MNH59" s="73"/>
      <c r="MNI59" s="73"/>
      <c r="MNJ59" s="73"/>
      <c r="MNK59" s="73"/>
      <c r="MNL59" s="73"/>
      <c r="MNM59" s="73"/>
      <c r="MNN59" s="73"/>
      <c r="MNO59" s="73"/>
      <c r="MNP59" s="73"/>
      <c r="MNQ59" s="73"/>
      <c r="MNR59" s="73"/>
      <c r="MNS59" s="73"/>
      <c r="MNT59" s="73"/>
      <c r="MNU59" s="73"/>
      <c r="MNV59" s="73"/>
      <c r="MNW59" s="73"/>
      <c r="MNX59" s="73"/>
      <c r="MNY59" s="73"/>
      <c r="MNZ59" s="73"/>
      <c r="MOA59" s="73"/>
      <c r="MOB59" s="73"/>
      <c r="MOC59" s="73"/>
      <c r="MOD59" s="73"/>
      <c r="MOE59" s="73"/>
      <c r="MOF59" s="73"/>
      <c r="MOG59" s="73"/>
      <c r="MOH59" s="73"/>
      <c r="MOI59" s="73"/>
      <c r="MOJ59" s="73"/>
      <c r="MOK59" s="73"/>
      <c r="MOL59" s="73"/>
      <c r="MOM59" s="73"/>
      <c r="MON59" s="73"/>
      <c r="MOO59" s="73"/>
      <c r="MOP59" s="73"/>
      <c r="MOQ59" s="73"/>
      <c r="MOR59" s="73"/>
      <c r="MOS59" s="73"/>
      <c r="MOT59" s="73"/>
      <c r="MOU59" s="73"/>
      <c r="MOV59" s="73"/>
      <c r="MOW59" s="73"/>
      <c r="MOX59" s="73"/>
      <c r="MOY59" s="73"/>
      <c r="MOZ59" s="73"/>
      <c r="MPA59" s="73"/>
      <c r="MPB59" s="73"/>
      <c r="MPC59" s="73"/>
      <c r="MPD59" s="73"/>
      <c r="MPE59" s="73"/>
      <c r="MPF59" s="73"/>
      <c r="MPG59" s="73"/>
      <c r="MPH59" s="73"/>
      <c r="MPI59" s="73"/>
      <c r="MPJ59" s="73"/>
      <c r="MPK59" s="73"/>
      <c r="MPL59" s="73"/>
      <c r="MPM59" s="73"/>
      <c r="MPN59" s="73"/>
      <c r="MPO59" s="73"/>
      <c r="MPP59" s="73"/>
      <c r="MPQ59" s="73"/>
      <c r="MPR59" s="73"/>
      <c r="MPS59" s="73"/>
      <c r="MPT59" s="73"/>
      <c r="MPU59" s="73"/>
      <c r="MPV59" s="73"/>
      <c r="MPW59" s="73"/>
      <c r="MPX59" s="73"/>
      <c r="MPY59" s="73"/>
      <c r="MPZ59" s="73"/>
      <c r="MQA59" s="73"/>
      <c r="MQB59" s="73"/>
      <c r="MQC59" s="73"/>
      <c r="MQD59" s="73"/>
      <c r="MQE59" s="73"/>
      <c r="MQF59" s="73"/>
      <c r="MQG59" s="73"/>
      <c r="MQH59" s="73"/>
      <c r="MQI59" s="73"/>
      <c r="MQJ59" s="73"/>
      <c r="MQK59" s="73"/>
      <c r="MQL59" s="73"/>
      <c r="MQM59" s="73"/>
      <c r="MQN59" s="73"/>
      <c r="MQO59" s="73"/>
      <c r="MQP59" s="73"/>
      <c r="MQQ59" s="73"/>
      <c r="MQR59" s="73"/>
      <c r="MQS59" s="73"/>
      <c r="MQT59" s="73"/>
      <c r="MQU59" s="73"/>
      <c r="MQV59" s="73"/>
      <c r="MQW59" s="73"/>
      <c r="MQX59" s="73"/>
      <c r="MQY59" s="73"/>
      <c r="MQZ59" s="73"/>
      <c r="MRA59" s="73"/>
      <c r="MRB59" s="73"/>
      <c r="MRC59" s="73"/>
      <c r="MRD59" s="73"/>
      <c r="MRE59" s="73"/>
      <c r="MRF59" s="73"/>
      <c r="MRG59" s="73"/>
      <c r="MRH59" s="73"/>
      <c r="MRI59" s="73"/>
      <c r="MRJ59" s="73"/>
      <c r="MRK59" s="73"/>
      <c r="MRL59" s="73"/>
      <c r="MRM59" s="73"/>
      <c r="MRN59" s="73"/>
      <c r="MRO59" s="73"/>
      <c r="MRP59" s="73"/>
      <c r="MRQ59" s="73"/>
      <c r="MRR59" s="73"/>
      <c r="MRS59" s="73"/>
      <c r="MRT59" s="73"/>
      <c r="MRU59" s="73"/>
      <c r="MRV59" s="73"/>
      <c r="MRW59" s="73"/>
      <c r="MRX59" s="73"/>
      <c r="MRY59" s="73"/>
      <c r="MRZ59" s="73"/>
      <c r="MSA59" s="73"/>
      <c r="MSB59" s="73"/>
      <c r="MSC59" s="73"/>
      <c r="MSD59" s="73"/>
      <c r="MSE59" s="73"/>
      <c r="MSF59" s="73"/>
      <c r="MSG59" s="73"/>
      <c r="MSH59" s="73"/>
      <c r="MSI59" s="73"/>
      <c r="MSJ59" s="73"/>
      <c r="MSK59" s="73"/>
      <c r="MSL59" s="73"/>
      <c r="MSM59" s="73"/>
      <c r="MSN59" s="73"/>
      <c r="MSO59" s="73"/>
      <c r="MSP59" s="73"/>
      <c r="MSQ59" s="73"/>
      <c r="MSR59" s="73"/>
      <c r="MSS59" s="73"/>
      <c r="MST59" s="73"/>
      <c r="MSU59" s="73"/>
      <c r="MSV59" s="73"/>
      <c r="MSW59" s="73"/>
      <c r="MSX59" s="73"/>
      <c r="MSY59" s="73"/>
      <c r="MSZ59" s="73"/>
      <c r="MTA59" s="73"/>
      <c r="MTB59" s="73"/>
      <c r="MTC59" s="73"/>
      <c r="MTD59" s="73"/>
      <c r="MTE59" s="73"/>
      <c r="MTF59" s="73"/>
      <c r="MTG59" s="73"/>
      <c r="MTH59" s="73"/>
      <c r="MTI59" s="73"/>
      <c r="MTJ59" s="73"/>
      <c r="MTK59" s="73"/>
      <c r="MTL59" s="73"/>
      <c r="MTM59" s="73"/>
      <c r="MTN59" s="73"/>
      <c r="MTO59" s="73"/>
      <c r="MTP59" s="73"/>
      <c r="MTQ59" s="73"/>
      <c r="MTR59" s="73"/>
      <c r="MTS59" s="73"/>
      <c r="MTT59" s="73"/>
      <c r="MTU59" s="73"/>
      <c r="MTV59" s="73"/>
      <c r="MTW59" s="73"/>
      <c r="MTX59" s="73"/>
      <c r="MTY59" s="73"/>
      <c r="MTZ59" s="73"/>
      <c r="MUA59" s="73"/>
      <c r="MUB59" s="73"/>
      <c r="MUC59" s="73"/>
      <c r="MUD59" s="73"/>
      <c r="MUE59" s="73"/>
      <c r="MUF59" s="73"/>
      <c r="MUG59" s="73"/>
      <c r="MUH59" s="73"/>
      <c r="MUI59" s="73"/>
      <c r="MUJ59" s="73"/>
      <c r="MUK59" s="73"/>
      <c r="MUL59" s="73"/>
      <c r="MUM59" s="73"/>
      <c r="MUN59" s="73"/>
      <c r="MUO59" s="73"/>
      <c r="MUP59" s="73"/>
      <c r="MUQ59" s="73"/>
      <c r="MUR59" s="73"/>
      <c r="MUS59" s="73"/>
      <c r="MUT59" s="73"/>
      <c r="MUU59" s="73"/>
      <c r="MUV59" s="73"/>
      <c r="MUW59" s="73"/>
      <c r="MUX59" s="73"/>
      <c r="MUY59" s="73"/>
      <c r="MUZ59" s="73"/>
      <c r="MVA59" s="73"/>
      <c r="MVB59" s="73"/>
      <c r="MVC59" s="73"/>
      <c r="MVD59" s="73"/>
      <c r="MVE59" s="73"/>
      <c r="MVF59" s="73"/>
      <c r="MVG59" s="73"/>
      <c r="MVH59" s="73"/>
      <c r="MVI59" s="73"/>
      <c r="MVJ59" s="73"/>
      <c r="MVK59" s="73"/>
      <c r="MVL59" s="73"/>
      <c r="MVM59" s="73"/>
      <c r="MVN59" s="73"/>
      <c r="MVO59" s="73"/>
      <c r="MVP59" s="73"/>
      <c r="MVQ59" s="73"/>
      <c r="MVR59" s="73"/>
      <c r="MVS59" s="73"/>
      <c r="MVT59" s="73"/>
      <c r="MVU59" s="73"/>
      <c r="MVV59" s="73"/>
      <c r="MVW59" s="73"/>
      <c r="MVX59" s="73"/>
      <c r="MVY59" s="73"/>
      <c r="MVZ59" s="73"/>
      <c r="MWA59" s="73"/>
      <c r="MWB59" s="73"/>
      <c r="MWC59" s="73"/>
      <c r="MWD59" s="73"/>
      <c r="MWE59" s="73"/>
      <c r="MWF59" s="73"/>
      <c r="MWG59" s="73"/>
      <c r="MWH59" s="73"/>
      <c r="MWI59" s="73"/>
      <c r="MWJ59" s="73"/>
      <c r="MWK59" s="73"/>
      <c r="MWL59" s="73"/>
      <c r="MWM59" s="73"/>
      <c r="MWN59" s="73"/>
      <c r="MWO59" s="73"/>
      <c r="MWP59" s="73"/>
      <c r="MWQ59" s="73"/>
      <c r="MWR59" s="73"/>
      <c r="MWS59" s="73"/>
      <c r="MWT59" s="73"/>
      <c r="MWU59" s="73"/>
      <c r="MWV59" s="73"/>
      <c r="MWW59" s="73"/>
      <c r="MWX59" s="73"/>
      <c r="MWY59" s="73"/>
      <c r="MWZ59" s="73"/>
      <c r="MXA59" s="73"/>
      <c r="MXB59" s="73"/>
      <c r="MXC59" s="73"/>
      <c r="MXD59" s="73"/>
      <c r="MXE59" s="73"/>
      <c r="MXF59" s="73"/>
      <c r="MXG59" s="73"/>
      <c r="MXH59" s="73"/>
      <c r="MXI59" s="73"/>
      <c r="MXJ59" s="73"/>
      <c r="MXK59" s="73"/>
      <c r="MXL59" s="73"/>
      <c r="MXM59" s="73"/>
      <c r="MXN59" s="73"/>
      <c r="MXO59" s="73"/>
      <c r="MXP59" s="73"/>
      <c r="MXQ59" s="73"/>
      <c r="MXR59" s="73"/>
      <c r="MXS59" s="73"/>
      <c r="MXT59" s="73"/>
      <c r="MXU59" s="73"/>
      <c r="MXV59" s="73"/>
      <c r="MXW59" s="73"/>
      <c r="MXX59" s="73"/>
      <c r="MXY59" s="73"/>
      <c r="MXZ59" s="73"/>
      <c r="MYA59" s="73"/>
      <c r="MYB59" s="73"/>
      <c r="MYC59" s="73"/>
      <c r="MYD59" s="73"/>
      <c r="MYE59" s="73"/>
      <c r="MYF59" s="73"/>
      <c r="MYG59" s="73"/>
      <c r="MYH59" s="73"/>
      <c r="MYI59" s="73"/>
      <c r="MYJ59" s="73"/>
      <c r="MYK59" s="73"/>
      <c r="MYL59" s="73"/>
      <c r="MYM59" s="73"/>
      <c r="MYN59" s="73"/>
      <c r="MYO59" s="73"/>
      <c r="MYP59" s="73"/>
      <c r="MYQ59" s="73"/>
      <c r="MYR59" s="73"/>
      <c r="MYS59" s="73"/>
      <c r="MYT59" s="73"/>
      <c r="MYU59" s="73"/>
      <c r="MYV59" s="73"/>
      <c r="MYW59" s="73"/>
      <c r="MYX59" s="73"/>
      <c r="MYY59" s="73"/>
      <c r="MYZ59" s="73"/>
      <c r="MZA59" s="73"/>
      <c r="MZB59" s="73"/>
      <c r="MZC59" s="73"/>
      <c r="MZD59" s="73"/>
      <c r="MZE59" s="73"/>
      <c r="MZF59" s="73"/>
      <c r="MZG59" s="73"/>
      <c r="MZH59" s="73"/>
      <c r="MZI59" s="73"/>
      <c r="MZJ59" s="73"/>
      <c r="MZK59" s="73"/>
      <c r="MZL59" s="73"/>
      <c r="MZM59" s="73"/>
      <c r="MZN59" s="73"/>
      <c r="MZO59" s="73"/>
      <c r="MZP59" s="73"/>
      <c r="MZQ59" s="73"/>
      <c r="MZR59" s="73"/>
      <c r="MZS59" s="73"/>
      <c r="MZT59" s="73"/>
      <c r="MZU59" s="73"/>
      <c r="MZV59" s="73"/>
      <c r="MZW59" s="73"/>
      <c r="MZX59" s="73"/>
      <c r="MZY59" s="73"/>
      <c r="MZZ59" s="73"/>
      <c r="NAA59" s="73"/>
      <c r="NAB59" s="73"/>
      <c r="NAC59" s="73"/>
      <c r="NAD59" s="73"/>
      <c r="NAE59" s="73"/>
      <c r="NAF59" s="73"/>
      <c r="NAG59" s="73"/>
      <c r="NAH59" s="73"/>
      <c r="NAI59" s="73"/>
      <c r="NAJ59" s="73"/>
      <c r="NAK59" s="73"/>
      <c r="NAL59" s="73"/>
      <c r="NAM59" s="73"/>
      <c r="NAN59" s="73"/>
      <c r="NAO59" s="73"/>
      <c r="NAP59" s="73"/>
      <c r="NAQ59" s="73"/>
      <c r="NAR59" s="73"/>
      <c r="NAS59" s="73"/>
      <c r="NAT59" s="73"/>
      <c r="NAU59" s="73"/>
      <c r="NAV59" s="73"/>
      <c r="NAW59" s="73"/>
      <c r="NAX59" s="73"/>
      <c r="NAY59" s="73"/>
      <c r="NAZ59" s="73"/>
      <c r="NBA59" s="73"/>
      <c r="NBB59" s="73"/>
      <c r="NBC59" s="73"/>
      <c r="NBD59" s="73"/>
      <c r="NBE59" s="73"/>
      <c r="NBF59" s="73"/>
      <c r="NBG59" s="73"/>
      <c r="NBH59" s="73"/>
      <c r="NBI59" s="73"/>
      <c r="NBJ59" s="73"/>
      <c r="NBK59" s="73"/>
      <c r="NBL59" s="73"/>
      <c r="NBM59" s="73"/>
      <c r="NBN59" s="73"/>
      <c r="NBO59" s="73"/>
      <c r="NBP59" s="73"/>
      <c r="NBQ59" s="73"/>
      <c r="NBR59" s="73"/>
      <c r="NBS59" s="73"/>
      <c r="NBT59" s="73"/>
      <c r="NBU59" s="73"/>
      <c r="NBV59" s="73"/>
      <c r="NBW59" s="73"/>
      <c r="NBX59" s="73"/>
      <c r="NBY59" s="73"/>
      <c r="NBZ59" s="73"/>
      <c r="NCA59" s="73"/>
      <c r="NCB59" s="73"/>
      <c r="NCC59" s="73"/>
      <c r="NCD59" s="73"/>
      <c r="NCE59" s="73"/>
      <c r="NCF59" s="73"/>
      <c r="NCG59" s="73"/>
      <c r="NCH59" s="73"/>
      <c r="NCI59" s="73"/>
      <c r="NCJ59" s="73"/>
      <c r="NCK59" s="73"/>
      <c r="NCL59" s="73"/>
      <c r="NCM59" s="73"/>
      <c r="NCN59" s="73"/>
      <c r="NCO59" s="73"/>
      <c r="NCP59" s="73"/>
      <c r="NCQ59" s="73"/>
      <c r="NCR59" s="73"/>
      <c r="NCS59" s="73"/>
      <c r="NCT59" s="73"/>
      <c r="NCU59" s="73"/>
      <c r="NCV59" s="73"/>
      <c r="NCW59" s="73"/>
      <c r="NCX59" s="73"/>
      <c r="NCY59" s="73"/>
      <c r="NCZ59" s="73"/>
      <c r="NDA59" s="73"/>
      <c r="NDB59" s="73"/>
      <c r="NDC59" s="73"/>
      <c r="NDD59" s="73"/>
      <c r="NDE59" s="73"/>
      <c r="NDF59" s="73"/>
      <c r="NDG59" s="73"/>
      <c r="NDH59" s="73"/>
      <c r="NDI59" s="73"/>
      <c r="NDJ59" s="73"/>
      <c r="NDK59" s="73"/>
      <c r="NDL59" s="73"/>
      <c r="NDM59" s="73"/>
      <c r="NDN59" s="73"/>
      <c r="NDO59" s="73"/>
      <c r="NDP59" s="73"/>
      <c r="NDQ59" s="73"/>
      <c r="NDR59" s="73"/>
      <c r="NDS59" s="73"/>
      <c r="NDT59" s="73"/>
      <c r="NDU59" s="73"/>
      <c r="NDV59" s="73"/>
      <c r="NDW59" s="73"/>
      <c r="NDX59" s="73"/>
      <c r="NDY59" s="73"/>
      <c r="NDZ59" s="73"/>
      <c r="NEA59" s="73"/>
      <c r="NEB59" s="73"/>
      <c r="NEC59" s="73"/>
      <c r="NED59" s="73"/>
      <c r="NEE59" s="73"/>
      <c r="NEF59" s="73"/>
      <c r="NEG59" s="73"/>
      <c r="NEH59" s="73"/>
      <c r="NEI59" s="73"/>
      <c r="NEJ59" s="73"/>
      <c r="NEK59" s="73"/>
      <c r="NEL59" s="73"/>
      <c r="NEM59" s="73"/>
      <c r="NEN59" s="73"/>
      <c r="NEO59" s="73"/>
      <c r="NEP59" s="73"/>
      <c r="NEQ59" s="73"/>
      <c r="NER59" s="73"/>
      <c r="NES59" s="73"/>
      <c r="NET59" s="73"/>
      <c r="NEU59" s="73"/>
      <c r="NEV59" s="73"/>
      <c r="NEW59" s="73"/>
      <c r="NEX59" s="73"/>
      <c r="NEY59" s="73"/>
      <c r="NEZ59" s="73"/>
      <c r="NFA59" s="73"/>
      <c r="NFB59" s="73"/>
      <c r="NFC59" s="73"/>
      <c r="NFD59" s="73"/>
      <c r="NFE59" s="73"/>
      <c r="NFF59" s="73"/>
      <c r="NFG59" s="73"/>
      <c r="NFH59" s="73"/>
      <c r="NFI59" s="73"/>
      <c r="NFJ59" s="73"/>
      <c r="NFK59" s="73"/>
      <c r="NFL59" s="73"/>
      <c r="NFM59" s="73"/>
      <c r="NFN59" s="73"/>
      <c r="NFO59" s="73"/>
      <c r="NFP59" s="73"/>
      <c r="NFQ59" s="73"/>
      <c r="NFR59" s="73"/>
      <c r="NFS59" s="73"/>
      <c r="NFT59" s="73"/>
      <c r="NFU59" s="73"/>
      <c r="NFV59" s="73"/>
      <c r="NFW59" s="73"/>
      <c r="NFX59" s="73"/>
      <c r="NFY59" s="73"/>
      <c r="NFZ59" s="73"/>
      <c r="NGA59" s="73"/>
      <c r="NGB59" s="73"/>
      <c r="NGC59" s="73"/>
      <c r="NGD59" s="73"/>
      <c r="NGE59" s="73"/>
      <c r="NGF59" s="73"/>
      <c r="NGG59" s="73"/>
      <c r="NGH59" s="73"/>
      <c r="NGI59" s="73"/>
      <c r="NGJ59" s="73"/>
      <c r="NGK59" s="73"/>
      <c r="NGL59" s="73"/>
      <c r="NGM59" s="73"/>
      <c r="NGN59" s="73"/>
      <c r="NGO59" s="73"/>
      <c r="NGP59" s="73"/>
      <c r="NGQ59" s="73"/>
      <c r="NGR59" s="73"/>
      <c r="NGS59" s="73"/>
      <c r="NGT59" s="73"/>
      <c r="NGU59" s="73"/>
      <c r="NGV59" s="73"/>
      <c r="NGW59" s="73"/>
      <c r="NGX59" s="73"/>
      <c r="NGY59" s="73"/>
      <c r="NGZ59" s="73"/>
      <c r="NHA59" s="73"/>
      <c r="NHB59" s="73"/>
      <c r="NHC59" s="73"/>
      <c r="NHD59" s="73"/>
      <c r="NHE59" s="73"/>
      <c r="NHF59" s="73"/>
      <c r="NHG59" s="73"/>
      <c r="NHH59" s="73"/>
      <c r="NHI59" s="73"/>
      <c r="NHJ59" s="73"/>
      <c r="NHK59" s="73"/>
      <c r="NHL59" s="73"/>
      <c r="NHM59" s="73"/>
      <c r="NHN59" s="73"/>
      <c r="NHO59" s="73"/>
      <c r="NHP59" s="73"/>
      <c r="NHQ59" s="73"/>
      <c r="NHR59" s="73"/>
      <c r="NHS59" s="73"/>
      <c r="NHT59" s="73"/>
      <c r="NHU59" s="73"/>
      <c r="NHV59" s="73"/>
      <c r="NHW59" s="73"/>
      <c r="NHX59" s="73"/>
      <c r="NHY59" s="73"/>
      <c r="NHZ59" s="73"/>
      <c r="NIA59" s="73"/>
      <c r="NIB59" s="73"/>
      <c r="NIC59" s="73"/>
      <c r="NID59" s="73"/>
      <c r="NIE59" s="73"/>
      <c r="NIF59" s="73"/>
      <c r="NIG59" s="73"/>
      <c r="NIH59" s="73"/>
      <c r="NII59" s="73"/>
      <c r="NIJ59" s="73"/>
      <c r="NIK59" s="73"/>
      <c r="NIL59" s="73"/>
      <c r="NIM59" s="73"/>
      <c r="NIN59" s="73"/>
      <c r="NIO59" s="73"/>
      <c r="NIP59" s="73"/>
      <c r="NIQ59" s="73"/>
      <c r="NIR59" s="73"/>
      <c r="NIS59" s="73"/>
      <c r="NIT59" s="73"/>
      <c r="NIU59" s="73"/>
      <c r="NIV59" s="73"/>
      <c r="NIW59" s="73"/>
      <c r="NIX59" s="73"/>
      <c r="NIY59" s="73"/>
      <c r="NIZ59" s="73"/>
      <c r="NJA59" s="73"/>
      <c r="NJB59" s="73"/>
      <c r="NJC59" s="73"/>
      <c r="NJD59" s="73"/>
      <c r="NJE59" s="73"/>
      <c r="NJF59" s="73"/>
      <c r="NJG59" s="73"/>
      <c r="NJH59" s="73"/>
      <c r="NJI59" s="73"/>
      <c r="NJJ59" s="73"/>
      <c r="NJK59" s="73"/>
      <c r="NJL59" s="73"/>
      <c r="NJM59" s="73"/>
      <c r="NJN59" s="73"/>
      <c r="NJO59" s="73"/>
      <c r="NJP59" s="73"/>
      <c r="NJQ59" s="73"/>
      <c r="NJR59" s="73"/>
      <c r="NJS59" s="73"/>
      <c r="NJT59" s="73"/>
      <c r="NJU59" s="73"/>
      <c r="NJV59" s="73"/>
      <c r="NJW59" s="73"/>
      <c r="NJX59" s="73"/>
      <c r="NJY59" s="73"/>
      <c r="NJZ59" s="73"/>
      <c r="NKA59" s="73"/>
      <c r="NKB59" s="73"/>
      <c r="NKC59" s="73"/>
      <c r="NKD59" s="73"/>
      <c r="NKE59" s="73"/>
      <c r="NKF59" s="73"/>
      <c r="NKG59" s="73"/>
      <c r="NKH59" s="73"/>
      <c r="NKI59" s="73"/>
      <c r="NKJ59" s="73"/>
      <c r="NKK59" s="73"/>
      <c r="NKL59" s="73"/>
      <c r="NKM59" s="73"/>
      <c r="NKN59" s="73"/>
      <c r="NKO59" s="73"/>
      <c r="NKP59" s="73"/>
      <c r="NKQ59" s="73"/>
      <c r="NKR59" s="73"/>
      <c r="NKS59" s="73"/>
      <c r="NKT59" s="73"/>
      <c r="NKU59" s="73"/>
      <c r="NKV59" s="73"/>
      <c r="NKW59" s="73"/>
      <c r="NKX59" s="73"/>
      <c r="NKY59" s="73"/>
      <c r="NKZ59" s="73"/>
      <c r="NLA59" s="73"/>
      <c r="NLB59" s="73"/>
      <c r="NLC59" s="73"/>
      <c r="NLD59" s="73"/>
      <c r="NLE59" s="73"/>
      <c r="NLF59" s="73"/>
      <c r="NLG59" s="73"/>
      <c r="NLH59" s="73"/>
      <c r="NLI59" s="73"/>
      <c r="NLJ59" s="73"/>
      <c r="NLK59" s="73"/>
      <c r="NLL59" s="73"/>
      <c r="NLM59" s="73"/>
      <c r="NLN59" s="73"/>
      <c r="NLO59" s="73"/>
      <c r="NLP59" s="73"/>
      <c r="NLQ59" s="73"/>
      <c r="NLR59" s="73"/>
      <c r="NLS59" s="73"/>
      <c r="NLT59" s="73"/>
      <c r="NLU59" s="73"/>
      <c r="NLV59" s="73"/>
      <c r="NLW59" s="73"/>
      <c r="NLX59" s="73"/>
      <c r="NLY59" s="73"/>
      <c r="NLZ59" s="73"/>
      <c r="NMA59" s="73"/>
      <c r="NMB59" s="73"/>
      <c r="NMC59" s="73"/>
      <c r="NMD59" s="73"/>
      <c r="NME59" s="73"/>
      <c r="NMF59" s="73"/>
      <c r="NMG59" s="73"/>
      <c r="NMH59" s="73"/>
      <c r="NMI59" s="73"/>
      <c r="NMJ59" s="73"/>
      <c r="NMK59" s="73"/>
      <c r="NML59" s="73"/>
      <c r="NMM59" s="73"/>
      <c r="NMN59" s="73"/>
      <c r="NMO59" s="73"/>
      <c r="NMP59" s="73"/>
      <c r="NMQ59" s="73"/>
      <c r="NMR59" s="73"/>
      <c r="NMS59" s="73"/>
      <c r="NMT59" s="73"/>
      <c r="NMU59" s="73"/>
      <c r="NMV59" s="73"/>
      <c r="NMW59" s="73"/>
      <c r="NMX59" s="73"/>
      <c r="NMY59" s="73"/>
      <c r="NMZ59" s="73"/>
      <c r="NNA59" s="73"/>
      <c r="NNB59" s="73"/>
      <c r="NNC59" s="73"/>
      <c r="NND59" s="73"/>
      <c r="NNE59" s="73"/>
      <c r="NNF59" s="73"/>
      <c r="NNG59" s="73"/>
      <c r="NNH59" s="73"/>
      <c r="NNI59" s="73"/>
      <c r="NNJ59" s="73"/>
      <c r="NNK59" s="73"/>
      <c r="NNL59" s="73"/>
      <c r="NNM59" s="73"/>
      <c r="NNN59" s="73"/>
      <c r="NNO59" s="73"/>
      <c r="NNP59" s="73"/>
      <c r="NNQ59" s="73"/>
      <c r="NNR59" s="73"/>
      <c r="NNS59" s="73"/>
      <c r="NNT59" s="73"/>
      <c r="NNU59" s="73"/>
      <c r="NNV59" s="73"/>
      <c r="NNW59" s="73"/>
      <c r="NNX59" s="73"/>
      <c r="NNY59" s="73"/>
      <c r="NNZ59" s="73"/>
      <c r="NOA59" s="73"/>
      <c r="NOB59" s="73"/>
      <c r="NOC59" s="73"/>
      <c r="NOD59" s="73"/>
      <c r="NOE59" s="73"/>
      <c r="NOF59" s="73"/>
      <c r="NOG59" s="73"/>
      <c r="NOH59" s="73"/>
      <c r="NOI59" s="73"/>
      <c r="NOJ59" s="73"/>
      <c r="NOK59" s="73"/>
      <c r="NOL59" s="73"/>
      <c r="NOM59" s="73"/>
      <c r="NON59" s="73"/>
      <c r="NOO59" s="73"/>
      <c r="NOP59" s="73"/>
      <c r="NOQ59" s="73"/>
      <c r="NOR59" s="73"/>
      <c r="NOS59" s="73"/>
      <c r="NOT59" s="73"/>
      <c r="NOU59" s="73"/>
      <c r="NOV59" s="73"/>
      <c r="NOW59" s="73"/>
      <c r="NOX59" s="73"/>
      <c r="NOY59" s="73"/>
      <c r="NOZ59" s="73"/>
      <c r="NPA59" s="73"/>
      <c r="NPB59" s="73"/>
      <c r="NPC59" s="73"/>
      <c r="NPD59" s="73"/>
      <c r="NPE59" s="73"/>
      <c r="NPF59" s="73"/>
      <c r="NPG59" s="73"/>
      <c r="NPH59" s="73"/>
      <c r="NPI59" s="73"/>
      <c r="NPJ59" s="73"/>
      <c r="NPK59" s="73"/>
      <c r="NPL59" s="73"/>
      <c r="NPM59" s="73"/>
      <c r="NPN59" s="73"/>
      <c r="NPO59" s="73"/>
      <c r="NPP59" s="73"/>
      <c r="NPQ59" s="73"/>
      <c r="NPR59" s="73"/>
      <c r="NPS59" s="73"/>
      <c r="NPT59" s="73"/>
      <c r="NPU59" s="73"/>
      <c r="NPV59" s="73"/>
      <c r="NPW59" s="73"/>
      <c r="NPX59" s="73"/>
      <c r="NPY59" s="73"/>
      <c r="NPZ59" s="73"/>
      <c r="NQA59" s="73"/>
      <c r="NQB59" s="73"/>
      <c r="NQC59" s="73"/>
      <c r="NQD59" s="73"/>
      <c r="NQE59" s="73"/>
      <c r="NQF59" s="73"/>
      <c r="NQG59" s="73"/>
      <c r="NQH59" s="73"/>
      <c r="NQI59" s="73"/>
      <c r="NQJ59" s="73"/>
      <c r="NQK59" s="73"/>
      <c r="NQL59" s="73"/>
      <c r="NQM59" s="73"/>
      <c r="NQN59" s="73"/>
      <c r="NQO59" s="73"/>
      <c r="NQP59" s="73"/>
      <c r="NQQ59" s="73"/>
      <c r="NQR59" s="73"/>
      <c r="NQS59" s="73"/>
      <c r="NQT59" s="73"/>
      <c r="NQU59" s="73"/>
      <c r="NQV59" s="73"/>
      <c r="NQW59" s="73"/>
      <c r="NQX59" s="73"/>
      <c r="NQY59" s="73"/>
      <c r="NQZ59" s="73"/>
      <c r="NRA59" s="73"/>
      <c r="NRB59" s="73"/>
      <c r="NRC59" s="73"/>
      <c r="NRD59" s="73"/>
      <c r="NRE59" s="73"/>
      <c r="NRF59" s="73"/>
      <c r="NRG59" s="73"/>
      <c r="NRH59" s="73"/>
      <c r="NRI59" s="73"/>
      <c r="NRJ59" s="73"/>
      <c r="NRK59" s="73"/>
      <c r="NRL59" s="73"/>
      <c r="NRM59" s="73"/>
      <c r="NRN59" s="73"/>
      <c r="NRO59" s="73"/>
      <c r="NRP59" s="73"/>
      <c r="NRQ59" s="73"/>
      <c r="NRR59" s="73"/>
      <c r="NRS59" s="73"/>
      <c r="NRT59" s="73"/>
      <c r="NRU59" s="73"/>
      <c r="NRV59" s="73"/>
      <c r="NRW59" s="73"/>
      <c r="NRX59" s="73"/>
      <c r="NRY59" s="73"/>
      <c r="NRZ59" s="73"/>
      <c r="NSA59" s="73"/>
      <c r="NSB59" s="73"/>
      <c r="NSC59" s="73"/>
      <c r="NSD59" s="73"/>
      <c r="NSE59" s="73"/>
      <c r="NSF59" s="73"/>
      <c r="NSG59" s="73"/>
      <c r="NSH59" s="73"/>
      <c r="NSI59" s="73"/>
      <c r="NSJ59" s="73"/>
      <c r="NSK59" s="73"/>
      <c r="NSL59" s="73"/>
      <c r="NSM59" s="73"/>
      <c r="NSN59" s="73"/>
      <c r="NSO59" s="73"/>
      <c r="NSP59" s="73"/>
      <c r="NSQ59" s="73"/>
      <c r="NSR59" s="73"/>
      <c r="NSS59" s="73"/>
      <c r="NST59" s="73"/>
      <c r="NSU59" s="73"/>
      <c r="NSV59" s="73"/>
      <c r="NSW59" s="73"/>
      <c r="NSX59" s="73"/>
      <c r="NSY59" s="73"/>
      <c r="NSZ59" s="73"/>
      <c r="NTA59" s="73"/>
      <c r="NTB59" s="73"/>
      <c r="NTC59" s="73"/>
      <c r="NTD59" s="73"/>
      <c r="NTE59" s="73"/>
      <c r="NTF59" s="73"/>
      <c r="NTG59" s="73"/>
      <c r="NTH59" s="73"/>
      <c r="NTI59" s="73"/>
      <c r="NTJ59" s="73"/>
      <c r="NTK59" s="73"/>
      <c r="NTL59" s="73"/>
      <c r="NTM59" s="73"/>
      <c r="NTN59" s="73"/>
      <c r="NTO59" s="73"/>
      <c r="NTP59" s="73"/>
      <c r="NTQ59" s="73"/>
      <c r="NTR59" s="73"/>
      <c r="NTS59" s="73"/>
      <c r="NTT59" s="73"/>
      <c r="NTU59" s="73"/>
      <c r="NTV59" s="73"/>
      <c r="NTW59" s="73"/>
      <c r="NTX59" s="73"/>
      <c r="NTY59" s="73"/>
      <c r="NTZ59" s="73"/>
      <c r="NUA59" s="73"/>
      <c r="NUB59" s="73"/>
      <c r="NUC59" s="73"/>
      <c r="NUD59" s="73"/>
      <c r="NUE59" s="73"/>
      <c r="NUF59" s="73"/>
      <c r="NUG59" s="73"/>
      <c r="NUH59" s="73"/>
      <c r="NUI59" s="73"/>
      <c r="NUJ59" s="73"/>
      <c r="NUK59" s="73"/>
      <c r="NUL59" s="73"/>
      <c r="NUM59" s="73"/>
      <c r="NUN59" s="73"/>
      <c r="NUO59" s="73"/>
      <c r="NUP59" s="73"/>
      <c r="NUQ59" s="73"/>
      <c r="NUR59" s="73"/>
      <c r="NUS59" s="73"/>
      <c r="NUT59" s="73"/>
      <c r="NUU59" s="73"/>
      <c r="NUV59" s="73"/>
      <c r="NUW59" s="73"/>
      <c r="NUX59" s="73"/>
      <c r="NUY59" s="73"/>
      <c r="NUZ59" s="73"/>
      <c r="NVA59" s="73"/>
      <c r="NVB59" s="73"/>
      <c r="NVC59" s="73"/>
      <c r="NVD59" s="73"/>
      <c r="NVE59" s="73"/>
      <c r="NVF59" s="73"/>
      <c r="NVG59" s="73"/>
      <c r="NVH59" s="73"/>
      <c r="NVI59" s="73"/>
      <c r="NVJ59" s="73"/>
      <c r="NVK59" s="73"/>
      <c r="NVL59" s="73"/>
      <c r="NVM59" s="73"/>
      <c r="NVN59" s="73"/>
      <c r="NVO59" s="73"/>
      <c r="NVP59" s="73"/>
      <c r="NVQ59" s="73"/>
      <c r="NVR59" s="73"/>
      <c r="NVS59" s="73"/>
      <c r="NVT59" s="73"/>
      <c r="NVU59" s="73"/>
      <c r="NVV59" s="73"/>
      <c r="NVW59" s="73"/>
      <c r="NVX59" s="73"/>
      <c r="NVY59" s="73"/>
      <c r="NVZ59" s="73"/>
      <c r="NWA59" s="73"/>
      <c r="NWB59" s="73"/>
      <c r="NWC59" s="73"/>
      <c r="NWD59" s="73"/>
      <c r="NWE59" s="73"/>
      <c r="NWF59" s="73"/>
      <c r="NWG59" s="73"/>
      <c r="NWH59" s="73"/>
      <c r="NWI59" s="73"/>
      <c r="NWJ59" s="73"/>
      <c r="NWK59" s="73"/>
      <c r="NWL59" s="73"/>
      <c r="NWM59" s="73"/>
      <c r="NWN59" s="73"/>
      <c r="NWO59" s="73"/>
      <c r="NWP59" s="73"/>
      <c r="NWQ59" s="73"/>
      <c r="NWR59" s="73"/>
      <c r="NWS59" s="73"/>
      <c r="NWT59" s="73"/>
      <c r="NWU59" s="73"/>
      <c r="NWV59" s="73"/>
      <c r="NWW59" s="73"/>
      <c r="NWX59" s="73"/>
      <c r="NWY59" s="73"/>
      <c r="NWZ59" s="73"/>
      <c r="NXA59" s="73"/>
      <c r="NXB59" s="73"/>
      <c r="NXC59" s="73"/>
      <c r="NXD59" s="73"/>
      <c r="NXE59" s="73"/>
      <c r="NXF59" s="73"/>
      <c r="NXG59" s="73"/>
      <c r="NXH59" s="73"/>
      <c r="NXI59" s="73"/>
      <c r="NXJ59" s="73"/>
      <c r="NXK59" s="73"/>
      <c r="NXL59" s="73"/>
      <c r="NXM59" s="73"/>
      <c r="NXN59" s="73"/>
      <c r="NXO59" s="73"/>
      <c r="NXP59" s="73"/>
      <c r="NXQ59" s="73"/>
      <c r="NXR59" s="73"/>
      <c r="NXS59" s="73"/>
      <c r="NXT59" s="73"/>
      <c r="NXU59" s="73"/>
      <c r="NXV59" s="73"/>
      <c r="NXW59" s="73"/>
      <c r="NXX59" s="73"/>
      <c r="NXY59" s="73"/>
      <c r="NXZ59" s="73"/>
      <c r="NYA59" s="73"/>
      <c r="NYB59" s="73"/>
      <c r="NYC59" s="73"/>
      <c r="NYD59" s="73"/>
      <c r="NYE59" s="73"/>
      <c r="NYF59" s="73"/>
      <c r="NYG59" s="73"/>
      <c r="NYH59" s="73"/>
      <c r="NYI59" s="73"/>
      <c r="NYJ59" s="73"/>
      <c r="NYK59" s="73"/>
      <c r="NYL59" s="73"/>
      <c r="NYM59" s="73"/>
      <c r="NYN59" s="73"/>
      <c r="NYO59" s="73"/>
      <c r="NYP59" s="73"/>
      <c r="NYQ59" s="73"/>
      <c r="NYR59" s="73"/>
      <c r="NYS59" s="73"/>
      <c r="NYT59" s="73"/>
      <c r="NYU59" s="73"/>
      <c r="NYV59" s="73"/>
      <c r="NYW59" s="73"/>
      <c r="NYX59" s="73"/>
      <c r="NYY59" s="73"/>
      <c r="NYZ59" s="73"/>
      <c r="NZA59" s="73"/>
      <c r="NZB59" s="73"/>
      <c r="NZC59" s="73"/>
      <c r="NZD59" s="73"/>
      <c r="NZE59" s="73"/>
      <c r="NZF59" s="73"/>
      <c r="NZG59" s="73"/>
      <c r="NZH59" s="73"/>
      <c r="NZI59" s="73"/>
      <c r="NZJ59" s="73"/>
      <c r="NZK59" s="73"/>
      <c r="NZL59" s="73"/>
      <c r="NZM59" s="73"/>
      <c r="NZN59" s="73"/>
      <c r="NZO59" s="73"/>
      <c r="NZP59" s="73"/>
      <c r="NZQ59" s="73"/>
      <c r="NZR59" s="73"/>
      <c r="NZS59" s="73"/>
      <c r="NZT59" s="73"/>
      <c r="NZU59" s="73"/>
      <c r="NZV59" s="73"/>
      <c r="NZW59" s="73"/>
      <c r="NZX59" s="73"/>
      <c r="NZY59" s="73"/>
      <c r="NZZ59" s="73"/>
      <c r="OAA59" s="73"/>
      <c r="OAB59" s="73"/>
      <c r="OAC59" s="73"/>
      <c r="OAD59" s="73"/>
      <c r="OAE59" s="73"/>
      <c r="OAF59" s="73"/>
      <c r="OAG59" s="73"/>
      <c r="OAH59" s="73"/>
      <c r="OAI59" s="73"/>
      <c r="OAJ59" s="73"/>
      <c r="OAK59" s="73"/>
      <c r="OAL59" s="73"/>
      <c r="OAM59" s="73"/>
      <c r="OAN59" s="73"/>
      <c r="OAO59" s="73"/>
      <c r="OAP59" s="73"/>
      <c r="OAQ59" s="73"/>
      <c r="OAR59" s="73"/>
      <c r="OAS59" s="73"/>
      <c r="OAT59" s="73"/>
      <c r="OAU59" s="73"/>
      <c r="OAV59" s="73"/>
      <c r="OAW59" s="73"/>
      <c r="OAX59" s="73"/>
      <c r="OAY59" s="73"/>
      <c r="OAZ59" s="73"/>
      <c r="OBA59" s="73"/>
      <c r="OBB59" s="73"/>
      <c r="OBC59" s="73"/>
      <c r="OBD59" s="73"/>
      <c r="OBE59" s="73"/>
      <c r="OBF59" s="73"/>
      <c r="OBG59" s="73"/>
      <c r="OBH59" s="73"/>
      <c r="OBI59" s="73"/>
      <c r="OBJ59" s="73"/>
      <c r="OBK59" s="73"/>
      <c r="OBL59" s="73"/>
      <c r="OBM59" s="73"/>
      <c r="OBN59" s="73"/>
      <c r="OBO59" s="73"/>
      <c r="OBP59" s="73"/>
      <c r="OBQ59" s="73"/>
      <c r="OBR59" s="73"/>
      <c r="OBS59" s="73"/>
      <c r="OBT59" s="73"/>
      <c r="OBU59" s="73"/>
      <c r="OBV59" s="73"/>
      <c r="OBW59" s="73"/>
      <c r="OBX59" s="73"/>
      <c r="OBY59" s="73"/>
      <c r="OBZ59" s="73"/>
      <c r="OCA59" s="73"/>
      <c r="OCB59" s="73"/>
      <c r="OCC59" s="73"/>
      <c r="OCD59" s="73"/>
      <c r="OCE59" s="73"/>
      <c r="OCF59" s="73"/>
      <c r="OCG59" s="73"/>
      <c r="OCH59" s="73"/>
      <c r="OCI59" s="73"/>
      <c r="OCJ59" s="73"/>
      <c r="OCK59" s="73"/>
      <c r="OCL59" s="73"/>
      <c r="OCM59" s="73"/>
      <c r="OCN59" s="73"/>
      <c r="OCO59" s="73"/>
      <c r="OCP59" s="73"/>
      <c r="OCQ59" s="73"/>
      <c r="OCR59" s="73"/>
      <c r="OCS59" s="73"/>
      <c r="OCT59" s="73"/>
      <c r="OCU59" s="73"/>
      <c r="OCV59" s="73"/>
      <c r="OCW59" s="73"/>
      <c r="OCX59" s="73"/>
      <c r="OCY59" s="73"/>
      <c r="OCZ59" s="73"/>
      <c r="ODA59" s="73"/>
      <c r="ODB59" s="73"/>
      <c r="ODC59" s="73"/>
      <c r="ODD59" s="73"/>
      <c r="ODE59" s="73"/>
      <c r="ODF59" s="73"/>
      <c r="ODG59" s="73"/>
      <c r="ODH59" s="73"/>
      <c r="ODI59" s="73"/>
      <c r="ODJ59" s="73"/>
      <c r="ODK59" s="73"/>
      <c r="ODL59" s="73"/>
      <c r="ODM59" s="73"/>
      <c r="ODN59" s="73"/>
      <c r="ODO59" s="73"/>
      <c r="ODP59" s="73"/>
      <c r="ODQ59" s="73"/>
      <c r="ODR59" s="73"/>
      <c r="ODS59" s="73"/>
      <c r="ODT59" s="73"/>
      <c r="ODU59" s="73"/>
      <c r="ODV59" s="73"/>
      <c r="ODW59" s="73"/>
      <c r="ODX59" s="73"/>
      <c r="ODY59" s="73"/>
      <c r="ODZ59" s="73"/>
      <c r="OEA59" s="73"/>
      <c r="OEB59" s="73"/>
      <c r="OEC59" s="73"/>
      <c r="OED59" s="73"/>
      <c r="OEE59" s="73"/>
      <c r="OEF59" s="73"/>
      <c r="OEG59" s="73"/>
      <c r="OEH59" s="73"/>
      <c r="OEI59" s="73"/>
      <c r="OEJ59" s="73"/>
      <c r="OEK59" s="73"/>
      <c r="OEL59" s="73"/>
      <c r="OEM59" s="73"/>
      <c r="OEN59" s="73"/>
      <c r="OEO59" s="73"/>
      <c r="OEP59" s="73"/>
      <c r="OEQ59" s="73"/>
      <c r="OER59" s="73"/>
      <c r="OES59" s="73"/>
      <c r="OET59" s="73"/>
      <c r="OEU59" s="73"/>
      <c r="OEV59" s="73"/>
      <c r="OEW59" s="73"/>
      <c r="OEX59" s="73"/>
      <c r="OEY59" s="73"/>
      <c r="OEZ59" s="73"/>
      <c r="OFA59" s="73"/>
      <c r="OFB59" s="73"/>
      <c r="OFC59" s="73"/>
      <c r="OFD59" s="73"/>
      <c r="OFE59" s="73"/>
      <c r="OFF59" s="73"/>
      <c r="OFG59" s="73"/>
      <c r="OFH59" s="73"/>
      <c r="OFI59" s="73"/>
      <c r="OFJ59" s="73"/>
      <c r="OFK59" s="73"/>
      <c r="OFL59" s="73"/>
      <c r="OFM59" s="73"/>
      <c r="OFN59" s="73"/>
      <c r="OFO59" s="73"/>
      <c r="OFP59" s="73"/>
      <c r="OFQ59" s="73"/>
      <c r="OFR59" s="73"/>
      <c r="OFS59" s="73"/>
      <c r="OFT59" s="73"/>
      <c r="OFU59" s="73"/>
      <c r="OFV59" s="73"/>
      <c r="OFW59" s="73"/>
      <c r="OFX59" s="73"/>
      <c r="OFY59" s="73"/>
      <c r="OFZ59" s="73"/>
      <c r="OGA59" s="73"/>
      <c r="OGB59" s="73"/>
      <c r="OGC59" s="73"/>
      <c r="OGD59" s="73"/>
      <c r="OGE59" s="73"/>
      <c r="OGF59" s="73"/>
      <c r="OGG59" s="73"/>
      <c r="OGH59" s="73"/>
      <c r="OGI59" s="73"/>
      <c r="OGJ59" s="73"/>
      <c r="OGK59" s="73"/>
      <c r="OGL59" s="73"/>
      <c r="OGM59" s="73"/>
      <c r="OGN59" s="73"/>
      <c r="OGO59" s="73"/>
      <c r="OGP59" s="73"/>
      <c r="OGQ59" s="73"/>
      <c r="OGR59" s="73"/>
      <c r="OGS59" s="73"/>
      <c r="OGT59" s="73"/>
      <c r="OGU59" s="73"/>
      <c r="OGV59" s="73"/>
      <c r="OGW59" s="73"/>
      <c r="OGX59" s="73"/>
      <c r="OGY59" s="73"/>
      <c r="OGZ59" s="73"/>
      <c r="OHA59" s="73"/>
      <c r="OHB59" s="73"/>
      <c r="OHC59" s="73"/>
      <c r="OHD59" s="73"/>
      <c r="OHE59" s="73"/>
      <c r="OHF59" s="73"/>
      <c r="OHG59" s="73"/>
      <c r="OHH59" s="73"/>
      <c r="OHI59" s="73"/>
      <c r="OHJ59" s="73"/>
      <c r="OHK59" s="73"/>
      <c r="OHL59" s="73"/>
      <c r="OHM59" s="73"/>
      <c r="OHN59" s="73"/>
      <c r="OHO59" s="73"/>
      <c r="OHP59" s="73"/>
      <c r="OHQ59" s="73"/>
      <c r="OHR59" s="73"/>
      <c r="OHS59" s="73"/>
      <c r="OHT59" s="73"/>
      <c r="OHU59" s="73"/>
      <c r="OHV59" s="73"/>
      <c r="OHW59" s="73"/>
      <c r="OHX59" s="73"/>
      <c r="OHY59" s="73"/>
      <c r="OHZ59" s="73"/>
      <c r="OIA59" s="73"/>
      <c r="OIB59" s="73"/>
      <c r="OIC59" s="73"/>
      <c r="OID59" s="73"/>
      <c r="OIE59" s="73"/>
      <c r="OIF59" s="73"/>
      <c r="OIG59" s="73"/>
      <c r="OIH59" s="73"/>
      <c r="OII59" s="73"/>
      <c r="OIJ59" s="73"/>
      <c r="OIK59" s="73"/>
      <c r="OIL59" s="73"/>
      <c r="OIM59" s="73"/>
      <c r="OIN59" s="73"/>
      <c r="OIO59" s="73"/>
      <c r="OIP59" s="73"/>
      <c r="OIQ59" s="73"/>
      <c r="OIR59" s="73"/>
      <c r="OIS59" s="73"/>
      <c r="OIT59" s="73"/>
      <c r="OIU59" s="73"/>
      <c r="OIV59" s="73"/>
      <c r="OIW59" s="73"/>
      <c r="OIX59" s="73"/>
      <c r="OIY59" s="73"/>
      <c r="OIZ59" s="73"/>
      <c r="OJA59" s="73"/>
      <c r="OJB59" s="73"/>
      <c r="OJC59" s="73"/>
      <c r="OJD59" s="73"/>
      <c r="OJE59" s="73"/>
      <c r="OJF59" s="73"/>
      <c r="OJG59" s="73"/>
      <c r="OJH59" s="73"/>
      <c r="OJI59" s="73"/>
      <c r="OJJ59" s="73"/>
      <c r="OJK59" s="73"/>
      <c r="OJL59" s="73"/>
      <c r="OJM59" s="73"/>
      <c r="OJN59" s="73"/>
      <c r="OJO59" s="73"/>
      <c r="OJP59" s="73"/>
      <c r="OJQ59" s="73"/>
      <c r="OJR59" s="73"/>
      <c r="OJS59" s="73"/>
      <c r="OJT59" s="73"/>
      <c r="OJU59" s="73"/>
      <c r="OJV59" s="73"/>
      <c r="OJW59" s="73"/>
      <c r="OJX59" s="73"/>
      <c r="OJY59" s="73"/>
      <c r="OJZ59" s="73"/>
      <c r="OKA59" s="73"/>
      <c r="OKB59" s="73"/>
      <c r="OKC59" s="73"/>
      <c r="OKD59" s="73"/>
      <c r="OKE59" s="73"/>
      <c r="OKF59" s="73"/>
      <c r="OKG59" s="73"/>
      <c r="OKH59" s="73"/>
      <c r="OKI59" s="73"/>
      <c r="OKJ59" s="73"/>
      <c r="OKK59" s="73"/>
      <c r="OKL59" s="73"/>
      <c r="OKM59" s="73"/>
      <c r="OKN59" s="73"/>
      <c r="OKO59" s="73"/>
      <c r="OKP59" s="73"/>
      <c r="OKQ59" s="73"/>
      <c r="OKR59" s="73"/>
      <c r="OKS59" s="73"/>
      <c r="OKT59" s="73"/>
      <c r="OKU59" s="73"/>
      <c r="OKV59" s="73"/>
      <c r="OKW59" s="73"/>
      <c r="OKX59" s="73"/>
      <c r="OKY59" s="73"/>
      <c r="OKZ59" s="73"/>
      <c r="OLA59" s="73"/>
      <c r="OLB59" s="73"/>
      <c r="OLC59" s="73"/>
      <c r="OLD59" s="73"/>
      <c r="OLE59" s="73"/>
      <c r="OLF59" s="73"/>
      <c r="OLG59" s="73"/>
      <c r="OLH59" s="73"/>
      <c r="OLI59" s="73"/>
      <c r="OLJ59" s="73"/>
      <c r="OLK59" s="73"/>
      <c r="OLL59" s="73"/>
      <c r="OLM59" s="73"/>
      <c r="OLN59" s="73"/>
      <c r="OLO59" s="73"/>
      <c r="OLP59" s="73"/>
      <c r="OLQ59" s="73"/>
      <c r="OLR59" s="73"/>
      <c r="OLS59" s="73"/>
      <c r="OLT59" s="73"/>
      <c r="OLU59" s="73"/>
      <c r="OLV59" s="73"/>
      <c r="OLW59" s="73"/>
      <c r="OLX59" s="73"/>
      <c r="OLY59" s="73"/>
      <c r="OLZ59" s="73"/>
      <c r="OMA59" s="73"/>
      <c r="OMB59" s="73"/>
      <c r="OMC59" s="73"/>
      <c r="OMD59" s="73"/>
      <c r="OME59" s="73"/>
      <c r="OMF59" s="73"/>
      <c r="OMG59" s="73"/>
      <c r="OMH59" s="73"/>
      <c r="OMI59" s="73"/>
      <c r="OMJ59" s="73"/>
      <c r="OMK59" s="73"/>
      <c r="OML59" s="73"/>
      <c r="OMM59" s="73"/>
      <c r="OMN59" s="73"/>
      <c r="OMO59" s="73"/>
      <c r="OMP59" s="73"/>
      <c r="OMQ59" s="73"/>
      <c r="OMR59" s="73"/>
      <c r="OMS59" s="73"/>
      <c r="OMT59" s="73"/>
      <c r="OMU59" s="73"/>
      <c r="OMV59" s="73"/>
      <c r="OMW59" s="73"/>
      <c r="OMX59" s="73"/>
      <c r="OMY59" s="73"/>
      <c r="OMZ59" s="73"/>
      <c r="ONA59" s="73"/>
      <c r="ONB59" s="73"/>
      <c r="ONC59" s="73"/>
      <c r="OND59" s="73"/>
      <c r="ONE59" s="73"/>
      <c r="ONF59" s="73"/>
      <c r="ONG59" s="73"/>
      <c r="ONH59" s="73"/>
      <c r="ONI59" s="73"/>
      <c r="ONJ59" s="73"/>
      <c r="ONK59" s="73"/>
      <c r="ONL59" s="73"/>
      <c r="ONM59" s="73"/>
      <c r="ONN59" s="73"/>
      <c r="ONO59" s="73"/>
      <c r="ONP59" s="73"/>
      <c r="ONQ59" s="73"/>
      <c r="ONR59" s="73"/>
      <c r="ONS59" s="73"/>
      <c r="ONT59" s="73"/>
      <c r="ONU59" s="73"/>
      <c r="ONV59" s="73"/>
      <c r="ONW59" s="73"/>
      <c r="ONX59" s="73"/>
      <c r="ONY59" s="73"/>
      <c r="ONZ59" s="73"/>
      <c r="OOA59" s="73"/>
      <c r="OOB59" s="73"/>
      <c r="OOC59" s="73"/>
      <c r="OOD59" s="73"/>
      <c r="OOE59" s="73"/>
      <c r="OOF59" s="73"/>
      <c r="OOG59" s="73"/>
      <c r="OOH59" s="73"/>
      <c r="OOI59" s="73"/>
      <c r="OOJ59" s="73"/>
      <c r="OOK59" s="73"/>
      <c r="OOL59" s="73"/>
      <c r="OOM59" s="73"/>
      <c r="OON59" s="73"/>
      <c r="OOO59" s="73"/>
      <c r="OOP59" s="73"/>
      <c r="OOQ59" s="73"/>
      <c r="OOR59" s="73"/>
      <c r="OOS59" s="73"/>
      <c r="OOT59" s="73"/>
      <c r="OOU59" s="73"/>
      <c r="OOV59" s="73"/>
      <c r="OOW59" s="73"/>
      <c r="OOX59" s="73"/>
      <c r="OOY59" s="73"/>
      <c r="OOZ59" s="73"/>
      <c r="OPA59" s="73"/>
      <c r="OPB59" s="73"/>
      <c r="OPC59" s="73"/>
      <c r="OPD59" s="73"/>
      <c r="OPE59" s="73"/>
      <c r="OPF59" s="73"/>
      <c r="OPG59" s="73"/>
      <c r="OPH59" s="73"/>
      <c r="OPI59" s="73"/>
      <c r="OPJ59" s="73"/>
      <c r="OPK59" s="73"/>
      <c r="OPL59" s="73"/>
      <c r="OPM59" s="73"/>
      <c r="OPN59" s="73"/>
      <c r="OPO59" s="73"/>
      <c r="OPP59" s="73"/>
      <c r="OPQ59" s="73"/>
      <c r="OPR59" s="73"/>
      <c r="OPS59" s="73"/>
      <c r="OPT59" s="73"/>
      <c r="OPU59" s="73"/>
      <c r="OPV59" s="73"/>
      <c r="OPW59" s="73"/>
      <c r="OPX59" s="73"/>
      <c r="OPY59" s="73"/>
      <c r="OPZ59" s="73"/>
      <c r="OQA59" s="73"/>
      <c r="OQB59" s="73"/>
      <c r="OQC59" s="73"/>
      <c r="OQD59" s="73"/>
      <c r="OQE59" s="73"/>
      <c r="OQF59" s="73"/>
      <c r="OQG59" s="73"/>
      <c r="OQH59" s="73"/>
      <c r="OQI59" s="73"/>
      <c r="OQJ59" s="73"/>
      <c r="OQK59" s="73"/>
      <c r="OQL59" s="73"/>
      <c r="OQM59" s="73"/>
      <c r="OQN59" s="73"/>
      <c r="OQO59" s="73"/>
      <c r="OQP59" s="73"/>
      <c r="OQQ59" s="73"/>
      <c r="OQR59" s="73"/>
      <c r="OQS59" s="73"/>
      <c r="OQT59" s="73"/>
      <c r="OQU59" s="73"/>
      <c r="OQV59" s="73"/>
      <c r="OQW59" s="73"/>
      <c r="OQX59" s="73"/>
      <c r="OQY59" s="73"/>
      <c r="OQZ59" s="73"/>
      <c r="ORA59" s="73"/>
      <c r="ORB59" s="73"/>
      <c r="ORC59" s="73"/>
      <c r="ORD59" s="73"/>
      <c r="ORE59" s="73"/>
      <c r="ORF59" s="73"/>
      <c r="ORG59" s="73"/>
      <c r="ORH59" s="73"/>
      <c r="ORI59" s="73"/>
      <c r="ORJ59" s="73"/>
      <c r="ORK59" s="73"/>
      <c r="ORL59" s="73"/>
      <c r="ORM59" s="73"/>
      <c r="ORN59" s="73"/>
      <c r="ORO59" s="73"/>
      <c r="ORP59" s="73"/>
      <c r="ORQ59" s="73"/>
      <c r="ORR59" s="73"/>
      <c r="ORS59" s="73"/>
      <c r="ORT59" s="73"/>
      <c r="ORU59" s="73"/>
      <c r="ORV59" s="73"/>
      <c r="ORW59" s="73"/>
      <c r="ORX59" s="73"/>
      <c r="ORY59" s="73"/>
      <c r="ORZ59" s="73"/>
      <c r="OSA59" s="73"/>
      <c r="OSB59" s="73"/>
      <c r="OSC59" s="73"/>
      <c r="OSD59" s="73"/>
      <c r="OSE59" s="73"/>
      <c r="OSF59" s="73"/>
      <c r="OSG59" s="73"/>
      <c r="OSH59" s="73"/>
      <c r="OSI59" s="73"/>
      <c r="OSJ59" s="73"/>
      <c r="OSK59" s="73"/>
      <c r="OSL59" s="73"/>
      <c r="OSM59" s="73"/>
      <c r="OSN59" s="73"/>
      <c r="OSO59" s="73"/>
      <c r="OSP59" s="73"/>
      <c r="OSQ59" s="73"/>
      <c r="OSR59" s="73"/>
      <c r="OSS59" s="73"/>
      <c r="OST59" s="73"/>
      <c r="OSU59" s="73"/>
      <c r="OSV59" s="73"/>
      <c r="OSW59" s="73"/>
      <c r="OSX59" s="73"/>
      <c r="OSY59" s="73"/>
      <c r="OSZ59" s="73"/>
      <c r="OTA59" s="73"/>
      <c r="OTB59" s="73"/>
      <c r="OTC59" s="73"/>
      <c r="OTD59" s="73"/>
      <c r="OTE59" s="73"/>
      <c r="OTF59" s="73"/>
      <c r="OTG59" s="73"/>
      <c r="OTH59" s="73"/>
      <c r="OTI59" s="73"/>
      <c r="OTJ59" s="73"/>
      <c r="OTK59" s="73"/>
      <c r="OTL59" s="73"/>
      <c r="OTM59" s="73"/>
      <c r="OTN59" s="73"/>
      <c r="OTO59" s="73"/>
      <c r="OTP59" s="73"/>
      <c r="OTQ59" s="73"/>
      <c r="OTR59" s="73"/>
      <c r="OTS59" s="73"/>
      <c r="OTT59" s="73"/>
      <c r="OTU59" s="73"/>
      <c r="OTV59" s="73"/>
      <c r="OTW59" s="73"/>
      <c r="OTX59" s="73"/>
      <c r="OTY59" s="73"/>
      <c r="OTZ59" s="73"/>
      <c r="OUA59" s="73"/>
      <c r="OUB59" s="73"/>
      <c r="OUC59" s="73"/>
      <c r="OUD59" s="73"/>
      <c r="OUE59" s="73"/>
      <c r="OUF59" s="73"/>
      <c r="OUG59" s="73"/>
      <c r="OUH59" s="73"/>
      <c r="OUI59" s="73"/>
      <c r="OUJ59" s="73"/>
      <c r="OUK59" s="73"/>
      <c r="OUL59" s="73"/>
      <c r="OUM59" s="73"/>
      <c r="OUN59" s="73"/>
      <c r="OUO59" s="73"/>
      <c r="OUP59" s="73"/>
      <c r="OUQ59" s="73"/>
      <c r="OUR59" s="73"/>
      <c r="OUS59" s="73"/>
      <c r="OUT59" s="73"/>
      <c r="OUU59" s="73"/>
      <c r="OUV59" s="73"/>
      <c r="OUW59" s="73"/>
      <c r="OUX59" s="73"/>
      <c r="OUY59" s="73"/>
      <c r="OUZ59" s="73"/>
      <c r="OVA59" s="73"/>
      <c r="OVB59" s="73"/>
      <c r="OVC59" s="73"/>
      <c r="OVD59" s="73"/>
      <c r="OVE59" s="73"/>
      <c r="OVF59" s="73"/>
      <c r="OVG59" s="73"/>
      <c r="OVH59" s="73"/>
      <c r="OVI59" s="73"/>
      <c r="OVJ59" s="73"/>
      <c r="OVK59" s="73"/>
      <c r="OVL59" s="73"/>
      <c r="OVM59" s="73"/>
      <c r="OVN59" s="73"/>
      <c r="OVO59" s="73"/>
      <c r="OVP59" s="73"/>
      <c r="OVQ59" s="73"/>
      <c r="OVR59" s="73"/>
      <c r="OVS59" s="73"/>
      <c r="OVT59" s="73"/>
      <c r="OVU59" s="73"/>
      <c r="OVV59" s="73"/>
      <c r="OVW59" s="73"/>
      <c r="OVX59" s="73"/>
      <c r="OVY59" s="73"/>
      <c r="OVZ59" s="73"/>
      <c r="OWA59" s="73"/>
      <c r="OWB59" s="73"/>
      <c r="OWC59" s="73"/>
      <c r="OWD59" s="73"/>
      <c r="OWE59" s="73"/>
      <c r="OWF59" s="73"/>
      <c r="OWG59" s="73"/>
      <c r="OWH59" s="73"/>
      <c r="OWI59" s="73"/>
      <c r="OWJ59" s="73"/>
      <c r="OWK59" s="73"/>
      <c r="OWL59" s="73"/>
      <c r="OWM59" s="73"/>
      <c r="OWN59" s="73"/>
      <c r="OWO59" s="73"/>
      <c r="OWP59" s="73"/>
      <c r="OWQ59" s="73"/>
      <c r="OWR59" s="73"/>
      <c r="OWS59" s="73"/>
      <c r="OWT59" s="73"/>
      <c r="OWU59" s="73"/>
      <c r="OWV59" s="73"/>
      <c r="OWW59" s="73"/>
      <c r="OWX59" s="73"/>
      <c r="OWY59" s="73"/>
      <c r="OWZ59" s="73"/>
      <c r="OXA59" s="73"/>
      <c r="OXB59" s="73"/>
      <c r="OXC59" s="73"/>
      <c r="OXD59" s="73"/>
      <c r="OXE59" s="73"/>
      <c r="OXF59" s="73"/>
      <c r="OXG59" s="73"/>
      <c r="OXH59" s="73"/>
      <c r="OXI59" s="73"/>
      <c r="OXJ59" s="73"/>
      <c r="OXK59" s="73"/>
      <c r="OXL59" s="73"/>
      <c r="OXM59" s="73"/>
      <c r="OXN59" s="73"/>
      <c r="OXO59" s="73"/>
      <c r="OXP59" s="73"/>
      <c r="OXQ59" s="73"/>
      <c r="OXR59" s="73"/>
      <c r="OXS59" s="73"/>
      <c r="OXT59" s="73"/>
      <c r="OXU59" s="73"/>
      <c r="OXV59" s="73"/>
      <c r="OXW59" s="73"/>
      <c r="OXX59" s="73"/>
      <c r="OXY59" s="73"/>
      <c r="OXZ59" s="73"/>
      <c r="OYA59" s="73"/>
      <c r="OYB59" s="73"/>
      <c r="OYC59" s="73"/>
      <c r="OYD59" s="73"/>
      <c r="OYE59" s="73"/>
      <c r="OYF59" s="73"/>
      <c r="OYG59" s="73"/>
      <c r="OYH59" s="73"/>
      <c r="OYI59" s="73"/>
      <c r="OYJ59" s="73"/>
      <c r="OYK59" s="73"/>
      <c r="OYL59" s="73"/>
      <c r="OYM59" s="73"/>
      <c r="OYN59" s="73"/>
      <c r="OYO59" s="73"/>
      <c r="OYP59" s="73"/>
      <c r="OYQ59" s="73"/>
      <c r="OYR59" s="73"/>
      <c r="OYS59" s="73"/>
      <c r="OYT59" s="73"/>
      <c r="OYU59" s="73"/>
      <c r="OYV59" s="73"/>
      <c r="OYW59" s="73"/>
      <c r="OYX59" s="73"/>
      <c r="OYY59" s="73"/>
      <c r="OYZ59" s="73"/>
      <c r="OZA59" s="73"/>
      <c r="OZB59" s="73"/>
      <c r="OZC59" s="73"/>
      <c r="OZD59" s="73"/>
      <c r="OZE59" s="73"/>
      <c r="OZF59" s="73"/>
      <c r="OZG59" s="73"/>
      <c r="OZH59" s="73"/>
      <c r="OZI59" s="73"/>
      <c r="OZJ59" s="73"/>
      <c r="OZK59" s="73"/>
      <c r="OZL59" s="73"/>
      <c r="OZM59" s="73"/>
      <c r="OZN59" s="73"/>
      <c r="OZO59" s="73"/>
      <c r="OZP59" s="73"/>
      <c r="OZQ59" s="73"/>
      <c r="OZR59" s="73"/>
      <c r="OZS59" s="73"/>
      <c r="OZT59" s="73"/>
      <c r="OZU59" s="73"/>
      <c r="OZV59" s="73"/>
      <c r="OZW59" s="73"/>
      <c r="OZX59" s="73"/>
      <c r="OZY59" s="73"/>
      <c r="OZZ59" s="73"/>
      <c r="PAA59" s="73"/>
      <c r="PAB59" s="73"/>
      <c r="PAC59" s="73"/>
      <c r="PAD59" s="73"/>
      <c r="PAE59" s="73"/>
      <c r="PAF59" s="73"/>
      <c r="PAG59" s="73"/>
      <c r="PAH59" s="73"/>
      <c r="PAI59" s="73"/>
      <c r="PAJ59" s="73"/>
      <c r="PAK59" s="73"/>
      <c r="PAL59" s="73"/>
      <c r="PAM59" s="73"/>
      <c r="PAN59" s="73"/>
      <c r="PAO59" s="73"/>
      <c r="PAP59" s="73"/>
      <c r="PAQ59" s="73"/>
      <c r="PAR59" s="73"/>
      <c r="PAS59" s="73"/>
      <c r="PAT59" s="73"/>
      <c r="PAU59" s="73"/>
      <c r="PAV59" s="73"/>
      <c r="PAW59" s="73"/>
      <c r="PAX59" s="73"/>
      <c r="PAY59" s="73"/>
      <c r="PAZ59" s="73"/>
      <c r="PBA59" s="73"/>
      <c r="PBB59" s="73"/>
      <c r="PBC59" s="73"/>
      <c r="PBD59" s="73"/>
      <c r="PBE59" s="73"/>
      <c r="PBF59" s="73"/>
      <c r="PBG59" s="73"/>
      <c r="PBH59" s="73"/>
      <c r="PBI59" s="73"/>
      <c r="PBJ59" s="73"/>
      <c r="PBK59" s="73"/>
      <c r="PBL59" s="73"/>
      <c r="PBM59" s="73"/>
      <c r="PBN59" s="73"/>
      <c r="PBO59" s="73"/>
      <c r="PBP59" s="73"/>
      <c r="PBQ59" s="73"/>
      <c r="PBR59" s="73"/>
      <c r="PBS59" s="73"/>
      <c r="PBT59" s="73"/>
      <c r="PBU59" s="73"/>
      <c r="PBV59" s="73"/>
      <c r="PBW59" s="73"/>
      <c r="PBX59" s="73"/>
      <c r="PBY59" s="73"/>
      <c r="PBZ59" s="73"/>
      <c r="PCA59" s="73"/>
      <c r="PCB59" s="73"/>
      <c r="PCC59" s="73"/>
      <c r="PCD59" s="73"/>
      <c r="PCE59" s="73"/>
      <c r="PCF59" s="73"/>
      <c r="PCG59" s="73"/>
      <c r="PCH59" s="73"/>
      <c r="PCI59" s="73"/>
      <c r="PCJ59" s="73"/>
      <c r="PCK59" s="73"/>
      <c r="PCL59" s="73"/>
      <c r="PCM59" s="73"/>
      <c r="PCN59" s="73"/>
      <c r="PCO59" s="73"/>
      <c r="PCP59" s="73"/>
      <c r="PCQ59" s="73"/>
      <c r="PCR59" s="73"/>
      <c r="PCS59" s="73"/>
      <c r="PCT59" s="73"/>
      <c r="PCU59" s="73"/>
      <c r="PCV59" s="73"/>
      <c r="PCW59" s="73"/>
      <c r="PCX59" s="73"/>
      <c r="PCY59" s="73"/>
      <c r="PCZ59" s="73"/>
      <c r="PDA59" s="73"/>
      <c r="PDB59" s="73"/>
      <c r="PDC59" s="73"/>
      <c r="PDD59" s="73"/>
      <c r="PDE59" s="73"/>
      <c r="PDF59" s="73"/>
      <c r="PDG59" s="73"/>
      <c r="PDH59" s="73"/>
      <c r="PDI59" s="73"/>
      <c r="PDJ59" s="73"/>
      <c r="PDK59" s="73"/>
      <c r="PDL59" s="73"/>
      <c r="PDM59" s="73"/>
      <c r="PDN59" s="73"/>
      <c r="PDO59" s="73"/>
      <c r="PDP59" s="73"/>
      <c r="PDQ59" s="73"/>
      <c r="PDR59" s="73"/>
      <c r="PDS59" s="73"/>
      <c r="PDT59" s="73"/>
      <c r="PDU59" s="73"/>
      <c r="PDV59" s="73"/>
      <c r="PDW59" s="73"/>
      <c r="PDX59" s="73"/>
      <c r="PDY59" s="73"/>
      <c r="PDZ59" s="73"/>
      <c r="PEA59" s="73"/>
      <c r="PEB59" s="73"/>
      <c r="PEC59" s="73"/>
      <c r="PED59" s="73"/>
      <c r="PEE59" s="73"/>
      <c r="PEF59" s="73"/>
      <c r="PEG59" s="73"/>
      <c r="PEH59" s="73"/>
      <c r="PEI59" s="73"/>
      <c r="PEJ59" s="73"/>
      <c r="PEK59" s="73"/>
      <c r="PEL59" s="73"/>
      <c r="PEM59" s="73"/>
      <c r="PEN59" s="73"/>
      <c r="PEO59" s="73"/>
      <c r="PEP59" s="73"/>
      <c r="PEQ59" s="73"/>
      <c r="PER59" s="73"/>
      <c r="PES59" s="73"/>
      <c r="PET59" s="73"/>
      <c r="PEU59" s="73"/>
      <c r="PEV59" s="73"/>
      <c r="PEW59" s="73"/>
      <c r="PEX59" s="73"/>
      <c r="PEY59" s="73"/>
      <c r="PEZ59" s="73"/>
      <c r="PFA59" s="73"/>
      <c r="PFB59" s="73"/>
      <c r="PFC59" s="73"/>
      <c r="PFD59" s="73"/>
      <c r="PFE59" s="73"/>
      <c r="PFF59" s="73"/>
      <c r="PFG59" s="73"/>
      <c r="PFH59" s="73"/>
      <c r="PFI59" s="73"/>
      <c r="PFJ59" s="73"/>
      <c r="PFK59" s="73"/>
      <c r="PFL59" s="73"/>
      <c r="PFM59" s="73"/>
      <c r="PFN59" s="73"/>
      <c r="PFO59" s="73"/>
      <c r="PFP59" s="73"/>
      <c r="PFQ59" s="73"/>
      <c r="PFR59" s="73"/>
      <c r="PFS59" s="73"/>
      <c r="PFT59" s="73"/>
      <c r="PFU59" s="73"/>
      <c r="PFV59" s="73"/>
      <c r="PFW59" s="73"/>
      <c r="PFX59" s="73"/>
      <c r="PFY59" s="73"/>
      <c r="PFZ59" s="73"/>
      <c r="PGA59" s="73"/>
      <c r="PGB59" s="73"/>
      <c r="PGC59" s="73"/>
      <c r="PGD59" s="73"/>
      <c r="PGE59" s="73"/>
      <c r="PGF59" s="73"/>
      <c r="PGG59" s="73"/>
      <c r="PGH59" s="73"/>
      <c r="PGI59" s="73"/>
      <c r="PGJ59" s="73"/>
      <c r="PGK59" s="73"/>
      <c r="PGL59" s="73"/>
      <c r="PGM59" s="73"/>
      <c r="PGN59" s="73"/>
      <c r="PGO59" s="73"/>
      <c r="PGP59" s="73"/>
      <c r="PGQ59" s="73"/>
      <c r="PGR59" s="73"/>
      <c r="PGS59" s="73"/>
      <c r="PGT59" s="73"/>
      <c r="PGU59" s="73"/>
      <c r="PGV59" s="73"/>
      <c r="PGW59" s="73"/>
      <c r="PGX59" s="73"/>
      <c r="PGY59" s="73"/>
      <c r="PGZ59" s="73"/>
      <c r="PHA59" s="73"/>
      <c r="PHB59" s="73"/>
      <c r="PHC59" s="73"/>
      <c r="PHD59" s="73"/>
      <c r="PHE59" s="73"/>
      <c r="PHF59" s="73"/>
      <c r="PHG59" s="73"/>
      <c r="PHH59" s="73"/>
      <c r="PHI59" s="73"/>
      <c r="PHJ59" s="73"/>
      <c r="PHK59" s="73"/>
      <c r="PHL59" s="73"/>
      <c r="PHM59" s="73"/>
      <c r="PHN59" s="73"/>
      <c r="PHO59" s="73"/>
      <c r="PHP59" s="73"/>
      <c r="PHQ59" s="73"/>
      <c r="PHR59" s="73"/>
      <c r="PHS59" s="73"/>
      <c r="PHT59" s="73"/>
      <c r="PHU59" s="73"/>
      <c r="PHV59" s="73"/>
      <c r="PHW59" s="73"/>
      <c r="PHX59" s="73"/>
      <c r="PHY59" s="73"/>
      <c r="PHZ59" s="73"/>
      <c r="PIA59" s="73"/>
      <c r="PIB59" s="73"/>
      <c r="PIC59" s="73"/>
      <c r="PID59" s="73"/>
      <c r="PIE59" s="73"/>
      <c r="PIF59" s="73"/>
      <c r="PIG59" s="73"/>
      <c r="PIH59" s="73"/>
      <c r="PII59" s="73"/>
      <c r="PIJ59" s="73"/>
      <c r="PIK59" s="73"/>
      <c r="PIL59" s="73"/>
      <c r="PIM59" s="73"/>
      <c r="PIN59" s="73"/>
      <c r="PIO59" s="73"/>
      <c r="PIP59" s="73"/>
      <c r="PIQ59" s="73"/>
      <c r="PIR59" s="73"/>
      <c r="PIS59" s="73"/>
      <c r="PIT59" s="73"/>
      <c r="PIU59" s="73"/>
      <c r="PIV59" s="73"/>
      <c r="PIW59" s="73"/>
      <c r="PIX59" s="73"/>
      <c r="PIY59" s="73"/>
      <c r="PIZ59" s="73"/>
      <c r="PJA59" s="73"/>
      <c r="PJB59" s="73"/>
      <c r="PJC59" s="73"/>
      <c r="PJD59" s="73"/>
      <c r="PJE59" s="73"/>
      <c r="PJF59" s="73"/>
      <c r="PJG59" s="73"/>
      <c r="PJH59" s="73"/>
      <c r="PJI59" s="73"/>
      <c r="PJJ59" s="73"/>
      <c r="PJK59" s="73"/>
      <c r="PJL59" s="73"/>
      <c r="PJM59" s="73"/>
      <c r="PJN59" s="73"/>
      <c r="PJO59" s="73"/>
      <c r="PJP59" s="73"/>
      <c r="PJQ59" s="73"/>
      <c r="PJR59" s="73"/>
      <c r="PJS59" s="73"/>
      <c r="PJT59" s="73"/>
      <c r="PJU59" s="73"/>
      <c r="PJV59" s="73"/>
      <c r="PJW59" s="73"/>
      <c r="PJX59" s="73"/>
      <c r="PJY59" s="73"/>
      <c r="PJZ59" s="73"/>
      <c r="PKA59" s="73"/>
      <c r="PKB59" s="73"/>
      <c r="PKC59" s="73"/>
      <c r="PKD59" s="73"/>
      <c r="PKE59" s="73"/>
      <c r="PKF59" s="73"/>
      <c r="PKG59" s="73"/>
      <c r="PKH59" s="73"/>
      <c r="PKI59" s="73"/>
      <c r="PKJ59" s="73"/>
      <c r="PKK59" s="73"/>
      <c r="PKL59" s="73"/>
      <c r="PKM59" s="73"/>
      <c r="PKN59" s="73"/>
      <c r="PKO59" s="73"/>
      <c r="PKP59" s="73"/>
      <c r="PKQ59" s="73"/>
      <c r="PKR59" s="73"/>
      <c r="PKS59" s="73"/>
      <c r="PKT59" s="73"/>
      <c r="PKU59" s="73"/>
      <c r="PKV59" s="73"/>
      <c r="PKW59" s="73"/>
      <c r="PKX59" s="73"/>
      <c r="PKY59" s="73"/>
      <c r="PKZ59" s="73"/>
      <c r="PLA59" s="73"/>
      <c r="PLB59" s="73"/>
      <c r="PLC59" s="73"/>
      <c r="PLD59" s="73"/>
      <c r="PLE59" s="73"/>
      <c r="PLF59" s="73"/>
      <c r="PLG59" s="73"/>
      <c r="PLH59" s="73"/>
      <c r="PLI59" s="73"/>
      <c r="PLJ59" s="73"/>
      <c r="PLK59" s="73"/>
      <c r="PLL59" s="73"/>
      <c r="PLM59" s="73"/>
      <c r="PLN59" s="73"/>
      <c r="PLO59" s="73"/>
      <c r="PLP59" s="73"/>
      <c r="PLQ59" s="73"/>
      <c r="PLR59" s="73"/>
      <c r="PLS59" s="73"/>
      <c r="PLT59" s="73"/>
      <c r="PLU59" s="73"/>
      <c r="PLV59" s="73"/>
      <c r="PLW59" s="73"/>
      <c r="PLX59" s="73"/>
      <c r="PLY59" s="73"/>
      <c r="PLZ59" s="73"/>
      <c r="PMA59" s="73"/>
      <c r="PMB59" s="73"/>
      <c r="PMC59" s="73"/>
      <c r="PMD59" s="73"/>
      <c r="PME59" s="73"/>
      <c r="PMF59" s="73"/>
      <c r="PMG59" s="73"/>
      <c r="PMH59" s="73"/>
      <c r="PMI59" s="73"/>
      <c r="PMJ59" s="73"/>
      <c r="PMK59" s="73"/>
      <c r="PML59" s="73"/>
      <c r="PMM59" s="73"/>
      <c r="PMN59" s="73"/>
      <c r="PMO59" s="73"/>
      <c r="PMP59" s="73"/>
      <c r="PMQ59" s="73"/>
      <c r="PMR59" s="73"/>
      <c r="PMS59" s="73"/>
      <c r="PMT59" s="73"/>
      <c r="PMU59" s="73"/>
      <c r="PMV59" s="73"/>
      <c r="PMW59" s="73"/>
      <c r="PMX59" s="73"/>
      <c r="PMY59" s="73"/>
      <c r="PMZ59" s="73"/>
      <c r="PNA59" s="73"/>
      <c r="PNB59" s="73"/>
      <c r="PNC59" s="73"/>
      <c r="PND59" s="73"/>
      <c r="PNE59" s="73"/>
      <c r="PNF59" s="73"/>
      <c r="PNG59" s="73"/>
      <c r="PNH59" s="73"/>
      <c r="PNI59" s="73"/>
      <c r="PNJ59" s="73"/>
      <c r="PNK59" s="73"/>
      <c r="PNL59" s="73"/>
      <c r="PNM59" s="73"/>
      <c r="PNN59" s="73"/>
      <c r="PNO59" s="73"/>
      <c r="PNP59" s="73"/>
      <c r="PNQ59" s="73"/>
      <c r="PNR59" s="73"/>
      <c r="PNS59" s="73"/>
      <c r="PNT59" s="73"/>
      <c r="PNU59" s="73"/>
      <c r="PNV59" s="73"/>
      <c r="PNW59" s="73"/>
      <c r="PNX59" s="73"/>
      <c r="PNY59" s="73"/>
      <c r="PNZ59" s="73"/>
      <c r="POA59" s="73"/>
      <c r="POB59" s="73"/>
      <c r="POC59" s="73"/>
      <c r="POD59" s="73"/>
      <c r="POE59" s="73"/>
      <c r="POF59" s="73"/>
      <c r="POG59" s="73"/>
      <c r="POH59" s="73"/>
      <c r="POI59" s="73"/>
      <c r="POJ59" s="73"/>
      <c r="POK59" s="73"/>
      <c r="POL59" s="73"/>
      <c r="POM59" s="73"/>
      <c r="PON59" s="73"/>
      <c r="POO59" s="73"/>
      <c r="POP59" s="73"/>
      <c r="POQ59" s="73"/>
      <c r="POR59" s="73"/>
      <c r="POS59" s="73"/>
      <c r="POT59" s="73"/>
      <c r="POU59" s="73"/>
      <c r="POV59" s="73"/>
      <c r="POW59" s="73"/>
      <c r="POX59" s="73"/>
      <c r="POY59" s="73"/>
      <c r="POZ59" s="73"/>
      <c r="PPA59" s="73"/>
      <c r="PPB59" s="73"/>
      <c r="PPC59" s="73"/>
      <c r="PPD59" s="73"/>
      <c r="PPE59" s="73"/>
      <c r="PPF59" s="73"/>
      <c r="PPG59" s="73"/>
      <c r="PPH59" s="73"/>
      <c r="PPI59" s="73"/>
      <c r="PPJ59" s="73"/>
      <c r="PPK59" s="73"/>
      <c r="PPL59" s="73"/>
      <c r="PPM59" s="73"/>
      <c r="PPN59" s="73"/>
      <c r="PPO59" s="73"/>
      <c r="PPP59" s="73"/>
      <c r="PPQ59" s="73"/>
      <c r="PPR59" s="73"/>
      <c r="PPS59" s="73"/>
      <c r="PPT59" s="73"/>
      <c r="PPU59" s="73"/>
      <c r="PPV59" s="73"/>
      <c r="PPW59" s="73"/>
      <c r="PPX59" s="73"/>
      <c r="PPY59" s="73"/>
      <c r="PPZ59" s="73"/>
      <c r="PQA59" s="73"/>
      <c r="PQB59" s="73"/>
      <c r="PQC59" s="73"/>
      <c r="PQD59" s="73"/>
      <c r="PQE59" s="73"/>
      <c r="PQF59" s="73"/>
      <c r="PQG59" s="73"/>
      <c r="PQH59" s="73"/>
      <c r="PQI59" s="73"/>
      <c r="PQJ59" s="73"/>
      <c r="PQK59" s="73"/>
      <c r="PQL59" s="73"/>
      <c r="PQM59" s="73"/>
      <c r="PQN59" s="73"/>
      <c r="PQO59" s="73"/>
      <c r="PQP59" s="73"/>
      <c r="PQQ59" s="73"/>
      <c r="PQR59" s="73"/>
      <c r="PQS59" s="73"/>
      <c r="PQT59" s="73"/>
      <c r="PQU59" s="73"/>
      <c r="PQV59" s="73"/>
      <c r="PQW59" s="73"/>
      <c r="PQX59" s="73"/>
      <c r="PQY59" s="73"/>
      <c r="PQZ59" s="73"/>
      <c r="PRA59" s="73"/>
      <c r="PRB59" s="73"/>
      <c r="PRC59" s="73"/>
      <c r="PRD59" s="73"/>
      <c r="PRE59" s="73"/>
      <c r="PRF59" s="73"/>
      <c r="PRG59" s="73"/>
      <c r="PRH59" s="73"/>
      <c r="PRI59" s="73"/>
      <c r="PRJ59" s="73"/>
      <c r="PRK59" s="73"/>
      <c r="PRL59" s="73"/>
      <c r="PRM59" s="73"/>
      <c r="PRN59" s="73"/>
      <c r="PRO59" s="73"/>
      <c r="PRP59" s="73"/>
      <c r="PRQ59" s="73"/>
      <c r="PRR59" s="73"/>
      <c r="PRS59" s="73"/>
      <c r="PRT59" s="73"/>
      <c r="PRU59" s="73"/>
      <c r="PRV59" s="73"/>
      <c r="PRW59" s="73"/>
      <c r="PRX59" s="73"/>
      <c r="PRY59" s="73"/>
      <c r="PRZ59" s="73"/>
      <c r="PSA59" s="73"/>
      <c r="PSB59" s="73"/>
      <c r="PSC59" s="73"/>
      <c r="PSD59" s="73"/>
      <c r="PSE59" s="73"/>
      <c r="PSF59" s="73"/>
      <c r="PSG59" s="73"/>
      <c r="PSH59" s="73"/>
      <c r="PSI59" s="73"/>
      <c r="PSJ59" s="73"/>
      <c r="PSK59" s="73"/>
      <c r="PSL59" s="73"/>
      <c r="PSM59" s="73"/>
      <c r="PSN59" s="73"/>
      <c r="PSO59" s="73"/>
      <c r="PSP59" s="73"/>
      <c r="PSQ59" s="73"/>
      <c r="PSR59" s="73"/>
      <c r="PSS59" s="73"/>
      <c r="PST59" s="73"/>
      <c r="PSU59" s="73"/>
      <c r="PSV59" s="73"/>
      <c r="PSW59" s="73"/>
      <c r="PSX59" s="73"/>
      <c r="PSY59" s="73"/>
      <c r="PSZ59" s="73"/>
      <c r="PTA59" s="73"/>
      <c r="PTB59" s="73"/>
      <c r="PTC59" s="73"/>
      <c r="PTD59" s="73"/>
      <c r="PTE59" s="73"/>
      <c r="PTF59" s="73"/>
      <c r="PTG59" s="73"/>
      <c r="PTH59" s="73"/>
      <c r="PTI59" s="73"/>
      <c r="PTJ59" s="73"/>
      <c r="PTK59" s="73"/>
      <c r="PTL59" s="73"/>
      <c r="PTM59" s="73"/>
      <c r="PTN59" s="73"/>
      <c r="PTO59" s="73"/>
      <c r="PTP59" s="73"/>
      <c r="PTQ59" s="73"/>
      <c r="PTR59" s="73"/>
      <c r="PTS59" s="73"/>
      <c r="PTT59" s="73"/>
      <c r="PTU59" s="73"/>
      <c r="PTV59" s="73"/>
      <c r="PTW59" s="73"/>
      <c r="PTX59" s="73"/>
      <c r="PTY59" s="73"/>
      <c r="PTZ59" s="73"/>
      <c r="PUA59" s="73"/>
      <c r="PUB59" s="73"/>
      <c r="PUC59" s="73"/>
      <c r="PUD59" s="73"/>
      <c r="PUE59" s="73"/>
      <c r="PUF59" s="73"/>
      <c r="PUG59" s="73"/>
      <c r="PUH59" s="73"/>
      <c r="PUI59" s="73"/>
      <c r="PUJ59" s="73"/>
      <c r="PUK59" s="73"/>
      <c r="PUL59" s="73"/>
      <c r="PUM59" s="73"/>
      <c r="PUN59" s="73"/>
      <c r="PUO59" s="73"/>
      <c r="PUP59" s="73"/>
      <c r="PUQ59" s="73"/>
      <c r="PUR59" s="73"/>
      <c r="PUS59" s="73"/>
      <c r="PUT59" s="73"/>
      <c r="PUU59" s="73"/>
      <c r="PUV59" s="73"/>
      <c r="PUW59" s="73"/>
      <c r="PUX59" s="73"/>
      <c r="PUY59" s="73"/>
      <c r="PUZ59" s="73"/>
      <c r="PVA59" s="73"/>
      <c r="PVB59" s="73"/>
      <c r="PVC59" s="73"/>
      <c r="PVD59" s="73"/>
      <c r="PVE59" s="73"/>
      <c r="PVF59" s="73"/>
      <c r="PVG59" s="73"/>
      <c r="PVH59" s="73"/>
      <c r="PVI59" s="73"/>
      <c r="PVJ59" s="73"/>
      <c r="PVK59" s="73"/>
      <c r="PVL59" s="73"/>
      <c r="PVM59" s="73"/>
      <c r="PVN59" s="73"/>
      <c r="PVO59" s="73"/>
      <c r="PVP59" s="73"/>
      <c r="PVQ59" s="73"/>
      <c r="PVR59" s="73"/>
      <c r="PVS59" s="73"/>
      <c r="PVT59" s="73"/>
      <c r="PVU59" s="73"/>
      <c r="PVV59" s="73"/>
      <c r="PVW59" s="73"/>
      <c r="PVX59" s="73"/>
      <c r="PVY59" s="73"/>
      <c r="PVZ59" s="73"/>
      <c r="PWA59" s="73"/>
      <c r="PWB59" s="73"/>
      <c r="PWC59" s="73"/>
      <c r="PWD59" s="73"/>
      <c r="PWE59" s="73"/>
      <c r="PWF59" s="73"/>
      <c r="PWG59" s="73"/>
      <c r="PWH59" s="73"/>
      <c r="PWI59" s="73"/>
      <c r="PWJ59" s="73"/>
      <c r="PWK59" s="73"/>
      <c r="PWL59" s="73"/>
      <c r="PWM59" s="73"/>
      <c r="PWN59" s="73"/>
      <c r="PWO59" s="73"/>
      <c r="PWP59" s="73"/>
      <c r="PWQ59" s="73"/>
      <c r="PWR59" s="73"/>
      <c r="PWS59" s="73"/>
      <c r="PWT59" s="73"/>
      <c r="PWU59" s="73"/>
      <c r="PWV59" s="73"/>
      <c r="PWW59" s="73"/>
      <c r="PWX59" s="73"/>
      <c r="PWY59" s="73"/>
      <c r="PWZ59" s="73"/>
      <c r="PXA59" s="73"/>
      <c r="PXB59" s="73"/>
      <c r="PXC59" s="73"/>
      <c r="PXD59" s="73"/>
      <c r="PXE59" s="73"/>
      <c r="PXF59" s="73"/>
      <c r="PXG59" s="73"/>
      <c r="PXH59" s="73"/>
      <c r="PXI59" s="73"/>
      <c r="PXJ59" s="73"/>
      <c r="PXK59" s="73"/>
      <c r="PXL59" s="73"/>
      <c r="PXM59" s="73"/>
      <c r="PXN59" s="73"/>
      <c r="PXO59" s="73"/>
      <c r="PXP59" s="73"/>
      <c r="PXQ59" s="73"/>
      <c r="PXR59" s="73"/>
      <c r="PXS59" s="73"/>
      <c r="PXT59" s="73"/>
      <c r="PXU59" s="73"/>
      <c r="PXV59" s="73"/>
      <c r="PXW59" s="73"/>
      <c r="PXX59" s="73"/>
      <c r="PXY59" s="73"/>
      <c r="PXZ59" s="73"/>
      <c r="PYA59" s="73"/>
      <c r="PYB59" s="73"/>
      <c r="PYC59" s="73"/>
      <c r="PYD59" s="73"/>
      <c r="PYE59" s="73"/>
      <c r="PYF59" s="73"/>
      <c r="PYG59" s="73"/>
      <c r="PYH59" s="73"/>
      <c r="PYI59" s="73"/>
      <c r="PYJ59" s="73"/>
      <c r="PYK59" s="73"/>
      <c r="PYL59" s="73"/>
      <c r="PYM59" s="73"/>
      <c r="PYN59" s="73"/>
      <c r="PYO59" s="73"/>
      <c r="PYP59" s="73"/>
      <c r="PYQ59" s="73"/>
      <c r="PYR59" s="73"/>
      <c r="PYS59" s="73"/>
      <c r="PYT59" s="73"/>
      <c r="PYU59" s="73"/>
      <c r="PYV59" s="73"/>
      <c r="PYW59" s="73"/>
      <c r="PYX59" s="73"/>
      <c r="PYY59" s="73"/>
      <c r="PYZ59" s="73"/>
      <c r="PZA59" s="73"/>
      <c r="PZB59" s="73"/>
      <c r="PZC59" s="73"/>
      <c r="PZD59" s="73"/>
      <c r="PZE59" s="73"/>
      <c r="PZF59" s="73"/>
      <c r="PZG59" s="73"/>
      <c r="PZH59" s="73"/>
      <c r="PZI59" s="73"/>
      <c r="PZJ59" s="73"/>
      <c r="PZK59" s="73"/>
      <c r="PZL59" s="73"/>
      <c r="PZM59" s="73"/>
      <c r="PZN59" s="73"/>
      <c r="PZO59" s="73"/>
      <c r="PZP59" s="73"/>
      <c r="PZQ59" s="73"/>
      <c r="PZR59" s="73"/>
      <c r="PZS59" s="73"/>
      <c r="PZT59" s="73"/>
      <c r="PZU59" s="73"/>
      <c r="PZV59" s="73"/>
      <c r="PZW59" s="73"/>
      <c r="PZX59" s="73"/>
      <c r="PZY59" s="73"/>
      <c r="PZZ59" s="73"/>
      <c r="QAA59" s="73"/>
      <c r="QAB59" s="73"/>
      <c r="QAC59" s="73"/>
      <c r="QAD59" s="73"/>
      <c r="QAE59" s="73"/>
      <c r="QAF59" s="73"/>
      <c r="QAG59" s="73"/>
      <c r="QAH59" s="73"/>
      <c r="QAI59" s="73"/>
      <c r="QAJ59" s="73"/>
      <c r="QAK59" s="73"/>
      <c r="QAL59" s="73"/>
      <c r="QAM59" s="73"/>
      <c r="QAN59" s="73"/>
      <c r="QAO59" s="73"/>
      <c r="QAP59" s="73"/>
      <c r="QAQ59" s="73"/>
      <c r="QAR59" s="73"/>
      <c r="QAS59" s="73"/>
      <c r="QAT59" s="73"/>
      <c r="QAU59" s="73"/>
      <c r="QAV59" s="73"/>
      <c r="QAW59" s="73"/>
      <c r="QAX59" s="73"/>
      <c r="QAY59" s="73"/>
      <c r="QAZ59" s="73"/>
      <c r="QBA59" s="73"/>
      <c r="QBB59" s="73"/>
      <c r="QBC59" s="73"/>
      <c r="QBD59" s="73"/>
      <c r="QBE59" s="73"/>
      <c r="QBF59" s="73"/>
      <c r="QBG59" s="73"/>
      <c r="QBH59" s="73"/>
      <c r="QBI59" s="73"/>
      <c r="QBJ59" s="73"/>
      <c r="QBK59" s="73"/>
      <c r="QBL59" s="73"/>
      <c r="QBM59" s="73"/>
      <c r="QBN59" s="73"/>
      <c r="QBO59" s="73"/>
      <c r="QBP59" s="73"/>
      <c r="QBQ59" s="73"/>
      <c r="QBR59" s="73"/>
      <c r="QBS59" s="73"/>
      <c r="QBT59" s="73"/>
      <c r="QBU59" s="73"/>
      <c r="QBV59" s="73"/>
      <c r="QBW59" s="73"/>
      <c r="QBX59" s="73"/>
      <c r="QBY59" s="73"/>
      <c r="QBZ59" s="73"/>
      <c r="QCA59" s="73"/>
      <c r="QCB59" s="73"/>
      <c r="QCC59" s="73"/>
      <c r="QCD59" s="73"/>
      <c r="QCE59" s="73"/>
      <c r="QCF59" s="73"/>
      <c r="QCG59" s="73"/>
      <c r="QCH59" s="73"/>
      <c r="QCI59" s="73"/>
      <c r="QCJ59" s="73"/>
      <c r="QCK59" s="73"/>
      <c r="QCL59" s="73"/>
      <c r="QCM59" s="73"/>
      <c r="QCN59" s="73"/>
      <c r="QCO59" s="73"/>
      <c r="QCP59" s="73"/>
      <c r="QCQ59" s="73"/>
      <c r="QCR59" s="73"/>
      <c r="QCS59" s="73"/>
      <c r="QCT59" s="73"/>
      <c r="QCU59" s="73"/>
      <c r="QCV59" s="73"/>
      <c r="QCW59" s="73"/>
      <c r="QCX59" s="73"/>
      <c r="QCY59" s="73"/>
      <c r="QCZ59" s="73"/>
      <c r="QDA59" s="73"/>
      <c r="QDB59" s="73"/>
      <c r="QDC59" s="73"/>
      <c r="QDD59" s="73"/>
      <c r="QDE59" s="73"/>
      <c r="QDF59" s="73"/>
      <c r="QDG59" s="73"/>
      <c r="QDH59" s="73"/>
      <c r="QDI59" s="73"/>
      <c r="QDJ59" s="73"/>
      <c r="QDK59" s="73"/>
      <c r="QDL59" s="73"/>
      <c r="QDM59" s="73"/>
      <c r="QDN59" s="73"/>
      <c r="QDO59" s="73"/>
      <c r="QDP59" s="73"/>
      <c r="QDQ59" s="73"/>
      <c r="QDR59" s="73"/>
      <c r="QDS59" s="73"/>
      <c r="QDT59" s="73"/>
      <c r="QDU59" s="73"/>
      <c r="QDV59" s="73"/>
      <c r="QDW59" s="73"/>
      <c r="QDX59" s="73"/>
      <c r="QDY59" s="73"/>
      <c r="QDZ59" s="73"/>
      <c r="QEA59" s="73"/>
      <c r="QEB59" s="73"/>
      <c r="QEC59" s="73"/>
      <c r="QED59" s="73"/>
      <c r="QEE59" s="73"/>
      <c r="QEF59" s="73"/>
      <c r="QEG59" s="73"/>
      <c r="QEH59" s="73"/>
      <c r="QEI59" s="73"/>
      <c r="QEJ59" s="73"/>
      <c r="QEK59" s="73"/>
      <c r="QEL59" s="73"/>
      <c r="QEM59" s="73"/>
      <c r="QEN59" s="73"/>
      <c r="QEO59" s="73"/>
      <c r="QEP59" s="73"/>
      <c r="QEQ59" s="73"/>
      <c r="QER59" s="73"/>
      <c r="QES59" s="73"/>
      <c r="QET59" s="73"/>
      <c r="QEU59" s="73"/>
      <c r="QEV59" s="73"/>
      <c r="QEW59" s="73"/>
      <c r="QEX59" s="73"/>
      <c r="QEY59" s="73"/>
      <c r="QEZ59" s="73"/>
      <c r="QFA59" s="73"/>
      <c r="QFB59" s="73"/>
      <c r="QFC59" s="73"/>
      <c r="QFD59" s="73"/>
      <c r="QFE59" s="73"/>
      <c r="QFF59" s="73"/>
      <c r="QFG59" s="73"/>
      <c r="QFH59" s="73"/>
      <c r="QFI59" s="73"/>
      <c r="QFJ59" s="73"/>
      <c r="QFK59" s="73"/>
      <c r="QFL59" s="73"/>
      <c r="QFM59" s="73"/>
      <c r="QFN59" s="73"/>
      <c r="QFO59" s="73"/>
      <c r="QFP59" s="73"/>
      <c r="QFQ59" s="73"/>
      <c r="QFR59" s="73"/>
      <c r="QFS59" s="73"/>
      <c r="QFT59" s="73"/>
      <c r="QFU59" s="73"/>
      <c r="QFV59" s="73"/>
      <c r="QFW59" s="73"/>
      <c r="QFX59" s="73"/>
      <c r="QFY59" s="73"/>
      <c r="QFZ59" s="73"/>
      <c r="QGA59" s="73"/>
      <c r="QGB59" s="73"/>
      <c r="QGC59" s="73"/>
      <c r="QGD59" s="73"/>
      <c r="QGE59" s="73"/>
      <c r="QGF59" s="73"/>
      <c r="QGG59" s="73"/>
      <c r="QGH59" s="73"/>
      <c r="QGI59" s="73"/>
      <c r="QGJ59" s="73"/>
      <c r="QGK59" s="73"/>
      <c r="QGL59" s="73"/>
      <c r="QGM59" s="73"/>
      <c r="QGN59" s="73"/>
      <c r="QGO59" s="73"/>
      <c r="QGP59" s="73"/>
      <c r="QGQ59" s="73"/>
      <c r="QGR59" s="73"/>
      <c r="QGS59" s="73"/>
      <c r="QGT59" s="73"/>
      <c r="QGU59" s="73"/>
      <c r="QGV59" s="73"/>
      <c r="QGW59" s="73"/>
      <c r="QGX59" s="73"/>
      <c r="QGY59" s="73"/>
      <c r="QGZ59" s="73"/>
      <c r="QHA59" s="73"/>
      <c r="QHB59" s="73"/>
      <c r="QHC59" s="73"/>
      <c r="QHD59" s="73"/>
      <c r="QHE59" s="73"/>
      <c r="QHF59" s="73"/>
      <c r="QHG59" s="73"/>
      <c r="QHH59" s="73"/>
      <c r="QHI59" s="73"/>
      <c r="QHJ59" s="73"/>
      <c r="QHK59" s="73"/>
      <c r="QHL59" s="73"/>
      <c r="QHM59" s="73"/>
      <c r="QHN59" s="73"/>
      <c r="QHO59" s="73"/>
      <c r="QHP59" s="73"/>
      <c r="QHQ59" s="73"/>
      <c r="QHR59" s="73"/>
      <c r="QHS59" s="73"/>
      <c r="QHT59" s="73"/>
      <c r="QHU59" s="73"/>
      <c r="QHV59" s="73"/>
      <c r="QHW59" s="73"/>
      <c r="QHX59" s="73"/>
      <c r="QHY59" s="73"/>
      <c r="QHZ59" s="73"/>
      <c r="QIA59" s="73"/>
      <c r="QIB59" s="73"/>
      <c r="QIC59" s="73"/>
      <c r="QID59" s="73"/>
      <c r="QIE59" s="73"/>
      <c r="QIF59" s="73"/>
      <c r="QIG59" s="73"/>
      <c r="QIH59" s="73"/>
      <c r="QII59" s="73"/>
      <c r="QIJ59" s="73"/>
      <c r="QIK59" s="73"/>
      <c r="QIL59" s="73"/>
      <c r="QIM59" s="73"/>
      <c r="QIN59" s="73"/>
      <c r="QIO59" s="73"/>
      <c r="QIP59" s="73"/>
      <c r="QIQ59" s="73"/>
      <c r="QIR59" s="73"/>
      <c r="QIS59" s="73"/>
      <c r="QIT59" s="73"/>
      <c r="QIU59" s="73"/>
      <c r="QIV59" s="73"/>
      <c r="QIW59" s="73"/>
      <c r="QIX59" s="73"/>
      <c r="QIY59" s="73"/>
      <c r="QIZ59" s="73"/>
      <c r="QJA59" s="73"/>
      <c r="QJB59" s="73"/>
      <c r="QJC59" s="73"/>
      <c r="QJD59" s="73"/>
      <c r="QJE59" s="73"/>
      <c r="QJF59" s="73"/>
      <c r="QJG59" s="73"/>
      <c r="QJH59" s="73"/>
      <c r="QJI59" s="73"/>
      <c r="QJJ59" s="73"/>
      <c r="QJK59" s="73"/>
      <c r="QJL59" s="73"/>
      <c r="QJM59" s="73"/>
      <c r="QJN59" s="73"/>
      <c r="QJO59" s="73"/>
      <c r="QJP59" s="73"/>
      <c r="QJQ59" s="73"/>
      <c r="QJR59" s="73"/>
      <c r="QJS59" s="73"/>
      <c r="QJT59" s="73"/>
      <c r="QJU59" s="73"/>
      <c r="QJV59" s="73"/>
      <c r="QJW59" s="73"/>
      <c r="QJX59" s="73"/>
      <c r="QJY59" s="73"/>
      <c r="QJZ59" s="73"/>
      <c r="QKA59" s="73"/>
      <c r="QKB59" s="73"/>
      <c r="QKC59" s="73"/>
      <c r="QKD59" s="73"/>
      <c r="QKE59" s="73"/>
      <c r="QKF59" s="73"/>
      <c r="QKG59" s="73"/>
      <c r="QKH59" s="73"/>
      <c r="QKI59" s="73"/>
      <c r="QKJ59" s="73"/>
      <c r="QKK59" s="73"/>
      <c r="QKL59" s="73"/>
      <c r="QKM59" s="73"/>
      <c r="QKN59" s="73"/>
      <c r="QKO59" s="73"/>
      <c r="QKP59" s="73"/>
      <c r="QKQ59" s="73"/>
      <c r="QKR59" s="73"/>
      <c r="QKS59" s="73"/>
      <c r="QKT59" s="73"/>
      <c r="QKU59" s="73"/>
      <c r="QKV59" s="73"/>
      <c r="QKW59" s="73"/>
      <c r="QKX59" s="73"/>
      <c r="QKY59" s="73"/>
      <c r="QKZ59" s="73"/>
      <c r="QLA59" s="73"/>
      <c r="QLB59" s="73"/>
      <c r="QLC59" s="73"/>
      <c r="QLD59" s="73"/>
      <c r="QLE59" s="73"/>
      <c r="QLF59" s="73"/>
      <c r="QLG59" s="73"/>
      <c r="QLH59" s="73"/>
      <c r="QLI59" s="73"/>
      <c r="QLJ59" s="73"/>
      <c r="QLK59" s="73"/>
      <c r="QLL59" s="73"/>
      <c r="QLM59" s="73"/>
      <c r="QLN59" s="73"/>
      <c r="QLO59" s="73"/>
      <c r="QLP59" s="73"/>
      <c r="QLQ59" s="73"/>
      <c r="QLR59" s="73"/>
      <c r="QLS59" s="73"/>
      <c r="QLT59" s="73"/>
      <c r="QLU59" s="73"/>
      <c r="QLV59" s="73"/>
      <c r="QLW59" s="73"/>
      <c r="QLX59" s="73"/>
      <c r="QLY59" s="73"/>
      <c r="QLZ59" s="73"/>
      <c r="QMA59" s="73"/>
      <c r="QMB59" s="73"/>
      <c r="QMC59" s="73"/>
      <c r="QMD59" s="73"/>
      <c r="QME59" s="73"/>
      <c r="QMF59" s="73"/>
      <c r="QMG59" s="73"/>
      <c r="QMH59" s="73"/>
      <c r="QMI59" s="73"/>
      <c r="QMJ59" s="73"/>
      <c r="QMK59" s="73"/>
      <c r="QML59" s="73"/>
      <c r="QMM59" s="73"/>
      <c r="QMN59" s="73"/>
      <c r="QMO59" s="73"/>
      <c r="QMP59" s="73"/>
      <c r="QMQ59" s="73"/>
      <c r="QMR59" s="73"/>
      <c r="QMS59" s="73"/>
      <c r="QMT59" s="73"/>
      <c r="QMU59" s="73"/>
      <c r="QMV59" s="73"/>
      <c r="QMW59" s="73"/>
      <c r="QMX59" s="73"/>
      <c r="QMY59" s="73"/>
      <c r="QMZ59" s="73"/>
      <c r="QNA59" s="73"/>
      <c r="QNB59" s="73"/>
      <c r="QNC59" s="73"/>
      <c r="QND59" s="73"/>
      <c r="QNE59" s="73"/>
      <c r="QNF59" s="73"/>
      <c r="QNG59" s="73"/>
      <c r="QNH59" s="73"/>
      <c r="QNI59" s="73"/>
      <c r="QNJ59" s="73"/>
      <c r="QNK59" s="73"/>
      <c r="QNL59" s="73"/>
      <c r="QNM59" s="73"/>
      <c r="QNN59" s="73"/>
      <c r="QNO59" s="73"/>
      <c r="QNP59" s="73"/>
      <c r="QNQ59" s="73"/>
      <c r="QNR59" s="73"/>
      <c r="QNS59" s="73"/>
      <c r="QNT59" s="73"/>
      <c r="QNU59" s="73"/>
      <c r="QNV59" s="73"/>
      <c r="QNW59" s="73"/>
      <c r="QNX59" s="73"/>
      <c r="QNY59" s="73"/>
      <c r="QNZ59" s="73"/>
      <c r="QOA59" s="73"/>
      <c r="QOB59" s="73"/>
      <c r="QOC59" s="73"/>
      <c r="QOD59" s="73"/>
      <c r="QOE59" s="73"/>
      <c r="QOF59" s="73"/>
      <c r="QOG59" s="73"/>
      <c r="QOH59" s="73"/>
      <c r="QOI59" s="73"/>
      <c r="QOJ59" s="73"/>
      <c r="QOK59" s="73"/>
      <c r="QOL59" s="73"/>
      <c r="QOM59" s="73"/>
      <c r="QON59" s="73"/>
      <c r="QOO59" s="73"/>
      <c r="QOP59" s="73"/>
      <c r="QOQ59" s="73"/>
      <c r="QOR59" s="73"/>
      <c r="QOS59" s="73"/>
      <c r="QOT59" s="73"/>
      <c r="QOU59" s="73"/>
      <c r="QOV59" s="73"/>
      <c r="QOW59" s="73"/>
      <c r="QOX59" s="73"/>
      <c r="QOY59" s="73"/>
      <c r="QOZ59" s="73"/>
      <c r="QPA59" s="73"/>
      <c r="QPB59" s="73"/>
      <c r="QPC59" s="73"/>
      <c r="QPD59" s="73"/>
      <c r="QPE59" s="73"/>
      <c r="QPF59" s="73"/>
      <c r="QPG59" s="73"/>
      <c r="QPH59" s="73"/>
      <c r="QPI59" s="73"/>
      <c r="QPJ59" s="73"/>
      <c r="QPK59" s="73"/>
      <c r="QPL59" s="73"/>
      <c r="QPM59" s="73"/>
      <c r="QPN59" s="73"/>
      <c r="QPO59" s="73"/>
      <c r="QPP59" s="73"/>
      <c r="QPQ59" s="73"/>
      <c r="QPR59" s="73"/>
      <c r="QPS59" s="73"/>
      <c r="QPT59" s="73"/>
      <c r="QPU59" s="73"/>
      <c r="QPV59" s="73"/>
      <c r="QPW59" s="73"/>
      <c r="QPX59" s="73"/>
      <c r="QPY59" s="73"/>
      <c r="QPZ59" s="73"/>
      <c r="QQA59" s="73"/>
      <c r="QQB59" s="73"/>
      <c r="QQC59" s="73"/>
      <c r="QQD59" s="73"/>
      <c r="QQE59" s="73"/>
      <c r="QQF59" s="73"/>
      <c r="QQG59" s="73"/>
      <c r="QQH59" s="73"/>
      <c r="QQI59" s="73"/>
      <c r="QQJ59" s="73"/>
      <c r="QQK59" s="73"/>
      <c r="QQL59" s="73"/>
      <c r="QQM59" s="73"/>
      <c r="QQN59" s="73"/>
      <c r="QQO59" s="73"/>
      <c r="QQP59" s="73"/>
      <c r="QQQ59" s="73"/>
      <c r="QQR59" s="73"/>
      <c r="QQS59" s="73"/>
      <c r="QQT59" s="73"/>
      <c r="QQU59" s="73"/>
      <c r="QQV59" s="73"/>
      <c r="QQW59" s="73"/>
      <c r="QQX59" s="73"/>
      <c r="QQY59" s="73"/>
      <c r="QQZ59" s="73"/>
      <c r="QRA59" s="73"/>
      <c r="QRB59" s="73"/>
      <c r="QRC59" s="73"/>
      <c r="QRD59" s="73"/>
      <c r="QRE59" s="73"/>
      <c r="QRF59" s="73"/>
      <c r="QRG59" s="73"/>
      <c r="QRH59" s="73"/>
      <c r="QRI59" s="73"/>
      <c r="QRJ59" s="73"/>
      <c r="QRK59" s="73"/>
      <c r="QRL59" s="73"/>
      <c r="QRM59" s="73"/>
      <c r="QRN59" s="73"/>
      <c r="QRO59" s="73"/>
      <c r="QRP59" s="73"/>
      <c r="QRQ59" s="73"/>
      <c r="QRR59" s="73"/>
      <c r="QRS59" s="73"/>
      <c r="QRT59" s="73"/>
      <c r="QRU59" s="73"/>
      <c r="QRV59" s="73"/>
      <c r="QRW59" s="73"/>
      <c r="QRX59" s="73"/>
      <c r="QRY59" s="73"/>
      <c r="QRZ59" s="73"/>
      <c r="QSA59" s="73"/>
      <c r="QSB59" s="73"/>
      <c r="QSC59" s="73"/>
      <c r="QSD59" s="73"/>
      <c r="QSE59" s="73"/>
      <c r="QSF59" s="73"/>
      <c r="QSG59" s="73"/>
      <c r="QSH59" s="73"/>
      <c r="QSI59" s="73"/>
      <c r="QSJ59" s="73"/>
      <c r="QSK59" s="73"/>
      <c r="QSL59" s="73"/>
      <c r="QSM59" s="73"/>
      <c r="QSN59" s="73"/>
      <c r="QSO59" s="73"/>
      <c r="QSP59" s="73"/>
      <c r="QSQ59" s="73"/>
      <c r="QSR59" s="73"/>
      <c r="QSS59" s="73"/>
      <c r="QST59" s="73"/>
      <c r="QSU59" s="73"/>
      <c r="QSV59" s="73"/>
      <c r="QSW59" s="73"/>
      <c r="QSX59" s="73"/>
      <c r="QSY59" s="73"/>
      <c r="QSZ59" s="73"/>
      <c r="QTA59" s="73"/>
      <c r="QTB59" s="73"/>
      <c r="QTC59" s="73"/>
      <c r="QTD59" s="73"/>
      <c r="QTE59" s="73"/>
      <c r="QTF59" s="73"/>
      <c r="QTG59" s="73"/>
      <c r="QTH59" s="73"/>
      <c r="QTI59" s="73"/>
      <c r="QTJ59" s="73"/>
      <c r="QTK59" s="73"/>
      <c r="QTL59" s="73"/>
      <c r="QTM59" s="73"/>
      <c r="QTN59" s="73"/>
      <c r="QTO59" s="73"/>
      <c r="QTP59" s="73"/>
      <c r="QTQ59" s="73"/>
      <c r="QTR59" s="73"/>
      <c r="QTS59" s="73"/>
      <c r="QTT59" s="73"/>
      <c r="QTU59" s="73"/>
      <c r="QTV59" s="73"/>
      <c r="QTW59" s="73"/>
      <c r="QTX59" s="73"/>
      <c r="QTY59" s="73"/>
      <c r="QTZ59" s="73"/>
      <c r="QUA59" s="73"/>
      <c r="QUB59" s="73"/>
      <c r="QUC59" s="73"/>
      <c r="QUD59" s="73"/>
      <c r="QUE59" s="73"/>
      <c r="QUF59" s="73"/>
      <c r="QUG59" s="73"/>
      <c r="QUH59" s="73"/>
      <c r="QUI59" s="73"/>
      <c r="QUJ59" s="73"/>
      <c r="QUK59" s="73"/>
      <c r="QUL59" s="73"/>
      <c r="QUM59" s="73"/>
      <c r="QUN59" s="73"/>
      <c r="QUO59" s="73"/>
      <c r="QUP59" s="73"/>
      <c r="QUQ59" s="73"/>
      <c r="QUR59" s="73"/>
      <c r="QUS59" s="73"/>
      <c r="QUT59" s="73"/>
      <c r="QUU59" s="73"/>
      <c r="QUV59" s="73"/>
      <c r="QUW59" s="73"/>
      <c r="QUX59" s="73"/>
      <c r="QUY59" s="73"/>
      <c r="QUZ59" s="73"/>
      <c r="QVA59" s="73"/>
      <c r="QVB59" s="73"/>
      <c r="QVC59" s="73"/>
      <c r="QVD59" s="73"/>
      <c r="QVE59" s="73"/>
      <c r="QVF59" s="73"/>
      <c r="QVG59" s="73"/>
      <c r="QVH59" s="73"/>
      <c r="QVI59" s="73"/>
      <c r="QVJ59" s="73"/>
      <c r="QVK59" s="73"/>
      <c r="QVL59" s="73"/>
      <c r="QVM59" s="73"/>
      <c r="QVN59" s="73"/>
      <c r="QVO59" s="73"/>
      <c r="QVP59" s="73"/>
      <c r="QVQ59" s="73"/>
      <c r="QVR59" s="73"/>
      <c r="QVS59" s="73"/>
      <c r="QVT59" s="73"/>
      <c r="QVU59" s="73"/>
      <c r="QVV59" s="73"/>
      <c r="QVW59" s="73"/>
      <c r="QVX59" s="73"/>
      <c r="QVY59" s="73"/>
      <c r="QVZ59" s="73"/>
      <c r="QWA59" s="73"/>
      <c r="QWB59" s="73"/>
      <c r="QWC59" s="73"/>
      <c r="QWD59" s="73"/>
      <c r="QWE59" s="73"/>
      <c r="QWF59" s="73"/>
      <c r="QWG59" s="73"/>
      <c r="QWH59" s="73"/>
      <c r="QWI59" s="73"/>
      <c r="QWJ59" s="73"/>
      <c r="QWK59" s="73"/>
      <c r="QWL59" s="73"/>
      <c r="QWM59" s="73"/>
      <c r="QWN59" s="73"/>
      <c r="QWO59" s="73"/>
      <c r="QWP59" s="73"/>
      <c r="QWQ59" s="73"/>
      <c r="QWR59" s="73"/>
      <c r="QWS59" s="73"/>
      <c r="QWT59" s="73"/>
      <c r="QWU59" s="73"/>
      <c r="QWV59" s="73"/>
      <c r="QWW59" s="73"/>
      <c r="QWX59" s="73"/>
      <c r="QWY59" s="73"/>
      <c r="QWZ59" s="73"/>
      <c r="QXA59" s="73"/>
      <c r="QXB59" s="73"/>
      <c r="QXC59" s="73"/>
      <c r="QXD59" s="73"/>
      <c r="QXE59" s="73"/>
      <c r="QXF59" s="73"/>
      <c r="QXG59" s="73"/>
      <c r="QXH59" s="73"/>
      <c r="QXI59" s="73"/>
      <c r="QXJ59" s="73"/>
      <c r="QXK59" s="73"/>
      <c r="QXL59" s="73"/>
      <c r="QXM59" s="73"/>
      <c r="QXN59" s="73"/>
      <c r="QXO59" s="73"/>
      <c r="QXP59" s="73"/>
      <c r="QXQ59" s="73"/>
      <c r="QXR59" s="73"/>
      <c r="QXS59" s="73"/>
      <c r="QXT59" s="73"/>
      <c r="QXU59" s="73"/>
      <c r="QXV59" s="73"/>
      <c r="QXW59" s="73"/>
      <c r="QXX59" s="73"/>
      <c r="QXY59" s="73"/>
      <c r="QXZ59" s="73"/>
      <c r="QYA59" s="73"/>
      <c r="QYB59" s="73"/>
      <c r="QYC59" s="73"/>
      <c r="QYD59" s="73"/>
      <c r="QYE59" s="73"/>
      <c r="QYF59" s="73"/>
      <c r="QYG59" s="73"/>
      <c r="QYH59" s="73"/>
      <c r="QYI59" s="73"/>
      <c r="QYJ59" s="73"/>
      <c r="QYK59" s="73"/>
      <c r="QYL59" s="73"/>
      <c r="QYM59" s="73"/>
      <c r="QYN59" s="73"/>
      <c r="QYO59" s="73"/>
      <c r="QYP59" s="73"/>
      <c r="QYQ59" s="73"/>
      <c r="QYR59" s="73"/>
      <c r="QYS59" s="73"/>
      <c r="QYT59" s="73"/>
      <c r="QYU59" s="73"/>
      <c r="QYV59" s="73"/>
      <c r="QYW59" s="73"/>
      <c r="QYX59" s="73"/>
      <c r="QYY59" s="73"/>
      <c r="QYZ59" s="73"/>
      <c r="QZA59" s="73"/>
      <c r="QZB59" s="73"/>
      <c r="QZC59" s="73"/>
      <c r="QZD59" s="73"/>
      <c r="QZE59" s="73"/>
      <c r="QZF59" s="73"/>
      <c r="QZG59" s="73"/>
      <c r="QZH59" s="73"/>
      <c r="QZI59" s="73"/>
      <c r="QZJ59" s="73"/>
      <c r="QZK59" s="73"/>
      <c r="QZL59" s="73"/>
      <c r="QZM59" s="73"/>
      <c r="QZN59" s="73"/>
      <c r="QZO59" s="73"/>
      <c r="QZP59" s="73"/>
      <c r="QZQ59" s="73"/>
      <c r="QZR59" s="73"/>
      <c r="QZS59" s="73"/>
      <c r="QZT59" s="73"/>
      <c r="QZU59" s="73"/>
      <c r="QZV59" s="73"/>
      <c r="QZW59" s="73"/>
      <c r="QZX59" s="73"/>
      <c r="QZY59" s="73"/>
      <c r="QZZ59" s="73"/>
      <c r="RAA59" s="73"/>
      <c r="RAB59" s="73"/>
      <c r="RAC59" s="73"/>
      <c r="RAD59" s="73"/>
      <c r="RAE59" s="73"/>
      <c r="RAF59" s="73"/>
      <c r="RAG59" s="73"/>
      <c r="RAH59" s="73"/>
      <c r="RAI59" s="73"/>
      <c r="RAJ59" s="73"/>
      <c r="RAK59" s="73"/>
      <c r="RAL59" s="73"/>
      <c r="RAM59" s="73"/>
      <c r="RAN59" s="73"/>
      <c r="RAO59" s="73"/>
      <c r="RAP59" s="73"/>
      <c r="RAQ59" s="73"/>
      <c r="RAR59" s="73"/>
      <c r="RAS59" s="73"/>
      <c r="RAT59" s="73"/>
      <c r="RAU59" s="73"/>
      <c r="RAV59" s="73"/>
      <c r="RAW59" s="73"/>
      <c r="RAX59" s="73"/>
      <c r="RAY59" s="73"/>
      <c r="RAZ59" s="73"/>
      <c r="RBA59" s="73"/>
      <c r="RBB59" s="73"/>
      <c r="RBC59" s="73"/>
      <c r="RBD59" s="73"/>
      <c r="RBE59" s="73"/>
      <c r="RBF59" s="73"/>
      <c r="RBG59" s="73"/>
      <c r="RBH59" s="73"/>
      <c r="RBI59" s="73"/>
      <c r="RBJ59" s="73"/>
      <c r="RBK59" s="73"/>
      <c r="RBL59" s="73"/>
      <c r="RBM59" s="73"/>
      <c r="RBN59" s="73"/>
      <c r="RBO59" s="73"/>
      <c r="RBP59" s="73"/>
      <c r="RBQ59" s="73"/>
      <c r="RBR59" s="73"/>
      <c r="RBS59" s="73"/>
      <c r="RBT59" s="73"/>
      <c r="RBU59" s="73"/>
      <c r="RBV59" s="73"/>
      <c r="RBW59" s="73"/>
      <c r="RBX59" s="73"/>
      <c r="RBY59" s="73"/>
      <c r="RBZ59" s="73"/>
      <c r="RCA59" s="73"/>
      <c r="RCB59" s="73"/>
      <c r="RCC59" s="73"/>
      <c r="RCD59" s="73"/>
      <c r="RCE59" s="73"/>
      <c r="RCF59" s="73"/>
      <c r="RCG59" s="73"/>
      <c r="RCH59" s="73"/>
      <c r="RCI59" s="73"/>
      <c r="RCJ59" s="73"/>
      <c r="RCK59" s="73"/>
      <c r="RCL59" s="73"/>
      <c r="RCM59" s="73"/>
      <c r="RCN59" s="73"/>
      <c r="RCO59" s="73"/>
      <c r="RCP59" s="73"/>
      <c r="RCQ59" s="73"/>
      <c r="RCR59" s="73"/>
      <c r="RCS59" s="73"/>
      <c r="RCT59" s="73"/>
      <c r="RCU59" s="73"/>
      <c r="RCV59" s="73"/>
      <c r="RCW59" s="73"/>
      <c r="RCX59" s="73"/>
      <c r="RCY59" s="73"/>
      <c r="RCZ59" s="73"/>
      <c r="RDA59" s="73"/>
      <c r="RDB59" s="73"/>
      <c r="RDC59" s="73"/>
      <c r="RDD59" s="73"/>
      <c r="RDE59" s="73"/>
      <c r="RDF59" s="73"/>
      <c r="RDG59" s="73"/>
      <c r="RDH59" s="73"/>
      <c r="RDI59" s="73"/>
      <c r="RDJ59" s="73"/>
      <c r="RDK59" s="73"/>
      <c r="RDL59" s="73"/>
      <c r="RDM59" s="73"/>
      <c r="RDN59" s="73"/>
      <c r="RDO59" s="73"/>
      <c r="RDP59" s="73"/>
      <c r="RDQ59" s="73"/>
      <c r="RDR59" s="73"/>
      <c r="RDS59" s="73"/>
      <c r="RDT59" s="73"/>
      <c r="RDU59" s="73"/>
      <c r="RDV59" s="73"/>
      <c r="RDW59" s="73"/>
      <c r="RDX59" s="73"/>
      <c r="RDY59" s="73"/>
      <c r="RDZ59" s="73"/>
      <c r="REA59" s="73"/>
      <c r="REB59" s="73"/>
      <c r="REC59" s="73"/>
      <c r="RED59" s="73"/>
      <c r="REE59" s="73"/>
      <c r="REF59" s="73"/>
      <c r="REG59" s="73"/>
      <c r="REH59" s="73"/>
      <c r="REI59" s="73"/>
      <c r="REJ59" s="73"/>
      <c r="REK59" s="73"/>
      <c r="REL59" s="73"/>
      <c r="REM59" s="73"/>
      <c r="REN59" s="73"/>
      <c r="REO59" s="73"/>
      <c r="REP59" s="73"/>
      <c r="REQ59" s="73"/>
      <c r="RER59" s="73"/>
      <c r="RES59" s="73"/>
      <c r="RET59" s="73"/>
      <c r="REU59" s="73"/>
      <c r="REV59" s="73"/>
      <c r="REW59" s="73"/>
      <c r="REX59" s="73"/>
      <c r="REY59" s="73"/>
      <c r="REZ59" s="73"/>
      <c r="RFA59" s="73"/>
      <c r="RFB59" s="73"/>
      <c r="RFC59" s="73"/>
      <c r="RFD59" s="73"/>
      <c r="RFE59" s="73"/>
      <c r="RFF59" s="73"/>
      <c r="RFG59" s="73"/>
      <c r="RFH59" s="73"/>
      <c r="RFI59" s="73"/>
      <c r="RFJ59" s="73"/>
      <c r="RFK59" s="73"/>
      <c r="RFL59" s="73"/>
      <c r="RFM59" s="73"/>
      <c r="RFN59" s="73"/>
      <c r="RFO59" s="73"/>
      <c r="RFP59" s="73"/>
      <c r="RFQ59" s="73"/>
      <c r="RFR59" s="73"/>
      <c r="RFS59" s="73"/>
      <c r="RFT59" s="73"/>
      <c r="RFU59" s="73"/>
      <c r="RFV59" s="73"/>
      <c r="RFW59" s="73"/>
      <c r="RFX59" s="73"/>
      <c r="RFY59" s="73"/>
      <c r="RFZ59" s="73"/>
      <c r="RGA59" s="73"/>
      <c r="RGB59" s="73"/>
      <c r="RGC59" s="73"/>
      <c r="RGD59" s="73"/>
      <c r="RGE59" s="73"/>
      <c r="RGF59" s="73"/>
      <c r="RGG59" s="73"/>
      <c r="RGH59" s="73"/>
      <c r="RGI59" s="73"/>
      <c r="RGJ59" s="73"/>
      <c r="RGK59" s="73"/>
      <c r="RGL59" s="73"/>
      <c r="RGM59" s="73"/>
      <c r="RGN59" s="73"/>
      <c r="RGO59" s="73"/>
      <c r="RGP59" s="73"/>
      <c r="RGQ59" s="73"/>
      <c r="RGR59" s="73"/>
      <c r="RGS59" s="73"/>
      <c r="RGT59" s="73"/>
      <c r="RGU59" s="73"/>
      <c r="RGV59" s="73"/>
      <c r="RGW59" s="73"/>
      <c r="RGX59" s="73"/>
      <c r="RGY59" s="73"/>
      <c r="RGZ59" s="73"/>
      <c r="RHA59" s="73"/>
      <c r="RHB59" s="73"/>
      <c r="RHC59" s="73"/>
      <c r="RHD59" s="73"/>
      <c r="RHE59" s="73"/>
      <c r="RHF59" s="73"/>
      <c r="RHG59" s="73"/>
      <c r="RHH59" s="73"/>
      <c r="RHI59" s="73"/>
      <c r="RHJ59" s="73"/>
      <c r="RHK59" s="73"/>
      <c r="RHL59" s="73"/>
      <c r="RHM59" s="73"/>
      <c r="RHN59" s="73"/>
      <c r="RHO59" s="73"/>
      <c r="RHP59" s="73"/>
      <c r="RHQ59" s="73"/>
      <c r="RHR59" s="73"/>
      <c r="RHS59" s="73"/>
      <c r="RHT59" s="73"/>
      <c r="RHU59" s="73"/>
      <c r="RHV59" s="73"/>
      <c r="RHW59" s="73"/>
      <c r="RHX59" s="73"/>
      <c r="RHY59" s="73"/>
      <c r="RHZ59" s="73"/>
      <c r="RIA59" s="73"/>
      <c r="RIB59" s="73"/>
      <c r="RIC59" s="73"/>
      <c r="RID59" s="73"/>
      <c r="RIE59" s="73"/>
      <c r="RIF59" s="73"/>
      <c r="RIG59" s="73"/>
      <c r="RIH59" s="73"/>
      <c r="RII59" s="73"/>
      <c r="RIJ59" s="73"/>
      <c r="RIK59" s="73"/>
      <c r="RIL59" s="73"/>
      <c r="RIM59" s="73"/>
      <c r="RIN59" s="73"/>
      <c r="RIO59" s="73"/>
      <c r="RIP59" s="73"/>
      <c r="RIQ59" s="73"/>
      <c r="RIR59" s="73"/>
      <c r="RIS59" s="73"/>
      <c r="RIT59" s="73"/>
      <c r="RIU59" s="73"/>
      <c r="RIV59" s="73"/>
      <c r="RIW59" s="73"/>
      <c r="RIX59" s="73"/>
      <c r="RIY59" s="73"/>
      <c r="RIZ59" s="73"/>
      <c r="RJA59" s="73"/>
      <c r="RJB59" s="73"/>
      <c r="RJC59" s="73"/>
      <c r="RJD59" s="73"/>
      <c r="RJE59" s="73"/>
      <c r="RJF59" s="73"/>
      <c r="RJG59" s="73"/>
      <c r="RJH59" s="73"/>
      <c r="RJI59" s="73"/>
      <c r="RJJ59" s="73"/>
      <c r="RJK59" s="73"/>
      <c r="RJL59" s="73"/>
      <c r="RJM59" s="73"/>
      <c r="RJN59" s="73"/>
      <c r="RJO59" s="73"/>
      <c r="RJP59" s="73"/>
      <c r="RJQ59" s="73"/>
      <c r="RJR59" s="73"/>
      <c r="RJS59" s="73"/>
      <c r="RJT59" s="73"/>
      <c r="RJU59" s="73"/>
      <c r="RJV59" s="73"/>
      <c r="RJW59" s="73"/>
      <c r="RJX59" s="73"/>
      <c r="RJY59" s="73"/>
      <c r="RJZ59" s="73"/>
      <c r="RKA59" s="73"/>
      <c r="RKB59" s="73"/>
      <c r="RKC59" s="73"/>
      <c r="RKD59" s="73"/>
      <c r="RKE59" s="73"/>
      <c r="RKF59" s="73"/>
      <c r="RKG59" s="73"/>
      <c r="RKH59" s="73"/>
      <c r="RKI59" s="73"/>
      <c r="RKJ59" s="73"/>
      <c r="RKK59" s="73"/>
      <c r="RKL59" s="73"/>
      <c r="RKM59" s="73"/>
      <c r="RKN59" s="73"/>
      <c r="RKO59" s="73"/>
      <c r="RKP59" s="73"/>
      <c r="RKQ59" s="73"/>
      <c r="RKR59" s="73"/>
      <c r="RKS59" s="73"/>
      <c r="RKT59" s="73"/>
      <c r="RKU59" s="73"/>
      <c r="RKV59" s="73"/>
      <c r="RKW59" s="73"/>
      <c r="RKX59" s="73"/>
      <c r="RKY59" s="73"/>
      <c r="RKZ59" s="73"/>
      <c r="RLA59" s="73"/>
      <c r="RLB59" s="73"/>
      <c r="RLC59" s="73"/>
      <c r="RLD59" s="73"/>
      <c r="RLE59" s="73"/>
      <c r="RLF59" s="73"/>
      <c r="RLG59" s="73"/>
      <c r="RLH59" s="73"/>
      <c r="RLI59" s="73"/>
      <c r="RLJ59" s="73"/>
      <c r="RLK59" s="73"/>
      <c r="RLL59" s="73"/>
      <c r="RLM59" s="73"/>
      <c r="RLN59" s="73"/>
      <c r="RLO59" s="73"/>
      <c r="RLP59" s="73"/>
      <c r="RLQ59" s="73"/>
      <c r="RLR59" s="73"/>
      <c r="RLS59" s="73"/>
      <c r="RLT59" s="73"/>
      <c r="RLU59" s="73"/>
      <c r="RLV59" s="73"/>
      <c r="RLW59" s="73"/>
      <c r="RLX59" s="73"/>
      <c r="RLY59" s="73"/>
      <c r="RLZ59" s="73"/>
      <c r="RMA59" s="73"/>
      <c r="RMB59" s="73"/>
      <c r="RMC59" s="73"/>
      <c r="RMD59" s="73"/>
      <c r="RME59" s="73"/>
      <c r="RMF59" s="73"/>
      <c r="RMG59" s="73"/>
      <c r="RMH59" s="73"/>
      <c r="RMI59" s="73"/>
      <c r="RMJ59" s="73"/>
      <c r="RMK59" s="73"/>
      <c r="RML59" s="73"/>
      <c r="RMM59" s="73"/>
      <c r="RMN59" s="73"/>
      <c r="RMO59" s="73"/>
      <c r="RMP59" s="73"/>
      <c r="RMQ59" s="73"/>
      <c r="RMR59" s="73"/>
      <c r="RMS59" s="73"/>
      <c r="RMT59" s="73"/>
      <c r="RMU59" s="73"/>
      <c r="RMV59" s="73"/>
      <c r="RMW59" s="73"/>
      <c r="RMX59" s="73"/>
      <c r="RMY59" s="73"/>
      <c r="RMZ59" s="73"/>
      <c r="RNA59" s="73"/>
      <c r="RNB59" s="73"/>
      <c r="RNC59" s="73"/>
      <c r="RND59" s="73"/>
      <c r="RNE59" s="73"/>
      <c r="RNF59" s="73"/>
      <c r="RNG59" s="73"/>
      <c r="RNH59" s="73"/>
      <c r="RNI59" s="73"/>
      <c r="RNJ59" s="73"/>
      <c r="RNK59" s="73"/>
      <c r="RNL59" s="73"/>
      <c r="RNM59" s="73"/>
      <c r="RNN59" s="73"/>
      <c r="RNO59" s="73"/>
      <c r="RNP59" s="73"/>
      <c r="RNQ59" s="73"/>
      <c r="RNR59" s="73"/>
      <c r="RNS59" s="73"/>
      <c r="RNT59" s="73"/>
      <c r="RNU59" s="73"/>
      <c r="RNV59" s="73"/>
      <c r="RNW59" s="73"/>
      <c r="RNX59" s="73"/>
      <c r="RNY59" s="73"/>
      <c r="RNZ59" s="73"/>
      <c r="ROA59" s="73"/>
      <c r="ROB59" s="73"/>
      <c r="ROC59" s="73"/>
      <c r="ROD59" s="73"/>
      <c r="ROE59" s="73"/>
      <c r="ROF59" s="73"/>
      <c r="ROG59" s="73"/>
      <c r="ROH59" s="73"/>
      <c r="ROI59" s="73"/>
      <c r="ROJ59" s="73"/>
      <c r="ROK59" s="73"/>
      <c r="ROL59" s="73"/>
      <c r="ROM59" s="73"/>
      <c r="RON59" s="73"/>
      <c r="ROO59" s="73"/>
      <c r="ROP59" s="73"/>
      <c r="ROQ59" s="73"/>
      <c r="ROR59" s="73"/>
      <c r="ROS59" s="73"/>
      <c r="ROT59" s="73"/>
      <c r="ROU59" s="73"/>
      <c r="ROV59" s="73"/>
      <c r="ROW59" s="73"/>
      <c r="ROX59" s="73"/>
      <c r="ROY59" s="73"/>
      <c r="ROZ59" s="73"/>
      <c r="RPA59" s="73"/>
      <c r="RPB59" s="73"/>
      <c r="RPC59" s="73"/>
      <c r="RPD59" s="73"/>
      <c r="RPE59" s="73"/>
      <c r="RPF59" s="73"/>
      <c r="RPG59" s="73"/>
      <c r="RPH59" s="73"/>
      <c r="RPI59" s="73"/>
      <c r="RPJ59" s="73"/>
      <c r="RPK59" s="73"/>
      <c r="RPL59" s="73"/>
      <c r="RPM59" s="73"/>
      <c r="RPN59" s="73"/>
      <c r="RPO59" s="73"/>
      <c r="RPP59" s="73"/>
      <c r="RPQ59" s="73"/>
      <c r="RPR59" s="73"/>
      <c r="RPS59" s="73"/>
      <c r="RPT59" s="73"/>
      <c r="RPU59" s="73"/>
      <c r="RPV59" s="73"/>
      <c r="RPW59" s="73"/>
      <c r="RPX59" s="73"/>
      <c r="RPY59" s="73"/>
      <c r="RPZ59" s="73"/>
      <c r="RQA59" s="73"/>
      <c r="RQB59" s="73"/>
      <c r="RQC59" s="73"/>
      <c r="RQD59" s="73"/>
      <c r="RQE59" s="73"/>
      <c r="RQF59" s="73"/>
      <c r="RQG59" s="73"/>
      <c r="RQH59" s="73"/>
      <c r="RQI59" s="73"/>
      <c r="RQJ59" s="73"/>
      <c r="RQK59" s="73"/>
      <c r="RQL59" s="73"/>
      <c r="RQM59" s="73"/>
      <c r="RQN59" s="73"/>
      <c r="RQO59" s="73"/>
      <c r="RQP59" s="73"/>
      <c r="RQQ59" s="73"/>
      <c r="RQR59" s="73"/>
      <c r="RQS59" s="73"/>
      <c r="RQT59" s="73"/>
      <c r="RQU59" s="73"/>
      <c r="RQV59" s="73"/>
      <c r="RQW59" s="73"/>
      <c r="RQX59" s="73"/>
      <c r="RQY59" s="73"/>
      <c r="RQZ59" s="73"/>
      <c r="RRA59" s="73"/>
      <c r="RRB59" s="73"/>
      <c r="RRC59" s="73"/>
      <c r="RRD59" s="73"/>
      <c r="RRE59" s="73"/>
      <c r="RRF59" s="73"/>
      <c r="RRG59" s="73"/>
      <c r="RRH59" s="73"/>
      <c r="RRI59" s="73"/>
      <c r="RRJ59" s="73"/>
      <c r="RRK59" s="73"/>
      <c r="RRL59" s="73"/>
      <c r="RRM59" s="73"/>
      <c r="RRN59" s="73"/>
      <c r="RRO59" s="73"/>
      <c r="RRP59" s="73"/>
      <c r="RRQ59" s="73"/>
      <c r="RRR59" s="73"/>
      <c r="RRS59" s="73"/>
      <c r="RRT59" s="73"/>
      <c r="RRU59" s="73"/>
      <c r="RRV59" s="73"/>
      <c r="RRW59" s="73"/>
      <c r="RRX59" s="73"/>
      <c r="RRY59" s="73"/>
      <c r="RRZ59" s="73"/>
      <c r="RSA59" s="73"/>
      <c r="RSB59" s="73"/>
      <c r="RSC59" s="73"/>
      <c r="RSD59" s="73"/>
      <c r="RSE59" s="73"/>
      <c r="RSF59" s="73"/>
      <c r="RSG59" s="73"/>
      <c r="RSH59" s="73"/>
      <c r="RSI59" s="73"/>
      <c r="RSJ59" s="73"/>
      <c r="RSK59" s="73"/>
      <c r="RSL59" s="73"/>
      <c r="RSM59" s="73"/>
      <c r="RSN59" s="73"/>
      <c r="RSO59" s="73"/>
      <c r="RSP59" s="73"/>
      <c r="RSQ59" s="73"/>
      <c r="RSR59" s="73"/>
      <c r="RSS59" s="73"/>
      <c r="RST59" s="73"/>
      <c r="RSU59" s="73"/>
      <c r="RSV59" s="73"/>
      <c r="RSW59" s="73"/>
      <c r="RSX59" s="73"/>
      <c r="RSY59" s="73"/>
      <c r="RSZ59" s="73"/>
      <c r="RTA59" s="73"/>
      <c r="RTB59" s="73"/>
      <c r="RTC59" s="73"/>
      <c r="RTD59" s="73"/>
      <c r="RTE59" s="73"/>
      <c r="RTF59" s="73"/>
      <c r="RTG59" s="73"/>
      <c r="RTH59" s="73"/>
      <c r="RTI59" s="73"/>
      <c r="RTJ59" s="73"/>
      <c r="RTK59" s="73"/>
      <c r="RTL59" s="73"/>
      <c r="RTM59" s="73"/>
      <c r="RTN59" s="73"/>
      <c r="RTO59" s="73"/>
      <c r="RTP59" s="73"/>
      <c r="RTQ59" s="73"/>
      <c r="RTR59" s="73"/>
      <c r="RTS59" s="73"/>
      <c r="RTT59" s="73"/>
      <c r="RTU59" s="73"/>
      <c r="RTV59" s="73"/>
      <c r="RTW59" s="73"/>
      <c r="RTX59" s="73"/>
      <c r="RTY59" s="73"/>
      <c r="RTZ59" s="73"/>
      <c r="RUA59" s="73"/>
      <c r="RUB59" s="73"/>
      <c r="RUC59" s="73"/>
      <c r="RUD59" s="73"/>
      <c r="RUE59" s="73"/>
      <c r="RUF59" s="73"/>
      <c r="RUG59" s="73"/>
      <c r="RUH59" s="73"/>
      <c r="RUI59" s="73"/>
      <c r="RUJ59" s="73"/>
      <c r="RUK59" s="73"/>
      <c r="RUL59" s="73"/>
      <c r="RUM59" s="73"/>
      <c r="RUN59" s="73"/>
      <c r="RUO59" s="73"/>
      <c r="RUP59" s="73"/>
      <c r="RUQ59" s="73"/>
      <c r="RUR59" s="73"/>
      <c r="RUS59" s="73"/>
      <c r="RUT59" s="73"/>
      <c r="RUU59" s="73"/>
      <c r="RUV59" s="73"/>
      <c r="RUW59" s="73"/>
      <c r="RUX59" s="73"/>
      <c r="RUY59" s="73"/>
      <c r="RUZ59" s="73"/>
      <c r="RVA59" s="73"/>
      <c r="RVB59" s="73"/>
      <c r="RVC59" s="73"/>
      <c r="RVD59" s="73"/>
      <c r="RVE59" s="73"/>
      <c r="RVF59" s="73"/>
      <c r="RVG59" s="73"/>
      <c r="RVH59" s="73"/>
      <c r="RVI59" s="73"/>
      <c r="RVJ59" s="73"/>
      <c r="RVK59" s="73"/>
      <c r="RVL59" s="73"/>
      <c r="RVM59" s="73"/>
      <c r="RVN59" s="73"/>
      <c r="RVO59" s="73"/>
      <c r="RVP59" s="73"/>
      <c r="RVQ59" s="73"/>
      <c r="RVR59" s="73"/>
      <c r="RVS59" s="73"/>
      <c r="RVT59" s="73"/>
      <c r="RVU59" s="73"/>
      <c r="RVV59" s="73"/>
      <c r="RVW59" s="73"/>
      <c r="RVX59" s="73"/>
      <c r="RVY59" s="73"/>
      <c r="RVZ59" s="73"/>
      <c r="RWA59" s="73"/>
      <c r="RWB59" s="73"/>
      <c r="RWC59" s="73"/>
      <c r="RWD59" s="73"/>
      <c r="RWE59" s="73"/>
      <c r="RWF59" s="73"/>
      <c r="RWG59" s="73"/>
      <c r="RWH59" s="73"/>
      <c r="RWI59" s="73"/>
      <c r="RWJ59" s="73"/>
      <c r="RWK59" s="73"/>
      <c r="RWL59" s="73"/>
      <c r="RWM59" s="73"/>
      <c r="RWN59" s="73"/>
      <c r="RWO59" s="73"/>
      <c r="RWP59" s="73"/>
      <c r="RWQ59" s="73"/>
      <c r="RWR59" s="73"/>
      <c r="RWS59" s="73"/>
      <c r="RWT59" s="73"/>
      <c r="RWU59" s="73"/>
      <c r="RWV59" s="73"/>
      <c r="RWW59" s="73"/>
      <c r="RWX59" s="73"/>
      <c r="RWY59" s="73"/>
      <c r="RWZ59" s="73"/>
      <c r="RXA59" s="73"/>
      <c r="RXB59" s="73"/>
      <c r="RXC59" s="73"/>
      <c r="RXD59" s="73"/>
      <c r="RXE59" s="73"/>
      <c r="RXF59" s="73"/>
      <c r="RXG59" s="73"/>
      <c r="RXH59" s="73"/>
      <c r="RXI59" s="73"/>
      <c r="RXJ59" s="73"/>
      <c r="RXK59" s="73"/>
      <c r="RXL59" s="73"/>
      <c r="RXM59" s="73"/>
      <c r="RXN59" s="73"/>
      <c r="RXO59" s="73"/>
      <c r="RXP59" s="73"/>
      <c r="RXQ59" s="73"/>
      <c r="RXR59" s="73"/>
      <c r="RXS59" s="73"/>
      <c r="RXT59" s="73"/>
      <c r="RXU59" s="73"/>
      <c r="RXV59" s="73"/>
      <c r="RXW59" s="73"/>
      <c r="RXX59" s="73"/>
      <c r="RXY59" s="73"/>
      <c r="RXZ59" s="73"/>
      <c r="RYA59" s="73"/>
      <c r="RYB59" s="73"/>
      <c r="RYC59" s="73"/>
      <c r="RYD59" s="73"/>
      <c r="RYE59" s="73"/>
      <c r="RYF59" s="73"/>
      <c r="RYG59" s="73"/>
      <c r="RYH59" s="73"/>
      <c r="RYI59" s="73"/>
      <c r="RYJ59" s="73"/>
      <c r="RYK59" s="73"/>
      <c r="RYL59" s="73"/>
      <c r="RYM59" s="73"/>
      <c r="RYN59" s="73"/>
      <c r="RYO59" s="73"/>
      <c r="RYP59" s="73"/>
      <c r="RYQ59" s="73"/>
      <c r="RYR59" s="73"/>
      <c r="RYS59" s="73"/>
      <c r="RYT59" s="73"/>
      <c r="RYU59" s="73"/>
      <c r="RYV59" s="73"/>
      <c r="RYW59" s="73"/>
      <c r="RYX59" s="73"/>
      <c r="RYY59" s="73"/>
      <c r="RYZ59" s="73"/>
      <c r="RZA59" s="73"/>
      <c r="RZB59" s="73"/>
      <c r="RZC59" s="73"/>
      <c r="RZD59" s="73"/>
      <c r="RZE59" s="73"/>
      <c r="RZF59" s="73"/>
      <c r="RZG59" s="73"/>
      <c r="RZH59" s="73"/>
      <c r="RZI59" s="73"/>
      <c r="RZJ59" s="73"/>
      <c r="RZK59" s="73"/>
      <c r="RZL59" s="73"/>
      <c r="RZM59" s="73"/>
      <c r="RZN59" s="73"/>
      <c r="RZO59" s="73"/>
      <c r="RZP59" s="73"/>
      <c r="RZQ59" s="73"/>
      <c r="RZR59" s="73"/>
      <c r="RZS59" s="73"/>
      <c r="RZT59" s="73"/>
      <c r="RZU59" s="73"/>
      <c r="RZV59" s="73"/>
      <c r="RZW59" s="73"/>
      <c r="RZX59" s="73"/>
      <c r="RZY59" s="73"/>
      <c r="RZZ59" s="73"/>
      <c r="SAA59" s="73"/>
      <c r="SAB59" s="73"/>
      <c r="SAC59" s="73"/>
      <c r="SAD59" s="73"/>
      <c r="SAE59" s="73"/>
      <c r="SAF59" s="73"/>
      <c r="SAG59" s="73"/>
      <c r="SAH59" s="73"/>
      <c r="SAI59" s="73"/>
      <c r="SAJ59" s="73"/>
      <c r="SAK59" s="73"/>
      <c r="SAL59" s="73"/>
      <c r="SAM59" s="73"/>
      <c r="SAN59" s="73"/>
      <c r="SAO59" s="73"/>
      <c r="SAP59" s="73"/>
      <c r="SAQ59" s="73"/>
      <c r="SAR59" s="73"/>
      <c r="SAS59" s="73"/>
      <c r="SAT59" s="73"/>
      <c r="SAU59" s="73"/>
      <c r="SAV59" s="73"/>
      <c r="SAW59" s="73"/>
      <c r="SAX59" s="73"/>
      <c r="SAY59" s="73"/>
      <c r="SAZ59" s="73"/>
      <c r="SBA59" s="73"/>
      <c r="SBB59" s="73"/>
      <c r="SBC59" s="73"/>
      <c r="SBD59" s="73"/>
      <c r="SBE59" s="73"/>
      <c r="SBF59" s="73"/>
      <c r="SBG59" s="73"/>
      <c r="SBH59" s="73"/>
      <c r="SBI59" s="73"/>
      <c r="SBJ59" s="73"/>
      <c r="SBK59" s="73"/>
      <c r="SBL59" s="73"/>
      <c r="SBM59" s="73"/>
      <c r="SBN59" s="73"/>
      <c r="SBO59" s="73"/>
      <c r="SBP59" s="73"/>
      <c r="SBQ59" s="73"/>
      <c r="SBR59" s="73"/>
      <c r="SBS59" s="73"/>
      <c r="SBT59" s="73"/>
      <c r="SBU59" s="73"/>
      <c r="SBV59" s="73"/>
      <c r="SBW59" s="73"/>
      <c r="SBX59" s="73"/>
      <c r="SBY59" s="73"/>
      <c r="SBZ59" s="73"/>
      <c r="SCA59" s="73"/>
      <c r="SCB59" s="73"/>
      <c r="SCC59" s="73"/>
      <c r="SCD59" s="73"/>
      <c r="SCE59" s="73"/>
      <c r="SCF59" s="73"/>
      <c r="SCG59" s="73"/>
      <c r="SCH59" s="73"/>
      <c r="SCI59" s="73"/>
      <c r="SCJ59" s="73"/>
      <c r="SCK59" s="73"/>
      <c r="SCL59" s="73"/>
      <c r="SCM59" s="73"/>
      <c r="SCN59" s="73"/>
      <c r="SCO59" s="73"/>
      <c r="SCP59" s="73"/>
      <c r="SCQ59" s="73"/>
      <c r="SCR59" s="73"/>
      <c r="SCS59" s="73"/>
      <c r="SCT59" s="73"/>
      <c r="SCU59" s="73"/>
      <c r="SCV59" s="73"/>
      <c r="SCW59" s="73"/>
      <c r="SCX59" s="73"/>
      <c r="SCY59" s="73"/>
      <c r="SCZ59" s="73"/>
      <c r="SDA59" s="73"/>
      <c r="SDB59" s="73"/>
      <c r="SDC59" s="73"/>
      <c r="SDD59" s="73"/>
      <c r="SDE59" s="73"/>
      <c r="SDF59" s="73"/>
      <c r="SDG59" s="73"/>
      <c r="SDH59" s="73"/>
      <c r="SDI59" s="73"/>
      <c r="SDJ59" s="73"/>
      <c r="SDK59" s="73"/>
      <c r="SDL59" s="73"/>
      <c r="SDM59" s="73"/>
      <c r="SDN59" s="73"/>
      <c r="SDO59" s="73"/>
      <c r="SDP59" s="73"/>
      <c r="SDQ59" s="73"/>
      <c r="SDR59" s="73"/>
      <c r="SDS59" s="73"/>
      <c r="SDT59" s="73"/>
      <c r="SDU59" s="73"/>
      <c r="SDV59" s="73"/>
      <c r="SDW59" s="73"/>
      <c r="SDX59" s="73"/>
      <c r="SDY59" s="73"/>
      <c r="SDZ59" s="73"/>
      <c r="SEA59" s="73"/>
      <c r="SEB59" s="73"/>
      <c r="SEC59" s="73"/>
      <c r="SED59" s="73"/>
      <c r="SEE59" s="73"/>
      <c r="SEF59" s="73"/>
      <c r="SEG59" s="73"/>
      <c r="SEH59" s="73"/>
      <c r="SEI59" s="73"/>
      <c r="SEJ59" s="73"/>
      <c r="SEK59" s="73"/>
      <c r="SEL59" s="73"/>
      <c r="SEM59" s="73"/>
      <c r="SEN59" s="73"/>
      <c r="SEO59" s="73"/>
      <c r="SEP59" s="73"/>
      <c r="SEQ59" s="73"/>
      <c r="SER59" s="73"/>
      <c r="SES59" s="73"/>
      <c r="SET59" s="73"/>
      <c r="SEU59" s="73"/>
      <c r="SEV59" s="73"/>
      <c r="SEW59" s="73"/>
      <c r="SEX59" s="73"/>
      <c r="SEY59" s="73"/>
      <c r="SEZ59" s="73"/>
      <c r="SFA59" s="73"/>
      <c r="SFB59" s="73"/>
      <c r="SFC59" s="73"/>
      <c r="SFD59" s="73"/>
      <c r="SFE59" s="73"/>
      <c r="SFF59" s="73"/>
      <c r="SFG59" s="73"/>
      <c r="SFH59" s="73"/>
      <c r="SFI59" s="73"/>
      <c r="SFJ59" s="73"/>
      <c r="SFK59" s="73"/>
      <c r="SFL59" s="73"/>
      <c r="SFM59" s="73"/>
      <c r="SFN59" s="73"/>
      <c r="SFO59" s="73"/>
      <c r="SFP59" s="73"/>
      <c r="SFQ59" s="73"/>
      <c r="SFR59" s="73"/>
      <c r="SFS59" s="73"/>
      <c r="SFT59" s="73"/>
      <c r="SFU59" s="73"/>
      <c r="SFV59" s="73"/>
      <c r="SFW59" s="73"/>
      <c r="SFX59" s="73"/>
      <c r="SFY59" s="73"/>
      <c r="SFZ59" s="73"/>
      <c r="SGA59" s="73"/>
      <c r="SGB59" s="73"/>
      <c r="SGC59" s="73"/>
      <c r="SGD59" s="73"/>
      <c r="SGE59" s="73"/>
      <c r="SGF59" s="73"/>
      <c r="SGG59" s="73"/>
      <c r="SGH59" s="73"/>
      <c r="SGI59" s="73"/>
      <c r="SGJ59" s="73"/>
      <c r="SGK59" s="73"/>
      <c r="SGL59" s="73"/>
      <c r="SGM59" s="73"/>
      <c r="SGN59" s="73"/>
      <c r="SGO59" s="73"/>
      <c r="SGP59" s="73"/>
      <c r="SGQ59" s="73"/>
      <c r="SGR59" s="73"/>
      <c r="SGS59" s="73"/>
      <c r="SGT59" s="73"/>
      <c r="SGU59" s="73"/>
      <c r="SGV59" s="73"/>
      <c r="SGW59" s="73"/>
      <c r="SGX59" s="73"/>
      <c r="SGY59" s="73"/>
      <c r="SGZ59" s="73"/>
      <c r="SHA59" s="73"/>
      <c r="SHB59" s="73"/>
      <c r="SHC59" s="73"/>
      <c r="SHD59" s="73"/>
      <c r="SHE59" s="73"/>
      <c r="SHF59" s="73"/>
      <c r="SHG59" s="73"/>
      <c r="SHH59" s="73"/>
      <c r="SHI59" s="73"/>
      <c r="SHJ59" s="73"/>
      <c r="SHK59" s="73"/>
      <c r="SHL59" s="73"/>
      <c r="SHM59" s="73"/>
      <c r="SHN59" s="73"/>
      <c r="SHO59" s="73"/>
      <c r="SHP59" s="73"/>
      <c r="SHQ59" s="73"/>
      <c r="SHR59" s="73"/>
      <c r="SHS59" s="73"/>
      <c r="SHT59" s="73"/>
      <c r="SHU59" s="73"/>
      <c r="SHV59" s="73"/>
      <c r="SHW59" s="73"/>
      <c r="SHX59" s="73"/>
      <c r="SHY59" s="73"/>
      <c r="SHZ59" s="73"/>
      <c r="SIA59" s="73"/>
      <c r="SIB59" s="73"/>
      <c r="SIC59" s="73"/>
      <c r="SID59" s="73"/>
      <c r="SIE59" s="73"/>
      <c r="SIF59" s="73"/>
      <c r="SIG59" s="73"/>
      <c r="SIH59" s="73"/>
      <c r="SII59" s="73"/>
      <c r="SIJ59" s="73"/>
      <c r="SIK59" s="73"/>
      <c r="SIL59" s="73"/>
      <c r="SIM59" s="73"/>
      <c r="SIN59" s="73"/>
      <c r="SIO59" s="73"/>
      <c r="SIP59" s="73"/>
      <c r="SIQ59" s="73"/>
      <c r="SIR59" s="73"/>
      <c r="SIS59" s="73"/>
      <c r="SIT59" s="73"/>
      <c r="SIU59" s="73"/>
      <c r="SIV59" s="73"/>
      <c r="SIW59" s="73"/>
      <c r="SIX59" s="73"/>
      <c r="SIY59" s="73"/>
      <c r="SIZ59" s="73"/>
      <c r="SJA59" s="73"/>
      <c r="SJB59" s="73"/>
      <c r="SJC59" s="73"/>
      <c r="SJD59" s="73"/>
      <c r="SJE59" s="73"/>
      <c r="SJF59" s="73"/>
      <c r="SJG59" s="73"/>
      <c r="SJH59" s="73"/>
      <c r="SJI59" s="73"/>
      <c r="SJJ59" s="73"/>
      <c r="SJK59" s="73"/>
      <c r="SJL59" s="73"/>
      <c r="SJM59" s="73"/>
      <c r="SJN59" s="73"/>
      <c r="SJO59" s="73"/>
      <c r="SJP59" s="73"/>
      <c r="SJQ59" s="73"/>
      <c r="SJR59" s="73"/>
      <c r="SJS59" s="73"/>
      <c r="SJT59" s="73"/>
      <c r="SJU59" s="73"/>
      <c r="SJV59" s="73"/>
      <c r="SJW59" s="73"/>
      <c r="SJX59" s="73"/>
      <c r="SJY59" s="73"/>
      <c r="SJZ59" s="73"/>
      <c r="SKA59" s="73"/>
      <c r="SKB59" s="73"/>
      <c r="SKC59" s="73"/>
      <c r="SKD59" s="73"/>
      <c r="SKE59" s="73"/>
      <c r="SKF59" s="73"/>
      <c r="SKG59" s="73"/>
      <c r="SKH59" s="73"/>
      <c r="SKI59" s="73"/>
      <c r="SKJ59" s="73"/>
      <c r="SKK59" s="73"/>
      <c r="SKL59" s="73"/>
      <c r="SKM59" s="73"/>
      <c r="SKN59" s="73"/>
      <c r="SKO59" s="73"/>
      <c r="SKP59" s="73"/>
      <c r="SKQ59" s="73"/>
      <c r="SKR59" s="73"/>
      <c r="SKS59" s="73"/>
      <c r="SKT59" s="73"/>
      <c r="SKU59" s="73"/>
      <c r="SKV59" s="73"/>
      <c r="SKW59" s="73"/>
      <c r="SKX59" s="73"/>
      <c r="SKY59" s="73"/>
      <c r="SKZ59" s="73"/>
      <c r="SLA59" s="73"/>
      <c r="SLB59" s="73"/>
      <c r="SLC59" s="73"/>
      <c r="SLD59" s="73"/>
      <c r="SLE59" s="73"/>
      <c r="SLF59" s="73"/>
      <c r="SLG59" s="73"/>
      <c r="SLH59" s="73"/>
      <c r="SLI59" s="73"/>
      <c r="SLJ59" s="73"/>
      <c r="SLK59" s="73"/>
      <c r="SLL59" s="73"/>
      <c r="SLM59" s="73"/>
      <c r="SLN59" s="73"/>
      <c r="SLO59" s="73"/>
      <c r="SLP59" s="73"/>
      <c r="SLQ59" s="73"/>
      <c r="SLR59" s="73"/>
      <c r="SLS59" s="73"/>
      <c r="SLT59" s="73"/>
      <c r="SLU59" s="73"/>
      <c r="SLV59" s="73"/>
      <c r="SLW59" s="73"/>
      <c r="SLX59" s="73"/>
      <c r="SLY59" s="73"/>
      <c r="SLZ59" s="73"/>
      <c r="SMA59" s="73"/>
      <c r="SMB59" s="73"/>
      <c r="SMC59" s="73"/>
      <c r="SMD59" s="73"/>
      <c r="SME59" s="73"/>
      <c r="SMF59" s="73"/>
      <c r="SMG59" s="73"/>
      <c r="SMH59" s="73"/>
      <c r="SMI59" s="73"/>
      <c r="SMJ59" s="73"/>
      <c r="SMK59" s="73"/>
      <c r="SML59" s="73"/>
      <c r="SMM59" s="73"/>
      <c r="SMN59" s="73"/>
      <c r="SMO59" s="73"/>
      <c r="SMP59" s="73"/>
      <c r="SMQ59" s="73"/>
      <c r="SMR59" s="73"/>
      <c r="SMS59" s="73"/>
      <c r="SMT59" s="73"/>
      <c r="SMU59" s="73"/>
      <c r="SMV59" s="73"/>
      <c r="SMW59" s="73"/>
      <c r="SMX59" s="73"/>
      <c r="SMY59" s="73"/>
      <c r="SMZ59" s="73"/>
      <c r="SNA59" s="73"/>
      <c r="SNB59" s="73"/>
      <c r="SNC59" s="73"/>
      <c r="SND59" s="73"/>
      <c r="SNE59" s="73"/>
      <c r="SNF59" s="73"/>
      <c r="SNG59" s="73"/>
      <c r="SNH59" s="73"/>
      <c r="SNI59" s="73"/>
      <c r="SNJ59" s="73"/>
      <c r="SNK59" s="73"/>
      <c r="SNL59" s="73"/>
      <c r="SNM59" s="73"/>
      <c r="SNN59" s="73"/>
      <c r="SNO59" s="73"/>
      <c r="SNP59" s="73"/>
      <c r="SNQ59" s="73"/>
      <c r="SNR59" s="73"/>
      <c r="SNS59" s="73"/>
      <c r="SNT59" s="73"/>
      <c r="SNU59" s="73"/>
      <c r="SNV59" s="73"/>
      <c r="SNW59" s="73"/>
      <c r="SNX59" s="73"/>
      <c r="SNY59" s="73"/>
      <c r="SNZ59" s="73"/>
      <c r="SOA59" s="73"/>
      <c r="SOB59" s="73"/>
      <c r="SOC59" s="73"/>
      <c r="SOD59" s="73"/>
      <c r="SOE59" s="73"/>
      <c r="SOF59" s="73"/>
      <c r="SOG59" s="73"/>
      <c r="SOH59" s="73"/>
      <c r="SOI59" s="73"/>
      <c r="SOJ59" s="73"/>
      <c r="SOK59" s="73"/>
      <c r="SOL59" s="73"/>
      <c r="SOM59" s="73"/>
      <c r="SON59" s="73"/>
      <c r="SOO59" s="73"/>
      <c r="SOP59" s="73"/>
      <c r="SOQ59" s="73"/>
      <c r="SOR59" s="73"/>
      <c r="SOS59" s="73"/>
      <c r="SOT59" s="73"/>
      <c r="SOU59" s="73"/>
      <c r="SOV59" s="73"/>
      <c r="SOW59" s="73"/>
      <c r="SOX59" s="73"/>
      <c r="SOY59" s="73"/>
      <c r="SOZ59" s="73"/>
      <c r="SPA59" s="73"/>
      <c r="SPB59" s="73"/>
      <c r="SPC59" s="73"/>
      <c r="SPD59" s="73"/>
      <c r="SPE59" s="73"/>
      <c r="SPF59" s="73"/>
      <c r="SPG59" s="73"/>
      <c r="SPH59" s="73"/>
      <c r="SPI59" s="73"/>
      <c r="SPJ59" s="73"/>
      <c r="SPK59" s="73"/>
      <c r="SPL59" s="73"/>
      <c r="SPM59" s="73"/>
      <c r="SPN59" s="73"/>
      <c r="SPO59" s="73"/>
      <c r="SPP59" s="73"/>
      <c r="SPQ59" s="73"/>
      <c r="SPR59" s="73"/>
      <c r="SPS59" s="73"/>
      <c r="SPT59" s="73"/>
      <c r="SPU59" s="73"/>
      <c r="SPV59" s="73"/>
      <c r="SPW59" s="73"/>
      <c r="SPX59" s="73"/>
      <c r="SPY59" s="73"/>
      <c r="SPZ59" s="73"/>
      <c r="SQA59" s="73"/>
      <c r="SQB59" s="73"/>
      <c r="SQC59" s="73"/>
      <c r="SQD59" s="73"/>
      <c r="SQE59" s="73"/>
      <c r="SQF59" s="73"/>
      <c r="SQG59" s="73"/>
      <c r="SQH59" s="73"/>
      <c r="SQI59" s="73"/>
      <c r="SQJ59" s="73"/>
      <c r="SQK59" s="73"/>
      <c r="SQL59" s="73"/>
      <c r="SQM59" s="73"/>
      <c r="SQN59" s="73"/>
      <c r="SQO59" s="73"/>
      <c r="SQP59" s="73"/>
      <c r="SQQ59" s="73"/>
      <c r="SQR59" s="73"/>
      <c r="SQS59" s="73"/>
      <c r="SQT59" s="73"/>
      <c r="SQU59" s="73"/>
      <c r="SQV59" s="73"/>
      <c r="SQW59" s="73"/>
      <c r="SQX59" s="73"/>
      <c r="SQY59" s="73"/>
      <c r="SQZ59" s="73"/>
      <c r="SRA59" s="73"/>
      <c r="SRB59" s="73"/>
      <c r="SRC59" s="73"/>
      <c r="SRD59" s="73"/>
      <c r="SRE59" s="73"/>
      <c r="SRF59" s="73"/>
      <c r="SRG59" s="73"/>
      <c r="SRH59" s="73"/>
      <c r="SRI59" s="73"/>
      <c r="SRJ59" s="73"/>
      <c r="SRK59" s="73"/>
      <c r="SRL59" s="73"/>
      <c r="SRM59" s="73"/>
      <c r="SRN59" s="73"/>
      <c r="SRO59" s="73"/>
      <c r="SRP59" s="73"/>
      <c r="SRQ59" s="73"/>
      <c r="SRR59" s="73"/>
      <c r="SRS59" s="73"/>
      <c r="SRT59" s="73"/>
      <c r="SRU59" s="73"/>
      <c r="SRV59" s="73"/>
      <c r="SRW59" s="73"/>
      <c r="SRX59" s="73"/>
      <c r="SRY59" s="73"/>
      <c r="SRZ59" s="73"/>
      <c r="SSA59" s="73"/>
      <c r="SSB59" s="73"/>
      <c r="SSC59" s="73"/>
      <c r="SSD59" s="73"/>
      <c r="SSE59" s="73"/>
      <c r="SSF59" s="73"/>
      <c r="SSG59" s="73"/>
      <c r="SSH59" s="73"/>
      <c r="SSI59" s="73"/>
      <c r="SSJ59" s="73"/>
      <c r="SSK59" s="73"/>
      <c r="SSL59" s="73"/>
      <c r="SSM59" s="73"/>
      <c r="SSN59" s="73"/>
      <c r="SSO59" s="73"/>
      <c r="SSP59" s="73"/>
      <c r="SSQ59" s="73"/>
      <c r="SSR59" s="73"/>
      <c r="SSS59" s="73"/>
      <c r="SST59" s="73"/>
      <c r="SSU59" s="73"/>
      <c r="SSV59" s="73"/>
      <c r="SSW59" s="73"/>
      <c r="SSX59" s="73"/>
      <c r="SSY59" s="73"/>
      <c r="SSZ59" s="73"/>
      <c r="STA59" s="73"/>
      <c r="STB59" s="73"/>
      <c r="STC59" s="73"/>
      <c r="STD59" s="73"/>
      <c r="STE59" s="73"/>
      <c r="STF59" s="73"/>
      <c r="STG59" s="73"/>
      <c r="STH59" s="73"/>
      <c r="STI59" s="73"/>
      <c r="STJ59" s="73"/>
      <c r="STK59" s="73"/>
      <c r="STL59" s="73"/>
      <c r="STM59" s="73"/>
      <c r="STN59" s="73"/>
      <c r="STO59" s="73"/>
      <c r="STP59" s="73"/>
      <c r="STQ59" s="73"/>
      <c r="STR59" s="73"/>
      <c r="STS59" s="73"/>
      <c r="STT59" s="73"/>
      <c r="STU59" s="73"/>
      <c r="STV59" s="73"/>
      <c r="STW59" s="73"/>
      <c r="STX59" s="73"/>
      <c r="STY59" s="73"/>
      <c r="STZ59" s="73"/>
      <c r="SUA59" s="73"/>
      <c r="SUB59" s="73"/>
      <c r="SUC59" s="73"/>
      <c r="SUD59" s="73"/>
      <c r="SUE59" s="73"/>
      <c r="SUF59" s="73"/>
      <c r="SUG59" s="73"/>
      <c r="SUH59" s="73"/>
      <c r="SUI59" s="73"/>
      <c r="SUJ59" s="73"/>
      <c r="SUK59" s="73"/>
      <c r="SUL59" s="73"/>
      <c r="SUM59" s="73"/>
      <c r="SUN59" s="73"/>
      <c r="SUO59" s="73"/>
      <c r="SUP59" s="73"/>
      <c r="SUQ59" s="73"/>
      <c r="SUR59" s="73"/>
      <c r="SUS59" s="73"/>
      <c r="SUT59" s="73"/>
      <c r="SUU59" s="73"/>
      <c r="SUV59" s="73"/>
      <c r="SUW59" s="73"/>
      <c r="SUX59" s="73"/>
      <c r="SUY59" s="73"/>
      <c r="SUZ59" s="73"/>
      <c r="SVA59" s="73"/>
      <c r="SVB59" s="73"/>
      <c r="SVC59" s="73"/>
      <c r="SVD59" s="73"/>
      <c r="SVE59" s="73"/>
      <c r="SVF59" s="73"/>
      <c r="SVG59" s="73"/>
      <c r="SVH59" s="73"/>
      <c r="SVI59" s="73"/>
      <c r="SVJ59" s="73"/>
      <c r="SVK59" s="73"/>
      <c r="SVL59" s="73"/>
      <c r="SVM59" s="73"/>
      <c r="SVN59" s="73"/>
      <c r="SVO59" s="73"/>
      <c r="SVP59" s="73"/>
      <c r="SVQ59" s="73"/>
      <c r="SVR59" s="73"/>
      <c r="SVS59" s="73"/>
      <c r="SVT59" s="73"/>
      <c r="SVU59" s="73"/>
      <c r="SVV59" s="73"/>
      <c r="SVW59" s="73"/>
      <c r="SVX59" s="73"/>
      <c r="SVY59" s="73"/>
      <c r="SVZ59" s="73"/>
      <c r="SWA59" s="73"/>
      <c r="SWB59" s="73"/>
      <c r="SWC59" s="73"/>
      <c r="SWD59" s="73"/>
      <c r="SWE59" s="73"/>
      <c r="SWF59" s="73"/>
      <c r="SWG59" s="73"/>
      <c r="SWH59" s="73"/>
      <c r="SWI59" s="73"/>
      <c r="SWJ59" s="73"/>
      <c r="SWK59" s="73"/>
      <c r="SWL59" s="73"/>
      <c r="SWM59" s="73"/>
      <c r="SWN59" s="73"/>
      <c r="SWO59" s="73"/>
      <c r="SWP59" s="73"/>
      <c r="SWQ59" s="73"/>
      <c r="SWR59" s="73"/>
      <c r="SWS59" s="73"/>
      <c r="SWT59" s="73"/>
      <c r="SWU59" s="73"/>
      <c r="SWV59" s="73"/>
      <c r="SWW59" s="73"/>
      <c r="SWX59" s="73"/>
      <c r="SWY59" s="73"/>
      <c r="SWZ59" s="73"/>
      <c r="SXA59" s="73"/>
      <c r="SXB59" s="73"/>
      <c r="SXC59" s="73"/>
      <c r="SXD59" s="73"/>
      <c r="SXE59" s="73"/>
      <c r="SXF59" s="73"/>
      <c r="SXG59" s="73"/>
      <c r="SXH59" s="73"/>
      <c r="SXI59" s="73"/>
      <c r="SXJ59" s="73"/>
      <c r="SXK59" s="73"/>
      <c r="SXL59" s="73"/>
      <c r="SXM59" s="73"/>
      <c r="SXN59" s="73"/>
      <c r="SXO59" s="73"/>
      <c r="SXP59" s="73"/>
      <c r="SXQ59" s="73"/>
      <c r="SXR59" s="73"/>
      <c r="SXS59" s="73"/>
      <c r="SXT59" s="73"/>
      <c r="SXU59" s="73"/>
      <c r="SXV59" s="73"/>
      <c r="SXW59" s="73"/>
      <c r="SXX59" s="73"/>
      <c r="SXY59" s="73"/>
      <c r="SXZ59" s="73"/>
      <c r="SYA59" s="73"/>
      <c r="SYB59" s="73"/>
      <c r="SYC59" s="73"/>
      <c r="SYD59" s="73"/>
      <c r="SYE59" s="73"/>
      <c r="SYF59" s="73"/>
      <c r="SYG59" s="73"/>
      <c r="SYH59" s="73"/>
      <c r="SYI59" s="73"/>
      <c r="SYJ59" s="73"/>
      <c r="SYK59" s="73"/>
      <c r="SYL59" s="73"/>
      <c r="SYM59" s="73"/>
      <c r="SYN59" s="73"/>
      <c r="SYO59" s="73"/>
      <c r="SYP59" s="73"/>
      <c r="SYQ59" s="73"/>
      <c r="SYR59" s="73"/>
      <c r="SYS59" s="73"/>
      <c r="SYT59" s="73"/>
      <c r="SYU59" s="73"/>
      <c r="SYV59" s="73"/>
      <c r="SYW59" s="73"/>
      <c r="SYX59" s="73"/>
      <c r="SYY59" s="73"/>
      <c r="SYZ59" s="73"/>
      <c r="SZA59" s="73"/>
      <c r="SZB59" s="73"/>
      <c r="SZC59" s="73"/>
      <c r="SZD59" s="73"/>
      <c r="SZE59" s="73"/>
      <c r="SZF59" s="73"/>
      <c r="SZG59" s="73"/>
      <c r="SZH59" s="73"/>
      <c r="SZI59" s="73"/>
      <c r="SZJ59" s="73"/>
      <c r="SZK59" s="73"/>
      <c r="SZL59" s="73"/>
      <c r="SZM59" s="73"/>
      <c r="SZN59" s="73"/>
      <c r="SZO59" s="73"/>
      <c r="SZP59" s="73"/>
      <c r="SZQ59" s="73"/>
      <c r="SZR59" s="73"/>
      <c r="SZS59" s="73"/>
      <c r="SZT59" s="73"/>
      <c r="SZU59" s="73"/>
      <c r="SZV59" s="73"/>
      <c r="SZW59" s="73"/>
      <c r="SZX59" s="73"/>
      <c r="SZY59" s="73"/>
      <c r="SZZ59" s="73"/>
      <c r="TAA59" s="73"/>
      <c r="TAB59" s="73"/>
      <c r="TAC59" s="73"/>
      <c r="TAD59" s="73"/>
      <c r="TAE59" s="73"/>
      <c r="TAF59" s="73"/>
      <c r="TAG59" s="73"/>
      <c r="TAH59" s="73"/>
      <c r="TAI59" s="73"/>
      <c r="TAJ59" s="73"/>
      <c r="TAK59" s="73"/>
      <c r="TAL59" s="73"/>
      <c r="TAM59" s="73"/>
      <c r="TAN59" s="73"/>
      <c r="TAO59" s="73"/>
      <c r="TAP59" s="73"/>
      <c r="TAQ59" s="73"/>
      <c r="TAR59" s="73"/>
      <c r="TAS59" s="73"/>
      <c r="TAT59" s="73"/>
      <c r="TAU59" s="73"/>
      <c r="TAV59" s="73"/>
      <c r="TAW59" s="73"/>
      <c r="TAX59" s="73"/>
      <c r="TAY59" s="73"/>
      <c r="TAZ59" s="73"/>
      <c r="TBA59" s="73"/>
      <c r="TBB59" s="73"/>
      <c r="TBC59" s="73"/>
      <c r="TBD59" s="73"/>
      <c r="TBE59" s="73"/>
      <c r="TBF59" s="73"/>
      <c r="TBG59" s="73"/>
      <c r="TBH59" s="73"/>
      <c r="TBI59" s="73"/>
      <c r="TBJ59" s="73"/>
      <c r="TBK59" s="73"/>
      <c r="TBL59" s="73"/>
      <c r="TBM59" s="73"/>
      <c r="TBN59" s="73"/>
      <c r="TBO59" s="73"/>
      <c r="TBP59" s="73"/>
      <c r="TBQ59" s="73"/>
      <c r="TBR59" s="73"/>
      <c r="TBS59" s="73"/>
      <c r="TBT59" s="73"/>
      <c r="TBU59" s="73"/>
      <c r="TBV59" s="73"/>
      <c r="TBW59" s="73"/>
      <c r="TBX59" s="73"/>
      <c r="TBY59" s="73"/>
      <c r="TBZ59" s="73"/>
      <c r="TCA59" s="73"/>
      <c r="TCB59" s="73"/>
      <c r="TCC59" s="73"/>
      <c r="TCD59" s="73"/>
      <c r="TCE59" s="73"/>
      <c r="TCF59" s="73"/>
      <c r="TCG59" s="73"/>
      <c r="TCH59" s="73"/>
      <c r="TCI59" s="73"/>
      <c r="TCJ59" s="73"/>
      <c r="TCK59" s="73"/>
      <c r="TCL59" s="73"/>
      <c r="TCM59" s="73"/>
      <c r="TCN59" s="73"/>
      <c r="TCO59" s="73"/>
      <c r="TCP59" s="73"/>
      <c r="TCQ59" s="73"/>
      <c r="TCR59" s="73"/>
      <c r="TCS59" s="73"/>
      <c r="TCT59" s="73"/>
      <c r="TCU59" s="73"/>
      <c r="TCV59" s="73"/>
      <c r="TCW59" s="73"/>
      <c r="TCX59" s="73"/>
      <c r="TCY59" s="73"/>
      <c r="TCZ59" s="73"/>
      <c r="TDA59" s="73"/>
      <c r="TDB59" s="73"/>
      <c r="TDC59" s="73"/>
      <c r="TDD59" s="73"/>
      <c r="TDE59" s="73"/>
      <c r="TDF59" s="73"/>
      <c r="TDG59" s="73"/>
      <c r="TDH59" s="73"/>
      <c r="TDI59" s="73"/>
      <c r="TDJ59" s="73"/>
      <c r="TDK59" s="73"/>
      <c r="TDL59" s="73"/>
      <c r="TDM59" s="73"/>
      <c r="TDN59" s="73"/>
      <c r="TDO59" s="73"/>
      <c r="TDP59" s="73"/>
      <c r="TDQ59" s="73"/>
      <c r="TDR59" s="73"/>
      <c r="TDS59" s="73"/>
      <c r="TDT59" s="73"/>
      <c r="TDU59" s="73"/>
      <c r="TDV59" s="73"/>
      <c r="TDW59" s="73"/>
      <c r="TDX59" s="73"/>
      <c r="TDY59" s="73"/>
      <c r="TDZ59" s="73"/>
      <c r="TEA59" s="73"/>
      <c r="TEB59" s="73"/>
      <c r="TEC59" s="73"/>
      <c r="TED59" s="73"/>
      <c r="TEE59" s="73"/>
      <c r="TEF59" s="73"/>
      <c r="TEG59" s="73"/>
      <c r="TEH59" s="73"/>
      <c r="TEI59" s="73"/>
      <c r="TEJ59" s="73"/>
      <c r="TEK59" s="73"/>
      <c r="TEL59" s="73"/>
      <c r="TEM59" s="73"/>
      <c r="TEN59" s="73"/>
      <c r="TEO59" s="73"/>
      <c r="TEP59" s="73"/>
      <c r="TEQ59" s="73"/>
      <c r="TER59" s="73"/>
      <c r="TES59" s="73"/>
      <c r="TET59" s="73"/>
      <c r="TEU59" s="73"/>
      <c r="TEV59" s="73"/>
      <c r="TEW59" s="73"/>
      <c r="TEX59" s="73"/>
      <c r="TEY59" s="73"/>
      <c r="TEZ59" s="73"/>
      <c r="TFA59" s="73"/>
      <c r="TFB59" s="73"/>
      <c r="TFC59" s="73"/>
      <c r="TFD59" s="73"/>
      <c r="TFE59" s="73"/>
      <c r="TFF59" s="73"/>
      <c r="TFG59" s="73"/>
      <c r="TFH59" s="73"/>
      <c r="TFI59" s="73"/>
      <c r="TFJ59" s="73"/>
      <c r="TFK59" s="73"/>
      <c r="TFL59" s="73"/>
      <c r="TFM59" s="73"/>
      <c r="TFN59" s="73"/>
      <c r="TFO59" s="73"/>
      <c r="TFP59" s="73"/>
      <c r="TFQ59" s="73"/>
      <c r="TFR59" s="73"/>
      <c r="TFS59" s="73"/>
      <c r="TFT59" s="73"/>
      <c r="TFU59" s="73"/>
      <c r="TFV59" s="73"/>
      <c r="TFW59" s="73"/>
      <c r="TFX59" s="73"/>
      <c r="TFY59" s="73"/>
      <c r="TFZ59" s="73"/>
      <c r="TGA59" s="73"/>
      <c r="TGB59" s="73"/>
      <c r="TGC59" s="73"/>
      <c r="TGD59" s="73"/>
      <c r="TGE59" s="73"/>
      <c r="TGF59" s="73"/>
      <c r="TGG59" s="73"/>
      <c r="TGH59" s="73"/>
      <c r="TGI59" s="73"/>
      <c r="TGJ59" s="73"/>
      <c r="TGK59" s="73"/>
      <c r="TGL59" s="73"/>
      <c r="TGM59" s="73"/>
      <c r="TGN59" s="73"/>
      <c r="TGO59" s="73"/>
      <c r="TGP59" s="73"/>
      <c r="TGQ59" s="73"/>
      <c r="TGR59" s="73"/>
      <c r="TGS59" s="73"/>
      <c r="TGT59" s="73"/>
      <c r="TGU59" s="73"/>
      <c r="TGV59" s="73"/>
      <c r="TGW59" s="73"/>
      <c r="TGX59" s="73"/>
      <c r="TGY59" s="73"/>
      <c r="TGZ59" s="73"/>
      <c r="THA59" s="73"/>
      <c r="THB59" s="73"/>
      <c r="THC59" s="73"/>
      <c r="THD59" s="73"/>
      <c r="THE59" s="73"/>
      <c r="THF59" s="73"/>
      <c r="THG59" s="73"/>
      <c r="THH59" s="73"/>
      <c r="THI59" s="73"/>
      <c r="THJ59" s="73"/>
      <c r="THK59" s="73"/>
      <c r="THL59" s="73"/>
      <c r="THM59" s="73"/>
      <c r="THN59" s="73"/>
      <c r="THO59" s="73"/>
      <c r="THP59" s="73"/>
      <c r="THQ59" s="73"/>
      <c r="THR59" s="73"/>
      <c r="THS59" s="73"/>
      <c r="THT59" s="73"/>
      <c r="THU59" s="73"/>
      <c r="THV59" s="73"/>
      <c r="THW59" s="73"/>
      <c r="THX59" s="73"/>
      <c r="THY59" s="73"/>
      <c r="THZ59" s="73"/>
      <c r="TIA59" s="73"/>
      <c r="TIB59" s="73"/>
      <c r="TIC59" s="73"/>
      <c r="TID59" s="73"/>
      <c r="TIE59" s="73"/>
      <c r="TIF59" s="73"/>
      <c r="TIG59" s="73"/>
      <c r="TIH59" s="73"/>
      <c r="TII59" s="73"/>
      <c r="TIJ59" s="73"/>
      <c r="TIK59" s="73"/>
      <c r="TIL59" s="73"/>
      <c r="TIM59" s="73"/>
      <c r="TIN59" s="73"/>
      <c r="TIO59" s="73"/>
      <c r="TIP59" s="73"/>
      <c r="TIQ59" s="73"/>
      <c r="TIR59" s="73"/>
      <c r="TIS59" s="73"/>
      <c r="TIT59" s="73"/>
      <c r="TIU59" s="73"/>
      <c r="TIV59" s="73"/>
      <c r="TIW59" s="73"/>
      <c r="TIX59" s="73"/>
      <c r="TIY59" s="73"/>
      <c r="TIZ59" s="73"/>
      <c r="TJA59" s="73"/>
      <c r="TJB59" s="73"/>
      <c r="TJC59" s="73"/>
      <c r="TJD59" s="73"/>
      <c r="TJE59" s="73"/>
      <c r="TJF59" s="73"/>
      <c r="TJG59" s="73"/>
      <c r="TJH59" s="73"/>
      <c r="TJI59" s="73"/>
      <c r="TJJ59" s="73"/>
      <c r="TJK59" s="73"/>
      <c r="TJL59" s="73"/>
      <c r="TJM59" s="73"/>
      <c r="TJN59" s="73"/>
      <c r="TJO59" s="73"/>
      <c r="TJP59" s="73"/>
      <c r="TJQ59" s="73"/>
      <c r="TJR59" s="73"/>
      <c r="TJS59" s="73"/>
      <c r="TJT59" s="73"/>
      <c r="TJU59" s="73"/>
      <c r="TJV59" s="73"/>
      <c r="TJW59" s="73"/>
      <c r="TJX59" s="73"/>
      <c r="TJY59" s="73"/>
      <c r="TJZ59" s="73"/>
      <c r="TKA59" s="73"/>
      <c r="TKB59" s="73"/>
      <c r="TKC59" s="73"/>
      <c r="TKD59" s="73"/>
      <c r="TKE59" s="73"/>
      <c r="TKF59" s="73"/>
      <c r="TKG59" s="73"/>
      <c r="TKH59" s="73"/>
      <c r="TKI59" s="73"/>
      <c r="TKJ59" s="73"/>
      <c r="TKK59" s="73"/>
      <c r="TKL59" s="73"/>
      <c r="TKM59" s="73"/>
      <c r="TKN59" s="73"/>
      <c r="TKO59" s="73"/>
      <c r="TKP59" s="73"/>
      <c r="TKQ59" s="73"/>
      <c r="TKR59" s="73"/>
      <c r="TKS59" s="73"/>
      <c r="TKT59" s="73"/>
      <c r="TKU59" s="73"/>
      <c r="TKV59" s="73"/>
      <c r="TKW59" s="73"/>
      <c r="TKX59" s="73"/>
      <c r="TKY59" s="73"/>
      <c r="TKZ59" s="73"/>
      <c r="TLA59" s="73"/>
      <c r="TLB59" s="73"/>
      <c r="TLC59" s="73"/>
      <c r="TLD59" s="73"/>
      <c r="TLE59" s="73"/>
      <c r="TLF59" s="73"/>
      <c r="TLG59" s="73"/>
      <c r="TLH59" s="73"/>
      <c r="TLI59" s="73"/>
      <c r="TLJ59" s="73"/>
      <c r="TLK59" s="73"/>
      <c r="TLL59" s="73"/>
      <c r="TLM59" s="73"/>
      <c r="TLN59" s="73"/>
      <c r="TLO59" s="73"/>
      <c r="TLP59" s="73"/>
      <c r="TLQ59" s="73"/>
      <c r="TLR59" s="73"/>
      <c r="TLS59" s="73"/>
      <c r="TLT59" s="73"/>
      <c r="TLU59" s="73"/>
      <c r="TLV59" s="73"/>
      <c r="TLW59" s="73"/>
      <c r="TLX59" s="73"/>
      <c r="TLY59" s="73"/>
      <c r="TLZ59" s="73"/>
      <c r="TMA59" s="73"/>
      <c r="TMB59" s="73"/>
      <c r="TMC59" s="73"/>
      <c r="TMD59" s="73"/>
      <c r="TME59" s="73"/>
      <c r="TMF59" s="73"/>
      <c r="TMG59" s="73"/>
      <c r="TMH59" s="73"/>
      <c r="TMI59" s="73"/>
      <c r="TMJ59" s="73"/>
      <c r="TMK59" s="73"/>
      <c r="TML59" s="73"/>
      <c r="TMM59" s="73"/>
      <c r="TMN59" s="73"/>
      <c r="TMO59" s="73"/>
      <c r="TMP59" s="73"/>
      <c r="TMQ59" s="73"/>
      <c r="TMR59" s="73"/>
      <c r="TMS59" s="73"/>
      <c r="TMT59" s="73"/>
      <c r="TMU59" s="73"/>
      <c r="TMV59" s="73"/>
      <c r="TMW59" s="73"/>
      <c r="TMX59" s="73"/>
      <c r="TMY59" s="73"/>
      <c r="TMZ59" s="73"/>
      <c r="TNA59" s="73"/>
      <c r="TNB59" s="73"/>
      <c r="TNC59" s="73"/>
      <c r="TND59" s="73"/>
      <c r="TNE59" s="73"/>
      <c r="TNF59" s="73"/>
      <c r="TNG59" s="73"/>
      <c r="TNH59" s="73"/>
      <c r="TNI59" s="73"/>
      <c r="TNJ59" s="73"/>
      <c r="TNK59" s="73"/>
      <c r="TNL59" s="73"/>
      <c r="TNM59" s="73"/>
      <c r="TNN59" s="73"/>
      <c r="TNO59" s="73"/>
      <c r="TNP59" s="73"/>
      <c r="TNQ59" s="73"/>
      <c r="TNR59" s="73"/>
      <c r="TNS59" s="73"/>
      <c r="TNT59" s="73"/>
      <c r="TNU59" s="73"/>
      <c r="TNV59" s="73"/>
      <c r="TNW59" s="73"/>
      <c r="TNX59" s="73"/>
      <c r="TNY59" s="73"/>
      <c r="TNZ59" s="73"/>
      <c r="TOA59" s="73"/>
      <c r="TOB59" s="73"/>
      <c r="TOC59" s="73"/>
      <c r="TOD59" s="73"/>
      <c r="TOE59" s="73"/>
      <c r="TOF59" s="73"/>
      <c r="TOG59" s="73"/>
      <c r="TOH59" s="73"/>
      <c r="TOI59" s="73"/>
      <c r="TOJ59" s="73"/>
      <c r="TOK59" s="73"/>
      <c r="TOL59" s="73"/>
      <c r="TOM59" s="73"/>
      <c r="TON59" s="73"/>
      <c r="TOO59" s="73"/>
      <c r="TOP59" s="73"/>
      <c r="TOQ59" s="73"/>
      <c r="TOR59" s="73"/>
      <c r="TOS59" s="73"/>
      <c r="TOT59" s="73"/>
      <c r="TOU59" s="73"/>
      <c r="TOV59" s="73"/>
      <c r="TOW59" s="73"/>
      <c r="TOX59" s="73"/>
      <c r="TOY59" s="73"/>
      <c r="TOZ59" s="73"/>
      <c r="TPA59" s="73"/>
      <c r="TPB59" s="73"/>
      <c r="TPC59" s="73"/>
      <c r="TPD59" s="73"/>
      <c r="TPE59" s="73"/>
      <c r="TPF59" s="73"/>
      <c r="TPG59" s="73"/>
      <c r="TPH59" s="73"/>
      <c r="TPI59" s="73"/>
      <c r="TPJ59" s="73"/>
      <c r="TPK59" s="73"/>
      <c r="TPL59" s="73"/>
      <c r="TPM59" s="73"/>
      <c r="TPN59" s="73"/>
      <c r="TPO59" s="73"/>
      <c r="TPP59" s="73"/>
      <c r="TPQ59" s="73"/>
      <c r="TPR59" s="73"/>
      <c r="TPS59" s="73"/>
      <c r="TPT59" s="73"/>
      <c r="TPU59" s="73"/>
      <c r="TPV59" s="73"/>
      <c r="TPW59" s="73"/>
      <c r="TPX59" s="73"/>
      <c r="TPY59" s="73"/>
      <c r="TPZ59" s="73"/>
      <c r="TQA59" s="73"/>
      <c r="TQB59" s="73"/>
      <c r="TQC59" s="73"/>
      <c r="TQD59" s="73"/>
      <c r="TQE59" s="73"/>
      <c r="TQF59" s="73"/>
      <c r="TQG59" s="73"/>
      <c r="TQH59" s="73"/>
      <c r="TQI59" s="73"/>
      <c r="TQJ59" s="73"/>
      <c r="TQK59" s="73"/>
      <c r="TQL59" s="73"/>
      <c r="TQM59" s="73"/>
      <c r="TQN59" s="73"/>
      <c r="TQO59" s="73"/>
      <c r="TQP59" s="73"/>
      <c r="TQQ59" s="73"/>
      <c r="TQR59" s="73"/>
      <c r="TQS59" s="73"/>
      <c r="TQT59" s="73"/>
      <c r="TQU59" s="73"/>
      <c r="TQV59" s="73"/>
      <c r="TQW59" s="73"/>
      <c r="TQX59" s="73"/>
      <c r="TQY59" s="73"/>
      <c r="TQZ59" s="73"/>
      <c r="TRA59" s="73"/>
      <c r="TRB59" s="73"/>
      <c r="TRC59" s="73"/>
      <c r="TRD59" s="73"/>
      <c r="TRE59" s="73"/>
      <c r="TRF59" s="73"/>
      <c r="TRG59" s="73"/>
      <c r="TRH59" s="73"/>
      <c r="TRI59" s="73"/>
      <c r="TRJ59" s="73"/>
      <c r="TRK59" s="73"/>
      <c r="TRL59" s="73"/>
      <c r="TRM59" s="73"/>
      <c r="TRN59" s="73"/>
      <c r="TRO59" s="73"/>
      <c r="TRP59" s="73"/>
      <c r="TRQ59" s="73"/>
      <c r="TRR59" s="73"/>
      <c r="TRS59" s="73"/>
      <c r="TRT59" s="73"/>
      <c r="TRU59" s="73"/>
      <c r="TRV59" s="73"/>
      <c r="TRW59" s="73"/>
      <c r="TRX59" s="73"/>
      <c r="TRY59" s="73"/>
      <c r="TRZ59" s="73"/>
      <c r="TSA59" s="73"/>
      <c r="TSB59" s="73"/>
      <c r="TSC59" s="73"/>
      <c r="TSD59" s="73"/>
      <c r="TSE59" s="73"/>
      <c r="TSF59" s="73"/>
      <c r="TSG59" s="73"/>
      <c r="TSH59" s="73"/>
      <c r="TSI59" s="73"/>
      <c r="TSJ59" s="73"/>
      <c r="TSK59" s="73"/>
      <c r="TSL59" s="73"/>
      <c r="TSM59" s="73"/>
      <c r="TSN59" s="73"/>
      <c r="TSO59" s="73"/>
      <c r="TSP59" s="73"/>
      <c r="TSQ59" s="73"/>
      <c r="TSR59" s="73"/>
      <c r="TSS59" s="73"/>
      <c r="TST59" s="73"/>
      <c r="TSU59" s="73"/>
      <c r="TSV59" s="73"/>
      <c r="TSW59" s="73"/>
      <c r="TSX59" s="73"/>
      <c r="TSY59" s="73"/>
      <c r="TSZ59" s="73"/>
      <c r="TTA59" s="73"/>
      <c r="TTB59" s="73"/>
      <c r="TTC59" s="73"/>
      <c r="TTD59" s="73"/>
      <c r="TTE59" s="73"/>
      <c r="TTF59" s="73"/>
      <c r="TTG59" s="73"/>
      <c r="TTH59" s="73"/>
      <c r="TTI59" s="73"/>
      <c r="TTJ59" s="73"/>
      <c r="TTK59" s="73"/>
      <c r="TTL59" s="73"/>
      <c r="TTM59" s="73"/>
      <c r="TTN59" s="73"/>
      <c r="TTO59" s="73"/>
      <c r="TTP59" s="73"/>
      <c r="TTQ59" s="73"/>
      <c r="TTR59" s="73"/>
      <c r="TTS59" s="73"/>
      <c r="TTT59" s="73"/>
      <c r="TTU59" s="73"/>
      <c r="TTV59" s="73"/>
      <c r="TTW59" s="73"/>
      <c r="TTX59" s="73"/>
      <c r="TTY59" s="73"/>
      <c r="TTZ59" s="73"/>
      <c r="TUA59" s="73"/>
      <c r="TUB59" s="73"/>
      <c r="TUC59" s="73"/>
      <c r="TUD59" s="73"/>
      <c r="TUE59" s="73"/>
      <c r="TUF59" s="73"/>
      <c r="TUG59" s="73"/>
      <c r="TUH59" s="73"/>
      <c r="TUI59" s="73"/>
      <c r="TUJ59" s="73"/>
      <c r="TUK59" s="73"/>
      <c r="TUL59" s="73"/>
      <c r="TUM59" s="73"/>
      <c r="TUN59" s="73"/>
      <c r="TUO59" s="73"/>
      <c r="TUP59" s="73"/>
      <c r="TUQ59" s="73"/>
      <c r="TUR59" s="73"/>
      <c r="TUS59" s="73"/>
      <c r="TUT59" s="73"/>
      <c r="TUU59" s="73"/>
      <c r="TUV59" s="73"/>
      <c r="TUW59" s="73"/>
      <c r="TUX59" s="73"/>
      <c r="TUY59" s="73"/>
      <c r="TUZ59" s="73"/>
      <c r="TVA59" s="73"/>
      <c r="TVB59" s="73"/>
      <c r="TVC59" s="73"/>
      <c r="TVD59" s="73"/>
      <c r="TVE59" s="73"/>
      <c r="TVF59" s="73"/>
      <c r="TVG59" s="73"/>
      <c r="TVH59" s="73"/>
      <c r="TVI59" s="73"/>
      <c r="TVJ59" s="73"/>
      <c r="TVK59" s="73"/>
      <c r="TVL59" s="73"/>
      <c r="TVM59" s="73"/>
      <c r="TVN59" s="73"/>
      <c r="TVO59" s="73"/>
      <c r="TVP59" s="73"/>
      <c r="TVQ59" s="73"/>
      <c r="TVR59" s="73"/>
      <c r="TVS59" s="73"/>
      <c r="TVT59" s="73"/>
      <c r="TVU59" s="73"/>
      <c r="TVV59" s="73"/>
      <c r="TVW59" s="73"/>
      <c r="TVX59" s="73"/>
      <c r="TVY59" s="73"/>
      <c r="TVZ59" s="73"/>
      <c r="TWA59" s="73"/>
      <c r="TWB59" s="73"/>
      <c r="TWC59" s="73"/>
      <c r="TWD59" s="73"/>
      <c r="TWE59" s="73"/>
      <c r="TWF59" s="73"/>
      <c r="TWG59" s="73"/>
      <c r="TWH59" s="73"/>
      <c r="TWI59" s="73"/>
      <c r="TWJ59" s="73"/>
      <c r="TWK59" s="73"/>
      <c r="TWL59" s="73"/>
      <c r="TWM59" s="73"/>
      <c r="TWN59" s="73"/>
      <c r="TWO59" s="73"/>
      <c r="TWP59" s="73"/>
      <c r="TWQ59" s="73"/>
      <c r="TWR59" s="73"/>
      <c r="TWS59" s="73"/>
      <c r="TWT59" s="73"/>
      <c r="TWU59" s="73"/>
      <c r="TWV59" s="73"/>
      <c r="TWW59" s="73"/>
      <c r="TWX59" s="73"/>
      <c r="TWY59" s="73"/>
      <c r="TWZ59" s="73"/>
      <c r="TXA59" s="73"/>
      <c r="TXB59" s="73"/>
      <c r="TXC59" s="73"/>
      <c r="TXD59" s="73"/>
      <c r="TXE59" s="73"/>
      <c r="TXF59" s="73"/>
      <c r="TXG59" s="73"/>
      <c r="TXH59" s="73"/>
      <c r="TXI59" s="73"/>
      <c r="TXJ59" s="73"/>
      <c r="TXK59" s="73"/>
      <c r="TXL59" s="73"/>
      <c r="TXM59" s="73"/>
      <c r="TXN59" s="73"/>
      <c r="TXO59" s="73"/>
      <c r="TXP59" s="73"/>
      <c r="TXQ59" s="73"/>
      <c r="TXR59" s="73"/>
      <c r="TXS59" s="73"/>
      <c r="TXT59" s="73"/>
      <c r="TXU59" s="73"/>
      <c r="TXV59" s="73"/>
      <c r="TXW59" s="73"/>
      <c r="TXX59" s="73"/>
      <c r="TXY59" s="73"/>
      <c r="TXZ59" s="73"/>
      <c r="TYA59" s="73"/>
      <c r="TYB59" s="73"/>
      <c r="TYC59" s="73"/>
      <c r="TYD59" s="73"/>
      <c r="TYE59" s="73"/>
      <c r="TYF59" s="73"/>
      <c r="TYG59" s="73"/>
      <c r="TYH59" s="73"/>
      <c r="TYI59" s="73"/>
      <c r="TYJ59" s="73"/>
      <c r="TYK59" s="73"/>
      <c r="TYL59" s="73"/>
      <c r="TYM59" s="73"/>
      <c r="TYN59" s="73"/>
      <c r="TYO59" s="73"/>
      <c r="TYP59" s="73"/>
      <c r="TYQ59" s="73"/>
      <c r="TYR59" s="73"/>
      <c r="TYS59" s="73"/>
      <c r="TYT59" s="73"/>
      <c r="TYU59" s="73"/>
      <c r="TYV59" s="73"/>
      <c r="TYW59" s="73"/>
      <c r="TYX59" s="73"/>
      <c r="TYY59" s="73"/>
      <c r="TYZ59" s="73"/>
      <c r="TZA59" s="73"/>
      <c r="TZB59" s="73"/>
      <c r="TZC59" s="73"/>
      <c r="TZD59" s="73"/>
      <c r="TZE59" s="73"/>
      <c r="TZF59" s="73"/>
      <c r="TZG59" s="73"/>
      <c r="TZH59" s="73"/>
      <c r="TZI59" s="73"/>
      <c r="TZJ59" s="73"/>
      <c r="TZK59" s="73"/>
      <c r="TZL59" s="73"/>
      <c r="TZM59" s="73"/>
      <c r="TZN59" s="73"/>
      <c r="TZO59" s="73"/>
      <c r="TZP59" s="73"/>
      <c r="TZQ59" s="73"/>
      <c r="TZR59" s="73"/>
      <c r="TZS59" s="73"/>
      <c r="TZT59" s="73"/>
      <c r="TZU59" s="73"/>
      <c r="TZV59" s="73"/>
      <c r="TZW59" s="73"/>
      <c r="TZX59" s="73"/>
      <c r="TZY59" s="73"/>
      <c r="TZZ59" s="73"/>
      <c r="UAA59" s="73"/>
      <c r="UAB59" s="73"/>
      <c r="UAC59" s="73"/>
      <c r="UAD59" s="73"/>
      <c r="UAE59" s="73"/>
      <c r="UAF59" s="73"/>
      <c r="UAG59" s="73"/>
      <c r="UAH59" s="73"/>
      <c r="UAI59" s="73"/>
      <c r="UAJ59" s="73"/>
      <c r="UAK59" s="73"/>
      <c r="UAL59" s="73"/>
      <c r="UAM59" s="73"/>
      <c r="UAN59" s="73"/>
      <c r="UAO59" s="73"/>
      <c r="UAP59" s="73"/>
      <c r="UAQ59" s="73"/>
      <c r="UAR59" s="73"/>
      <c r="UAS59" s="73"/>
      <c r="UAT59" s="73"/>
      <c r="UAU59" s="73"/>
      <c r="UAV59" s="73"/>
      <c r="UAW59" s="73"/>
      <c r="UAX59" s="73"/>
      <c r="UAY59" s="73"/>
      <c r="UAZ59" s="73"/>
      <c r="UBA59" s="73"/>
      <c r="UBB59" s="73"/>
      <c r="UBC59" s="73"/>
      <c r="UBD59" s="73"/>
      <c r="UBE59" s="73"/>
      <c r="UBF59" s="73"/>
      <c r="UBG59" s="73"/>
      <c r="UBH59" s="73"/>
      <c r="UBI59" s="73"/>
      <c r="UBJ59" s="73"/>
      <c r="UBK59" s="73"/>
      <c r="UBL59" s="73"/>
      <c r="UBM59" s="73"/>
      <c r="UBN59" s="73"/>
      <c r="UBO59" s="73"/>
      <c r="UBP59" s="73"/>
      <c r="UBQ59" s="73"/>
      <c r="UBR59" s="73"/>
      <c r="UBS59" s="73"/>
      <c r="UBT59" s="73"/>
      <c r="UBU59" s="73"/>
      <c r="UBV59" s="73"/>
      <c r="UBW59" s="73"/>
      <c r="UBX59" s="73"/>
      <c r="UBY59" s="73"/>
      <c r="UBZ59" s="73"/>
      <c r="UCA59" s="73"/>
      <c r="UCB59" s="73"/>
      <c r="UCC59" s="73"/>
      <c r="UCD59" s="73"/>
      <c r="UCE59" s="73"/>
      <c r="UCF59" s="73"/>
      <c r="UCG59" s="73"/>
      <c r="UCH59" s="73"/>
      <c r="UCI59" s="73"/>
      <c r="UCJ59" s="73"/>
      <c r="UCK59" s="73"/>
      <c r="UCL59" s="73"/>
      <c r="UCM59" s="73"/>
      <c r="UCN59" s="73"/>
      <c r="UCO59" s="73"/>
      <c r="UCP59" s="73"/>
      <c r="UCQ59" s="73"/>
      <c r="UCR59" s="73"/>
      <c r="UCS59" s="73"/>
      <c r="UCT59" s="73"/>
      <c r="UCU59" s="73"/>
      <c r="UCV59" s="73"/>
      <c r="UCW59" s="73"/>
      <c r="UCX59" s="73"/>
      <c r="UCY59" s="73"/>
      <c r="UCZ59" s="73"/>
      <c r="UDA59" s="73"/>
      <c r="UDB59" s="73"/>
      <c r="UDC59" s="73"/>
      <c r="UDD59" s="73"/>
      <c r="UDE59" s="73"/>
      <c r="UDF59" s="73"/>
      <c r="UDG59" s="73"/>
      <c r="UDH59" s="73"/>
      <c r="UDI59" s="73"/>
      <c r="UDJ59" s="73"/>
      <c r="UDK59" s="73"/>
      <c r="UDL59" s="73"/>
      <c r="UDM59" s="73"/>
      <c r="UDN59" s="73"/>
      <c r="UDO59" s="73"/>
      <c r="UDP59" s="73"/>
      <c r="UDQ59" s="73"/>
      <c r="UDR59" s="73"/>
      <c r="UDS59" s="73"/>
      <c r="UDT59" s="73"/>
      <c r="UDU59" s="73"/>
      <c r="UDV59" s="73"/>
      <c r="UDW59" s="73"/>
      <c r="UDX59" s="73"/>
      <c r="UDY59" s="73"/>
      <c r="UDZ59" s="73"/>
      <c r="UEA59" s="73"/>
      <c r="UEB59" s="73"/>
      <c r="UEC59" s="73"/>
      <c r="UED59" s="73"/>
      <c r="UEE59" s="73"/>
      <c r="UEF59" s="73"/>
      <c r="UEG59" s="73"/>
      <c r="UEH59" s="73"/>
      <c r="UEI59" s="73"/>
      <c r="UEJ59" s="73"/>
      <c r="UEK59" s="73"/>
      <c r="UEL59" s="73"/>
      <c r="UEM59" s="73"/>
      <c r="UEN59" s="73"/>
      <c r="UEO59" s="73"/>
      <c r="UEP59" s="73"/>
      <c r="UEQ59" s="73"/>
      <c r="UER59" s="73"/>
      <c r="UES59" s="73"/>
      <c r="UET59" s="73"/>
      <c r="UEU59" s="73"/>
      <c r="UEV59" s="73"/>
      <c r="UEW59" s="73"/>
      <c r="UEX59" s="73"/>
      <c r="UEY59" s="73"/>
      <c r="UEZ59" s="73"/>
      <c r="UFA59" s="73"/>
      <c r="UFB59" s="73"/>
      <c r="UFC59" s="73"/>
      <c r="UFD59" s="73"/>
      <c r="UFE59" s="73"/>
      <c r="UFF59" s="73"/>
      <c r="UFG59" s="73"/>
      <c r="UFH59" s="73"/>
      <c r="UFI59" s="73"/>
      <c r="UFJ59" s="73"/>
      <c r="UFK59" s="73"/>
      <c r="UFL59" s="73"/>
      <c r="UFM59" s="73"/>
      <c r="UFN59" s="73"/>
      <c r="UFO59" s="73"/>
      <c r="UFP59" s="73"/>
      <c r="UFQ59" s="73"/>
      <c r="UFR59" s="73"/>
      <c r="UFS59" s="73"/>
      <c r="UFT59" s="73"/>
      <c r="UFU59" s="73"/>
      <c r="UFV59" s="73"/>
      <c r="UFW59" s="73"/>
      <c r="UFX59" s="73"/>
      <c r="UFY59" s="73"/>
      <c r="UFZ59" s="73"/>
      <c r="UGA59" s="73"/>
      <c r="UGB59" s="73"/>
      <c r="UGC59" s="73"/>
      <c r="UGD59" s="73"/>
      <c r="UGE59" s="73"/>
      <c r="UGF59" s="73"/>
      <c r="UGG59" s="73"/>
      <c r="UGH59" s="73"/>
      <c r="UGI59" s="73"/>
      <c r="UGJ59" s="73"/>
      <c r="UGK59" s="73"/>
      <c r="UGL59" s="73"/>
      <c r="UGM59" s="73"/>
      <c r="UGN59" s="73"/>
      <c r="UGO59" s="73"/>
      <c r="UGP59" s="73"/>
      <c r="UGQ59" s="73"/>
      <c r="UGR59" s="73"/>
      <c r="UGS59" s="73"/>
      <c r="UGT59" s="73"/>
      <c r="UGU59" s="73"/>
      <c r="UGV59" s="73"/>
      <c r="UGW59" s="73"/>
      <c r="UGX59" s="73"/>
      <c r="UGY59" s="73"/>
      <c r="UGZ59" s="73"/>
      <c r="UHA59" s="73"/>
      <c r="UHB59" s="73"/>
      <c r="UHC59" s="73"/>
      <c r="UHD59" s="73"/>
      <c r="UHE59" s="73"/>
      <c r="UHF59" s="73"/>
      <c r="UHG59" s="73"/>
      <c r="UHH59" s="73"/>
      <c r="UHI59" s="73"/>
      <c r="UHJ59" s="73"/>
      <c r="UHK59" s="73"/>
      <c r="UHL59" s="73"/>
      <c r="UHM59" s="73"/>
      <c r="UHN59" s="73"/>
      <c r="UHO59" s="73"/>
      <c r="UHP59" s="73"/>
      <c r="UHQ59" s="73"/>
      <c r="UHR59" s="73"/>
      <c r="UHS59" s="73"/>
      <c r="UHT59" s="73"/>
      <c r="UHU59" s="73"/>
      <c r="UHV59" s="73"/>
      <c r="UHW59" s="73"/>
      <c r="UHX59" s="73"/>
      <c r="UHY59" s="73"/>
      <c r="UHZ59" s="73"/>
      <c r="UIA59" s="73"/>
      <c r="UIB59" s="73"/>
      <c r="UIC59" s="73"/>
      <c r="UID59" s="73"/>
      <c r="UIE59" s="73"/>
      <c r="UIF59" s="73"/>
      <c r="UIG59" s="73"/>
      <c r="UIH59" s="73"/>
      <c r="UII59" s="73"/>
      <c r="UIJ59" s="73"/>
      <c r="UIK59" s="73"/>
      <c r="UIL59" s="73"/>
      <c r="UIM59" s="73"/>
      <c r="UIN59" s="73"/>
      <c r="UIO59" s="73"/>
      <c r="UIP59" s="73"/>
      <c r="UIQ59" s="73"/>
      <c r="UIR59" s="73"/>
      <c r="UIS59" s="73"/>
      <c r="UIT59" s="73"/>
      <c r="UIU59" s="73"/>
      <c r="UIV59" s="73"/>
      <c r="UIW59" s="73"/>
      <c r="UIX59" s="73"/>
      <c r="UIY59" s="73"/>
      <c r="UIZ59" s="73"/>
      <c r="UJA59" s="73"/>
      <c r="UJB59" s="73"/>
      <c r="UJC59" s="73"/>
      <c r="UJD59" s="73"/>
      <c r="UJE59" s="73"/>
      <c r="UJF59" s="73"/>
      <c r="UJG59" s="73"/>
      <c r="UJH59" s="73"/>
      <c r="UJI59" s="73"/>
      <c r="UJJ59" s="73"/>
      <c r="UJK59" s="73"/>
      <c r="UJL59" s="73"/>
      <c r="UJM59" s="73"/>
      <c r="UJN59" s="73"/>
      <c r="UJO59" s="73"/>
      <c r="UJP59" s="73"/>
      <c r="UJQ59" s="73"/>
      <c r="UJR59" s="73"/>
      <c r="UJS59" s="73"/>
      <c r="UJT59" s="73"/>
      <c r="UJU59" s="73"/>
      <c r="UJV59" s="73"/>
      <c r="UJW59" s="73"/>
      <c r="UJX59" s="73"/>
      <c r="UJY59" s="73"/>
      <c r="UJZ59" s="73"/>
      <c r="UKA59" s="73"/>
      <c r="UKB59" s="73"/>
      <c r="UKC59" s="73"/>
      <c r="UKD59" s="73"/>
      <c r="UKE59" s="73"/>
      <c r="UKF59" s="73"/>
      <c r="UKG59" s="73"/>
      <c r="UKH59" s="73"/>
      <c r="UKI59" s="73"/>
      <c r="UKJ59" s="73"/>
      <c r="UKK59" s="73"/>
      <c r="UKL59" s="73"/>
      <c r="UKM59" s="73"/>
      <c r="UKN59" s="73"/>
      <c r="UKO59" s="73"/>
      <c r="UKP59" s="73"/>
      <c r="UKQ59" s="73"/>
      <c r="UKR59" s="73"/>
      <c r="UKS59" s="73"/>
      <c r="UKT59" s="73"/>
      <c r="UKU59" s="73"/>
      <c r="UKV59" s="73"/>
      <c r="UKW59" s="73"/>
      <c r="UKX59" s="73"/>
      <c r="UKY59" s="73"/>
      <c r="UKZ59" s="73"/>
      <c r="ULA59" s="73"/>
      <c r="ULB59" s="73"/>
      <c r="ULC59" s="73"/>
      <c r="ULD59" s="73"/>
      <c r="ULE59" s="73"/>
      <c r="ULF59" s="73"/>
      <c r="ULG59" s="73"/>
      <c r="ULH59" s="73"/>
      <c r="ULI59" s="73"/>
      <c r="ULJ59" s="73"/>
      <c r="ULK59" s="73"/>
      <c r="ULL59" s="73"/>
      <c r="ULM59" s="73"/>
      <c r="ULN59" s="73"/>
      <c r="ULO59" s="73"/>
      <c r="ULP59" s="73"/>
      <c r="ULQ59" s="73"/>
      <c r="ULR59" s="73"/>
      <c r="ULS59" s="73"/>
      <c r="ULT59" s="73"/>
      <c r="ULU59" s="73"/>
      <c r="ULV59" s="73"/>
      <c r="ULW59" s="73"/>
      <c r="ULX59" s="73"/>
      <c r="ULY59" s="73"/>
      <c r="ULZ59" s="73"/>
      <c r="UMA59" s="73"/>
      <c r="UMB59" s="73"/>
      <c r="UMC59" s="73"/>
      <c r="UMD59" s="73"/>
      <c r="UME59" s="73"/>
      <c r="UMF59" s="73"/>
      <c r="UMG59" s="73"/>
      <c r="UMH59" s="73"/>
      <c r="UMI59" s="73"/>
      <c r="UMJ59" s="73"/>
      <c r="UMK59" s="73"/>
      <c r="UML59" s="73"/>
      <c r="UMM59" s="73"/>
      <c r="UMN59" s="73"/>
      <c r="UMO59" s="73"/>
      <c r="UMP59" s="73"/>
      <c r="UMQ59" s="73"/>
      <c r="UMR59" s="73"/>
      <c r="UMS59" s="73"/>
      <c r="UMT59" s="73"/>
      <c r="UMU59" s="73"/>
      <c r="UMV59" s="73"/>
      <c r="UMW59" s="73"/>
      <c r="UMX59" s="73"/>
      <c r="UMY59" s="73"/>
      <c r="UMZ59" s="73"/>
      <c r="UNA59" s="73"/>
      <c r="UNB59" s="73"/>
      <c r="UNC59" s="73"/>
      <c r="UND59" s="73"/>
      <c r="UNE59" s="73"/>
      <c r="UNF59" s="73"/>
      <c r="UNG59" s="73"/>
      <c r="UNH59" s="73"/>
      <c r="UNI59" s="73"/>
      <c r="UNJ59" s="73"/>
      <c r="UNK59" s="73"/>
      <c r="UNL59" s="73"/>
      <c r="UNM59" s="73"/>
      <c r="UNN59" s="73"/>
      <c r="UNO59" s="73"/>
      <c r="UNP59" s="73"/>
      <c r="UNQ59" s="73"/>
      <c r="UNR59" s="73"/>
      <c r="UNS59" s="73"/>
      <c r="UNT59" s="73"/>
      <c r="UNU59" s="73"/>
      <c r="UNV59" s="73"/>
      <c r="UNW59" s="73"/>
      <c r="UNX59" s="73"/>
      <c r="UNY59" s="73"/>
      <c r="UNZ59" s="73"/>
      <c r="UOA59" s="73"/>
      <c r="UOB59" s="73"/>
      <c r="UOC59" s="73"/>
      <c r="UOD59" s="73"/>
      <c r="UOE59" s="73"/>
      <c r="UOF59" s="73"/>
      <c r="UOG59" s="73"/>
      <c r="UOH59" s="73"/>
      <c r="UOI59" s="73"/>
      <c r="UOJ59" s="73"/>
      <c r="UOK59" s="73"/>
      <c r="UOL59" s="73"/>
      <c r="UOM59" s="73"/>
      <c r="UON59" s="73"/>
      <c r="UOO59" s="73"/>
      <c r="UOP59" s="73"/>
      <c r="UOQ59" s="73"/>
      <c r="UOR59" s="73"/>
      <c r="UOS59" s="73"/>
      <c r="UOT59" s="73"/>
      <c r="UOU59" s="73"/>
      <c r="UOV59" s="73"/>
      <c r="UOW59" s="73"/>
      <c r="UOX59" s="73"/>
      <c r="UOY59" s="73"/>
      <c r="UOZ59" s="73"/>
      <c r="UPA59" s="73"/>
      <c r="UPB59" s="73"/>
      <c r="UPC59" s="73"/>
      <c r="UPD59" s="73"/>
      <c r="UPE59" s="73"/>
      <c r="UPF59" s="73"/>
      <c r="UPG59" s="73"/>
      <c r="UPH59" s="73"/>
      <c r="UPI59" s="73"/>
      <c r="UPJ59" s="73"/>
      <c r="UPK59" s="73"/>
      <c r="UPL59" s="73"/>
      <c r="UPM59" s="73"/>
      <c r="UPN59" s="73"/>
      <c r="UPO59" s="73"/>
      <c r="UPP59" s="73"/>
      <c r="UPQ59" s="73"/>
      <c r="UPR59" s="73"/>
      <c r="UPS59" s="73"/>
      <c r="UPT59" s="73"/>
      <c r="UPU59" s="73"/>
      <c r="UPV59" s="73"/>
      <c r="UPW59" s="73"/>
      <c r="UPX59" s="73"/>
      <c r="UPY59" s="73"/>
      <c r="UPZ59" s="73"/>
      <c r="UQA59" s="73"/>
      <c r="UQB59" s="73"/>
      <c r="UQC59" s="73"/>
      <c r="UQD59" s="73"/>
      <c r="UQE59" s="73"/>
      <c r="UQF59" s="73"/>
      <c r="UQG59" s="73"/>
      <c r="UQH59" s="73"/>
      <c r="UQI59" s="73"/>
      <c r="UQJ59" s="73"/>
      <c r="UQK59" s="73"/>
      <c r="UQL59" s="73"/>
      <c r="UQM59" s="73"/>
      <c r="UQN59" s="73"/>
      <c r="UQO59" s="73"/>
      <c r="UQP59" s="73"/>
      <c r="UQQ59" s="73"/>
      <c r="UQR59" s="73"/>
      <c r="UQS59" s="73"/>
      <c r="UQT59" s="73"/>
      <c r="UQU59" s="73"/>
      <c r="UQV59" s="73"/>
      <c r="UQW59" s="73"/>
      <c r="UQX59" s="73"/>
      <c r="UQY59" s="73"/>
      <c r="UQZ59" s="73"/>
      <c r="URA59" s="73"/>
      <c r="URB59" s="73"/>
      <c r="URC59" s="73"/>
      <c r="URD59" s="73"/>
      <c r="URE59" s="73"/>
      <c r="URF59" s="73"/>
      <c r="URG59" s="73"/>
      <c r="URH59" s="73"/>
      <c r="URI59" s="73"/>
      <c r="URJ59" s="73"/>
      <c r="URK59" s="73"/>
      <c r="URL59" s="73"/>
      <c r="URM59" s="73"/>
      <c r="URN59" s="73"/>
      <c r="URO59" s="73"/>
      <c r="URP59" s="73"/>
      <c r="URQ59" s="73"/>
      <c r="URR59" s="73"/>
      <c r="URS59" s="73"/>
      <c r="URT59" s="73"/>
      <c r="URU59" s="73"/>
      <c r="URV59" s="73"/>
      <c r="URW59" s="73"/>
      <c r="URX59" s="73"/>
      <c r="URY59" s="73"/>
      <c r="URZ59" s="73"/>
      <c r="USA59" s="73"/>
      <c r="USB59" s="73"/>
      <c r="USC59" s="73"/>
      <c r="USD59" s="73"/>
      <c r="USE59" s="73"/>
      <c r="USF59" s="73"/>
      <c r="USG59" s="73"/>
      <c r="USH59" s="73"/>
      <c r="USI59" s="73"/>
      <c r="USJ59" s="73"/>
      <c r="USK59" s="73"/>
      <c r="USL59" s="73"/>
      <c r="USM59" s="73"/>
      <c r="USN59" s="73"/>
      <c r="USO59" s="73"/>
      <c r="USP59" s="73"/>
      <c r="USQ59" s="73"/>
      <c r="USR59" s="73"/>
      <c r="USS59" s="73"/>
      <c r="UST59" s="73"/>
      <c r="USU59" s="73"/>
      <c r="USV59" s="73"/>
      <c r="USW59" s="73"/>
      <c r="USX59" s="73"/>
      <c r="USY59" s="73"/>
      <c r="USZ59" s="73"/>
      <c r="UTA59" s="73"/>
      <c r="UTB59" s="73"/>
      <c r="UTC59" s="73"/>
      <c r="UTD59" s="73"/>
      <c r="UTE59" s="73"/>
      <c r="UTF59" s="73"/>
      <c r="UTG59" s="73"/>
      <c r="UTH59" s="73"/>
      <c r="UTI59" s="73"/>
      <c r="UTJ59" s="73"/>
      <c r="UTK59" s="73"/>
      <c r="UTL59" s="73"/>
      <c r="UTM59" s="73"/>
      <c r="UTN59" s="73"/>
      <c r="UTO59" s="73"/>
      <c r="UTP59" s="73"/>
      <c r="UTQ59" s="73"/>
      <c r="UTR59" s="73"/>
      <c r="UTS59" s="73"/>
      <c r="UTT59" s="73"/>
      <c r="UTU59" s="73"/>
      <c r="UTV59" s="73"/>
      <c r="UTW59" s="73"/>
      <c r="UTX59" s="73"/>
      <c r="UTY59" s="73"/>
      <c r="UTZ59" s="73"/>
      <c r="UUA59" s="73"/>
      <c r="UUB59" s="73"/>
      <c r="UUC59" s="73"/>
      <c r="UUD59" s="73"/>
      <c r="UUE59" s="73"/>
      <c r="UUF59" s="73"/>
      <c r="UUG59" s="73"/>
      <c r="UUH59" s="73"/>
      <c r="UUI59" s="73"/>
      <c r="UUJ59" s="73"/>
      <c r="UUK59" s="73"/>
      <c r="UUL59" s="73"/>
      <c r="UUM59" s="73"/>
      <c r="UUN59" s="73"/>
      <c r="UUO59" s="73"/>
      <c r="UUP59" s="73"/>
      <c r="UUQ59" s="73"/>
      <c r="UUR59" s="73"/>
      <c r="UUS59" s="73"/>
      <c r="UUT59" s="73"/>
      <c r="UUU59" s="73"/>
      <c r="UUV59" s="73"/>
      <c r="UUW59" s="73"/>
      <c r="UUX59" s="73"/>
      <c r="UUY59" s="73"/>
      <c r="UUZ59" s="73"/>
      <c r="UVA59" s="73"/>
      <c r="UVB59" s="73"/>
      <c r="UVC59" s="73"/>
      <c r="UVD59" s="73"/>
      <c r="UVE59" s="73"/>
      <c r="UVF59" s="73"/>
      <c r="UVG59" s="73"/>
      <c r="UVH59" s="73"/>
      <c r="UVI59" s="73"/>
      <c r="UVJ59" s="73"/>
      <c r="UVK59" s="73"/>
      <c r="UVL59" s="73"/>
      <c r="UVM59" s="73"/>
      <c r="UVN59" s="73"/>
      <c r="UVO59" s="73"/>
      <c r="UVP59" s="73"/>
      <c r="UVQ59" s="73"/>
      <c r="UVR59" s="73"/>
      <c r="UVS59" s="73"/>
      <c r="UVT59" s="73"/>
      <c r="UVU59" s="73"/>
      <c r="UVV59" s="73"/>
      <c r="UVW59" s="73"/>
      <c r="UVX59" s="73"/>
      <c r="UVY59" s="73"/>
      <c r="UVZ59" s="73"/>
      <c r="UWA59" s="73"/>
      <c r="UWB59" s="73"/>
      <c r="UWC59" s="73"/>
      <c r="UWD59" s="73"/>
      <c r="UWE59" s="73"/>
      <c r="UWF59" s="73"/>
      <c r="UWG59" s="73"/>
      <c r="UWH59" s="73"/>
      <c r="UWI59" s="73"/>
      <c r="UWJ59" s="73"/>
      <c r="UWK59" s="73"/>
      <c r="UWL59" s="73"/>
      <c r="UWM59" s="73"/>
      <c r="UWN59" s="73"/>
      <c r="UWO59" s="73"/>
      <c r="UWP59" s="73"/>
      <c r="UWQ59" s="73"/>
      <c r="UWR59" s="73"/>
      <c r="UWS59" s="73"/>
      <c r="UWT59" s="73"/>
      <c r="UWU59" s="73"/>
      <c r="UWV59" s="73"/>
      <c r="UWW59" s="73"/>
      <c r="UWX59" s="73"/>
      <c r="UWY59" s="73"/>
      <c r="UWZ59" s="73"/>
      <c r="UXA59" s="73"/>
      <c r="UXB59" s="73"/>
      <c r="UXC59" s="73"/>
      <c r="UXD59" s="73"/>
      <c r="UXE59" s="73"/>
      <c r="UXF59" s="73"/>
      <c r="UXG59" s="73"/>
      <c r="UXH59" s="73"/>
      <c r="UXI59" s="73"/>
      <c r="UXJ59" s="73"/>
      <c r="UXK59" s="73"/>
      <c r="UXL59" s="73"/>
      <c r="UXM59" s="73"/>
      <c r="UXN59" s="73"/>
      <c r="UXO59" s="73"/>
      <c r="UXP59" s="73"/>
      <c r="UXQ59" s="73"/>
      <c r="UXR59" s="73"/>
      <c r="UXS59" s="73"/>
      <c r="UXT59" s="73"/>
      <c r="UXU59" s="73"/>
      <c r="UXV59" s="73"/>
      <c r="UXW59" s="73"/>
      <c r="UXX59" s="73"/>
      <c r="UXY59" s="73"/>
      <c r="UXZ59" s="73"/>
      <c r="UYA59" s="73"/>
      <c r="UYB59" s="73"/>
      <c r="UYC59" s="73"/>
      <c r="UYD59" s="73"/>
      <c r="UYE59" s="73"/>
      <c r="UYF59" s="73"/>
      <c r="UYG59" s="73"/>
      <c r="UYH59" s="73"/>
      <c r="UYI59" s="73"/>
      <c r="UYJ59" s="73"/>
      <c r="UYK59" s="73"/>
      <c r="UYL59" s="73"/>
      <c r="UYM59" s="73"/>
      <c r="UYN59" s="73"/>
      <c r="UYO59" s="73"/>
      <c r="UYP59" s="73"/>
      <c r="UYQ59" s="73"/>
      <c r="UYR59" s="73"/>
      <c r="UYS59" s="73"/>
      <c r="UYT59" s="73"/>
      <c r="UYU59" s="73"/>
      <c r="UYV59" s="73"/>
      <c r="UYW59" s="73"/>
      <c r="UYX59" s="73"/>
      <c r="UYY59" s="73"/>
      <c r="UYZ59" s="73"/>
      <c r="UZA59" s="73"/>
      <c r="UZB59" s="73"/>
      <c r="UZC59" s="73"/>
      <c r="UZD59" s="73"/>
      <c r="UZE59" s="73"/>
      <c r="UZF59" s="73"/>
      <c r="UZG59" s="73"/>
      <c r="UZH59" s="73"/>
      <c r="UZI59" s="73"/>
      <c r="UZJ59" s="73"/>
      <c r="UZK59" s="73"/>
      <c r="UZL59" s="73"/>
      <c r="UZM59" s="73"/>
      <c r="UZN59" s="73"/>
      <c r="UZO59" s="73"/>
      <c r="UZP59" s="73"/>
      <c r="UZQ59" s="73"/>
      <c r="UZR59" s="73"/>
      <c r="UZS59" s="73"/>
      <c r="UZT59" s="73"/>
      <c r="UZU59" s="73"/>
      <c r="UZV59" s="73"/>
      <c r="UZW59" s="73"/>
      <c r="UZX59" s="73"/>
      <c r="UZY59" s="73"/>
      <c r="UZZ59" s="73"/>
      <c r="VAA59" s="73"/>
      <c r="VAB59" s="73"/>
      <c r="VAC59" s="73"/>
      <c r="VAD59" s="73"/>
      <c r="VAE59" s="73"/>
      <c r="VAF59" s="73"/>
      <c r="VAG59" s="73"/>
      <c r="VAH59" s="73"/>
      <c r="VAI59" s="73"/>
      <c r="VAJ59" s="73"/>
      <c r="VAK59" s="73"/>
      <c r="VAL59" s="73"/>
      <c r="VAM59" s="73"/>
      <c r="VAN59" s="73"/>
      <c r="VAO59" s="73"/>
      <c r="VAP59" s="73"/>
      <c r="VAQ59" s="73"/>
      <c r="VAR59" s="73"/>
      <c r="VAS59" s="73"/>
      <c r="VAT59" s="73"/>
      <c r="VAU59" s="73"/>
      <c r="VAV59" s="73"/>
      <c r="VAW59" s="73"/>
      <c r="VAX59" s="73"/>
      <c r="VAY59" s="73"/>
      <c r="VAZ59" s="73"/>
      <c r="VBA59" s="73"/>
      <c r="VBB59" s="73"/>
      <c r="VBC59" s="73"/>
      <c r="VBD59" s="73"/>
      <c r="VBE59" s="73"/>
      <c r="VBF59" s="73"/>
      <c r="VBG59" s="73"/>
      <c r="VBH59" s="73"/>
      <c r="VBI59" s="73"/>
      <c r="VBJ59" s="73"/>
      <c r="VBK59" s="73"/>
      <c r="VBL59" s="73"/>
      <c r="VBM59" s="73"/>
      <c r="VBN59" s="73"/>
      <c r="VBO59" s="73"/>
      <c r="VBP59" s="73"/>
      <c r="VBQ59" s="73"/>
      <c r="VBR59" s="73"/>
      <c r="VBS59" s="73"/>
      <c r="VBT59" s="73"/>
      <c r="VBU59" s="73"/>
      <c r="VBV59" s="73"/>
      <c r="VBW59" s="73"/>
      <c r="VBX59" s="73"/>
      <c r="VBY59" s="73"/>
      <c r="VBZ59" s="73"/>
      <c r="VCA59" s="73"/>
      <c r="VCB59" s="73"/>
      <c r="VCC59" s="73"/>
      <c r="VCD59" s="73"/>
      <c r="VCE59" s="73"/>
      <c r="VCF59" s="73"/>
      <c r="VCG59" s="73"/>
      <c r="VCH59" s="73"/>
      <c r="VCI59" s="73"/>
      <c r="VCJ59" s="73"/>
      <c r="VCK59" s="73"/>
      <c r="VCL59" s="73"/>
      <c r="VCM59" s="73"/>
      <c r="VCN59" s="73"/>
      <c r="VCO59" s="73"/>
      <c r="VCP59" s="73"/>
      <c r="VCQ59" s="73"/>
      <c r="VCR59" s="73"/>
      <c r="VCS59" s="73"/>
      <c r="VCT59" s="73"/>
      <c r="VCU59" s="73"/>
      <c r="VCV59" s="73"/>
      <c r="VCW59" s="73"/>
      <c r="VCX59" s="73"/>
      <c r="VCY59" s="73"/>
      <c r="VCZ59" s="73"/>
      <c r="VDA59" s="73"/>
      <c r="VDB59" s="73"/>
      <c r="VDC59" s="73"/>
      <c r="VDD59" s="73"/>
      <c r="VDE59" s="73"/>
      <c r="VDF59" s="73"/>
      <c r="VDG59" s="73"/>
      <c r="VDH59" s="73"/>
      <c r="VDI59" s="73"/>
      <c r="VDJ59" s="73"/>
      <c r="VDK59" s="73"/>
      <c r="VDL59" s="73"/>
      <c r="VDM59" s="73"/>
      <c r="VDN59" s="73"/>
      <c r="VDO59" s="73"/>
      <c r="VDP59" s="73"/>
      <c r="VDQ59" s="73"/>
      <c r="VDR59" s="73"/>
      <c r="VDS59" s="73"/>
      <c r="VDT59" s="73"/>
      <c r="VDU59" s="73"/>
      <c r="VDV59" s="73"/>
      <c r="VDW59" s="73"/>
      <c r="VDX59" s="73"/>
      <c r="VDY59" s="73"/>
      <c r="VDZ59" s="73"/>
      <c r="VEA59" s="73"/>
      <c r="VEB59" s="73"/>
      <c r="VEC59" s="73"/>
      <c r="VED59" s="73"/>
      <c r="VEE59" s="73"/>
      <c r="VEF59" s="73"/>
      <c r="VEG59" s="73"/>
      <c r="VEH59" s="73"/>
      <c r="VEI59" s="73"/>
      <c r="VEJ59" s="73"/>
      <c r="VEK59" s="73"/>
      <c r="VEL59" s="73"/>
      <c r="VEM59" s="73"/>
      <c r="VEN59" s="73"/>
      <c r="VEO59" s="73"/>
      <c r="VEP59" s="73"/>
      <c r="VEQ59" s="73"/>
      <c r="VER59" s="73"/>
      <c r="VES59" s="73"/>
      <c r="VET59" s="73"/>
      <c r="VEU59" s="73"/>
      <c r="VEV59" s="73"/>
      <c r="VEW59" s="73"/>
      <c r="VEX59" s="73"/>
      <c r="VEY59" s="73"/>
      <c r="VEZ59" s="73"/>
      <c r="VFA59" s="73"/>
      <c r="VFB59" s="73"/>
      <c r="VFC59" s="73"/>
      <c r="VFD59" s="73"/>
      <c r="VFE59" s="73"/>
      <c r="VFF59" s="73"/>
      <c r="VFG59" s="73"/>
      <c r="VFH59" s="73"/>
      <c r="VFI59" s="73"/>
      <c r="VFJ59" s="73"/>
      <c r="VFK59" s="73"/>
      <c r="VFL59" s="73"/>
      <c r="VFM59" s="73"/>
      <c r="VFN59" s="73"/>
      <c r="VFO59" s="73"/>
      <c r="VFP59" s="73"/>
      <c r="VFQ59" s="73"/>
      <c r="VFR59" s="73"/>
      <c r="VFS59" s="73"/>
      <c r="VFT59" s="73"/>
      <c r="VFU59" s="73"/>
      <c r="VFV59" s="73"/>
      <c r="VFW59" s="73"/>
      <c r="VFX59" s="73"/>
      <c r="VFY59" s="73"/>
      <c r="VFZ59" s="73"/>
      <c r="VGA59" s="73"/>
      <c r="VGB59" s="73"/>
      <c r="VGC59" s="73"/>
      <c r="VGD59" s="73"/>
      <c r="VGE59" s="73"/>
      <c r="VGF59" s="73"/>
      <c r="VGG59" s="73"/>
      <c r="VGH59" s="73"/>
      <c r="VGI59" s="73"/>
      <c r="VGJ59" s="73"/>
      <c r="VGK59" s="73"/>
      <c r="VGL59" s="73"/>
      <c r="VGM59" s="73"/>
      <c r="VGN59" s="73"/>
      <c r="VGO59" s="73"/>
      <c r="VGP59" s="73"/>
      <c r="VGQ59" s="73"/>
      <c r="VGR59" s="73"/>
      <c r="VGS59" s="73"/>
      <c r="VGT59" s="73"/>
      <c r="VGU59" s="73"/>
      <c r="VGV59" s="73"/>
      <c r="VGW59" s="73"/>
      <c r="VGX59" s="73"/>
      <c r="VGY59" s="73"/>
      <c r="VGZ59" s="73"/>
      <c r="VHA59" s="73"/>
      <c r="VHB59" s="73"/>
      <c r="VHC59" s="73"/>
      <c r="VHD59" s="73"/>
      <c r="VHE59" s="73"/>
      <c r="VHF59" s="73"/>
      <c r="VHG59" s="73"/>
      <c r="VHH59" s="73"/>
      <c r="VHI59" s="73"/>
      <c r="VHJ59" s="73"/>
      <c r="VHK59" s="73"/>
      <c r="VHL59" s="73"/>
      <c r="VHM59" s="73"/>
      <c r="VHN59" s="73"/>
      <c r="VHO59" s="73"/>
      <c r="VHP59" s="73"/>
      <c r="VHQ59" s="73"/>
      <c r="VHR59" s="73"/>
      <c r="VHS59" s="73"/>
      <c r="VHT59" s="73"/>
      <c r="VHU59" s="73"/>
      <c r="VHV59" s="73"/>
      <c r="VHW59" s="73"/>
      <c r="VHX59" s="73"/>
      <c r="VHY59" s="73"/>
      <c r="VHZ59" s="73"/>
      <c r="VIA59" s="73"/>
      <c r="VIB59" s="73"/>
      <c r="VIC59" s="73"/>
      <c r="VID59" s="73"/>
      <c r="VIE59" s="73"/>
      <c r="VIF59" s="73"/>
      <c r="VIG59" s="73"/>
      <c r="VIH59" s="73"/>
      <c r="VII59" s="73"/>
      <c r="VIJ59" s="73"/>
      <c r="VIK59" s="73"/>
      <c r="VIL59" s="73"/>
      <c r="VIM59" s="73"/>
      <c r="VIN59" s="73"/>
      <c r="VIO59" s="73"/>
      <c r="VIP59" s="73"/>
      <c r="VIQ59" s="73"/>
      <c r="VIR59" s="73"/>
      <c r="VIS59" s="73"/>
      <c r="VIT59" s="73"/>
      <c r="VIU59" s="73"/>
      <c r="VIV59" s="73"/>
      <c r="VIW59" s="73"/>
      <c r="VIX59" s="73"/>
      <c r="VIY59" s="73"/>
      <c r="VIZ59" s="73"/>
      <c r="VJA59" s="73"/>
      <c r="VJB59" s="73"/>
      <c r="VJC59" s="73"/>
      <c r="VJD59" s="73"/>
      <c r="VJE59" s="73"/>
      <c r="VJF59" s="73"/>
      <c r="VJG59" s="73"/>
      <c r="VJH59" s="73"/>
      <c r="VJI59" s="73"/>
      <c r="VJJ59" s="73"/>
      <c r="VJK59" s="73"/>
      <c r="VJL59" s="73"/>
      <c r="VJM59" s="73"/>
      <c r="VJN59" s="73"/>
      <c r="VJO59" s="73"/>
      <c r="VJP59" s="73"/>
      <c r="VJQ59" s="73"/>
      <c r="VJR59" s="73"/>
      <c r="VJS59" s="73"/>
      <c r="VJT59" s="73"/>
      <c r="VJU59" s="73"/>
      <c r="VJV59" s="73"/>
      <c r="VJW59" s="73"/>
      <c r="VJX59" s="73"/>
      <c r="VJY59" s="73"/>
      <c r="VJZ59" s="73"/>
      <c r="VKA59" s="73"/>
      <c r="VKB59" s="73"/>
      <c r="VKC59" s="73"/>
      <c r="VKD59" s="73"/>
      <c r="VKE59" s="73"/>
      <c r="VKF59" s="73"/>
      <c r="VKG59" s="73"/>
      <c r="VKH59" s="73"/>
      <c r="VKI59" s="73"/>
      <c r="VKJ59" s="73"/>
      <c r="VKK59" s="73"/>
      <c r="VKL59" s="73"/>
      <c r="VKM59" s="73"/>
      <c r="VKN59" s="73"/>
      <c r="VKO59" s="73"/>
      <c r="VKP59" s="73"/>
      <c r="VKQ59" s="73"/>
      <c r="VKR59" s="73"/>
      <c r="VKS59" s="73"/>
      <c r="VKT59" s="73"/>
      <c r="VKU59" s="73"/>
      <c r="VKV59" s="73"/>
      <c r="VKW59" s="73"/>
      <c r="VKX59" s="73"/>
      <c r="VKY59" s="73"/>
      <c r="VKZ59" s="73"/>
      <c r="VLA59" s="73"/>
      <c r="VLB59" s="73"/>
      <c r="VLC59" s="73"/>
      <c r="VLD59" s="73"/>
      <c r="VLE59" s="73"/>
      <c r="VLF59" s="73"/>
      <c r="VLG59" s="73"/>
      <c r="VLH59" s="73"/>
      <c r="VLI59" s="73"/>
      <c r="VLJ59" s="73"/>
      <c r="VLK59" s="73"/>
      <c r="VLL59" s="73"/>
      <c r="VLM59" s="73"/>
      <c r="VLN59" s="73"/>
      <c r="VLO59" s="73"/>
      <c r="VLP59" s="73"/>
      <c r="VLQ59" s="73"/>
      <c r="VLR59" s="73"/>
      <c r="VLS59" s="73"/>
      <c r="VLT59" s="73"/>
      <c r="VLU59" s="73"/>
      <c r="VLV59" s="73"/>
      <c r="VLW59" s="73"/>
      <c r="VLX59" s="73"/>
      <c r="VLY59" s="73"/>
      <c r="VLZ59" s="73"/>
      <c r="VMA59" s="73"/>
      <c r="VMB59" s="73"/>
      <c r="VMC59" s="73"/>
      <c r="VMD59" s="73"/>
      <c r="VME59" s="73"/>
      <c r="VMF59" s="73"/>
      <c r="VMG59" s="73"/>
      <c r="VMH59" s="73"/>
      <c r="VMI59" s="73"/>
      <c r="VMJ59" s="73"/>
      <c r="VMK59" s="73"/>
      <c r="VML59" s="73"/>
      <c r="VMM59" s="73"/>
      <c r="VMN59" s="73"/>
      <c r="VMO59" s="73"/>
      <c r="VMP59" s="73"/>
      <c r="VMQ59" s="73"/>
      <c r="VMR59" s="73"/>
      <c r="VMS59" s="73"/>
      <c r="VMT59" s="73"/>
      <c r="VMU59" s="73"/>
      <c r="VMV59" s="73"/>
      <c r="VMW59" s="73"/>
      <c r="VMX59" s="73"/>
      <c r="VMY59" s="73"/>
      <c r="VMZ59" s="73"/>
      <c r="VNA59" s="73"/>
      <c r="VNB59" s="73"/>
      <c r="VNC59" s="73"/>
      <c r="VND59" s="73"/>
      <c r="VNE59" s="73"/>
      <c r="VNF59" s="73"/>
      <c r="VNG59" s="73"/>
      <c r="VNH59" s="73"/>
      <c r="VNI59" s="73"/>
      <c r="VNJ59" s="73"/>
      <c r="VNK59" s="73"/>
      <c r="VNL59" s="73"/>
      <c r="VNM59" s="73"/>
      <c r="VNN59" s="73"/>
      <c r="VNO59" s="73"/>
      <c r="VNP59" s="73"/>
      <c r="VNQ59" s="73"/>
      <c r="VNR59" s="73"/>
      <c r="VNS59" s="73"/>
      <c r="VNT59" s="73"/>
      <c r="VNU59" s="73"/>
      <c r="VNV59" s="73"/>
      <c r="VNW59" s="73"/>
      <c r="VNX59" s="73"/>
      <c r="VNY59" s="73"/>
      <c r="VNZ59" s="73"/>
      <c r="VOA59" s="73"/>
      <c r="VOB59" s="73"/>
      <c r="VOC59" s="73"/>
      <c r="VOD59" s="73"/>
      <c r="VOE59" s="73"/>
      <c r="VOF59" s="73"/>
      <c r="VOG59" s="73"/>
      <c r="VOH59" s="73"/>
      <c r="VOI59" s="73"/>
      <c r="VOJ59" s="73"/>
      <c r="VOK59" s="73"/>
      <c r="VOL59" s="73"/>
      <c r="VOM59" s="73"/>
      <c r="VON59" s="73"/>
      <c r="VOO59" s="73"/>
      <c r="VOP59" s="73"/>
      <c r="VOQ59" s="73"/>
      <c r="VOR59" s="73"/>
      <c r="VOS59" s="73"/>
      <c r="VOT59" s="73"/>
      <c r="VOU59" s="73"/>
      <c r="VOV59" s="73"/>
      <c r="VOW59" s="73"/>
      <c r="VOX59" s="73"/>
      <c r="VOY59" s="73"/>
      <c r="VOZ59" s="73"/>
      <c r="VPA59" s="73"/>
      <c r="VPB59" s="73"/>
      <c r="VPC59" s="73"/>
      <c r="VPD59" s="73"/>
      <c r="VPE59" s="73"/>
      <c r="VPF59" s="73"/>
      <c r="VPG59" s="73"/>
      <c r="VPH59" s="73"/>
      <c r="VPI59" s="73"/>
      <c r="VPJ59" s="73"/>
      <c r="VPK59" s="73"/>
      <c r="VPL59" s="73"/>
      <c r="VPM59" s="73"/>
      <c r="VPN59" s="73"/>
      <c r="VPO59" s="73"/>
      <c r="VPP59" s="73"/>
      <c r="VPQ59" s="73"/>
      <c r="VPR59" s="73"/>
      <c r="VPS59" s="73"/>
      <c r="VPT59" s="73"/>
      <c r="VPU59" s="73"/>
      <c r="VPV59" s="73"/>
      <c r="VPW59" s="73"/>
      <c r="VPX59" s="73"/>
      <c r="VPY59" s="73"/>
      <c r="VPZ59" s="73"/>
      <c r="VQA59" s="73"/>
      <c r="VQB59" s="73"/>
      <c r="VQC59" s="73"/>
      <c r="VQD59" s="73"/>
      <c r="VQE59" s="73"/>
      <c r="VQF59" s="73"/>
      <c r="VQG59" s="73"/>
      <c r="VQH59" s="73"/>
      <c r="VQI59" s="73"/>
      <c r="VQJ59" s="73"/>
      <c r="VQK59" s="73"/>
      <c r="VQL59" s="73"/>
      <c r="VQM59" s="73"/>
      <c r="VQN59" s="73"/>
      <c r="VQO59" s="73"/>
      <c r="VQP59" s="73"/>
      <c r="VQQ59" s="73"/>
      <c r="VQR59" s="73"/>
      <c r="VQS59" s="73"/>
      <c r="VQT59" s="73"/>
      <c r="VQU59" s="73"/>
      <c r="VQV59" s="73"/>
      <c r="VQW59" s="73"/>
      <c r="VQX59" s="73"/>
      <c r="VQY59" s="73"/>
      <c r="VQZ59" s="73"/>
      <c r="VRA59" s="73"/>
      <c r="VRB59" s="73"/>
      <c r="VRC59" s="73"/>
      <c r="VRD59" s="73"/>
      <c r="VRE59" s="73"/>
      <c r="VRF59" s="73"/>
      <c r="VRG59" s="73"/>
      <c r="VRH59" s="73"/>
      <c r="VRI59" s="73"/>
      <c r="VRJ59" s="73"/>
      <c r="VRK59" s="73"/>
      <c r="VRL59" s="73"/>
      <c r="VRM59" s="73"/>
      <c r="VRN59" s="73"/>
      <c r="VRO59" s="73"/>
      <c r="VRP59" s="73"/>
      <c r="VRQ59" s="73"/>
      <c r="VRR59" s="73"/>
      <c r="VRS59" s="73"/>
      <c r="VRT59" s="73"/>
      <c r="VRU59" s="73"/>
      <c r="VRV59" s="73"/>
      <c r="VRW59" s="73"/>
      <c r="VRX59" s="73"/>
      <c r="VRY59" s="73"/>
      <c r="VRZ59" s="73"/>
      <c r="VSA59" s="73"/>
      <c r="VSB59" s="73"/>
      <c r="VSC59" s="73"/>
      <c r="VSD59" s="73"/>
      <c r="VSE59" s="73"/>
      <c r="VSF59" s="73"/>
      <c r="VSG59" s="73"/>
      <c r="VSH59" s="73"/>
      <c r="VSI59" s="73"/>
      <c r="VSJ59" s="73"/>
      <c r="VSK59" s="73"/>
      <c r="VSL59" s="73"/>
      <c r="VSM59" s="73"/>
      <c r="VSN59" s="73"/>
      <c r="VSO59" s="73"/>
      <c r="VSP59" s="73"/>
      <c r="VSQ59" s="73"/>
      <c r="VSR59" s="73"/>
      <c r="VSS59" s="73"/>
      <c r="VST59" s="73"/>
      <c r="VSU59" s="73"/>
      <c r="VSV59" s="73"/>
      <c r="VSW59" s="73"/>
      <c r="VSX59" s="73"/>
      <c r="VSY59" s="73"/>
      <c r="VSZ59" s="73"/>
      <c r="VTA59" s="73"/>
      <c r="VTB59" s="73"/>
      <c r="VTC59" s="73"/>
      <c r="VTD59" s="73"/>
      <c r="VTE59" s="73"/>
      <c r="VTF59" s="73"/>
      <c r="VTG59" s="73"/>
      <c r="VTH59" s="73"/>
      <c r="VTI59" s="73"/>
      <c r="VTJ59" s="73"/>
      <c r="VTK59" s="73"/>
      <c r="VTL59" s="73"/>
      <c r="VTM59" s="73"/>
      <c r="VTN59" s="73"/>
      <c r="VTO59" s="73"/>
      <c r="VTP59" s="73"/>
      <c r="VTQ59" s="73"/>
      <c r="VTR59" s="73"/>
      <c r="VTS59" s="73"/>
      <c r="VTT59" s="73"/>
      <c r="VTU59" s="73"/>
      <c r="VTV59" s="73"/>
      <c r="VTW59" s="73"/>
      <c r="VTX59" s="73"/>
      <c r="VTY59" s="73"/>
      <c r="VTZ59" s="73"/>
      <c r="VUA59" s="73"/>
      <c r="VUB59" s="73"/>
      <c r="VUC59" s="73"/>
      <c r="VUD59" s="73"/>
      <c r="VUE59" s="73"/>
      <c r="VUF59" s="73"/>
      <c r="VUG59" s="73"/>
      <c r="VUH59" s="73"/>
      <c r="VUI59" s="73"/>
      <c r="VUJ59" s="73"/>
      <c r="VUK59" s="73"/>
      <c r="VUL59" s="73"/>
      <c r="VUM59" s="73"/>
      <c r="VUN59" s="73"/>
      <c r="VUO59" s="73"/>
      <c r="VUP59" s="73"/>
      <c r="VUQ59" s="73"/>
      <c r="VUR59" s="73"/>
      <c r="VUS59" s="73"/>
      <c r="VUT59" s="73"/>
      <c r="VUU59" s="73"/>
      <c r="VUV59" s="73"/>
      <c r="VUW59" s="73"/>
      <c r="VUX59" s="73"/>
      <c r="VUY59" s="73"/>
      <c r="VUZ59" s="73"/>
      <c r="VVA59" s="73"/>
      <c r="VVB59" s="73"/>
      <c r="VVC59" s="73"/>
      <c r="VVD59" s="73"/>
      <c r="VVE59" s="73"/>
      <c r="VVF59" s="73"/>
      <c r="VVG59" s="73"/>
      <c r="VVH59" s="73"/>
      <c r="VVI59" s="73"/>
      <c r="VVJ59" s="73"/>
      <c r="VVK59" s="73"/>
      <c r="VVL59" s="73"/>
      <c r="VVM59" s="73"/>
      <c r="VVN59" s="73"/>
      <c r="VVO59" s="73"/>
      <c r="VVP59" s="73"/>
      <c r="VVQ59" s="73"/>
      <c r="VVR59" s="73"/>
      <c r="VVS59" s="73"/>
      <c r="VVT59" s="73"/>
      <c r="VVU59" s="73"/>
      <c r="VVV59" s="73"/>
      <c r="VVW59" s="73"/>
      <c r="VVX59" s="73"/>
      <c r="VVY59" s="73"/>
      <c r="VVZ59" s="73"/>
      <c r="VWA59" s="73"/>
      <c r="VWB59" s="73"/>
      <c r="VWC59" s="73"/>
      <c r="VWD59" s="73"/>
      <c r="VWE59" s="73"/>
      <c r="VWF59" s="73"/>
      <c r="VWG59" s="73"/>
      <c r="VWH59" s="73"/>
      <c r="VWI59" s="73"/>
      <c r="VWJ59" s="73"/>
      <c r="VWK59" s="73"/>
      <c r="VWL59" s="73"/>
      <c r="VWM59" s="73"/>
      <c r="VWN59" s="73"/>
      <c r="VWO59" s="73"/>
      <c r="VWP59" s="73"/>
      <c r="VWQ59" s="73"/>
      <c r="VWR59" s="73"/>
      <c r="VWS59" s="73"/>
      <c r="VWT59" s="73"/>
      <c r="VWU59" s="73"/>
      <c r="VWV59" s="73"/>
      <c r="VWW59" s="73"/>
      <c r="VWX59" s="73"/>
      <c r="VWY59" s="73"/>
      <c r="VWZ59" s="73"/>
      <c r="VXA59" s="73"/>
      <c r="VXB59" s="73"/>
      <c r="VXC59" s="73"/>
      <c r="VXD59" s="73"/>
      <c r="VXE59" s="73"/>
      <c r="VXF59" s="73"/>
      <c r="VXG59" s="73"/>
      <c r="VXH59" s="73"/>
      <c r="VXI59" s="73"/>
      <c r="VXJ59" s="73"/>
      <c r="VXK59" s="73"/>
      <c r="VXL59" s="73"/>
      <c r="VXM59" s="73"/>
      <c r="VXN59" s="73"/>
      <c r="VXO59" s="73"/>
      <c r="VXP59" s="73"/>
      <c r="VXQ59" s="73"/>
      <c r="VXR59" s="73"/>
      <c r="VXS59" s="73"/>
      <c r="VXT59" s="73"/>
      <c r="VXU59" s="73"/>
      <c r="VXV59" s="73"/>
      <c r="VXW59" s="73"/>
      <c r="VXX59" s="73"/>
      <c r="VXY59" s="73"/>
      <c r="VXZ59" s="73"/>
      <c r="VYA59" s="73"/>
      <c r="VYB59" s="73"/>
      <c r="VYC59" s="73"/>
      <c r="VYD59" s="73"/>
      <c r="VYE59" s="73"/>
      <c r="VYF59" s="73"/>
      <c r="VYG59" s="73"/>
      <c r="VYH59" s="73"/>
      <c r="VYI59" s="73"/>
      <c r="VYJ59" s="73"/>
      <c r="VYK59" s="73"/>
      <c r="VYL59" s="73"/>
      <c r="VYM59" s="73"/>
      <c r="VYN59" s="73"/>
      <c r="VYO59" s="73"/>
      <c r="VYP59" s="73"/>
      <c r="VYQ59" s="73"/>
      <c r="VYR59" s="73"/>
      <c r="VYS59" s="73"/>
      <c r="VYT59" s="73"/>
      <c r="VYU59" s="73"/>
      <c r="VYV59" s="73"/>
      <c r="VYW59" s="73"/>
      <c r="VYX59" s="73"/>
      <c r="VYY59" s="73"/>
      <c r="VYZ59" s="73"/>
      <c r="VZA59" s="73"/>
      <c r="VZB59" s="73"/>
      <c r="VZC59" s="73"/>
      <c r="VZD59" s="73"/>
      <c r="VZE59" s="73"/>
      <c r="VZF59" s="73"/>
      <c r="VZG59" s="73"/>
      <c r="VZH59" s="73"/>
      <c r="VZI59" s="73"/>
      <c r="VZJ59" s="73"/>
      <c r="VZK59" s="73"/>
      <c r="VZL59" s="73"/>
      <c r="VZM59" s="73"/>
      <c r="VZN59" s="73"/>
      <c r="VZO59" s="73"/>
      <c r="VZP59" s="73"/>
      <c r="VZQ59" s="73"/>
      <c r="VZR59" s="73"/>
      <c r="VZS59" s="73"/>
      <c r="VZT59" s="73"/>
      <c r="VZU59" s="73"/>
      <c r="VZV59" s="73"/>
      <c r="VZW59" s="73"/>
      <c r="VZX59" s="73"/>
      <c r="VZY59" s="73"/>
      <c r="VZZ59" s="73"/>
      <c r="WAA59" s="73"/>
      <c r="WAB59" s="73"/>
      <c r="WAC59" s="73"/>
      <c r="WAD59" s="73"/>
      <c r="WAE59" s="73"/>
      <c r="WAF59" s="73"/>
      <c r="WAG59" s="73"/>
      <c r="WAH59" s="73"/>
      <c r="WAI59" s="73"/>
      <c r="WAJ59" s="73"/>
      <c r="WAK59" s="73"/>
      <c r="WAL59" s="73"/>
      <c r="WAM59" s="73"/>
      <c r="WAN59" s="73"/>
      <c r="WAO59" s="73"/>
      <c r="WAP59" s="73"/>
      <c r="WAQ59" s="73"/>
      <c r="WAR59" s="73"/>
      <c r="WAS59" s="73"/>
      <c r="WAT59" s="73"/>
      <c r="WAU59" s="73"/>
      <c r="WAV59" s="73"/>
      <c r="WAW59" s="73"/>
      <c r="WAX59" s="73"/>
      <c r="WAY59" s="73"/>
      <c r="WAZ59" s="73"/>
      <c r="WBA59" s="73"/>
      <c r="WBB59" s="73"/>
      <c r="WBC59" s="73"/>
      <c r="WBD59" s="73"/>
      <c r="WBE59" s="73"/>
      <c r="WBF59" s="73"/>
      <c r="WBG59" s="73"/>
      <c r="WBH59" s="73"/>
      <c r="WBI59" s="73"/>
      <c r="WBJ59" s="73"/>
      <c r="WBK59" s="73"/>
      <c r="WBL59" s="73"/>
      <c r="WBM59" s="73"/>
      <c r="WBN59" s="73"/>
      <c r="WBO59" s="73"/>
      <c r="WBP59" s="73"/>
      <c r="WBQ59" s="73"/>
      <c r="WBR59" s="73"/>
      <c r="WBS59" s="73"/>
      <c r="WBT59" s="73"/>
      <c r="WBU59" s="73"/>
      <c r="WBV59" s="73"/>
      <c r="WBW59" s="73"/>
      <c r="WBX59" s="73"/>
      <c r="WBY59" s="73"/>
      <c r="WBZ59" s="73"/>
      <c r="WCA59" s="73"/>
      <c r="WCB59" s="73"/>
      <c r="WCC59" s="73"/>
      <c r="WCD59" s="73"/>
      <c r="WCE59" s="73"/>
      <c r="WCF59" s="73"/>
      <c r="WCG59" s="73"/>
      <c r="WCH59" s="73"/>
      <c r="WCI59" s="73"/>
      <c r="WCJ59" s="73"/>
      <c r="WCK59" s="73"/>
      <c r="WCL59" s="73"/>
      <c r="WCM59" s="73"/>
      <c r="WCN59" s="73"/>
      <c r="WCO59" s="73"/>
      <c r="WCP59" s="73"/>
      <c r="WCQ59" s="73"/>
      <c r="WCR59" s="73"/>
      <c r="WCS59" s="73"/>
      <c r="WCT59" s="73"/>
      <c r="WCU59" s="73"/>
      <c r="WCV59" s="73"/>
      <c r="WCW59" s="73"/>
      <c r="WCX59" s="73"/>
      <c r="WCY59" s="73"/>
      <c r="WCZ59" s="73"/>
      <c r="WDA59" s="73"/>
      <c r="WDB59" s="73"/>
      <c r="WDC59" s="73"/>
      <c r="WDD59" s="73"/>
      <c r="WDE59" s="73"/>
      <c r="WDF59" s="73"/>
      <c r="WDG59" s="73"/>
      <c r="WDH59" s="73"/>
      <c r="WDI59" s="73"/>
      <c r="WDJ59" s="73"/>
      <c r="WDK59" s="73"/>
      <c r="WDL59" s="73"/>
      <c r="WDM59" s="73"/>
      <c r="WDN59" s="73"/>
      <c r="WDO59" s="73"/>
      <c r="WDP59" s="73"/>
      <c r="WDQ59" s="73"/>
      <c r="WDR59" s="73"/>
      <c r="WDS59" s="73"/>
      <c r="WDT59" s="73"/>
      <c r="WDU59" s="73"/>
      <c r="WDV59" s="73"/>
      <c r="WDW59" s="73"/>
      <c r="WDX59" s="73"/>
      <c r="WDY59" s="73"/>
      <c r="WDZ59" s="73"/>
      <c r="WEA59" s="73"/>
      <c r="WEB59" s="73"/>
      <c r="WEC59" s="73"/>
      <c r="WED59" s="73"/>
      <c r="WEE59" s="73"/>
      <c r="WEF59" s="73"/>
      <c r="WEG59" s="73"/>
      <c r="WEH59" s="73"/>
      <c r="WEI59" s="73"/>
      <c r="WEJ59" s="73"/>
      <c r="WEK59" s="73"/>
      <c r="WEL59" s="73"/>
      <c r="WEM59" s="73"/>
      <c r="WEN59" s="73"/>
      <c r="WEO59" s="73"/>
      <c r="WEP59" s="73"/>
      <c r="WEQ59" s="73"/>
      <c r="WER59" s="73"/>
      <c r="WES59" s="73"/>
      <c r="WET59" s="73"/>
      <c r="WEU59" s="73"/>
      <c r="WEV59" s="73"/>
      <c r="WEW59" s="73"/>
      <c r="WEX59" s="73"/>
      <c r="WEY59" s="73"/>
      <c r="WEZ59" s="73"/>
      <c r="WFA59" s="73"/>
      <c r="WFB59" s="73"/>
      <c r="WFC59" s="73"/>
      <c r="WFD59" s="73"/>
      <c r="WFE59" s="73"/>
      <c r="WFF59" s="73"/>
      <c r="WFG59" s="73"/>
      <c r="WFH59" s="73"/>
      <c r="WFI59" s="73"/>
      <c r="WFJ59" s="73"/>
      <c r="WFK59" s="73"/>
      <c r="WFL59" s="73"/>
      <c r="WFM59" s="73"/>
      <c r="WFN59" s="73"/>
      <c r="WFO59" s="73"/>
      <c r="WFP59" s="73"/>
      <c r="WFQ59" s="73"/>
      <c r="WFR59" s="73"/>
      <c r="WFS59" s="73"/>
      <c r="WFT59" s="73"/>
      <c r="WFU59" s="73"/>
      <c r="WFV59" s="73"/>
      <c r="WFW59" s="73"/>
      <c r="WFX59" s="73"/>
      <c r="WFY59" s="73"/>
      <c r="WFZ59" s="73"/>
      <c r="WGA59" s="73"/>
      <c r="WGB59" s="73"/>
      <c r="WGC59" s="73"/>
      <c r="WGD59" s="73"/>
      <c r="WGE59" s="73"/>
      <c r="WGF59" s="73"/>
      <c r="WGG59" s="73"/>
      <c r="WGH59" s="73"/>
      <c r="WGI59" s="73"/>
      <c r="WGJ59" s="73"/>
      <c r="WGK59" s="73"/>
      <c r="WGL59" s="73"/>
      <c r="WGM59" s="73"/>
      <c r="WGN59" s="73"/>
      <c r="WGO59" s="73"/>
      <c r="WGP59" s="73"/>
      <c r="WGQ59" s="73"/>
      <c r="WGR59" s="73"/>
      <c r="WGS59" s="73"/>
      <c r="WGT59" s="73"/>
      <c r="WGU59" s="73"/>
      <c r="WGV59" s="73"/>
      <c r="WGW59" s="73"/>
      <c r="WGX59" s="73"/>
      <c r="WGY59" s="73"/>
      <c r="WGZ59" s="73"/>
      <c r="WHA59" s="73"/>
      <c r="WHB59" s="73"/>
      <c r="WHC59" s="73"/>
      <c r="WHD59" s="73"/>
      <c r="WHE59" s="73"/>
      <c r="WHF59" s="73"/>
      <c r="WHG59" s="73"/>
      <c r="WHH59" s="73"/>
      <c r="WHI59" s="73"/>
      <c r="WHJ59" s="73"/>
      <c r="WHK59" s="73"/>
      <c r="WHL59" s="73"/>
      <c r="WHM59" s="73"/>
      <c r="WHN59" s="73"/>
      <c r="WHO59" s="73"/>
      <c r="WHP59" s="73"/>
      <c r="WHQ59" s="73"/>
      <c r="WHR59" s="73"/>
      <c r="WHS59" s="73"/>
      <c r="WHT59" s="73"/>
      <c r="WHU59" s="73"/>
      <c r="WHV59" s="73"/>
      <c r="WHW59" s="73"/>
      <c r="WHX59" s="73"/>
      <c r="WHY59" s="73"/>
      <c r="WHZ59" s="73"/>
      <c r="WIA59" s="73"/>
      <c r="WIB59" s="73"/>
      <c r="WIC59" s="73"/>
      <c r="WID59" s="73"/>
      <c r="WIE59" s="73"/>
      <c r="WIF59" s="73"/>
      <c r="WIG59" s="73"/>
      <c r="WIH59" s="73"/>
      <c r="WII59" s="73"/>
      <c r="WIJ59" s="73"/>
      <c r="WIK59" s="73"/>
      <c r="WIL59" s="73"/>
      <c r="WIM59" s="73"/>
      <c r="WIN59" s="73"/>
      <c r="WIO59" s="73"/>
      <c r="WIP59" s="73"/>
      <c r="WIQ59" s="73"/>
      <c r="WIR59" s="73"/>
      <c r="WIS59" s="73"/>
      <c r="WIT59" s="73"/>
      <c r="WIU59" s="73"/>
      <c r="WIV59" s="73"/>
      <c r="WIW59" s="73"/>
      <c r="WIX59" s="73"/>
      <c r="WIY59" s="73"/>
      <c r="WIZ59" s="73"/>
      <c r="WJA59" s="73"/>
      <c r="WJB59" s="73"/>
      <c r="WJC59" s="73"/>
      <c r="WJD59" s="73"/>
      <c r="WJE59" s="73"/>
      <c r="WJF59" s="73"/>
      <c r="WJG59" s="73"/>
      <c r="WJH59" s="73"/>
      <c r="WJI59" s="73"/>
      <c r="WJJ59" s="73"/>
      <c r="WJK59" s="73"/>
      <c r="WJL59" s="73"/>
      <c r="WJM59" s="73"/>
      <c r="WJN59" s="73"/>
      <c r="WJO59" s="73"/>
      <c r="WJP59" s="73"/>
      <c r="WJQ59" s="73"/>
      <c r="WJR59" s="73"/>
      <c r="WJS59" s="73"/>
      <c r="WJT59" s="73"/>
      <c r="WJU59" s="73"/>
      <c r="WJV59" s="73"/>
      <c r="WJW59" s="73"/>
      <c r="WJX59" s="73"/>
      <c r="WJY59" s="73"/>
      <c r="WJZ59" s="73"/>
      <c r="WKA59" s="73"/>
      <c r="WKB59" s="73"/>
      <c r="WKC59" s="73"/>
      <c r="WKD59" s="73"/>
      <c r="WKE59" s="73"/>
      <c r="WKF59" s="73"/>
      <c r="WKG59" s="73"/>
      <c r="WKH59" s="73"/>
      <c r="WKI59" s="73"/>
      <c r="WKJ59" s="73"/>
      <c r="WKK59" s="73"/>
      <c r="WKL59" s="73"/>
      <c r="WKM59" s="73"/>
      <c r="WKN59" s="73"/>
      <c r="WKO59" s="73"/>
      <c r="WKP59" s="73"/>
      <c r="WKQ59" s="73"/>
      <c r="WKR59" s="73"/>
      <c r="WKS59" s="73"/>
      <c r="WKT59" s="73"/>
      <c r="WKU59" s="73"/>
      <c r="WKV59" s="73"/>
      <c r="WKW59" s="73"/>
      <c r="WKX59" s="73"/>
      <c r="WKY59" s="73"/>
      <c r="WKZ59" s="73"/>
      <c r="WLA59" s="73"/>
      <c r="WLB59" s="73"/>
      <c r="WLC59" s="73"/>
      <c r="WLD59" s="73"/>
      <c r="WLE59" s="73"/>
      <c r="WLF59" s="73"/>
      <c r="WLG59" s="73"/>
      <c r="WLH59" s="73"/>
      <c r="WLI59" s="73"/>
      <c r="WLJ59" s="73"/>
      <c r="WLK59" s="73"/>
      <c r="WLL59" s="73"/>
      <c r="WLM59" s="73"/>
      <c r="WLN59" s="73"/>
      <c r="WLO59" s="73"/>
      <c r="WLP59" s="73"/>
      <c r="WLQ59" s="73"/>
      <c r="WLR59" s="73"/>
      <c r="WLS59" s="73"/>
      <c r="WLT59" s="73"/>
      <c r="WLU59" s="73"/>
      <c r="WLV59" s="73"/>
      <c r="WLW59" s="73"/>
      <c r="WLX59" s="73"/>
      <c r="WLY59" s="73"/>
      <c r="WLZ59" s="73"/>
      <c r="WMA59" s="73"/>
      <c r="WMB59" s="73"/>
      <c r="WMC59" s="73"/>
      <c r="WMD59" s="73"/>
      <c r="WME59" s="73"/>
      <c r="WMF59" s="73"/>
      <c r="WMG59" s="73"/>
      <c r="WMH59" s="73"/>
      <c r="WMI59" s="73"/>
      <c r="WMJ59" s="73"/>
      <c r="WMK59" s="73"/>
      <c r="WML59" s="73"/>
      <c r="WMM59" s="73"/>
      <c r="WMN59" s="73"/>
      <c r="WMO59" s="73"/>
      <c r="WMP59" s="73"/>
      <c r="WMQ59" s="73"/>
      <c r="WMR59" s="73"/>
      <c r="WMS59" s="73"/>
      <c r="WMT59" s="73"/>
      <c r="WMU59" s="73"/>
      <c r="WMV59" s="73"/>
      <c r="WMW59" s="73"/>
      <c r="WMX59" s="73"/>
      <c r="WMY59" s="73"/>
      <c r="WMZ59" s="73"/>
      <c r="WNA59" s="73"/>
      <c r="WNB59" s="73"/>
      <c r="WNC59" s="73"/>
      <c r="WND59" s="73"/>
      <c r="WNE59" s="73"/>
      <c r="WNF59" s="73"/>
      <c r="WNG59" s="73"/>
      <c r="WNH59" s="73"/>
      <c r="WNI59" s="73"/>
      <c r="WNJ59" s="73"/>
      <c r="WNK59" s="73"/>
      <c r="WNL59" s="73"/>
      <c r="WNM59" s="73"/>
      <c r="WNN59" s="73"/>
      <c r="WNO59" s="73"/>
      <c r="WNP59" s="73"/>
      <c r="WNQ59" s="73"/>
      <c r="WNR59" s="73"/>
      <c r="WNS59" s="73"/>
      <c r="WNT59" s="73"/>
      <c r="WNU59" s="73"/>
      <c r="WNV59" s="73"/>
      <c r="WNW59" s="73"/>
      <c r="WNX59" s="73"/>
      <c r="WNY59" s="73"/>
      <c r="WNZ59" s="73"/>
      <c r="WOA59" s="73"/>
      <c r="WOB59" s="73"/>
      <c r="WOC59" s="73"/>
      <c r="WOD59" s="73"/>
      <c r="WOE59" s="73"/>
      <c r="WOF59" s="73"/>
      <c r="WOG59" s="73"/>
      <c r="WOH59" s="73"/>
      <c r="WOI59" s="73"/>
      <c r="WOJ59" s="73"/>
      <c r="WOK59" s="73"/>
      <c r="WOL59" s="73"/>
      <c r="WOM59" s="73"/>
      <c r="WON59" s="73"/>
      <c r="WOO59" s="73"/>
      <c r="WOP59" s="73"/>
      <c r="WOQ59" s="73"/>
      <c r="WOR59" s="73"/>
      <c r="WOS59" s="73"/>
      <c r="WOT59" s="73"/>
      <c r="WOU59" s="73"/>
      <c r="WOV59" s="73"/>
      <c r="WOW59" s="73"/>
      <c r="WOX59" s="73"/>
      <c r="WOY59" s="73"/>
      <c r="WOZ59" s="73"/>
      <c r="WPA59" s="73"/>
      <c r="WPB59" s="73"/>
      <c r="WPC59" s="73"/>
      <c r="WPD59" s="73"/>
      <c r="WPE59" s="73"/>
      <c r="WPF59" s="73"/>
      <c r="WPG59" s="73"/>
      <c r="WPH59" s="73"/>
      <c r="WPI59" s="73"/>
      <c r="WPJ59" s="73"/>
      <c r="WPK59" s="73"/>
      <c r="WPL59" s="73"/>
      <c r="WPM59" s="73"/>
      <c r="WPN59" s="73"/>
      <c r="WPO59" s="73"/>
      <c r="WPP59" s="73"/>
      <c r="WPQ59" s="73"/>
      <c r="WPR59" s="73"/>
      <c r="WPS59" s="73"/>
      <c r="WPT59" s="73"/>
      <c r="WPU59" s="73"/>
      <c r="WPV59" s="73"/>
      <c r="WPW59" s="73"/>
      <c r="WPX59" s="73"/>
      <c r="WPY59" s="73"/>
      <c r="WPZ59" s="73"/>
      <c r="WQA59" s="73"/>
      <c r="WQB59" s="73"/>
      <c r="WQC59" s="73"/>
      <c r="WQD59" s="73"/>
      <c r="WQE59" s="73"/>
      <c r="WQF59" s="73"/>
      <c r="WQG59" s="73"/>
      <c r="WQH59" s="73"/>
      <c r="WQI59" s="73"/>
      <c r="WQJ59" s="73"/>
      <c r="WQK59" s="73"/>
      <c r="WQL59" s="73"/>
      <c r="WQM59" s="73"/>
      <c r="WQN59" s="73"/>
      <c r="WQO59" s="73"/>
      <c r="WQP59" s="73"/>
      <c r="WQQ59" s="73"/>
      <c r="WQR59" s="73"/>
      <c r="WQS59" s="73"/>
      <c r="WQT59" s="73"/>
      <c r="WQU59" s="73"/>
      <c r="WQV59" s="73"/>
      <c r="WQW59" s="73"/>
      <c r="WQX59" s="73"/>
      <c r="WQY59" s="73"/>
      <c r="WQZ59" s="73"/>
      <c r="WRA59" s="73"/>
      <c r="WRB59" s="73"/>
      <c r="WRC59" s="73"/>
      <c r="WRD59" s="73"/>
      <c r="WRE59" s="73"/>
      <c r="WRF59" s="73"/>
      <c r="WRG59" s="73"/>
      <c r="WRH59" s="73"/>
      <c r="WRI59" s="73"/>
      <c r="WRJ59" s="73"/>
      <c r="WRK59" s="73"/>
      <c r="WRL59" s="73"/>
      <c r="WRM59" s="73"/>
      <c r="WRN59" s="73"/>
      <c r="WRO59" s="73"/>
      <c r="WRP59" s="73"/>
      <c r="WRQ59" s="73"/>
      <c r="WRR59" s="73"/>
      <c r="WRS59" s="73"/>
      <c r="WRT59" s="73"/>
      <c r="WRU59" s="73"/>
      <c r="WRV59" s="73"/>
      <c r="WRW59" s="73"/>
      <c r="WRX59" s="73"/>
      <c r="WRY59" s="73"/>
      <c r="WRZ59" s="73"/>
      <c r="WSA59" s="73"/>
      <c r="WSB59" s="73"/>
      <c r="WSC59" s="73"/>
      <c r="WSD59" s="73"/>
      <c r="WSE59" s="73"/>
      <c r="WSF59" s="73"/>
      <c r="WSG59" s="73"/>
      <c r="WSH59" s="73"/>
      <c r="WSI59" s="73"/>
      <c r="WSJ59" s="73"/>
      <c r="WSK59" s="73"/>
      <c r="WSL59" s="73"/>
      <c r="WSM59" s="73"/>
      <c r="WSN59" s="73"/>
      <c r="WSO59" s="73"/>
      <c r="WSP59" s="73"/>
      <c r="WSQ59" s="73"/>
      <c r="WSR59" s="73"/>
      <c r="WSS59" s="73"/>
      <c r="WST59" s="73"/>
      <c r="WSU59" s="73"/>
      <c r="WSV59" s="73"/>
      <c r="WSW59" s="73"/>
      <c r="WSX59" s="73"/>
      <c r="WSY59" s="73"/>
      <c r="WSZ59" s="73"/>
      <c r="WTA59" s="73"/>
      <c r="WTB59" s="73"/>
      <c r="WTC59" s="73"/>
      <c r="WTD59" s="73"/>
      <c r="WTE59" s="73"/>
      <c r="WTF59" s="73"/>
      <c r="WTG59" s="73"/>
      <c r="WTH59" s="73"/>
      <c r="WTI59" s="73"/>
      <c r="WTJ59" s="73"/>
      <c r="WTK59" s="73"/>
      <c r="WTL59" s="73"/>
      <c r="WTM59" s="73"/>
      <c r="WTN59" s="73"/>
      <c r="WTO59" s="73"/>
      <c r="WTP59" s="73"/>
      <c r="WTQ59" s="73"/>
      <c r="WTR59" s="73"/>
      <c r="WTS59" s="73"/>
      <c r="WTT59" s="73"/>
      <c r="WTU59" s="73"/>
      <c r="WTV59" s="73"/>
      <c r="WTW59" s="73"/>
      <c r="WTX59" s="73"/>
      <c r="WTY59" s="73"/>
      <c r="WTZ59" s="73"/>
      <c r="WUA59" s="73"/>
      <c r="WUB59" s="73"/>
      <c r="WUC59" s="73"/>
      <c r="WUD59" s="73"/>
      <c r="WUE59" s="73"/>
      <c r="WUF59" s="73"/>
      <c r="WUG59" s="73"/>
      <c r="WUH59" s="73"/>
      <c r="WUI59" s="73"/>
      <c r="WUJ59" s="73"/>
      <c r="WUK59" s="73"/>
      <c r="WUL59" s="73"/>
      <c r="WUM59" s="73"/>
      <c r="WUN59" s="73"/>
      <c r="WUO59" s="73"/>
      <c r="WUP59" s="73"/>
      <c r="WUQ59" s="73"/>
      <c r="WUR59" s="73"/>
      <c r="WUS59" s="73"/>
      <c r="WUT59" s="73"/>
      <c r="WUU59" s="73"/>
      <c r="WUV59" s="73"/>
      <c r="WUW59" s="73"/>
      <c r="WUX59" s="73"/>
      <c r="WUY59" s="73"/>
      <c r="WUZ59" s="73"/>
      <c r="WVA59" s="73"/>
      <c r="WVB59" s="73"/>
      <c r="WVC59" s="73"/>
      <c r="WVD59" s="73"/>
      <c r="WVE59" s="73"/>
      <c r="WVF59" s="73"/>
      <c r="WVG59" s="73"/>
      <c r="WVH59" s="73"/>
      <c r="WVI59" s="73"/>
      <c r="WVJ59" s="73"/>
      <c r="WVK59" s="73"/>
      <c r="WVL59" s="73"/>
      <c r="WVM59" s="73"/>
      <c r="WVN59" s="73"/>
      <c r="WVO59" s="73"/>
      <c r="WVP59" s="73"/>
      <c r="WVQ59" s="73"/>
      <c r="WVR59" s="73"/>
      <c r="WVS59" s="73"/>
      <c r="WVT59" s="73"/>
      <c r="WVU59" s="73"/>
      <c r="WVV59" s="73"/>
      <c r="WVW59" s="73"/>
      <c r="WVX59" s="73"/>
      <c r="WVY59" s="73"/>
      <c r="WVZ59" s="73"/>
      <c r="WWA59" s="73"/>
      <c r="WWB59" s="73"/>
      <c r="WWC59" s="73"/>
      <c r="WWD59" s="73"/>
      <c r="WWE59" s="73"/>
      <c r="WWF59" s="73"/>
      <c r="WWG59" s="73"/>
      <c r="WWH59" s="73"/>
      <c r="WWI59" s="73"/>
      <c r="WWJ59" s="73"/>
      <c r="WWK59" s="73"/>
      <c r="WWL59" s="73"/>
      <c r="WWM59" s="73"/>
      <c r="WWN59" s="73"/>
      <c r="WWO59" s="73"/>
      <c r="WWP59" s="73"/>
      <c r="WWQ59" s="73"/>
      <c r="WWR59" s="73"/>
      <c r="WWS59" s="73"/>
      <c r="WWT59" s="73"/>
      <c r="WWU59" s="73"/>
      <c r="WWV59" s="73"/>
      <c r="WWW59" s="73"/>
      <c r="WWX59" s="73"/>
      <c r="WWY59" s="73"/>
      <c r="WWZ59" s="73"/>
      <c r="WXA59" s="73"/>
      <c r="WXB59" s="73"/>
      <c r="WXC59" s="73"/>
      <c r="WXD59" s="73"/>
      <c r="WXE59" s="73"/>
      <c r="WXF59" s="73"/>
      <c r="WXG59" s="73"/>
      <c r="WXH59" s="73"/>
      <c r="WXI59" s="73"/>
      <c r="WXJ59" s="73"/>
      <c r="WXK59" s="73"/>
      <c r="WXL59" s="73"/>
      <c r="WXM59" s="73"/>
      <c r="WXN59" s="73"/>
      <c r="WXO59" s="73"/>
      <c r="WXP59" s="73"/>
      <c r="WXQ59" s="73"/>
      <c r="WXR59" s="73"/>
      <c r="WXS59" s="73"/>
      <c r="WXT59" s="73"/>
      <c r="WXU59" s="73"/>
      <c r="WXV59" s="73"/>
      <c r="WXW59" s="73"/>
      <c r="WXX59" s="73"/>
      <c r="WXY59" s="73"/>
      <c r="WXZ59" s="73"/>
      <c r="WYA59" s="73"/>
      <c r="WYB59" s="73"/>
      <c r="WYC59" s="73"/>
      <c r="WYD59" s="73"/>
      <c r="WYE59" s="73"/>
      <c r="WYF59" s="73"/>
      <c r="WYG59" s="73"/>
      <c r="WYH59" s="73"/>
      <c r="WYI59" s="73"/>
      <c r="WYJ59" s="73"/>
      <c r="WYK59" s="73"/>
      <c r="WYL59" s="73"/>
      <c r="WYM59" s="73"/>
      <c r="WYN59" s="73"/>
      <c r="WYO59" s="73"/>
      <c r="WYP59" s="73"/>
      <c r="WYQ59" s="73"/>
      <c r="WYR59" s="73"/>
      <c r="WYS59" s="73"/>
      <c r="WYT59" s="73"/>
      <c r="WYU59" s="73"/>
      <c r="WYV59" s="73"/>
      <c r="WYW59" s="73"/>
      <c r="WYX59" s="73"/>
      <c r="WYY59" s="73"/>
      <c r="WYZ59" s="73"/>
      <c r="WZA59" s="73"/>
      <c r="WZB59" s="73"/>
      <c r="WZC59" s="73"/>
      <c r="WZD59" s="73"/>
      <c r="WZE59" s="73"/>
      <c r="WZF59" s="73"/>
      <c r="WZG59" s="73"/>
      <c r="WZH59" s="73"/>
      <c r="WZI59" s="73"/>
      <c r="WZJ59" s="73"/>
      <c r="WZK59" s="73"/>
      <c r="WZL59" s="73"/>
      <c r="WZM59" s="73"/>
      <c r="WZN59" s="73"/>
      <c r="WZO59" s="73"/>
      <c r="WZP59" s="73"/>
      <c r="WZQ59" s="73"/>
      <c r="WZR59" s="73"/>
      <c r="WZS59" s="73"/>
      <c r="WZT59" s="73"/>
      <c r="WZU59" s="73"/>
      <c r="WZV59" s="73"/>
      <c r="WZW59" s="73"/>
      <c r="WZX59" s="73"/>
      <c r="WZY59" s="73"/>
      <c r="WZZ59" s="73"/>
      <c r="XAA59" s="73"/>
      <c r="XAB59" s="73"/>
      <c r="XAC59" s="73"/>
      <c r="XAD59" s="73"/>
      <c r="XAE59" s="73"/>
      <c r="XAF59" s="73"/>
      <c r="XAG59" s="73"/>
      <c r="XAH59" s="73"/>
      <c r="XAI59" s="73"/>
      <c r="XAJ59" s="73"/>
      <c r="XAK59" s="73"/>
      <c r="XAL59" s="73"/>
      <c r="XAM59" s="73"/>
      <c r="XAN59" s="73"/>
      <c r="XAO59" s="73"/>
      <c r="XAP59" s="73"/>
      <c r="XAQ59" s="73"/>
      <c r="XAR59" s="73"/>
      <c r="XAS59" s="73"/>
      <c r="XAT59" s="73"/>
      <c r="XAU59" s="73"/>
      <c r="XAV59" s="73"/>
      <c r="XAW59" s="73"/>
      <c r="XAX59" s="73"/>
      <c r="XAY59" s="73"/>
      <c r="XAZ59" s="73"/>
      <c r="XBA59" s="73"/>
      <c r="XBB59" s="73"/>
      <c r="XBC59" s="73"/>
      <c r="XBD59" s="73"/>
      <c r="XBE59" s="73"/>
      <c r="XBF59" s="73"/>
      <c r="XBG59" s="73"/>
      <c r="XBH59" s="73"/>
      <c r="XBI59" s="73"/>
      <c r="XBJ59" s="73"/>
      <c r="XBK59" s="73"/>
      <c r="XBL59" s="73"/>
      <c r="XBM59" s="73"/>
      <c r="XBN59" s="73"/>
      <c r="XBO59" s="73"/>
      <c r="XBP59" s="73"/>
      <c r="XBQ59" s="73"/>
      <c r="XBR59" s="73"/>
      <c r="XBS59" s="73"/>
      <c r="XBT59" s="73"/>
      <c r="XBU59" s="73"/>
      <c r="XBV59" s="73"/>
      <c r="XBW59" s="73"/>
      <c r="XBX59" s="73"/>
      <c r="XBY59" s="73"/>
      <c r="XBZ59" s="73"/>
      <c r="XCA59" s="73"/>
      <c r="XCB59" s="73"/>
      <c r="XCC59" s="73"/>
      <c r="XCD59" s="73"/>
      <c r="XCE59" s="73"/>
      <c r="XCF59" s="73"/>
      <c r="XCG59" s="73"/>
      <c r="XCH59" s="73"/>
      <c r="XCI59" s="73"/>
      <c r="XCJ59" s="73"/>
      <c r="XCK59" s="73"/>
      <c r="XCL59" s="73"/>
      <c r="XCM59" s="73"/>
      <c r="XCN59" s="73"/>
      <c r="XCO59" s="73"/>
      <c r="XCP59" s="73"/>
      <c r="XCQ59" s="73"/>
      <c r="XCR59" s="73"/>
      <c r="XCS59" s="73"/>
      <c r="XCT59" s="73"/>
      <c r="XCU59" s="73"/>
      <c r="XCV59" s="73"/>
      <c r="XCW59" s="73"/>
      <c r="XCX59" s="73"/>
      <c r="XCY59" s="73"/>
      <c r="XCZ59" s="73"/>
      <c r="XDA59" s="73"/>
      <c r="XDB59" s="73"/>
      <c r="XDC59" s="73"/>
      <c r="XDD59" s="73"/>
      <c r="XDE59" s="73"/>
      <c r="XDF59" s="73"/>
      <c r="XDG59" s="73"/>
      <c r="XDH59" s="73"/>
      <c r="XDI59" s="73"/>
      <c r="XDJ59" s="73"/>
      <c r="XDK59" s="73"/>
      <c r="XDL59" s="73"/>
      <c r="XDM59" s="73"/>
      <c r="XDN59" s="73"/>
      <c r="XDO59" s="73"/>
      <c r="XDP59" s="73"/>
      <c r="XDQ59" s="73"/>
      <c r="XDR59" s="73"/>
      <c r="XDS59" s="73"/>
      <c r="XDT59" s="73"/>
      <c r="XDU59" s="73"/>
      <c r="XDV59" s="73"/>
      <c r="XDW59" s="73"/>
      <c r="XDX59" s="73"/>
      <c r="XDY59" s="73"/>
      <c r="XDZ59" s="73"/>
      <c r="XEA59" s="73"/>
      <c r="XEB59" s="73"/>
      <c r="XEC59" s="73"/>
      <c r="XED59" s="73"/>
      <c r="XEE59" s="73"/>
      <c r="XEF59" s="73"/>
      <c r="XEG59" s="73"/>
      <c r="XEH59" s="73"/>
      <c r="XEI59" s="73"/>
      <c r="XEJ59" s="73"/>
      <c r="XEK59" s="73"/>
    </row>
    <row r="60" spans="1:16365" s="74" customFormat="1" ht="15.75" thickBot="1" x14ac:dyDescent="0.3">
      <c r="A60" s="73"/>
      <c r="B60" s="73" t="s">
        <v>103</v>
      </c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3"/>
      <c r="GK60" s="73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  <c r="JD60" s="73"/>
      <c r="JE60" s="73"/>
      <c r="JF60" s="73"/>
      <c r="JG60" s="73"/>
      <c r="JH60" s="73"/>
      <c r="JI60" s="73"/>
      <c r="JJ60" s="73"/>
      <c r="JK60" s="73"/>
      <c r="JL60" s="73"/>
      <c r="JM60" s="73"/>
      <c r="JN60" s="73"/>
      <c r="JO60" s="73"/>
      <c r="JP60" s="73"/>
      <c r="JQ60" s="73"/>
      <c r="JR60" s="73"/>
      <c r="JS60" s="73"/>
      <c r="JT60" s="73"/>
      <c r="JU60" s="73"/>
      <c r="JV60" s="73"/>
      <c r="JW60" s="73"/>
      <c r="JX60" s="73"/>
      <c r="JY60" s="73"/>
      <c r="JZ60" s="73"/>
      <c r="KA60" s="73"/>
      <c r="KB60" s="73"/>
      <c r="KC60" s="73"/>
      <c r="KD60" s="73"/>
      <c r="KE60" s="73"/>
      <c r="KF60" s="73"/>
      <c r="KG60" s="73"/>
      <c r="KH60" s="73"/>
      <c r="KI60" s="73"/>
      <c r="KJ60" s="73"/>
      <c r="KK60" s="73"/>
      <c r="KL60" s="73"/>
      <c r="KM60" s="73"/>
      <c r="KN60" s="73"/>
      <c r="KO60" s="73"/>
      <c r="KP60" s="73"/>
      <c r="KQ60" s="73"/>
      <c r="KR60" s="73"/>
      <c r="KS60" s="73"/>
      <c r="KT60" s="73"/>
      <c r="KU60" s="73"/>
      <c r="KV60" s="73"/>
      <c r="KW60" s="73"/>
      <c r="KX60" s="73"/>
      <c r="KY60" s="73"/>
      <c r="KZ60" s="73"/>
      <c r="LA60" s="73"/>
      <c r="LB60" s="73"/>
      <c r="LC60" s="73"/>
      <c r="LD60" s="73"/>
      <c r="LE60" s="73"/>
      <c r="LF60" s="73"/>
      <c r="LG60" s="73"/>
      <c r="LH60" s="73"/>
      <c r="LI60" s="73"/>
      <c r="LJ60" s="73"/>
      <c r="LK60" s="73"/>
      <c r="LL60" s="73"/>
      <c r="LM60" s="73"/>
      <c r="LN60" s="73"/>
      <c r="LO60" s="73"/>
      <c r="LP60" s="73"/>
      <c r="LQ60" s="73"/>
      <c r="LR60" s="73"/>
      <c r="LS60" s="73"/>
      <c r="LT60" s="73"/>
      <c r="LU60" s="73"/>
      <c r="LV60" s="73"/>
      <c r="LW60" s="73"/>
      <c r="LX60" s="73"/>
      <c r="LY60" s="73"/>
      <c r="LZ60" s="73"/>
      <c r="MA60" s="73"/>
      <c r="MB60" s="73"/>
      <c r="MC60" s="73"/>
      <c r="MD60" s="73"/>
      <c r="ME60" s="73"/>
      <c r="MF60" s="73"/>
      <c r="MG60" s="73"/>
      <c r="MH60" s="73"/>
      <c r="MI60" s="73"/>
      <c r="MJ60" s="73"/>
      <c r="MK60" s="73"/>
      <c r="ML60" s="73"/>
      <c r="MM60" s="73"/>
      <c r="MN60" s="73"/>
      <c r="MO60" s="73"/>
      <c r="MP60" s="73"/>
      <c r="MQ60" s="73"/>
      <c r="MR60" s="73"/>
      <c r="MS60" s="73"/>
      <c r="MT60" s="73"/>
      <c r="MU60" s="73"/>
      <c r="MV60" s="73"/>
      <c r="MW60" s="73"/>
      <c r="MX60" s="73"/>
      <c r="MY60" s="73"/>
      <c r="MZ60" s="73"/>
      <c r="NA60" s="73"/>
      <c r="NB60" s="73"/>
      <c r="NC60" s="73"/>
      <c r="ND60" s="73"/>
      <c r="NE60" s="73"/>
      <c r="NF60" s="73"/>
      <c r="NG60" s="73"/>
      <c r="NH60" s="73"/>
      <c r="NI60" s="73"/>
      <c r="NJ60" s="73"/>
      <c r="NK60" s="73"/>
      <c r="NL60" s="73"/>
      <c r="NM60" s="73"/>
      <c r="NN60" s="73"/>
      <c r="NO60" s="73"/>
      <c r="NP60" s="73"/>
      <c r="NQ60" s="73"/>
      <c r="NR60" s="73"/>
      <c r="NS60" s="73"/>
      <c r="NT60" s="73"/>
      <c r="NU60" s="73"/>
      <c r="NV60" s="73"/>
      <c r="NW60" s="73"/>
      <c r="NX60" s="73"/>
      <c r="NY60" s="73"/>
      <c r="NZ60" s="73"/>
      <c r="OA60" s="73"/>
      <c r="OB60" s="73"/>
      <c r="OC60" s="73"/>
      <c r="OD60" s="73"/>
      <c r="OE60" s="73"/>
      <c r="OF60" s="73"/>
      <c r="OG60" s="73"/>
      <c r="OH60" s="73"/>
      <c r="OI60" s="73"/>
      <c r="OJ60" s="73"/>
      <c r="OK60" s="73"/>
      <c r="OL60" s="73"/>
      <c r="OM60" s="73"/>
      <c r="ON60" s="73"/>
      <c r="OO60" s="73"/>
      <c r="OP60" s="73"/>
      <c r="OQ60" s="73"/>
      <c r="OR60" s="73"/>
      <c r="OS60" s="73"/>
      <c r="OT60" s="73"/>
      <c r="OU60" s="73"/>
      <c r="OV60" s="73"/>
      <c r="OW60" s="73"/>
      <c r="OX60" s="73"/>
      <c r="OY60" s="73"/>
      <c r="OZ60" s="73"/>
      <c r="PA60" s="73"/>
      <c r="PB60" s="73"/>
      <c r="PC60" s="73"/>
      <c r="PD60" s="73"/>
      <c r="PE60" s="73"/>
      <c r="PF60" s="73"/>
      <c r="PG60" s="73"/>
      <c r="PH60" s="73"/>
      <c r="PI60" s="73"/>
      <c r="PJ60" s="73"/>
      <c r="PK60" s="73"/>
      <c r="PL60" s="73"/>
      <c r="PM60" s="73"/>
      <c r="PN60" s="73"/>
      <c r="PO60" s="73"/>
      <c r="PP60" s="73"/>
      <c r="PQ60" s="73"/>
      <c r="PR60" s="73"/>
      <c r="PS60" s="73"/>
      <c r="PT60" s="73"/>
      <c r="PU60" s="73"/>
      <c r="PV60" s="73"/>
      <c r="PW60" s="73"/>
      <c r="PX60" s="73"/>
      <c r="PY60" s="73"/>
      <c r="PZ60" s="73"/>
      <c r="QA60" s="73"/>
      <c r="QB60" s="73"/>
      <c r="QC60" s="73"/>
      <c r="QD60" s="73"/>
      <c r="QE60" s="73"/>
      <c r="QF60" s="73"/>
      <c r="QG60" s="73"/>
      <c r="QH60" s="73"/>
      <c r="QI60" s="73"/>
      <c r="QJ60" s="73"/>
      <c r="QK60" s="73"/>
      <c r="QL60" s="73"/>
      <c r="QM60" s="73"/>
      <c r="QN60" s="73"/>
      <c r="QO60" s="73"/>
      <c r="QP60" s="73"/>
      <c r="QQ60" s="73"/>
      <c r="QR60" s="73"/>
      <c r="QS60" s="73"/>
      <c r="QT60" s="73"/>
      <c r="QU60" s="73"/>
      <c r="QV60" s="73"/>
      <c r="QW60" s="73"/>
      <c r="QX60" s="73"/>
      <c r="QY60" s="73"/>
      <c r="QZ60" s="73"/>
      <c r="RA60" s="73"/>
      <c r="RB60" s="73"/>
      <c r="RC60" s="73"/>
      <c r="RD60" s="73"/>
      <c r="RE60" s="73"/>
      <c r="RF60" s="73"/>
      <c r="RG60" s="73"/>
      <c r="RH60" s="73"/>
      <c r="RI60" s="73"/>
      <c r="RJ60" s="73"/>
      <c r="RK60" s="73"/>
      <c r="RL60" s="73"/>
      <c r="RM60" s="73"/>
      <c r="RN60" s="73"/>
      <c r="RO60" s="73"/>
      <c r="RP60" s="73"/>
      <c r="RQ60" s="73"/>
      <c r="RR60" s="73"/>
      <c r="RS60" s="73"/>
      <c r="RT60" s="73"/>
      <c r="RU60" s="73"/>
      <c r="RV60" s="73"/>
      <c r="RW60" s="73"/>
      <c r="RX60" s="73"/>
      <c r="RY60" s="73"/>
      <c r="RZ60" s="73"/>
      <c r="SA60" s="73"/>
      <c r="SB60" s="73"/>
      <c r="SC60" s="73"/>
      <c r="SD60" s="73"/>
      <c r="SE60" s="73"/>
      <c r="SF60" s="73"/>
      <c r="SG60" s="73"/>
      <c r="SH60" s="73"/>
      <c r="SI60" s="73"/>
      <c r="SJ60" s="73"/>
      <c r="SK60" s="73"/>
      <c r="SL60" s="73"/>
      <c r="SM60" s="73"/>
      <c r="SN60" s="73"/>
      <c r="SO60" s="73"/>
      <c r="SP60" s="73"/>
      <c r="SQ60" s="73"/>
      <c r="SR60" s="73"/>
      <c r="SS60" s="73"/>
      <c r="ST60" s="73"/>
      <c r="SU60" s="73"/>
      <c r="SV60" s="73"/>
      <c r="SW60" s="73"/>
      <c r="SX60" s="73"/>
      <c r="SY60" s="73"/>
      <c r="SZ60" s="73"/>
      <c r="TA60" s="73"/>
      <c r="TB60" s="73"/>
      <c r="TC60" s="73"/>
      <c r="TD60" s="73"/>
      <c r="TE60" s="73"/>
      <c r="TF60" s="73"/>
      <c r="TG60" s="73"/>
      <c r="TH60" s="73"/>
      <c r="TI60" s="73"/>
      <c r="TJ60" s="73"/>
      <c r="TK60" s="73"/>
      <c r="TL60" s="73"/>
      <c r="TM60" s="73"/>
      <c r="TN60" s="73"/>
      <c r="TO60" s="73"/>
      <c r="TP60" s="73"/>
      <c r="TQ60" s="73"/>
      <c r="TR60" s="73"/>
      <c r="TS60" s="73"/>
      <c r="TT60" s="73"/>
      <c r="TU60" s="73"/>
      <c r="TV60" s="73"/>
      <c r="TW60" s="73"/>
      <c r="TX60" s="73"/>
      <c r="TY60" s="73"/>
      <c r="TZ60" s="73"/>
      <c r="UA60" s="73"/>
      <c r="UB60" s="73"/>
      <c r="UC60" s="73"/>
      <c r="UD60" s="73"/>
      <c r="UE60" s="73"/>
      <c r="UF60" s="73"/>
      <c r="UG60" s="73"/>
      <c r="UH60" s="73"/>
      <c r="UI60" s="73"/>
      <c r="UJ60" s="73"/>
      <c r="UK60" s="73"/>
      <c r="UL60" s="73"/>
      <c r="UM60" s="73"/>
      <c r="UN60" s="73"/>
      <c r="UO60" s="73"/>
      <c r="UP60" s="73"/>
      <c r="UQ60" s="73"/>
      <c r="UR60" s="73"/>
      <c r="US60" s="73"/>
      <c r="UT60" s="73"/>
      <c r="UU60" s="73"/>
      <c r="UV60" s="73"/>
      <c r="UW60" s="73"/>
      <c r="UX60" s="73"/>
      <c r="UY60" s="73"/>
      <c r="UZ60" s="73"/>
      <c r="VA60" s="73"/>
      <c r="VB60" s="73"/>
      <c r="VC60" s="73"/>
      <c r="VD60" s="73"/>
      <c r="VE60" s="73"/>
      <c r="VF60" s="73"/>
      <c r="VG60" s="73"/>
      <c r="VH60" s="73"/>
      <c r="VI60" s="73"/>
      <c r="VJ60" s="73"/>
      <c r="VK60" s="73"/>
      <c r="VL60" s="73"/>
      <c r="VM60" s="73"/>
      <c r="VN60" s="73"/>
      <c r="VO60" s="73"/>
      <c r="VP60" s="73"/>
      <c r="VQ60" s="73"/>
      <c r="VR60" s="73"/>
      <c r="VS60" s="73"/>
      <c r="VT60" s="73"/>
      <c r="VU60" s="73"/>
      <c r="VV60" s="73"/>
      <c r="VW60" s="73"/>
      <c r="VX60" s="73"/>
      <c r="VY60" s="73"/>
      <c r="VZ60" s="73"/>
      <c r="WA60" s="73"/>
      <c r="WB60" s="73"/>
      <c r="WC60" s="73"/>
      <c r="WD60" s="73"/>
      <c r="WE60" s="73"/>
      <c r="WF60" s="73"/>
      <c r="WG60" s="73"/>
      <c r="WH60" s="73"/>
      <c r="WI60" s="73"/>
      <c r="WJ60" s="73"/>
      <c r="WK60" s="73"/>
      <c r="WL60" s="73"/>
      <c r="WM60" s="73"/>
      <c r="WN60" s="73"/>
      <c r="WO60" s="73"/>
      <c r="WP60" s="73"/>
      <c r="WQ60" s="73"/>
      <c r="WR60" s="73"/>
      <c r="WS60" s="73"/>
      <c r="WT60" s="73"/>
      <c r="WU60" s="73"/>
      <c r="WV60" s="73"/>
      <c r="WW60" s="73"/>
      <c r="WX60" s="73"/>
      <c r="WY60" s="73"/>
      <c r="WZ60" s="73"/>
      <c r="XA60" s="73"/>
      <c r="XB60" s="73"/>
      <c r="XC60" s="73"/>
      <c r="XD60" s="73"/>
      <c r="XE60" s="73"/>
      <c r="XF60" s="73"/>
      <c r="XG60" s="73"/>
      <c r="XH60" s="73"/>
      <c r="XI60" s="73"/>
      <c r="XJ60" s="73"/>
      <c r="XK60" s="73"/>
      <c r="XL60" s="73"/>
      <c r="XM60" s="73"/>
      <c r="XN60" s="73"/>
      <c r="XO60" s="73"/>
      <c r="XP60" s="73"/>
      <c r="XQ60" s="73"/>
      <c r="XR60" s="73"/>
      <c r="XS60" s="73"/>
      <c r="XT60" s="73"/>
      <c r="XU60" s="73"/>
      <c r="XV60" s="73"/>
      <c r="XW60" s="73"/>
      <c r="XX60" s="73"/>
      <c r="XY60" s="73"/>
      <c r="XZ60" s="73"/>
      <c r="YA60" s="73"/>
      <c r="YB60" s="73"/>
      <c r="YC60" s="73"/>
      <c r="YD60" s="73"/>
      <c r="YE60" s="73"/>
      <c r="YF60" s="73"/>
      <c r="YG60" s="73"/>
      <c r="YH60" s="73"/>
      <c r="YI60" s="73"/>
      <c r="YJ60" s="73"/>
      <c r="YK60" s="73"/>
      <c r="YL60" s="73"/>
      <c r="YM60" s="73"/>
      <c r="YN60" s="73"/>
      <c r="YO60" s="73"/>
      <c r="YP60" s="73"/>
      <c r="YQ60" s="73"/>
      <c r="YR60" s="73"/>
      <c r="YS60" s="73"/>
      <c r="YT60" s="73"/>
      <c r="YU60" s="73"/>
      <c r="YV60" s="73"/>
      <c r="YW60" s="73"/>
      <c r="YX60" s="73"/>
      <c r="YY60" s="73"/>
      <c r="YZ60" s="73"/>
      <c r="ZA60" s="73"/>
      <c r="ZB60" s="73"/>
      <c r="ZC60" s="73"/>
      <c r="ZD60" s="73"/>
      <c r="ZE60" s="73"/>
      <c r="ZF60" s="73"/>
      <c r="ZG60" s="73"/>
      <c r="ZH60" s="73"/>
      <c r="ZI60" s="73"/>
      <c r="ZJ60" s="73"/>
      <c r="ZK60" s="73"/>
      <c r="ZL60" s="73"/>
      <c r="ZM60" s="73"/>
      <c r="ZN60" s="73"/>
      <c r="ZO60" s="73"/>
      <c r="ZP60" s="73"/>
      <c r="ZQ60" s="73"/>
      <c r="ZR60" s="73"/>
      <c r="ZS60" s="73"/>
      <c r="ZT60" s="73"/>
      <c r="ZU60" s="73"/>
      <c r="ZV60" s="73"/>
      <c r="ZW60" s="73"/>
      <c r="ZX60" s="73"/>
      <c r="ZY60" s="73"/>
      <c r="ZZ60" s="73"/>
      <c r="AAA60" s="73"/>
      <c r="AAB60" s="73"/>
      <c r="AAC60" s="73"/>
      <c r="AAD60" s="73"/>
      <c r="AAE60" s="73"/>
      <c r="AAF60" s="73"/>
      <c r="AAG60" s="73"/>
      <c r="AAH60" s="73"/>
      <c r="AAI60" s="73"/>
      <c r="AAJ60" s="73"/>
      <c r="AAK60" s="73"/>
      <c r="AAL60" s="73"/>
      <c r="AAM60" s="73"/>
      <c r="AAN60" s="73"/>
      <c r="AAO60" s="73"/>
      <c r="AAP60" s="73"/>
      <c r="AAQ60" s="73"/>
      <c r="AAR60" s="73"/>
      <c r="AAS60" s="73"/>
      <c r="AAT60" s="73"/>
      <c r="AAU60" s="73"/>
      <c r="AAV60" s="73"/>
      <c r="AAW60" s="73"/>
      <c r="AAX60" s="73"/>
      <c r="AAY60" s="73"/>
      <c r="AAZ60" s="73"/>
      <c r="ABA60" s="73"/>
      <c r="ABB60" s="73"/>
      <c r="ABC60" s="73"/>
      <c r="ABD60" s="73"/>
      <c r="ABE60" s="73"/>
      <c r="ABF60" s="73"/>
      <c r="ABG60" s="73"/>
      <c r="ABH60" s="73"/>
      <c r="ABI60" s="73"/>
      <c r="ABJ60" s="73"/>
      <c r="ABK60" s="73"/>
      <c r="ABL60" s="73"/>
      <c r="ABM60" s="73"/>
      <c r="ABN60" s="73"/>
      <c r="ABO60" s="73"/>
      <c r="ABP60" s="73"/>
      <c r="ABQ60" s="73"/>
      <c r="ABR60" s="73"/>
      <c r="ABS60" s="73"/>
      <c r="ABT60" s="73"/>
      <c r="ABU60" s="73"/>
      <c r="ABV60" s="73"/>
      <c r="ABW60" s="73"/>
      <c r="ABX60" s="73"/>
      <c r="ABY60" s="73"/>
      <c r="ABZ60" s="73"/>
      <c r="ACA60" s="73"/>
      <c r="ACB60" s="73"/>
      <c r="ACC60" s="73"/>
      <c r="ACD60" s="73"/>
      <c r="ACE60" s="73"/>
      <c r="ACF60" s="73"/>
      <c r="ACG60" s="73"/>
      <c r="ACH60" s="73"/>
      <c r="ACI60" s="73"/>
      <c r="ACJ60" s="73"/>
      <c r="ACK60" s="73"/>
      <c r="ACL60" s="73"/>
      <c r="ACM60" s="73"/>
      <c r="ACN60" s="73"/>
      <c r="ACO60" s="73"/>
      <c r="ACP60" s="73"/>
      <c r="ACQ60" s="73"/>
      <c r="ACR60" s="73"/>
      <c r="ACS60" s="73"/>
      <c r="ACT60" s="73"/>
      <c r="ACU60" s="73"/>
      <c r="ACV60" s="73"/>
      <c r="ACW60" s="73"/>
      <c r="ACX60" s="73"/>
      <c r="ACY60" s="73"/>
      <c r="ACZ60" s="73"/>
      <c r="ADA60" s="73"/>
      <c r="ADB60" s="73"/>
      <c r="ADC60" s="73"/>
      <c r="ADD60" s="73"/>
      <c r="ADE60" s="73"/>
      <c r="ADF60" s="73"/>
      <c r="ADG60" s="73"/>
      <c r="ADH60" s="73"/>
      <c r="ADI60" s="73"/>
      <c r="ADJ60" s="73"/>
      <c r="ADK60" s="73"/>
      <c r="ADL60" s="73"/>
      <c r="ADM60" s="73"/>
      <c r="ADN60" s="73"/>
      <c r="ADO60" s="73"/>
      <c r="ADP60" s="73"/>
      <c r="ADQ60" s="73"/>
      <c r="ADR60" s="73"/>
      <c r="ADS60" s="73"/>
      <c r="ADT60" s="73"/>
      <c r="ADU60" s="73"/>
      <c r="ADV60" s="73"/>
      <c r="ADW60" s="73"/>
      <c r="ADX60" s="73"/>
      <c r="ADY60" s="73"/>
      <c r="ADZ60" s="73"/>
      <c r="AEA60" s="73"/>
      <c r="AEB60" s="73"/>
      <c r="AEC60" s="73"/>
      <c r="AED60" s="73"/>
      <c r="AEE60" s="73"/>
      <c r="AEF60" s="73"/>
      <c r="AEG60" s="73"/>
      <c r="AEH60" s="73"/>
      <c r="AEI60" s="73"/>
      <c r="AEJ60" s="73"/>
      <c r="AEK60" s="73"/>
      <c r="AEL60" s="73"/>
      <c r="AEM60" s="73"/>
      <c r="AEN60" s="73"/>
      <c r="AEO60" s="73"/>
      <c r="AEP60" s="73"/>
      <c r="AEQ60" s="73"/>
      <c r="AER60" s="73"/>
      <c r="AES60" s="73"/>
      <c r="AET60" s="73"/>
      <c r="AEU60" s="73"/>
      <c r="AEV60" s="73"/>
      <c r="AEW60" s="73"/>
      <c r="AEX60" s="73"/>
      <c r="AEY60" s="73"/>
      <c r="AEZ60" s="73"/>
      <c r="AFA60" s="73"/>
      <c r="AFB60" s="73"/>
      <c r="AFC60" s="73"/>
      <c r="AFD60" s="73"/>
      <c r="AFE60" s="73"/>
      <c r="AFF60" s="73"/>
      <c r="AFG60" s="73"/>
      <c r="AFH60" s="73"/>
      <c r="AFI60" s="73"/>
      <c r="AFJ60" s="73"/>
      <c r="AFK60" s="73"/>
      <c r="AFL60" s="73"/>
      <c r="AFM60" s="73"/>
      <c r="AFN60" s="73"/>
      <c r="AFO60" s="73"/>
      <c r="AFP60" s="73"/>
      <c r="AFQ60" s="73"/>
      <c r="AFR60" s="73"/>
      <c r="AFS60" s="73"/>
      <c r="AFT60" s="73"/>
      <c r="AFU60" s="73"/>
      <c r="AFV60" s="73"/>
      <c r="AFW60" s="73"/>
      <c r="AFX60" s="73"/>
      <c r="AFY60" s="73"/>
      <c r="AFZ60" s="73"/>
      <c r="AGA60" s="73"/>
      <c r="AGB60" s="73"/>
      <c r="AGC60" s="73"/>
      <c r="AGD60" s="73"/>
      <c r="AGE60" s="73"/>
      <c r="AGF60" s="73"/>
      <c r="AGG60" s="73"/>
      <c r="AGH60" s="73"/>
      <c r="AGI60" s="73"/>
      <c r="AGJ60" s="73"/>
      <c r="AGK60" s="73"/>
      <c r="AGL60" s="73"/>
      <c r="AGM60" s="73"/>
      <c r="AGN60" s="73"/>
      <c r="AGO60" s="73"/>
      <c r="AGP60" s="73"/>
      <c r="AGQ60" s="73"/>
      <c r="AGR60" s="73"/>
      <c r="AGS60" s="73"/>
      <c r="AGT60" s="73"/>
      <c r="AGU60" s="73"/>
      <c r="AGV60" s="73"/>
      <c r="AGW60" s="73"/>
      <c r="AGX60" s="73"/>
      <c r="AGY60" s="73"/>
      <c r="AGZ60" s="73"/>
      <c r="AHA60" s="73"/>
      <c r="AHB60" s="73"/>
      <c r="AHC60" s="73"/>
      <c r="AHD60" s="73"/>
      <c r="AHE60" s="73"/>
      <c r="AHF60" s="73"/>
      <c r="AHG60" s="73"/>
      <c r="AHH60" s="73"/>
      <c r="AHI60" s="73"/>
      <c r="AHJ60" s="73"/>
      <c r="AHK60" s="73"/>
      <c r="AHL60" s="73"/>
      <c r="AHM60" s="73"/>
      <c r="AHN60" s="73"/>
      <c r="AHO60" s="73"/>
      <c r="AHP60" s="73"/>
      <c r="AHQ60" s="73"/>
      <c r="AHR60" s="73"/>
      <c r="AHS60" s="73"/>
      <c r="AHT60" s="73"/>
      <c r="AHU60" s="73"/>
      <c r="AHV60" s="73"/>
      <c r="AHW60" s="73"/>
      <c r="AHX60" s="73"/>
      <c r="AHY60" s="73"/>
      <c r="AHZ60" s="73"/>
      <c r="AIA60" s="73"/>
      <c r="AIB60" s="73"/>
      <c r="AIC60" s="73"/>
      <c r="AID60" s="73"/>
      <c r="AIE60" s="73"/>
      <c r="AIF60" s="73"/>
      <c r="AIG60" s="73"/>
      <c r="AIH60" s="73"/>
      <c r="AII60" s="73"/>
      <c r="AIJ60" s="73"/>
      <c r="AIK60" s="73"/>
      <c r="AIL60" s="73"/>
      <c r="AIM60" s="73"/>
      <c r="AIN60" s="73"/>
      <c r="AIO60" s="73"/>
      <c r="AIP60" s="73"/>
      <c r="AIQ60" s="73"/>
      <c r="AIR60" s="73"/>
      <c r="AIS60" s="73"/>
      <c r="AIT60" s="73"/>
      <c r="AIU60" s="73"/>
      <c r="AIV60" s="73"/>
      <c r="AIW60" s="73"/>
      <c r="AIX60" s="73"/>
      <c r="AIY60" s="73"/>
      <c r="AIZ60" s="73"/>
      <c r="AJA60" s="73"/>
      <c r="AJB60" s="73"/>
      <c r="AJC60" s="73"/>
      <c r="AJD60" s="73"/>
      <c r="AJE60" s="73"/>
      <c r="AJF60" s="73"/>
      <c r="AJG60" s="73"/>
      <c r="AJH60" s="73"/>
      <c r="AJI60" s="73"/>
      <c r="AJJ60" s="73"/>
      <c r="AJK60" s="73"/>
      <c r="AJL60" s="73"/>
      <c r="AJM60" s="73"/>
      <c r="AJN60" s="73"/>
      <c r="AJO60" s="73"/>
      <c r="AJP60" s="73"/>
      <c r="AJQ60" s="73"/>
      <c r="AJR60" s="73"/>
      <c r="AJS60" s="73"/>
      <c r="AJT60" s="73"/>
      <c r="AJU60" s="73"/>
      <c r="AJV60" s="73"/>
      <c r="AJW60" s="73"/>
      <c r="AJX60" s="73"/>
      <c r="AJY60" s="73"/>
      <c r="AJZ60" s="73"/>
      <c r="AKA60" s="73"/>
      <c r="AKB60" s="73"/>
      <c r="AKC60" s="73"/>
      <c r="AKD60" s="73"/>
      <c r="AKE60" s="73"/>
      <c r="AKF60" s="73"/>
      <c r="AKG60" s="73"/>
      <c r="AKH60" s="73"/>
      <c r="AKI60" s="73"/>
      <c r="AKJ60" s="73"/>
      <c r="AKK60" s="73"/>
      <c r="AKL60" s="73"/>
      <c r="AKM60" s="73"/>
      <c r="AKN60" s="73"/>
      <c r="AKO60" s="73"/>
      <c r="AKP60" s="73"/>
      <c r="AKQ60" s="73"/>
      <c r="AKR60" s="73"/>
      <c r="AKS60" s="73"/>
      <c r="AKT60" s="73"/>
      <c r="AKU60" s="73"/>
      <c r="AKV60" s="73"/>
      <c r="AKW60" s="73"/>
      <c r="AKX60" s="73"/>
      <c r="AKY60" s="73"/>
      <c r="AKZ60" s="73"/>
      <c r="ALA60" s="73"/>
      <c r="ALB60" s="73"/>
      <c r="ALC60" s="73"/>
      <c r="ALD60" s="73"/>
      <c r="ALE60" s="73"/>
      <c r="ALF60" s="73"/>
      <c r="ALG60" s="73"/>
      <c r="ALH60" s="73"/>
      <c r="ALI60" s="73"/>
      <c r="ALJ60" s="73"/>
      <c r="ALK60" s="73"/>
      <c r="ALL60" s="73"/>
      <c r="ALM60" s="73"/>
      <c r="ALN60" s="73"/>
      <c r="ALO60" s="73"/>
      <c r="ALP60" s="73"/>
      <c r="ALQ60" s="73"/>
      <c r="ALR60" s="73"/>
      <c r="ALS60" s="73"/>
      <c r="ALT60" s="73"/>
      <c r="ALU60" s="73"/>
      <c r="ALV60" s="73"/>
      <c r="ALW60" s="73"/>
      <c r="ALX60" s="73"/>
      <c r="ALY60" s="73"/>
      <c r="ALZ60" s="73"/>
      <c r="AMA60" s="73"/>
      <c r="AMB60" s="73"/>
      <c r="AMC60" s="73"/>
      <c r="AMD60" s="73"/>
      <c r="AME60" s="73"/>
      <c r="AMF60" s="73"/>
      <c r="AMG60" s="73"/>
      <c r="AMH60" s="73"/>
      <c r="AMI60" s="73"/>
      <c r="AMJ60" s="73"/>
      <c r="AMK60" s="73"/>
      <c r="AML60" s="73"/>
      <c r="AMM60" s="73"/>
      <c r="AMN60" s="73"/>
      <c r="AMO60" s="73"/>
      <c r="AMP60" s="73"/>
      <c r="AMQ60" s="73"/>
      <c r="AMR60" s="73"/>
      <c r="AMS60" s="73"/>
      <c r="AMT60" s="73"/>
      <c r="AMU60" s="73"/>
      <c r="AMV60" s="73"/>
      <c r="AMW60" s="73"/>
      <c r="AMX60" s="73"/>
      <c r="AMY60" s="73"/>
      <c r="AMZ60" s="73"/>
      <c r="ANA60" s="73"/>
      <c r="ANB60" s="73"/>
      <c r="ANC60" s="73"/>
      <c r="AND60" s="73"/>
      <c r="ANE60" s="73"/>
      <c r="ANF60" s="73"/>
      <c r="ANG60" s="73"/>
      <c r="ANH60" s="73"/>
      <c r="ANI60" s="73"/>
      <c r="ANJ60" s="73"/>
      <c r="ANK60" s="73"/>
      <c r="ANL60" s="73"/>
      <c r="ANM60" s="73"/>
      <c r="ANN60" s="73"/>
      <c r="ANO60" s="73"/>
      <c r="ANP60" s="73"/>
      <c r="ANQ60" s="73"/>
      <c r="ANR60" s="73"/>
      <c r="ANS60" s="73"/>
      <c r="ANT60" s="73"/>
      <c r="ANU60" s="73"/>
      <c r="ANV60" s="73"/>
      <c r="ANW60" s="73"/>
      <c r="ANX60" s="73"/>
      <c r="ANY60" s="73"/>
      <c r="ANZ60" s="73"/>
      <c r="AOA60" s="73"/>
      <c r="AOB60" s="73"/>
      <c r="AOC60" s="73"/>
      <c r="AOD60" s="73"/>
      <c r="AOE60" s="73"/>
      <c r="AOF60" s="73"/>
      <c r="AOG60" s="73"/>
      <c r="AOH60" s="73"/>
      <c r="AOI60" s="73"/>
      <c r="AOJ60" s="73"/>
      <c r="AOK60" s="73"/>
      <c r="AOL60" s="73"/>
      <c r="AOM60" s="73"/>
      <c r="AON60" s="73"/>
      <c r="AOO60" s="73"/>
      <c r="AOP60" s="73"/>
      <c r="AOQ60" s="73"/>
      <c r="AOR60" s="73"/>
      <c r="AOS60" s="73"/>
      <c r="AOT60" s="73"/>
      <c r="AOU60" s="73"/>
      <c r="AOV60" s="73"/>
      <c r="AOW60" s="73"/>
      <c r="AOX60" s="73"/>
      <c r="AOY60" s="73"/>
      <c r="AOZ60" s="73"/>
      <c r="APA60" s="73"/>
      <c r="APB60" s="73"/>
      <c r="APC60" s="73"/>
      <c r="APD60" s="73"/>
      <c r="APE60" s="73"/>
      <c r="APF60" s="73"/>
      <c r="APG60" s="73"/>
      <c r="APH60" s="73"/>
      <c r="API60" s="73"/>
      <c r="APJ60" s="73"/>
      <c r="APK60" s="73"/>
      <c r="APL60" s="73"/>
      <c r="APM60" s="73"/>
      <c r="APN60" s="73"/>
      <c r="APO60" s="73"/>
      <c r="APP60" s="73"/>
      <c r="APQ60" s="73"/>
      <c r="APR60" s="73"/>
      <c r="APS60" s="73"/>
      <c r="APT60" s="73"/>
      <c r="APU60" s="73"/>
      <c r="APV60" s="73"/>
      <c r="APW60" s="73"/>
      <c r="APX60" s="73"/>
      <c r="APY60" s="73"/>
      <c r="APZ60" s="73"/>
      <c r="AQA60" s="73"/>
      <c r="AQB60" s="73"/>
      <c r="AQC60" s="73"/>
      <c r="AQD60" s="73"/>
      <c r="AQE60" s="73"/>
      <c r="AQF60" s="73"/>
      <c r="AQG60" s="73"/>
      <c r="AQH60" s="73"/>
      <c r="AQI60" s="73"/>
      <c r="AQJ60" s="73"/>
      <c r="AQK60" s="73"/>
      <c r="AQL60" s="73"/>
      <c r="AQM60" s="73"/>
      <c r="AQN60" s="73"/>
      <c r="AQO60" s="73"/>
      <c r="AQP60" s="73"/>
      <c r="AQQ60" s="73"/>
      <c r="AQR60" s="73"/>
      <c r="AQS60" s="73"/>
      <c r="AQT60" s="73"/>
      <c r="AQU60" s="73"/>
      <c r="AQV60" s="73"/>
      <c r="AQW60" s="73"/>
      <c r="AQX60" s="73"/>
      <c r="AQY60" s="73"/>
      <c r="AQZ60" s="73"/>
      <c r="ARA60" s="73"/>
      <c r="ARB60" s="73"/>
      <c r="ARC60" s="73"/>
      <c r="ARD60" s="73"/>
      <c r="ARE60" s="73"/>
      <c r="ARF60" s="73"/>
      <c r="ARG60" s="73"/>
      <c r="ARH60" s="73"/>
      <c r="ARI60" s="73"/>
      <c r="ARJ60" s="73"/>
      <c r="ARK60" s="73"/>
      <c r="ARL60" s="73"/>
      <c r="ARM60" s="73"/>
      <c r="ARN60" s="73"/>
      <c r="ARO60" s="73"/>
      <c r="ARP60" s="73"/>
      <c r="ARQ60" s="73"/>
      <c r="ARR60" s="73"/>
      <c r="ARS60" s="73"/>
      <c r="ART60" s="73"/>
      <c r="ARU60" s="73"/>
      <c r="ARV60" s="73"/>
      <c r="ARW60" s="73"/>
      <c r="ARX60" s="73"/>
      <c r="ARY60" s="73"/>
      <c r="ARZ60" s="73"/>
      <c r="ASA60" s="73"/>
      <c r="ASB60" s="73"/>
      <c r="ASC60" s="73"/>
      <c r="ASD60" s="73"/>
      <c r="ASE60" s="73"/>
      <c r="ASF60" s="73"/>
      <c r="ASG60" s="73"/>
      <c r="ASH60" s="73"/>
      <c r="ASI60" s="73"/>
      <c r="ASJ60" s="73"/>
      <c r="ASK60" s="73"/>
      <c r="ASL60" s="73"/>
      <c r="ASM60" s="73"/>
      <c r="ASN60" s="73"/>
      <c r="ASO60" s="73"/>
      <c r="ASP60" s="73"/>
      <c r="ASQ60" s="73"/>
      <c r="ASR60" s="73"/>
      <c r="ASS60" s="73"/>
      <c r="AST60" s="73"/>
      <c r="ASU60" s="73"/>
      <c r="ASV60" s="73"/>
      <c r="ASW60" s="73"/>
      <c r="ASX60" s="73"/>
      <c r="ASY60" s="73"/>
      <c r="ASZ60" s="73"/>
      <c r="ATA60" s="73"/>
      <c r="ATB60" s="73"/>
      <c r="ATC60" s="73"/>
      <c r="ATD60" s="73"/>
      <c r="ATE60" s="73"/>
      <c r="ATF60" s="73"/>
      <c r="ATG60" s="73"/>
      <c r="ATH60" s="73"/>
      <c r="ATI60" s="73"/>
      <c r="ATJ60" s="73"/>
      <c r="ATK60" s="73"/>
      <c r="ATL60" s="73"/>
      <c r="ATM60" s="73"/>
      <c r="ATN60" s="73"/>
      <c r="ATO60" s="73"/>
      <c r="ATP60" s="73"/>
      <c r="ATQ60" s="73"/>
      <c r="ATR60" s="73"/>
      <c r="ATS60" s="73"/>
      <c r="ATT60" s="73"/>
      <c r="ATU60" s="73"/>
      <c r="ATV60" s="73"/>
      <c r="ATW60" s="73"/>
      <c r="ATX60" s="73"/>
      <c r="ATY60" s="73"/>
      <c r="ATZ60" s="73"/>
      <c r="AUA60" s="73"/>
      <c r="AUB60" s="73"/>
      <c r="AUC60" s="73"/>
      <c r="AUD60" s="73"/>
      <c r="AUE60" s="73"/>
      <c r="AUF60" s="73"/>
      <c r="AUG60" s="73"/>
      <c r="AUH60" s="73"/>
      <c r="AUI60" s="73"/>
      <c r="AUJ60" s="73"/>
      <c r="AUK60" s="73"/>
      <c r="AUL60" s="73"/>
      <c r="AUM60" s="73"/>
      <c r="AUN60" s="73"/>
      <c r="AUO60" s="73"/>
      <c r="AUP60" s="73"/>
      <c r="AUQ60" s="73"/>
      <c r="AUR60" s="73"/>
      <c r="AUS60" s="73"/>
      <c r="AUT60" s="73"/>
      <c r="AUU60" s="73"/>
      <c r="AUV60" s="73"/>
      <c r="AUW60" s="73"/>
      <c r="AUX60" s="73"/>
      <c r="AUY60" s="73"/>
      <c r="AUZ60" s="73"/>
      <c r="AVA60" s="73"/>
      <c r="AVB60" s="73"/>
      <c r="AVC60" s="73"/>
      <c r="AVD60" s="73"/>
      <c r="AVE60" s="73"/>
      <c r="AVF60" s="73"/>
      <c r="AVG60" s="73"/>
      <c r="AVH60" s="73"/>
      <c r="AVI60" s="73"/>
      <c r="AVJ60" s="73"/>
      <c r="AVK60" s="73"/>
      <c r="AVL60" s="73"/>
      <c r="AVM60" s="73"/>
      <c r="AVN60" s="73"/>
      <c r="AVO60" s="73"/>
      <c r="AVP60" s="73"/>
      <c r="AVQ60" s="73"/>
      <c r="AVR60" s="73"/>
      <c r="AVS60" s="73"/>
      <c r="AVT60" s="73"/>
      <c r="AVU60" s="73"/>
      <c r="AVV60" s="73"/>
      <c r="AVW60" s="73"/>
      <c r="AVX60" s="73"/>
      <c r="AVY60" s="73"/>
      <c r="AVZ60" s="73"/>
      <c r="AWA60" s="73"/>
      <c r="AWB60" s="73"/>
      <c r="AWC60" s="73"/>
      <c r="AWD60" s="73"/>
      <c r="AWE60" s="73"/>
      <c r="AWF60" s="73"/>
      <c r="AWG60" s="73"/>
      <c r="AWH60" s="73"/>
      <c r="AWI60" s="73"/>
      <c r="AWJ60" s="73"/>
      <c r="AWK60" s="73"/>
      <c r="AWL60" s="73"/>
      <c r="AWM60" s="73"/>
      <c r="AWN60" s="73"/>
      <c r="AWO60" s="73"/>
      <c r="AWP60" s="73"/>
      <c r="AWQ60" s="73"/>
      <c r="AWR60" s="73"/>
      <c r="AWS60" s="73"/>
      <c r="AWT60" s="73"/>
      <c r="AWU60" s="73"/>
      <c r="AWV60" s="73"/>
      <c r="AWW60" s="73"/>
      <c r="AWX60" s="73"/>
      <c r="AWY60" s="73"/>
      <c r="AWZ60" s="73"/>
      <c r="AXA60" s="73"/>
      <c r="AXB60" s="73"/>
      <c r="AXC60" s="73"/>
      <c r="AXD60" s="73"/>
      <c r="AXE60" s="73"/>
      <c r="AXF60" s="73"/>
      <c r="AXG60" s="73"/>
      <c r="AXH60" s="73"/>
      <c r="AXI60" s="73"/>
      <c r="AXJ60" s="73"/>
      <c r="AXK60" s="73"/>
      <c r="AXL60" s="73"/>
      <c r="AXM60" s="73"/>
      <c r="AXN60" s="73"/>
      <c r="AXO60" s="73"/>
      <c r="AXP60" s="73"/>
      <c r="AXQ60" s="73"/>
      <c r="AXR60" s="73"/>
      <c r="AXS60" s="73"/>
      <c r="AXT60" s="73"/>
      <c r="AXU60" s="73"/>
      <c r="AXV60" s="73"/>
      <c r="AXW60" s="73"/>
      <c r="AXX60" s="73"/>
      <c r="AXY60" s="73"/>
      <c r="AXZ60" s="73"/>
      <c r="AYA60" s="73"/>
      <c r="AYB60" s="73"/>
      <c r="AYC60" s="73"/>
      <c r="AYD60" s="73"/>
      <c r="AYE60" s="73"/>
      <c r="AYF60" s="73"/>
      <c r="AYG60" s="73"/>
      <c r="AYH60" s="73"/>
      <c r="AYI60" s="73"/>
      <c r="AYJ60" s="73"/>
      <c r="AYK60" s="73"/>
      <c r="AYL60" s="73"/>
      <c r="AYM60" s="73"/>
      <c r="AYN60" s="73"/>
      <c r="AYO60" s="73"/>
      <c r="AYP60" s="73"/>
      <c r="AYQ60" s="73"/>
      <c r="AYR60" s="73"/>
      <c r="AYS60" s="73"/>
      <c r="AYT60" s="73"/>
      <c r="AYU60" s="73"/>
      <c r="AYV60" s="73"/>
      <c r="AYW60" s="73"/>
      <c r="AYX60" s="73"/>
      <c r="AYY60" s="73"/>
      <c r="AYZ60" s="73"/>
      <c r="AZA60" s="73"/>
      <c r="AZB60" s="73"/>
      <c r="AZC60" s="73"/>
      <c r="AZD60" s="73"/>
      <c r="AZE60" s="73"/>
      <c r="AZF60" s="73"/>
      <c r="AZG60" s="73"/>
      <c r="AZH60" s="73"/>
      <c r="AZI60" s="73"/>
      <c r="AZJ60" s="73"/>
      <c r="AZK60" s="73"/>
      <c r="AZL60" s="73"/>
      <c r="AZM60" s="73"/>
      <c r="AZN60" s="73"/>
      <c r="AZO60" s="73"/>
      <c r="AZP60" s="73"/>
      <c r="AZQ60" s="73"/>
      <c r="AZR60" s="73"/>
      <c r="AZS60" s="73"/>
      <c r="AZT60" s="73"/>
      <c r="AZU60" s="73"/>
      <c r="AZV60" s="73"/>
      <c r="AZW60" s="73"/>
      <c r="AZX60" s="73"/>
      <c r="AZY60" s="73"/>
      <c r="AZZ60" s="73"/>
      <c r="BAA60" s="73"/>
      <c r="BAB60" s="73"/>
      <c r="BAC60" s="73"/>
      <c r="BAD60" s="73"/>
      <c r="BAE60" s="73"/>
      <c r="BAF60" s="73"/>
      <c r="BAG60" s="73"/>
      <c r="BAH60" s="73"/>
      <c r="BAI60" s="73"/>
      <c r="BAJ60" s="73"/>
      <c r="BAK60" s="73"/>
      <c r="BAL60" s="73"/>
      <c r="BAM60" s="73"/>
      <c r="BAN60" s="73"/>
      <c r="BAO60" s="73"/>
      <c r="BAP60" s="73"/>
      <c r="BAQ60" s="73"/>
      <c r="BAR60" s="73"/>
      <c r="BAS60" s="73"/>
      <c r="BAT60" s="73"/>
      <c r="BAU60" s="73"/>
      <c r="BAV60" s="73"/>
      <c r="BAW60" s="73"/>
      <c r="BAX60" s="73"/>
      <c r="BAY60" s="73"/>
      <c r="BAZ60" s="73"/>
      <c r="BBA60" s="73"/>
      <c r="BBB60" s="73"/>
      <c r="BBC60" s="73"/>
      <c r="BBD60" s="73"/>
      <c r="BBE60" s="73"/>
      <c r="BBF60" s="73"/>
      <c r="BBG60" s="73"/>
      <c r="BBH60" s="73"/>
      <c r="BBI60" s="73"/>
      <c r="BBJ60" s="73"/>
      <c r="BBK60" s="73"/>
      <c r="BBL60" s="73"/>
      <c r="BBM60" s="73"/>
      <c r="BBN60" s="73"/>
      <c r="BBO60" s="73"/>
      <c r="BBP60" s="73"/>
      <c r="BBQ60" s="73"/>
      <c r="BBR60" s="73"/>
      <c r="BBS60" s="73"/>
      <c r="BBT60" s="73"/>
      <c r="BBU60" s="73"/>
      <c r="BBV60" s="73"/>
      <c r="BBW60" s="73"/>
      <c r="BBX60" s="73"/>
      <c r="BBY60" s="73"/>
      <c r="BBZ60" s="73"/>
      <c r="BCA60" s="73"/>
      <c r="BCB60" s="73"/>
      <c r="BCC60" s="73"/>
      <c r="BCD60" s="73"/>
      <c r="BCE60" s="73"/>
      <c r="BCF60" s="73"/>
      <c r="BCG60" s="73"/>
      <c r="BCH60" s="73"/>
      <c r="BCI60" s="73"/>
      <c r="BCJ60" s="73"/>
      <c r="BCK60" s="73"/>
      <c r="BCL60" s="73"/>
      <c r="BCM60" s="73"/>
      <c r="BCN60" s="73"/>
      <c r="BCO60" s="73"/>
      <c r="BCP60" s="73"/>
      <c r="BCQ60" s="73"/>
      <c r="BCR60" s="73"/>
      <c r="BCS60" s="73"/>
      <c r="BCT60" s="73"/>
      <c r="BCU60" s="73"/>
      <c r="BCV60" s="73"/>
      <c r="BCW60" s="73"/>
      <c r="BCX60" s="73"/>
      <c r="BCY60" s="73"/>
      <c r="BCZ60" s="73"/>
      <c r="BDA60" s="73"/>
      <c r="BDB60" s="73"/>
      <c r="BDC60" s="73"/>
      <c r="BDD60" s="73"/>
      <c r="BDE60" s="73"/>
      <c r="BDF60" s="73"/>
      <c r="BDG60" s="73"/>
      <c r="BDH60" s="73"/>
      <c r="BDI60" s="73"/>
      <c r="BDJ60" s="73"/>
      <c r="BDK60" s="73"/>
      <c r="BDL60" s="73"/>
      <c r="BDM60" s="73"/>
      <c r="BDN60" s="73"/>
      <c r="BDO60" s="73"/>
      <c r="BDP60" s="73"/>
      <c r="BDQ60" s="73"/>
      <c r="BDR60" s="73"/>
      <c r="BDS60" s="73"/>
      <c r="BDT60" s="73"/>
      <c r="BDU60" s="73"/>
      <c r="BDV60" s="73"/>
      <c r="BDW60" s="73"/>
      <c r="BDX60" s="73"/>
      <c r="BDY60" s="73"/>
      <c r="BDZ60" s="73"/>
      <c r="BEA60" s="73"/>
      <c r="BEB60" s="73"/>
      <c r="BEC60" s="73"/>
      <c r="BED60" s="73"/>
      <c r="BEE60" s="73"/>
      <c r="BEF60" s="73"/>
      <c r="BEG60" s="73"/>
      <c r="BEH60" s="73"/>
      <c r="BEI60" s="73"/>
      <c r="BEJ60" s="73"/>
      <c r="BEK60" s="73"/>
      <c r="BEL60" s="73"/>
      <c r="BEM60" s="73"/>
      <c r="BEN60" s="73"/>
      <c r="BEO60" s="73"/>
      <c r="BEP60" s="73"/>
      <c r="BEQ60" s="73"/>
      <c r="BER60" s="73"/>
      <c r="BES60" s="73"/>
      <c r="BET60" s="73"/>
      <c r="BEU60" s="73"/>
      <c r="BEV60" s="73"/>
      <c r="BEW60" s="73"/>
      <c r="BEX60" s="73"/>
      <c r="BEY60" s="73"/>
      <c r="BEZ60" s="73"/>
      <c r="BFA60" s="73"/>
      <c r="BFB60" s="73"/>
      <c r="BFC60" s="73"/>
      <c r="BFD60" s="73"/>
      <c r="BFE60" s="73"/>
      <c r="BFF60" s="73"/>
      <c r="BFG60" s="73"/>
      <c r="BFH60" s="73"/>
      <c r="BFI60" s="73"/>
      <c r="BFJ60" s="73"/>
      <c r="BFK60" s="73"/>
      <c r="BFL60" s="73"/>
      <c r="BFM60" s="73"/>
      <c r="BFN60" s="73"/>
      <c r="BFO60" s="73"/>
      <c r="BFP60" s="73"/>
      <c r="BFQ60" s="73"/>
      <c r="BFR60" s="73"/>
      <c r="BFS60" s="73"/>
      <c r="BFT60" s="73"/>
      <c r="BFU60" s="73"/>
      <c r="BFV60" s="73"/>
      <c r="BFW60" s="73"/>
      <c r="BFX60" s="73"/>
      <c r="BFY60" s="73"/>
      <c r="BFZ60" s="73"/>
      <c r="BGA60" s="73"/>
      <c r="BGB60" s="73"/>
      <c r="BGC60" s="73"/>
      <c r="BGD60" s="73"/>
      <c r="BGE60" s="73"/>
      <c r="BGF60" s="73"/>
      <c r="BGG60" s="73"/>
      <c r="BGH60" s="73"/>
      <c r="BGI60" s="73"/>
      <c r="BGJ60" s="73"/>
      <c r="BGK60" s="73"/>
      <c r="BGL60" s="73"/>
      <c r="BGM60" s="73"/>
      <c r="BGN60" s="73"/>
      <c r="BGO60" s="73"/>
      <c r="BGP60" s="73"/>
      <c r="BGQ60" s="73"/>
      <c r="BGR60" s="73"/>
      <c r="BGS60" s="73"/>
      <c r="BGT60" s="73"/>
      <c r="BGU60" s="73"/>
      <c r="BGV60" s="73"/>
      <c r="BGW60" s="73"/>
      <c r="BGX60" s="73"/>
      <c r="BGY60" s="73"/>
      <c r="BGZ60" s="73"/>
      <c r="BHA60" s="73"/>
      <c r="BHB60" s="73"/>
      <c r="BHC60" s="73"/>
      <c r="BHD60" s="73"/>
      <c r="BHE60" s="73"/>
      <c r="BHF60" s="73"/>
      <c r="BHG60" s="73"/>
      <c r="BHH60" s="73"/>
      <c r="BHI60" s="73"/>
      <c r="BHJ60" s="73"/>
      <c r="BHK60" s="73"/>
      <c r="BHL60" s="73"/>
      <c r="BHM60" s="73"/>
      <c r="BHN60" s="73"/>
      <c r="BHO60" s="73"/>
      <c r="BHP60" s="73"/>
      <c r="BHQ60" s="73"/>
      <c r="BHR60" s="73"/>
      <c r="BHS60" s="73"/>
      <c r="BHT60" s="73"/>
      <c r="BHU60" s="73"/>
      <c r="BHV60" s="73"/>
      <c r="BHW60" s="73"/>
      <c r="BHX60" s="73"/>
      <c r="BHY60" s="73"/>
      <c r="BHZ60" s="73"/>
      <c r="BIA60" s="73"/>
      <c r="BIB60" s="73"/>
      <c r="BIC60" s="73"/>
      <c r="BID60" s="73"/>
      <c r="BIE60" s="73"/>
      <c r="BIF60" s="73"/>
      <c r="BIG60" s="73"/>
      <c r="BIH60" s="73"/>
      <c r="BII60" s="73"/>
      <c r="BIJ60" s="73"/>
      <c r="BIK60" s="73"/>
      <c r="BIL60" s="73"/>
      <c r="BIM60" s="73"/>
      <c r="BIN60" s="73"/>
      <c r="BIO60" s="73"/>
      <c r="BIP60" s="73"/>
      <c r="BIQ60" s="73"/>
      <c r="BIR60" s="73"/>
      <c r="BIS60" s="73"/>
      <c r="BIT60" s="73"/>
      <c r="BIU60" s="73"/>
      <c r="BIV60" s="73"/>
      <c r="BIW60" s="73"/>
      <c r="BIX60" s="73"/>
      <c r="BIY60" s="73"/>
      <c r="BIZ60" s="73"/>
      <c r="BJA60" s="73"/>
      <c r="BJB60" s="73"/>
      <c r="BJC60" s="73"/>
      <c r="BJD60" s="73"/>
      <c r="BJE60" s="73"/>
      <c r="BJF60" s="73"/>
      <c r="BJG60" s="73"/>
      <c r="BJH60" s="73"/>
      <c r="BJI60" s="73"/>
      <c r="BJJ60" s="73"/>
      <c r="BJK60" s="73"/>
      <c r="BJL60" s="73"/>
      <c r="BJM60" s="73"/>
      <c r="BJN60" s="73"/>
      <c r="BJO60" s="73"/>
      <c r="BJP60" s="73"/>
      <c r="BJQ60" s="73"/>
      <c r="BJR60" s="73"/>
      <c r="BJS60" s="73"/>
      <c r="BJT60" s="73"/>
      <c r="BJU60" s="73"/>
      <c r="BJV60" s="73"/>
      <c r="BJW60" s="73"/>
      <c r="BJX60" s="73"/>
      <c r="BJY60" s="73"/>
      <c r="BJZ60" s="73"/>
      <c r="BKA60" s="73"/>
      <c r="BKB60" s="73"/>
      <c r="BKC60" s="73"/>
      <c r="BKD60" s="73"/>
      <c r="BKE60" s="73"/>
      <c r="BKF60" s="73"/>
      <c r="BKG60" s="73"/>
      <c r="BKH60" s="73"/>
      <c r="BKI60" s="73"/>
      <c r="BKJ60" s="73"/>
      <c r="BKK60" s="73"/>
      <c r="BKL60" s="73"/>
      <c r="BKM60" s="73"/>
      <c r="BKN60" s="73"/>
      <c r="BKO60" s="73"/>
      <c r="BKP60" s="73"/>
      <c r="BKQ60" s="73"/>
      <c r="BKR60" s="73"/>
      <c r="BKS60" s="73"/>
      <c r="BKT60" s="73"/>
      <c r="BKU60" s="73"/>
      <c r="BKV60" s="73"/>
      <c r="BKW60" s="73"/>
      <c r="BKX60" s="73"/>
      <c r="BKY60" s="73"/>
      <c r="BKZ60" s="73"/>
      <c r="BLA60" s="73"/>
      <c r="BLB60" s="73"/>
      <c r="BLC60" s="73"/>
      <c r="BLD60" s="73"/>
      <c r="BLE60" s="73"/>
      <c r="BLF60" s="73"/>
      <c r="BLG60" s="73"/>
      <c r="BLH60" s="73"/>
      <c r="BLI60" s="73"/>
      <c r="BLJ60" s="73"/>
      <c r="BLK60" s="73"/>
      <c r="BLL60" s="73"/>
      <c r="BLM60" s="73"/>
      <c r="BLN60" s="73"/>
      <c r="BLO60" s="73"/>
      <c r="BLP60" s="73"/>
      <c r="BLQ60" s="73"/>
      <c r="BLR60" s="73"/>
      <c r="BLS60" s="73"/>
      <c r="BLT60" s="73"/>
      <c r="BLU60" s="73"/>
      <c r="BLV60" s="73"/>
      <c r="BLW60" s="73"/>
      <c r="BLX60" s="73"/>
      <c r="BLY60" s="73"/>
      <c r="BLZ60" s="73"/>
      <c r="BMA60" s="73"/>
      <c r="BMB60" s="73"/>
      <c r="BMC60" s="73"/>
      <c r="BMD60" s="73"/>
      <c r="BME60" s="73"/>
      <c r="BMF60" s="73"/>
      <c r="BMG60" s="73"/>
      <c r="BMH60" s="73"/>
      <c r="BMI60" s="73"/>
      <c r="BMJ60" s="73"/>
      <c r="BMK60" s="73"/>
      <c r="BML60" s="73"/>
      <c r="BMM60" s="73"/>
      <c r="BMN60" s="73"/>
      <c r="BMO60" s="73"/>
      <c r="BMP60" s="73"/>
      <c r="BMQ60" s="73"/>
      <c r="BMR60" s="73"/>
      <c r="BMS60" s="73"/>
      <c r="BMT60" s="73"/>
      <c r="BMU60" s="73"/>
      <c r="BMV60" s="73"/>
      <c r="BMW60" s="73"/>
      <c r="BMX60" s="73"/>
      <c r="BMY60" s="73"/>
      <c r="BMZ60" s="73"/>
      <c r="BNA60" s="73"/>
      <c r="BNB60" s="73"/>
      <c r="BNC60" s="73"/>
      <c r="BND60" s="73"/>
      <c r="BNE60" s="73"/>
      <c r="BNF60" s="73"/>
      <c r="BNG60" s="73"/>
      <c r="BNH60" s="73"/>
      <c r="BNI60" s="73"/>
      <c r="BNJ60" s="73"/>
      <c r="BNK60" s="73"/>
      <c r="BNL60" s="73"/>
      <c r="BNM60" s="73"/>
      <c r="BNN60" s="73"/>
      <c r="BNO60" s="73"/>
      <c r="BNP60" s="73"/>
      <c r="BNQ60" s="73"/>
      <c r="BNR60" s="73"/>
      <c r="BNS60" s="73"/>
      <c r="BNT60" s="73"/>
      <c r="BNU60" s="73"/>
      <c r="BNV60" s="73"/>
      <c r="BNW60" s="73"/>
      <c r="BNX60" s="73"/>
      <c r="BNY60" s="73"/>
      <c r="BNZ60" s="73"/>
      <c r="BOA60" s="73"/>
      <c r="BOB60" s="73"/>
      <c r="BOC60" s="73"/>
      <c r="BOD60" s="73"/>
      <c r="BOE60" s="73"/>
      <c r="BOF60" s="73"/>
      <c r="BOG60" s="73"/>
      <c r="BOH60" s="73"/>
      <c r="BOI60" s="73"/>
      <c r="BOJ60" s="73"/>
      <c r="BOK60" s="73"/>
      <c r="BOL60" s="73"/>
      <c r="BOM60" s="73"/>
      <c r="BON60" s="73"/>
      <c r="BOO60" s="73"/>
      <c r="BOP60" s="73"/>
      <c r="BOQ60" s="73"/>
      <c r="BOR60" s="73"/>
      <c r="BOS60" s="73"/>
      <c r="BOT60" s="73"/>
      <c r="BOU60" s="73"/>
      <c r="BOV60" s="73"/>
      <c r="BOW60" s="73"/>
      <c r="BOX60" s="73"/>
      <c r="BOY60" s="73"/>
      <c r="BOZ60" s="73"/>
      <c r="BPA60" s="73"/>
      <c r="BPB60" s="73"/>
      <c r="BPC60" s="73"/>
      <c r="BPD60" s="73"/>
      <c r="BPE60" s="73"/>
      <c r="BPF60" s="73"/>
      <c r="BPG60" s="73"/>
      <c r="BPH60" s="73"/>
      <c r="BPI60" s="73"/>
      <c r="BPJ60" s="73"/>
      <c r="BPK60" s="73"/>
      <c r="BPL60" s="73"/>
      <c r="BPM60" s="73"/>
      <c r="BPN60" s="73"/>
      <c r="BPO60" s="73"/>
      <c r="BPP60" s="73"/>
      <c r="BPQ60" s="73"/>
      <c r="BPR60" s="73"/>
      <c r="BPS60" s="73"/>
      <c r="BPT60" s="73"/>
      <c r="BPU60" s="73"/>
      <c r="BPV60" s="73"/>
      <c r="BPW60" s="73"/>
      <c r="BPX60" s="73"/>
      <c r="BPY60" s="73"/>
      <c r="BPZ60" s="73"/>
      <c r="BQA60" s="73"/>
      <c r="BQB60" s="73"/>
      <c r="BQC60" s="73"/>
      <c r="BQD60" s="73"/>
      <c r="BQE60" s="73"/>
      <c r="BQF60" s="73"/>
      <c r="BQG60" s="73"/>
      <c r="BQH60" s="73"/>
      <c r="BQI60" s="73"/>
      <c r="BQJ60" s="73"/>
      <c r="BQK60" s="73"/>
      <c r="BQL60" s="73"/>
      <c r="BQM60" s="73"/>
      <c r="BQN60" s="73"/>
      <c r="BQO60" s="73"/>
      <c r="BQP60" s="73"/>
      <c r="BQQ60" s="73"/>
      <c r="BQR60" s="73"/>
      <c r="BQS60" s="73"/>
      <c r="BQT60" s="73"/>
      <c r="BQU60" s="73"/>
      <c r="BQV60" s="73"/>
      <c r="BQW60" s="73"/>
      <c r="BQX60" s="73"/>
      <c r="BQY60" s="73"/>
      <c r="BQZ60" s="73"/>
      <c r="BRA60" s="73"/>
      <c r="BRB60" s="73"/>
      <c r="BRC60" s="73"/>
      <c r="BRD60" s="73"/>
      <c r="BRE60" s="73"/>
      <c r="BRF60" s="73"/>
      <c r="BRG60" s="73"/>
      <c r="BRH60" s="73"/>
      <c r="BRI60" s="73"/>
      <c r="BRJ60" s="73"/>
      <c r="BRK60" s="73"/>
      <c r="BRL60" s="73"/>
      <c r="BRM60" s="73"/>
      <c r="BRN60" s="73"/>
      <c r="BRO60" s="73"/>
      <c r="BRP60" s="73"/>
      <c r="BRQ60" s="73"/>
      <c r="BRR60" s="73"/>
      <c r="BRS60" s="73"/>
      <c r="BRT60" s="73"/>
      <c r="BRU60" s="73"/>
      <c r="BRV60" s="73"/>
      <c r="BRW60" s="73"/>
      <c r="BRX60" s="73"/>
      <c r="BRY60" s="73"/>
      <c r="BRZ60" s="73"/>
      <c r="BSA60" s="73"/>
      <c r="BSB60" s="73"/>
      <c r="BSC60" s="73"/>
      <c r="BSD60" s="73"/>
      <c r="BSE60" s="73"/>
      <c r="BSF60" s="73"/>
      <c r="BSG60" s="73"/>
      <c r="BSH60" s="73"/>
      <c r="BSI60" s="73"/>
      <c r="BSJ60" s="73"/>
      <c r="BSK60" s="73"/>
      <c r="BSL60" s="73"/>
      <c r="BSM60" s="73"/>
      <c r="BSN60" s="73"/>
      <c r="BSO60" s="73"/>
      <c r="BSP60" s="73"/>
      <c r="BSQ60" s="73"/>
      <c r="BSR60" s="73"/>
      <c r="BSS60" s="73"/>
      <c r="BST60" s="73"/>
      <c r="BSU60" s="73"/>
      <c r="BSV60" s="73"/>
      <c r="BSW60" s="73"/>
      <c r="BSX60" s="73"/>
      <c r="BSY60" s="73"/>
      <c r="BSZ60" s="73"/>
      <c r="BTA60" s="73"/>
      <c r="BTB60" s="73"/>
      <c r="BTC60" s="73"/>
      <c r="BTD60" s="73"/>
      <c r="BTE60" s="73"/>
      <c r="BTF60" s="73"/>
      <c r="BTG60" s="73"/>
      <c r="BTH60" s="73"/>
      <c r="BTI60" s="73"/>
      <c r="BTJ60" s="73"/>
      <c r="BTK60" s="73"/>
      <c r="BTL60" s="73"/>
      <c r="BTM60" s="73"/>
      <c r="BTN60" s="73"/>
      <c r="BTO60" s="73"/>
      <c r="BTP60" s="73"/>
      <c r="BTQ60" s="73"/>
      <c r="BTR60" s="73"/>
      <c r="BTS60" s="73"/>
      <c r="BTT60" s="73"/>
      <c r="BTU60" s="73"/>
      <c r="BTV60" s="73"/>
      <c r="BTW60" s="73"/>
      <c r="BTX60" s="73"/>
      <c r="BTY60" s="73"/>
      <c r="BTZ60" s="73"/>
      <c r="BUA60" s="73"/>
      <c r="BUB60" s="73"/>
      <c r="BUC60" s="73"/>
      <c r="BUD60" s="73"/>
      <c r="BUE60" s="73"/>
      <c r="BUF60" s="73"/>
      <c r="BUG60" s="73"/>
      <c r="BUH60" s="73"/>
      <c r="BUI60" s="73"/>
      <c r="BUJ60" s="73"/>
      <c r="BUK60" s="73"/>
      <c r="BUL60" s="73"/>
      <c r="BUM60" s="73"/>
      <c r="BUN60" s="73"/>
      <c r="BUO60" s="73"/>
      <c r="BUP60" s="73"/>
      <c r="BUQ60" s="73"/>
      <c r="BUR60" s="73"/>
      <c r="BUS60" s="73"/>
      <c r="BUT60" s="73"/>
      <c r="BUU60" s="73"/>
      <c r="BUV60" s="73"/>
      <c r="BUW60" s="73"/>
      <c r="BUX60" s="73"/>
      <c r="BUY60" s="73"/>
      <c r="BUZ60" s="73"/>
      <c r="BVA60" s="73"/>
      <c r="BVB60" s="73"/>
      <c r="BVC60" s="73"/>
      <c r="BVD60" s="73"/>
      <c r="BVE60" s="73"/>
      <c r="BVF60" s="73"/>
      <c r="BVG60" s="73"/>
      <c r="BVH60" s="73"/>
      <c r="BVI60" s="73"/>
      <c r="BVJ60" s="73"/>
      <c r="BVK60" s="73"/>
      <c r="BVL60" s="73"/>
      <c r="BVM60" s="73"/>
      <c r="BVN60" s="73"/>
      <c r="BVO60" s="73"/>
      <c r="BVP60" s="73"/>
      <c r="BVQ60" s="73"/>
      <c r="BVR60" s="73"/>
      <c r="BVS60" s="73"/>
      <c r="BVT60" s="73"/>
      <c r="BVU60" s="73"/>
      <c r="BVV60" s="73"/>
      <c r="BVW60" s="73"/>
      <c r="BVX60" s="73"/>
      <c r="BVY60" s="73"/>
      <c r="BVZ60" s="73"/>
      <c r="BWA60" s="73"/>
      <c r="BWB60" s="73"/>
      <c r="BWC60" s="73"/>
      <c r="BWD60" s="73"/>
      <c r="BWE60" s="73"/>
      <c r="BWF60" s="73"/>
      <c r="BWG60" s="73"/>
      <c r="BWH60" s="73"/>
      <c r="BWI60" s="73"/>
      <c r="BWJ60" s="73"/>
      <c r="BWK60" s="73"/>
      <c r="BWL60" s="73"/>
      <c r="BWM60" s="73"/>
      <c r="BWN60" s="73"/>
      <c r="BWO60" s="73"/>
      <c r="BWP60" s="73"/>
      <c r="BWQ60" s="73"/>
      <c r="BWR60" s="73"/>
      <c r="BWS60" s="73"/>
      <c r="BWT60" s="73"/>
      <c r="BWU60" s="73"/>
      <c r="BWV60" s="73"/>
      <c r="BWW60" s="73"/>
      <c r="BWX60" s="73"/>
      <c r="BWY60" s="73"/>
      <c r="BWZ60" s="73"/>
      <c r="BXA60" s="73"/>
      <c r="BXB60" s="73"/>
      <c r="BXC60" s="73"/>
      <c r="BXD60" s="73"/>
      <c r="BXE60" s="73"/>
      <c r="BXF60" s="73"/>
      <c r="BXG60" s="73"/>
      <c r="BXH60" s="73"/>
      <c r="BXI60" s="73"/>
      <c r="BXJ60" s="73"/>
      <c r="BXK60" s="73"/>
      <c r="BXL60" s="73"/>
      <c r="BXM60" s="73"/>
      <c r="BXN60" s="73"/>
      <c r="BXO60" s="73"/>
      <c r="BXP60" s="73"/>
      <c r="BXQ60" s="73"/>
      <c r="BXR60" s="73"/>
      <c r="BXS60" s="73"/>
      <c r="BXT60" s="73"/>
      <c r="BXU60" s="73"/>
      <c r="BXV60" s="73"/>
      <c r="BXW60" s="73"/>
      <c r="BXX60" s="73"/>
      <c r="BXY60" s="73"/>
      <c r="BXZ60" s="73"/>
      <c r="BYA60" s="73"/>
      <c r="BYB60" s="73"/>
      <c r="BYC60" s="73"/>
      <c r="BYD60" s="73"/>
      <c r="BYE60" s="73"/>
      <c r="BYF60" s="73"/>
      <c r="BYG60" s="73"/>
      <c r="BYH60" s="73"/>
      <c r="BYI60" s="73"/>
      <c r="BYJ60" s="73"/>
      <c r="BYK60" s="73"/>
      <c r="BYL60" s="73"/>
      <c r="BYM60" s="73"/>
      <c r="BYN60" s="73"/>
      <c r="BYO60" s="73"/>
      <c r="BYP60" s="73"/>
      <c r="BYQ60" s="73"/>
      <c r="BYR60" s="73"/>
      <c r="BYS60" s="73"/>
      <c r="BYT60" s="73"/>
      <c r="BYU60" s="73"/>
      <c r="BYV60" s="73"/>
      <c r="BYW60" s="73"/>
      <c r="BYX60" s="73"/>
      <c r="BYY60" s="73"/>
      <c r="BYZ60" s="73"/>
      <c r="BZA60" s="73"/>
      <c r="BZB60" s="73"/>
      <c r="BZC60" s="73"/>
      <c r="BZD60" s="73"/>
      <c r="BZE60" s="73"/>
      <c r="BZF60" s="73"/>
      <c r="BZG60" s="73"/>
      <c r="BZH60" s="73"/>
      <c r="BZI60" s="73"/>
      <c r="BZJ60" s="73"/>
      <c r="BZK60" s="73"/>
      <c r="BZL60" s="73"/>
      <c r="BZM60" s="73"/>
      <c r="BZN60" s="73"/>
      <c r="BZO60" s="73"/>
      <c r="BZP60" s="73"/>
      <c r="BZQ60" s="73"/>
      <c r="BZR60" s="73"/>
      <c r="BZS60" s="73"/>
      <c r="BZT60" s="73"/>
      <c r="BZU60" s="73"/>
      <c r="BZV60" s="73"/>
      <c r="BZW60" s="73"/>
      <c r="BZX60" s="73"/>
      <c r="BZY60" s="73"/>
      <c r="BZZ60" s="73"/>
      <c r="CAA60" s="73"/>
      <c r="CAB60" s="73"/>
      <c r="CAC60" s="73"/>
      <c r="CAD60" s="73"/>
      <c r="CAE60" s="73"/>
      <c r="CAF60" s="73"/>
      <c r="CAG60" s="73"/>
      <c r="CAH60" s="73"/>
      <c r="CAI60" s="73"/>
      <c r="CAJ60" s="73"/>
      <c r="CAK60" s="73"/>
      <c r="CAL60" s="73"/>
      <c r="CAM60" s="73"/>
      <c r="CAN60" s="73"/>
      <c r="CAO60" s="73"/>
      <c r="CAP60" s="73"/>
      <c r="CAQ60" s="73"/>
      <c r="CAR60" s="73"/>
      <c r="CAS60" s="73"/>
      <c r="CAT60" s="73"/>
      <c r="CAU60" s="73"/>
      <c r="CAV60" s="73"/>
      <c r="CAW60" s="73"/>
      <c r="CAX60" s="73"/>
      <c r="CAY60" s="73"/>
      <c r="CAZ60" s="73"/>
      <c r="CBA60" s="73"/>
      <c r="CBB60" s="73"/>
      <c r="CBC60" s="73"/>
      <c r="CBD60" s="73"/>
      <c r="CBE60" s="73"/>
      <c r="CBF60" s="73"/>
      <c r="CBG60" s="73"/>
      <c r="CBH60" s="73"/>
      <c r="CBI60" s="73"/>
      <c r="CBJ60" s="73"/>
      <c r="CBK60" s="73"/>
      <c r="CBL60" s="73"/>
      <c r="CBM60" s="73"/>
      <c r="CBN60" s="73"/>
      <c r="CBO60" s="73"/>
      <c r="CBP60" s="73"/>
      <c r="CBQ60" s="73"/>
      <c r="CBR60" s="73"/>
      <c r="CBS60" s="73"/>
      <c r="CBT60" s="73"/>
      <c r="CBU60" s="73"/>
      <c r="CBV60" s="73"/>
      <c r="CBW60" s="73"/>
      <c r="CBX60" s="73"/>
      <c r="CBY60" s="73"/>
      <c r="CBZ60" s="73"/>
      <c r="CCA60" s="73"/>
      <c r="CCB60" s="73"/>
      <c r="CCC60" s="73"/>
      <c r="CCD60" s="73"/>
      <c r="CCE60" s="73"/>
      <c r="CCF60" s="73"/>
      <c r="CCG60" s="73"/>
      <c r="CCH60" s="73"/>
      <c r="CCI60" s="73"/>
      <c r="CCJ60" s="73"/>
      <c r="CCK60" s="73"/>
      <c r="CCL60" s="73"/>
      <c r="CCM60" s="73"/>
      <c r="CCN60" s="73"/>
      <c r="CCO60" s="73"/>
      <c r="CCP60" s="73"/>
      <c r="CCQ60" s="73"/>
      <c r="CCR60" s="73"/>
      <c r="CCS60" s="73"/>
      <c r="CCT60" s="73"/>
      <c r="CCU60" s="73"/>
      <c r="CCV60" s="73"/>
      <c r="CCW60" s="73"/>
      <c r="CCX60" s="73"/>
      <c r="CCY60" s="73"/>
      <c r="CCZ60" s="73"/>
      <c r="CDA60" s="73"/>
      <c r="CDB60" s="73"/>
      <c r="CDC60" s="73"/>
      <c r="CDD60" s="73"/>
      <c r="CDE60" s="73"/>
      <c r="CDF60" s="73"/>
      <c r="CDG60" s="73"/>
      <c r="CDH60" s="73"/>
      <c r="CDI60" s="73"/>
      <c r="CDJ60" s="73"/>
      <c r="CDK60" s="73"/>
      <c r="CDL60" s="73"/>
      <c r="CDM60" s="73"/>
      <c r="CDN60" s="73"/>
      <c r="CDO60" s="73"/>
      <c r="CDP60" s="73"/>
      <c r="CDQ60" s="73"/>
      <c r="CDR60" s="73"/>
      <c r="CDS60" s="73"/>
      <c r="CDT60" s="73"/>
      <c r="CDU60" s="73"/>
      <c r="CDV60" s="73"/>
      <c r="CDW60" s="73"/>
      <c r="CDX60" s="73"/>
      <c r="CDY60" s="73"/>
      <c r="CDZ60" s="73"/>
      <c r="CEA60" s="73"/>
      <c r="CEB60" s="73"/>
      <c r="CEC60" s="73"/>
      <c r="CED60" s="73"/>
      <c r="CEE60" s="73"/>
      <c r="CEF60" s="73"/>
      <c r="CEG60" s="73"/>
      <c r="CEH60" s="73"/>
      <c r="CEI60" s="73"/>
      <c r="CEJ60" s="73"/>
      <c r="CEK60" s="73"/>
      <c r="CEL60" s="73"/>
      <c r="CEM60" s="73"/>
      <c r="CEN60" s="73"/>
      <c r="CEO60" s="73"/>
      <c r="CEP60" s="73"/>
      <c r="CEQ60" s="73"/>
      <c r="CER60" s="73"/>
      <c r="CES60" s="73"/>
      <c r="CET60" s="73"/>
      <c r="CEU60" s="73"/>
      <c r="CEV60" s="73"/>
      <c r="CEW60" s="73"/>
      <c r="CEX60" s="73"/>
      <c r="CEY60" s="73"/>
      <c r="CEZ60" s="73"/>
      <c r="CFA60" s="73"/>
      <c r="CFB60" s="73"/>
      <c r="CFC60" s="73"/>
      <c r="CFD60" s="73"/>
      <c r="CFE60" s="73"/>
      <c r="CFF60" s="73"/>
      <c r="CFG60" s="73"/>
      <c r="CFH60" s="73"/>
      <c r="CFI60" s="73"/>
      <c r="CFJ60" s="73"/>
      <c r="CFK60" s="73"/>
      <c r="CFL60" s="73"/>
      <c r="CFM60" s="73"/>
      <c r="CFN60" s="73"/>
      <c r="CFO60" s="73"/>
      <c r="CFP60" s="73"/>
      <c r="CFQ60" s="73"/>
      <c r="CFR60" s="73"/>
      <c r="CFS60" s="73"/>
      <c r="CFT60" s="73"/>
      <c r="CFU60" s="73"/>
      <c r="CFV60" s="73"/>
      <c r="CFW60" s="73"/>
      <c r="CFX60" s="73"/>
      <c r="CFY60" s="73"/>
      <c r="CFZ60" s="73"/>
      <c r="CGA60" s="73"/>
      <c r="CGB60" s="73"/>
      <c r="CGC60" s="73"/>
      <c r="CGD60" s="73"/>
      <c r="CGE60" s="73"/>
      <c r="CGF60" s="73"/>
      <c r="CGG60" s="73"/>
      <c r="CGH60" s="73"/>
      <c r="CGI60" s="73"/>
      <c r="CGJ60" s="73"/>
      <c r="CGK60" s="73"/>
      <c r="CGL60" s="73"/>
      <c r="CGM60" s="73"/>
      <c r="CGN60" s="73"/>
      <c r="CGO60" s="73"/>
      <c r="CGP60" s="73"/>
      <c r="CGQ60" s="73"/>
      <c r="CGR60" s="73"/>
      <c r="CGS60" s="73"/>
      <c r="CGT60" s="73"/>
      <c r="CGU60" s="73"/>
      <c r="CGV60" s="73"/>
      <c r="CGW60" s="73"/>
      <c r="CGX60" s="73"/>
      <c r="CGY60" s="73"/>
      <c r="CGZ60" s="73"/>
      <c r="CHA60" s="73"/>
      <c r="CHB60" s="73"/>
      <c r="CHC60" s="73"/>
      <c r="CHD60" s="73"/>
      <c r="CHE60" s="73"/>
      <c r="CHF60" s="73"/>
      <c r="CHG60" s="73"/>
      <c r="CHH60" s="73"/>
      <c r="CHI60" s="73"/>
      <c r="CHJ60" s="73"/>
      <c r="CHK60" s="73"/>
      <c r="CHL60" s="73"/>
      <c r="CHM60" s="73"/>
      <c r="CHN60" s="73"/>
      <c r="CHO60" s="73"/>
      <c r="CHP60" s="73"/>
      <c r="CHQ60" s="73"/>
      <c r="CHR60" s="73"/>
      <c r="CHS60" s="73"/>
      <c r="CHT60" s="73"/>
      <c r="CHU60" s="73"/>
      <c r="CHV60" s="73"/>
      <c r="CHW60" s="73"/>
      <c r="CHX60" s="73"/>
      <c r="CHY60" s="73"/>
      <c r="CHZ60" s="73"/>
      <c r="CIA60" s="73"/>
      <c r="CIB60" s="73"/>
      <c r="CIC60" s="73"/>
      <c r="CID60" s="73"/>
      <c r="CIE60" s="73"/>
      <c r="CIF60" s="73"/>
      <c r="CIG60" s="73"/>
      <c r="CIH60" s="73"/>
      <c r="CII60" s="73"/>
      <c r="CIJ60" s="73"/>
      <c r="CIK60" s="73"/>
      <c r="CIL60" s="73"/>
      <c r="CIM60" s="73"/>
      <c r="CIN60" s="73"/>
      <c r="CIO60" s="73"/>
      <c r="CIP60" s="73"/>
      <c r="CIQ60" s="73"/>
      <c r="CIR60" s="73"/>
      <c r="CIS60" s="73"/>
      <c r="CIT60" s="73"/>
      <c r="CIU60" s="73"/>
      <c r="CIV60" s="73"/>
      <c r="CIW60" s="73"/>
      <c r="CIX60" s="73"/>
      <c r="CIY60" s="73"/>
      <c r="CIZ60" s="73"/>
      <c r="CJA60" s="73"/>
      <c r="CJB60" s="73"/>
      <c r="CJC60" s="73"/>
      <c r="CJD60" s="73"/>
      <c r="CJE60" s="73"/>
      <c r="CJF60" s="73"/>
      <c r="CJG60" s="73"/>
      <c r="CJH60" s="73"/>
      <c r="CJI60" s="73"/>
      <c r="CJJ60" s="73"/>
      <c r="CJK60" s="73"/>
      <c r="CJL60" s="73"/>
      <c r="CJM60" s="73"/>
      <c r="CJN60" s="73"/>
      <c r="CJO60" s="73"/>
      <c r="CJP60" s="73"/>
      <c r="CJQ60" s="73"/>
      <c r="CJR60" s="73"/>
      <c r="CJS60" s="73"/>
      <c r="CJT60" s="73"/>
      <c r="CJU60" s="73"/>
      <c r="CJV60" s="73"/>
      <c r="CJW60" s="73"/>
      <c r="CJX60" s="73"/>
      <c r="CJY60" s="73"/>
      <c r="CJZ60" s="73"/>
      <c r="CKA60" s="73"/>
      <c r="CKB60" s="73"/>
      <c r="CKC60" s="73"/>
      <c r="CKD60" s="73"/>
      <c r="CKE60" s="73"/>
      <c r="CKF60" s="73"/>
      <c r="CKG60" s="73"/>
      <c r="CKH60" s="73"/>
      <c r="CKI60" s="73"/>
      <c r="CKJ60" s="73"/>
      <c r="CKK60" s="73"/>
      <c r="CKL60" s="73"/>
      <c r="CKM60" s="73"/>
      <c r="CKN60" s="73"/>
      <c r="CKO60" s="73"/>
      <c r="CKP60" s="73"/>
      <c r="CKQ60" s="73"/>
      <c r="CKR60" s="73"/>
      <c r="CKS60" s="73"/>
      <c r="CKT60" s="73"/>
      <c r="CKU60" s="73"/>
      <c r="CKV60" s="73"/>
      <c r="CKW60" s="73"/>
      <c r="CKX60" s="73"/>
      <c r="CKY60" s="73"/>
      <c r="CKZ60" s="73"/>
      <c r="CLA60" s="73"/>
      <c r="CLB60" s="73"/>
      <c r="CLC60" s="73"/>
      <c r="CLD60" s="73"/>
      <c r="CLE60" s="73"/>
      <c r="CLF60" s="73"/>
      <c r="CLG60" s="73"/>
      <c r="CLH60" s="73"/>
      <c r="CLI60" s="73"/>
      <c r="CLJ60" s="73"/>
      <c r="CLK60" s="73"/>
      <c r="CLL60" s="73"/>
      <c r="CLM60" s="73"/>
      <c r="CLN60" s="73"/>
      <c r="CLO60" s="73"/>
      <c r="CLP60" s="73"/>
      <c r="CLQ60" s="73"/>
      <c r="CLR60" s="73"/>
      <c r="CLS60" s="73"/>
      <c r="CLT60" s="73"/>
      <c r="CLU60" s="73"/>
      <c r="CLV60" s="73"/>
      <c r="CLW60" s="73"/>
      <c r="CLX60" s="73"/>
      <c r="CLY60" s="73"/>
      <c r="CLZ60" s="73"/>
      <c r="CMA60" s="73"/>
      <c r="CMB60" s="73"/>
      <c r="CMC60" s="73"/>
      <c r="CMD60" s="73"/>
      <c r="CME60" s="73"/>
      <c r="CMF60" s="73"/>
      <c r="CMG60" s="73"/>
      <c r="CMH60" s="73"/>
      <c r="CMI60" s="73"/>
      <c r="CMJ60" s="73"/>
      <c r="CMK60" s="73"/>
      <c r="CML60" s="73"/>
      <c r="CMM60" s="73"/>
      <c r="CMN60" s="73"/>
      <c r="CMO60" s="73"/>
      <c r="CMP60" s="73"/>
      <c r="CMQ60" s="73"/>
      <c r="CMR60" s="73"/>
      <c r="CMS60" s="73"/>
      <c r="CMT60" s="73"/>
      <c r="CMU60" s="73"/>
      <c r="CMV60" s="73"/>
      <c r="CMW60" s="73"/>
      <c r="CMX60" s="73"/>
      <c r="CMY60" s="73"/>
      <c r="CMZ60" s="73"/>
      <c r="CNA60" s="73"/>
      <c r="CNB60" s="73"/>
      <c r="CNC60" s="73"/>
      <c r="CND60" s="73"/>
      <c r="CNE60" s="73"/>
      <c r="CNF60" s="73"/>
      <c r="CNG60" s="73"/>
      <c r="CNH60" s="73"/>
      <c r="CNI60" s="73"/>
      <c r="CNJ60" s="73"/>
      <c r="CNK60" s="73"/>
      <c r="CNL60" s="73"/>
      <c r="CNM60" s="73"/>
      <c r="CNN60" s="73"/>
      <c r="CNO60" s="73"/>
      <c r="CNP60" s="73"/>
      <c r="CNQ60" s="73"/>
      <c r="CNR60" s="73"/>
      <c r="CNS60" s="73"/>
      <c r="CNT60" s="73"/>
      <c r="CNU60" s="73"/>
      <c r="CNV60" s="73"/>
      <c r="CNW60" s="73"/>
      <c r="CNX60" s="73"/>
      <c r="CNY60" s="73"/>
      <c r="CNZ60" s="73"/>
      <c r="COA60" s="73"/>
      <c r="COB60" s="73"/>
      <c r="COC60" s="73"/>
      <c r="COD60" s="73"/>
      <c r="COE60" s="73"/>
      <c r="COF60" s="73"/>
      <c r="COG60" s="73"/>
      <c r="COH60" s="73"/>
      <c r="COI60" s="73"/>
      <c r="COJ60" s="73"/>
      <c r="COK60" s="73"/>
      <c r="COL60" s="73"/>
      <c r="COM60" s="73"/>
      <c r="CON60" s="73"/>
      <c r="COO60" s="73"/>
      <c r="COP60" s="73"/>
      <c r="COQ60" s="73"/>
      <c r="COR60" s="73"/>
      <c r="COS60" s="73"/>
      <c r="COT60" s="73"/>
      <c r="COU60" s="73"/>
      <c r="COV60" s="73"/>
      <c r="COW60" s="73"/>
      <c r="COX60" s="73"/>
      <c r="COY60" s="73"/>
      <c r="COZ60" s="73"/>
      <c r="CPA60" s="73"/>
      <c r="CPB60" s="73"/>
      <c r="CPC60" s="73"/>
      <c r="CPD60" s="73"/>
      <c r="CPE60" s="73"/>
      <c r="CPF60" s="73"/>
      <c r="CPG60" s="73"/>
      <c r="CPH60" s="73"/>
      <c r="CPI60" s="73"/>
      <c r="CPJ60" s="73"/>
      <c r="CPK60" s="73"/>
      <c r="CPL60" s="73"/>
      <c r="CPM60" s="73"/>
      <c r="CPN60" s="73"/>
      <c r="CPO60" s="73"/>
      <c r="CPP60" s="73"/>
      <c r="CPQ60" s="73"/>
      <c r="CPR60" s="73"/>
      <c r="CPS60" s="73"/>
      <c r="CPT60" s="73"/>
      <c r="CPU60" s="73"/>
      <c r="CPV60" s="73"/>
      <c r="CPW60" s="73"/>
      <c r="CPX60" s="73"/>
      <c r="CPY60" s="73"/>
      <c r="CPZ60" s="73"/>
      <c r="CQA60" s="73"/>
      <c r="CQB60" s="73"/>
      <c r="CQC60" s="73"/>
      <c r="CQD60" s="73"/>
      <c r="CQE60" s="73"/>
      <c r="CQF60" s="73"/>
      <c r="CQG60" s="73"/>
      <c r="CQH60" s="73"/>
      <c r="CQI60" s="73"/>
      <c r="CQJ60" s="73"/>
      <c r="CQK60" s="73"/>
      <c r="CQL60" s="73"/>
      <c r="CQM60" s="73"/>
      <c r="CQN60" s="73"/>
      <c r="CQO60" s="73"/>
      <c r="CQP60" s="73"/>
      <c r="CQQ60" s="73"/>
      <c r="CQR60" s="73"/>
      <c r="CQS60" s="73"/>
      <c r="CQT60" s="73"/>
      <c r="CQU60" s="73"/>
      <c r="CQV60" s="73"/>
      <c r="CQW60" s="73"/>
      <c r="CQX60" s="73"/>
      <c r="CQY60" s="73"/>
      <c r="CQZ60" s="73"/>
      <c r="CRA60" s="73"/>
      <c r="CRB60" s="73"/>
      <c r="CRC60" s="73"/>
      <c r="CRD60" s="73"/>
      <c r="CRE60" s="73"/>
      <c r="CRF60" s="73"/>
      <c r="CRG60" s="73"/>
      <c r="CRH60" s="73"/>
      <c r="CRI60" s="73"/>
      <c r="CRJ60" s="73"/>
      <c r="CRK60" s="73"/>
      <c r="CRL60" s="73"/>
      <c r="CRM60" s="73"/>
      <c r="CRN60" s="73"/>
      <c r="CRO60" s="73"/>
      <c r="CRP60" s="73"/>
      <c r="CRQ60" s="73"/>
      <c r="CRR60" s="73"/>
      <c r="CRS60" s="73"/>
      <c r="CRT60" s="73"/>
      <c r="CRU60" s="73"/>
      <c r="CRV60" s="73"/>
      <c r="CRW60" s="73"/>
      <c r="CRX60" s="73"/>
      <c r="CRY60" s="73"/>
      <c r="CRZ60" s="73"/>
      <c r="CSA60" s="73"/>
      <c r="CSB60" s="73"/>
      <c r="CSC60" s="73"/>
      <c r="CSD60" s="73"/>
      <c r="CSE60" s="73"/>
      <c r="CSF60" s="73"/>
      <c r="CSG60" s="73"/>
      <c r="CSH60" s="73"/>
      <c r="CSI60" s="73"/>
      <c r="CSJ60" s="73"/>
      <c r="CSK60" s="73"/>
      <c r="CSL60" s="73"/>
      <c r="CSM60" s="73"/>
      <c r="CSN60" s="73"/>
      <c r="CSO60" s="73"/>
      <c r="CSP60" s="73"/>
      <c r="CSQ60" s="73"/>
      <c r="CSR60" s="73"/>
      <c r="CSS60" s="73"/>
      <c r="CST60" s="73"/>
      <c r="CSU60" s="73"/>
      <c r="CSV60" s="73"/>
      <c r="CSW60" s="73"/>
      <c r="CSX60" s="73"/>
      <c r="CSY60" s="73"/>
      <c r="CSZ60" s="73"/>
      <c r="CTA60" s="73"/>
      <c r="CTB60" s="73"/>
      <c r="CTC60" s="73"/>
      <c r="CTD60" s="73"/>
      <c r="CTE60" s="73"/>
      <c r="CTF60" s="73"/>
      <c r="CTG60" s="73"/>
      <c r="CTH60" s="73"/>
      <c r="CTI60" s="73"/>
      <c r="CTJ60" s="73"/>
      <c r="CTK60" s="73"/>
      <c r="CTL60" s="73"/>
      <c r="CTM60" s="73"/>
      <c r="CTN60" s="73"/>
      <c r="CTO60" s="73"/>
      <c r="CTP60" s="73"/>
      <c r="CTQ60" s="73"/>
      <c r="CTR60" s="73"/>
      <c r="CTS60" s="73"/>
      <c r="CTT60" s="73"/>
      <c r="CTU60" s="73"/>
      <c r="CTV60" s="73"/>
      <c r="CTW60" s="73"/>
      <c r="CTX60" s="73"/>
      <c r="CTY60" s="73"/>
      <c r="CTZ60" s="73"/>
      <c r="CUA60" s="73"/>
      <c r="CUB60" s="73"/>
      <c r="CUC60" s="73"/>
      <c r="CUD60" s="73"/>
      <c r="CUE60" s="73"/>
      <c r="CUF60" s="73"/>
      <c r="CUG60" s="73"/>
      <c r="CUH60" s="73"/>
      <c r="CUI60" s="73"/>
      <c r="CUJ60" s="73"/>
      <c r="CUK60" s="73"/>
      <c r="CUL60" s="73"/>
      <c r="CUM60" s="73"/>
      <c r="CUN60" s="73"/>
      <c r="CUO60" s="73"/>
      <c r="CUP60" s="73"/>
      <c r="CUQ60" s="73"/>
      <c r="CUR60" s="73"/>
      <c r="CUS60" s="73"/>
      <c r="CUT60" s="73"/>
      <c r="CUU60" s="73"/>
      <c r="CUV60" s="73"/>
      <c r="CUW60" s="73"/>
      <c r="CUX60" s="73"/>
      <c r="CUY60" s="73"/>
      <c r="CUZ60" s="73"/>
      <c r="CVA60" s="73"/>
      <c r="CVB60" s="73"/>
      <c r="CVC60" s="73"/>
      <c r="CVD60" s="73"/>
      <c r="CVE60" s="73"/>
      <c r="CVF60" s="73"/>
      <c r="CVG60" s="73"/>
      <c r="CVH60" s="73"/>
      <c r="CVI60" s="73"/>
      <c r="CVJ60" s="73"/>
      <c r="CVK60" s="73"/>
      <c r="CVL60" s="73"/>
      <c r="CVM60" s="73"/>
      <c r="CVN60" s="73"/>
      <c r="CVO60" s="73"/>
      <c r="CVP60" s="73"/>
      <c r="CVQ60" s="73"/>
      <c r="CVR60" s="73"/>
      <c r="CVS60" s="73"/>
      <c r="CVT60" s="73"/>
      <c r="CVU60" s="73"/>
      <c r="CVV60" s="73"/>
      <c r="CVW60" s="73"/>
      <c r="CVX60" s="73"/>
      <c r="CVY60" s="73"/>
      <c r="CVZ60" s="73"/>
      <c r="CWA60" s="73"/>
      <c r="CWB60" s="73"/>
      <c r="CWC60" s="73"/>
      <c r="CWD60" s="73"/>
      <c r="CWE60" s="73"/>
      <c r="CWF60" s="73"/>
      <c r="CWG60" s="73"/>
      <c r="CWH60" s="73"/>
      <c r="CWI60" s="73"/>
      <c r="CWJ60" s="73"/>
      <c r="CWK60" s="73"/>
      <c r="CWL60" s="73"/>
      <c r="CWM60" s="73"/>
      <c r="CWN60" s="73"/>
      <c r="CWO60" s="73"/>
      <c r="CWP60" s="73"/>
      <c r="CWQ60" s="73"/>
      <c r="CWR60" s="73"/>
      <c r="CWS60" s="73"/>
      <c r="CWT60" s="73"/>
      <c r="CWU60" s="73"/>
      <c r="CWV60" s="73"/>
      <c r="CWW60" s="73"/>
      <c r="CWX60" s="73"/>
      <c r="CWY60" s="73"/>
      <c r="CWZ60" s="73"/>
      <c r="CXA60" s="73"/>
      <c r="CXB60" s="73"/>
      <c r="CXC60" s="73"/>
      <c r="CXD60" s="73"/>
      <c r="CXE60" s="73"/>
      <c r="CXF60" s="73"/>
      <c r="CXG60" s="73"/>
      <c r="CXH60" s="73"/>
      <c r="CXI60" s="73"/>
      <c r="CXJ60" s="73"/>
      <c r="CXK60" s="73"/>
      <c r="CXL60" s="73"/>
      <c r="CXM60" s="73"/>
      <c r="CXN60" s="73"/>
      <c r="CXO60" s="73"/>
      <c r="CXP60" s="73"/>
      <c r="CXQ60" s="73"/>
      <c r="CXR60" s="73"/>
      <c r="CXS60" s="73"/>
      <c r="CXT60" s="73"/>
      <c r="CXU60" s="73"/>
      <c r="CXV60" s="73"/>
      <c r="CXW60" s="73"/>
      <c r="CXX60" s="73"/>
      <c r="CXY60" s="73"/>
      <c r="CXZ60" s="73"/>
      <c r="CYA60" s="73"/>
      <c r="CYB60" s="73"/>
      <c r="CYC60" s="73"/>
      <c r="CYD60" s="73"/>
      <c r="CYE60" s="73"/>
      <c r="CYF60" s="73"/>
      <c r="CYG60" s="73"/>
      <c r="CYH60" s="73"/>
      <c r="CYI60" s="73"/>
      <c r="CYJ60" s="73"/>
      <c r="CYK60" s="73"/>
      <c r="CYL60" s="73"/>
      <c r="CYM60" s="73"/>
      <c r="CYN60" s="73"/>
      <c r="CYO60" s="73"/>
      <c r="CYP60" s="73"/>
      <c r="CYQ60" s="73"/>
      <c r="CYR60" s="73"/>
      <c r="CYS60" s="73"/>
      <c r="CYT60" s="73"/>
      <c r="CYU60" s="73"/>
      <c r="CYV60" s="73"/>
      <c r="CYW60" s="73"/>
      <c r="CYX60" s="73"/>
      <c r="CYY60" s="73"/>
      <c r="CYZ60" s="73"/>
      <c r="CZA60" s="73"/>
      <c r="CZB60" s="73"/>
      <c r="CZC60" s="73"/>
      <c r="CZD60" s="73"/>
      <c r="CZE60" s="73"/>
      <c r="CZF60" s="73"/>
      <c r="CZG60" s="73"/>
      <c r="CZH60" s="73"/>
      <c r="CZI60" s="73"/>
      <c r="CZJ60" s="73"/>
      <c r="CZK60" s="73"/>
      <c r="CZL60" s="73"/>
      <c r="CZM60" s="73"/>
      <c r="CZN60" s="73"/>
      <c r="CZO60" s="73"/>
      <c r="CZP60" s="73"/>
      <c r="CZQ60" s="73"/>
      <c r="CZR60" s="73"/>
      <c r="CZS60" s="73"/>
      <c r="CZT60" s="73"/>
      <c r="CZU60" s="73"/>
      <c r="CZV60" s="73"/>
      <c r="CZW60" s="73"/>
      <c r="CZX60" s="73"/>
      <c r="CZY60" s="73"/>
      <c r="CZZ60" s="73"/>
      <c r="DAA60" s="73"/>
      <c r="DAB60" s="73"/>
      <c r="DAC60" s="73"/>
      <c r="DAD60" s="73"/>
      <c r="DAE60" s="73"/>
      <c r="DAF60" s="73"/>
      <c r="DAG60" s="73"/>
      <c r="DAH60" s="73"/>
      <c r="DAI60" s="73"/>
      <c r="DAJ60" s="73"/>
      <c r="DAK60" s="73"/>
      <c r="DAL60" s="73"/>
      <c r="DAM60" s="73"/>
      <c r="DAN60" s="73"/>
      <c r="DAO60" s="73"/>
      <c r="DAP60" s="73"/>
      <c r="DAQ60" s="73"/>
      <c r="DAR60" s="73"/>
      <c r="DAS60" s="73"/>
      <c r="DAT60" s="73"/>
      <c r="DAU60" s="73"/>
      <c r="DAV60" s="73"/>
      <c r="DAW60" s="73"/>
      <c r="DAX60" s="73"/>
      <c r="DAY60" s="73"/>
      <c r="DAZ60" s="73"/>
      <c r="DBA60" s="73"/>
      <c r="DBB60" s="73"/>
      <c r="DBC60" s="73"/>
      <c r="DBD60" s="73"/>
      <c r="DBE60" s="73"/>
      <c r="DBF60" s="73"/>
      <c r="DBG60" s="73"/>
      <c r="DBH60" s="73"/>
      <c r="DBI60" s="73"/>
      <c r="DBJ60" s="73"/>
      <c r="DBK60" s="73"/>
      <c r="DBL60" s="73"/>
      <c r="DBM60" s="73"/>
      <c r="DBN60" s="73"/>
      <c r="DBO60" s="73"/>
      <c r="DBP60" s="73"/>
      <c r="DBQ60" s="73"/>
      <c r="DBR60" s="73"/>
      <c r="DBS60" s="73"/>
      <c r="DBT60" s="73"/>
      <c r="DBU60" s="73"/>
      <c r="DBV60" s="73"/>
      <c r="DBW60" s="73"/>
      <c r="DBX60" s="73"/>
      <c r="DBY60" s="73"/>
      <c r="DBZ60" s="73"/>
      <c r="DCA60" s="73"/>
      <c r="DCB60" s="73"/>
      <c r="DCC60" s="73"/>
      <c r="DCD60" s="73"/>
      <c r="DCE60" s="73"/>
      <c r="DCF60" s="73"/>
      <c r="DCG60" s="73"/>
      <c r="DCH60" s="73"/>
      <c r="DCI60" s="73"/>
      <c r="DCJ60" s="73"/>
      <c r="DCK60" s="73"/>
      <c r="DCL60" s="73"/>
      <c r="DCM60" s="73"/>
      <c r="DCN60" s="73"/>
      <c r="DCO60" s="73"/>
      <c r="DCP60" s="73"/>
      <c r="DCQ60" s="73"/>
      <c r="DCR60" s="73"/>
      <c r="DCS60" s="73"/>
      <c r="DCT60" s="73"/>
      <c r="DCU60" s="73"/>
      <c r="DCV60" s="73"/>
      <c r="DCW60" s="73"/>
      <c r="DCX60" s="73"/>
      <c r="DCY60" s="73"/>
      <c r="DCZ60" s="73"/>
      <c r="DDA60" s="73"/>
      <c r="DDB60" s="73"/>
      <c r="DDC60" s="73"/>
      <c r="DDD60" s="73"/>
      <c r="DDE60" s="73"/>
      <c r="DDF60" s="73"/>
      <c r="DDG60" s="73"/>
      <c r="DDH60" s="73"/>
      <c r="DDI60" s="73"/>
      <c r="DDJ60" s="73"/>
      <c r="DDK60" s="73"/>
      <c r="DDL60" s="73"/>
      <c r="DDM60" s="73"/>
      <c r="DDN60" s="73"/>
      <c r="DDO60" s="73"/>
      <c r="DDP60" s="73"/>
      <c r="DDQ60" s="73"/>
      <c r="DDR60" s="73"/>
      <c r="DDS60" s="73"/>
      <c r="DDT60" s="73"/>
      <c r="DDU60" s="73"/>
      <c r="DDV60" s="73"/>
      <c r="DDW60" s="73"/>
      <c r="DDX60" s="73"/>
      <c r="DDY60" s="73"/>
      <c r="DDZ60" s="73"/>
      <c r="DEA60" s="73"/>
      <c r="DEB60" s="73"/>
      <c r="DEC60" s="73"/>
      <c r="DED60" s="73"/>
      <c r="DEE60" s="73"/>
      <c r="DEF60" s="73"/>
      <c r="DEG60" s="73"/>
      <c r="DEH60" s="73"/>
      <c r="DEI60" s="73"/>
      <c r="DEJ60" s="73"/>
      <c r="DEK60" s="73"/>
      <c r="DEL60" s="73"/>
      <c r="DEM60" s="73"/>
      <c r="DEN60" s="73"/>
      <c r="DEO60" s="73"/>
      <c r="DEP60" s="73"/>
      <c r="DEQ60" s="73"/>
      <c r="DER60" s="73"/>
      <c r="DES60" s="73"/>
      <c r="DET60" s="73"/>
      <c r="DEU60" s="73"/>
      <c r="DEV60" s="73"/>
      <c r="DEW60" s="73"/>
      <c r="DEX60" s="73"/>
      <c r="DEY60" s="73"/>
      <c r="DEZ60" s="73"/>
      <c r="DFA60" s="73"/>
      <c r="DFB60" s="73"/>
      <c r="DFC60" s="73"/>
      <c r="DFD60" s="73"/>
      <c r="DFE60" s="73"/>
      <c r="DFF60" s="73"/>
      <c r="DFG60" s="73"/>
      <c r="DFH60" s="73"/>
      <c r="DFI60" s="73"/>
      <c r="DFJ60" s="73"/>
      <c r="DFK60" s="73"/>
      <c r="DFL60" s="73"/>
      <c r="DFM60" s="73"/>
      <c r="DFN60" s="73"/>
      <c r="DFO60" s="73"/>
      <c r="DFP60" s="73"/>
      <c r="DFQ60" s="73"/>
      <c r="DFR60" s="73"/>
      <c r="DFS60" s="73"/>
      <c r="DFT60" s="73"/>
      <c r="DFU60" s="73"/>
      <c r="DFV60" s="73"/>
      <c r="DFW60" s="73"/>
      <c r="DFX60" s="73"/>
      <c r="DFY60" s="73"/>
      <c r="DFZ60" s="73"/>
      <c r="DGA60" s="73"/>
      <c r="DGB60" s="73"/>
      <c r="DGC60" s="73"/>
      <c r="DGD60" s="73"/>
      <c r="DGE60" s="73"/>
      <c r="DGF60" s="73"/>
      <c r="DGG60" s="73"/>
      <c r="DGH60" s="73"/>
      <c r="DGI60" s="73"/>
      <c r="DGJ60" s="73"/>
      <c r="DGK60" s="73"/>
      <c r="DGL60" s="73"/>
      <c r="DGM60" s="73"/>
      <c r="DGN60" s="73"/>
      <c r="DGO60" s="73"/>
      <c r="DGP60" s="73"/>
      <c r="DGQ60" s="73"/>
      <c r="DGR60" s="73"/>
      <c r="DGS60" s="73"/>
      <c r="DGT60" s="73"/>
      <c r="DGU60" s="73"/>
      <c r="DGV60" s="73"/>
      <c r="DGW60" s="73"/>
      <c r="DGX60" s="73"/>
      <c r="DGY60" s="73"/>
      <c r="DGZ60" s="73"/>
      <c r="DHA60" s="73"/>
      <c r="DHB60" s="73"/>
      <c r="DHC60" s="73"/>
      <c r="DHD60" s="73"/>
      <c r="DHE60" s="73"/>
      <c r="DHF60" s="73"/>
      <c r="DHG60" s="73"/>
      <c r="DHH60" s="73"/>
      <c r="DHI60" s="73"/>
      <c r="DHJ60" s="73"/>
      <c r="DHK60" s="73"/>
      <c r="DHL60" s="73"/>
      <c r="DHM60" s="73"/>
      <c r="DHN60" s="73"/>
      <c r="DHO60" s="73"/>
      <c r="DHP60" s="73"/>
      <c r="DHQ60" s="73"/>
      <c r="DHR60" s="73"/>
      <c r="DHS60" s="73"/>
      <c r="DHT60" s="73"/>
      <c r="DHU60" s="73"/>
      <c r="DHV60" s="73"/>
      <c r="DHW60" s="73"/>
      <c r="DHX60" s="73"/>
      <c r="DHY60" s="73"/>
      <c r="DHZ60" s="73"/>
      <c r="DIA60" s="73"/>
      <c r="DIB60" s="73"/>
      <c r="DIC60" s="73"/>
      <c r="DID60" s="73"/>
      <c r="DIE60" s="73"/>
      <c r="DIF60" s="73"/>
      <c r="DIG60" s="73"/>
      <c r="DIH60" s="73"/>
      <c r="DII60" s="73"/>
      <c r="DIJ60" s="73"/>
      <c r="DIK60" s="73"/>
      <c r="DIL60" s="73"/>
      <c r="DIM60" s="73"/>
      <c r="DIN60" s="73"/>
      <c r="DIO60" s="73"/>
      <c r="DIP60" s="73"/>
      <c r="DIQ60" s="73"/>
      <c r="DIR60" s="73"/>
      <c r="DIS60" s="73"/>
      <c r="DIT60" s="73"/>
      <c r="DIU60" s="73"/>
      <c r="DIV60" s="73"/>
      <c r="DIW60" s="73"/>
      <c r="DIX60" s="73"/>
      <c r="DIY60" s="73"/>
      <c r="DIZ60" s="73"/>
      <c r="DJA60" s="73"/>
      <c r="DJB60" s="73"/>
      <c r="DJC60" s="73"/>
      <c r="DJD60" s="73"/>
      <c r="DJE60" s="73"/>
      <c r="DJF60" s="73"/>
      <c r="DJG60" s="73"/>
      <c r="DJH60" s="73"/>
      <c r="DJI60" s="73"/>
      <c r="DJJ60" s="73"/>
      <c r="DJK60" s="73"/>
      <c r="DJL60" s="73"/>
      <c r="DJM60" s="73"/>
      <c r="DJN60" s="73"/>
      <c r="DJO60" s="73"/>
      <c r="DJP60" s="73"/>
      <c r="DJQ60" s="73"/>
      <c r="DJR60" s="73"/>
      <c r="DJS60" s="73"/>
      <c r="DJT60" s="73"/>
      <c r="DJU60" s="73"/>
      <c r="DJV60" s="73"/>
      <c r="DJW60" s="73"/>
      <c r="DJX60" s="73"/>
      <c r="DJY60" s="73"/>
      <c r="DJZ60" s="73"/>
      <c r="DKA60" s="73"/>
      <c r="DKB60" s="73"/>
      <c r="DKC60" s="73"/>
      <c r="DKD60" s="73"/>
      <c r="DKE60" s="73"/>
      <c r="DKF60" s="73"/>
      <c r="DKG60" s="73"/>
      <c r="DKH60" s="73"/>
      <c r="DKI60" s="73"/>
      <c r="DKJ60" s="73"/>
      <c r="DKK60" s="73"/>
      <c r="DKL60" s="73"/>
      <c r="DKM60" s="73"/>
      <c r="DKN60" s="73"/>
      <c r="DKO60" s="73"/>
      <c r="DKP60" s="73"/>
      <c r="DKQ60" s="73"/>
      <c r="DKR60" s="73"/>
      <c r="DKS60" s="73"/>
      <c r="DKT60" s="73"/>
      <c r="DKU60" s="73"/>
      <c r="DKV60" s="73"/>
      <c r="DKW60" s="73"/>
      <c r="DKX60" s="73"/>
      <c r="DKY60" s="73"/>
      <c r="DKZ60" s="73"/>
      <c r="DLA60" s="73"/>
      <c r="DLB60" s="73"/>
      <c r="DLC60" s="73"/>
      <c r="DLD60" s="73"/>
      <c r="DLE60" s="73"/>
      <c r="DLF60" s="73"/>
      <c r="DLG60" s="73"/>
      <c r="DLH60" s="73"/>
      <c r="DLI60" s="73"/>
      <c r="DLJ60" s="73"/>
      <c r="DLK60" s="73"/>
      <c r="DLL60" s="73"/>
      <c r="DLM60" s="73"/>
      <c r="DLN60" s="73"/>
      <c r="DLO60" s="73"/>
      <c r="DLP60" s="73"/>
      <c r="DLQ60" s="73"/>
      <c r="DLR60" s="73"/>
      <c r="DLS60" s="73"/>
      <c r="DLT60" s="73"/>
      <c r="DLU60" s="73"/>
      <c r="DLV60" s="73"/>
      <c r="DLW60" s="73"/>
      <c r="DLX60" s="73"/>
      <c r="DLY60" s="73"/>
      <c r="DLZ60" s="73"/>
      <c r="DMA60" s="73"/>
      <c r="DMB60" s="73"/>
      <c r="DMC60" s="73"/>
      <c r="DMD60" s="73"/>
      <c r="DME60" s="73"/>
      <c r="DMF60" s="73"/>
      <c r="DMG60" s="73"/>
      <c r="DMH60" s="73"/>
      <c r="DMI60" s="73"/>
      <c r="DMJ60" s="73"/>
      <c r="DMK60" s="73"/>
      <c r="DML60" s="73"/>
      <c r="DMM60" s="73"/>
      <c r="DMN60" s="73"/>
      <c r="DMO60" s="73"/>
      <c r="DMP60" s="73"/>
      <c r="DMQ60" s="73"/>
      <c r="DMR60" s="73"/>
      <c r="DMS60" s="73"/>
      <c r="DMT60" s="73"/>
      <c r="DMU60" s="73"/>
      <c r="DMV60" s="73"/>
      <c r="DMW60" s="73"/>
      <c r="DMX60" s="73"/>
      <c r="DMY60" s="73"/>
      <c r="DMZ60" s="73"/>
      <c r="DNA60" s="73"/>
      <c r="DNB60" s="73"/>
      <c r="DNC60" s="73"/>
      <c r="DND60" s="73"/>
      <c r="DNE60" s="73"/>
      <c r="DNF60" s="73"/>
      <c r="DNG60" s="73"/>
      <c r="DNH60" s="73"/>
      <c r="DNI60" s="73"/>
      <c r="DNJ60" s="73"/>
      <c r="DNK60" s="73"/>
      <c r="DNL60" s="73"/>
      <c r="DNM60" s="73"/>
      <c r="DNN60" s="73"/>
      <c r="DNO60" s="73"/>
      <c r="DNP60" s="73"/>
      <c r="DNQ60" s="73"/>
      <c r="DNR60" s="73"/>
      <c r="DNS60" s="73"/>
      <c r="DNT60" s="73"/>
      <c r="DNU60" s="73"/>
      <c r="DNV60" s="73"/>
      <c r="DNW60" s="73"/>
      <c r="DNX60" s="73"/>
      <c r="DNY60" s="73"/>
      <c r="DNZ60" s="73"/>
      <c r="DOA60" s="73"/>
      <c r="DOB60" s="73"/>
      <c r="DOC60" s="73"/>
      <c r="DOD60" s="73"/>
      <c r="DOE60" s="73"/>
      <c r="DOF60" s="73"/>
      <c r="DOG60" s="73"/>
      <c r="DOH60" s="73"/>
      <c r="DOI60" s="73"/>
      <c r="DOJ60" s="73"/>
      <c r="DOK60" s="73"/>
      <c r="DOL60" s="73"/>
      <c r="DOM60" s="73"/>
      <c r="DON60" s="73"/>
      <c r="DOO60" s="73"/>
      <c r="DOP60" s="73"/>
      <c r="DOQ60" s="73"/>
      <c r="DOR60" s="73"/>
      <c r="DOS60" s="73"/>
      <c r="DOT60" s="73"/>
      <c r="DOU60" s="73"/>
      <c r="DOV60" s="73"/>
      <c r="DOW60" s="73"/>
      <c r="DOX60" s="73"/>
      <c r="DOY60" s="73"/>
      <c r="DOZ60" s="73"/>
      <c r="DPA60" s="73"/>
      <c r="DPB60" s="73"/>
      <c r="DPC60" s="73"/>
      <c r="DPD60" s="73"/>
      <c r="DPE60" s="73"/>
      <c r="DPF60" s="73"/>
      <c r="DPG60" s="73"/>
      <c r="DPH60" s="73"/>
      <c r="DPI60" s="73"/>
      <c r="DPJ60" s="73"/>
      <c r="DPK60" s="73"/>
      <c r="DPL60" s="73"/>
      <c r="DPM60" s="73"/>
      <c r="DPN60" s="73"/>
      <c r="DPO60" s="73"/>
      <c r="DPP60" s="73"/>
      <c r="DPQ60" s="73"/>
      <c r="DPR60" s="73"/>
      <c r="DPS60" s="73"/>
      <c r="DPT60" s="73"/>
      <c r="DPU60" s="73"/>
      <c r="DPV60" s="73"/>
      <c r="DPW60" s="73"/>
      <c r="DPX60" s="73"/>
      <c r="DPY60" s="73"/>
      <c r="DPZ60" s="73"/>
      <c r="DQA60" s="73"/>
      <c r="DQB60" s="73"/>
      <c r="DQC60" s="73"/>
      <c r="DQD60" s="73"/>
      <c r="DQE60" s="73"/>
      <c r="DQF60" s="73"/>
      <c r="DQG60" s="73"/>
      <c r="DQH60" s="73"/>
      <c r="DQI60" s="73"/>
      <c r="DQJ60" s="73"/>
      <c r="DQK60" s="73"/>
      <c r="DQL60" s="73"/>
      <c r="DQM60" s="73"/>
      <c r="DQN60" s="73"/>
      <c r="DQO60" s="73"/>
      <c r="DQP60" s="73"/>
      <c r="DQQ60" s="73"/>
      <c r="DQR60" s="73"/>
      <c r="DQS60" s="73"/>
      <c r="DQT60" s="73"/>
      <c r="DQU60" s="73"/>
      <c r="DQV60" s="73"/>
      <c r="DQW60" s="73"/>
      <c r="DQX60" s="73"/>
      <c r="DQY60" s="73"/>
      <c r="DQZ60" s="73"/>
      <c r="DRA60" s="73"/>
      <c r="DRB60" s="73"/>
      <c r="DRC60" s="73"/>
      <c r="DRD60" s="73"/>
      <c r="DRE60" s="73"/>
      <c r="DRF60" s="73"/>
      <c r="DRG60" s="73"/>
      <c r="DRH60" s="73"/>
      <c r="DRI60" s="73"/>
      <c r="DRJ60" s="73"/>
      <c r="DRK60" s="73"/>
      <c r="DRL60" s="73"/>
      <c r="DRM60" s="73"/>
      <c r="DRN60" s="73"/>
      <c r="DRO60" s="73"/>
      <c r="DRP60" s="73"/>
      <c r="DRQ60" s="73"/>
      <c r="DRR60" s="73"/>
      <c r="DRS60" s="73"/>
      <c r="DRT60" s="73"/>
      <c r="DRU60" s="73"/>
      <c r="DRV60" s="73"/>
      <c r="DRW60" s="73"/>
      <c r="DRX60" s="73"/>
      <c r="DRY60" s="73"/>
      <c r="DRZ60" s="73"/>
      <c r="DSA60" s="73"/>
      <c r="DSB60" s="73"/>
      <c r="DSC60" s="73"/>
      <c r="DSD60" s="73"/>
      <c r="DSE60" s="73"/>
      <c r="DSF60" s="73"/>
      <c r="DSG60" s="73"/>
      <c r="DSH60" s="73"/>
      <c r="DSI60" s="73"/>
      <c r="DSJ60" s="73"/>
      <c r="DSK60" s="73"/>
      <c r="DSL60" s="73"/>
      <c r="DSM60" s="73"/>
      <c r="DSN60" s="73"/>
      <c r="DSO60" s="73"/>
      <c r="DSP60" s="73"/>
      <c r="DSQ60" s="73"/>
      <c r="DSR60" s="73"/>
      <c r="DSS60" s="73"/>
      <c r="DST60" s="73"/>
      <c r="DSU60" s="73"/>
      <c r="DSV60" s="73"/>
      <c r="DSW60" s="73"/>
      <c r="DSX60" s="73"/>
      <c r="DSY60" s="73"/>
      <c r="DSZ60" s="73"/>
      <c r="DTA60" s="73"/>
      <c r="DTB60" s="73"/>
      <c r="DTC60" s="73"/>
      <c r="DTD60" s="73"/>
      <c r="DTE60" s="73"/>
      <c r="DTF60" s="73"/>
      <c r="DTG60" s="73"/>
      <c r="DTH60" s="73"/>
      <c r="DTI60" s="73"/>
      <c r="DTJ60" s="73"/>
      <c r="DTK60" s="73"/>
      <c r="DTL60" s="73"/>
      <c r="DTM60" s="73"/>
      <c r="DTN60" s="73"/>
      <c r="DTO60" s="73"/>
      <c r="DTP60" s="73"/>
      <c r="DTQ60" s="73"/>
      <c r="DTR60" s="73"/>
      <c r="DTS60" s="73"/>
      <c r="DTT60" s="73"/>
      <c r="DTU60" s="73"/>
      <c r="DTV60" s="73"/>
      <c r="DTW60" s="73"/>
      <c r="DTX60" s="73"/>
      <c r="DTY60" s="73"/>
      <c r="DTZ60" s="73"/>
      <c r="DUA60" s="73"/>
      <c r="DUB60" s="73"/>
      <c r="DUC60" s="73"/>
      <c r="DUD60" s="73"/>
      <c r="DUE60" s="73"/>
      <c r="DUF60" s="73"/>
      <c r="DUG60" s="73"/>
      <c r="DUH60" s="73"/>
      <c r="DUI60" s="73"/>
      <c r="DUJ60" s="73"/>
      <c r="DUK60" s="73"/>
      <c r="DUL60" s="73"/>
      <c r="DUM60" s="73"/>
      <c r="DUN60" s="73"/>
      <c r="DUO60" s="73"/>
      <c r="DUP60" s="73"/>
      <c r="DUQ60" s="73"/>
      <c r="DUR60" s="73"/>
      <c r="DUS60" s="73"/>
      <c r="DUT60" s="73"/>
      <c r="DUU60" s="73"/>
      <c r="DUV60" s="73"/>
      <c r="DUW60" s="73"/>
      <c r="DUX60" s="73"/>
      <c r="DUY60" s="73"/>
      <c r="DUZ60" s="73"/>
      <c r="DVA60" s="73"/>
      <c r="DVB60" s="73"/>
      <c r="DVC60" s="73"/>
      <c r="DVD60" s="73"/>
      <c r="DVE60" s="73"/>
      <c r="DVF60" s="73"/>
      <c r="DVG60" s="73"/>
      <c r="DVH60" s="73"/>
      <c r="DVI60" s="73"/>
      <c r="DVJ60" s="73"/>
      <c r="DVK60" s="73"/>
      <c r="DVL60" s="73"/>
      <c r="DVM60" s="73"/>
      <c r="DVN60" s="73"/>
      <c r="DVO60" s="73"/>
      <c r="DVP60" s="73"/>
      <c r="DVQ60" s="73"/>
      <c r="DVR60" s="73"/>
      <c r="DVS60" s="73"/>
      <c r="DVT60" s="73"/>
      <c r="DVU60" s="73"/>
      <c r="DVV60" s="73"/>
      <c r="DVW60" s="73"/>
      <c r="DVX60" s="73"/>
      <c r="DVY60" s="73"/>
      <c r="DVZ60" s="73"/>
      <c r="DWA60" s="73"/>
      <c r="DWB60" s="73"/>
      <c r="DWC60" s="73"/>
      <c r="DWD60" s="73"/>
      <c r="DWE60" s="73"/>
      <c r="DWF60" s="73"/>
      <c r="DWG60" s="73"/>
      <c r="DWH60" s="73"/>
      <c r="DWI60" s="73"/>
      <c r="DWJ60" s="73"/>
      <c r="DWK60" s="73"/>
      <c r="DWL60" s="73"/>
      <c r="DWM60" s="73"/>
      <c r="DWN60" s="73"/>
      <c r="DWO60" s="73"/>
      <c r="DWP60" s="73"/>
      <c r="DWQ60" s="73"/>
      <c r="DWR60" s="73"/>
      <c r="DWS60" s="73"/>
      <c r="DWT60" s="73"/>
      <c r="DWU60" s="73"/>
      <c r="DWV60" s="73"/>
      <c r="DWW60" s="73"/>
      <c r="DWX60" s="73"/>
      <c r="DWY60" s="73"/>
      <c r="DWZ60" s="73"/>
      <c r="DXA60" s="73"/>
      <c r="DXB60" s="73"/>
      <c r="DXC60" s="73"/>
      <c r="DXD60" s="73"/>
      <c r="DXE60" s="73"/>
      <c r="DXF60" s="73"/>
      <c r="DXG60" s="73"/>
      <c r="DXH60" s="73"/>
      <c r="DXI60" s="73"/>
      <c r="DXJ60" s="73"/>
      <c r="DXK60" s="73"/>
      <c r="DXL60" s="73"/>
      <c r="DXM60" s="73"/>
      <c r="DXN60" s="73"/>
      <c r="DXO60" s="73"/>
      <c r="DXP60" s="73"/>
      <c r="DXQ60" s="73"/>
      <c r="DXR60" s="73"/>
      <c r="DXS60" s="73"/>
      <c r="DXT60" s="73"/>
      <c r="DXU60" s="73"/>
      <c r="DXV60" s="73"/>
      <c r="DXW60" s="73"/>
      <c r="DXX60" s="73"/>
      <c r="DXY60" s="73"/>
      <c r="DXZ60" s="73"/>
      <c r="DYA60" s="73"/>
      <c r="DYB60" s="73"/>
      <c r="DYC60" s="73"/>
      <c r="DYD60" s="73"/>
      <c r="DYE60" s="73"/>
      <c r="DYF60" s="73"/>
      <c r="DYG60" s="73"/>
      <c r="DYH60" s="73"/>
      <c r="DYI60" s="73"/>
      <c r="DYJ60" s="73"/>
      <c r="DYK60" s="73"/>
      <c r="DYL60" s="73"/>
      <c r="DYM60" s="73"/>
      <c r="DYN60" s="73"/>
      <c r="DYO60" s="73"/>
      <c r="DYP60" s="73"/>
      <c r="DYQ60" s="73"/>
      <c r="DYR60" s="73"/>
      <c r="DYS60" s="73"/>
      <c r="DYT60" s="73"/>
      <c r="DYU60" s="73"/>
      <c r="DYV60" s="73"/>
      <c r="DYW60" s="73"/>
      <c r="DYX60" s="73"/>
      <c r="DYY60" s="73"/>
      <c r="DYZ60" s="73"/>
      <c r="DZA60" s="73"/>
      <c r="DZB60" s="73"/>
      <c r="DZC60" s="73"/>
      <c r="DZD60" s="73"/>
      <c r="DZE60" s="73"/>
      <c r="DZF60" s="73"/>
      <c r="DZG60" s="73"/>
      <c r="DZH60" s="73"/>
      <c r="DZI60" s="73"/>
      <c r="DZJ60" s="73"/>
      <c r="DZK60" s="73"/>
      <c r="DZL60" s="73"/>
      <c r="DZM60" s="73"/>
      <c r="DZN60" s="73"/>
      <c r="DZO60" s="73"/>
      <c r="DZP60" s="73"/>
      <c r="DZQ60" s="73"/>
      <c r="DZR60" s="73"/>
      <c r="DZS60" s="73"/>
      <c r="DZT60" s="73"/>
      <c r="DZU60" s="73"/>
      <c r="DZV60" s="73"/>
      <c r="DZW60" s="73"/>
      <c r="DZX60" s="73"/>
      <c r="DZY60" s="73"/>
      <c r="DZZ60" s="73"/>
      <c r="EAA60" s="73"/>
      <c r="EAB60" s="73"/>
      <c r="EAC60" s="73"/>
      <c r="EAD60" s="73"/>
      <c r="EAE60" s="73"/>
      <c r="EAF60" s="73"/>
      <c r="EAG60" s="73"/>
      <c r="EAH60" s="73"/>
      <c r="EAI60" s="73"/>
      <c r="EAJ60" s="73"/>
      <c r="EAK60" s="73"/>
      <c r="EAL60" s="73"/>
      <c r="EAM60" s="73"/>
      <c r="EAN60" s="73"/>
      <c r="EAO60" s="73"/>
      <c r="EAP60" s="73"/>
      <c r="EAQ60" s="73"/>
      <c r="EAR60" s="73"/>
      <c r="EAS60" s="73"/>
      <c r="EAT60" s="73"/>
      <c r="EAU60" s="73"/>
      <c r="EAV60" s="73"/>
      <c r="EAW60" s="73"/>
      <c r="EAX60" s="73"/>
      <c r="EAY60" s="73"/>
      <c r="EAZ60" s="73"/>
      <c r="EBA60" s="73"/>
      <c r="EBB60" s="73"/>
      <c r="EBC60" s="73"/>
      <c r="EBD60" s="73"/>
      <c r="EBE60" s="73"/>
      <c r="EBF60" s="73"/>
      <c r="EBG60" s="73"/>
      <c r="EBH60" s="73"/>
      <c r="EBI60" s="73"/>
      <c r="EBJ60" s="73"/>
      <c r="EBK60" s="73"/>
      <c r="EBL60" s="73"/>
      <c r="EBM60" s="73"/>
      <c r="EBN60" s="73"/>
      <c r="EBO60" s="73"/>
      <c r="EBP60" s="73"/>
      <c r="EBQ60" s="73"/>
      <c r="EBR60" s="73"/>
      <c r="EBS60" s="73"/>
      <c r="EBT60" s="73"/>
      <c r="EBU60" s="73"/>
      <c r="EBV60" s="73"/>
      <c r="EBW60" s="73"/>
      <c r="EBX60" s="73"/>
      <c r="EBY60" s="73"/>
      <c r="EBZ60" s="73"/>
      <c r="ECA60" s="73"/>
      <c r="ECB60" s="73"/>
      <c r="ECC60" s="73"/>
      <c r="ECD60" s="73"/>
      <c r="ECE60" s="73"/>
      <c r="ECF60" s="73"/>
      <c r="ECG60" s="73"/>
      <c r="ECH60" s="73"/>
      <c r="ECI60" s="73"/>
      <c r="ECJ60" s="73"/>
      <c r="ECK60" s="73"/>
      <c r="ECL60" s="73"/>
      <c r="ECM60" s="73"/>
      <c r="ECN60" s="73"/>
      <c r="ECO60" s="73"/>
      <c r="ECP60" s="73"/>
      <c r="ECQ60" s="73"/>
      <c r="ECR60" s="73"/>
      <c r="ECS60" s="73"/>
      <c r="ECT60" s="73"/>
      <c r="ECU60" s="73"/>
      <c r="ECV60" s="73"/>
      <c r="ECW60" s="73"/>
      <c r="ECX60" s="73"/>
      <c r="ECY60" s="73"/>
      <c r="ECZ60" s="73"/>
      <c r="EDA60" s="73"/>
      <c r="EDB60" s="73"/>
      <c r="EDC60" s="73"/>
      <c r="EDD60" s="73"/>
      <c r="EDE60" s="73"/>
      <c r="EDF60" s="73"/>
      <c r="EDG60" s="73"/>
      <c r="EDH60" s="73"/>
      <c r="EDI60" s="73"/>
      <c r="EDJ60" s="73"/>
      <c r="EDK60" s="73"/>
      <c r="EDL60" s="73"/>
      <c r="EDM60" s="73"/>
      <c r="EDN60" s="73"/>
      <c r="EDO60" s="73"/>
      <c r="EDP60" s="73"/>
      <c r="EDQ60" s="73"/>
      <c r="EDR60" s="73"/>
      <c r="EDS60" s="73"/>
      <c r="EDT60" s="73"/>
      <c r="EDU60" s="73"/>
      <c r="EDV60" s="73"/>
      <c r="EDW60" s="73"/>
      <c r="EDX60" s="73"/>
      <c r="EDY60" s="73"/>
      <c r="EDZ60" s="73"/>
      <c r="EEA60" s="73"/>
      <c r="EEB60" s="73"/>
      <c r="EEC60" s="73"/>
      <c r="EED60" s="73"/>
      <c r="EEE60" s="73"/>
      <c r="EEF60" s="73"/>
      <c r="EEG60" s="73"/>
      <c r="EEH60" s="73"/>
      <c r="EEI60" s="73"/>
      <c r="EEJ60" s="73"/>
      <c r="EEK60" s="73"/>
      <c r="EEL60" s="73"/>
      <c r="EEM60" s="73"/>
      <c r="EEN60" s="73"/>
      <c r="EEO60" s="73"/>
      <c r="EEP60" s="73"/>
      <c r="EEQ60" s="73"/>
      <c r="EER60" s="73"/>
      <c r="EES60" s="73"/>
      <c r="EET60" s="73"/>
      <c r="EEU60" s="73"/>
      <c r="EEV60" s="73"/>
      <c r="EEW60" s="73"/>
      <c r="EEX60" s="73"/>
      <c r="EEY60" s="73"/>
      <c r="EEZ60" s="73"/>
      <c r="EFA60" s="73"/>
      <c r="EFB60" s="73"/>
      <c r="EFC60" s="73"/>
      <c r="EFD60" s="73"/>
      <c r="EFE60" s="73"/>
      <c r="EFF60" s="73"/>
      <c r="EFG60" s="73"/>
      <c r="EFH60" s="73"/>
      <c r="EFI60" s="73"/>
      <c r="EFJ60" s="73"/>
      <c r="EFK60" s="73"/>
      <c r="EFL60" s="73"/>
      <c r="EFM60" s="73"/>
      <c r="EFN60" s="73"/>
      <c r="EFO60" s="73"/>
      <c r="EFP60" s="73"/>
      <c r="EFQ60" s="73"/>
      <c r="EFR60" s="73"/>
      <c r="EFS60" s="73"/>
      <c r="EFT60" s="73"/>
      <c r="EFU60" s="73"/>
      <c r="EFV60" s="73"/>
      <c r="EFW60" s="73"/>
      <c r="EFX60" s="73"/>
      <c r="EFY60" s="73"/>
      <c r="EFZ60" s="73"/>
      <c r="EGA60" s="73"/>
      <c r="EGB60" s="73"/>
      <c r="EGC60" s="73"/>
      <c r="EGD60" s="73"/>
      <c r="EGE60" s="73"/>
      <c r="EGF60" s="73"/>
      <c r="EGG60" s="73"/>
      <c r="EGH60" s="73"/>
      <c r="EGI60" s="73"/>
      <c r="EGJ60" s="73"/>
      <c r="EGK60" s="73"/>
      <c r="EGL60" s="73"/>
      <c r="EGM60" s="73"/>
      <c r="EGN60" s="73"/>
      <c r="EGO60" s="73"/>
      <c r="EGP60" s="73"/>
      <c r="EGQ60" s="73"/>
      <c r="EGR60" s="73"/>
      <c r="EGS60" s="73"/>
      <c r="EGT60" s="73"/>
      <c r="EGU60" s="73"/>
      <c r="EGV60" s="73"/>
      <c r="EGW60" s="73"/>
      <c r="EGX60" s="73"/>
      <c r="EGY60" s="73"/>
      <c r="EGZ60" s="73"/>
      <c r="EHA60" s="73"/>
      <c r="EHB60" s="73"/>
      <c r="EHC60" s="73"/>
      <c r="EHD60" s="73"/>
      <c r="EHE60" s="73"/>
      <c r="EHF60" s="73"/>
      <c r="EHG60" s="73"/>
      <c r="EHH60" s="73"/>
      <c r="EHI60" s="73"/>
      <c r="EHJ60" s="73"/>
      <c r="EHK60" s="73"/>
      <c r="EHL60" s="73"/>
      <c r="EHM60" s="73"/>
      <c r="EHN60" s="73"/>
      <c r="EHO60" s="73"/>
      <c r="EHP60" s="73"/>
      <c r="EHQ60" s="73"/>
      <c r="EHR60" s="73"/>
      <c r="EHS60" s="73"/>
      <c r="EHT60" s="73"/>
      <c r="EHU60" s="73"/>
      <c r="EHV60" s="73"/>
      <c r="EHW60" s="73"/>
      <c r="EHX60" s="73"/>
      <c r="EHY60" s="73"/>
      <c r="EHZ60" s="73"/>
      <c r="EIA60" s="73"/>
      <c r="EIB60" s="73"/>
      <c r="EIC60" s="73"/>
      <c r="EID60" s="73"/>
      <c r="EIE60" s="73"/>
      <c r="EIF60" s="73"/>
      <c r="EIG60" s="73"/>
      <c r="EIH60" s="73"/>
      <c r="EII60" s="73"/>
      <c r="EIJ60" s="73"/>
      <c r="EIK60" s="73"/>
      <c r="EIL60" s="73"/>
      <c r="EIM60" s="73"/>
      <c r="EIN60" s="73"/>
      <c r="EIO60" s="73"/>
      <c r="EIP60" s="73"/>
      <c r="EIQ60" s="73"/>
      <c r="EIR60" s="73"/>
      <c r="EIS60" s="73"/>
      <c r="EIT60" s="73"/>
      <c r="EIU60" s="73"/>
      <c r="EIV60" s="73"/>
      <c r="EIW60" s="73"/>
      <c r="EIX60" s="73"/>
      <c r="EIY60" s="73"/>
      <c r="EIZ60" s="73"/>
      <c r="EJA60" s="73"/>
      <c r="EJB60" s="73"/>
      <c r="EJC60" s="73"/>
      <c r="EJD60" s="73"/>
      <c r="EJE60" s="73"/>
      <c r="EJF60" s="73"/>
      <c r="EJG60" s="73"/>
      <c r="EJH60" s="73"/>
      <c r="EJI60" s="73"/>
      <c r="EJJ60" s="73"/>
      <c r="EJK60" s="73"/>
      <c r="EJL60" s="73"/>
      <c r="EJM60" s="73"/>
      <c r="EJN60" s="73"/>
      <c r="EJO60" s="73"/>
      <c r="EJP60" s="73"/>
      <c r="EJQ60" s="73"/>
      <c r="EJR60" s="73"/>
      <c r="EJS60" s="73"/>
      <c r="EJT60" s="73"/>
      <c r="EJU60" s="73"/>
      <c r="EJV60" s="73"/>
      <c r="EJW60" s="73"/>
      <c r="EJX60" s="73"/>
      <c r="EJY60" s="73"/>
      <c r="EJZ60" s="73"/>
      <c r="EKA60" s="73"/>
      <c r="EKB60" s="73"/>
      <c r="EKC60" s="73"/>
      <c r="EKD60" s="73"/>
      <c r="EKE60" s="73"/>
      <c r="EKF60" s="73"/>
      <c r="EKG60" s="73"/>
      <c r="EKH60" s="73"/>
      <c r="EKI60" s="73"/>
      <c r="EKJ60" s="73"/>
      <c r="EKK60" s="73"/>
      <c r="EKL60" s="73"/>
      <c r="EKM60" s="73"/>
      <c r="EKN60" s="73"/>
      <c r="EKO60" s="73"/>
      <c r="EKP60" s="73"/>
      <c r="EKQ60" s="73"/>
      <c r="EKR60" s="73"/>
      <c r="EKS60" s="73"/>
      <c r="EKT60" s="73"/>
      <c r="EKU60" s="73"/>
      <c r="EKV60" s="73"/>
      <c r="EKW60" s="73"/>
      <c r="EKX60" s="73"/>
      <c r="EKY60" s="73"/>
      <c r="EKZ60" s="73"/>
      <c r="ELA60" s="73"/>
      <c r="ELB60" s="73"/>
      <c r="ELC60" s="73"/>
      <c r="ELD60" s="73"/>
      <c r="ELE60" s="73"/>
      <c r="ELF60" s="73"/>
      <c r="ELG60" s="73"/>
      <c r="ELH60" s="73"/>
      <c r="ELI60" s="73"/>
      <c r="ELJ60" s="73"/>
      <c r="ELK60" s="73"/>
      <c r="ELL60" s="73"/>
      <c r="ELM60" s="73"/>
      <c r="ELN60" s="73"/>
      <c r="ELO60" s="73"/>
      <c r="ELP60" s="73"/>
      <c r="ELQ60" s="73"/>
      <c r="ELR60" s="73"/>
      <c r="ELS60" s="73"/>
      <c r="ELT60" s="73"/>
      <c r="ELU60" s="73"/>
      <c r="ELV60" s="73"/>
      <c r="ELW60" s="73"/>
      <c r="ELX60" s="73"/>
      <c r="ELY60" s="73"/>
      <c r="ELZ60" s="73"/>
      <c r="EMA60" s="73"/>
      <c r="EMB60" s="73"/>
      <c r="EMC60" s="73"/>
      <c r="EMD60" s="73"/>
      <c r="EME60" s="73"/>
      <c r="EMF60" s="73"/>
      <c r="EMG60" s="73"/>
      <c r="EMH60" s="73"/>
      <c r="EMI60" s="73"/>
      <c r="EMJ60" s="73"/>
      <c r="EMK60" s="73"/>
      <c r="EML60" s="73"/>
      <c r="EMM60" s="73"/>
      <c r="EMN60" s="73"/>
      <c r="EMO60" s="73"/>
      <c r="EMP60" s="73"/>
      <c r="EMQ60" s="73"/>
      <c r="EMR60" s="73"/>
      <c r="EMS60" s="73"/>
      <c r="EMT60" s="73"/>
      <c r="EMU60" s="73"/>
      <c r="EMV60" s="73"/>
      <c r="EMW60" s="73"/>
      <c r="EMX60" s="73"/>
      <c r="EMY60" s="73"/>
      <c r="EMZ60" s="73"/>
      <c r="ENA60" s="73"/>
      <c r="ENB60" s="73"/>
      <c r="ENC60" s="73"/>
      <c r="END60" s="73"/>
      <c r="ENE60" s="73"/>
      <c r="ENF60" s="73"/>
      <c r="ENG60" s="73"/>
      <c r="ENH60" s="73"/>
      <c r="ENI60" s="73"/>
      <c r="ENJ60" s="73"/>
      <c r="ENK60" s="73"/>
      <c r="ENL60" s="73"/>
      <c r="ENM60" s="73"/>
      <c r="ENN60" s="73"/>
      <c r="ENO60" s="73"/>
      <c r="ENP60" s="73"/>
      <c r="ENQ60" s="73"/>
      <c r="ENR60" s="73"/>
      <c r="ENS60" s="73"/>
      <c r="ENT60" s="73"/>
      <c r="ENU60" s="73"/>
      <c r="ENV60" s="73"/>
      <c r="ENW60" s="73"/>
      <c r="ENX60" s="73"/>
      <c r="ENY60" s="73"/>
      <c r="ENZ60" s="73"/>
      <c r="EOA60" s="73"/>
      <c r="EOB60" s="73"/>
      <c r="EOC60" s="73"/>
      <c r="EOD60" s="73"/>
      <c r="EOE60" s="73"/>
      <c r="EOF60" s="73"/>
      <c r="EOG60" s="73"/>
      <c r="EOH60" s="73"/>
      <c r="EOI60" s="73"/>
      <c r="EOJ60" s="73"/>
      <c r="EOK60" s="73"/>
      <c r="EOL60" s="73"/>
      <c r="EOM60" s="73"/>
      <c r="EON60" s="73"/>
      <c r="EOO60" s="73"/>
      <c r="EOP60" s="73"/>
      <c r="EOQ60" s="73"/>
      <c r="EOR60" s="73"/>
      <c r="EOS60" s="73"/>
      <c r="EOT60" s="73"/>
      <c r="EOU60" s="73"/>
      <c r="EOV60" s="73"/>
      <c r="EOW60" s="73"/>
      <c r="EOX60" s="73"/>
      <c r="EOY60" s="73"/>
      <c r="EOZ60" s="73"/>
      <c r="EPA60" s="73"/>
      <c r="EPB60" s="73"/>
      <c r="EPC60" s="73"/>
      <c r="EPD60" s="73"/>
      <c r="EPE60" s="73"/>
      <c r="EPF60" s="73"/>
      <c r="EPG60" s="73"/>
      <c r="EPH60" s="73"/>
      <c r="EPI60" s="73"/>
      <c r="EPJ60" s="73"/>
      <c r="EPK60" s="73"/>
      <c r="EPL60" s="73"/>
      <c r="EPM60" s="73"/>
      <c r="EPN60" s="73"/>
      <c r="EPO60" s="73"/>
      <c r="EPP60" s="73"/>
      <c r="EPQ60" s="73"/>
      <c r="EPR60" s="73"/>
      <c r="EPS60" s="73"/>
      <c r="EPT60" s="73"/>
      <c r="EPU60" s="73"/>
      <c r="EPV60" s="73"/>
      <c r="EPW60" s="73"/>
      <c r="EPX60" s="73"/>
      <c r="EPY60" s="73"/>
      <c r="EPZ60" s="73"/>
      <c r="EQA60" s="73"/>
      <c r="EQB60" s="73"/>
      <c r="EQC60" s="73"/>
      <c r="EQD60" s="73"/>
      <c r="EQE60" s="73"/>
      <c r="EQF60" s="73"/>
      <c r="EQG60" s="73"/>
      <c r="EQH60" s="73"/>
      <c r="EQI60" s="73"/>
      <c r="EQJ60" s="73"/>
      <c r="EQK60" s="73"/>
      <c r="EQL60" s="73"/>
      <c r="EQM60" s="73"/>
      <c r="EQN60" s="73"/>
      <c r="EQO60" s="73"/>
      <c r="EQP60" s="73"/>
      <c r="EQQ60" s="73"/>
      <c r="EQR60" s="73"/>
      <c r="EQS60" s="73"/>
      <c r="EQT60" s="73"/>
      <c r="EQU60" s="73"/>
      <c r="EQV60" s="73"/>
      <c r="EQW60" s="73"/>
      <c r="EQX60" s="73"/>
      <c r="EQY60" s="73"/>
      <c r="EQZ60" s="73"/>
      <c r="ERA60" s="73"/>
      <c r="ERB60" s="73"/>
      <c r="ERC60" s="73"/>
      <c r="ERD60" s="73"/>
      <c r="ERE60" s="73"/>
      <c r="ERF60" s="73"/>
      <c r="ERG60" s="73"/>
      <c r="ERH60" s="73"/>
      <c r="ERI60" s="73"/>
      <c r="ERJ60" s="73"/>
      <c r="ERK60" s="73"/>
      <c r="ERL60" s="73"/>
      <c r="ERM60" s="73"/>
      <c r="ERN60" s="73"/>
      <c r="ERO60" s="73"/>
      <c r="ERP60" s="73"/>
      <c r="ERQ60" s="73"/>
      <c r="ERR60" s="73"/>
      <c r="ERS60" s="73"/>
      <c r="ERT60" s="73"/>
      <c r="ERU60" s="73"/>
      <c r="ERV60" s="73"/>
      <c r="ERW60" s="73"/>
      <c r="ERX60" s="73"/>
      <c r="ERY60" s="73"/>
      <c r="ERZ60" s="73"/>
      <c r="ESA60" s="73"/>
      <c r="ESB60" s="73"/>
      <c r="ESC60" s="73"/>
      <c r="ESD60" s="73"/>
      <c r="ESE60" s="73"/>
      <c r="ESF60" s="73"/>
      <c r="ESG60" s="73"/>
      <c r="ESH60" s="73"/>
      <c r="ESI60" s="73"/>
      <c r="ESJ60" s="73"/>
      <c r="ESK60" s="73"/>
      <c r="ESL60" s="73"/>
      <c r="ESM60" s="73"/>
      <c r="ESN60" s="73"/>
      <c r="ESO60" s="73"/>
      <c r="ESP60" s="73"/>
      <c r="ESQ60" s="73"/>
      <c r="ESR60" s="73"/>
      <c r="ESS60" s="73"/>
      <c r="EST60" s="73"/>
      <c r="ESU60" s="73"/>
      <c r="ESV60" s="73"/>
      <c r="ESW60" s="73"/>
      <c r="ESX60" s="73"/>
      <c r="ESY60" s="73"/>
      <c r="ESZ60" s="73"/>
      <c r="ETA60" s="73"/>
      <c r="ETB60" s="73"/>
      <c r="ETC60" s="73"/>
      <c r="ETD60" s="73"/>
      <c r="ETE60" s="73"/>
      <c r="ETF60" s="73"/>
      <c r="ETG60" s="73"/>
      <c r="ETH60" s="73"/>
      <c r="ETI60" s="73"/>
      <c r="ETJ60" s="73"/>
      <c r="ETK60" s="73"/>
      <c r="ETL60" s="73"/>
      <c r="ETM60" s="73"/>
      <c r="ETN60" s="73"/>
      <c r="ETO60" s="73"/>
      <c r="ETP60" s="73"/>
      <c r="ETQ60" s="73"/>
      <c r="ETR60" s="73"/>
      <c r="ETS60" s="73"/>
      <c r="ETT60" s="73"/>
      <c r="ETU60" s="73"/>
      <c r="ETV60" s="73"/>
      <c r="ETW60" s="73"/>
      <c r="ETX60" s="73"/>
      <c r="ETY60" s="73"/>
      <c r="ETZ60" s="73"/>
      <c r="EUA60" s="73"/>
      <c r="EUB60" s="73"/>
      <c r="EUC60" s="73"/>
      <c r="EUD60" s="73"/>
      <c r="EUE60" s="73"/>
      <c r="EUF60" s="73"/>
      <c r="EUG60" s="73"/>
      <c r="EUH60" s="73"/>
      <c r="EUI60" s="73"/>
      <c r="EUJ60" s="73"/>
      <c r="EUK60" s="73"/>
      <c r="EUL60" s="73"/>
      <c r="EUM60" s="73"/>
      <c r="EUN60" s="73"/>
      <c r="EUO60" s="73"/>
      <c r="EUP60" s="73"/>
      <c r="EUQ60" s="73"/>
      <c r="EUR60" s="73"/>
      <c r="EUS60" s="73"/>
      <c r="EUT60" s="73"/>
      <c r="EUU60" s="73"/>
      <c r="EUV60" s="73"/>
      <c r="EUW60" s="73"/>
      <c r="EUX60" s="73"/>
      <c r="EUY60" s="73"/>
      <c r="EUZ60" s="73"/>
      <c r="EVA60" s="73"/>
      <c r="EVB60" s="73"/>
      <c r="EVC60" s="73"/>
      <c r="EVD60" s="73"/>
      <c r="EVE60" s="73"/>
      <c r="EVF60" s="73"/>
      <c r="EVG60" s="73"/>
      <c r="EVH60" s="73"/>
      <c r="EVI60" s="73"/>
      <c r="EVJ60" s="73"/>
      <c r="EVK60" s="73"/>
      <c r="EVL60" s="73"/>
      <c r="EVM60" s="73"/>
      <c r="EVN60" s="73"/>
      <c r="EVO60" s="73"/>
      <c r="EVP60" s="73"/>
      <c r="EVQ60" s="73"/>
      <c r="EVR60" s="73"/>
      <c r="EVS60" s="73"/>
      <c r="EVT60" s="73"/>
      <c r="EVU60" s="73"/>
      <c r="EVV60" s="73"/>
      <c r="EVW60" s="73"/>
      <c r="EVX60" s="73"/>
      <c r="EVY60" s="73"/>
      <c r="EVZ60" s="73"/>
      <c r="EWA60" s="73"/>
      <c r="EWB60" s="73"/>
      <c r="EWC60" s="73"/>
      <c r="EWD60" s="73"/>
      <c r="EWE60" s="73"/>
      <c r="EWF60" s="73"/>
      <c r="EWG60" s="73"/>
      <c r="EWH60" s="73"/>
      <c r="EWI60" s="73"/>
      <c r="EWJ60" s="73"/>
      <c r="EWK60" s="73"/>
      <c r="EWL60" s="73"/>
      <c r="EWM60" s="73"/>
      <c r="EWN60" s="73"/>
      <c r="EWO60" s="73"/>
      <c r="EWP60" s="73"/>
      <c r="EWQ60" s="73"/>
      <c r="EWR60" s="73"/>
      <c r="EWS60" s="73"/>
      <c r="EWT60" s="73"/>
      <c r="EWU60" s="73"/>
      <c r="EWV60" s="73"/>
      <c r="EWW60" s="73"/>
      <c r="EWX60" s="73"/>
      <c r="EWY60" s="73"/>
      <c r="EWZ60" s="73"/>
      <c r="EXA60" s="73"/>
      <c r="EXB60" s="73"/>
      <c r="EXC60" s="73"/>
      <c r="EXD60" s="73"/>
      <c r="EXE60" s="73"/>
      <c r="EXF60" s="73"/>
      <c r="EXG60" s="73"/>
      <c r="EXH60" s="73"/>
      <c r="EXI60" s="73"/>
      <c r="EXJ60" s="73"/>
      <c r="EXK60" s="73"/>
      <c r="EXL60" s="73"/>
      <c r="EXM60" s="73"/>
      <c r="EXN60" s="73"/>
      <c r="EXO60" s="73"/>
      <c r="EXP60" s="73"/>
      <c r="EXQ60" s="73"/>
      <c r="EXR60" s="73"/>
      <c r="EXS60" s="73"/>
      <c r="EXT60" s="73"/>
      <c r="EXU60" s="73"/>
      <c r="EXV60" s="73"/>
      <c r="EXW60" s="73"/>
      <c r="EXX60" s="73"/>
      <c r="EXY60" s="73"/>
      <c r="EXZ60" s="73"/>
      <c r="EYA60" s="73"/>
      <c r="EYB60" s="73"/>
      <c r="EYC60" s="73"/>
      <c r="EYD60" s="73"/>
      <c r="EYE60" s="73"/>
      <c r="EYF60" s="73"/>
      <c r="EYG60" s="73"/>
      <c r="EYH60" s="73"/>
      <c r="EYI60" s="73"/>
      <c r="EYJ60" s="73"/>
      <c r="EYK60" s="73"/>
      <c r="EYL60" s="73"/>
      <c r="EYM60" s="73"/>
      <c r="EYN60" s="73"/>
      <c r="EYO60" s="73"/>
      <c r="EYP60" s="73"/>
      <c r="EYQ60" s="73"/>
      <c r="EYR60" s="73"/>
      <c r="EYS60" s="73"/>
      <c r="EYT60" s="73"/>
      <c r="EYU60" s="73"/>
      <c r="EYV60" s="73"/>
      <c r="EYW60" s="73"/>
      <c r="EYX60" s="73"/>
      <c r="EYY60" s="73"/>
      <c r="EYZ60" s="73"/>
      <c r="EZA60" s="73"/>
      <c r="EZB60" s="73"/>
      <c r="EZC60" s="73"/>
      <c r="EZD60" s="73"/>
      <c r="EZE60" s="73"/>
      <c r="EZF60" s="73"/>
      <c r="EZG60" s="73"/>
      <c r="EZH60" s="73"/>
      <c r="EZI60" s="73"/>
      <c r="EZJ60" s="73"/>
      <c r="EZK60" s="73"/>
      <c r="EZL60" s="73"/>
      <c r="EZM60" s="73"/>
      <c r="EZN60" s="73"/>
      <c r="EZO60" s="73"/>
      <c r="EZP60" s="73"/>
      <c r="EZQ60" s="73"/>
      <c r="EZR60" s="73"/>
      <c r="EZS60" s="73"/>
      <c r="EZT60" s="73"/>
      <c r="EZU60" s="73"/>
      <c r="EZV60" s="73"/>
      <c r="EZW60" s="73"/>
      <c r="EZX60" s="73"/>
      <c r="EZY60" s="73"/>
      <c r="EZZ60" s="73"/>
      <c r="FAA60" s="73"/>
      <c r="FAB60" s="73"/>
      <c r="FAC60" s="73"/>
      <c r="FAD60" s="73"/>
      <c r="FAE60" s="73"/>
      <c r="FAF60" s="73"/>
      <c r="FAG60" s="73"/>
      <c r="FAH60" s="73"/>
      <c r="FAI60" s="73"/>
      <c r="FAJ60" s="73"/>
      <c r="FAK60" s="73"/>
      <c r="FAL60" s="73"/>
      <c r="FAM60" s="73"/>
      <c r="FAN60" s="73"/>
      <c r="FAO60" s="73"/>
      <c r="FAP60" s="73"/>
      <c r="FAQ60" s="73"/>
      <c r="FAR60" s="73"/>
      <c r="FAS60" s="73"/>
      <c r="FAT60" s="73"/>
      <c r="FAU60" s="73"/>
      <c r="FAV60" s="73"/>
      <c r="FAW60" s="73"/>
      <c r="FAX60" s="73"/>
      <c r="FAY60" s="73"/>
      <c r="FAZ60" s="73"/>
      <c r="FBA60" s="73"/>
      <c r="FBB60" s="73"/>
      <c r="FBC60" s="73"/>
      <c r="FBD60" s="73"/>
      <c r="FBE60" s="73"/>
      <c r="FBF60" s="73"/>
      <c r="FBG60" s="73"/>
      <c r="FBH60" s="73"/>
      <c r="FBI60" s="73"/>
      <c r="FBJ60" s="73"/>
      <c r="FBK60" s="73"/>
      <c r="FBL60" s="73"/>
      <c r="FBM60" s="73"/>
      <c r="FBN60" s="73"/>
      <c r="FBO60" s="73"/>
      <c r="FBP60" s="73"/>
      <c r="FBQ60" s="73"/>
      <c r="FBR60" s="73"/>
      <c r="FBS60" s="73"/>
      <c r="FBT60" s="73"/>
      <c r="FBU60" s="73"/>
      <c r="FBV60" s="73"/>
      <c r="FBW60" s="73"/>
      <c r="FBX60" s="73"/>
      <c r="FBY60" s="73"/>
      <c r="FBZ60" s="73"/>
      <c r="FCA60" s="73"/>
      <c r="FCB60" s="73"/>
      <c r="FCC60" s="73"/>
      <c r="FCD60" s="73"/>
      <c r="FCE60" s="73"/>
      <c r="FCF60" s="73"/>
      <c r="FCG60" s="73"/>
      <c r="FCH60" s="73"/>
      <c r="FCI60" s="73"/>
      <c r="FCJ60" s="73"/>
      <c r="FCK60" s="73"/>
      <c r="FCL60" s="73"/>
      <c r="FCM60" s="73"/>
      <c r="FCN60" s="73"/>
      <c r="FCO60" s="73"/>
      <c r="FCP60" s="73"/>
      <c r="FCQ60" s="73"/>
      <c r="FCR60" s="73"/>
      <c r="FCS60" s="73"/>
      <c r="FCT60" s="73"/>
      <c r="FCU60" s="73"/>
      <c r="FCV60" s="73"/>
      <c r="FCW60" s="73"/>
      <c r="FCX60" s="73"/>
      <c r="FCY60" s="73"/>
      <c r="FCZ60" s="73"/>
      <c r="FDA60" s="73"/>
      <c r="FDB60" s="73"/>
      <c r="FDC60" s="73"/>
      <c r="FDD60" s="73"/>
      <c r="FDE60" s="73"/>
      <c r="FDF60" s="73"/>
      <c r="FDG60" s="73"/>
      <c r="FDH60" s="73"/>
      <c r="FDI60" s="73"/>
      <c r="FDJ60" s="73"/>
      <c r="FDK60" s="73"/>
      <c r="FDL60" s="73"/>
      <c r="FDM60" s="73"/>
      <c r="FDN60" s="73"/>
      <c r="FDO60" s="73"/>
      <c r="FDP60" s="73"/>
      <c r="FDQ60" s="73"/>
      <c r="FDR60" s="73"/>
      <c r="FDS60" s="73"/>
      <c r="FDT60" s="73"/>
      <c r="FDU60" s="73"/>
      <c r="FDV60" s="73"/>
      <c r="FDW60" s="73"/>
      <c r="FDX60" s="73"/>
      <c r="FDY60" s="73"/>
      <c r="FDZ60" s="73"/>
      <c r="FEA60" s="73"/>
      <c r="FEB60" s="73"/>
      <c r="FEC60" s="73"/>
      <c r="FED60" s="73"/>
      <c r="FEE60" s="73"/>
      <c r="FEF60" s="73"/>
      <c r="FEG60" s="73"/>
      <c r="FEH60" s="73"/>
      <c r="FEI60" s="73"/>
      <c r="FEJ60" s="73"/>
      <c r="FEK60" s="73"/>
      <c r="FEL60" s="73"/>
      <c r="FEM60" s="73"/>
      <c r="FEN60" s="73"/>
      <c r="FEO60" s="73"/>
      <c r="FEP60" s="73"/>
      <c r="FEQ60" s="73"/>
      <c r="FER60" s="73"/>
      <c r="FES60" s="73"/>
      <c r="FET60" s="73"/>
      <c r="FEU60" s="73"/>
      <c r="FEV60" s="73"/>
      <c r="FEW60" s="73"/>
      <c r="FEX60" s="73"/>
      <c r="FEY60" s="73"/>
      <c r="FEZ60" s="73"/>
      <c r="FFA60" s="73"/>
      <c r="FFB60" s="73"/>
      <c r="FFC60" s="73"/>
      <c r="FFD60" s="73"/>
      <c r="FFE60" s="73"/>
      <c r="FFF60" s="73"/>
      <c r="FFG60" s="73"/>
      <c r="FFH60" s="73"/>
      <c r="FFI60" s="73"/>
      <c r="FFJ60" s="73"/>
      <c r="FFK60" s="73"/>
      <c r="FFL60" s="73"/>
      <c r="FFM60" s="73"/>
      <c r="FFN60" s="73"/>
      <c r="FFO60" s="73"/>
      <c r="FFP60" s="73"/>
      <c r="FFQ60" s="73"/>
      <c r="FFR60" s="73"/>
      <c r="FFS60" s="73"/>
      <c r="FFT60" s="73"/>
      <c r="FFU60" s="73"/>
      <c r="FFV60" s="73"/>
      <c r="FFW60" s="73"/>
      <c r="FFX60" s="73"/>
      <c r="FFY60" s="73"/>
      <c r="FFZ60" s="73"/>
      <c r="FGA60" s="73"/>
      <c r="FGB60" s="73"/>
      <c r="FGC60" s="73"/>
      <c r="FGD60" s="73"/>
      <c r="FGE60" s="73"/>
      <c r="FGF60" s="73"/>
      <c r="FGG60" s="73"/>
      <c r="FGH60" s="73"/>
      <c r="FGI60" s="73"/>
      <c r="FGJ60" s="73"/>
      <c r="FGK60" s="73"/>
      <c r="FGL60" s="73"/>
      <c r="FGM60" s="73"/>
      <c r="FGN60" s="73"/>
      <c r="FGO60" s="73"/>
      <c r="FGP60" s="73"/>
      <c r="FGQ60" s="73"/>
      <c r="FGR60" s="73"/>
      <c r="FGS60" s="73"/>
      <c r="FGT60" s="73"/>
      <c r="FGU60" s="73"/>
      <c r="FGV60" s="73"/>
      <c r="FGW60" s="73"/>
      <c r="FGX60" s="73"/>
      <c r="FGY60" s="73"/>
      <c r="FGZ60" s="73"/>
      <c r="FHA60" s="73"/>
      <c r="FHB60" s="73"/>
      <c r="FHC60" s="73"/>
      <c r="FHD60" s="73"/>
      <c r="FHE60" s="73"/>
      <c r="FHF60" s="73"/>
      <c r="FHG60" s="73"/>
      <c r="FHH60" s="73"/>
      <c r="FHI60" s="73"/>
      <c r="FHJ60" s="73"/>
      <c r="FHK60" s="73"/>
      <c r="FHL60" s="73"/>
      <c r="FHM60" s="73"/>
      <c r="FHN60" s="73"/>
      <c r="FHO60" s="73"/>
      <c r="FHP60" s="73"/>
      <c r="FHQ60" s="73"/>
      <c r="FHR60" s="73"/>
      <c r="FHS60" s="73"/>
      <c r="FHT60" s="73"/>
      <c r="FHU60" s="73"/>
      <c r="FHV60" s="73"/>
      <c r="FHW60" s="73"/>
      <c r="FHX60" s="73"/>
      <c r="FHY60" s="73"/>
      <c r="FHZ60" s="73"/>
      <c r="FIA60" s="73"/>
      <c r="FIB60" s="73"/>
      <c r="FIC60" s="73"/>
      <c r="FID60" s="73"/>
      <c r="FIE60" s="73"/>
      <c r="FIF60" s="73"/>
      <c r="FIG60" s="73"/>
      <c r="FIH60" s="73"/>
      <c r="FII60" s="73"/>
      <c r="FIJ60" s="73"/>
      <c r="FIK60" s="73"/>
      <c r="FIL60" s="73"/>
      <c r="FIM60" s="73"/>
      <c r="FIN60" s="73"/>
      <c r="FIO60" s="73"/>
      <c r="FIP60" s="73"/>
      <c r="FIQ60" s="73"/>
      <c r="FIR60" s="73"/>
      <c r="FIS60" s="73"/>
      <c r="FIT60" s="73"/>
      <c r="FIU60" s="73"/>
      <c r="FIV60" s="73"/>
      <c r="FIW60" s="73"/>
      <c r="FIX60" s="73"/>
      <c r="FIY60" s="73"/>
      <c r="FIZ60" s="73"/>
      <c r="FJA60" s="73"/>
      <c r="FJB60" s="73"/>
      <c r="FJC60" s="73"/>
      <c r="FJD60" s="73"/>
      <c r="FJE60" s="73"/>
      <c r="FJF60" s="73"/>
      <c r="FJG60" s="73"/>
      <c r="FJH60" s="73"/>
      <c r="FJI60" s="73"/>
      <c r="FJJ60" s="73"/>
      <c r="FJK60" s="73"/>
      <c r="FJL60" s="73"/>
      <c r="FJM60" s="73"/>
      <c r="FJN60" s="73"/>
      <c r="FJO60" s="73"/>
      <c r="FJP60" s="73"/>
      <c r="FJQ60" s="73"/>
      <c r="FJR60" s="73"/>
      <c r="FJS60" s="73"/>
      <c r="FJT60" s="73"/>
      <c r="FJU60" s="73"/>
      <c r="FJV60" s="73"/>
      <c r="FJW60" s="73"/>
      <c r="FJX60" s="73"/>
      <c r="FJY60" s="73"/>
      <c r="FJZ60" s="73"/>
      <c r="FKA60" s="73"/>
      <c r="FKB60" s="73"/>
      <c r="FKC60" s="73"/>
      <c r="FKD60" s="73"/>
      <c r="FKE60" s="73"/>
      <c r="FKF60" s="73"/>
      <c r="FKG60" s="73"/>
      <c r="FKH60" s="73"/>
      <c r="FKI60" s="73"/>
      <c r="FKJ60" s="73"/>
      <c r="FKK60" s="73"/>
      <c r="FKL60" s="73"/>
      <c r="FKM60" s="73"/>
      <c r="FKN60" s="73"/>
      <c r="FKO60" s="73"/>
      <c r="FKP60" s="73"/>
      <c r="FKQ60" s="73"/>
      <c r="FKR60" s="73"/>
      <c r="FKS60" s="73"/>
      <c r="FKT60" s="73"/>
      <c r="FKU60" s="73"/>
      <c r="FKV60" s="73"/>
      <c r="FKW60" s="73"/>
      <c r="FKX60" s="73"/>
      <c r="FKY60" s="73"/>
      <c r="FKZ60" s="73"/>
      <c r="FLA60" s="73"/>
      <c r="FLB60" s="73"/>
      <c r="FLC60" s="73"/>
      <c r="FLD60" s="73"/>
      <c r="FLE60" s="73"/>
      <c r="FLF60" s="73"/>
      <c r="FLG60" s="73"/>
      <c r="FLH60" s="73"/>
      <c r="FLI60" s="73"/>
      <c r="FLJ60" s="73"/>
      <c r="FLK60" s="73"/>
      <c r="FLL60" s="73"/>
      <c r="FLM60" s="73"/>
      <c r="FLN60" s="73"/>
      <c r="FLO60" s="73"/>
      <c r="FLP60" s="73"/>
      <c r="FLQ60" s="73"/>
      <c r="FLR60" s="73"/>
      <c r="FLS60" s="73"/>
      <c r="FLT60" s="73"/>
      <c r="FLU60" s="73"/>
      <c r="FLV60" s="73"/>
      <c r="FLW60" s="73"/>
      <c r="FLX60" s="73"/>
      <c r="FLY60" s="73"/>
      <c r="FLZ60" s="73"/>
      <c r="FMA60" s="73"/>
      <c r="FMB60" s="73"/>
      <c r="FMC60" s="73"/>
      <c r="FMD60" s="73"/>
      <c r="FME60" s="73"/>
      <c r="FMF60" s="73"/>
      <c r="FMG60" s="73"/>
      <c r="FMH60" s="73"/>
      <c r="FMI60" s="73"/>
      <c r="FMJ60" s="73"/>
      <c r="FMK60" s="73"/>
      <c r="FML60" s="73"/>
      <c r="FMM60" s="73"/>
      <c r="FMN60" s="73"/>
      <c r="FMO60" s="73"/>
      <c r="FMP60" s="73"/>
      <c r="FMQ60" s="73"/>
      <c r="FMR60" s="73"/>
      <c r="FMS60" s="73"/>
      <c r="FMT60" s="73"/>
      <c r="FMU60" s="73"/>
      <c r="FMV60" s="73"/>
      <c r="FMW60" s="73"/>
      <c r="FMX60" s="73"/>
      <c r="FMY60" s="73"/>
      <c r="FMZ60" s="73"/>
      <c r="FNA60" s="73"/>
      <c r="FNB60" s="73"/>
      <c r="FNC60" s="73"/>
      <c r="FND60" s="73"/>
      <c r="FNE60" s="73"/>
      <c r="FNF60" s="73"/>
      <c r="FNG60" s="73"/>
      <c r="FNH60" s="73"/>
      <c r="FNI60" s="73"/>
      <c r="FNJ60" s="73"/>
      <c r="FNK60" s="73"/>
      <c r="FNL60" s="73"/>
      <c r="FNM60" s="73"/>
      <c r="FNN60" s="73"/>
      <c r="FNO60" s="73"/>
      <c r="FNP60" s="73"/>
      <c r="FNQ60" s="73"/>
      <c r="FNR60" s="73"/>
      <c r="FNS60" s="73"/>
      <c r="FNT60" s="73"/>
      <c r="FNU60" s="73"/>
      <c r="FNV60" s="73"/>
      <c r="FNW60" s="73"/>
      <c r="FNX60" s="73"/>
      <c r="FNY60" s="73"/>
      <c r="FNZ60" s="73"/>
      <c r="FOA60" s="73"/>
      <c r="FOB60" s="73"/>
      <c r="FOC60" s="73"/>
      <c r="FOD60" s="73"/>
      <c r="FOE60" s="73"/>
      <c r="FOF60" s="73"/>
      <c r="FOG60" s="73"/>
      <c r="FOH60" s="73"/>
      <c r="FOI60" s="73"/>
      <c r="FOJ60" s="73"/>
      <c r="FOK60" s="73"/>
      <c r="FOL60" s="73"/>
      <c r="FOM60" s="73"/>
      <c r="FON60" s="73"/>
      <c r="FOO60" s="73"/>
      <c r="FOP60" s="73"/>
      <c r="FOQ60" s="73"/>
      <c r="FOR60" s="73"/>
      <c r="FOS60" s="73"/>
      <c r="FOT60" s="73"/>
      <c r="FOU60" s="73"/>
      <c r="FOV60" s="73"/>
      <c r="FOW60" s="73"/>
      <c r="FOX60" s="73"/>
      <c r="FOY60" s="73"/>
      <c r="FOZ60" s="73"/>
      <c r="FPA60" s="73"/>
      <c r="FPB60" s="73"/>
      <c r="FPC60" s="73"/>
      <c r="FPD60" s="73"/>
      <c r="FPE60" s="73"/>
      <c r="FPF60" s="73"/>
      <c r="FPG60" s="73"/>
      <c r="FPH60" s="73"/>
      <c r="FPI60" s="73"/>
      <c r="FPJ60" s="73"/>
      <c r="FPK60" s="73"/>
      <c r="FPL60" s="73"/>
      <c r="FPM60" s="73"/>
      <c r="FPN60" s="73"/>
      <c r="FPO60" s="73"/>
      <c r="FPP60" s="73"/>
      <c r="FPQ60" s="73"/>
      <c r="FPR60" s="73"/>
      <c r="FPS60" s="73"/>
      <c r="FPT60" s="73"/>
      <c r="FPU60" s="73"/>
      <c r="FPV60" s="73"/>
      <c r="FPW60" s="73"/>
      <c r="FPX60" s="73"/>
      <c r="FPY60" s="73"/>
      <c r="FPZ60" s="73"/>
      <c r="FQA60" s="73"/>
      <c r="FQB60" s="73"/>
      <c r="FQC60" s="73"/>
      <c r="FQD60" s="73"/>
      <c r="FQE60" s="73"/>
      <c r="FQF60" s="73"/>
      <c r="FQG60" s="73"/>
      <c r="FQH60" s="73"/>
      <c r="FQI60" s="73"/>
      <c r="FQJ60" s="73"/>
      <c r="FQK60" s="73"/>
      <c r="FQL60" s="73"/>
      <c r="FQM60" s="73"/>
      <c r="FQN60" s="73"/>
      <c r="FQO60" s="73"/>
      <c r="FQP60" s="73"/>
      <c r="FQQ60" s="73"/>
      <c r="FQR60" s="73"/>
      <c r="FQS60" s="73"/>
      <c r="FQT60" s="73"/>
      <c r="FQU60" s="73"/>
      <c r="FQV60" s="73"/>
      <c r="FQW60" s="73"/>
      <c r="FQX60" s="73"/>
      <c r="FQY60" s="73"/>
      <c r="FQZ60" s="73"/>
      <c r="FRA60" s="73"/>
      <c r="FRB60" s="73"/>
      <c r="FRC60" s="73"/>
      <c r="FRD60" s="73"/>
      <c r="FRE60" s="73"/>
      <c r="FRF60" s="73"/>
      <c r="FRG60" s="73"/>
      <c r="FRH60" s="73"/>
      <c r="FRI60" s="73"/>
      <c r="FRJ60" s="73"/>
      <c r="FRK60" s="73"/>
      <c r="FRL60" s="73"/>
      <c r="FRM60" s="73"/>
      <c r="FRN60" s="73"/>
      <c r="FRO60" s="73"/>
      <c r="FRP60" s="73"/>
      <c r="FRQ60" s="73"/>
      <c r="FRR60" s="73"/>
      <c r="FRS60" s="73"/>
      <c r="FRT60" s="73"/>
      <c r="FRU60" s="73"/>
      <c r="FRV60" s="73"/>
      <c r="FRW60" s="73"/>
      <c r="FRX60" s="73"/>
      <c r="FRY60" s="73"/>
      <c r="FRZ60" s="73"/>
      <c r="FSA60" s="73"/>
      <c r="FSB60" s="73"/>
      <c r="FSC60" s="73"/>
      <c r="FSD60" s="73"/>
      <c r="FSE60" s="73"/>
      <c r="FSF60" s="73"/>
      <c r="FSG60" s="73"/>
      <c r="FSH60" s="73"/>
      <c r="FSI60" s="73"/>
      <c r="FSJ60" s="73"/>
      <c r="FSK60" s="73"/>
      <c r="FSL60" s="73"/>
      <c r="FSM60" s="73"/>
      <c r="FSN60" s="73"/>
      <c r="FSO60" s="73"/>
      <c r="FSP60" s="73"/>
      <c r="FSQ60" s="73"/>
      <c r="FSR60" s="73"/>
      <c r="FSS60" s="73"/>
      <c r="FST60" s="73"/>
      <c r="FSU60" s="73"/>
      <c r="FSV60" s="73"/>
      <c r="FSW60" s="73"/>
      <c r="FSX60" s="73"/>
      <c r="FSY60" s="73"/>
      <c r="FSZ60" s="73"/>
      <c r="FTA60" s="73"/>
      <c r="FTB60" s="73"/>
      <c r="FTC60" s="73"/>
      <c r="FTD60" s="73"/>
      <c r="FTE60" s="73"/>
      <c r="FTF60" s="73"/>
      <c r="FTG60" s="73"/>
      <c r="FTH60" s="73"/>
      <c r="FTI60" s="73"/>
      <c r="FTJ60" s="73"/>
      <c r="FTK60" s="73"/>
      <c r="FTL60" s="73"/>
      <c r="FTM60" s="73"/>
      <c r="FTN60" s="73"/>
      <c r="FTO60" s="73"/>
      <c r="FTP60" s="73"/>
      <c r="FTQ60" s="73"/>
      <c r="FTR60" s="73"/>
      <c r="FTS60" s="73"/>
      <c r="FTT60" s="73"/>
      <c r="FTU60" s="73"/>
      <c r="FTV60" s="73"/>
      <c r="FTW60" s="73"/>
      <c r="FTX60" s="73"/>
      <c r="FTY60" s="73"/>
      <c r="FTZ60" s="73"/>
      <c r="FUA60" s="73"/>
      <c r="FUB60" s="73"/>
      <c r="FUC60" s="73"/>
      <c r="FUD60" s="73"/>
      <c r="FUE60" s="73"/>
      <c r="FUF60" s="73"/>
      <c r="FUG60" s="73"/>
      <c r="FUH60" s="73"/>
      <c r="FUI60" s="73"/>
      <c r="FUJ60" s="73"/>
      <c r="FUK60" s="73"/>
      <c r="FUL60" s="73"/>
      <c r="FUM60" s="73"/>
      <c r="FUN60" s="73"/>
      <c r="FUO60" s="73"/>
      <c r="FUP60" s="73"/>
      <c r="FUQ60" s="73"/>
      <c r="FUR60" s="73"/>
      <c r="FUS60" s="73"/>
      <c r="FUT60" s="73"/>
      <c r="FUU60" s="73"/>
      <c r="FUV60" s="73"/>
      <c r="FUW60" s="73"/>
      <c r="FUX60" s="73"/>
      <c r="FUY60" s="73"/>
      <c r="FUZ60" s="73"/>
      <c r="FVA60" s="73"/>
      <c r="FVB60" s="73"/>
      <c r="FVC60" s="73"/>
      <c r="FVD60" s="73"/>
      <c r="FVE60" s="73"/>
      <c r="FVF60" s="73"/>
      <c r="FVG60" s="73"/>
      <c r="FVH60" s="73"/>
      <c r="FVI60" s="73"/>
      <c r="FVJ60" s="73"/>
      <c r="FVK60" s="73"/>
      <c r="FVL60" s="73"/>
      <c r="FVM60" s="73"/>
      <c r="FVN60" s="73"/>
      <c r="FVO60" s="73"/>
      <c r="FVP60" s="73"/>
      <c r="FVQ60" s="73"/>
      <c r="FVR60" s="73"/>
      <c r="FVS60" s="73"/>
      <c r="FVT60" s="73"/>
      <c r="FVU60" s="73"/>
      <c r="FVV60" s="73"/>
      <c r="FVW60" s="73"/>
      <c r="FVX60" s="73"/>
      <c r="FVY60" s="73"/>
      <c r="FVZ60" s="73"/>
      <c r="FWA60" s="73"/>
      <c r="FWB60" s="73"/>
      <c r="FWC60" s="73"/>
      <c r="FWD60" s="73"/>
      <c r="FWE60" s="73"/>
      <c r="FWF60" s="73"/>
      <c r="FWG60" s="73"/>
      <c r="FWH60" s="73"/>
      <c r="FWI60" s="73"/>
      <c r="FWJ60" s="73"/>
      <c r="FWK60" s="73"/>
      <c r="FWL60" s="73"/>
      <c r="FWM60" s="73"/>
      <c r="FWN60" s="73"/>
      <c r="FWO60" s="73"/>
      <c r="FWP60" s="73"/>
      <c r="FWQ60" s="73"/>
      <c r="FWR60" s="73"/>
      <c r="FWS60" s="73"/>
      <c r="FWT60" s="73"/>
      <c r="FWU60" s="73"/>
      <c r="FWV60" s="73"/>
      <c r="FWW60" s="73"/>
      <c r="FWX60" s="73"/>
      <c r="FWY60" s="73"/>
      <c r="FWZ60" s="73"/>
      <c r="FXA60" s="73"/>
      <c r="FXB60" s="73"/>
      <c r="FXC60" s="73"/>
      <c r="FXD60" s="73"/>
      <c r="FXE60" s="73"/>
      <c r="FXF60" s="73"/>
      <c r="FXG60" s="73"/>
      <c r="FXH60" s="73"/>
      <c r="FXI60" s="73"/>
      <c r="FXJ60" s="73"/>
      <c r="FXK60" s="73"/>
      <c r="FXL60" s="73"/>
      <c r="FXM60" s="73"/>
      <c r="FXN60" s="73"/>
      <c r="FXO60" s="73"/>
      <c r="FXP60" s="73"/>
      <c r="FXQ60" s="73"/>
      <c r="FXR60" s="73"/>
      <c r="FXS60" s="73"/>
      <c r="FXT60" s="73"/>
      <c r="FXU60" s="73"/>
      <c r="FXV60" s="73"/>
      <c r="FXW60" s="73"/>
      <c r="FXX60" s="73"/>
      <c r="FXY60" s="73"/>
      <c r="FXZ60" s="73"/>
      <c r="FYA60" s="73"/>
      <c r="FYB60" s="73"/>
      <c r="FYC60" s="73"/>
      <c r="FYD60" s="73"/>
      <c r="FYE60" s="73"/>
      <c r="FYF60" s="73"/>
      <c r="FYG60" s="73"/>
      <c r="FYH60" s="73"/>
      <c r="FYI60" s="73"/>
      <c r="FYJ60" s="73"/>
      <c r="FYK60" s="73"/>
      <c r="FYL60" s="73"/>
      <c r="FYM60" s="73"/>
      <c r="FYN60" s="73"/>
      <c r="FYO60" s="73"/>
      <c r="FYP60" s="73"/>
      <c r="FYQ60" s="73"/>
      <c r="FYR60" s="73"/>
      <c r="FYS60" s="73"/>
      <c r="FYT60" s="73"/>
      <c r="FYU60" s="73"/>
      <c r="FYV60" s="73"/>
      <c r="FYW60" s="73"/>
      <c r="FYX60" s="73"/>
      <c r="FYY60" s="73"/>
      <c r="FYZ60" s="73"/>
      <c r="FZA60" s="73"/>
      <c r="FZB60" s="73"/>
      <c r="FZC60" s="73"/>
      <c r="FZD60" s="73"/>
      <c r="FZE60" s="73"/>
      <c r="FZF60" s="73"/>
      <c r="FZG60" s="73"/>
      <c r="FZH60" s="73"/>
      <c r="FZI60" s="73"/>
      <c r="FZJ60" s="73"/>
      <c r="FZK60" s="73"/>
      <c r="FZL60" s="73"/>
      <c r="FZM60" s="73"/>
      <c r="FZN60" s="73"/>
      <c r="FZO60" s="73"/>
      <c r="FZP60" s="73"/>
      <c r="FZQ60" s="73"/>
      <c r="FZR60" s="73"/>
      <c r="FZS60" s="73"/>
      <c r="FZT60" s="73"/>
      <c r="FZU60" s="73"/>
      <c r="FZV60" s="73"/>
      <c r="FZW60" s="73"/>
      <c r="FZX60" s="73"/>
      <c r="FZY60" s="73"/>
      <c r="FZZ60" s="73"/>
      <c r="GAA60" s="73"/>
      <c r="GAB60" s="73"/>
      <c r="GAC60" s="73"/>
      <c r="GAD60" s="73"/>
      <c r="GAE60" s="73"/>
      <c r="GAF60" s="73"/>
      <c r="GAG60" s="73"/>
      <c r="GAH60" s="73"/>
      <c r="GAI60" s="73"/>
      <c r="GAJ60" s="73"/>
      <c r="GAK60" s="73"/>
      <c r="GAL60" s="73"/>
      <c r="GAM60" s="73"/>
      <c r="GAN60" s="73"/>
      <c r="GAO60" s="73"/>
      <c r="GAP60" s="73"/>
      <c r="GAQ60" s="73"/>
      <c r="GAR60" s="73"/>
      <c r="GAS60" s="73"/>
      <c r="GAT60" s="73"/>
      <c r="GAU60" s="73"/>
      <c r="GAV60" s="73"/>
      <c r="GAW60" s="73"/>
      <c r="GAX60" s="73"/>
      <c r="GAY60" s="73"/>
      <c r="GAZ60" s="73"/>
      <c r="GBA60" s="73"/>
      <c r="GBB60" s="73"/>
      <c r="GBC60" s="73"/>
      <c r="GBD60" s="73"/>
      <c r="GBE60" s="73"/>
      <c r="GBF60" s="73"/>
      <c r="GBG60" s="73"/>
      <c r="GBH60" s="73"/>
      <c r="GBI60" s="73"/>
      <c r="GBJ60" s="73"/>
      <c r="GBK60" s="73"/>
      <c r="GBL60" s="73"/>
      <c r="GBM60" s="73"/>
      <c r="GBN60" s="73"/>
      <c r="GBO60" s="73"/>
      <c r="GBP60" s="73"/>
      <c r="GBQ60" s="73"/>
      <c r="GBR60" s="73"/>
      <c r="GBS60" s="73"/>
      <c r="GBT60" s="73"/>
      <c r="GBU60" s="73"/>
      <c r="GBV60" s="73"/>
      <c r="GBW60" s="73"/>
      <c r="GBX60" s="73"/>
      <c r="GBY60" s="73"/>
      <c r="GBZ60" s="73"/>
      <c r="GCA60" s="73"/>
      <c r="GCB60" s="73"/>
      <c r="GCC60" s="73"/>
      <c r="GCD60" s="73"/>
      <c r="GCE60" s="73"/>
      <c r="GCF60" s="73"/>
      <c r="GCG60" s="73"/>
      <c r="GCH60" s="73"/>
      <c r="GCI60" s="73"/>
      <c r="GCJ60" s="73"/>
      <c r="GCK60" s="73"/>
      <c r="GCL60" s="73"/>
      <c r="GCM60" s="73"/>
      <c r="GCN60" s="73"/>
      <c r="GCO60" s="73"/>
      <c r="GCP60" s="73"/>
      <c r="GCQ60" s="73"/>
      <c r="GCR60" s="73"/>
      <c r="GCS60" s="73"/>
      <c r="GCT60" s="73"/>
      <c r="GCU60" s="73"/>
      <c r="GCV60" s="73"/>
      <c r="GCW60" s="73"/>
      <c r="GCX60" s="73"/>
      <c r="GCY60" s="73"/>
      <c r="GCZ60" s="73"/>
      <c r="GDA60" s="73"/>
      <c r="GDB60" s="73"/>
      <c r="GDC60" s="73"/>
      <c r="GDD60" s="73"/>
      <c r="GDE60" s="73"/>
      <c r="GDF60" s="73"/>
      <c r="GDG60" s="73"/>
      <c r="GDH60" s="73"/>
      <c r="GDI60" s="73"/>
      <c r="GDJ60" s="73"/>
      <c r="GDK60" s="73"/>
      <c r="GDL60" s="73"/>
      <c r="GDM60" s="73"/>
      <c r="GDN60" s="73"/>
      <c r="GDO60" s="73"/>
      <c r="GDP60" s="73"/>
      <c r="GDQ60" s="73"/>
      <c r="GDR60" s="73"/>
      <c r="GDS60" s="73"/>
      <c r="GDT60" s="73"/>
      <c r="GDU60" s="73"/>
      <c r="GDV60" s="73"/>
      <c r="GDW60" s="73"/>
      <c r="GDX60" s="73"/>
      <c r="GDY60" s="73"/>
      <c r="GDZ60" s="73"/>
      <c r="GEA60" s="73"/>
      <c r="GEB60" s="73"/>
      <c r="GEC60" s="73"/>
      <c r="GED60" s="73"/>
      <c r="GEE60" s="73"/>
      <c r="GEF60" s="73"/>
      <c r="GEG60" s="73"/>
      <c r="GEH60" s="73"/>
      <c r="GEI60" s="73"/>
      <c r="GEJ60" s="73"/>
      <c r="GEK60" s="73"/>
      <c r="GEL60" s="73"/>
      <c r="GEM60" s="73"/>
      <c r="GEN60" s="73"/>
      <c r="GEO60" s="73"/>
      <c r="GEP60" s="73"/>
      <c r="GEQ60" s="73"/>
      <c r="GER60" s="73"/>
      <c r="GES60" s="73"/>
      <c r="GET60" s="73"/>
      <c r="GEU60" s="73"/>
      <c r="GEV60" s="73"/>
      <c r="GEW60" s="73"/>
      <c r="GEX60" s="73"/>
      <c r="GEY60" s="73"/>
      <c r="GEZ60" s="73"/>
      <c r="GFA60" s="73"/>
      <c r="GFB60" s="73"/>
      <c r="GFC60" s="73"/>
      <c r="GFD60" s="73"/>
      <c r="GFE60" s="73"/>
      <c r="GFF60" s="73"/>
      <c r="GFG60" s="73"/>
      <c r="GFH60" s="73"/>
      <c r="GFI60" s="73"/>
      <c r="GFJ60" s="73"/>
      <c r="GFK60" s="73"/>
      <c r="GFL60" s="73"/>
      <c r="GFM60" s="73"/>
      <c r="GFN60" s="73"/>
      <c r="GFO60" s="73"/>
      <c r="GFP60" s="73"/>
      <c r="GFQ60" s="73"/>
      <c r="GFR60" s="73"/>
      <c r="GFS60" s="73"/>
      <c r="GFT60" s="73"/>
      <c r="GFU60" s="73"/>
      <c r="GFV60" s="73"/>
      <c r="GFW60" s="73"/>
      <c r="GFX60" s="73"/>
      <c r="GFY60" s="73"/>
      <c r="GFZ60" s="73"/>
      <c r="GGA60" s="73"/>
      <c r="GGB60" s="73"/>
      <c r="GGC60" s="73"/>
      <c r="GGD60" s="73"/>
      <c r="GGE60" s="73"/>
      <c r="GGF60" s="73"/>
      <c r="GGG60" s="73"/>
      <c r="GGH60" s="73"/>
      <c r="GGI60" s="73"/>
      <c r="GGJ60" s="73"/>
      <c r="GGK60" s="73"/>
      <c r="GGL60" s="73"/>
      <c r="GGM60" s="73"/>
      <c r="GGN60" s="73"/>
      <c r="GGO60" s="73"/>
      <c r="GGP60" s="73"/>
      <c r="GGQ60" s="73"/>
      <c r="GGR60" s="73"/>
      <c r="GGS60" s="73"/>
      <c r="GGT60" s="73"/>
      <c r="GGU60" s="73"/>
      <c r="GGV60" s="73"/>
      <c r="GGW60" s="73"/>
      <c r="GGX60" s="73"/>
      <c r="GGY60" s="73"/>
      <c r="GGZ60" s="73"/>
      <c r="GHA60" s="73"/>
      <c r="GHB60" s="73"/>
      <c r="GHC60" s="73"/>
      <c r="GHD60" s="73"/>
      <c r="GHE60" s="73"/>
      <c r="GHF60" s="73"/>
      <c r="GHG60" s="73"/>
      <c r="GHH60" s="73"/>
      <c r="GHI60" s="73"/>
      <c r="GHJ60" s="73"/>
      <c r="GHK60" s="73"/>
      <c r="GHL60" s="73"/>
      <c r="GHM60" s="73"/>
      <c r="GHN60" s="73"/>
      <c r="GHO60" s="73"/>
      <c r="GHP60" s="73"/>
      <c r="GHQ60" s="73"/>
      <c r="GHR60" s="73"/>
      <c r="GHS60" s="73"/>
      <c r="GHT60" s="73"/>
      <c r="GHU60" s="73"/>
      <c r="GHV60" s="73"/>
      <c r="GHW60" s="73"/>
      <c r="GHX60" s="73"/>
      <c r="GHY60" s="73"/>
      <c r="GHZ60" s="73"/>
      <c r="GIA60" s="73"/>
      <c r="GIB60" s="73"/>
      <c r="GIC60" s="73"/>
      <c r="GID60" s="73"/>
      <c r="GIE60" s="73"/>
      <c r="GIF60" s="73"/>
      <c r="GIG60" s="73"/>
      <c r="GIH60" s="73"/>
      <c r="GII60" s="73"/>
      <c r="GIJ60" s="73"/>
      <c r="GIK60" s="73"/>
      <c r="GIL60" s="73"/>
      <c r="GIM60" s="73"/>
      <c r="GIN60" s="73"/>
      <c r="GIO60" s="73"/>
      <c r="GIP60" s="73"/>
      <c r="GIQ60" s="73"/>
      <c r="GIR60" s="73"/>
      <c r="GIS60" s="73"/>
      <c r="GIT60" s="73"/>
      <c r="GIU60" s="73"/>
      <c r="GIV60" s="73"/>
      <c r="GIW60" s="73"/>
      <c r="GIX60" s="73"/>
      <c r="GIY60" s="73"/>
      <c r="GIZ60" s="73"/>
      <c r="GJA60" s="73"/>
      <c r="GJB60" s="73"/>
      <c r="GJC60" s="73"/>
      <c r="GJD60" s="73"/>
      <c r="GJE60" s="73"/>
      <c r="GJF60" s="73"/>
      <c r="GJG60" s="73"/>
      <c r="GJH60" s="73"/>
      <c r="GJI60" s="73"/>
      <c r="GJJ60" s="73"/>
      <c r="GJK60" s="73"/>
      <c r="GJL60" s="73"/>
      <c r="GJM60" s="73"/>
      <c r="GJN60" s="73"/>
      <c r="GJO60" s="73"/>
      <c r="GJP60" s="73"/>
      <c r="GJQ60" s="73"/>
      <c r="GJR60" s="73"/>
      <c r="GJS60" s="73"/>
      <c r="GJT60" s="73"/>
      <c r="GJU60" s="73"/>
      <c r="GJV60" s="73"/>
      <c r="GJW60" s="73"/>
      <c r="GJX60" s="73"/>
      <c r="GJY60" s="73"/>
      <c r="GJZ60" s="73"/>
      <c r="GKA60" s="73"/>
      <c r="GKB60" s="73"/>
      <c r="GKC60" s="73"/>
      <c r="GKD60" s="73"/>
      <c r="GKE60" s="73"/>
      <c r="GKF60" s="73"/>
      <c r="GKG60" s="73"/>
      <c r="GKH60" s="73"/>
      <c r="GKI60" s="73"/>
      <c r="GKJ60" s="73"/>
      <c r="GKK60" s="73"/>
      <c r="GKL60" s="73"/>
      <c r="GKM60" s="73"/>
      <c r="GKN60" s="73"/>
      <c r="GKO60" s="73"/>
      <c r="GKP60" s="73"/>
      <c r="GKQ60" s="73"/>
      <c r="GKR60" s="73"/>
      <c r="GKS60" s="73"/>
      <c r="GKT60" s="73"/>
      <c r="GKU60" s="73"/>
      <c r="GKV60" s="73"/>
      <c r="GKW60" s="73"/>
      <c r="GKX60" s="73"/>
      <c r="GKY60" s="73"/>
      <c r="GKZ60" s="73"/>
      <c r="GLA60" s="73"/>
      <c r="GLB60" s="73"/>
      <c r="GLC60" s="73"/>
      <c r="GLD60" s="73"/>
      <c r="GLE60" s="73"/>
      <c r="GLF60" s="73"/>
      <c r="GLG60" s="73"/>
      <c r="GLH60" s="73"/>
      <c r="GLI60" s="73"/>
      <c r="GLJ60" s="73"/>
      <c r="GLK60" s="73"/>
      <c r="GLL60" s="73"/>
      <c r="GLM60" s="73"/>
      <c r="GLN60" s="73"/>
      <c r="GLO60" s="73"/>
      <c r="GLP60" s="73"/>
      <c r="GLQ60" s="73"/>
      <c r="GLR60" s="73"/>
      <c r="GLS60" s="73"/>
      <c r="GLT60" s="73"/>
      <c r="GLU60" s="73"/>
      <c r="GLV60" s="73"/>
      <c r="GLW60" s="73"/>
      <c r="GLX60" s="73"/>
      <c r="GLY60" s="73"/>
      <c r="GLZ60" s="73"/>
      <c r="GMA60" s="73"/>
      <c r="GMB60" s="73"/>
      <c r="GMC60" s="73"/>
      <c r="GMD60" s="73"/>
      <c r="GME60" s="73"/>
      <c r="GMF60" s="73"/>
      <c r="GMG60" s="73"/>
      <c r="GMH60" s="73"/>
      <c r="GMI60" s="73"/>
      <c r="GMJ60" s="73"/>
      <c r="GMK60" s="73"/>
      <c r="GML60" s="73"/>
      <c r="GMM60" s="73"/>
      <c r="GMN60" s="73"/>
      <c r="GMO60" s="73"/>
      <c r="GMP60" s="73"/>
      <c r="GMQ60" s="73"/>
      <c r="GMR60" s="73"/>
      <c r="GMS60" s="73"/>
      <c r="GMT60" s="73"/>
      <c r="GMU60" s="73"/>
      <c r="GMV60" s="73"/>
      <c r="GMW60" s="73"/>
      <c r="GMX60" s="73"/>
      <c r="GMY60" s="73"/>
      <c r="GMZ60" s="73"/>
      <c r="GNA60" s="73"/>
      <c r="GNB60" s="73"/>
      <c r="GNC60" s="73"/>
      <c r="GND60" s="73"/>
      <c r="GNE60" s="73"/>
      <c r="GNF60" s="73"/>
      <c r="GNG60" s="73"/>
      <c r="GNH60" s="73"/>
      <c r="GNI60" s="73"/>
      <c r="GNJ60" s="73"/>
      <c r="GNK60" s="73"/>
      <c r="GNL60" s="73"/>
      <c r="GNM60" s="73"/>
      <c r="GNN60" s="73"/>
      <c r="GNO60" s="73"/>
      <c r="GNP60" s="73"/>
      <c r="GNQ60" s="73"/>
      <c r="GNR60" s="73"/>
      <c r="GNS60" s="73"/>
      <c r="GNT60" s="73"/>
      <c r="GNU60" s="73"/>
      <c r="GNV60" s="73"/>
      <c r="GNW60" s="73"/>
      <c r="GNX60" s="73"/>
      <c r="GNY60" s="73"/>
      <c r="GNZ60" s="73"/>
      <c r="GOA60" s="73"/>
      <c r="GOB60" s="73"/>
      <c r="GOC60" s="73"/>
      <c r="GOD60" s="73"/>
      <c r="GOE60" s="73"/>
      <c r="GOF60" s="73"/>
      <c r="GOG60" s="73"/>
      <c r="GOH60" s="73"/>
      <c r="GOI60" s="73"/>
      <c r="GOJ60" s="73"/>
      <c r="GOK60" s="73"/>
      <c r="GOL60" s="73"/>
      <c r="GOM60" s="73"/>
      <c r="GON60" s="73"/>
      <c r="GOO60" s="73"/>
      <c r="GOP60" s="73"/>
      <c r="GOQ60" s="73"/>
      <c r="GOR60" s="73"/>
      <c r="GOS60" s="73"/>
      <c r="GOT60" s="73"/>
      <c r="GOU60" s="73"/>
      <c r="GOV60" s="73"/>
      <c r="GOW60" s="73"/>
      <c r="GOX60" s="73"/>
      <c r="GOY60" s="73"/>
      <c r="GOZ60" s="73"/>
      <c r="GPA60" s="73"/>
      <c r="GPB60" s="73"/>
      <c r="GPC60" s="73"/>
      <c r="GPD60" s="73"/>
      <c r="GPE60" s="73"/>
      <c r="GPF60" s="73"/>
      <c r="GPG60" s="73"/>
      <c r="GPH60" s="73"/>
      <c r="GPI60" s="73"/>
      <c r="GPJ60" s="73"/>
      <c r="GPK60" s="73"/>
      <c r="GPL60" s="73"/>
      <c r="GPM60" s="73"/>
      <c r="GPN60" s="73"/>
      <c r="GPO60" s="73"/>
      <c r="GPP60" s="73"/>
      <c r="GPQ60" s="73"/>
      <c r="GPR60" s="73"/>
      <c r="GPS60" s="73"/>
      <c r="GPT60" s="73"/>
      <c r="GPU60" s="73"/>
      <c r="GPV60" s="73"/>
      <c r="GPW60" s="73"/>
      <c r="GPX60" s="73"/>
      <c r="GPY60" s="73"/>
      <c r="GPZ60" s="73"/>
      <c r="GQA60" s="73"/>
      <c r="GQB60" s="73"/>
      <c r="GQC60" s="73"/>
      <c r="GQD60" s="73"/>
      <c r="GQE60" s="73"/>
      <c r="GQF60" s="73"/>
      <c r="GQG60" s="73"/>
      <c r="GQH60" s="73"/>
      <c r="GQI60" s="73"/>
      <c r="GQJ60" s="73"/>
      <c r="GQK60" s="73"/>
      <c r="GQL60" s="73"/>
      <c r="GQM60" s="73"/>
      <c r="GQN60" s="73"/>
      <c r="GQO60" s="73"/>
      <c r="GQP60" s="73"/>
      <c r="GQQ60" s="73"/>
      <c r="GQR60" s="73"/>
      <c r="GQS60" s="73"/>
      <c r="GQT60" s="73"/>
      <c r="GQU60" s="73"/>
      <c r="GQV60" s="73"/>
      <c r="GQW60" s="73"/>
      <c r="GQX60" s="73"/>
      <c r="GQY60" s="73"/>
      <c r="GQZ60" s="73"/>
      <c r="GRA60" s="73"/>
      <c r="GRB60" s="73"/>
      <c r="GRC60" s="73"/>
      <c r="GRD60" s="73"/>
      <c r="GRE60" s="73"/>
      <c r="GRF60" s="73"/>
      <c r="GRG60" s="73"/>
      <c r="GRH60" s="73"/>
      <c r="GRI60" s="73"/>
      <c r="GRJ60" s="73"/>
      <c r="GRK60" s="73"/>
      <c r="GRL60" s="73"/>
      <c r="GRM60" s="73"/>
      <c r="GRN60" s="73"/>
      <c r="GRO60" s="73"/>
      <c r="GRP60" s="73"/>
      <c r="GRQ60" s="73"/>
      <c r="GRR60" s="73"/>
      <c r="GRS60" s="73"/>
      <c r="GRT60" s="73"/>
      <c r="GRU60" s="73"/>
      <c r="GRV60" s="73"/>
      <c r="GRW60" s="73"/>
      <c r="GRX60" s="73"/>
      <c r="GRY60" s="73"/>
      <c r="GRZ60" s="73"/>
      <c r="GSA60" s="73"/>
      <c r="GSB60" s="73"/>
      <c r="GSC60" s="73"/>
      <c r="GSD60" s="73"/>
      <c r="GSE60" s="73"/>
      <c r="GSF60" s="73"/>
      <c r="GSG60" s="73"/>
      <c r="GSH60" s="73"/>
      <c r="GSI60" s="73"/>
      <c r="GSJ60" s="73"/>
      <c r="GSK60" s="73"/>
      <c r="GSL60" s="73"/>
      <c r="GSM60" s="73"/>
      <c r="GSN60" s="73"/>
      <c r="GSO60" s="73"/>
      <c r="GSP60" s="73"/>
      <c r="GSQ60" s="73"/>
      <c r="GSR60" s="73"/>
      <c r="GSS60" s="73"/>
      <c r="GST60" s="73"/>
      <c r="GSU60" s="73"/>
      <c r="GSV60" s="73"/>
      <c r="GSW60" s="73"/>
      <c r="GSX60" s="73"/>
      <c r="GSY60" s="73"/>
      <c r="GSZ60" s="73"/>
      <c r="GTA60" s="73"/>
      <c r="GTB60" s="73"/>
      <c r="GTC60" s="73"/>
      <c r="GTD60" s="73"/>
      <c r="GTE60" s="73"/>
      <c r="GTF60" s="73"/>
      <c r="GTG60" s="73"/>
      <c r="GTH60" s="73"/>
      <c r="GTI60" s="73"/>
      <c r="GTJ60" s="73"/>
      <c r="GTK60" s="73"/>
      <c r="GTL60" s="73"/>
      <c r="GTM60" s="73"/>
      <c r="GTN60" s="73"/>
      <c r="GTO60" s="73"/>
      <c r="GTP60" s="73"/>
      <c r="GTQ60" s="73"/>
      <c r="GTR60" s="73"/>
      <c r="GTS60" s="73"/>
      <c r="GTT60" s="73"/>
      <c r="GTU60" s="73"/>
      <c r="GTV60" s="73"/>
      <c r="GTW60" s="73"/>
      <c r="GTX60" s="73"/>
      <c r="GTY60" s="73"/>
      <c r="GTZ60" s="73"/>
      <c r="GUA60" s="73"/>
      <c r="GUB60" s="73"/>
      <c r="GUC60" s="73"/>
      <c r="GUD60" s="73"/>
      <c r="GUE60" s="73"/>
      <c r="GUF60" s="73"/>
      <c r="GUG60" s="73"/>
      <c r="GUH60" s="73"/>
      <c r="GUI60" s="73"/>
      <c r="GUJ60" s="73"/>
      <c r="GUK60" s="73"/>
      <c r="GUL60" s="73"/>
      <c r="GUM60" s="73"/>
      <c r="GUN60" s="73"/>
      <c r="GUO60" s="73"/>
      <c r="GUP60" s="73"/>
      <c r="GUQ60" s="73"/>
      <c r="GUR60" s="73"/>
      <c r="GUS60" s="73"/>
      <c r="GUT60" s="73"/>
      <c r="GUU60" s="73"/>
      <c r="GUV60" s="73"/>
      <c r="GUW60" s="73"/>
      <c r="GUX60" s="73"/>
      <c r="GUY60" s="73"/>
      <c r="GUZ60" s="73"/>
      <c r="GVA60" s="73"/>
      <c r="GVB60" s="73"/>
      <c r="GVC60" s="73"/>
      <c r="GVD60" s="73"/>
      <c r="GVE60" s="73"/>
      <c r="GVF60" s="73"/>
      <c r="GVG60" s="73"/>
      <c r="GVH60" s="73"/>
      <c r="GVI60" s="73"/>
      <c r="GVJ60" s="73"/>
      <c r="GVK60" s="73"/>
      <c r="GVL60" s="73"/>
      <c r="GVM60" s="73"/>
      <c r="GVN60" s="73"/>
      <c r="GVO60" s="73"/>
      <c r="GVP60" s="73"/>
      <c r="GVQ60" s="73"/>
      <c r="GVR60" s="73"/>
      <c r="GVS60" s="73"/>
      <c r="GVT60" s="73"/>
      <c r="GVU60" s="73"/>
      <c r="GVV60" s="73"/>
      <c r="GVW60" s="73"/>
      <c r="GVX60" s="73"/>
      <c r="GVY60" s="73"/>
      <c r="GVZ60" s="73"/>
      <c r="GWA60" s="73"/>
      <c r="GWB60" s="73"/>
      <c r="GWC60" s="73"/>
      <c r="GWD60" s="73"/>
      <c r="GWE60" s="73"/>
      <c r="GWF60" s="73"/>
      <c r="GWG60" s="73"/>
      <c r="GWH60" s="73"/>
      <c r="GWI60" s="73"/>
      <c r="GWJ60" s="73"/>
      <c r="GWK60" s="73"/>
      <c r="GWL60" s="73"/>
      <c r="GWM60" s="73"/>
      <c r="GWN60" s="73"/>
      <c r="GWO60" s="73"/>
      <c r="GWP60" s="73"/>
      <c r="GWQ60" s="73"/>
      <c r="GWR60" s="73"/>
      <c r="GWS60" s="73"/>
      <c r="GWT60" s="73"/>
      <c r="GWU60" s="73"/>
      <c r="GWV60" s="73"/>
      <c r="GWW60" s="73"/>
      <c r="GWX60" s="73"/>
      <c r="GWY60" s="73"/>
      <c r="GWZ60" s="73"/>
      <c r="GXA60" s="73"/>
      <c r="GXB60" s="73"/>
      <c r="GXC60" s="73"/>
      <c r="GXD60" s="73"/>
      <c r="GXE60" s="73"/>
      <c r="GXF60" s="73"/>
      <c r="GXG60" s="73"/>
      <c r="GXH60" s="73"/>
      <c r="GXI60" s="73"/>
      <c r="GXJ60" s="73"/>
      <c r="GXK60" s="73"/>
      <c r="GXL60" s="73"/>
      <c r="GXM60" s="73"/>
      <c r="GXN60" s="73"/>
      <c r="GXO60" s="73"/>
      <c r="GXP60" s="73"/>
      <c r="GXQ60" s="73"/>
      <c r="GXR60" s="73"/>
      <c r="GXS60" s="73"/>
      <c r="GXT60" s="73"/>
      <c r="GXU60" s="73"/>
      <c r="GXV60" s="73"/>
      <c r="GXW60" s="73"/>
      <c r="GXX60" s="73"/>
      <c r="GXY60" s="73"/>
      <c r="GXZ60" s="73"/>
      <c r="GYA60" s="73"/>
      <c r="GYB60" s="73"/>
      <c r="GYC60" s="73"/>
      <c r="GYD60" s="73"/>
      <c r="GYE60" s="73"/>
      <c r="GYF60" s="73"/>
      <c r="GYG60" s="73"/>
      <c r="GYH60" s="73"/>
      <c r="GYI60" s="73"/>
      <c r="GYJ60" s="73"/>
      <c r="GYK60" s="73"/>
      <c r="GYL60" s="73"/>
      <c r="GYM60" s="73"/>
      <c r="GYN60" s="73"/>
      <c r="GYO60" s="73"/>
      <c r="GYP60" s="73"/>
      <c r="GYQ60" s="73"/>
      <c r="GYR60" s="73"/>
      <c r="GYS60" s="73"/>
      <c r="GYT60" s="73"/>
      <c r="GYU60" s="73"/>
      <c r="GYV60" s="73"/>
      <c r="GYW60" s="73"/>
      <c r="GYX60" s="73"/>
      <c r="GYY60" s="73"/>
      <c r="GYZ60" s="73"/>
      <c r="GZA60" s="73"/>
      <c r="GZB60" s="73"/>
      <c r="GZC60" s="73"/>
      <c r="GZD60" s="73"/>
      <c r="GZE60" s="73"/>
      <c r="GZF60" s="73"/>
      <c r="GZG60" s="73"/>
      <c r="GZH60" s="73"/>
      <c r="GZI60" s="73"/>
      <c r="GZJ60" s="73"/>
      <c r="GZK60" s="73"/>
      <c r="GZL60" s="73"/>
      <c r="GZM60" s="73"/>
      <c r="GZN60" s="73"/>
      <c r="GZO60" s="73"/>
      <c r="GZP60" s="73"/>
      <c r="GZQ60" s="73"/>
      <c r="GZR60" s="73"/>
      <c r="GZS60" s="73"/>
      <c r="GZT60" s="73"/>
      <c r="GZU60" s="73"/>
      <c r="GZV60" s="73"/>
      <c r="GZW60" s="73"/>
      <c r="GZX60" s="73"/>
      <c r="GZY60" s="73"/>
      <c r="GZZ60" s="73"/>
      <c r="HAA60" s="73"/>
      <c r="HAB60" s="73"/>
      <c r="HAC60" s="73"/>
      <c r="HAD60" s="73"/>
      <c r="HAE60" s="73"/>
      <c r="HAF60" s="73"/>
      <c r="HAG60" s="73"/>
      <c r="HAH60" s="73"/>
      <c r="HAI60" s="73"/>
      <c r="HAJ60" s="73"/>
      <c r="HAK60" s="73"/>
      <c r="HAL60" s="73"/>
      <c r="HAM60" s="73"/>
      <c r="HAN60" s="73"/>
      <c r="HAO60" s="73"/>
      <c r="HAP60" s="73"/>
      <c r="HAQ60" s="73"/>
      <c r="HAR60" s="73"/>
      <c r="HAS60" s="73"/>
      <c r="HAT60" s="73"/>
      <c r="HAU60" s="73"/>
      <c r="HAV60" s="73"/>
      <c r="HAW60" s="73"/>
      <c r="HAX60" s="73"/>
      <c r="HAY60" s="73"/>
      <c r="HAZ60" s="73"/>
      <c r="HBA60" s="73"/>
      <c r="HBB60" s="73"/>
      <c r="HBC60" s="73"/>
      <c r="HBD60" s="73"/>
      <c r="HBE60" s="73"/>
      <c r="HBF60" s="73"/>
      <c r="HBG60" s="73"/>
      <c r="HBH60" s="73"/>
      <c r="HBI60" s="73"/>
      <c r="HBJ60" s="73"/>
      <c r="HBK60" s="73"/>
      <c r="HBL60" s="73"/>
      <c r="HBM60" s="73"/>
      <c r="HBN60" s="73"/>
      <c r="HBO60" s="73"/>
      <c r="HBP60" s="73"/>
      <c r="HBQ60" s="73"/>
      <c r="HBR60" s="73"/>
      <c r="HBS60" s="73"/>
      <c r="HBT60" s="73"/>
      <c r="HBU60" s="73"/>
      <c r="HBV60" s="73"/>
      <c r="HBW60" s="73"/>
      <c r="HBX60" s="73"/>
      <c r="HBY60" s="73"/>
      <c r="HBZ60" s="73"/>
      <c r="HCA60" s="73"/>
      <c r="HCB60" s="73"/>
      <c r="HCC60" s="73"/>
      <c r="HCD60" s="73"/>
      <c r="HCE60" s="73"/>
      <c r="HCF60" s="73"/>
      <c r="HCG60" s="73"/>
      <c r="HCH60" s="73"/>
      <c r="HCI60" s="73"/>
      <c r="HCJ60" s="73"/>
      <c r="HCK60" s="73"/>
      <c r="HCL60" s="73"/>
      <c r="HCM60" s="73"/>
      <c r="HCN60" s="73"/>
      <c r="HCO60" s="73"/>
      <c r="HCP60" s="73"/>
      <c r="HCQ60" s="73"/>
      <c r="HCR60" s="73"/>
      <c r="HCS60" s="73"/>
      <c r="HCT60" s="73"/>
      <c r="HCU60" s="73"/>
      <c r="HCV60" s="73"/>
      <c r="HCW60" s="73"/>
      <c r="HCX60" s="73"/>
      <c r="HCY60" s="73"/>
      <c r="HCZ60" s="73"/>
      <c r="HDA60" s="73"/>
      <c r="HDB60" s="73"/>
      <c r="HDC60" s="73"/>
      <c r="HDD60" s="73"/>
      <c r="HDE60" s="73"/>
      <c r="HDF60" s="73"/>
      <c r="HDG60" s="73"/>
      <c r="HDH60" s="73"/>
      <c r="HDI60" s="73"/>
      <c r="HDJ60" s="73"/>
      <c r="HDK60" s="73"/>
      <c r="HDL60" s="73"/>
      <c r="HDM60" s="73"/>
      <c r="HDN60" s="73"/>
      <c r="HDO60" s="73"/>
      <c r="HDP60" s="73"/>
      <c r="HDQ60" s="73"/>
      <c r="HDR60" s="73"/>
      <c r="HDS60" s="73"/>
      <c r="HDT60" s="73"/>
      <c r="HDU60" s="73"/>
      <c r="HDV60" s="73"/>
      <c r="HDW60" s="73"/>
      <c r="HDX60" s="73"/>
      <c r="HDY60" s="73"/>
      <c r="HDZ60" s="73"/>
      <c r="HEA60" s="73"/>
      <c r="HEB60" s="73"/>
      <c r="HEC60" s="73"/>
      <c r="HED60" s="73"/>
      <c r="HEE60" s="73"/>
      <c r="HEF60" s="73"/>
      <c r="HEG60" s="73"/>
      <c r="HEH60" s="73"/>
      <c r="HEI60" s="73"/>
      <c r="HEJ60" s="73"/>
      <c r="HEK60" s="73"/>
      <c r="HEL60" s="73"/>
      <c r="HEM60" s="73"/>
      <c r="HEN60" s="73"/>
      <c r="HEO60" s="73"/>
      <c r="HEP60" s="73"/>
      <c r="HEQ60" s="73"/>
      <c r="HER60" s="73"/>
      <c r="HES60" s="73"/>
      <c r="HET60" s="73"/>
      <c r="HEU60" s="73"/>
      <c r="HEV60" s="73"/>
      <c r="HEW60" s="73"/>
      <c r="HEX60" s="73"/>
      <c r="HEY60" s="73"/>
      <c r="HEZ60" s="73"/>
      <c r="HFA60" s="73"/>
      <c r="HFB60" s="73"/>
      <c r="HFC60" s="73"/>
      <c r="HFD60" s="73"/>
      <c r="HFE60" s="73"/>
      <c r="HFF60" s="73"/>
      <c r="HFG60" s="73"/>
      <c r="HFH60" s="73"/>
      <c r="HFI60" s="73"/>
      <c r="HFJ60" s="73"/>
      <c r="HFK60" s="73"/>
      <c r="HFL60" s="73"/>
      <c r="HFM60" s="73"/>
      <c r="HFN60" s="73"/>
      <c r="HFO60" s="73"/>
      <c r="HFP60" s="73"/>
      <c r="HFQ60" s="73"/>
      <c r="HFR60" s="73"/>
      <c r="HFS60" s="73"/>
      <c r="HFT60" s="73"/>
      <c r="HFU60" s="73"/>
      <c r="HFV60" s="73"/>
      <c r="HFW60" s="73"/>
      <c r="HFX60" s="73"/>
      <c r="HFY60" s="73"/>
      <c r="HFZ60" s="73"/>
      <c r="HGA60" s="73"/>
      <c r="HGB60" s="73"/>
      <c r="HGC60" s="73"/>
      <c r="HGD60" s="73"/>
      <c r="HGE60" s="73"/>
      <c r="HGF60" s="73"/>
      <c r="HGG60" s="73"/>
      <c r="HGH60" s="73"/>
      <c r="HGI60" s="73"/>
      <c r="HGJ60" s="73"/>
      <c r="HGK60" s="73"/>
      <c r="HGL60" s="73"/>
      <c r="HGM60" s="73"/>
      <c r="HGN60" s="73"/>
      <c r="HGO60" s="73"/>
      <c r="HGP60" s="73"/>
      <c r="HGQ60" s="73"/>
      <c r="HGR60" s="73"/>
      <c r="HGS60" s="73"/>
      <c r="HGT60" s="73"/>
      <c r="HGU60" s="73"/>
      <c r="HGV60" s="73"/>
      <c r="HGW60" s="73"/>
      <c r="HGX60" s="73"/>
      <c r="HGY60" s="73"/>
      <c r="HGZ60" s="73"/>
      <c r="HHA60" s="73"/>
      <c r="HHB60" s="73"/>
      <c r="HHC60" s="73"/>
      <c r="HHD60" s="73"/>
      <c r="HHE60" s="73"/>
      <c r="HHF60" s="73"/>
      <c r="HHG60" s="73"/>
      <c r="HHH60" s="73"/>
      <c r="HHI60" s="73"/>
      <c r="HHJ60" s="73"/>
      <c r="HHK60" s="73"/>
      <c r="HHL60" s="73"/>
      <c r="HHM60" s="73"/>
      <c r="HHN60" s="73"/>
      <c r="HHO60" s="73"/>
      <c r="HHP60" s="73"/>
      <c r="HHQ60" s="73"/>
      <c r="HHR60" s="73"/>
      <c r="HHS60" s="73"/>
      <c r="HHT60" s="73"/>
      <c r="HHU60" s="73"/>
      <c r="HHV60" s="73"/>
      <c r="HHW60" s="73"/>
      <c r="HHX60" s="73"/>
      <c r="HHY60" s="73"/>
      <c r="HHZ60" s="73"/>
      <c r="HIA60" s="73"/>
      <c r="HIB60" s="73"/>
      <c r="HIC60" s="73"/>
      <c r="HID60" s="73"/>
      <c r="HIE60" s="73"/>
      <c r="HIF60" s="73"/>
      <c r="HIG60" s="73"/>
      <c r="HIH60" s="73"/>
      <c r="HII60" s="73"/>
      <c r="HIJ60" s="73"/>
      <c r="HIK60" s="73"/>
      <c r="HIL60" s="73"/>
      <c r="HIM60" s="73"/>
      <c r="HIN60" s="73"/>
      <c r="HIO60" s="73"/>
      <c r="HIP60" s="73"/>
      <c r="HIQ60" s="73"/>
      <c r="HIR60" s="73"/>
      <c r="HIS60" s="73"/>
      <c r="HIT60" s="73"/>
      <c r="HIU60" s="73"/>
      <c r="HIV60" s="73"/>
      <c r="HIW60" s="73"/>
      <c r="HIX60" s="73"/>
      <c r="HIY60" s="73"/>
      <c r="HIZ60" s="73"/>
      <c r="HJA60" s="73"/>
      <c r="HJB60" s="73"/>
      <c r="HJC60" s="73"/>
      <c r="HJD60" s="73"/>
      <c r="HJE60" s="73"/>
      <c r="HJF60" s="73"/>
      <c r="HJG60" s="73"/>
      <c r="HJH60" s="73"/>
      <c r="HJI60" s="73"/>
      <c r="HJJ60" s="73"/>
      <c r="HJK60" s="73"/>
      <c r="HJL60" s="73"/>
      <c r="HJM60" s="73"/>
      <c r="HJN60" s="73"/>
      <c r="HJO60" s="73"/>
      <c r="HJP60" s="73"/>
      <c r="HJQ60" s="73"/>
      <c r="HJR60" s="73"/>
      <c r="HJS60" s="73"/>
      <c r="HJT60" s="73"/>
      <c r="HJU60" s="73"/>
      <c r="HJV60" s="73"/>
      <c r="HJW60" s="73"/>
      <c r="HJX60" s="73"/>
      <c r="HJY60" s="73"/>
      <c r="HJZ60" s="73"/>
      <c r="HKA60" s="73"/>
      <c r="HKB60" s="73"/>
      <c r="HKC60" s="73"/>
      <c r="HKD60" s="73"/>
      <c r="HKE60" s="73"/>
      <c r="HKF60" s="73"/>
      <c r="HKG60" s="73"/>
      <c r="HKH60" s="73"/>
      <c r="HKI60" s="73"/>
      <c r="HKJ60" s="73"/>
      <c r="HKK60" s="73"/>
      <c r="HKL60" s="73"/>
      <c r="HKM60" s="73"/>
      <c r="HKN60" s="73"/>
      <c r="HKO60" s="73"/>
      <c r="HKP60" s="73"/>
      <c r="HKQ60" s="73"/>
      <c r="HKR60" s="73"/>
      <c r="HKS60" s="73"/>
      <c r="HKT60" s="73"/>
      <c r="HKU60" s="73"/>
      <c r="HKV60" s="73"/>
      <c r="HKW60" s="73"/>
      <c r="HKX60" s="73"/>
      <c r="HKY60" s="73"/>
      <c r="HKZ60" s="73"/>
      <c r="HLA60" s="73"/>
      <c r="HLB60" s="73"/>
      <c r="HLC60" s="73"/>
      <c r="HLD60" s="73"/>
      <c r="HLE60" s="73"/>
      <c r="HLF60" s="73"/>
      <c r="HLG60" s="73"/>
      <c r="HLH60" s="73"/>
      <c r="HLI60" s="73"/>
      <c r="HLJ60" s="73"/>
      <c r="HLK60" s="73"/>
      <c r="HLL60" s="73"/>
      <c r="HLM60" s="73"/>
      <c r="HLN60" s="73"/>
      <c r="HLO60" s="73"/>
      <c r="HLP60" s="73"/>
      <c r="HLQ60" s="73"/>
      <c r="HLR60" s="73"/>
      <c r="HLS60" s="73"/>
      <c r="HLT60" s="73"/>
      <c r="HLU60" s="73"/>
      <c r="HLV60" s="73"/>
      <c r="HLW60" s="73"/>
      <c r="HLX60" s="73"/>
      <c r="HLY60" s="73"/>
      <c r="HLZ60" s="73"/>
      <c r="HMA60" s="73"/>
      <c r="HMB60" s="73"/>
      <c r="HMC60" s="73"/>
      <c r="HMD60" s="73"/>
      <c r="HME60" s="73"/>
      <c r="HMF60" s="73"/>
      <c r="HMG60" s="73"/>
      <c r="HMH60" s="73"/>
      <c r="HMI60" s="73"/>
      <c r="HMJ60" s="73"/>
      <c r="HMK60" s="73"/>
      <c r="HML60" s="73"/>
      <c r="HMM60" s="73"/>
      <c r="HMN60" s="73"/>
      <c r="HMO60" s="73"/>
      <c r="HMP60" s="73"/>
      <c r="HMQ60" s="73"/>
      <c r="HMR60" s="73"/>
      <c r="HMS60" s="73"/>
      <c r="HMT60" s="73"/>
      <c r="HMU60" s="73"/>
      <c r="HMV60" s="73"/>
      <c r="HMW60" s="73"/>
      <c r="HMX60" s="73"/>
      <c r="HMY60" s="73"/>
      <c r="HMZ60" s="73"/>
      <c r="HNA60" s="73"/>
      <c r="HNB60" s="73"/>
      <c r="HNC60" s="73"/>
      <c r="HND60" s="73"/>
      <c r="HNE60" s="73"/>
      <c r="HNF60" s="73"/>
      <c r="HNG60" s="73"/>
      <c r="HNH60" s="73"/>
      <c r="HNI60" s="73"/>
      <c r="HNJ60" s="73"/>
      <c r="HNK60" s="73"/>
      <c r="HNL60" s="73"/>
      <c r="HNM60" s="73"/>
      <c r="HNN60" s="73"/>
      <c r="HNO60" s="73"/>
      <c r="HNP60" s="73"/>
      <c r="HNQ60" s="73"/>
      <c r="HNR60" s="73"/>
      <c r="HNS60" s="73"/>
      <c r="HNT60" s="73"/>
      <c r="HNU60" s="73"/>
      <c r="HNV60" s="73"/>
      <c r="HNW60" s="73"/>
      <c r="HNX60" s="73"/>
      <c r="HNY60" s="73"/>
      <c r="HNZ60" s="73"/>
      <c r="HOA60" s="73"/>
      <c r="HOB60" s="73"/>
      <c r="HOC60" s="73"/>
      <c r="HOD60" s="73"/>
      <c r="HOE60" s="73"/>
      <c r="HOF60" s="73"/>
      <c r="HOG60" s="73"/>
      <c r="HOH60" s="73"/>
      <c r="HOI60" s="73"/>
      <c r="HOJ60" s="73"/>
      <c r="HOK60" s="73"/>
      <c r="HOL60" s="73"/>
      <c r="HOM60" s="73"/>
      <c r="HON60" s="73"/>
      <c r="HOO60" s="73"/>
      <c r="HOP60" s="73"/>
      <c r="HOQ60" s="73"/>
      <c r="HOR60" s="73"/>
      <c r="HOS60" s="73"/>
      <c r="HOT60" s="73"/>
      <c r="HOU60" s="73"/>
      <c r="HOV60" s="73"/>
      <c r="HOW60" s="73"/>
      <c r="HOX60" s="73"/>
      <c r="HOY60" s="73"/>
      <c r="HOZ60" s="73"/>
      <c r="HPA60" s="73"/>
      <c r="HPB60" s="73"/>
      <c r="HPC60" s="73"/>
      <c r="HPD60" s="73"/>
      <c r="HPE60" s="73"/>
      <c r="HPF60" s="73"/>
      <c r="HPG60" s="73"/>
      <c r="HPH60" s="73"/>
      <c r="HPI60" s="73"/>
      <c r="HPJ60" s="73"/>
      <c r="HPK60" s="73"/>
      <c r="HPL60" s="73"/>
      <c r="HPM60" s="73"/>
      <c r="HPN60" s="73"/>
      <c r="HPO60" s="73"/>
      <c r="HPP60" s="73"/>
      <c r="HPQ60" s="73"/>
      <c r="HPR60" s="73"/>
      <c r="HPS60" s="73"/>
      <c r="HPT60" s="73"/>
      <c r="HPU60" s="73"/>
      <c r="HPV60" s="73"/>
      <c r="HPW60" s="73"/>
      <c r="HPX60" s="73"/>
      <c r="HPY60" s="73"/>
      <c r="HPZ60" s="73"/>
      <c r="HQA60" s="73"/>
      <c r="HQB60" s="73"/>
      <c r="HQC60" s="73"/>
      <c r="HQD60" s="73"/>
      <c r="HQE60" s="73"/>
      <c r="HQF60" s="73"/>
      <c r="HQG60" s="73"/>
      <c r="HQH60" s="73"/>
      <c r="HQI60" s="73"/>
      <c r="HQJ60" s="73"/>
      <c r="HQK60" s="73"/>
      <c r="HQL60" s="73"/>
      <c r="HQM60" s="73"/>
      <c r="HQN60" s="73"/>
      <c r="HQO60" s="73"/>
      <c r="HQP60" s="73"/>
      <c r="HQQ60" s="73"/>
      <c r="HQR60" s="73"/>
      <c r="HQS60" s="73"/>
      <c r="HQT60" s="73"/>
      <c r="HQU60" s="73"/>
      <c r="HQV60" s="73"/>
      <c r="HQW60" s="73"/>
      <c r="HQX60" s="73"/>
      <c r="HQY60" s="73"/>
      <c r="HQZ60" s="73"/>
      <c r="HRA60" s="73"/>
      <c r="HRB60" s="73"/>
      <c r="HRC60" s="73"/>
      <c r="HRD60" s="73"/>
      <c r="HRE60" s="73"/>
      <c r="HRF60" s="73"/>
      <c r="HRG60" s="73"/>
      <c r="HRH60" s="73"/>
      <c r="HRI60" s="73"/>
      <c r="HRJ60" s="73"/>
      <c r="HRK60" s="73"/>
      <c r="HRL60" s="73"/>
      <c r="HRM60" s="73"/>
      <c r="HRN60" s="73"/>
      <c r="HRO60" s="73"/>
      <c r="HRP60" s="73"/>
      <c r="HRQ60" s="73"/>
      <c r="HRR60" s="73"/>
      <c r="HRS60" s="73"/>
      <c r="HRT60" s="73"/>
      <c r="HRU60" s="73"/>
      <c r="HRV60" s="73"/>
      <c r="HRW60" s="73"/>
      <c r="HRX60" s="73"/>
      <c r="HRY60" s="73"/>
      <c r="HRZ60" s="73"/>
      <c r="HSA60" s="73"/>
      <c r="HSB60" s="73"/>
      <c r="HSC60" s="73"/>
      <c r="HSD60" s="73"/>
      <c r="HSE60" s="73"/>
      <c r="HSF60" s="73"/>
      <c r="HSG60" s="73"/>
      <c r="HSH60" s="73"/>
      <c r="HSI60" s="73"/>
      <c r="HSJ60" s="73"/>
      <c r="HSK60" s="73"/>
      <c r="HSL60" s="73"/>
      <c r="HSM60" s="73"/>
      <c r="HSN60" s="73"/>
      <c r="HSO60" s="73"/>
      <c r="HSP60" s="73"/>
      <c r="HSQ60" s="73"/>
      <c r="HSR60" s="73"/>
      <c r="HSS60" s="73"/>
      <c r="HST60" s="73"/>
      <c r="HSU60" s="73"/>
      <c r="HSV60" s="73"/>
      <c r="HSW60" s="73"/>
      <c r="HSX60" s="73"/>
      <c r="HSY60" s="73"/>
      <c r="HSZ60" s="73"/>
      <c r="HTA60" s="73"/>
      <c r="HTB60" s="73"/>
      <c r="HTC60" s="73"/>
      <c r="HTD60" s="73"/>
      <c r="HTE60" s="73"/>
      <c r="HTF60" s="73"/>
      <c r="HTG60" s="73"/>
      <c r="HTH60" s="73"/>
      <c r="HTI60" s="73"/>
      <c r="HTJ60" s="73"/>
      <c r="HTK60" s="73"/>
      <c r="HTL60" s="73"/>
      <c r="HTM60" s="73"/>
      <c r="HTN60" s="73"/>
      <c r="HTO60" s="73"/>
      <c r="HTP60" s="73"/>
      <c r="HTQ60" s="73"/>
      <c r="HTR60" s="73"/>
      <c r="HTS60" s="73"/>
      <c r="HTT60" s="73"/>
      <c r="HTU60" s="73"/>
      <c r="HTV60" s="73"/>
      <c r="HTW60" s="73"/>
      <c r="HTX60" s="73"/>
      <c r="HTY60" s="73"/>
      <c r="HTZ60" s="73"/>
      <c r="HUA60" s="73"/>
      <c r="HUB60" s="73"/>
      <c r="HUC60" s="73"/>
      <c r="HUD60" s="73"/>
      <c r="HUE60" s="73"/>
      <c r="HUF60" s="73"/>
      <c r="HUG60" s="73"/>
      <c r="HUH60" s="73"/>
      <c r="HUI60" s="73"/>
      <c r="HUJ60" s="73"/>
      <c r="HUK60" s="73"/>
      <c r="HUL60" s="73"/>
      <c r="HUM60" s="73"/>
      <c r="HUN60" s="73"/>
      <c r="HUO60" s="73"/>
      <c r="HUP60" s="73"/>
      <c r="HUQ60" s="73"/>
      <c r="HUR60" s="73"/>
      <c r="HUS60" s="73"/>
      <c r="HUT60" s="73"/>
      <c r="HUU60" s="73"/>
      <c r="HUV60" s="73"/>
      <c r="HUW60" s="73"/>
      <c r="HUX60" s="73"/>
      <c r="HUY60" s="73"/>
      <c r="HUZ60" s="73"/>
      <c r="HVA60" s="73"/>
      <c r="HVB60" s="73"/>
      <c r="HVC60" s="73"/>
      <c r="HVD60" s="73"/>
      <c r="HVE60" s="73"/>
      <c r="HVF60" s="73"/>
      <c r="HVG60" s="73"/>
      <c r="HVH60" s="73"/>
      <c r="HVI60" s="73"/>
      <c r="HVJ60" s="73"/>
      <c r="HVK60" s="73"/>
      <c r="HVL60" s="73"/>
      <c r="HVM60" s="73"/>
      <c r="HVN60" s="73"/>
      <c r="HVO60" s="73"/>
      <c r="HVP60" s="73"/>
      <c r="HVQ60" s="73"/>
      <c r="HVR60" s="73"/>
      <c r="HVS60" s="73"/>
      <c r="HVT60" s="73"/>
      <c r="HVU60" s="73"/>
      <c r="HVV60" s="73"/>
      <c r="HVW60" s="73"/>
      <c r="HVX60" s="73"/>
      <c r="HVY60" s="73"/>
      <c r="HVZ60" s="73"/>
      <c r="HWA60" s="73"/>
      <c r="HWB60" s="73"/>
      <c r="HWC60" s="73"/>
      <c r="HWD60" s="73"/>
      <c r="HWE60" s="73"/>
      <c r="HWF60" s="73"/>
      <c r="HWG60" s="73"/>
      <c r="HWH60" s="73"/>
      <c r="HWI60" s="73"/>
      <c r="HWJ60" s="73"/>
      <c r="HWK60" s="73"/>
      <c r="HWL60" s="73"/>
      <c r="HWM60" s="73"/>
      <c r="HWN60" s="73"/>
      <c r="HWO60" s="73"/>
      <c r="HWP60" s="73"/>
      <c r="HWQ60" s="73"/>
      <c r="HWR60" s="73"/>
      <c r="HWS60" s="73"/>
      <c r="HWT60" s="73"/>
      <c r="HWU60" s="73"/>
      <c r="HWV60" s="73"/>
      <c r="HWW60" s="73"/>
      <c r="HWX60" s="73"/>
      <c r="HWY60" s="73"/>
      <c r="HWZ60" s="73"/>
      <c r="HXA60" s="73"/>
      <c r="HXB60" s="73"/>
      <c r="HXC60" s="73"/>
      <c r="HXD60" s="73"/>
      <c r="HXE60" s="73"/>
      <c r="HXF60" s="73"/>
      <c r="HXG60" s="73"/>
      <c r="HXH60" s="73"/>
      <c r="HXI60" s="73"/>
      <c r="HXJ60" s="73"/>
      <c r="HXK60" s="73"/>
      <c r="HXL60" s="73"/>
      <c r="HXM60" s="73"/>
      <c r="HXN60" s="73"/>
      <c r="HXO60" s="73"/>
      <c r="HXP60" s="73"/>
      <c r="HXQ60" s="73"/>
      <c r="HXR60" s="73"/>
      <c r="HXS60" s="73"/>
      <c r="HXT60" s="73"/>
      <c r="HXU60" s="73"/>
      <c r="HXV60" s="73"/>
      <c r="HXW60" s="73"/>
      <c r="HXX60" s="73"/>
      <c r="HXY60" s="73"/>
      <c r="HXZ60" s="73"/>
      <c r="HYA60" s="73"/>
      <c r="HYB60" s="73"/>
      <c r="HYC60" s="73"/>
      <c r="HYD60" s="73"/>
      <c r="HYE60" s="73"/>
      <c r="HYF60" s="73"/>
      <c r="HYG60" s="73"/>
      <c r="HYH60" s="73"/>
      <c r="HYI60" s="73"/>
      <c r="HYJ60" s="73"/>
      <c r="HYK60" s="73"/>
      <c r="HYL60" s="73"/>
      <c r="HYM60" s="73"/>
      <c r="HYN60" s="73"/>
      <c r="HYO60" s="73"/>
      <c r="HYP60" s="73"/>
      <c r="HYQ60" s="73"/>
      <c r="HYR60" s="73"/>
      <c r="HYS60" s="73"/>
      <c r="HYT60" s="73"/>
      <c r="HYU60" s="73"/>
      <c r="HYV60" s="73"/>
      <c r="HYW60" s="73"/>
      <c r="HYX60" s="73"/>
      <c r="HYY60" s="73"/>
      <c r="HYZ60" s="73"/>
      <c r="HZA60" s="73"/>
      <c r="HZB60" s="73"/>
      <c r="HZC60" s="73"/>
      <c r="HZD60" s="73"/>
      <c r="HZE60" s="73"/>
      <c r="HZF60" s="73"/>
      <c r="HZG60" s="73"/>
      <c r="HZH60" s="73"/>
      <c r="HZI60" s="73"/>
      <c r="HZJ60" s="73"/>
      <c r="HZK60" s="73"/>
      <c r="HZL60" s="73"/>
      <c r="HZM60" s="73"/>
      <c r="HZN60" s="73"/>
      <c r="HZO60" s="73"/>
      <c r="HZP60" s="73"/>
      <c r="HZQ60" s="73"/>
      <c r="HZR60" s="73"/>
      <c r="HZS60" s="73"/>
      <c r="HZT60" s="73"/>
      <c r="HZU60" s="73"/>
      <c r="HZV60" s="73"/>
      <c r="HZW60" s="73"/>
      <c r="HZX60" s="73"/>
      <c r="HZY60" s="73"/>
      <c r="HZZ60" s="73"/>
      <c r="IAA60" s="73"/>
      <c r="IAB60" s="73"/>
      <c r="IAC60" s="73"/>
      <c r="IAD60" s="73"/>
      <c r="IAE60" s="73"/>
      <c r="IAF60" s="73"/>
      <c r="IAG60" s="73"/>
      <c r="IAH60" s="73"/>
      <c r="IAI60" s="73"/>
      <c r="IAJ60" s="73"/>
      <c r="IAK60" s="73"/>
      <c r="IAL60" s="73"/>
      <c r="IAM60" s="73"/>
      <c r="IAN60" s="73"/>
      <c r="IAO60" s="73"/>
      <c r="IAP60" s="73"/>
      <c r="IAQ60" s="73"/>
      <c r="IAR60" s="73"/>
      <c r="IAS60" s="73"/>
      <c r="IAT60" s="73"/>
      <c r="IAU60" s="73"/>
      <c r="IAV60" s="73"/>
      <c r="IAW60" s="73"/>
      <c r="IAX60" s="73"/>
      <c r="IAY60" s="73"/>
      <c r="IAZ60" s="73"/>
      <c r="IBA60" s="73"/>
      <c r="IBB60" s="73"/>
      <c r="IBC60" s="73"/>
      <c r="IBD60" s="73"/>
      <c r="IBE60" s="73"/>
      <c r="IBF60" s="73"/>
      <c r="IBG60" s="73"/>
      <c r="IBH60" s="73"/>
      <c r="IBI60" s="73"/>
      <c r="IBJ60" s="73"/>
      <c r="IBK60" s="73"/>
      <c r="IBL60" s="73"/>
      <c r="IBM60" s="73"/>
      <c r="IBN60" s="73"/>
      <c r="IBO60" s="73"/>
      <c r="IBP60" s="73"/>
      <c r="IBQ60" s="73"/>
      <c r="IBR60" s="73"/>
      <c r="IBS60" s="73"/>
      <c r="IBT60" s="73"/>
      <c r="IBU60" s="73"/>
      <c r="IBV60" s="73"/>
      <c r="IBW60" s="73"/>
      <c r="IBX60" s="73"/>
      <c r="IBY60" s="73"/>
      <c r="IBZ60" s="73"/>
      <c r="ICA60" s="73"/>
      <c r="ICB60" s="73"/>
      <c r="ICC60" s="73"/>
      <c r="ICD60" s="73"/>
      <c r="ICE60" s="73"/>
      <c r="ICF60" s="73"/>
      <c r="ICG60" s="73"/>
      <c r="ICH60" s="73"/>
      <c r="ICI60" s="73"/>
      <c r="ICJ60" s="73"/>
      <c r="ICK60" s="73"/>
      <c r="ICL60" s="73"/>
      <c r="ICM60" s="73"/>
      <c r="ICN60" s="73"/>
      <c r="ICO60" s="73"/>
      <c r="ICP60" s="73"/>
      <c r="ICQ60" s="73"/>
      <c r="ICR60" s="73"/>
      <c r="ICS60" s="73"/>
      <c r="ICT60" s="73"/>
      <c r="ICU60" s="73"/>
      <c r="ICV60" s="73"/>
      <c r="ICW60" s="73"/>
      <c r="ICX60" s="73"/>
      <c r="ICY60" s="73"/>
      <c r="ICZ60" s="73"/>
      <c r="IDA60" s="73"/>
      <c r="IDB60" s="73"/>
      <c r="IDC60" s="73"/>
      <c r="IDD60" s="73"/>
      <c r="IDE60" s="73"/>
      <c r="IDF60" s="73"/>
      <c r="IDG60" s="73"/>
      <c r="IDH60" s="73"/>
      <c r="IDI60" s="73"/>
      <c r="IDJ60" s="73"/>
      <c r="IDK60" s="73"/>
      <c r="IDL60" s="73"/>
      <c r="IDM60" s="73"/>
      <c r="IDN60" s="73"/>
      <c r="IDO60" s="73"/>
      <c r="IDP60" s="73"/>
      <c r="IDQ60" s="73"/>
      <c r="IDR60" s="73"/>
      <c r="IDS60" s="73"/>
      <c r="IDT60" s="73"/>
      <c r="IDU60" s="73"/>
      <c r="IDV60" s="73"/>
      <c r="IDW60" s="73"/>
      <c r="IDX60" s="73"/>
      <c r="IDY60" s="73"/>
      <c r="IDZ60" s="73"/>
      <c r="IEA60" s="73"/>
      <c r="IEB60" s="73"/>
      <c r="IEC60" s="73"/>
      <c r="IED60" s="73"/>
      <c r="IEE60" s="73"/>
      <c r="IEF60" s="73"/>
      <c r="IEG60" s="73"/>
      <c r="IEH60" s="73"/>
      <c r="IEI60" s="73"/>
      <c r="IEJ60" s="73"/>
      <c r="IEK60" s="73"/>
      <c r="IEL60" s="73"/>
      <c r="IEM60" s="73"/>
      <c r="IEN60" s="73"/>
      <c r="IEO60" s="73"/>
      <c r="IEP60" s="73"/>
      <c r="IEQ60" s="73"/>
      <c r="IER60" s="73"/>
      <c r="IES60" s="73"/>
      <c r="IET60" s="73"/>
      <c r="IEU60" s="73"/>
      <c r="IEV60" s="73"/>
      <c r="IEW60" s="73"/>
      <c r="IEX60" s="73"/>
      <c r="IEY60" s="73"/>
      <c r="IEZ60" s="73"/>
      <c r="IFA60" s="73"/>
      <c r="IFB60" s="73"/>
      <c r="IFC60" s="73"/>
      <c r="IFD60" s="73"/>
      <c r="IFE60" s="73"/>
      <c r="IFF60" s="73"/>
      <c r="IFG60" s="73"/>
      <c r="IFH60" s="73"/>
      <c r="IFI60" s="73"/>
      <c r="IFJ60" s="73"/>
      <c r="IFK60" s="73"/>
      <c r="IFL60" s="73"/>
      <c r="IFM60" s="73"/>
      <c r="IFN60" s="73"/>
      <c r="IFO60" s="73"/>
      <c r="IFP60" s="73"/>
      <c r="IFQ60" s="73"/>
      <c r="IFR60" s="73"/>
      <c r="IFS60" s="73"/>
      <c r="IFT60" s="73"/>
      <c r="IFU60" s="73"/>
      <c r="IFV60" s="73"/>
      <c r="IFW60" s="73"/>
      <c r="IFX60" s="73"/>
      <c r="IFY60" s="73"/>
      <c r="IFZ60" s="73"/>
      <c r="IGA60" s="73"/>
      <c r="IGB60" s="73"/>
      <c r="IGC60" s="73"/>
      <c r="IGD60" s="73"/>
      <c r="IGE60" s="73"/>
      <c r="IGF60" s="73"/>
      <c r="IGG60" s="73"/>
      <c r="IGH60" s="73"/>
      <c r="IGI60" s="73"/>
      <c r="IGJ60" s="73"/>
      <c r="IGK60" s="73"/>
      <c r="IGL60" s="73"/>
      <c r="IGM60" s="73"/>
      <c r="IGN60" s="73"/>
      <c r="IGO60" s="73"/>
      <c r="IGP60" s="73"/>
      <c r="IGQ60" s="73"/>
      <c r="IGR60" s="73"/>
      <c r="IGS60" s="73"/>
      <c r="IGT60" s="73"/>
      <c r="IGU60" s="73"/>
      <c r="IGV60" s="73"/>
      <c r="IGW60" s="73"/>
      <c r="IGX60" s="73"/>
      <c r="IGY60" s="73"/>
      <c r="IGZ60" s="73"/>
      <c r="IHA60" s="73"/>
      <c r="IHB60" s="73"/>
      <c r="IHC60" s="73"/>
      <c r="IHD60" s="73"/>
      <c r="IHE60" s="73"/>
      <c r="IHF60" s="73"/>
      <c r="IHG60" s="73"/>
      <c r="IHH60" s="73"/>
      <c r="IHI60" s="73"/>
      <c r="IHJ60" s="73"/>
      <c r="IHK60" s="73"/>
      <c r="IHL60" s="73"/>
      <c r="IHM60" s="73"/>
      <c r="IHN60" s="73"/>
      <c r="IHO60" s="73"/>
      <c r="IHP60" s="73"/>
      <c r="IHQ60" s="73"/>
      <c r="IHR60" s="73"/>
      <c r="IHS60" s="73"/>
      <c r="IHT60" s="73"/>
      <c r="IHU60" s="73"/>
      <c r="IHV60" s="73"/>
      <c r="IHW60" s="73"/>
      <c r="IHX60" s="73"/>
      <c r="IHY60" s="73"/>
      <c r="IHZ60" s="73"/>
      <c r="IIA60" s="73"/>
      <c r="IIB60" s="73"/>
      <c r="IIC60" s="73"/>
      <c r="IID60" s="73"/>
      <c r="IIE60" s="73"/>
      <c r="IIF60" s="73"/>
      <c r="IIG60" s="73"/>
      <c r="IIH60" s="73"/>
      <c r="III60" s="73"/>
      <c r="IIJ60" s="73"/>
      <c r="IIK60" s="73"/>
      <c r="IIL60" s="73"/>
      <c r="IIM60" s="73"/>
      <c r="IIN60" s="73"/>
      <c r="IIO60" s="73"/>
      <c r="IIP60" s="73"/>
      <c r="IIQ60" s="73"/>
      <c r="IIR60" s="73"/>
      <c r="IIS60" s="73"/>
      <c r="IIT60" s="73"/>
      <c r="IIU60" s="73"/>
      <c r="IIV60" s="73"/>
      <c r="IIW60" s="73"/>
      <c r="IIX60" s="73"/>
      <c r="IIY60" s="73"/>
      <c r="IIZ60" s="73"/>
      <c r="IJA60" s="73"/>
      <c r="IJB60" s="73"/>
      <c r="IJC60" s="73"/>
      <c r="IJD60" s="73"/>
      <c r="IJE60" s="73"/>
      <c r="IJF60" s="73"/>
      <c r="IJG60" s="73"/>
      <c r="IJH60" s="73"/>
      <c r="IJI60" s="73"/>
      <c r="IJJ60" s="73"/>
      <c r="IJK60" s="73"/>
      <c r="IJL60" s="73"/>
      <c r="IJM60" s="73"/>
      <c r="IJN60" s="73"/>
      <c r="IJO60" s="73"/>
      <c r="IJP60" s="73"/>
      <c r="IJQ60" s="73"/>
      <c r="IJR60" s="73"/>
      <c r="IJS60" s="73"/>
      <c r="IJT60" s="73"/>
      <c r="IJU60" s="73"/>
      <c r="IJV60" s="73"/>
      <c r="IJW60" s="73"/>
      <c r="IJX60" s="73"/>
      <c r="IJY60" s="73"/>
      <c r="IJZ60" s="73"/>
      <c r="IKA60" s="73"/>
      <c r="IKB60" s="73"/>
      <c r="IKC60" s="73"/>
      <c r="IKD60" s="73"/>
      <c r="IKE60" s="73"/>
      <c r="IKF60" s="73"/>
      <c r="IKG60" s="73"/>
      <c r="IKH60" s="73"/>
      <c r="IKI60" s="73"/>
      <c r="IKJ60" s="73"/>
      <c r="IKK60" s="73"/>
      <c r="IKL60" s="73"/>
      <c r="IKM60" s="73"/>
      <c r="IKN60" s="73"/>
      <c r="IKO60" s="73"/>
      <c r="IKP60" s="73"/>
      <c r="IKQ60" s="73"/>
      <c r="IKR60" s="73"/>
      <c r="IKS60" s="73"/>
      <c r="IKT60" s="73"/>
      <c r="IKU60" s="73"/>
      <c r="IKV60" s="73"/>
      <c r="IKW60" s="73"/>
      <c r="IKX60" s="73"/>
      <c r="IKY60" s="73"/>
      <c r="IKZ60" s="73"/>
      <c r="ILA60" s="73"/>
      <c r="ILB60" s="73"/>
      <c r="ILC60" s="73"/>
      <c r="ILD60" s="73"/>
      <c r="ILE60" s="73"/>
      <c r="ILF60" s="73"/>
      <c r="ILG60" s="73"/>
      <c r="ILH60" s="73"/>
      <c r="ILI60" s="73"/>
      <c r="ILJ60" s="73"/>
      <c r="ILK60" s="73"/>
      <c r="ILL60" s="73"/>
      <c r="ILM60" s="73"/>
      <c r="ILN60" s="73"/>
      <c r="ILO60" s="73"/>
      <c r="ILP60" s="73"/>
      <c r="ILQ60" s="73"/>
      <c r="ILR60" s="73"/>
      <c r="ILS60" s="73"/>
      <c r="ILT60" s="73"/>
      <c r="ILU60" s="73"/>
      <c r="ILV60" s="73"/>
      <c r="ILW60" s="73"/>
      <c r="ILX60" s="73"/>
      <c r="ILY60" s="73"/>
      <c r="ILZ60" s="73"/>
      <c r="IMA60" s="73"/>
      <c r="IMB60" s="73"/>
      <c r="IMC60" s="73"/>
      <c r="IMD60" s="73"/>
      <c r="IME60" s="73"/>
      <c r="IMF60" s="73"/>
      <c r="IMG60" s="73"/>
      <c r="IMH60" s="73"/>
      <c r="IMI60" s="73"/>
      <c r="IMJ60" s="73"/>
      <c r="IMK60" s="73"/>
      <c r="IML60" s="73"/>
      <c r="IMM60" s="73"/>
      <c r="IMN60" s="73"/>
      <c r="IMO60" s="73"/>
      <c r="IMP60" s="73"/>
      <c r="IMQ60" s="73"/>
      <c r="IMR60" s="73"/>
      <c r="IMS60" s="73"/>
      <c r="IMT60" s="73"/>
      <c r="IMU60" s="73"/>
      <c r="IMV60" s="73"/>
      <c r="IMW60" s="73"/>
      <c r="IMX60" s="73"/>
      <c r="IMY60" s="73"/>
      <c r="IMZ60" s="73"/>
      <c r="INA60" s="73"/>
      <c r="INB60" s="73"/>
      <c r="INC60" s="73"/>
      <c r="IND60" s="73"/>
      <c r="INE60" s="73"/>
      <c r="INF60" s="73"/>
      <c r="ING60" s="73"/>
      <c r="INH60" s="73"/>
      <c r="INI60" s="73"/>
      <c r="INJ60" s="73"/>
      <c r="INK60" s="73"/>
      <c r="INL60" s="73"/>
      <c r="INM60" s="73"/>
      <c r="INN60" s="73"/>
      <c r="INO60" s="73"/>
      <c r="INP60" s="73"/>
      <c r="INQ60" s="73"/>
      <c r="INR60" s="73"/>
      <c r="INS60" s="73"/>
      <c r="INT60" s="73"/>
      <c r="INU60" s="73"/>
      <c r="INV60" s="73"/>
      <c r="INW60" s="73"/>
      <c r="INX60" s="73"/>
      <c r="INY60" s="73"/>
      <c r="INZ60" s="73"/>
      <c r="IOA60" s="73"/>
      <c r="IOB60" s="73"/>
      <c r="IOC60" s="73"/>
      <c r="IOD60" s="73"/>
      <c r="IOE60" s="73"/>
      <c r="IOF60" s="73"/>
      <c r="IOG60" s="73"/>
      <c r="IOH60" s="73"/>
      <c r="IOI60" s="73"/>
      <c r="IOJ60" s="73"/>
      <c r="IOK60" s="73"/>
      <c r="IOL60" s="73"/>
      <c r="IOM60" s="73"/>
      <c r="ION60" s="73"/>
      <c r="IOO60" s="73"/>
      <c r="IOP60" s="73"/>
      <c r="IOQ60" s="73"/>
      <c r="IOR60" s="73"/>
      <c r="IOS60" s="73"/>
      <c r="IOT60" s="73"/>
      <c r="IOU60" s="73"/>
      <c r="IOV60" s="73"/>
      <c r="IOW60" s="73"/>
      <c r="IOX60" s="73"/>
      <c r="IOY60" s="73"/>
      <c r="IOZ60" s="73"/>
      <c r="IPA60" s="73"/>
      <c r="IPB60" s="73"/>
      <c r="IPC60" s="73"/>
      <c r="IPD60" s="73"/>
      <c r="IPE60" s="73"/>
      <c r="IPF60" s="73"/>
      <c r="IPG60" s="73"/>
      <c r="IPH60" s="73"/>
      <c r="IPI60" s="73"/>
      <c r="IPJ60" s="73"/>
      <c r="IPK60" s="73"/>
      <c r="IPL60" s="73"/>
      <c r="IPM60" s="73"/>
      <c r="IPN60" s="73"/>
      <c r="IPO60" s="73"/>
      <c r="IPP60" s="73"/>
      <c r="IPQ60" s="73"/>
      <c r="IPR60" s="73"/>
      <c r="IPS60" s="73"/>
      <c r="IPT60" s="73"/>
      <c r="IPU60" s="73"/>
      <c r="IPV60" s="73"/>
      <c r="IPW60" s="73"/>
      <c r="IPX60" s="73"/>
      <c r="IPY60" s="73"/>
      <c r="IPZ60" s="73"/>
      <c r="IQA60" s="73"/>
      <c r="IQB60" s="73"/>
      <c r="IQC60" s="73"/>
      <c r="IQD60" s="73"/>
      <c r="IQE60" s="73"/>
      <c r="IQF60" s="73"/>
      <c r="IQG60" s="73"/>
      <c r="IQH60" s="73"/>
      <c r="IQI60" s="73"/>
      <c r="IQJ60" s="73"/>
      <c r="IQK60" s="73"/>
      <c r="IQL60" s="73"/>
      <c r="IQM60" s="73"/>
      <c r="IQN60" s="73"/>
      <c r="IQO60" s="73"/>
      <c r="IQP60" s="73"/>
      <c r="IQQ60" s="73"/>
      <c r="IQR60" s="73"/>
      <c r="IQS60" s="73"/>
      <c r="IQT60" s="73"/>
      <c r="IQU60" s="73"/>
      <c r="IQV60" s="73"/>
      <c r="IQW60" s="73"/>
      <c r="IQX60" s="73"/>
      <c r="IQY60" s="73"/>
      <c r="IQZ60" s="73"/>
      <c r="IRA60" s="73"/>
      <c r="IRB60" s="73"/>
      <c r="IRC60" s="73"/>
      <c r="IRD60" s="73"/>
      <c r="IRE60" s="73"/>
      <c r="IRF60" s="73"/>
      <c r="IRG60" s="73"/>
      <c r="IRH60" s="73"/>
      <c r="IRI60" s="73"/>
      <c r="IRJ60" s="73"/>
      <c r="IRK60" s="73"/>
      <c r="IRL60" s="73"/>
      <c r="IRM60" s="73"/>
      <c r="IRN60" s="73"/>
      <c r="IRO60" s="73"/>
      <c r="IRP60" s="73"/>
      <c r="IRQ60" s="73"/>
      <c r="IRR60" s="73"/>
      <c r="IRS60" s="73"/>
      <c r="IRT60" s="73"/>
      <c r="IRU60" s="73"/>
      <c r="IRV60" s="73"/>
      <c r="IRW60" s="73"/>
      <c r="IRX60" s="73"/>
      <c r="IRY60" s="73"/>
      <c r="IRZ60" s="73"/>
      <c r="ISA60" s="73"/>
      <c r="ISB60" s="73"/>
      <c r="ISC60" s="73"/>
      <c r="ISD60" s="73"/>
      <c r="ISE60" s="73"/>
      <c r="ISF60" s="73"/>
      <c r="ISG60" s="73"/>
      <c r="ISH60" s="73"/>
      <c r="ISI60" s="73"/>
      <c r="ISJ60" s="73"/>
      <c r="ISK60" s="73"/>
      <c r="ISL60" s="73"/>
      <c r="ISM60" s="73"/>
      <c r="ISN60" s="73"/>
      <c r="ISO60" s="73"/>
      <c r="ISP60" s="73"/>
      <c r="ISQ60" s="73"/>
      <c r="ISR60" s="73"/>
      <c r="ISS60" s="73"/>
      <c r="IST60" s="73"/>
      <c r="ISU60" s="73"/>
      <c r="ISV60" s="73"/>
      <c r="ISW60" s="73"/>
      <c r="ISX60" s="73"/>
      <c r="ISY60" s="73"/>
      <c r="ISZ60" s="73"/>
      <c r="ITA60" s="73"/>
      <c r="ITB60" s="73"/>
      <c r="ITC60" s="73"/>
      <c r="ITD60" s="73"/>
      <c r="ITE60" s="73"/>
      <c r="ITF60" s="73"/>
      <c r="ITG60" s="73"/>
      <c r="ITH60" s="73"/>
      <c r="ITI60" s="73"/>
      <c r="ITJ60" s="73"/>
      <c r="ITK60" s="73"/>
      <c r="ITL60" s="73"/>
      <c r="ITM60" s="73"/>
      <c r="ITN60" s="73"/>
      <c r="ITO60" s="73"/>
      <c r="ITP60" s="73"/>
      <c r="ITQ60" s="73"/>
      <c r="ITR60" s="73"/>
      <c r="ITS60" s="73"/>
      <c r="ITT60" s="73"/>
      <c r="ITU60" s="73"/>
      <c r="ITV60" s="73"/>
      <c r="ITW60" s="73"/>
      <c r="ITX60" s="73"/>
      <c r="ITY60" s="73"/>
      <c r="ITZ60" s="73"/>
      <c r="IUA60" s="73"/>
      <c r="IUB60" s="73"/>
      <c r="IUC60" s="73"/>
      <c r="IUD60" s="73"/>
      <c r="IUE60" s="73"/>
      <c r="IUF60" s="73"/>
      <c r="IUG60" s="73"/>
      <c r="IUH60" s="73"/>
      <c r="IUI60" s="73"/>
      <c r="IUJ60" s="73"/>
      <c r="IUK60" s="73"/>
      <c r="IUL60" s="73"/>
      <c r="IUM60" s="73"/>
      <c r="IUN60" s="73"/>
      <c r="IUO60" s="73"/>
      <c r="IUP60" s="73"/>
      <c r="IUQ60" s="73"/>
      <c r="IUR60" s="73"/>
      <c r="IUS60" s="73"/>
      <c r="IUT60" s="73"/>
      <c r="IUU60" s="73"/>
      <c r="IUV60" s="73"/>
      <c r="IUW60" s="73"/>
      <c r="IUX60" s="73"/>
      <c r="IUY60" s="73"/>
      <c r="IUZ60" s="73"/>
      <c r="IVA60" s="73"/>
      <c r="IVB60" s="73"/>
      <c r="IVC60" s="73"/>
      <c r="IVD60" s="73"/>
      <c r="IVE60" s="73"/>
      <c r="IVF60" s="73"/>
      <c r="IVG60" s="73"/>
      <c r="IVH60" s="73"/>
      <c r="IVI60" s="73"/>
      <c r="IVJ60" s="73"/>
      <c r="IVK60" s="73"/>
      <c r="IVL60" s="73"/>
      <c r="IVM60" s="73"/>
      <c r="IVN60" s="73"/>
      <c r="IVO60" s="73"/>
      <c r="IVP60" s="73"/>
      <c r="IVQ60" s="73"/>
      <c r="IVR60" s="73"/>
      <c r="IVS60" s="73"/>
      <c r="IVT60" s="73"/>
      <c r="IVU60" s="73"/>
      <c r="IVV60" s="73"/>
      <c r="IVW60" s="73"/>
      <c r="IVX60" s="73"/>
      <c r="IVY60" s="73"/>
      <c r="IVZ60" s="73"/>
      <c r="IWA60" s="73"/>
      <c r="IWB60" s="73"/>
      <c r="IWC60" s="73"/>
      <c r="IWD60" s="73"/>
      <c r="IWE60" s="73"/>
      <c r="IWF60" s="73"/>
      <c r="IWG60" s="73"/>
      <c r="IWH60" s="73"/>
      <c r="IWI60" s="73"/>
      <c r="IWJ60" s="73"/>
      <c r="IWK60" s="73"/>
      <c r="IWL60" s="73"/>
      <c r="IWM60" s="73"/>
      <c r="IWN60" s="73"/>
      <c r="IWO60" s="73"/>
      <c r="IWP60" s="73"/>
      <c r="IWQ60" s="73"/>
      <c r="IWR60" s="73"/>
      <c r="IWS60" s="73"/>
      <c r="IWT60" s="73"/>
      <c r="IWU60" s="73"/>
      <c r="IWV60" s="73"/>
      <c r="IWW60" s="73"/>
      <c r="IWX60" s="73"/>
      <c r="IWY60" s="73"/>
      <c r="IWZ60" s="73"/>
      <c r="IXA60" s="73"/>
      <c r="IXB60" s="73"/>
      <c r="IXC60" s="73"/>
      <c r="IXD60" s="73"/>
      <c r="IXE60" s="73"/>
      <c r="IXF60" s="73"/>
      <c r="IXG60" s="73"/>
      <c r="IXH60" s="73"/>
      <c r="IXI60" s="73"/>
      <c r="IXJ60" s="73"/>
      <c r="IXK60" s="73"/>
      <c r="IXL60" s="73"/>
      <c r="IXM60" s="73"/>
      <c r="IXN60" s="73"/>
      <c r="IXO60" s="73"/>
      <c r="IXP60" s="73"/>
      <c r="IXQ60" s="73"/>
      <c r="IXR60" s="73"/>
      <c r="IXS60" s="73"/>
      <c r="IXT60" s="73"/>
      <c r="IXU60" s="73"/>
      <c r="IXV60" s="73"/>
      <c r="IXW60" s="73"/>
      <c r="IXX60" s="73"/>
      <c r="IXY60" s="73"/>
      <c r="IXZ60" s="73"/>
      <c r="IYA60" s="73"/>
      <c r="IYB60" s="73"/>
      <c r="IYC60" s="73"/>
      <c r="IYD60" s="73"/>
      <c r="IYE60" s="73"/>
      <c r="IYF60" s="73"/>
      <c r="IYG60" s="73"/>
      <c r="IYH60" s="73"/>
      <c r="IYI60" s="73"/>
      <c r="IYJ60" s="73"/>
      <c r="IYK60" s="73"/>
      <c r="IYL60" s="73"/>
      <c r="IYM60" s="73"/>
      <c r="IYN60" s="73"/>
      <c r="IYO60" s="73"/>
      <c r="IYP60" s="73"/>
      <c r="IYQ60" s="73"/>
      <c r="IYR60" s="73"/>
      <c r="IYS60" s="73"/>
      <c r="IYT60" s="73"/>
      <c r="IYU60" s="73"/>
      <c r="IYV60" s="73"/>
      <c r="IYW60" s="73"/>
      <c r="IYX60" s="73"/>
      <c r="IYY60" s="73"/>
      <c r="IYZ60" s="73"/>
      <c r="IZA60" s="73"/>
      <c r="IZB60" s="73"/>
      <c r="IZC60" s="73"/>
      <c r="IZD60" s="73"/>
      <c r="IZE60" s="73"/>
      <c r="IZF60" s="73"/>
      <c r="IZG60" s="73"/>
      <c r="IZH60" s="73"/>
      <c r="IZI60" s="73"/>
      <c r="IZJ60" s="73"/>
      <c r="IZK60" s="73"/>
      <c r="IZL60" s="73"/>
      <c r="IZM60" s="73"/>
      <c r="IZN60" s="73"/>
      <c r="IZO60" s="73"/>
      <c r="IZP60" s="73"/>
      <c r="IZQ60" s="73"/>
      <c r="IZR60" s="73"/>
      <c r="IZS60" s="73"/>
      <c r="IZT60" s="73"/>
      <c r="IZU60" s="73"/>
      <c r="IZV60" s="73"/>
      <c r="IZW60" s="73"/>
      <c r="IZX60" s="73"/>
      <c r="IZY60" s="73"/>
      <c r="IZZ60" s="73"/>
      <c r="JAA60" s="73"/>
      <c r="JAB60" s="73"/>
      <c r="JAC60" s="73"/>
      <c r="JAD60" s="73"/>
      <c r="JAE60" s="73"/>
      <c r="JAF60" s="73"/>
      <c r="JAG60" s="73"/>
      <c r="JAH60" s="73"/>
      <c r="JAI60" s="73"/>
      <c r="JAJ60" s="73"/>
      <c r="JAK60" s="73"/>
      <c r="JAL60" s="73"/>
      <c r="JAM60" s="73"/>
      <c r="JAN60" s="73"/>
      <c r="JAO60" s="73"/>
      <c r="JAP60" s="73"/>
      <c r="JAQ60" s="73"/>
      <c r="JAR60" s="73"/>
      <c r="JAS60" s="73"/>
      <c r="JAT60" s="73"/>
      <c r="JAU60" s="73"/>
      <c r="JAV60" s="73"/>
      <c r="JAW60" s="73"/>
      <c r="JAX60" s="73"/>
      <c r="JAY60" s="73"/>
      <c r="JAZ60" s="73"/>
      <c r="JBA60" s="73"/>
      <c r="JBB60" s="73"/>
      <c r="JBC60" s="73"/>
      <c r="JBD60" s="73"/>
      <c r="JBE60" s="73"/>
      <c r="JBF60" s="73"/>
      <c r="JBG60" s="73"/>
      <c r="JBH60" s="73"/>
      <c r="JBI60" s="73"/>
      <c r="JBJ60" s="73"/>
      <c r="JBK60" s="73"/>
      <c r="JBL60" s="73"/>
      <c r="JBM60" s="73"/>
      <c r="JBN60" s="73"/>
      <c r="JBO60" s="73"/>
      <c r="JBP60" s="73"/>
      <c r="JBQ60" s="73"/>
      <c r="JBR60" s="73"/>
      <c r="JBS60" s="73"/>
      <c r="JBT60" s="73"/>
      <c r="JBU60" s="73"/>
      <c r="JBV60" s="73"/>
      <c r="JBW60" s="73"/>
      <c r="JBX60" s="73"/>
      <c r="JBY60" s="73"/>
      <c r="JBZ60" s="73"/>
      <c r="JCA60" s="73"/>
      <c r="JCB60" s="73"/>
      <c r="JCC60" s="73"/>
      <c r="JCD60" s="73"/>
      <c r="JCE60" s="73"/>
      <c r="JCF60" s="73"/>
      <c r="JCG60" s="73"/>
      <c r="JCH60" s="73"/>
      <c r="JCI60" s="73"/>
      <c r="JCJ60" s="73"/>
      <c r="JCK60" s="73"/>
      <c r="JCL60" s="73"/>
      <c r="JCM60" s="73"/>
      <c r="JCN60" s="73"/>
      <c r="JCO60" s="73"/>
      <c r="JCP60" s="73"/>
      <c r="JCQ60" s="73"/>
      <c r="JCR60" s="73"/>
      <c r="JCS60" s="73"/>
      <c r="JCT60" s="73"/>
      <c r="JCU60" s="73"/>
      <c r="JCV60" s="73"/>
      <c r="JCW60" s="73"/>
      <c r="JCX60" s="73"/>
      <c r="JCY60" s="73"/>
      <c r="JCZ60" s="73"/>
      <c r="JDA60" s="73"/>
      <c r="JDB60" s="73"/>
      <c r="JDC60" s="73"/>
      <c r="JDD60" s="73"/>
      <c r="JDE60" s="73"/>
      <c r="JDF60" s="73"/>
      <c r="JDG60" s="73"/>
      <c r="JDH60" s="73"/>
      <c r="JDI60" s="73"/>
      <c r="JDJ60" s="73"/>
      <c r="JDK60" s="73"/>
      <c r="JDL60" s="73"/>
      <c r="JDM60" s="73"/>
      <c r="JDN60" s="73"/>
      <c r="JDO60" s="73"/>
      <c r="JDP60" s="73"/>
      <c r="JDQ60" s="73"/>
      <c r="JDR60" s="73"/>
      <c r="JDS60" s="73"/>
      <c r="JDT60" s="73"/>
      <c r="JDU60" s="73"/>
      <c r="JDV60" s="73"/>
      <c r="JDW60" s="73"/>
      <c r="JDX60" s="73"/>
      <c r="JDY60" s="73"/>
      <c r="JDZ60" s="73"/>
      <c r="JEA60" s="73"/>
      <c r="JEB60" s="73"/>
      <c r="JEC60" s="73"/>
      <c r="JED60" s="73"/>
      <c r="JEE60" s="73"/>
      <c r="JEF60" s="73"/>
      <c r="JEG60" s="73"/>
      <c r="JEH60" s="73"/>
      <c r="JEI60" s="73"/>
      <c r="JEJ60" s="73"/>
      <c r="JEK60" s="73"/>
      <c r="JEL60" s="73"/>
      <c r="JEM60" s="73"/>
      <c r="JEN60" s="73"/>
      <c r="JEO60" s="73"/>
      <c r="JEP60" s="73"/>
      <c r="JEQ60" s="73"/>
      <c r="JER60" s="73"/>
      <c r="JES60" s="73"/>
      <c r="JET60" s="73"/>
      <c r="JEU60" s="73"/>
      <c r="JEV60" s="73"/>
      <c r="JEW60" s="73"/>
      <c r="JEX60" s="73"/>
      <c r="JEY60" s="73"/>
      <c r="JEZ60" s="73"/>
      <c r="JFA60" s="73"/>
      <c r="JFB60" s="73"/>
      <c r="JFC60" s="73"/>
      <c r="JFD60" s="73"/>
      <c r="JFE60" s="73"/>
      <c r="JFF60" s="73"/>
      <c r="JFG60" s="73"/>
      <c r="JFH60" s="73"/>
      <c r="JFI60" s="73"/>
      <c r="JFJ60" s="73"/>
      <c r="JFK60" s="73"/>
      <c r="JFL60" s="73"/>
      <c r="JFM60" s="73"/>
      <c r="JFN60" s="73"/>
      <c r="JFO60" s="73"/>
      <c r="JFP60" s="73"/>
      <c r="JFQ60" s="73"/>
      <c r="JFR60" s="73"/>
      <c r="JFS60" s="73"/>
      <c r="JFT60" s="73"/>
      <c r="JFU60" s="73"/>
      <c r="JFV60" s="73"/>
      <c r="JFW60" s="73"/>
      <c r="JFX60" s="73"/>
      <c r="JFY60" s="73"/>
      <c r="JFZ60" s="73"/>
      <c r="JGA60" s="73"/>
      <c r="JGB60" s="73"/>
      <c r="JGC60" s="73"/>
      <c r="JGD60" s="73"/>
      <c r="JGE60" s="73"/>
      <c r="JGF60" s="73"/>
      <c r="JGG60" s="73"/>
      <c r="JGH60" s="73"/>
      <c r="JGI60" s="73"/>
      <c r="JGJ60" s="73"/>
      <c r="JGK60" s="73"/>
      <c r="JGL60" s="73"/>
      <c r="JGM60" s="73"/>
      <c r="JGN60" s="73"/>
      <c r="JGO60" s="73"/>
      <c r="JGP60" s="73"/>
      <c r="JGQ60" s="73"/>
      <c r="JGR60" s="73"/>
      <c r="JGS60" s="73"/>
      <c r="JGT60" s="73"/>
      <c r="JGU60" s="73"/>
      <c r="JGV60" s="73"/>
      <c r="JGW60" s="73"/>
      <c r="JGX60" s="73"/>
      <c r="JGY60" s="73"/>
      <c r="JGZ60" s="73"/>
      <c r="JHA60" s="73"/>
      <c r="JHB60" s="73"/>
      <c r="JHC60" s="73"/>
      <c r="JHD60" s="73"/>
      <c r="JHE60" s="73"/>
      <c r="JHF60" s="73"/>
      <c r="JHG60" s="73"/>
      <c r="JHH60" s="73"/>
      <c r="JHI60" s="73"/>
      <c r="JHJ60" s="73"/>
      <c r="JHK60" s="73"/>
      <c r="JHL60" s="73"/>
      <c r="JHM60" s="73"/>
      <c r="JHN60" s="73"/>
      <c r="JHO60" s="73"/>
      <c r="JHP60" s="73"/>
      <c r="JHQ60" s="73"/>
      <c r="JHR60" s="73"/>
      <c r="JHS60" s="73"/>
      <c r="JHT60" s="73"/>
      <c r="JHU60" s="73"/>
      <c r="JHV60" s="73"/>
      <c r="JHW60" s="73"/>
      <c r="JHX60" s="73"/>
      <c r="JHY60" s="73"/>
      <c r="JHZ60" s="73"/>
      <c r="JIA60" s="73"/>
      <c r="JIB60" s="73"/>
      <c r="JIC60" s="73"/>
      <c r="JID60" s="73"/>
      <c r="JIE60" s="73"/>
      <c r="JIF60" s="73"/>
      <c r="JIG60" s="73"/>
      <c r="JIH60" s="73"/>
      <c r="JII60" s="73"/>
      <c r="JIJ60" s="73"/>
      <c r="JIK60" s="73"/>
      <c r="JIL60" s="73"/>
      <c r="JIM60" s="73"/>
      <c r="JIN60" s="73"/>
      <c r="JIO60" s="73"/>
      <c r="JIP60" s="73"/>
      <c r="JIQ60" s="73"/>
      <c r="JIR60" s="73"/>
      <c r="JIS60" s="73"/>
      <c r="JIT60" s="73"/>
      <c r="JIU60" s="73"/>
      <c r="JIV60" s="73"/>
      <c r="JIW60" s="73"/>
      <c r="JIX60" s="73"/>
      <c r="JIY60" s="73"/>
      <c r="JIZ60" s="73"/>
      <c r="JJA60" s="73"/>
      <c r="JJB60" s="73"/>
      <c r="JJC60" s="73"/>
      <c r="JJD60" s="73"/>
      <c r="JJE60" s="73"/>
      <c r="JJF60" s="73"/>
      <c r="JJG60" s="73"/>
      <c r="JJH60" s="73"/>
      <c r="JJI60" s="73"/>
      <c r="JJJ60" s="73"/>
      <c r="JJK60" s="73"/>
      <c r="JJL60" s="73"/>
      <c r="JJM60" s="73"/>
      <c r="JJN60" s="73"/>
      <c r="JJO60" s="73"/>
      <c r="JJP60" s="73"/>
      <c r="JJQ60" s="73"/>
      <c r="JJR60" s="73"/>
      <c r="JJS60" s="73"/>
      <c r="JJT60" s="73"/>
      <c r="JJU60" s="73"/>
      <c r="JJV60" s="73"/>
      <c r="JJW60" s="73"/>
      <c r="JJX60" s="73"/>
      <c r="JJY60" s="73"/>
      <c r="JJZ60" s="73"/>
      <c r="JKA60" s="73"/>
      <c r="JKB60" s="73"/>
      <c r="JKC60" s="73"/>
      <c r="JKD60" s="73"/>
      <c r="JKE60" s="73"/>
      <c r="JKF60" s="73"/>
      <c r="JKG60" s="73"/>
      <c r="JKH60" s="73"/>
      <c r="JKI60" s="73"/>
      <c r="JKJ60" s="73"/>
      <c r="JKK60" s="73"/>
      <c r="JKL60" s="73"/>
      <c r="JKM60" s="73"/>
      <c r="JKN60" s="73"/>
      <c r="JKO60" s="73"/>
      <c r="JKP60" s="73"/>
      <c r="JKQ60" s="73"/>
      <c r="JKR60" s="73"/>
      <c r="JKS60" s="73"/>
      <c r="JKT60" s="73"/>
      <c r="JKU60" s="73"/>
      <c r="JKV60" s="73"/>
      <c r="JKW60" s="73"/>
      <c r="JKX60" s="73"/>
      <c r="JKY60" s="73"/>
      <c r="JKZ60" s="73"/>
      <c r="JLA60" s="73"/>
      <c r="JLB60" s="73"/>
      <c r="JLC60" s="73"/>
      <c r="JLD60" s="73"/>
      <c r="JLE60" s="73"/>
      <c r="JLF60" s="73"/>
      <c r="JLG60" s="73"/>
      <c r="JLH60" s="73"/>
      <c r="JLI60" s="73"/>
      <c r="JLJ60" s="73"/>
      <c r="JLK60" s="73"/>
      <c r="JLL60" s="73"/>
      <c r="JLM60" s="73"/>
      <c r="JLN60" s="73"/>
      <c r="JLO60" s="73"/>
      <c r="JLP60" s="73"/>
      <c r="JLQ60" s="73"/>
      <c r="JLR60" s="73"/>
      <c r="JLS60" s="73"/>
      <c r="JLT60" s="73"/>
      <c r="JLU60" s="73"/>
      <c r="JLV60" s="73"/>
      <c r="JLW60" s="73"/>
      <c r="JLX60" s="73"/>
      <c r="JLY60" s="73"/>
      <c r="JLZ60" s="73"/>
      <c r="JMA60" s="73"/>
      <c r="JMB60" s="73"/>
      <c r="JMC60" s="73"/>
      <c r="JMD60" s="73"/>
      <c r="JME60" s="73"/>
      <c r="JMF60" s="73"/>
      <c r="JMG60" s="73"/>
      <c r="JMH60" s="73"/>
      <c r="JMI60" s="73"/>
      <c r="JMJ60" s="73"/>
      <c r="JMK60" s="73"/>
      <c r="JML60" s="73"/>
      <c r="JMM60" s="73"/>
      <c r="JMN60" s="73"/>
      <c r="JMO60" s="73"/>
      <c r="JMP60" s="73"/>
      <c r="JMQ60" s="73"/>
      <c r="JMR60" s="73"/>
      <c r="JMS60" s="73"/>
      <c r="JMT60" s="73"/>
      <c r="JMU60" s="73"/>
      <c r="JMV60" s="73"/>
      <c r="JMW60" s="73"/>
      <c r="JMX60" s="73"/>
      <c r="JMY60" s="73"/>
      <c r="JMZ60" s="73"/>
      <c r="JNA60" s="73"/>
      <c r="JNB60" s="73"/>
      <c r="JNC60" s="73"/>
      <c r="JND60" s="73"/>
      <c r="JNE60" s="73"/>
      <c r="JNF60" s="73"/>
      <c r="JNG60" s="73"/>
      <c r="JNH60" s="73"/>
      <c r="JNI60" s="73"/>
      <c r="JNJ60" s="73"/>
      <c r="JNK60" s="73"/>
      <c r="JNL60" s="73"/>
      <c r="JNM60" s="73"/>
      <c r="JNN60" s="73"/>
      <c r="JNO60" s="73"/>
      <c r="JNP60" s="73"/>
      <c r="JNQ60" s="73"/>
      <c r="JNR60" s="73"/>
      <c r="JNS60" s="73"/>
      <c r="JNT60" s="73"/>
      <c r="JNU60" s="73"/>
      <c r="JNV60" s="73"/>
      <c r="JNW60" s="73"/>
      <c r="JNX60" s="73"/>
      <c r="JNY60" s="73"/>
      <c r="JNZ60" s="73"/>
      <c r="JOA60" s="73"/>
      <c r="JOB60" s="73"/>
      <c r="JOC60" s="73"/>
      <c r="JOD60" s="73"/>
      <c r="JOE60" s="73"/>
      <c r="JOF60" s="73"/>
      <c r="JOG60" s="73"/>
      <c r="JOH60" s="73"/>
      <c r="JOI60" s="73"/>
      <c r="JOJ60" s="73"/>
      <c r="JOK60" s="73"/>
      <c r="JOL60" s="73"/>
      <c r="JOM60" s="73"/>
      <c r="JON60" s="73"/>
      <c r="JOO60" s="73"/>
      <c r="JOP60" s="73"/>
      <c r="JOQ60" s="73"/>
      <c r="JOR60" s="73"/>
      <c r="JOS60" s="73"/>
      <c r="JOT60" s="73"/>
      <c r="JOU60" s="73"/>
      <c r="JOV60" s="73"/>
      <c r="JOW60" s="73"/>
      <c r="JOX60" s="73"/>
      <c r="JOY60" s="73"/>
      <c r="JOZ60" s="73"/>
      <c r="JPA60" s="73"/>
      <c r="JPB60" s="73"/>
      <c r="JPC60" s="73"/>
      <c r="JPD60" s="73"/>
      <c r="JPE60" s="73"/>
      <c r="JPF60" s="73"/>
      <c r="JPG60" s="73"/>
      <c r="JPH60" s="73"/>
      <c r="JPI60" s="73"/>
      <c r="JPJ60" s="73"/>
      <c r="JPK60" s="73"/>
      <c r="JPL60" s="73"/>
      <c r="JPM60" s="73"/>
      <c r="JPN60" s="73"/>
      <c r="JPO60" s="73"/>
      <c r="JPP60" s="73"/>
      <c r="JPQ60" s="73"/>
      <c r="JPR60" s="73"/>
      <c r="JPS60" s="73"/>
      <c r="JPT60" s="73"/>
      <c r="JPU60" s="73"/>
      <c r="JPV60" s="73"/>
      <c r="JPW60" s="73"/>
      <c r="JPX60" s="73"/>
      <c r="JPY60" s="73"/>
      <c r="JPZ60" s="73"/>
      <c r="JQA60" s="73"/>
      <c r="JQB60" s="73"/>
      <c r="JQC60" s="73"/>
      <c r="JQD60" s="73"/>
      <c r="JQE60" s="73"/>
      <c r="JQF60" s="73"/>
      <c r="JQG60" s="73"/>
      <c r="JQH60" s="73"/>
      <c r="JQI60" s="73"/>
      <c r="JQJ60" s="73"/>
      <c r="JQK60" s="73"/>
      <c r="JQL60" s="73"/>
      <c r="JQM60" s="73"/>
      <c r="JQN60" s="73"/>
      <c r="JQO60" s="73"/>
      <c r="JQP60" s="73"/>
      <c r="JQQ60" s="73"/>
      <c r="JQR60" s="73"/>
      <c r="JQS60" s="73"/>
      <c r="JQT60" s="73"/>
      <c r="JQU60" s="73"/>
      <c r="JQV60" s="73"/>
      <c r="JQW60" s="73"/>
      <c r="JQX60" s="73"/>
      <c r="JQY60" s="73"/>
      <c r="JQZ60" s="73"/>
      <c r="JRA60" s="73"/>
      <c r="JRB60" s="73"/>
      <c r="JRC60" s="73"/>
      <c r="JRD60" s="73"/>
      <c r="JRE60" s="73"/>
      <c r="JRF60" s="73"/>
      <c r="JRG60" s="73"/>
      <c r="JRH60" s="73"/>
      <c r="JRI60" s="73"/>
      <c r="JRJ60" s="73"/>
      <c r="JRK60" s="73"/>
      <c r="JRL60" s="73"/>
      <c r="JRM60" s="73"/>
      <c r="JRN60" s="73"/>
      <c r="JRO60" s="73"/>
      <c r="JRP60" s="73"/>
      <c r="JRQ60" s="73"/>
      <c r="JRR60" s="73"/>
      <c r="JRS60" s="73"/>
      <c r="JRT60" s="73"/>
      <c r="JRU60" s="73"/>
      <c r="JRV60" s="73"/>
      <c r="JRW60" s="73"/>
      <c r="JRX60" s="73"/>
      <c r="JRY60" s="73"/>
      <c r="JRZ60" s="73"/>
      <c r="JSA60" s="73"/>
      <c r="JSB60" s="73"/>
      <c r="JSC60" s="73"/>
      <c r="JSD60" s="73"/>
      <c r="JSE60" s="73"/>
      <c r="JSF60" s="73"/>
      <c r="JSG60" s="73"/>
      <c r="JSH60" s="73"/>
      <c r="JSI60" s="73"/>
      <c r="JSJ60" s="73"/>
      <c r="JSK60" s="73"/>
      <c r="JSL60" s="73"/>
      <c r="JSM60" s="73"/>
      <c r="JSN60" s="73"/>
      <c r="JSO60" s="73"/>
      <c r="JSP60" s="73"/>
      <c r="JSQ60" s="73"/>
      <c r="JSR60" s="73"/>
      <c r="JSS60" s="73"/>
      <c r="JST60" s="73"/>
      <c r="JSU60" s="73"/>
      <c r="JSV60" s="73"/>
      <c r="JSW60" s="73"/>
      <c r="JSX60" s="73"/>
      <c r="JSY60" s="73"/>
      <c r="JSZ60" s="73"/>
      <c r="JTA60" s="73"/>
      <c r="JTB60" s="73"/>
      <c r="JTC60" s="73"/>
      <c r="JTD60" s="73"/>
      <c r="JTE60" s="73"/>
      <c r="JTF60" s="73"/>
      <c r="JTG60" s="73"/>
      <c r="JTH60" s="73"/>
      <c r="JTI60" s="73"/>
      <c r="JTJ60" s="73"/>
      <c r="JTK60" s="73"/>
      <c r="JTL60" s="73"/>
      <c r="JTM60" s="73"/>
      <c r="JTN60" s="73"/>
      <c r="JTO60" s="73"/>
      <c r="JTP60" s="73"/>
      <c r="JTQ60" s="73"/>
      <c r="JTR60" s="73"/>
      <c r="JTS60" s="73"/>
      <c r="JTT60" s="73"/>
      <c r="JTU60" s="73"/>
      <c r="JTV60" s="73"/>
      <c r="JTW60" s="73"/>
      <c r="JTX60" s="73"/>
      <c r="JTY60" s="73"/>
      <c r="JTZ60" s="73"/>
      <c r="JUA60" s="73"/>
      <c r="JUB60" s="73"/>
      <c r="JUC60" s="73"/>
      <c r="JUD60" s="73"/>
      <c r="JUE60" s="73"/>
      <c r="JUF60" s="73"/>
      <c r="JUG60" s="73"/>
      <c r="JUH60" s="73"/>
      <c r="JUI60" s="73"/>
      <c r="JUJ60" s="73"/>
      <c r="JUK60" s="73"/>
      <c r="JUL60" s="73"/>
      <c r="JUM60" s="73"/>
      <c r="JUN60" s="73"/>
      <c r="JUO60" s="73"/>
      <c r="JUP60" s="73"/>
      <c r="JUQ60" s="73"/>
      <c r="JUR60" s="73"/>
      <c r="JUS60" s="73"/>
      <c r="JUT60" s="73"/>
      <c r="JUU60" s="73"/>
      <c r="JUV60" s="73"/>
      <c r="JUW60" s="73"/>
      <c r="JUX60" s="73"/>
      <c r="JUY60" s="73"/>
      <c r="JUZ60" s="73"/>
      <c r="JVA60" s="73"/>
      <c r="JVB60" s="73"/>
      <c r="JVC60" s="73"/>
      <c r="JVD60" s="73"/>
      <c r="JVE60" s="73"/>
      <c r="JVF60" s="73"/>
      <c r="JVG60" s="73"/>
      <c r="JVH60" s="73"/>
      <c r="JVI60" s="73"/>
      <c r="JVJ60" s="73"/>
      <c r="JVK60" s="73"/>
      <c r="JVL60" s="73"/>
      <c r="JVM60" s="73"/>
      <c r="JVN60" s="73"/>
      <c r="JVO60" s="73"/>
      <c r="JVP60" s="73"/>
      <c r="JVQ60" s="73"/>
      <c r="JVR60" s="73"/>
      <c r="JVS60" s="73"/>
      <c r="JVT60" s="73"/>
      <c r="JVU60" s="73"/>
      <c r="JVV60" s="73"/>
      <c r="JVW60" s="73"/>
      <c r="JVX60" s="73"/>
      <c r="JVY60" s="73"/>
      <c r="JVZ60" s="73"/>
      <c r="JWA60" s="73"/>
      <c r="JWB60" s="73"/>
      <c r="JWC60" s="73"/>
      <c r="JWD60" s="73"/>
      <c r="JWE60" s="73"/>
      <c r="JWF60" s="73"/>
      <c r="JWG60" s="73"/>
      <c r="JWH60" s="73"/>
      <c r="JWI60" s="73"/>
      <c r="JWJ60" s="73"/>
      <c r="JWK60" s="73"/>
      <c r="JWL60" s="73"/>
      <c r="JWM60" s="73"/>
      <c r="JWN60" s="73"/>
      <c r="JWO60" s="73"/>
      <c r="JWP60" s="73"/>
      <c r="JWQ60" s="73"/>
      <c r="JWR60" s="73"/>
      <c r="JWS60" s="73"/>
      <c r="JWT60" s="73"/>
      <c r="JWU60" s="73"/>
      <c r="JWV60" s="73"/>
      <c r="JWW60" s="73"/>
      <c r="JWX60" s="73"/>
      <c r="JWY60" s="73"/>
      <c r="JWZ60" s="73"/>
      <c r="JXA60" s="73"/>
      <c r="JXB60" s="73"/>
      <c r="JXC60" s="73"/>
      <c r="JXD60" s="73"/>
      <c r="JXE60" s="73"/>
      <c r="JXF60" s="73"/>
      <c r="JXG60" s="73"/>
      <c r="JXH60" s="73"/>
      <c r="JXI60" s="73"/>
      <c r="JXJ60" s="73"/>
      <c r="JXK60" s="73"/>
      <c r="JXL60" s="73"/>
      <c r="JXM60" s="73"/>
      <c r="JXN60" s="73"/>
      <c r="JXO60" s="73"/>
      <c r="JXP60" s="73"/>
      <c r="JXQ60" s="73"/>
      <c r="JXR60" s="73"/>
      <c r="JXS60" s="73"/>
      <c r="JXT60" s="73"/>
      <c r="JXU60" s="73"/>
      <c r="JXV60" s="73"/>
      <c r="JXW60" s="73"/>
      <c r="JXX60" s="73"/>
      <c r="JXY60" s="73"/>
      <c r="JXZ60" s="73"/>
      <c r="JYA60" s="73"/>
      <c r="JYB60" s="73"/>
      <c r="JYC60" s="73"/>
      <c r="JYD60" s="73"/>
      <c r="JYE60" s="73"/>
      <c r="JYF60" s="73"/>
      <c r="JYG60" s="73"/>
      <c r="JYH60" s="73"/>
      <c r="JYI60" s="73"/>
      <c r="JYJ60" s="73"/>
      <c r="JYK60" s="73"/>
      <c r="JYL60" s="73"/>
      <c r="JYM60" s="73"/>
      <c r="JYN60" s="73"/>
      <c r="JYO60" s="73"/>
      <c r="JYP60" s="73"/>
      <c r="JYQ60" s="73"/>
      <c r="JYR60" s="73"/>
      <c r="JYS60" s="73"/>
      <c r="JYT60" s="73"/>
      <c r="JYU60" s="73"/>
      <c r="JYV60" s="73"/>
      <c r="JYW60" s="73"/>
      <c r="JYX60" s="73"/>
      <c r="JYY60" s="73"/>
      <c r="JYZ60" s="73"/>
      <c r="JZA60" s="73"/>
      <c r="JZB60" s="73"/>
      <c r="JZC60" s="73"/>
      <c r="JZD60" s="73"/>
      <c r="JZE60" s="73"/>
      <c r="JZF60" s="73"/>
      <c r="JZG60" s="73"/>
      <c r="JZH60" s="73"/>
      <c r="JZI60" s="73"/>
      <c r="JZJ60" s="73"/>
      <c r="JZK60" s="73"/>
      <c r="JZL60" s="73"/>
      <c r="JZM60" s="73"/>
      <c r="JZN60" s="73"/>
      <c r="JZO60" s="73"/>
      <c r="JZP60" s="73"/>
      <c r="JZQ60" s="73"/>
      <c r="JZR60" s="73"/>
      <c r="JZS60" s="73"/>
      <c r="JZT60" s="73"/>
      <c r="JZU60" s="73"/>
      <c r="JZV60" s="73"/>
      <c r="JZW60" s="73"/>
      <c r="JZX60" s="73"/>
      <c r="JZY60" s="73"/>
      <c r="JZZ60" s="73"/>
      <c r="KAA60" s="73"/>
      <c r="KAB60" s="73"/>
      <c r="KAC60" s="73"/>
      <c r="KAD60" s="73"/>
      <c r="KAE60" s="73"/>
      <c r="KAF60" s="73"/>
      <c r="KAG60" s="73"/>
      <c r="KAH60" s="73"/>
      <c r="KAI60" s="73"/>
      <c r="KAJ60" s="73"/>
      <c r="KAK60" s="73"/>
      <c r="KAL60" s="73"/>
      <c r="KAM60" s="73"/>
      <c r="KAN60" s="73"/>
      <c r="KAO60" s="73"/>
      <c r="KAP60" s="73"/>
      <c r="KAQ60" s="73"/>
      <c r="KAR60" s="73"/>
      <c r="KAS60" s="73"/>
      <c r="KAT60" s="73"/>
      <c r="KAU60" s="73"/>
      <c r="KAV60" s="73"/>
      <c r="KAW60" s="73"/>
      <c r="KAX60" s="73"/>
      <c r="KAY60" s="73"/>
      <c r="KAZ60" s="73"/>
      <c r="KBA60" s="73"/>
      <c r="KBB60" s="73"/>
      <c r="KBC60" s="73"/>
      <c r="KBD60" s="73"/>
      <c r="KBE60" s="73"/>
      <c r="KBF60" s="73"/>
      <c r="KBG60" s="73"/>
      <c r="KBH60" s="73"/>
      <c r="KBI60" s="73"/>
      <c r="KBJ60" s="73"/>
      <c r="KBK60" s="73"/>
      <c r="KBL60" s="73"/>
      <c r="KBM60" s="73"/>
      <c r="KBN60" s="73"/>
      <c r="KBO60" s="73"/>
      <c r="KBP60" s="73"/>
      <c r="KBQ60" s="73"/>
      <c r="KBR60" s="73"/>
      <c r="KBS60" s="73"/>
      <c r="KBT60" s="73"/>
      <c r="KBU60" s="73"/>
      <c r="KBV60" s="73"/>
      <c r="KBW60" s="73"/>
      <c r="KBX60" s="73"/>
      <c r="KBY60" s="73"/>
      <c r="KBZ60" s="73"/>
      <c r="KCA60" s="73"/>
      <c r="KCB60" s="73"/>
      <c r="KCC60" s="73"/>
      <c r="KCD60" s="73"/>
      <c r="KCE60" s="73"/>
      <c r="KCF60" s="73"/>
      <c r="KCG60" s="73"/>
      <c r="KCH60" s="73"/>
      <c r="KCI60" s="73"/>
      <c r="KCJ60" s="73"/>
      <c r="KCK60" s="73"/>
      <c r="KCL60" s="73"/>
      <c r="KCM60" s="73"/>
      <c r="KCN60" s="73"/>
      <c r="KCO60" s="73"/>
      <c r="KCP60" s="73"/>
      <c r="KCQ60" s="73"/>
      <c r="KCR60" s="73"/>
      <c r="KCS60" s="73"/>
      <c r="KCT60" s="73"/>
      <c r="KCU60" s="73"/>
      <c r="KCV60" s="73"/>
      <c r="KCW60" s="73"/>
      <c r="KCX60" s="73"/>
      <c r="KCY60" s="73"/>
      <c r="KCZ60" s="73"/>
      <c r="KDA60" s="73"/>
      <c r="KDB60" s="73"/>
      <c r="KDC60" s="73"/>
      <c r="KDD60" s="73"/>
      <c r="KDE60" s="73"/>
      <c r="KDF60" s="73"/>
      <c r="KDG60" s="73"/>
      <c r="KDH60" s="73"/>
      <c r="KDI60" s="73"/>
      <c r="KDJ60" s="73"/>
      <c r="KDK60" s="73"/>
      <c r="KDL60" s="73"/>
      <c r="KDM60" s="73"/>
      <c r="KDN60" s="73"/>
      <c r="KDO60" s="73"/>
      <c r="KDP60" s="73"/>
      <c r="KDQ60" s="73"/>
      <c r="KDR60" s="73"/>
      <c r="KDS60" s="73"/>
      <c r="KDT60" s="73"/>
      <c r="KDU60" s="73"/>
      <c r="KDV60" s="73"/>
      <c r="KDW60" s="73"/>
      <c r="KDX60" s="73"/>
      <c r="KDY60" s="73"/>
      <c r="KDZ60" s="73"/>
      <c r="KEA60" s="73"/>
      <c r="KEB60" s="73"/>
      <c r="KEC60" s="73"/>
      <c r="KED60" s="73"/>
      <c r="KEE60" s="73"/>
      <c r="KEF60" s="73"/>
      <c r="KEG60" s="73"/>
      <c r="KEH60" s="73"/>
      <c r="KEI60" s="73"/>
      <c r="KEJ60" s="73"/>
      <c r="KEK60" s="73"/>
      <c r="KEL60" s="73"/>
      <c r="KEM60" s="73"/>
      <c r="KEN60" s="73"/>
      <c r="KEO60" s="73"/>
      <c r="KEP60" s="73"/>
      <c r="KEQ60" s="73"/>
      <c r="KER60" s="73"/>
      <c r="KES60" s="73"/>
      <c r="KET60" s="73"/>
      <c r="KEU60" s="73"/>
      <c r="KEV60" s="73"/>
      <c r="KEW60" s="73"/>
      <c r="KEX60" s="73"/>
      <c r="KEY60" s="73"/>
      <c r="KEZ60" s="73"/>
      <c r="KFA60" s="73"/>
      <c r="KFB60" s="73"/>
      <c r="KFC60" s="73"/>
      <c r="KFD60" s="73"/>
      <c r="KFE60" s="73"/>
      <c r="KFF60" s="73"/>
      <c r="KFG60" s="73"/>
      <c r="KFH60" s="73"/>
      <c r="KFI60" s="73"/>
      <c r="KFJ60" s="73"/>
      <c r="KFK60" s="73"/>
      <c r="KFL60" s="73"/>
      <c r="KFM60" s="73"/>
      <c r="KFN60" s="73"/>
      <c r="KFO60" s="73"/>
      <c r="KFP60" s="73"/>
      <c r="KFQ60" s="73"/>
      <c r="KFR60" s="73"/>
      <c r="KFS60" s="73"/>
      <c r="KFT60" s="73"/>
      <c r="KFU60" s="73"/>
      <c r="KFV60" s="73"/>
      <c r="KFW60" s="73"/>
      <c r="KFX60" s="73"/>
      <c r="KFY60" s="73"/>
      <c r="KFZ60" s="73"/>
      <c r="KGA60" s="73"/>
      <c r="KGB60" s="73"/>
      <c r="KGC60" s="73"/>
      <c r="KGD60" s="73"/>
      <c r="KGE60" s="73"/>
      <c r="KGF60" s="73"/>
      <c r="KGG60" s="73"/>
      <c r="KGH60" s="73"/>
      <c r="KGI60" s="73"/>
      <c r="KGJ60" s="73"/>
      <c r="KGK60" s="73"/>
      <c r="KGL60" s="73"/>
      <c r="KGM60" s="73"/>
      <c r="KGN60" s="73"/>
      <c r="KGO60" s="73"/>
      <c r="KGP60" s="73"/>
      <c r="KGQ60" s="73"/>
      <c r="KGR60" s="73"/>
      <c r="KGS60" s="73"/>
      <c r="KGT60" s="73"/>
      <c r="KGU60" s="73"/>
      <c r="KGV60" s="73"/>
      <c r="KGW60" s="73"/>
      <c r="KGX60" s="73"/>
      <c r="KGY60" s="73"/>
      <c r="KGZ60" s="73"/>
      <c r="KHA60" s="73"/>
      <c r="KHB60" s="73"/>
      <c r="KHC60" s="73"/>
      <c r="KHD60" s="73"/>
      <c r="KHE60" s="73"/>
      <c r="KHF60" s="73"/>
      <c r="KHG60" s="73"/>
      <c r="KHH60" s="73"/>
      <c r="KHI60" s="73"/>
      <c r="KHJ60" s="73"/>
      <c r="KHK60" s="73"/>
      <c r="KHL60" s="73"/>
      <c r="KHM60" s="73"/>
      <c r="KHN60" s="73"/>
      <c r="KHO60" s="73"/>
      <c r="KHP60" s="73"/>
      <c r="KHQ60" s="73"/>
      <c r="KHR60" s="73"/>
      <c r="KHS60" s="73"/>
      <c r="KHT60" s="73"/>
      <c r="KHU60" s="73"/>
      <c r="KHV60" s="73"/>
      <c r="KHW60" s="73"/>
      <c r="KHX60" s="73"/>
      <c r="KHY60" s="73"/>
      <c r="KHZ60" s="73"/>
      <c r="KIA60" s="73"/>
      <c r="KIB60" s="73"/>
      <c r="KIC60" s="73"/>
      <c r="KID60" s="73"/>
      <c r="KIE60" s="73"/>
      <c r="KIF60" s="73"/>
      <c r="KIG60" s="73"/>
      <c r="KIH60" s="73"/>
      <c r="KII60" s="73"/>
      <c r="KIJ60" s="73"/>
      <c r="KIK60" s="73"/>
      <c r="KIL60" s="73"/>
      <c r="KIM60" s="73"/>
      <c r="KIN60" s="73"/>
      <c r="KIO60" s="73"/>
      <c r="KIP60" s="73"/>
      <c r="KIQ60" s="73"/>
      <c r="KIR60" s="73"/>
      <c r="KIS60" s="73"/>
      <c r="KIT60" s="73"/>
      <c r="KIU60" s="73"/>
      <c r="KIV60" s="73"/>
      <c r="KIW60" s="73"/>
      <c r="KIX60" s="73"/>
      <c r="KIY60" s="73"/>
      <c r="KIZ60" s="73"/>
      <c r="KJA60" s="73"/>
      <c r="KJB60" s="73"/>
      <c r="KJC60" s="73"/>
      <c r="KJD60" s="73"/>
      <c r="KJE60" s="73"/>
      <c r="KJF60" s="73"/>
      <c r="KJG60" s="73"/>
      <c r="KJH60" s="73"/>
      <c r="KJI60" s="73"/>
      <c r="KJJ60" s="73"/>
      <c r="KJK60" s="73"/>
      <c r="KJL60" s="73"/>
      <c r="KJM60" s="73"/>
      <c r="KJN60" s="73"/>
      <c r="KJO60" s="73"/>
      <c r="KJP60" s="73"/>
      <c r="KJQ60" s="73"/>
      <c r="KJR60" s="73"/>
      <c r="KJS60" s="73"/>
      <c r="KJT60" s="73"/>
      <c r="KJU60" s="73"/>
      <c r="KJV60" s="73"/>
      <c r="KJW60" s="73"/>
      <c r="KJX60" s="73"/>
      <c r="KJY60" s="73"/>
      <c r="KJZ60" s="73"/>
      <c r="KKA60" s="73"/>
      <c r="KKB60" s="73"/>
      <c r="KKC60" s="73"/>
      <c r="KKD60" s="73"/>
      <c r="KKE60" s="73"/>
      <c r="KKF60" s="73"/>
      <c r="KKG60" s="73"/>
      <c r="KKH60" s="73"/>
      <c r="KKI60" s="73"/>
      <c r="KKJ60" s="73"/>
      <c r="KKK60" s="73"/>
      <c r="KKL60" s="73"/>
      <c r="KKM60" s="73"/>
      <c r="KKN60" s="73"/>
      <c r="KKO60" s="73"/>
      <c r="KKP60" s="73"/>
      <c r="KKQ60" s="73"/>
      <c r="KKR60" s="73"/>
      <c r="KKS60" s="73"/>
      <c r="KKT60" s="73"/>
      <c r="KKU60" s="73"/>
      <c r="KKV60" s="73"/>
      <c r="KKW60" s="73"/>
      <c r="KKX60" s="73"/>
      <c r="KKY60" s="73"/>
      <c r="KKZ60" s="73"/>
      <c r="KLA60" s="73"/>
      <c r="KLB60" s="73"/>
      <c r="KLC60" s="73"/>
      <c r="KLD60" s="73"/>
      <c r="KLE60" s="73"/>
      <c r="KLF60" s="73"/>
      <c r="KLG60" s="73"/>
      <c r="KLH60" s="73"/>
      <c r="KLI60" s="73"/>
      <c r="KLJ60" s="73"/>
      <c r="KLK60" s="73"/>
      <c r="KLL60" s="73"/>
      <c r="KLM60" s="73"/>
      <c r="KLN60" s="73"/>
      <c r="KLO60" s="73"/>
      <c r="KLP60" s="73"/>
      <c r="KLQ60" s="73"/>
      <c r="KLR60" s="73"/>
      <c r="KLS60" s="73"/>
      <c r="KLT60" s="73"/>
      <c r="KLU60" s="73"/>
      <c r="KLV60" s="73"/>
      <c r="KLW60" s="73"/>
      <c r="KLX60" s="73"/>
      <c r="KLY60" s="73"/>
      <c r="KLZ60" s="73"/>
      <c r="KMA60" s="73"/>
      <c r="KMB60" s="73"/>
      <c r="KMC60" s="73"/>
      <c r="KMD60" s="73"/>
      <c r="KME60" s="73"/>
      <c r="KMF60" s="73"/>
      <c r="KMG60" s="73"/>
      <c r="KMH60" s="73"/>
      <c r="KMI60" s="73"/>
      <c r="KMJ60" s="73"/>
      <c r="KMK60" s="73"/>
      <c r="KML60" s="73"/>
      <c r="KMM60" s="73"/>
      <c r="KMN60" s="73"/>
      <c r="KMO60" s="73"/>
      <c r="KMP60" s="73"/>
      <c r="KMQ60" s="73"/>
      <c r="KMR60" s="73"/>
      <c r="KMS60" s="73"/>
      <c r="KMT60" s="73"/>
      <c r="KMU60" s="73"/>
      <c r="KMV60" s="73"/>
      <c r="KMW60" s="73"/>
      <c r="KMX60" s="73"/>
      <c r="KMY60" s="73"/>
      <c r="KMZ60" s="73"/>
      <c r="KNA60" s="73"/>
      <c r="KNB60" s="73"/>
      <c r="KNC60" s="73"/>
      <c r="KND60" s="73"/>
      <c r="KNE60" s="73"/>
      <c r="KNF60" s="73"/>
      <c r="KNG60" s="73"/>
      <c r="KNH60" s="73"/>
      <c r="KNI60" s="73"/>
      <c r="KNJ60" s="73"/>
      <c r="KNK60" s="73"/>
      <c r="KNL60" s="73"/>
      <c r="KNM60" s="73"/>
      <c r="KNN60" s="73"/>
      <c r="KNO60" s="73"/>
      <c r="KNP60" s="73"/>
      <c r="KNQ60" s="73"/>
      <c r="KNR60" s="73"/>
      <c r="KNS60" s="73"/>
      <c r="KNT60" s="73"/>
      <c r="KNU60" s="73"/>
      <c r="KNV60" s="73"/>
      <c r="KNW60" s="73"/>
      <c r="KNX60" s="73"/>
      <c r="KNY60" s="73"/>
      <c r="KNZ60" s="73"/>
      <c r="KOA60" s="73"/>
      <c r="KOB60" s="73"/>
      <c r="KOC60" s="73"/>
      <c r="KOD60" s="73"/>
      <c r="KOE60" s="73"/>
      <c r="KOF60" s="73"/>
      <c r="KOG60" s="73"/>
      <c r="KOH60" s="73"/>
      <c r="KOI60" s="73"/>
      <c r="KOJ60" s="73"/>
      <c r="KOK60" s="73"/>
      <c r="KOL60" s="73"/>
      <c r="KOM60" s="73"/>
      <c r="KON60" s="73"/>
      <c r="KOO60" s="73"/>
      <c r="KOP60" s="73"/>
      <c r="KOQ60" s="73"/>
      <c r="KOR60" s="73"/>
      <c r="KOS60" s="73"/>
      <c r="KOT60" s="73"/>
      <c r="KOU60" s="73"/>
      <c r="KOV60" s="73"/>
      <c r="KOW60" s="73"/>
      <c r="KOX60" s="73"/>
      <c r="KOY60" s="73"/>
      <c r="KOZ60" s="73"/>
      <c r="KPA60" s="73"/>
      <c r="KPB60" s="73"/>
      <c r="KPC60" s="73"/>
      <c r="KPD60" s="73"/>
      <c r="KPE60" s="73"/>
      <c r="KPF60" s="73"/>
      <c r="KPG60" s="73"/>
      <c r="KPH60" s="73"/>
      <c r="KPI60" s="73"/>
      <c r="KPJ60" s="73"/>
      <c r="KPK60" s="73"/>
      <c r="KPL60" s="73"/>
      <c r="KPM60" s="73"/>
      <c r="KPN60" s="73"/>
      <c r="KPO60" s="73"/>
      <c r="KPP60" s="73"/>
      <c r="KPQ60" s="73"/>
      <c r="KPR60" s="73"/>
      <c r="KPS60" s="73"/>
      <c r="KPT60" s="73"/>
      <c r="KPU60" s="73"/>
      <c r="KPV60" s="73"/>
      <c r="KPW60" s="73"/>
      <c r="KPX60" s="73"/>
      <c r="KPY60" s="73"/>
      <c r="KPZ60" s="73"/>
      <c r="KQA60" s="73"/>
      <c r="KQB60" s="73"/>
      <c r="KQC60" s="73"/>
      <c r="KQD60" s="73"/>
      <c r="KQE60" s="73"/>
      <c r="KQF60" s="73"/>
      <c r="KQG60" s="73"/>
      <c r="KQH60" s="73"/>
      <c r="KQI60" s="73"/>
      <c r="KQJ60" s="73"/>
      <c r="KQK60" s="73"/>
      <c r="KQL60" s="73"/>
      <c r="KQM60" s="73"/>
      <c r="KQN60" s="73"/>
      <c r="KQO60" s="73"/>
      <c r="KQP60" s="73"/>
      <c r="KQQ60" s="73"/>
      <c r="KQR60" s="73"/>
      <c r="KQS60" s="73"/>
      <c r="KQT60" s="73"/>
      <c r="KQU60" s="73"/>
      <c r="KQV60" s="73"/>
      <c r="KQW60" s="73"/>
      <c r="KQX60" s="73"/>
      <c r="KQY60" s="73"/>
      <c r="KQZ60" s="73"/>
      <c r="KRA60" s="73"/>
      <c r="KRB60" s="73"/>
      <c r="KRC60" s="73"/>
      <c r="KRD60" s="73"/>
      <c r="KRE60" s="73"/>
      <c r="KRF60" s="73"/>
      <c r="KRG60" s="73"/>
      <c r="KRH60" s="73"/>
      <c r="KRI60" s="73"/>
      <c r="KRJ60" s="73"/>
      <c r="KRK60" s="73"/>
      <c r="KRL60" s="73"/>
      <c r="KRM60" s="73"/>
      <c r="KRN60" s="73"/>
      <c r="KRO60" s="73"/>
      <c r="KRP60" s="73"/>
      <c r="KRQ60" s="73"/>
      <c r="KRR60" s="73"/>
      <c r="KRS60" s="73"/>
      <c r="KRT60" s="73"/>
      <c r="KRU60" s="73"/>
      <c r="KRV60" s="73"/>
      <c r="KRW60" s="73"/>
      <c r="KRX60" s="73"/>
      <c r="KRY60" s="73"/>
      <c r="KRZ60" s="73"/>
      <c r="KSA60" s="73"/>
      <c r="KSB60" s="73"/>
      <c r="KSC60" s="73"/>
      <c r="KSD60" s="73"/>
      <c r="KSE60" s="73"/>
      <c r="KSF60" s="73"/>
      <c r="KSG60" s="73"/>
      <c r="KSH60" s="73"/>
      <c r="KSI60" s="73"/>
      <c r="KSJ60" s="73"/>
      <c r="KSK60" s="73"/>
      <c r="KSL60" s="73"/>
      <c r="KSM60" s="73"/>
      <c r="KSN60" s="73"/>
      <c r="KSO60" s="73"/>
      <c r="KSP60" s="73"/>
      <c r="KSQ60" s="73"/>
      <c r="KSR60" s="73"/>
      <c r="KSS60" s="73"/>
      <c r="KST60" s="73"/>
      <c r="KSU60" s="73"/>
      <c r="KSV60" s="73"/>
      <c r="KSW60" s="73"/>
      <c r="KSX60" s="73"/>
      <c r="KSY60" s="73"/>
      <c r="KSZ60" s="73"/>
      <c r="KTA60" s="73"/>
      <c r="KTB60" s="73"/>
      <c r="KTC60" s="73"/>
      <c r="KTD60" s="73"/>
      <c r="KTE60" s="73"/>
      <c r="KTF60" s="73"/>
      <c r="KTG60" s="73"/>
      <c r="KTH60" s="73"/>
      <c r="KTI60" s="73"/>
      <c r="KTJ60" s="73"/>
      <c r="KTK60" s="73"/>
      <c r="KTL60" s="73"/>
      <c r="KTM60" s="73"/>
      <c r="KTN60" s="73"/>
      <c r="KTO60" s="73"/>
      <c r="KTP60" s="73"/>
      <c r="KTQ60" s="73"/>
      <c r="KTR60" s="73"/>
      <c r="KTS60" s="73"/>
      <c r="KTT60" s="73"/>
      <c r="KTU60" s="73"/>
      <c r="KTV60" s="73"/>
      <c r="KTW60" s="73"/>
      <c r="KTX60" s="73"/>
      <c r="KTY60" s="73"/>
      <c r="KTZ60" s="73"/>
      <c r="KUA60" s="73"/>
      <c r="KUB60" s="73"/>
      <c r="KUC60" s="73"/>
      <c r="KUD60" s="73"/>
      <c r="KUE60" s="73"/>
      <c r="KUF60" s="73"/>
      <c r="KUG60" s="73"/>
      <c r="KUH60" s="73"/>
      <c r="KUI60" s="73"/>
      <c r="KUJ60" s="73"/>
      <c r="KUK60" s="73"/>
      <c r="KUL60" s="73"/>
      <c r="KUM60" s="73"/>
      <c r="KUN60" s="73"/>
      <c r="KUO60" s="73"/>
      <c r="KUP60" s="73"/>
      <c r="KUQ60" s="73"/>
      <c r="KUR60" s="73"/>
      <c r="KUS60" s="73"/>
      <c r="KUT60" s="73"/>
      <c r="KUU60" s="73"/>
      <c r="KUV60" s="73"/>
      <c r="KUW60" s="73"/>
      <c r="KUX60" s="73"/>
      <c r="KUY60" s="73"/>
      <c r="KUZ60" s="73"/>
      <c r="KVA60" s="73"/>
      <c r="KVB60" s="73"/>
      <c r="KVC60" s="73"/>
      <c r="KVD60" s="73"/>
      <c r="KVE60" s="73"/>
      <c r="KVF60" s="73"/>
      <c r="KVG60" s="73"/>
      <c r="KVH60" s="73"/>
      <c r="KVI60" s="73"/>
      <c r="KVJ60" s="73"/>
      <c r="KVK60" s="73"/>
      <c r="KVL60" s="73"/>
      <c r="KVM60" s="73"/>
      <c r="KVN60" s="73"/>
      <c r="KVO60" s="73"/>
      <c r="KVP60" s="73"/>
      <c r="KVQ60" s="73"/>
      <c r="KVR60" s="73"/>
      <c r="KVS60" s="73"/>
      <c r="KVT60" s="73"/>
      <c r="KVU60" s="73"/>
      <c r="KVV60" s="73"/>
      <c r="KVW60" s="73"/>
      <c r="KVX60" s="73"/>
      <c r="KVY60" s="73"/>
      <c r="KVZ60" s="73"/>
      <c r="KWA60" s="73"/>
      <c r="KWB60" s="73"/>
      <c r="KWC60" s="73"/>
      <c r="KWD60" s="73"/>
      <c r="KWE60" s="73"/>
      <c r="KWF60" s="73"/>
      <c r="KWG60" s="73"/>
      <c r="KWH60" s="73"/>
      <c r="KWI60" s="73"/>
      <c r="KWJ60" s="73"/>
      <c r="KWK60" s="73"/>
      <c r="KWL60" s="73"/>
      <c r="KWM60" s="73"/>
      <c r="KWN60" s="73"/>
      <c r="KWO60" s="73"/>
      <c r="KWP60" s="73"/>
      <c r="KWQ60" s="73"/>
      <c r="KWR60" s="73"/>
      <c r="KWS60" s="73"/>
      <c r="KWT60" s="73"/>
      <c r="KWU60" s="73"/>
      <c r="KWV60" s="73"/>
      <c r="KWW60" s="73"/>
      <c r="KWX60" s="73"/>
      <c r="KWY60" s="73"/>
      <c r="KWZ60" s="73"/>
      <c r="KXA60" s="73"/>
      <c r="KXB60" s="73"/>
      <c r="KXC60" s="73"/>
      <c r="KXD60" s="73"/>
      <c r="KXE60" s="73"/>
      <c r="KXF60" s="73"/>
      <c r="KXG60" s="73"/>
      <c r="KXH60" s="73"/>
      <c r="KXI60" s="73"/>
      <c r="KXJ60" s="73"/>
      <c r="KXK60" s="73"/>
      <c r="KXL60" s="73"/>
      <c r="KXM60" s="73"/>
      <c r="KXN60" s="73"/>
      <c r="KXO60" s="73"/>
      <c r="KXP60" s="73"/>
      <c r="KXQ60" s="73"/>
      <c r="KXR60" s="73"/>
      <c r="KXS60" s="73"/>
      <c r="KXT60" s="73"/>
      <c r="KXU60" s="73"/>
      <c r="KXV60" s="73"/>
      <c r="KXW60" s="73"/>
      <c r="KXX60" s="73"/>
      <c r="KXY60" s="73"/>
      <c r="KXZ60" s="73"/>
      <c r="KYA60" s="73"/>
      <c r="KYB60" s="73"/>
      <c r="KYC60" s="73"/>
      <c r="KYD60" s="73"/>
      <c r="KYE60" s="73"/>
      <c r="KYF60" s="73"/>
      <c r="KYG60" s="73"/>
      <c r="KYH60" s="73"/>
      <c r="KYI60" s="73"/>
      <c r="KYJ60" s="73"/>
      <c r="KYK60" s="73"/>
      <c r="KYL60" s="73"/>
      <c r="KYM60" s="73"/>
      <c r="KYN60" s="73"/>
      <c r="KYO60" s="73"/>
      <c r="KYP60" s="73"/>
      <c r="KYQ60" s="73"/>
      <c r="KYR60" s="73"/>
      <c r="KYS60" s="73"/>
      <c r="KYT60" s="73"/>
      <c r="KYU60" s="73"/>
      <c r="KYV60" s="73"/>
      <c r="KYW60" s="73"/>
      <c r="KYX60" s="73"/>
      <c r="KYY60" s="73"/>
      <c r="KYZ60" s="73"/>
      <c r="KZA60" s="73"/>
      <c r="KZB60" s="73"/>
      <c r="KZC60" s="73"/>
      <c r="KZD60" s="73"/>
      <c r="KZE60" s="73"/>
      <c r="KZF60" s="73"/>
      <c r="KZG60" s="73"/>
      <c r="KZH60" s="73"/>
      <c r="KZI60" s="73"/>
      <c r="KZJ60" s="73"/>
      <c r="KZK60" s="73"/>
      <c r="KZL60" s="73"/>
      <c r="KZM60" s="73"/>
      <c r="KZN60" s="73"/>
      <c r="KZO60" s="73"/>
      <c r="KZP60" s="73"/>
      <c r="KZQ60" s="73"/>
      <c r="KZR60" s="73"/>
      <c r="KZS60" s="73"/>
      <c r="KZT60" s="73"/>
      <c r="KZU60" s="73"/>
      <c r="KZV60" s="73"/>
      <c r="KZW60" s="73"/>
      <c r="KZX60" s="73"/>
      <c r="KZY60" s="73"/>
      <c r="KZZ60" s="73"/>
      <c r="LAA60" s="73"/>
      <c r="LAB60" s="73"/>
      <c r="LAC60" s="73"/>
      <c r="LAD60" s="73"/>
      <c r="LAE60" s="73"/>
      <c r="LAF60" s="73"/>
      <c r="LAG60" s="73"/>
      <c r="LAH60" s="73"/>
      <c r="LAI60" s="73"/>
      <c r="LAJ60" s="73"/>
      <c r="LAK60" s="73"/>
      <c r="LAL60" s="73"/>
      <c r="LAM60" s="73"/>
      <c r="LAN60" s="73"/>
      <c r="LAO60" s="73"/>
      <c r="LAP60" s="73"/>
      <c r="LAQ60" s="73"/>
      <c r="LAR60" s="73"/>
      <c r="LAS60" s="73"/>
      <c r="LAT60" s="73"/>
      <c r="LAU60" s="73"/>
      <c r="LAV60" s="73"/>
      <c r="LAW60" s="73"/>
      <c r="LAX60" s="73"/>
      <c r="LAY60" s="73"/>
      <c r="LAZ60" s="73"/>
      <c r="LBA60" s="73"/>
      <c r="LBB60" s="73"/>
      <c r="LBC60" s="73"/>
      <c r="LBD60" s="73"/>
      <c r="LBE60" s="73"/>
      <c r="LBF60" s="73"/>
      <c r="LBG60" s="73"/>
      <c r="LBH60" s="73"/>
      <c r="LBI60" s="73"/>
      <c r="LBJ60" s="73"/>
      <c r="LBK60" s="73"/>
      <c r="LBL60" s="73"/>
      <c r="LBM60" s="73"/>
      <c r="LBN60" s="73"/>
      <c r="LBO60" s="73"/>
      <c r="LBP60" s="73"/>
      <c r="LBQ60" s="73"/>
      <c r="LBR60" s="73"/>
      <c r="LBS60" s="73"/>
      <c r="LBT60" s="73"/>
      <c r="LBU60" s="73"/>
      <c r="LBV60" s="73"/>
      <c r="LBW60" s="73"/>
      <c r="LBX60" s="73"/>
      <c r="LBY60" s="73"/>
      <c r="LBZ60" s="73"/>
      <c r="LCA60" s="73"/>
      <c r="LCB60" s="73"/>
      <c r="LCC60" s="73"/>
      <c r="LCD60" s="73"/>
      <c r="LCE60" s="73"/>
      <c r="LCF60" s="73"/>
      <c r="LCG60" s="73"/>
      <c r="LCH60" s="73"/>
      <c r="LCI60" s="73"/>
      <c r="LCJ60" s="73"/>
      <c r="LCK60" s="73"/>
      <c r="LCL60" s="73"/>
      <c r="LCM60" s="73"/>
      <c r="LCN60" s="73"/>
      <c r="LCO60" s="73"/>
      <c r="LCP60" s="73"/>
      <c r="LCQ60" s="73"/>
      <c r="LCR60" s="73"/>
      <c r="LCS60" s="73"/>
      <c r="LCT60" s="73"/>
      <c r="LCU60" s="73"/>
      <c r="LCV60" s="73"/>
      <c r="LCW60" s="73"/>
      <c r="LCX60" s="73"/>
      <c r="LCY60" s="73"/>
      <c r="LCZ60" s="73"/>
      <c r="LDA60" s="73"/>
      <c r="LDB60" s="73"/>
      <c r="LDC60" s="73"/>
      <c r="LDD60" s="73"/>
      <c r="LDE60" s="73"/>
      <c r="LDF60" s="73"/>
      <c r="LDG60" s="73"/>
      <c r="LDH60" s="73"/>
      <c r="LDI60" s="73"/>
      <c r="LDJ60" s="73"/>
      <c r="LDK60" s="73"/>
      <c r="LDL60" s="73"/>
      <c r="LDM60" s="73"/>
      <c r="LDN60" s="73"/>
      <c r="LDO60" s="73"/>
      <c r="LDP60" s="73"/>
      <c r="LDQ60" s="73"/>
      <c r="LDR60" s="73"/>
      <c r="LDS60" s="73"/>
      <c r="LDT60" s="73"/>
      <c r="LDU60" s="73"/>
      <c r="LDV60" s="73"/>
      <c r="LDW60" s="73"/>
      <c r="LDX60" s="73"/>
      <c r="LDY60" s="73"/>
      <c r="LDZ60" s="73"/>
      <c r="LEA60" s="73"/>
      <c r="LEB60" s="73"/>
      <c r="LEC60" s="73"/>
      <c r="LED60" s="73"/>
      <c r="LEE60" s="73"/>
      <c r="LEF60" s="73"/>
      <c r="LEG60" s="73"/>
      <c r="LEH60" s="73"/>
      <c r="LEI60" s="73"/>
      <c r="LEJ60" s="73"/>
      <c r="LEK60" s="73"/>
      <c r="LEL60" s="73"/>
      <c r="LEM60" s="73"/>
      <c r="LEN60" s="73"/>
      <c r="LEO60" s="73"/>
      <c r="LEP60" s="73"/>
      <c r="LEQ60" s="73"/>
      <c r="LER60" s="73"/>
      <c r="LES60" s="73"/>
      <c r="LET60" s="73"/>
      <c r="LEU60" s="73"/>
      <c r="LEV60" s="73"/>
      <c r="LEW60" s="73"/>
      <c r="LEX60" s="73"/>
      <c r="LEY60" s="73"/>
      <c r="LEZ60" s="73"/>
      <c r="LFA60" s="73"/>
      <c r="LFB60" s="73"/>
      <c r="LFC60" s="73"/>
      <c r="LFD60" s="73"/>
      <c r="LFE60" s="73"/>
      <c r="LFF60" s="73"/>
      <c r="LFG60" s="73"/>
      <c r="LFH60" s="73"/>
      <c r="LFI60" s="73"/>
      <c r="LFJ60" s="73"/>
      <c r="LFK60" s="73"/>
      <c r="LFL60" s="73"/>
      <c r="LFM60" s="73"/>
      <c r="LFN60" s="73"/>
      <c r="LFO60" s="73"/>
      <c r="LFP60" s="73"/>
      <c r="LFQ60" s="73"/>
      <c r="LFR60" s="73"/>
      <c r="LFS60" s="73"/>
      <c r="LFT60" s="73"/>
      <c r="LFU60" s="73"/>
      <c r="LFV60" s="73"/>
      <c r="LFW60" s="73"/>
      <c r="LFX60" s="73"/>
      <c r="LFY60" s="73"/>
      <c r="LFZ60" s="73"/>
      <c r="LGA60" s="73"/>
      <c r="LGB60" s="73"/>
      <c r="LGC60" s="73"/>
      <c r="LGD60" s="73"/>
      <c r="LGE60" s="73"/>
      <c r="LGF60" s="73"/>
      <c r="LGG60" s="73"/>
      <c r="LGH60" s="73"/>
      <c r="LGI60" s="73"/>
      <c r="LGJ60" s="73"/>
      <c r="LGK60" s="73"/>
      <c r="LGL60" s="73"/>
      <c r="LGM60" s="73"/>
      <c r="LGN60" s="73"/>
      <c r="LGO60" s="73"/>
      <c r="LGP60" s="73"/>
      <c r="LGQ60" s="73"/>
      <c r="LGR60" s="73"/>
      <c r="LGS60" s="73"/>
      <c r="LGT60" s="73"/>
      <c r="LGU60" s="73"/>
      <c r="LGV60" s="73"/>
      <c r="LGW60" s="73"/>
      <c r="LGX60" s="73"/>
      <c r="LGY60" s="73"/>
      <c r="LGZ60" s="73"/>
      <c r="LHA60" s="73"/>
      <c r="LHB60" s="73"/>
      <c r="LHC60" s="73"/>
      <c r="LHD60" s="73"/>
      <c r="LHE60" s="73"/>
      <c r="LHF60" s="73"/>
      <c r="LHG60" s="73"/>
      <c r="LHH60" s="73"/>
      <c r="LHI60" s="73"/>
      <c r="LHJ60" s="73"/>
      <c r="LHK60" s="73"/>
      <c r="LHL60" s="73"/>
      <c r="LHM60" s="73"/>
      <c r="LHN60" s="73"/>
      <c r="LHO60" s="73"/>
      <c r="LHP60" s="73"/>
      <c r="LHQ60" s="73"/>
      <c r="LHR60" s="73"/>
      <c r="LHS60" s="73"/>
      <c r="LHT60" s="73"/>
      <c r="LHU60" s="73"/>
      <c r="LHV60" s="73"/>
      <c r="LHW60" s="73"/>
      <c r="LHX60" s="73"/>
      <c r="LHY60" s="73"/>
      <c r="LHZ60" s="73"/>
      <c r="LIA60" s="73"/>
      <c r="LIB60" s="73"/>
      <c r="LIC60" s="73"/>
      <c r="LID60" s="73"/>
      <c r="LIE60" s="73"/>
      <c r="LIF60" s="73"/>
      <c r="LIG60" s="73"/>
      <c r="LIH60" s="73"/>
      <c r="LII60" s="73"/>
      <c r="LIJ60" s="73"/>
      <c r="LIK60" s="73"/>
      <c r="LIL60" s="73"/>
      <c r="LIM60" s="73"/>
      <c r="LIN60" s="73"/>
      <c r="LIO60" s="73"/>
      <c r="LIP60" s="73"/>
      <c r="LIQ60" s="73"/>
      <c r="LIR60" s="73"/>
      <c r="LIS60" s="73"/>
      <c r="LIT60" s="73"/>
      <c r="LIU60" s="73"/>
      <c r="LIV60" s="73"/>
      <c r="LIW60" s="73"/>
      <c r="LIX60" s="73"/>
      <c r="LIY60" s="73"/>
      <c r="LIZ60" s="73"/>
      <c r="LJA60" s="73"/>
      <c r="LJB60" s="73"/>
      <c r="LJC60" s="73"/>
      <c r="LJD60" s="73"/>
      <c r="LJE60" s="73"/>
      <c r="LJF60" s="73"/>
      <c r="LJG60" s="73"/>
      <c r="LJH60" s="73"/>
      <c r="LJI60" s="73"/>
      <c r="LJJ60" s="73"/>
      <c r="LJK60" s="73"/>
      <c r="LJL60" s="73"/>
      <c r="LJM60" s="73"/>
      <c r="LJN60" s="73"/>
      <c r="LJO60" s="73"/>
      <c r="LJP60" s="73"/>
      <c r="LJQ60" s="73"/>
      <c r="LJR60" s="73"/>
      <c r="LJS60" s="73"/>
      <c r="LJT60" s="73"/>
      <c r="LJU60" s="73"/>
      <c r="LJV60" s="73"/>
      <c r="LJW60" s="73"/>
      <c r="LJX60" s="73"/>
      <c r="LJY60" s="73"/>
      <c r="LJZ60" s="73"/>
      <c r="LKA60" s="73"/>
      <c r="LKB60" s="73"/>
      <c r="LKC60" s="73"/>
      <c r="LKD60" s="73"/>
      <c r="LKE60" s="73"/>
      <c r="LKF60" s="73"/>
      <c r="LKG60" s="73"/>
      <c r="LKH60" s="73"/>
      <c r="LKI60" s="73"/>
      <c r="LKJ60" s="73"/>
      <c r="LKK60" s="73"/>
      <c r="LKL60" s="73"/>
      <c r="LKM60" s="73"/>
      <c r="LKN60" s="73"/>
      <c r="LKO60" s="73"/>
      <c r="LKP60" s="73"/>
      <c r="LKQ60" s="73"/>
      <c r="LKR60" s="73"/>
      <c r="LKS60" s="73"/>
      <c r="LKT60" s="73"/>
      <c r="LKU60" s="73"/>
      <c r="LKV60" s="73"/>
      <c r="LKW60" s="73"/>
      <c r="LKX60" s="73"/>
      <c r="LKY60" s="73"/>
      <c r="LKZ60" s="73"/>
      <c r="LLA60" s="73"/>
      <c r="LLB60" s="73"/>
      <c r="LLC60" s="73"/>
      <c r="LLD60" s="73"/>
      <c r="LLE60" s="73"/>
      <c r="LLF60" s="73"/>
      <c r="LLG60" s="73"/>
      <c r="LLH60" s="73"/>
      <c r="LLI60" s="73"/>
      <c r="LLJ60" s="73"/>
      <c r="LLK60" s="73"/>
      <c r="LLL60" s="73"/>
      <c r="LLM60" s="73"/>
      <c r="LLN60" s="73"/>
      <c r="LLO60" s="73"/>
      <c r="LLP60" s="73"/>
      <c r="LLQ60" s="73"/>
      <c r="LLR60" s="73"/>
      <c r="LLS60" s="73"/>
      <c r="LLT60" s="73"/>
      <c r="LLU60" s="73"/>
      <c r="LLV60" s="73"/>
      <c r="LLW60" s="73"/>
      <c r="LLX60" s="73"/>
      <c r="LLY60" s="73"/>
      <c r="LLZ60" s="73"/>
      <c r="LMA60" s="73"/>
      <c r="LMB60" s="73"/>
      <c r="LMC60" s="73"/>
      <c r="LMD60" s="73"/>
      <c r="LME60" s="73"/>
      <c r="LMF60" s="73"/>
      <c r="LMG60" s="73"/>
      <c r="LMH60" s="73"/>
      <c r="LMI60" s="73"/>
      <c r="LMJ60" s="73"/>
      <c r="LMK60" s="73"/>
      <c r="LML60" s="73"/>
      <c r="LMM60" s="73"/>
      <c r="LMN60" s="73"/>
      <c r="LMO60" s="73"/>
      <c r="LMP60" s="73"/>
      <c r="LMQ60" s="73"/>
      <c r="LMR60" s="73"/>
      <c r="LMS60" s="73"/>
      <c r="LMT60" s="73"/>
      <c r="LMU60" s="73"/>
      <c r="LMV60" s="73"/>
      <c r="LMW60" s="73"/>
      <c r="LMX60" s="73"/>
      <c r="LMY60" s="73"/>
      <c r="LMZ60" s="73"/>
      <c r="LNA60" s="73"/>
      <c r="LNB60" s="73"/>
      <c r="LNC60" s="73"/>
      <c r="LND60" s="73"/>
      <c r="LNE60" s="73"/>
      <c r="LNF60" s="73"/>
      <c r="LNG60" s="73"/>
      <c r="LNH60" s="73"/>
      <c r="LNI60" s="73"/>
      <c r="LNJ60" s="73"/>
      <c r="LNK60" s="73"/>
      <c r="LNL60" s="73"/>
      <c r="LNM60" s="73"/>
      <c r="LNN60" s="73"/>
      <c r="LNO60" s="73"/>
      <c r="LNP60" s="73"/>
      <c r="LNQ60" s="73"/>
      <c r="LNR60" s="73"/>
      <c r="LNS60" s="73"/>
      <c r="LNT60" s="73"/>
      <c r="LNU60" s="73"/>
      <c r="LNV60" s="73"/>
      <c r="LNW60" s="73"/>
      <c r="LNX60" s="73"/>
      <c r="LNY60" s="73"/>
      <c r="LNZ60" s="73"/>
      <c r="LOA60" s="73"/>
      <c r="LOB60" s="73"/>
      <c r="LOC60" s="73"/>
      <c r="LOD60" s="73"/>
      <c r="LOE60" s="73"/>
      <c r="LOF60" s="73"/>
      <c r="LOG60" s="73"/>
      <c r="LOH60" s="73"/>
      <c r="LOI60" s="73"/>
      <c r="LOJ60" s="73"/>
      <c r="LOK60" s="73"/>
      <c r="LOL60" s="73"/>
      <c r="LOM60" s="73"/>
      <c r="LON60" s="73"/>
      <c r="LOO60" s="73"/>
      <c r="LOP60" s="73"/>
      <c r="LOQ60" s="73"/>
      <c r="LOR60" s="73"/>
      <c r="LOS60" s="73"/>
      <c r="LOT60" s="73"/>
      <c r="LOU60" s="73"/>
      <c r="LOV60" s="73"/>
      <c r="LOW60" s="73"/>
      <c r="LOX60" s="73"/>
      <c r="LOY60" s="73"/>
      <c r="LOZ60" s="73"/>
      <c r="LPA60" s="73"/>
      <c r="LPB60" s="73"/>
      <c r="LPC60" s="73"/>
      <c r="LPD60" s="73"/>
      <c r="LPE60" s="73"/>
      <c r="LPF60" s="73"/>
      <c r="LPG60" s="73"/>
      <c r="LPH60" s="73"/>
      <c r="LPI60" s="73"/>
      <c r="LPJ60" s="73"/>
      <c r="LPK60" s="73"/>
      <c r="LPL60" s="73"/>
      <c r="LPM60" s="73"/>
      <c r="LPN60" s="73"/>
      <c r="LPO60" s="73"/>
      <c r="LPP60" s="73"/>
      <c r="LPQ60" s="73"/>
      <c r="LPR60" s="73"/>
      <c r="LPS60" s="73"/>
      <c r="LPT60" s="73"/>
      <c r="LPU60" s="73"/>
      <c r="LPV60" s="73"/>
      <c r="LPW60" s="73"/>
      <c r="LPX60" s="73"/>
      <c r="LPY60" s="73"/>
      <c r="LPZ60" s="73"/>
      <c r="LQA60" s="73"/>
      <c r="LQB60" s="73"/>
      <c r="LQC60" s="73"/>
      <c r="LQD60" s="73"/>
      <c r="LQE60" s="73"/>
      <c r="LQF60" s="73"/>
      <c r="LQG60" s="73"/>
      <c r="LQH60" s="73"/>
      <c r="LQI60" s="73"/>
      <c r="LQJ60" s="73"/>
      <c r="LQK60" s="73"/>
      <c r="LQL60" s="73"/>
      <c r="LQM60" s="73"/>
      <c r="LQN60" s="73"/>
      <c r="LQO60" s="73"/>
      <c r="LQP60" s="73"/>
      <c r="LQQ60" s="73"/>
      <c r="LQR60" s="73"/>
      <c r="LQS60" s="73"/>
      <c r="LQT60" s="73"/>
      <c r="LQU60" s="73"/>
      <c r="LQV60" s="73"/>
      <c r="LQW60" s="73"/>
      <c r="LQX60" s="73"/>
      <c r="LQY60" s="73"/>
      <c r="LQZ60" s="73"/>
      <c r="LRA60" s="73"/>
      <c r="LRB60" s="73"/>
      <c r="LRC60" s="73"/>
      <c r="LRD60" s="73"/>
      <c r="LRE60" s="73"/>
      <c r="LRF60" s="73"/>
      <c r="LRG60" s="73"/>
      <c r="LRH60" s="73"/>
      <c r="LRI60" s="73"/>
      <c r="LRJ60" s="73"/>
      <c r="LRK60" s="73"/>
      <c r="LRL60" s="73"/>
      <c r="LRM60" s="73"/>
      <c r="LRN60" s="73"/>
      <c r="LRO60" s="73"/>
      <c r="LRP60" s="73"/>
      <c r="LRQ60" s="73"/>
      <c r="LRR60" s="73"/>
      <c r="LRS60" s="73"/>
      <c r="LRT60" s="73"/>
      <c r="LRU60" s="73"/>
      <c r="LRV60" s="73"/>
      <c r="LRW60" s="73"/>
      <c r="LRX60" s="73"/>
      <c r="LRY60" s="73"/>
      <c r="LRZ60" s="73"/>
      <c r="LSA60" s="73"/>
      <c r="LSB60" s="73"/>
      <c r="LSC60" s="73"/>
      <c r="LSD60" s="73"/>
      <c r="LSE60" s="73"/>
      <c r="LSF60" s="73"/>
      <c r="LSG60" s="73"/>
      <c r="LSH60" s="73"/>
      <c r="LSI60" s="73"/>
      <c r="LSJ60" s="73"/>
      <c r="LSK60" s="73"/>
      <c r="LSL60" s="73"/>
      <c r="LSM60" s="73"/>
      <c r="LSN60" s="73"/>
      <c r="LSO60" s="73"/>
      <c r="LSP60" s="73"/>
      <c r="LSQ60" s="73"/>
      <c r="LSR60" s="73"/>
      <c r="LSS60" s="73"/>
      <c r="LST60" s="73"/>
      <c r="LSU60" s="73"/>
      <c r="LSV60" s="73"/>
      <c r="LSW60" s="73"/>
      <c r="LSX60" s="73"/>
      <c r="LSY60" s="73"/>
      <c r="LSZ60" s="73"/>
      <c r="LTA60" s="73"/>
      <c r="LTB60" s="73"/>
      <c r="LTC60" s="73"/>
      <c r="LTD60" s="73"/>
      <c r="LTE60" s="73"/>
      <c r="LTF60" s="73"/>
      <c r="LTG60" s="73"/>
      <c r="LTH60" s="73"/>
      <c r="LTI60" s="73"/>
      <c r="LTJ60" s="73"/>
      <c r="LTK60" s="73"/>
      <c r="LTL60" s="73"/>
      <c r="LTM60" s="73"/>
      <c r="LTN60" s="73"/>
      <c r="LTO60" s="73"/>
      <c r="LTP60" s="73"/>
      <c r="LTQ60" s="73"/>
      <c r="LTR60" s="73"/>
      <c r="LTS60" s="73"/>
      <c r="LTT60" s="73"/>
      <c r="LTU60" s="73"/>
      <c r="LTV60" s="73"/>
      <c r="LTW60" s="73"/>
      <c r="LTX60" s="73"/>
      <c r="LTY60" s="73"/>
      <c r="LTZ60" s="73"/>
      <c r="LUA60" s="73"/>
      <c r="LUB60" s="73"/>
      <c r="LUC60" s="73"/>
      <c r="LUD60" s="73"/>
      <c r="LUE60" s="73"/>
      <c r="LUF60" s="73"/>
      <c r="LUG60" s="73"/>
      <c r="LUH60" s="73"/>
      <c r="LUI60" s="73"/>
      <c r="LUJ60" s="73"/>
      <c r="LUK60" s="73"/>
      <c r="LUL60" s="73"/>
      <c r="LUM60" s="73"/>
      <c r="LUN60" s="73"/>
      <c r="LUO60" s="73"/>
      <c r="LUP60" s="73"/>
      <c r="LUQ60" s="73"/>
      <c r="LUR60" s="73"/>
      <c r="LUS60" s="73"/>
      <c r="LUT60" s="73"/>
      <c r="LUU60" s="73"/>
      <c r="LUV60" s="73"/>
      <c r="LUW60" s="73"/>
      <c r="LUX60" s="73"/>
      <c r="LUY60" s="73"/>
      <c r="LUZ60" s="73"/>
      <c r="LVA60" s="73"/>
      <c r="LVB60" s="73"/>
      <c r="LVC60" s="73"/>
      <c r="LVD60" s="73"/>
      <c r="LVE60" s="73"/>
      <c r="LVF60" s="73"/>
      <c r="LVG60" s="73"/>
      <c r="LVH60" s="73"/>
      <c r="LVI60" s="73"/>
      <c r="LVJ60" s="73"/>
      <c r="LVK60" s="73"/>
      <c r="LVL60" s="73"/>
      <c r="LVM60" s="73"/>
      <c r="LVN60" s="73"/>
      <c r="LVO60" s="73"/>
      <c r="LVP60" s="73"/>
      <c r="LVQ60" s="73"/>
      <c r="LVR60" s="73"/>
      <c r="LVS60" s="73"/>
      <c r="LVT60" s="73"/>
      <c r="LVU60" s="73"/>
      <c r="LVV60" s="73"/>
      <c r="LVW60" s="73"/>
      <c r="LVX60" s="73"/>
      <c r="LVY60" s="73"/>
      <c r="LVZ60" s="73"/>
      <c r="LWA60" s="73"/>
      <c r="LWB60" s="73"/>
      <c r="LWC60" s="73"/>
      <c r="LWD60" s="73"/>
      <c r="LWE60" s="73"/>
      <c r="LWF60" s="73"/>
      <c r="LWG60" s="73"/>
      <c r="LWH60" s="73"/>
      <c r="LWI60" s="73"/>
      <c r="LWJ60" s="73"/>
      <c r="LWK60" s="73"/>
      <c r="LWL60" s="73"/>
      <c r="LWM60" s="73"/>
      <c r="LWN60" s="73"/>
      <c r="LWO60" s="73"/>
      <c r="LWP60" s="73"/>
      <c r="LWQ60" s="73"/>
      <c r="LWR60" s="73"/>
      <c r="LWS60" s="73"/>
      <c r="LWT60" s="73"/>
      <c r="LWU60" s="73"/>
      <c r="LWV60" s="73"/>
      <c r="LWW60" s="73"/>
      <c r="LWX60" s="73"/>
      <c r="LWY60" s="73"/>
      <c r="LWZ60" s="73"/>
      <c r="LXA60" s="73"/>
      <c r="LXB60" s="73"/>
      <c r="LXC60" s="73"/>
      <c r="LXD60" s="73"/>
      <c r="LXE60" s="73"/>
      <c r="LXF60" s="73"/>
      <c r="LXG60" s="73"/>
      <c r="LXH60" s="73"/>
      <c r="LXI60" s="73"/>
      <c r="LXJ60" s="73"/>
      <c r="LXK60" s="73"/>
      <c r="LXL60" s="73"/>
      <c r="LXM60" s="73"/>
      <c r="LXN60" s="73"/>
      <c r="LXO60" s="73"/>
      <c r="LXP60" s="73"/>
      <c r="LXQ60" s="73"/>
      <c r="LXR60" s="73"/>
      <c r="LXS60" s="73"/>
      <c r="LXT60" s="73"/>
      <c r="LXU60" s="73"/>
      <c r="LXV60" s="73"/>
      <c r="LXW60" s="73"/>
      <c r="LXX60" s="73"/>
      <c r="LXY60" s="73"/>
      <c r="LXZ60" s="73"/>
      <c r="LYA60" s="73"/>
      <c r="LYB60" s="73"/>
      <c r="LYC60" s="73"/>
      <c r="LYD60" s="73"/>
      <c r="LYE60" s="73"/>
      <c r="LYF60" s="73"/>
      <c r="LYG60" s="73"/>
      <c r="LYH60" s="73"/>
      <c r="LYI60" s="73"/>
      <c r="LYJ60" s="73"/>
      <c r="LYK60" s="73"/>
      <c r="LYL60" s="73"/>
      <c r="LYM60" s="73"/>
      <c r="LYN60" s="73"/>
      <c r="LYO60" s="73"/>
      <c r="LYP60" s="73"/>
      <c r="LYQ60" s="73"/>
      <c r="LYR60" s="73"/>
      <c r="LYS60" s="73"/>
      <c r="LYT60" s="73"/>
      <c r="LYU60" s="73"/>
      <c r="LYV60" s="73"/>
      <c r="LYW60" s="73"/>
      <c r="LYX60" s="73"/>
      <c r="LYY60" s="73"/>
      <c r="LYZ60" s="73"/>
      <c r="LZA60" s="73"/>
      <c r="LZB60" s="73"/>
      <c r="LZC60" s="73"/>
      <c r="LZD60" s="73"/>
      <c r="LZE60" s="73"/>
      <c r="LZF60" s="73"/>
      <c r="LZG60" s="73"/>
      <c r="LZH60" s="73"/>
      <c r="LZI60" s="73"/>
      <c r="LZJ60" s="73"/>
      <c r="LZK60" s="73"/>
      <c r="LZL60" s="73"/>
      <c r="LZM60" s="73"/>
      <c r="LZN60" s="73"/>
      <c r="LZO60" s="73"/>
      <c r="LZP60" s="73"/>
      <c r="LZQ60" s="73"/>
      <c r="LZR60" s="73"/>
      <c r="LZS60" s="73"/>
      <c r="LZT60" s="73"/>
      <c r="LZU60" s="73"/>
      <c r="LZV60" s="73"/>
      <c r="LZW60" s="73"/>
      <c r="LZX60" s="73"/>
      <c r="LZY60" s="73"/>
      <c r="LZZ60" s="73"/>
      <c r="MAA60" s="73"/>
      <c r="MAB60" s="73"/>
      <c r="MAC60" s="73"/>
      <c r="MAD60" s="73"/>
      <c r="MAE60" s="73"/>
      <c r="MAF60" s="73"/>
      <c r="MAG60" s="73"/>
      <c r="MAH60" s="73"/>
      <c r="MAI60" s="73"/>
      <c r="MAJ60" s="73"/>
      <c r="MAK60" s="73"/>
      <c r="MAL60" s="73"/>
      <c r="MAM60" s="73"/>
      <c r="MAN60" s="73"/>
      <c r="MAO60" s="73"/>
      <c r="MAP60" s="73"/>
      <c r="MAQ60" s="73"/>
      <c r="MAR60" s="73"/>
      <c r="MAS60" s="73"/>
      <c r="MAT60" s="73"/>
      <c r="MAU60" s="73"/>
      <c r="MAV60" s="73"/>
      <c r="MAW60" s="73"/>
      <c r="MAX60" s="73"/>
      <c r="MAY60" s="73"/>
      <c r="MAZ60" s="73"/>
      <c r="MBA60" s="73"/>
      <c r="MBB60" s="73"/>
      <c r="MBC60" s="73"/>
      <c r="MBD60" s="73"/>
      <c r="MBE60" s="73"/>
      <c r="MBF60" s="73"/>
      <c r="MBG60" s="73"/>
      <c r="MBH60" s="73"/>
      <c r="MBI60" s="73"/>
      <c r="MBJ60" s="73"/>
      <c r="MBK60" s="73"/>
      <c r="MBL60" s="73"/>
      <c r="MBM60" s="73"/>
      <c r="MBN60" s="73"/>
      <c r="MBO60" s="73"/>
      <c r="MBP60" s="73"/>
      <c r="MBQ60" s="73"/>
      <c r="MBR60" s="73"/>
      <c r="MBS60" s="73"/>
      <c r="MBT60" s="73"/>
      <c r="MBU60" s="73"/>
      <c r="MBV60" s="73"/>
      <c r="MBW60" s="73"/>
      <c r="MBX60" s="73"/>
      <c r="MBY60" s="73"/>
      <c r="MBZ60" s="73"/>
      <c r="MCA60" s="73"/>
      <c r="MCB60" s="73"/>
      <c r="MCC60" s="73"/>
      <c r="MCD60" s="73"/>
      <c r="MCE60" s="73"/>
      <c r="MCF60" s="73"/>
      <c r="MCG60" s="73"/>
      <c r="MCH60" s="73"/>
      <c r="MCI60" s="73"/>
      <c r="MCJ60" s="73"/>
      <c r="MCK60" s="73"/>
      <c r="MCL60" s="73"/>
      <c r="MCM60" s="73"/>
      <c r="MCN60" s="73"/>
      <c r="MCO60" s="73"/>
      <c r="MCP60" s="73"/>
      <c r="MCQ60" s="73"/>
      <c r="MCR60" s="73"/>
      <c r="MCS60" s="73"/>
      <c r="MCT60" s="73"/>
      <c r="MCU60" s="73"/>
      <c r="MCV60" s="73"/>
      <c r="MCW60" s="73"/>
      <c r="MCX60" s="73"/>
      <c r="MCY60" s="73"/>
      <c r="MCZ60" s="73"/>
      <c r="MDA60" s="73"/>
      <c r="MDB60" s="73"/>
      <c r="MDC60" s="73"/>
      <c r="MDD60" s="73"/>
      <c r="MDE60" s="73"/>
      <c r="MDF60" s="73"/>
      <c r="MDG60" s="73"/>
      <c r="MDH60" s="73"/>
      <c r="MDI60" s="73"/>
      <c r="MDJ60" s="73"/>
      <c r="MDK60" s="73"/>
      <c r="MDL60" s="73"/>
      <c r="MDM60" s="73"/>
      <c r="MDN60" s="73"/>
      <c r="MDO60" s="73"/>
      <c r="MDP60" s="73"/>
      <c r="MDQ60" s="73"/>
      <c r="MDR60" s="73"/>
      <c r="MDS60" s="73"/>
      <c r="MDT60" s="73"/>
      <c r="MDU60" s="73"/>
      <c r="MDV60" s="73"/>
      <c r="MDW60" s="73"/>
      <c r="MDX60" s="73"/>
      <c r="MDY60" s="73"/>
      <c r="MDZ60" s="73"/>
      <c r="MEA60" s="73"/>
      <c r="MEB60" s="73"/>
      <c r="MEC60" s="73"/>
      <c r="MED60" s="73"/>
      <c r="MEE60" s="73"/>
      <c r="MEF60" s="73"/>
      <c r="MEG60" s="73"/>
      <c r="MEH60" s="73"/>
      <c r="MEI60" s="73"/>
      <c r="MEJ60" s="73"/>
      <c r="MEK60" s="73"/>
      <c r="MEL60" s="73"/>
      <c r="MEM60" s="73"/>
      <c r="MEN60" s="73"/>
      <c r="MEO60" s="73"/>
      <c r="MEP60" s="73"/>
      <c r="MEQ60" s="73"/>
      <c r="MER60" s="73"/>
      <c r="MES60" s="73"/>
      <c r="MET60" s="73"/>
      <c r="MEU60" s="73"/>
      <c r="MEV60" s="73"/>
      <c r="MEW60" s="73"/>
      <c r="MEX60" s="73"/>
      <c r="MEY60" s="73"/>
      <c r="MEZ60" s="73"/>
      <c r="MFA60" s="73"/>
      <c r="MFB60" s="73"/>
      <c r="MFC60" s="73"/>
      <c r="MFD60" s="73"/>
      <c r="MFE60" s="73"/>
      <c r="MFF60" s="73"/>
      <c r="MFG60" s="73"/>
      <c r="MFH60" s="73"/>
      <c r="MFI60" s="73"/>
      <c r="MFJ60" s="73"/>
      <c r="MFK60" s="73"/>
      <c r="MFL60" s="73"/>
      <c r="MFM60" s="73"/>
      <c r="MFN60" s="73"/>
      <c r="MFO60" s="73"/>
      <c r="MFP60" s="73"/>
      <c r="MFQ60" s="73"/>
      <c r="MFR60" s="73"/>
      <c r="MFS60" s="73"/>
      <c r="MFT60" s="73"/>
      <c r="MFU60" s="73"/>
      <c r="MFV60" s="73"/>
      <c r="MFW60" s="73"/>
      <c r="MFX60" s="73"/>
      <c r="MFY60" s="73"/>
      <c r="MFZ60" s="73"/>
      <c r="MGA60" s="73"/>
      <c r="MGB60" s="73"/>
      <c r="MGC60" s="73"/>
      <c r="MGD60" s="73"/>
      <c r="MGE60" s="73"/>
      <c r="MGF60" s="73"/>
      <c r="MGG60" s="73"/>
      <c r="MGH60" s="73"/>
      <c r="MGI60" s="73"/>
      <c r="MGJ60" s="73"/>
      <c r="MGK60" s="73"/>
      <c r="MGL60" s="73"/>
      <c r="MGM60" s="73"/>
      <c r="MGN60" s="73"/>
      <c r="MGO60" s="73"/>
      <c r="MGP60" s="73"/>
      <c r="MGQ60" s="73"/>
      <c r="MGR60" s="73"/>
      <c r="MGS60" s="73"/>
      <c r="MGT60" s="73"/>
      <c r="MGU60" s="73"/>
      <c r="MGV60" s="73"/>
      <c r="MGW60" s="73"/>
      <c r="MGX60" s="73"/>
      <c r="MGY60" s="73"/>
      <c r="MGZ60" s="73"/>
      <c r="MHA60" s="73"/>
      <c r="MHB60" s="73"/>
      <c r="MHC60" s="73"/>
      <c r="MHD60" s="73"/>
      <c r="MHE60" s="73"/>
      <c r="MHF60" s="73"/>
      <c r="MHG60" s="73"/>
      <c r="MHH60" s="73"/>
      <c r="MHI60" s="73"/>
      <c r="MHJ60" s="73"/>
      <c r="MHK60" s="73"/>
      <c r="MHL60" s="73"/>
      <c r="MHM60" s="73"/>
      <c r="MHN60" s="73"/>
      <c r="MHO60" s="73"/>
      <c r="MHP60" s="73"/>
      <c r="MHQ60" s="73"/>
      <c r="MHR60" s="73"/>
      <c r="MHS60" s="73"/>
      <c r="MHT60" s="73"/>
      <c r="MHU60" s="73"/>
      <c r="MHV60" s="73"/>
      <c r="MHW60" s="73"/>
      <c r="MHX60" s="73"/>
      <c r="MHY60" s="73"/>
      <c r="MHZ60" s="73"/>
      <c r="MIA60" s="73"/>
      <c r="MIB60" s="73"/>
      <c r="MIC60" s="73"/>
      <c r="MID60" s="73"/>
      <c r="MIE60" s="73"/>
      <c r="MIF60" s="73"/>
      <c r="MIG60" s="73"/>
      <c r="MIH60" s="73"/>
      <c r="MII60" s="73"/>
      <c r="MIJ60" s="73"/>
      <c r="MIK60" s="73"/>
      <c r="MIL60" s="73"/>
      <c r="MIM60" s="73"/>
      <c r="MIN60" s="73"/>
      <c r="MIO60" s="73"/>
      <c r="MIP60" s="73"/>
      <c r="MIQ60" s="73"/>
      <c r="MIR60" s="73"/>
      <c r="MIS60" s="73"/>
      <c r="MIT60" s="73"/>
      <c r="MIU60" s="73"/>
      <c r="MIV60" s="73"/>
      <c r="MIW60" s="73"/>
      <c r="MIX60" s="73"/>
      <c r="MIY60" s="73"/>
      <c r="MIZ60" s="73"/>
      <c r="MJA60" s="73"/>
      <c r="MJB60" s="73"/>
      <c r="MJC60" s="73"/>
      <c r="MJD60" s="73"/>
      <c r="MJE60" s="73"/>
      <c r="MJF60" s="73"/>
      <c r="MJG60" s="73"/>
      <c r="MJH60" s="73"/>
      <c r="MJI60" s="73"/>
      <c r="MJJ60" s="73"/>
      <c r="MJK60" s="73"/>
      <c r="MJL60" s="73"/>
      <c r="MJM60" s="73"/>
      <c r="MJN60" s="73"/>
      <c r="MJO60" s="73"/>
      <c r="MJP60" s="73"/>
      <c r="MJQ60" s="73"/>
      <c r="MJR60" s="73"/>
      <c r="MJS60" s="73"/>
      <c r="MJT60" s="73"/>
      <c r="MJU60" s="73"/>
      <c r="MJV60" s="73"/>
      <c r="MJW60" s="73"/>
      <c r="MJX60" s="73"/>
      <c r="MJY60" s="73"/>
      <c r="MJZ60" s="73"/>
      <c r="MKA60" s="73"/>
      <c r="MKB60" s="73"/>
      <c r="MKC60" s="73"/>
      <c r="MKD60" s="73"/>
      <c r="MKE60" s="73"/>
      <c r="MKF60" s="73"/>
      <c r="MKG60" s="73"/>
      <c r="MKH60" s="73"/>
      <c r="MKI60" s="73"/>
      <c r="MKJ60" s="73"/>
      <c r="MKK60" s="73"/>
      <c r="MKL60" s="73"/>
      <c r="MKM60" s="73"/>
      <c r="MKN60" s="73"/>
      <c r="MKO60" s="73"/>
      <c r="MKP60" s="73"/>
      <c r="MKQ60" s="73"/>
      <c r="MKR60" s="73"/>
      <c r="MKS60" s="73"/>
      <c r="MKT60" s="73"/>
      <c r="MKU60" s="73"/>
      <c r="MKV60" s="73"/>
      <c r="MKW60" s="73"/>
      <c r="MKX60" s="73"/>
      <c r="MKY60" s="73"/>
      <c r="MKZ60" s="73"/>
      <c r="MLA60" s="73"/>
      <c r="MLB60" s="73"/>
      <c r="MLC60" s="73"/>
      <c r="MLD60" s="73"/>
      <c r="MLE60" s="73"/>
      <c r="MLF60" s="73"/>
      <c r="MLG60" s="73"/>
      <c r="MLH60" s="73"/>
      <c r="MLI60" s="73"/>
      <c r="MLJ60" s="73"/>
      <c r="MLK60" s="73"/>
      <c r="MLL60" s="73"/>
      <c r="MLM60" s="73"/>
      <c r="MLN60" s="73"/>
      <c r="MLO60" s="73"/>
      <c r="MLP60" s="73"/>
      <c r="MLQ60" s="73"/>
      <c r="MLR60" s="73"/>
      <c r="MLS60" s="73"/>
      <c r="MLT60" s="73"/>
      <c r="MLU60" s="73"/>
      <c r="MLV60" s="73"/>
      <c r="MLW60" s="73"/>
      <c r="MLX60" s="73"/>
      <c r="MLY60" s="73"/>
      <c r="MLZ60" s="73"/>
      <c r="MMA60" s="73"/>
      <c r="MMB60" s="73"/>
      <c r="MMC60" s="73"/>
      <c r="MMD60" s="73"/>
      <c r="MME60" s="73"/>
      <c r="MMF60" s="73"/>
      <c r="MMG60" s="73"/>
      <c r="MMH60" s="73"/>
      <c r="MMI60" s="73"/>
      <c r="MMJ60" s="73"/>
      <c r="MMK60" s="73"/>
      <c r="MML60" s="73"/>
      <c r="MMM60" s="73"/>
      <c r="MMN60" s="73"/>
      <c r="MMO60" s="73"/>
      <c r="MMP60" s="73"/>
      <c r="MMQ60" s="73"/>
      <c r="MMR60" s="73"/>
      <c r="MMS60" s="73"/>
      <c r="MMT60" s="73"/>
      <c r="MMU60" s="73"/>
      <c r="MMV60" s="73"/>
      <c r="MMW60" s="73"/>
      <c r="MMX60" s="73"/>
      <c r="MMY60" s="73"/>
      <c r="MMZ60" s="73"/>
      <c r="MNA60" s="73"/>
      <c r="MNB60" s="73"/>
      <c r="MNC60" s="73"/>
      <c r="MND60" s="73"/>
      <c r="MNE60" s="73"/>
      <c r="MNF60" s="73"/>
      <c r="MNG60" s="73"/>
      <c r="MNH60" s="73"/>
      <c r="MNI60" s="73"/>
      <c r="MNJ60" s="73"/>
      <c r="MNK60" s="73"/>
      <c r="MNL60" s="73"/>
      <c r="MNM60" s="73"/>
      <c r="MNN60" s="73"/>
      <c r="MNO60" s="73"/>
      <c r="MNP60" s="73"/>
      <c r="MNQ60" s="73"/>
      <c r="MNR60" s="73"/>
      <c r="MNS60" s="73"/>
      <c r="MNT60" s="73"/>
      <c r="MNU60" s="73"/>
      <c r="MNV60" s="73"/>
      <c r="MNW60" s="73"/>
      <c r="MNX60" s="73"/>
      <c r="MNY60" s="73"/>
      <c r="MNZ60" s="73"/>
      <c r="MOA60" s="73"/>
      <c r="MOB60" s="73"/>
      <c r="MOC60" s="73"/>
      <c r="MOD60" s="73"/>
      <c r="MOE60" s="73"/>
      <c r="MOF60" s="73"/>
      <c r="MOG60" s="73"/>
      <c r="MOH60" s="73"/>
      <c r="MOI60" s="73"/>
      <c r="MOJ60" s="73"/>
      <c r="MOK60" s="73"/>
      <c r="MOL60" s="73"/>
      <c r="MOM60" s="73"/>
      <c r="MON60" s="73"/>
      <c r="MOO60" s="73"/>
      <c r="MOP60" s="73"/>
      <c r="MOQ60" s="73"/>
      <c r="MOR60" s="73"/>
      <c r="MOS60" s="73"/>
      <c r="MOT60" s="73"/>
      <c r="MOU60" s="73"/>
      <c r="MOV60" s="73"/>
      <c r="MOW60" s="73"/>
      <c r="MOX60" s="73"/>
      <c r="MOY60" s="73"/>
      <c r="MOZ60" s="73"/>
      <c r="MPA60" s="73"/>
      <c r="MPB60" s="73"/>
      <c r="MPC60" s="73"/>
      <c r="MPD60" s="73"/>
      <c r="MPE60" s="73"/>
      <c r="MPF60" s="73"/>
      <c r="MPG60" s="73"/>
      <c r="MPH60" s="73"/>
      <c r="MPI60" s="73"/>
      <c r="MPJ60" s="73"/>
      <c r="MPK60" s="73"/>
      <c r="MPL60" s="73"/>
      <c r="MPM60" s="73"/>
      <c r="MPN60" s="73"/>
      <c r="MPO60" s="73"/>
      <c r="MPP60" s="73"/>
      <c r="MPQ60" s="73"/>
      <c r="MPR60" s="73"/>
      <c r="MPS60" s="73"/>
      <c r="MPT60" s="73"/>
      <c r="MPU60" s="73"/>
      <c r="MPV60" s="73"/>
      <c r="MPW60" s="73"/>
      <c r="MPX60" s="73"/>
      <c r="MPY60" s="73"/>
      <c r="MPZ60" s="73"/>
      <c r="MQA60" s="73"/>
      <c r="MQB60" s="73"/>
      <c r="MQC60" s="73"/>
      <c r="MQD60" s="73"/>
      <c r="MQE60" s="73"/>
      <c r="MQF60" s="73"/>
      <c r="MQG60" s="73"/>
      <c r="MQH60" s="73"/>
      <c r="MQI60" s="73"/>
      <c r="MQJ60" s="73"/>
      <c r="MQK60" s="73"/>
      <c r="MQL60" s="73"/>
      <c r="MQM60" s="73"/>
      <c r="MQN60" s="73"/>
      <c r="MQO60" s="73"/>
      <c r="MQP60" s="73"/>
      <c r="MQQ60" s="73"/>
      <c r="MQR60" s="73"/>
      <c r="MQS60" s="73"/>
      <c r="MQT60" s="73"/>
      <c r="MQU60" s="73"/>
      <c r="MQV60" s="73"/>
      <c r="MQW60" s="73"/>
      <c r="MQX60" s="73"/>
      <c r="MQY60" s="73"/>
      <c r="MQZ60" s="73"/>
      <c r="MRA60" s="73"/>
      <c r="MRB60" s="73"/>
      <c r="MRC60" s="73"/>
      <c r="MRD60" s="73"/>
      <c r="MRE60" s="73"/>
      <c r="MRF60" s="73"/>
      <c r="MRG60" s="73"/>
      <c r="MRH60" s="73"/>
      <c r="MRI60" s="73"/>
      <c r="MRJ60" s="73"/>
      <c r="MRK60" s="73"/>
      <c r="MRL60" s="73"/>
      <c r="MRM60" s="73"/>
      <c r="MRN60" s="73"/>
      <c r="MRO60" s="73"/>
      <c r="MRP60" s="73"/>
      <c r="MRQ60" s="73"/>
      <c r="MRR60" s="73"/>
      <c r="MRS60" s="73"/>
      <c r="MRT60" s="73"/>
      <c r="MRU60" s="73"/>
      <c r="MRV60" s="73"/>
      <c r="MRW60" s="73"/>
      <c r="MRX60" s="73"/>
      <c r="MRY60" s="73"/>
      <c r="MRZ60" s="73"/>
      <c r="MSA60" s="73"/>
      <c r="MSB60" s="73"/>
      <c r="MSC60" s="73"/>
      <c r="MSD60" s="73"/>
      <c r="MSE60" s="73"/>
      <c r="MSF60" s="73"/>
      <c r="MSG60" s="73"/>
      <c r="MSH60" s="73"/>
      <c r="MSI60" s="73"/>
      <c r="MSJ60" s="73"/>
      <c r="MSK60" s="73"/>
      <c r="MSL60" s="73"/>
      <c r="MSM60" s="73"/>
      <c r="MSN60" s="73"/>
      <c r="MSO60" s="73"/>
      <c r="MSP60" s="73"/>
      <c r="MSQ60" s="73"/>
      <c r="MSR60" s="73"/>
      <c r="MSS60" s="73"/>
      <c r="MST60" s="73"/>
      <c r="MSU60" s="73"/>
      <c r="MSV60" s="73"/>
      <c r="MSW60" s="73"/>
      <c r="MSX60" s="73"/>
      <c r="MSY60" s="73"/>
      <c r="MSZ60" s="73"/>
      <c r="MTA60" s="73"/>
      <c r="MTB60" s="73"/>
      <c r="MTC60" s="73"/>
      <c r="MTD60" s="73"/>
      <c r="MTE60" s="73"/>
      <c r="MTF60" s="73"/>
      <c r="MTG60" s="73"/>
      <c r="MTH60" s="73"/>
      <c r="MTI60" s="73"/>
      <c r="MTJ60" s="73"/>
      <c r="MTK60" s="73"/>
      <c r="MTL60" s="73"/>
      <c r="MTM60" s="73"/>
      <c r="MTN60" s="73"/>
      <c r="MTO60" s="73"/>
      <c r="MTP60" s="73"/>
      <c r="MTQ60" s="73"/>
      <c r="MTR60" s="73"/>
      <c r="MTS60" s="73"/>
      <c r="MTT60" s="73"/>
      <c r="MTU60" s="73"/>
      <c r="MTV60" s="73"/>
      <c r="MTW60" s="73"/>
      <c r="MTX60" s="73"/>
      <c r="MTY60" s="73"/>
      <c r="MTZ60" s="73"/>
      <c r="MUA60" s="73"/>
      <c r="MUB60" s="73"/>
      <c r="MUC60" s="73"/>
      <c r="MUD60" s="73"/>
      <c r="MUE60" s="73"/>
      <c r="MUF60" s="73"/>
      <c r="MUG60" s="73"/>
      <c r="MUH60" s="73"/>
      <c r="MUI60" s="73"/>
      <c r="MUJ60" s="73"/>
      <c r="MUK60" s="73"/>
      <c r="MUL60" s="73"/>
      <c r="MUM60" s="73"/>
      <c r="MUN60" s="73"/>
      <c r="MUO60" s="73"/>
      <c r="MUP60" s="73"/>
      <c r="MUQ60" s="73"/>
      <c r="MUR60" s="73"/>
      <c r="MUS60" s="73"/>
      <c r="MUT60" s="73"/>
      <c r="MUU60" s="73"/>
      <c r="MUV60" s="73"/>
      <c r="MUW60" s="73"/>
      <c r="MUX60" s="73"/>
      <c r="MUY60" s="73"/>
      <c r="MUZ60" s="73"/>
      <c r="MVA60" s="73"/>
      <c r="MVB60" s="73"/>
      <c r="MVC60" s="73"/>
      <c r="MVD60" s="73"/>
      <c r="MVE60" s="73"/>
      <c r="MVF60" s="73"/>
      <c r="MVG60" s="73"/>
      <c r="MVH60" s="73"/>
      <c r="MVI60" s="73"/>
      <c r="MVJ60" s="73"/>
      <c r="MVK60" s="73"/>
      <c r="MVL60" s="73"/>
      <c r="MVM60" s="73"/>
      <c r="MVN60" s="73"/>
      <c r="MVO60" s="73"/>
      <c r="MVP60" s="73"/>
      <c r="MVQ60" s="73"/>
      <c r="MVR60" s="73"/>
      <c r="MVS60" s="73"/>
      <c r="MVT60" s="73"/>
      <c r="MVU60" s="73"/>
      <c r="MVV60" s="73"/>
      <c r="MVW60" s="73"/>
      <c r="MVX60" s="73"/>
      <c r="MVY60" s="73"/>
      <c r="MVZ60" s="73"/>
      <c r="MWA60" s="73"/>
      <c r="MWB60" s="73"/>
      <c r="MWC60" s="73"/>
      <c r="MWD60" s="73"/>
      <c r="MWE60" s="73"/>
      <c r="MWF60" s="73"/>
      <c r="MWG60" s="73"/>
      <c r="MWH60" s="73"/>
      <c r="MWI60" s="73"/>
      <c r="MWJ60" s="73"/>
      <c r="MWK60" s="73"/>
      <c r="MWL60" s="73"/>
      <c r="MWM60" s="73"/>
      <c r="MWN60" s="73"/>
      <c r="MWO60" s="73"/>
      <c r="MWP60" s="73"/>
      <c r="MWQ60" s="73"/>
      <c r="MWR60" s="73"/>
      <c r="MWS60" s="73"/>
      <c r="MWT60" s="73"/>
      <c r="MWU60" s="73"/>
      <c r="MWV60" s="73"/>
      <c r="MWW60" s="73"/>
      <c r="MWX60" s="73"/>
      <c r="MWY60" s="73"/>
      <c r="MWZ60" s="73"/>
      <c r="MXA60" s="73"/>
      <c r="MXB60" s="73"/>
      <c r="MXC60" s="73"/>
      <c r="MXD60" s="73"/>
      <c r="MXE60" s="73"/>
      <c r="MXF60" s="73"/>
      <c r="MXG60" s="73"/>
      <c r="MXH60" s="73"/>
      <c r="MXI60" s="73"/>
      <c r="MXJ60" s="73"/>
      <c r="MXK60" s="73"/>
      <c r="MXL60" s="73"/>
      <c r="MXM60" s="73"/>
      <c r="MXN60" s="73"/>
      <c r="MXO60" s="73"/>
      <c r="MXP60" s="73"/>
      <c r="MXQ60" s="73"/>
      <c r="MXR60" s="73"/>
      <c r="MXS60" s="73"/>
      <c r="MXT60" s="73"/>
      <c r="MXU60" s="73"/>
      <c r="MXV60" s="73"/>
      <c r="MXW60" s="73"/>
      <c r="MXX60" s="73"/>
      <c r="MXY60" s="73"/>
      <c r="MXZ60" s="73"/>
      <c r="MYA60" s="73"/>
      <c r="MYB60" s="73"/>
      <c r="MYC60" s="73"/>
      <c r="MYD60" s="73"/>
      <c r="MYE60" s="73"/>
      <c r="MYF60" s="73"/>
      <c r="MYG60" s="73"/>
      <c r="MYH60" s="73"/>
      <c r="MYI60" s="73"/>
      <c r="MYJ60" s="73"/>
      <c r="MYK60" s="73"/>
      <c r="MYL60" s="73"/>
      <c r="MYM60" s="73"/>
      <c r="MYN60" s="73"/>
      <c r="MYO60" s="73"/>
      <c r="MYP60" s="73"/>
      <c r="MYQ60" s="73"/>
      <c r="MYR60" s="73"/>
      <c r="MYS60" s="73"/>
      <c r="MYT60" s="73"/>
      <c r="MYU60" s="73"/>
      <c r="MYV60" s="73"/>
      <c r="MYW60" s="73"/>
      <c r="MYX60" s="73"/>
      <c r="MYY60" s="73"/>
      <c r="MYZ60" s="73"/>
      <c r="MZA60" s="73"/>
      <c r="MZB60" s="73"/>
      <c r="MZC60" s="73"/>
      <c r="MZD60" s="73"/>
      <c r="MZE60" s="73"/>
      <c r="MZF60" s="73"/>
      <c r="MZG60" s="73"/>
      <c r="MZH60" s="73"/>
      <c r="MZI60" s="73"/>
      <c r="MZJ60" s="73"/>
      <c r="MZK60" s="73"/>
      <c r="MZL60" s="73"/>
      <c r="MZM60" s="73"/>
      <c r="MZN60" s="73"/>
      <c r="MZO60" s="73"/>
      <c r="MZP60" s="73"/>
      <c r="MZQ60" s="73"/>
      <c r="MZR60" s="73"/>
      <c r="MZS60" s="73"/>
      <c r="MZT60" s="73"/>
      <c r="MZU60" s="73"/>
      <c r="MZV60" s="73"/>
      <c r="MZW60" s="73"/>
      <c r="MZX60" s="73"/>
      <c r="MZY60" s="73"/>
      <c r="MZZ60" s="73"/>
      <c r="NAA60" s="73"/>
      <c r="NAB60" s="73"/>
      <c r="NAC60" s="73"/>
      <c r="NAD60" s="73"/>
      <c r="NAE60" s="73"/>
      <c r="NAF60" s="73"/>
      <c r="NAG60" s="73"/>
      <c r="NAH60" s="73"/>
      <c r="NAI60" s="73"/>
      <c r="NAJ60" s="73"/>
      <c r="NAK60" s="73"/>
      <c r="NAL60" s="73"/>
      <c r="NAM60" s="73"/>
      <c r="NAN60" s="73"/>
      <c r="NAO60" s="73"/>
      <c r="NAP60" s="73"/>
      <c r="NAQ60" s="73"/>
      <c r="NAR60" s="73"/>
      <c r="NAS60" s="73"/>
      <c r="NAT60" s="73"/>
      <c r="NAU60" s="73"/>
      <c r="NAV60" s="73"/>
      <c r="NAW60" s="73"/>
      <c r="NAX60" s="73"/>
      <c r="NAY60" s="73"/>
      <c r="NAZ60" s="73"/>
      <c r="NBA60" s="73"/>
      <c r="NBB60" s="73"/>
      <c r="NBC60" s="73"/>
      <c r="NBD60" s="73"/>
      <c r="NBE60" s="73"/>
      <c r="NBF60" s="73"/>
      <c r="NBG60" s="73"/>
      <c r="NBH60" s="73"/>
      <c r="NBI60" s="73"/>
      <c r="NBJ60" s="73"/>
      <c r="NBK60" s="73"/>
      <c r="NBL60" s="73"/>
      <c r="NBM60" s="73"/>
      <c r="NBN60" s="73"/>
      <c r="NBO60" s="73"/>
      <c r="NBP60" s="73"/>
      <c r="NBQ60" s="73"/>
      <c r="NBR60" s="73"/>
      <c r="NBS60" s="73"/>
      <c r="NBT60" s="73"/>
      <c r="NBU60" s="73"/>
      <c r="NBV60" s="73"/>
      <c r="NBW60" s="73"/>
      <c r="NBX60" s="73"/>
      <c r="NBY60" s="73"/>
      <c r="NBZ60" s="73"/>
      <c r="NCA60" s="73"/>
      <c r="NCB60" s="73"/>
      <c r="NCC60" s="73"/>
      <c r="NCD60" s="73"/>
      <c r="NCE60" s="73"/>
      <c r="NCF60" s="73"/>
      <c r="NCG60" s="73"/>
      <c r="NCH60" s="73"/>
      <c r="NCI60" s="73"/>
      <c r="NCJ60" s="73"/>
      <c r="NCK60" s="73"/>
      <c r="NCL60" s="73"/>
      <c r="NCM60" s="73"/>
      <c r="NCN60" s="73"/>
      <c r="NCO60" s="73"/>
      <c r="NCP60" s="73"/>
      <c r="NCQ60" s="73"/>
      <c r="NCR60" s="73"/>
      <c r="NCS60" s="73"/>
      <c r="NCT60" s="73"/>
      <c r="NCU60" s="73"/>
      <c r="NCV60" s="73"/>
      <c r="NCW60" s="73"/>
      <c r="NCX60" s="73"/>
      <c r="NCY60" s="73"/>
      <c r="NCZ60" s="73"/>
      <c r="NDA60" s="73"/>
      <c r="NDB60" s="73"/>
      <c r="NDC60" s="73"/>
      <c r="NDD60" s="73"/>
      <c r="NDE60" s="73"/>
      <c r="NDF60" s="73"/>
      <c r="NDG60" s="73"/>
      <c r="NDH60" s="73"/>
      <c r="NDI60" s="73"/>
      <c r="NDJ60" s="73"/>
      <c r="NDK60" s="73"/>
      <c r="NDL60" s="73"/>
      <c r="NDM60" s="73"/>
      <c r="NDN60" s="73"/>
      <c r="NDO60" s="73"/>
      <c r="NDP60" s="73"/>
      <c r="NDQ60" s="73"/>
      <c r="NDR60" s="73"/>
      <c r="NDS60" s="73"/>
      <c r="NDT60" s="73"/>
      <c r="NDU60" s="73"/>
      <c r="NDV60" s="73"/>
      <c r="NDW60" s="73"/>
      <c r="NDX60" s="73"/>
      <c r="NDY60" s="73"/>
      <c r="NDZ60" s="73"/>
      <c r="NEA60" s="73"/>
      <c r="NEB60" s="73"/>
      <c r="NEC60" s="73"/>
      <c r="NED60" s="73"/>
      <c r="NEE60" s="73"/>
      <c r="NEF60" s="73"/>
      <c r="NEG60" s="73"/>
      <c r="NEH60" s="73"/>
      <c r="NEI60" s="73"/>
      <c r="NEJ60" s="73"/>
      <c r="NEK60" s="73"/>
      <c r="NEL60" s="73"/>
      <c r="NEM60" s="73"/>
      <c r="NEN60" s="73"/>
      <c r="NEO60" s="73"/>
      <c r="NEP60" s="73"/>
      <c r="NEQ60" s="73"/>
      <c r="NER60" s="73"/>
      <c r="NES60" s="73"/>
      <c r="NET60" s="73"/>
      <c r="NEU60" s="73"/>
      <c r="NEV60" s="73"/>
      <c r="NEW60" s="73"/>
      <c r="NEX60" s="73"/>
      <c r="NEY60" s="73"/>
      <c r="NEZ60" s="73"/>
      <c r="NFA60" s="73"/>
      <c r="NFB60" s="73"/>
      <c r="NFC60" s="73"/>
      <c r="NFD60" s="73"/>
      <c r="NFE60" s="73"/>
      <c r="NFF60" s="73"/>
      <c r="NFG60" s="73"/>
      <c r="NFH60" s="73"/>
      <c r="NFI60" s="73"/>
      <c r="NFJ60" s="73"/>
      <c r="NFK60" s="73"/>
      <c r="NFL60" s="73"/>
      <c r="NFM60" s="73"/>
      <c r="NFN60" s="73"/>
      <c r="NFO60" s="73"/>
      <c r="NFP60" s="73"/>
      <c r="NFQ60" s="73"/>
      <c r="NFR60" s="73"/>
      <c r="NFS60" s="73"/>
      <c r="NFT60" s="73"/>
      <c r="NFU60" s="73"/>
      <c r="NFV60" s="73"/>
      <c r="NFW60" s="73"/>
      <c r="NFX60" s="73"/>
      <c r="NFY60" s="73"/>
      <c r="NFZ60" s="73"/>
      <c r="NGA60" s="73"/>
      <c r="NGB60" s="73"/>
      <c r="NGC60" s="73"/>
      <c r="NGD60" s="73"/>
      <c r="NGE60" s="73"/>
      <c r="NGF60" s="73"/>
      <c r="NGG60" s="73"/>
      <c r="NGH60" s="73"/>
      <c r="NGI60" s="73"/>
      <c r="NGJ60" s="73"/>
      <c r="NGK60" s="73"/>
      <c r="NGL60" s="73"/>
      <c r="NGM60" s="73"/>
      <c r="NGN60" s="73"/>
      <c r="NGO60" s="73"/>
      <c r="NGP60" s="73"/>
      <c r="NGQ60" s="73"/>
      <c r="NGR60" s="73"/>
      <c r="NGS60" s="73"/>
      <c r="NGT60" s="73"/>
      <c r="NGU60" s="73"/>
      <c r="NGV60" s="73"/>
      <c r="NGW60" s="73"/>
      <c r="NGX60" s="73"/>
      <c r="NGY60" s="73"/>
      <c r="NGZ60" s="73"/>
      <c r="NHA60" s="73"/>
      <c r="NHB60" s="73"/>
      <c r="NHC60" s="73"/>
      <c r="NHD60" s="73"/>
      <c r="NHE60" s="73"/>
      <c r="NHF60" s="73"/>
      <c r="NHG60" s="73"/>
      <c r="NHH60" s="73"/>
      <c r="NHI60" s="73"/>
      <c r="NHJ60" s="73"/>
      <c r="NHK60" s="73"/>
      <c r="NHL60" s="73"/>
      <c r="NHM60" s="73"/>
      <c r="NHN60" s="73"/>
      <c r="NHO60" s="73"/>
      <c r="NHP60" s="73"/>
      <c r="NHQ60" s="73"/>
      <c r="NHR60" s="73"/>
      <c r="NHS60" s="73"/>
      <c r="NHT60" s="73"/>
      <c r="NHU60" s="73"/>
      <c r="NHV60" s="73"/>
      <c r="NHW60" s="73"/>
      <c r="NHX60" s="73"/>
      <c r="NHY60" s="73"/>
      <c r="NHZ60" s="73"/>
      <c r="NIA60" s="73"/>
      <c r="NIB60" s="73"/>
      <c r="NIC60" s="73"/>
      <c r="NID60" s="73"/>
      <c r="NIE60" s="73"/>
      <c r="NIF60" s="73"/>
      <c r="NIG60" s="73"/>
      <c r="NIH60" s="73"/>
      <c r="NII60" s="73"/>
      <c r="NIJ60" s="73"/>
      <c r="NIK60" s="73"/>
      <c r="NIL60" s="73"/>
      <c r="NIM60" s="73"/>
      <c r="NIN60" s="73"/>
      <c r="NIO60" s="73"/>
      <c r="NIP60" s="73"/>
      <c r="NIQ60" s="73"/>
      <c r="NIR60" s="73"/>
      <c r="NIS60" s="73"/>
      <c r="NIT60" s="73"/>
      <c r="NIU60" s="73"/>
      <c r="NIV60" s="73"/>
      <c r="NIW60" s="73"/>
      <c r="NIX60" s="73"/>
      <c r="NIY60" s="73"/>
      <c r="NIZ60" s="73"/>
      <c r="NJA60" s="73"/>
      <c r="NJB60" s="73"/>
      <c r="NJC60" s="73"/>
      <c r="NJD60" s="73"/>
      <c r="NJE60" s="73"/>
      <c r="NJF60" s="73"/>
      <c r="NJG60" s="73"/>
      <c r="NJH60" s="73"/>
      <c r="NJI60" s="73"/>
      <c r="NJJ60" s="73"/>
      <c r="NJK60" s="73"/>
      <c r="NJL60" s="73"/>
      <c r="NJM60" s="73"/>
      <c r="NJN60" s="73"/>
      <c r="NJO60" s="73"/>
      <c r="NJP60" s="73"/>
      <c r="NJQ60" s="73"/>
      <c r="NJR60" s="73"/>
      <c r="NJS60" s="73"/>
      <c r="NJT60" s="73"/>
      <c r="NJU60" s="73"/>
      <c r="NJV60" s="73"/>
      <c r="NJW60" s="73"/>
      <c r="NJX60" s="73"/>
      <c r="NJY60" s="73"/>
      <c r="NJZ60" s="73"/>
      <c r="NKA60" s="73"/>
      <c r="NKB60" s="73"/>
      <c r="NKC60" s="73"/>
      <c r="NKD60" s="73"/>
      <c r="NKE60" s="73"/>
      <c r="NKF60" s="73"/>
      <c r="NKG60" s="73"/>
      <c r="NKH60" s="73"/>
      <c r="NKI60" s="73"/>
      <c r="NKJ60" s="73"/>
      <c r="NKK60" s="73"/>
      <c r="NKL60" s="73"/>
      <c r="NKM60" s="73"/>
      <c r="NKN60" s="73"/>
      <c r="NKO60" s="73"/>
      <c r="NKP60" s="73"/>
      <c r="NKQ60" s="73"/>
      <c r="NKR60" s="73"/>
      <c r="NKS60" s="73"/>
      <c r="NKT60" s="73"/>
      <c r="NKU60" s="73"/>
      <c r="NKV60" s="73"/>
      <c r="NKW60" s="73"/>
      <c r="NKX60" s="73"/>
      <c r="NKY60" s="73"/>
      <c r="NKZ60" s="73"/>
      <c r="NLA60" s="73"/>
      <c r="NLB60" s="73"/>
      <c r="NLC60" s="73"/>
      <c r="NLD60" s="73"/>
      <c r="NLE60" s="73"/>
      <c r="NLF60" s="73"/>
      <c r="NLG60" s="73"/>
      <c r="NLH60" s="73"/>
      <c r="NLI60" s="73"/>
      <c r="NLJ60" s="73"/>
      <c r="NLK60" s="73"/>
      <c r="NLL60" s="73"/>
      <c r="NLM60" s="73"/>
      <c r="NLN60" s="73"/>
      <c r="NLO60" s="73"/>
      <c r="NLP60" s="73"/>
      <c r="NLQ60" s="73"/>
      <c r="NLR60" s="73"/>
      <c r="NLS60" s="73"/>
      <c r="NLT60" s="73"/>
      <c r="NLU60" s="73"/>
      <c r="NLV60" s="73"/>
      <c r="NLW60" s="73"/>
      <c r="NLX60" s="73"/>
      <c r="NLY60" s="73"/>
      <c r="NLZ60" s="73"/>
      <c r="NMA60" s="73"/>
      <c r="NMB60" s="73"/>
      <c r="NMC60" s="73"/>
      <c r="NMD60" s="73"/>
      <c r="NME60" s="73"/>
      <c r="NMF60" s="73"/>
      <c r="NMG60" s="73"/>
      <c r="NMH60" s="73"/>
      <c r="NMI60" s="73"/>
      <c r="NMJ60" s="73"/>
      <c r="NMK60" s="73"/>
      <c r="NML60" s="73"/>
      <c r="NMM60" s="73"/>
      <c r="NMN60" s="73"/>
      <c r="NMO60" s="73"/>
      <c r="NMP60" s="73"/>
      <c r="NMQ60" s="73"/>
      <c r="NMR60" s="73"/>
      <c r="NMS60" s="73"/>
      <c r="NMT60" s="73"/>
      <c r="NMU60" s="73"/>
      <c r="NMV60" s="73"/>
      <c r="NMW60" s="73"/>
      <c r="NMX60" s="73"/>
      <c r="NMY60" s="73"/>
      <c r="NMZ60" s="73"/>
      <c r="NNA60" s="73"/>
      <c r="NNB60" s="73"/>
      <c r="NNC60" s="73"/>
      <c r="NND60" s="73"/>
      <c r="NNE60" s="73"/>
      <c r="NNF60" s="73"/>
      <c r="NNG60" s="73"/>
      <c r="NNH60" s="73"/>
      <c r="NNI60" s="73"/>
      <c r="NNJ60" s="73"/>
      <c r="NNK60" s="73"/>
      <c r="NNL60" s="73"/>
      <c r="NNM60" s="73"/>
      <c r="NNN60" s="73"/>
      <c r="NNO60" s="73"/>
      <c r="NNP60" s="73"/>
      <c r="NNQ60" s="73"/>
      <c r="NNR60" s="73"/>
      <c r="NNS60" s="73"/>
      <c r="NNT60" s="73"/>
      <c r="NNU60" s="73"/>
      <c r="NNV60" s="73"/>
      <c r="NNW60" s="73"/>
      <c r="NNX60" s="73"/>
      <c r="NNY60" s="73"/>
      <c r="NNZ60" s="73"/>
      <c r="NOA60" s="73"/>
      <c r="NOB60" s="73"/>
      <c r="NOC60" s="73"/>
      <c r="NOD60" s="73"/>
      <c r="NOE60" s="73"/>
      <c r="NOF60" s="73"/>
      <c r="NOG60" s="73"/>
      <c r="NOH60" s="73"/>
      <c r="NOI60" s="73"/>
      <c r="NOJ60" s="73"/>
      <c r="NOK60" s="73"/>
      <c r="NOL60" s="73"/>
      <c r="NOM60" s="73"/>
      <c r="NON60" s="73"/>
      <c r="NOO60" s="73"/>
      <c r="NOP60" s="73"/>
      <c r="NOQ60" s="73"/>
      <c r="NOR60" s="73"/>
      <c r="NOS60" s="73"/>
      <c r="NOT60" s="73"/>
      <c r="NOU60" s="73"/>
      <c r="NOV60" s="73"/>
      <c r="NOW60" s="73"/>
      <c r="NOX60" s="73"/>
      <c r="NOY60" s="73"/>
      <c r="NOZ60" s="73"/>
      <c r="NPA60" s="73"/>
      <c r="NPB60" s="73"/>
      <c r="NPC60" s="73"/>
      <c r="NPD60" s="73"/>
      <c r="NPE60" s="73"/>
      <c r="NPF60" s="73"/>
      <c r="NPG60" s="73"/>
      <c r="NPH60" s="73"/>
      <c r="NPI60" s="73"/>
      <c r="NPJ60" s="73"/>
      <c r="NPK60" s="73"/>
      <c r="NPL60" s="73"/>
      <c r="NPM60" s="73"/>
      <c r="NPN60" s="73"/>
      <c r="NPO60" s="73"/>
      <c r="NPP60" s="73"/>
      <c r="NPQ60" s="73"/>
      <c r="NPR60" s="73"/>
      <c r="NPS60" s="73"/>
      <c r="NPT60" s="73"/>
      <c r="NPU60" s="73"/>
      <c r="NPV60" s="73"/>
      <c r="NPW60" s="73"/>
      <c r="NPX60" s="73"/>
      <c r="NPY60" s="73"/>
      <c r="NPZ60" s="73"/>
      <c r="NQA60" s="73"/>
      <c r="NQB60" s="73"/>
      <c r="NQC60" s="73"/>
      <c r="NQD60" s="73"/>
      <c r="NQE60" s="73"/>
      <c r="NQF60" s="73"/>
      <c r="NQG60" s="73"/>
      <c r="NQH60" s="73"/>
      <c r="NQI60" s="73"/>
      <c r="NQJ60" s="73"/>
      <c r="NQK60" s="73"/>
      <c r="NQL60" s="73"/>
      <c r="NQM60" s="73"/>
      <c r="NQN60" s="73"/>
      <c r="NQO60" s="73"/>
      <c r="NQP60" s="73"/>
      <c r="NQQ60" s="73"/>
      <c r="NQR60" s="73"/>
      <c r="NQS60" s="73"/>
      <c r="NQT60" s="73"/>
      <c r="NQU60" s="73"/>
      <c r="NQV60" s="73"/>
      <c r="NQW60" s="73"/>
      <c r="NQX60" s="73"/>
      <c r="NQY60" s="73"/>
      <c r="NQZ60" s="73"/>
      <c r="NRA60" s="73"/>
      <c r="NRB60" s="73"/>
      <c r="NRC60" s="73"/>
      <c r="NRD60" s="73"/>
      <c r="NRE60" s="73"/>
      <c r="NRF60" s="73"/>
      <c r="NRG60" s="73"/>
      <c r="NRH60" s="73"/>
      <c r="NRI60" s="73"/>
      <c r="NRJ60" s="73"/>
      <c r="NRK60" s="73"/>
      <c r="NRL60" s="73"/>
      <c r="NRM60" s="73"/>
      <c r="NRN60" s="73"/>
      <c r="NRO60" s="73"/>
      <c r="NRP60" s="73"/>
      <c r="NRQ60" s="73"/>
      <c r="NRR60" s="73"/>
      <c r="NRS60" s="73"/>
      <c r="NRT60" s="73"/>
      <c r="NRU60" s="73"/>
      <c r="NRV60" s="73"/>
      <c r="NRW60" s="73"/>
      <c r="NRX60" s="73"/>
      <c r="NRY60" s="73"/>
      <c r="NRZ60" s="73"/>
      <c r="NSA60" s="73"/>
      <c r="NSB60" s="73"/>
      <c r="NSC60" s="73"/>
      <c r="NSD60" s="73"/>
      <c r="NSE60" s="73"/>
      <c r="NSF60" s="73"/>
      <c r="NSG60" s="73"/>
      <c r="NSH60" s="73"/>
      <c r="NSI60" s="73"/>
      <c r="NSJ60" s="73"/>
      <c r="NSK60" s="73"/>
      <c r="NSL60" s="73"/>
      <c r="NSM60" s="73"/>
      <c r="NSN60" s="73"/>
      <c r="NSO60" s="73"/>
      <c r="NSP60" s="73"/>
      <c r="NSQ60" s="73"/>
      <c r="NSR60" s="73"/>
      <c r="NSS60" s="73"/>
      <c r="NST60" s="73"/>
      <c r="NSU60" s="73"/>
      <c r="NSV60" s="73"/>
      <c r="NSW60" s="73"/>
      <c r="NSX60" s="73"/>
      <c r="NSY60" s="73"/>
      <c r="NSZ60" s="73"/>
      <c r="NTA60" s="73"/>
      <c r="NTB60" s="73"/>
      <c r="NTC60" s="73"/>
      <c r="NTD60" s="73"/>
      <c r="NTE60" s="73"/>
      <c r="NTF60" s="73"/>
      <c r="NTG60" s="73"/>
      <c r="NTH60" s="73"/>
      <c r="NTI60" s="73"/>
      <c r="NTJ60" s="73"/>
      <c r="NTK60" s="73"/>
      <c r="NTL60" s="73"/>
      <c r="NTM60" s="73"/>
      <c r="NTN60" s="73"/>
      <c r="NTO60" s="73"/>
      <c r="NTP60" s="73"/>
      <c r="NTQ60" s="73"/>
      <c r="NTR60" s="73"/>
      <c r="NTS60" s="73"/>
      <c r="NTT60" s="73"/>
      <c r="NTU60" s="73"/>
      <c r="NTV60" s="73"/>
      <c r="NTW60" s="73"/>
      <c r="NTX60" s="73"/>
      <c r="NTY60" s="73"/>
      <c r="NTZ60" s="73"/>
      <c r="NUA60" s="73"/>
      <c r="NUB60" s="73"/>
      <c r="NUC60" s="73"/>
      <c r="NUD60" s="73"/>
      <c r="NUE60" s="73"/>
      <c r="NUF60" s="73"/>
      <c r="NUG60" s="73"/>
      <c r="NUH60" s="73"/>
      <c r="NUI60" s="73"/>
      <c r="NUJ60" s="73"/>
      <c r="NUK60" s="73"/>
      <c r="NUL60" s="73"/>
      <c r="NUM60" s="73"/>
      <c r="NUN60" s="73"/>
      <c r="NUO60" s="73"/>
      <c r="NUP60" s="73"/>
      <c r="NUQ60" s="73"/>
      <c r="NUR60" s="73"/>
      <c r="NUS60" s="73"/>
      <c r="NUT60" s="73"/>
      <c r="NUU60" s="73"/>
      <c r="NUV60" s="73"/>
      <c r="NUW60" s="73"/>
      <c r="NUX60" s="73"/>
      <c r="NUY60" s="73"/>
      <c r="NUZ60" s="73"/>
      <c r="NVA60" s="73"/>
      <c r="NVB60" s="73"/>
      <c r="NVC60" s="73"/>
      <c r="NVD60" s="73"/>
      <c r="NVE60" s="73"/>
      <c r="NVF60" s="73"/>
      <c r="NVG60" s="73"/>
      <c r="NVH60" s="73"/>
      <c r="NVI60" s="73"/>
      <c r="NVJ60" s="73"/>
      <c r="NVK60" s="73"/>
      <c r="NVL60" s="73"/>
      <c r="NVM60" s="73"/>
      <c r="NVN60" s="73"/>
      <c r="NVO60" s="73"/>
      <c r="NVP60" s="73"/>
      <c r="NVQ60" s="73"/>
      <c r="NVR60" s="73"/>
      <c r="NVS60" s="73"/>
      <c r="NVT60" s="73"/>
      <c r="NVU60" s="73"/>
      <c r="NVV60" s="73"/>
      <c r="NVW60" s="73"/>
      <c r="NVX60" s="73"/>
      <c r="NVY60" s="73"/>
      <c r="NVZ60" s="73"/>
      <c r="NWA60" s="73"/>
      <c r="NWB60" s="73"/>
      <c r="NWC60" s="73"/>
      <c r="NWD60" s="73"/>
      <c r="NWE60" s="73"/>
      <c r="NWF60" s="73"/>
      <c r="NWG60" s="73"/>
      <c r="NWH60" s="73"/>
      <c r="NWI60" s="73"/>
      <c r="NWJ60" s="73"/>
      <c r="NWK60" s="73"/>
      <c r="NWL60" s="73"/>
      <c r="NWM60" s="73"/>
      <c r="NWN60" s="73"/>
      <c r="NWO60" s="73"/>
      <c r="NWP60" s="73"/>
      <c r="NWQ60" s="73"/>
      <c r="NWR60" s="73"/>
      <c r="NWS60" s="73"/>
      <c r="NWT60" s="73"/>
      <c r="NWU60" s="73"/>
      <c r="NWV60" s="73"/>
      <c r="NWW60" s="73"/>
      <c r="NWX60" s="73"/>
      <c r="NWY60" s="73"/>
      <c r="NWZ60" s="73"/>
      <c r="NXA60" s="73"/>
      <c r="NXB60" s="73"/>
      <c r="NXC60" s="73"/>
      <c r="NXD60" s="73"/>
      <c r="NXE60" s="73"/>
      <c r="NXF60" s="73"/>
      <c r="NXG60" s="73"/>
      <c r="NXH60" s="73"/>
      <c r="NXI60" s="73"/>
      <c r="NXJ60" s="73"/>
      <c r="NXK60" s="73"/>
      <c r="NXL60" s="73"/>
      <c r="NXM60" s="73"/>
      <c r="NXN60" s="73"/>
      <c r="NXO60" s="73"/>
      <c r="NXP60" s="73"/>
      <c r="NXQ60" s="73"/>
      <c r="NXR60" s="73"/>
      <c r="NXS60" s="73"/>
      <c r="NXT60" s="73"/>
      <c r="NXU60" s="73"/>
      <c r="NXV60" s="73"/>
      <c r="NXW60" s="73"/>
      <c r="NXX60" s="73"/>
      <c r="NXY60" s="73"/>
      <c r="NXZ60" s="73"/>
      <c r="NYA60" s="73"/>
      <c r="NYB60" s="73"/>
      <c r="NYC60" s="73"/>
      <c r="NYD60" s="73"/>
      <c r="NYE60" s="73"/>
      <c r="NYF60" s="73"/>
      <c r="NYG60" s="73"/>
      <c r="NYH60" s="73"/>
      <c r="NYI60" s="73"/>
      <c r="NYJ60" s="73"/>
      <c r="NYK60" s="73"/>
      <c r="NYL60" s="73"/>
      <c r="NYM60" s="73"/>
      <c r="NYN60" s="73"/>
      <c r="NYO60" s="73"/>
      <c r="NYP60" s="73"/>
      <c r="NYQ60" s="73"/>
      <c r="NYR60" s="73"/>
      <c r="NYS60" s="73"/>
      <c r="NYT60" s="73"/>
      <c r="NYU60" s="73"/>
      <c r="NYV60" s="73"/>
      <c r="NYW60" s="73"/>
      <c r="NYX60" s="73"/>
      <c r="NYY60" s="73"/>
      <c r="NYZ60" s="73"/>
      <c r="NZA60" s="73"/>
      <c r="NZB60" s="73"/>
      <c r="NZC60" s="73"/>
      <c r="NZD60" s="73"/>
      <c r="NZE60" s="73"/>
      <c r="NZF60" s="73"/>
      <c r="NZG60" s="73"/>
      <c r="NZH60" s="73"/>
      <c r="NZI60" s="73"/>
      <c r="NZJ60" s="73"/>
      <c r="NZK60" s="73"/>
      <c r="NZL60" s="73"/>
      <c r="NZM60" s="73"/>
      <c r="NZN60" s="73"/>
      <c r="NZO60" s="73"/>
      <c r="NZP60" s="73"/>
      <c r="NZQ60" s="73"/>
      <c r="NZR60" s="73"/>
      <c r="NZS60" s="73"/>
      <c r="NZT60" s="73"/>
      <c r="NZU60" s="73"/>
      <c r="NZV60" s="73"/>
      <c r="NZW60" s="73"/>
      <c r="NZX60" s="73"/>
      <c r="NZY60" s="73"/>
      <c r="NZZ60" s="73"/>
      <c r="OAA60" s="73"/>
      <c r="OAB60" s="73"/>
      <c r="OAC60" s="73"/>
      <c r="OAD60" s="73"/>
      <c r="OAE60" s="73"/>
      <c r="OAF60" s="73"/>
      <c r="OAG60" s="73"/>
      <c r="OAH60" s="73"/>
      <c r="OAI60" s="73"/>
      <c r="OAJ60" s="73"/>
      <c r="OAK60" s="73"/>
      <c r="OAL60" s="73"/>
      <c r="OAM60" s="73"/>
      <c r="OAN60" s="73"/>
      <c r="OAO60" s="73"/>
      <c r="OAP60" s="73"/>
      <c r="OAQ60" s="73"/>
      <c r="OAR60" s="73"/>
      <c r="OAS60" s="73"/>
      <c r="OAT60" s="73"/>
      <c r="OAU60" s="73"/>
      <c r="OAV60" s="73"/>
      <c r="OAW60" s="73"/>
      <c r="OAX60" s="73"/>
      <c r="OAY60" s="73"/>
      <c r="OAZ60" s="73"/>
      <c r="OBA60" s="73"/>
      <c r="OBB60" s="73"/>
      <c r="OBC60" s="73"/>
      <c r="OBD60" s="73"/>
      <c r="OBE60" s="73"/>
      <c r="OBF60" s="73"/>
      <c r="OBG60" s="73"/>
      <c r="OBH60" s="73"/>
      <c r="OBI60" s="73"/>
      <c r="OBJ60" s="73"/>
      <c r="OBK60" s="73"/>
      <c r="OBL60" s="73"/>
      <c r="OBM60" s="73"/>
      <c r="OBN60" s="73"/>
      <c r="OBO60" s="73"/>
      <c r="OBP60" s="73"/>
      <c r="OBQ60" s="73"/>
      <c r="OBR60" s="73"/>
      <c r="OBS60" s="73"/>
      <c r="OBT60" s="73"/>
      <c r="OBU60" s="73"/>
      <c r="OBV60" s="73"/>
      <c r="OBW60" s="73"/>
      <c r="OBX60" s="73"/>
      <c r="OBY60" s="73"/>
      <c r="OBZ60" s="73"/>
      <c r="OCA60" s="73"/>
      <c r="OCB60" s="73"/>
      <c r="OCC60" s="73"/>
      <c r="OCD60" s="73"/>
      <c r="OCE60" s="73"/>
      <c r="OCF60" s="73"/>
      <c r="OCG60" s="73"/>
      <c r="OCH60" s="73"/>
      <c r="OCI60" s="73"/>
      <c r="OCJ60" s="73"/>
      <c r="OCK60" s="73"/>
      <c r="OCL60" s="73"/>
      <c r="OCM60" s="73"/>
      <c r="OCN60" s="73"/>
      <c r="OCO60" s="73"/>
      <c r="OCP60" s="73"/>
      <c r="OCQ60" s="73"/>
      <c r="OCR60" s="73"/>
      <c r="OCS60" s="73"/>
      <c r="OCT60" s="73"/>
      <c r="OCU60" s="73"/>
      <c r="OCV60" s="73"/>
      <c r="OCW60" s="73"/>
      <c r="OCX60" s="73"/>
      <c r="OCY60" s="73"/>
      <c r="OCZ60" s="73"/>
      <c r="ODA60" s="73"/>
      <c r="ODB60" s="73"/>
      <c r="ODC60" s="73"/>
      <c r="ODD60" s="73"/>
      <c r="ODE60" s="73"/>
      <c r="ODF60" s="73"/>
      <c r="ODG60" s="73"/>
      <c r="ODH60" s="73"/>
      <c r="ODI60" s="73"/>
      <c r="ODJ60" s="73"/>
      <c r="ODK60" s="73"/>
      <c r="ODL60" s="73"/>
      <c r="ODM60" s="73"/>
      <c r="ODN60" s="73"/>
      <c r="ODO60" s="73"/>
      <c r="ODP60" s="73"/>
      <c r="ODQ60" s="73"/>
      <c r="ODR60" s="73"/>
      <c r="ODS60" s="73"/>
      <c r="ODT60" s="73"/>
      <c r="ODU60" s="73"/>
      <c r="ODV60" s="73"/>
      <c r="ODW60" s="73"/>
      <c r="ODX60" s="73"/>
      <c r="ODY60" s="73"/>
      <c r="ODZ60" s="73"/>
      <c r="OEA60" s="73"/>
      <c r="OEB60" s="73"/>
      <c r="OEC60" s="73"/>
      <c r="OED60" s="73"/>
      <c r="OEE60" s="73"/>
      <c r="OEF60" s="73"/>
      <c r="OEG60" s="73"/>
      <c r="OEH60" s="73"/>
      <c r="OEI60" s="73"/>
      <c r="OEJ60" s="73"/>
      <c r="OEK60" s="73"/>
      <c r="OEL60" s="73"/>
      <c r="OEM60" s="73"/>
      <c r="OEN60" s="73"/>
      <c r="OEO60" s="73"/>
      <c r="OEP60" s="73"/>
      <c r="OEQ60" s="73"/>
      <c r="OER60" s="73"/>
      <c r="OES60" s="73"/>
      <c r="OET60" s="73"/>
      <c r="OEU60" s="73"/>
      <c r="OEV60" s="73"/>
      <c r="OEW60" s="73"/>
      <c r="OEX60" s="73"/>
      <c r="OEY60" s="73"/>
      <c r="OEZ60" s="73"/>
      <c r="OFA60" s="73"/>
      <c r="OFB60" s="73"/>
      <c r="OFC60" s="73"/>
      <c r="OFD60" s="73"/>
      <c r="OFE60" s="73"/>
      <c r="OFF60" s="73"/>
      <c r="OFG60" s="73"/>
      <c r="OFH60" s="73"/>
      <c r="OFI60" s="73"/>
      <c r="OFJ60" s="73"/>
      <c r="OFK60" s="73"/>
      <c r="OFL60" s="73"/>
      <c r="OFM60" s="73"/>
      <c r="OFN60" s="73"/>
      <c r="OFO60" s="73"/>
      <c r="OFP60" s="73"/>
      <c r="OFQ60" s="73"/>
      <c r="OFR60" s="73"/>
      <c r="OFS60" s="73"/>
      <c r="OFT60" s="73"/>
      <c r="OFU60" s="73"/>
      <c r="OFV60" s="73"/>
      <c r="OFW60" s="73"/>
      <c r="OFX60" s="73"/>
      <c r="OFY60" s="73"/>
      <c r="OFZ60" s="73"/>
      <c r="OGA60" s="73"/>
      <c r="OGB60" s="73"/>
      <c r="OGC60" s="73"/>
      <c r="OGD60" s="73"/>
      <c r="OGE60" s="73"/>
      <c r="OGF60" s="73"/>
      <c r="OGG60" s="73"/>
      <c r="OGH60" s="73"/>
      <c r="OGI60" s="73"/>
      <c r="OGJ60" s="73"/>
      <c r="OGK60" s="73"/>
      <c r="OGL60" s="73"/>
      <c r="OGM60" s="73"/>
      <c r="OGN60" s="73"/>
      <c r="OGO60" s="73"/>
      <c r="OGP60" s="73"/>
      <c r="OGQ60" s="73"/>
      <c r="OGR60" s="73"/>
      <c r="OGS60" s="73"/>
      <c r="OGT60" s="73"/>
      <c r="OGU60" s="73"/>
      <c r="OGV60" s="73"/>
      <c r="OGW60" s="73"/>
      <c r="OGX60" s="73"/>
      <c r="OGY60" s="73"/>
      <c r="OGZ60" s="73"/>
      <c r="OHA60" s="73"/>
      <c r="OHB60" s="73"/>
      <c r="OHC60" s="73"/>
      <c r="OHD60" s="73"/>
      <c r="OHE60" s="73"/>
      <c r="OHF60" s="73"/>
      <c r="OHG60" s="73"/>
      <c r="OHH60" s="73"/>
      <c r="OHI60" s="73"/>
      <c r="OHJ60" s="73"/>
      <c r="OHK60" s="73"/>
      <c r="OHL60" s="73"/>
      <c r="OHM60" s="73"/>
      <c r="OHN60" s="73"/>
      <c r="OHO60" s="73"/>
      <c r="OHP60" s="73"/>
      <c r="OHQ60" s="73"/>
      <c r="OHR60" s="73"/>
      <c r="OHS60" s="73"/>
      <c r="OHT60" s="73"/>
      <c r="OHU60" s="73"/>
      <c r="OHV60" s="73"/>
      <c r="OHW60" s="73"/>
      <c r="OHX60" s="73"/>
      <c r="OHY60" s="73"/>
      <c r="OHZ60" s="73"/>
      <c r="OIA60" s="73"/>
      <c r="OIB60" s="73"/>
      <c r="OIC60" s="73"/>
      <c r="OID60" s="73"/>
      <c r="OIE60" s="73"/>
      <c r="OIF60" s="73"/>
      <c r="OIG60" s="73"/>
      <c r="OIH60" s="73"/>
      <c r="OII60" s="73"/>
      <c r="OIJ60" s="73"/>
      <c r="OIK60" s="73"/>
      <c r="OIL60" s="73"/>
      <c r="OIM60" s="73"/>
      <c r="OIN60" s="73"/>
      <c r="OIO60" s="73"/>
      <c r="OIP60" s="73"/>
      <c r="OIQ60" s="73"/>
      <c r="OIR60" s="73"/>
      <c r="OIS60" s="73"/>
      <c r="OIT60" s="73"/>
      <c r="OIU60" s="73"/>
      <c r="OIV60" s="73"/>
      <c r="OIW60" s="73"/>
      <c r="OIX60" s="73"/>
      <c r="OIY60" s="73"/>
      <c r="OIZ60" s="73"/>
      <c r="OJA60" s="73"/>
      <c r="OJB60" s="73"/>
      <c r="OJC60" s="73"/>
      <c r="OJD60" s="73"/>
      <c r="OJE60" s="73"/>
      <c r="OJF60" s="73"/>
      <c r="OJG60" s="73"/>
      <c r="OJH60" s="73"/>
      <c r="OJI60" s="73"/>
      <c r="OJJ60" s="73"/>
      <c r="OJK60" s="73"/>
      <c r="OJL60" s="73"/>
      <c r="OJM60" s="73"/>
      <c r="OJN60" s="73"/>
      <c r="OJO60" s="73"/>
      <c r="OJP60" s="73"/>
      <c r="OJQ60" s="73"/>
      <c r="OJR60" s="73"/>
      <c r="OJS60" s="73"/>
      <c r="OJT60" s="73"/>
      <c r="OJU60" s="73"/>
      <c r="OJV60" s="73"/>
      <c r="OJW60" s="73"/>
      <c r="OJX60" s="73"/>
      <c r="OJY60" s="73"/>
      <c r="OJZ60" s="73"/>
      <c r="OKA60" s="73"/>
      <c r="OKB60" s="73"/>
      <c r="OKC60" s="73"/>
      <c r="OKD60" s="73"/>
      <c r="OKE60" s="73"/>
      <c r="OKF60" s="73"/>
      <c r="OKG60" s="73"/>
      <c r="OKH60" s="73"/>
      <c r="OKI60" s="73"/>
      <c r="OKJ60" s="73"/>
      <c r="OKK60" s="73"/>
      <c r="OKL60" s="73"/>
      <c r="OKM60" s="73"/>
      <c r="OKN60" s="73"/>
      <c r="OKO60" s="73"/>
      <c r="OKP60" s="73"/>
      <c r="OKQ60" s="73"/>
      <c r="OKR60" s="73"/>
      <c r="OKS60" s="73"/>
      <c r="OKT60" s="73"/>
      <c r="OKU60" s="73"/>
      <c r="OKV60" s="73"/>
      <c r="OKW60" s="73"/>
      <c r="OKX60" s="73"/>
      <c r="OKY60" s="73"/>
      <c r="OKZ60" s="73"/>
      <c r="OLA60" s="73"/>
      <c r="OLB60" s="73"/>
      <c r="OLC60" s="73"/>
      <c r="OLD60" s="73"/>
      <c r="OLE60" s="73"/>
      <c r="OLF60" s="73"/>
      <c r="OLG60" s="73"/>
      <c r="OLH60" s="73"/>
      <c r="OLI60" s="73"/>
      <c r="OLJ60" s="73"/>
      <c r="OLK60" s="73"/>
      <c r="OLL60" s="73"/>
      <c r="OLM60" s="73"/>
      <c r="OLN60" s="73"/>
      <c r="OLO60" s="73"/>
      <c r="OLP60" s="73"/>
      <c r="OLQ60" s="73"/>
      <c r="OLR60" s="73"/>
      <c r="OLS60" s="73"/>
      <c r="OLT60" s="73"/>
      <c r="OLU60" s="73"/>
      <c r="OLV60" s="73"/>
      <c r="OLW60" s="73"/>
      <c r="OLX60" s="73"/>
      <c r="OLY60" s="73"/>
      <c r="OLZ60" s="73"/>
      <c r="OMA60" s="73"/>
      <c r="OMB60" s="73"/>
      <c r="OMC60" s="73"/>
      <c r="OMD60" s="73"/>
      <c r="OME60" s="73"/>
      <c r="OMF60" s="73"/>
      <c r="OMG60" s="73"/>
      <c r="OMH60" s="73"/>
      <c r="OMI60" s="73"/>
      <c r="OMJ60" s="73"/>
      <c r="OMK60" s="73"/>
      <c r="OML60" s="73"/>
      <c r="OMM60" s="73"/>
      <c r="OMN60" s="73"/>
      <c r="OMO60" s="73"/>
      <c r="OMP60" s="73"/>
      <c r="OMQ60" s="73"/>
      <c r="OMR60" s="73"/>
      <c r="OMS60" s="73"/>
      <c r="OMT60" s="73"/>
      <c r="OMU60" s="73"/>
      <c r="OMV60" s="73"/>
      <c r="OMW60" s="73"/>
      <c r="OMX60" s="73"/>
      <c r="OMY60" s="73"/>
      <c r="OMZ60" s="73"/>
      <c r="ONA60" s="73"/>
      <c r="ONB60" s="73"/>
      <c r="ONC60" s="73"/>
      <c r="OND60" s="73"/>
      <c r="ONE60" s="73"/>
      <c r="ONF60" s="73"/>
      <c r="ONG60" s="73"/>
      <c r="ONH60" s="73"/>
      <c r="ONI60" s="73"/>
      <c r="ONJ60" s="73"/>
      <c r="ONK60" s="73"/>
      <c r="ONL60" s="73"/>
      <c r="ONM60" s="73"/>
      <c r="ONN60" s="73"/>
      <c r="ONO60" s="73"/>
      <c r="ONP60" s="73"/>
      <c r="ONQ60" s="73"/>
      <c r="ONR60" s="73"/>
      <c r="ONS60" s="73"/>
      <c r="ONT60" s="73"/>
      <c r="ONU60" s="73"/>
      <c r="ONV60" s="73"/>
      <c r="ONW60" s="73"/>
      <c r="ONX60" s="73"/>
      <c r="ONY60" s="73"/>
      <c r="ONZ60" s="73"/>
      <c r="OOA60" s="73"/>
      <c r="OOB60" s="73"/>
      <c r="OOC60" s="73"/>
      <c r="OOD60" s="73"/>
      <c r="OOE60" s="73"/>
      <c r="OOF60" s="73"/>
      <c r="OOG60" s="73"/>
      <c r="OOH60" s="73"/>
      <c r="OOI60" s="73"/>
      <c r="OOJ60" s="73"/>
      <c r="OOK60" s="73"/>
      <c r="OOL60" s="73"/>
      <c r="OOM60" s="73"/>
      <c r="OON60" s="73"/>
      <c r="OOO60" s="73"/>
      <c r="OOP60" s="73"/>
      <c r="OOQ60" s="73"/>
      <c r="OOR60" s="73"/>
      <c r="OOS60" s="73"/>
      <c r="OOT60" s="73"/>
      <c r="OOU60" s="73"/>
      <c r="OOV60" s="73"/>
      <c r="OOW60" s="73"/>
      <c r="OOX60" s="73"/>
      <c r="OOY60" s="73"/>
      <c r="OOZ60" s="73"/>
      <c r="OPA60" s="73"/>
      <c r="OPB60" s="73"/>
      <c r="OPC60" s="73"/>
      <c r="OPD60" s="73"/>
      <c r="OPE60" s="73"/>
      <c r="OPF60" s="73"/>
      <c r="OPG60" s="73"/>
      <c r="OPH60" s="73"/>
      <c r="OPI60" s="73"/>
      <c r="OPJ60" s="73"/>
      <c r="OPK60" s="73"/>
      <c r="OPL60" s="73"/>
      <c r="OPM60" s="73"/>
      <c r="OPN60" s="73"/>
      <c r="OPO60" s="73"/>
      <c r="OPP60" s="73"/>
      <c r="OPQ60" s="73"/>
      <c r="OPR60" s="73"/>
      <c r="OPS60" s="73"/>
      <c r="OPT60" s="73"/>
      <c r="OPU60" s="73"/>
      <c r="OPV60" s="73"/>
      <c r="OPW60" s="73"/>
      <c r="OPX60" s="73"/>
      <c r="OPY60" s="73"/>
      <c r="OPZ60" s="73"/>
      <c r="OQA60" s="73"/>
      <c r="OQB60" s="73"/>
      <c r="OQC60" s="73"/>
      <c r="OQD60" s="73"/>
      <c r="OQE60" s="73"/>
      <c r="OQF60" s="73"/>
      <c r="OQG60" s="73"/>
      <c r="OQH60" s="73"/>
      <c r="OQI60" s="73"/>
      <c r="OQJ60" s="73"/>
      <c r="OQK60" s="73"/>
      <c r="OQL60" s="73"/>
      <c r="OQM60" s="73"/>
      <c r="OQN60" s="73"/>
      <c r="OQO60" s="73"/>
      <c r="OQP60" s="73"/>
      <c r="OQQ60" s="73"/>
      <c r="OQR60" s="73"/>
      <c r="OQS60" s="73"/>
      <c r="OQT60" s="73"/>
      <c r="OQU60" s="73"/>
      <c r="OQV60" s="73"/>
      <c r="OQW60" s="73"/>
      <c r="OQX60" s="73"/>
      <c r="OQY60" s="73"/>
      <c r="OQZ60" s="73"/>
      <c r="ORA60" s="73"/>
      <c r="ORB60" s="73"/>
      <c r="ORC60" s="73"/>
      <c r="ORD60" s="73"/>
      <c r="ORE60" s="73"/>
      <c r="ORF60" s="73"/>
      <c r="ORG60" s="73"/>
      <c r="ORH60" s="73"/>
      <c r="ORI60" s="73"/>
      <c r="ORJ60" s="73"/>
      <c r="ORK60" s="73"/>
      <c r="ORL60" s="73"/>
      <c r="ORM60" s="73"/>
      <c r="ORN60" s="73"/>
      <c r="ORO60" s="73"/>
      <c r="ORP60" s="73"/>
      <c r="ORQ60" s="73"/>
      <c r="ORR60" s="73"/>
      <c r="ORS60" s="73"/>
      <c r="ORT60" s="73"/>
      <c r="ORU60" s="73"/>
      <c r="ORV60" s="73"/>
      <c r="ORW60" s="73"/>
      <c r="ORX60" s="73"/>
      <c r="ORY60" s="73"/>
      <c r="ORZ60" s="73"/>
      <c r="OSA60" s="73"/>
      <c r="OSB60" s="73"/>
      <c r="OSC60" s="73"/>
      <c r="OSD60" s="73"/>
      <c r="OSE60" s="73"/>
      <c r="OSF60" s="73"/>
      <c r="OSG60" s="73"/>
      <c r="OSH60" s="73"/>
      <c r="OSI60" s="73"/>
      <c r="OSJ60" s="73"/>
      <c r="OSK60" s="73"/>
      <c r="OSL60" s="73"/>
      <c r="OSM60" s="73"/>
      <c r="OSN60" s="73"/>
      <c r="OSO60" s="73"/>
      <c r="OSP60" s="73"/>
      <c r="OSQ60" s="73"/>
      <c r="OSR60" s="73"/>
      <c r="OSS60" s="73"/>
      <c r="OST60" s="73"/>
      <c r="OSU60" s="73"/>
      <c r="OSV60" s="73"/>
      <c r="OSW60" s="73"/>
      <c r="OSX60" s="73"/>
      <c r="OSY60" s="73"/>
      <c r="OSZ60" s="73"/>
      <c r="OTA60" s="73"/>
      <c r="OTB60" s="73"/>
      <c r="OTC60" s="73"/>
      <c r="OTD60" s="73"/>
      <c r="OTE60" s="73"/>
      <c r="OTF60" s="73"/>
      <c r="OTG60" s="73"/>
      <c r="OTH60" s="73"/>
      <c r="OTI60" s="73"/>
      <c r="OTJ60" s="73"/>
      <c r="OTK60" s="73"/>
      <c r="OTL60" s="73"/>
      <c r="OTM60" s="73"/>
      <c r="OTN60" s="73"/>
      <c r="OTO60" s="73"/>
      <c r="OTP60" s="73"/>
      <c r="OTQ60" s="73"/>
      <c r="OTR60" s="73"/>
      <c r="OTS60" s="73"/>
      <c r="OTT60" s="73"/>
      <c r="OTU60" s="73"/>
      <c r="OTV60" s="73"/>
      <c r="OTW60" s="73"/>
      <c r="OTX60" s="73"/>
      <c r="OTY60" s="73"/>
      <c r="OTZ60" s="73"/>
      <c r="OUA60" s="73"/>
      <c r="OUB60" s="73"/>
      <c r="OUC60" s="73"/>
      <c r="OUD60" s="73"/>
      <c r="OUE60" s="73"/>
      <c r="OUF60" s="73"/>
      <c r="OUG60" s="73"/>
      <c r="OUH60" s="73"/>
      <c r="OUI60" s="73"/>
      <c r="OUJ60" s="73"/>
      <c r="OUK60" s="73"/>
      <c r="OUL60" s="73"/>
      <c r="OUM60" s="73"/>
      <c r="OUN60" s="73"/>
      <c r="OUO60" s="73"/>
      <c r="OUP60" s="73"/>
      <c r="OUQ60" s="73"/>
      <c r="OUR60" s="73"/>
      <c r="OUS60" s="73"/>
      <c r="OUT60" s="73"/>
      <c r="OUU60" s="73"/>
      <c r="OUV60" s="73"/>
      <c r="OUW60" s="73"/>
      <c r="OUX60" s="73"/>
      <c r="OUY60" s="73"/>
      <c r="OUZ60" s="73"/>
      <c r="OVA60" s="73"/>
      <c r="OVB60" s="73"/>
      <c r="OVC60" s="73"/>
      <c r="OVD60" s="73"/>
      <c r="OVE60" s="73"/>
      <c r="OVF60" s="73"/>
      <c r="OVG60" s="73"/>
      <c r="OVH60" s="73"/>
      <c r="OVI60" s="73"/>
      <c r="OVJ60" s="73"/>
      <c r="OVK60" s="73"/>
      <c r="OVL60" s="73"/>
      <c r="OVM60" s="73"/>
      <c r="OVN60" s="73"/>
      <c r="OVO60" s="73"/>
      <c r="OVP60" s="73"/>
      <c r="OVQ60" s="73"/>
      <c r="OVR60" s="73"/>
      <c r="OVS60" s="73"/>
      <c r="OVT60" s="73"/>
      <c r="OVU60" s="73"/>
      <c r="OVV60" s="73"/>
      <c r="OVW60" s="73"/>
      <c r="OVX60" s="73"/>
      <c r="OVY60" s="73"/>
      <c r="OVZ60" s="73"/>
      <c r="OWA60" s="73"/>
      <c r="OWB60" s="73"/>
      <c r="OWC60" s="73"/>
      <c r="OWD60" s="73"/>
      <c r="OWE60" s="73"/>
      <c r="OWF60" s="73"/>
      <c r="OWG60" s="73"/>
      <c r="OWH60" s="73"/>
      <c r="OWI60" s="73"/>
      <c r="OWJ60" s="73"/>
      <c r="OWK60" s="73"/>
      <c r="OWL60" s="73"/>
      <c r="OWM60" s="73"/>
      <c r="OWN60" s="73"/>
      <c r="OWO60" s="73"/>
      <c r="OWP60" s="73"/>
      <c r="OWQ60" s="73"/>
      <c r="OWR60" s="73"/>
      <c r="OWS60" s="73"/>
      <c r="OWT60" s="73"/>
      <c r="OWU60" s="73"/>
      <c r="OWV60" s="73"/>
      <c r="OWW60" s="73"/>
      <c r="OWX60" s="73"/>
      <c r="OWY60" s="73"/>
      <c r="OWZ60" s="73"/>
      <c r="OXA60" s="73"/>
      <c r="OXB60" s="73"/>
      <c r="OXC60" s="73"/>
      <c r="OXD60" s="73"/>
      <c r="OXE60" s="73"/>
      <c r="OXF60" s="73"/>
      <c r="OXG60" s="73"/>
      <c r="OXH60" s="73"/>
      <c r="OXI60" s="73"/>
      <c r="OXJ60" s="73"/>
      <c r="OXK60" s="73"/>
      <c r="OXL60" s="73"/>
      <c r="OXM60" s="73"/>
      <c r="OXN60" s="73"/>
      <c r="OXO60" s="73"/>
      <c r="OXP60" s="73"/>
      <c r="OXQ60" s="73"/>
      <c r="OXR60" s="73"/>
      <c r="OXS60" s="73"/>
      <c r="OXT60" s="73"/>
      <c r="OXU60" s="73"/>
      <c r="OXV60" s="73"/>
      <c r="OXW60" s="73"/>
      <c r="OXX60" s="73"/>
      <c r="OXY60" s="73"/>
      <c r="OXZ60" s="73"/>
      <c r="OYA60" s="73"/>
      <c r="OYB60" s="73"/>
      <c r="OYC60" s="73"/>
      <c r="OYD60" s="73"/>
      <c r="OYE60" s="73"/>
      <c r="OYF60" s="73"/>
      <c r="OYG60" s="73"/>
      <c r="OYH60" s="73"/>
      <c r="OYI60" s="73"/>
      <c r="OYJ60" s="73"/>
      <c r="OYK60" s="73"/>
      <c r="OYL60" s="73"/>
      <c r="OYM60" s="73"/>
      <c r="OYN60" s="73"/>
      <c r="OYO60" s="73"/>
      <c r="OYP60" s="73"/>
      <c r="OYQ60" s="73"/>
      <c r="OYR60" s="73"/>
      <c r="OYS60" s="73"/>
      <c r="OYT60" s="73"/>
      <c r="OYU60" s="73"/>
      <c r="OYV60" s="73"/>
      <c r="OYW60" s="73"/>
      <c r="OYX60" s="73"/>
      <c r="OYY60" s="73"/>
      <c r="OYZ60" s="73"/>
      <c r="OZA60" s="73"/>
      <c r="OZB60" s="73"/>
      <c r="OZC60" s="73"/>
      <c r="OZD60" s="73"/>
      <c r="OZE60" s="73"/>
      <c r="OZF60" s="73"/>
      <c r="OZG60" s="73"/>
      <c r="OZH60" s="73"/>
      <c r="OZI60" s="73"/>
      <c r="OZJ60" s="73"/>
      <c r="OZK60" s="73"/>
      <c r="OZL60" s="73"/>
      <c r="OZM60" s="73"/>
      <c r="OZN60" s="73"/>
      <c r="OZO60" s="73"/>
      <c r="OZP60" s="73"/>
      <c r="OZQ60" s="73"/>
      <c r="OZR60" s="73"/>
      <c r="OZS60" s="73"/>
      <c r="OZT60" s="73"/>
      <c r="OZU60" s="73"/>
      <c r="OZV60" s="73"/>
      <c r="OZW60" s="73"/>
      <c r="OZX60" s="73"/>
      <c r="OZY60" s="73"/>
      <c r="OZZ60" s="73"/>
      <c r="PAA60" s="73"/>
      <c r="PAB60" s="73"/>
      <c r="PAC60" s="73"/>
      <c r="PAD60" s="73"/>
      <c r="PAE60" s="73"/>
      <c r="PAF60" s="73"/>
      <c r="PAG60" s="73"/>
      <c r="PAH60" s="73"/>
      <c r="PAI60" s="73"/>
      <c r="PAJ60" s="73"/>
      <c r="PAK60" s="73"/>
      <c r="PAL60" s="73"/>
      <c r="PAM60" s="73"/>
      <c r="PAN60" s="73"/>
      <c r="PAO60" s="73"/>
      <c r="PAP60" s="73"/>
      <c r="PAQ60" s="73"/>
      <c r="PAR60" s="73"/>
      <c r="PAS60" s="73"/>
      <c r="PAT60" s="73"/>
      <c r="PAU60" s="73"/>
      <c r="PAV60" s="73"/>
      <c r="PAW60" s="73"/>
      <c r="PAX60" s="73"/>
      <c r="PAY60" s="73"/>
      <c r="PAZ60" s="73"/>
      <c r="PBA60" s="73"/>
      <c r="PBB60" s="73"/>
      <c r="PBC60" s="73"/>
      <c r="PBD60" s="73"/>
      <c r="PBE60" s="73"/>
      <c r="PBF60" s="73"/>
      <c r="PBG60" s="73"/>
      <c r="PBH60" s="73"/>
      <c r="PBI60" s="73"/>
      <c r="PBJ60" s="73"/>
      <c r="PBK60" s="73"/>
      <c r="PBL60" s="73"/>
      <c r="PBM60" s="73"/>
      <c r="PBN60" s="73"/>
      <c r="PBO60" s="73"/>
      <c r="PBP60" s="73"/>
      <c r="PBQ60" s="73"/>
      <c r="PBR60" s="73"/>
      <c r="PBS60" s="73"/>
      <c r="PBT60" s="73"/>
      <c r="PBU60" s="73"/>
      <c r="PBV60" s="73"/>
      <c r="PBW60" s="73"/>
      <c r="PBX60" s="73"/>
      <c r="PBY60" s="73"/>
      <c r="PBZ60" s="73"/>
      <c r="PCA60" s="73"/>
      <c r="PCB60" s="73"/>
      <c r="PCC60" s="73"/>
      <c r="PCD60" s="73"/>
      <c r="PCE60" s="73"/>
      <c r="PCF60" s="73"/>
      <c r="PCG60" s="73"/>
      <c r="PCH60" s="73"/>
      <c r="PCI60" s="73"/>
      <c r="PCJ60" s="73"/>
      <c r="PCK60" s="73"/>
      <c r="PCL60" s="73"/>
      <c r="PCM60" s="73"/>
      <c r="PCN60" s="73"/>
      <c r="PCO60" s="73"/>
      <c r="PCP60" s="73"/>
      <c r="PCQ60" s="73"/>
      <c r="PCR60" s="73"/>
      <c r="PCS60" s="73"/>
      <c r="PCT60" s="73"/>
      <c r="PCU60" s="73"/>
      <c r="PCV60" s="73"/>
      <c r="PCW60" s="73"/>
      <c r="PCX60" s="73"/>
      <c r="PCY60" s="73"/>
      <c r="PCZ60" s="73"/>
      <c r="PDA60" s="73"/>
      <c r="PDB60" s="73"/>
      <c r="PDC60" s="73"/>
      <c r="PDD60" s="73"/>
      <c r="PDE60" s="73"/>
      <c r="PDF60" s="73"/>
      <c r="PDG60" s="73"/>
      <c r="PDH60" s="73"/>
      <c r="PDI60" s="73"/>
      <c r="PDJ60" s="73"/>
      <c r="PDK60" s="73"/>
      <c r="PDL60" s="73"/>
      <c r="PDM60" s="73"/>
      <c r="PDN60" s="73"/>
      <c r="PDO60" s="73"/>
      <c r="PDP60" s="73"/>
      <c r="PDQ60" s="73"/>
      <c r="PDR60" s="73"/>
      <c r="PDS60" s="73"/>
      <c r="PDT60" s="73"/>
      <c r="PDU60" s="73"/>
      <c r="PDV60" s="73"/>
      <c r="PDW60" s="73"/>
      <c r="PDX60" s="73"/>
      <c r="PDY60" s="73"/>
      <c r="PDZ60" s="73"/>
      <c r="PEA60" s="73"/>
      <c r="PEB60" s="73"/>
      <c r="PEC60" s="73"/>
      <c r="PED60" s="73"/>
      <c r="PEE60" s="73"/>
      <c r="PEF60" s="73"/>
      <c r="PEG60" s="73"/>
      <c r="PEH60" s="73"/>
      <c r="PEI60" s="73"/>
      <c r="PEJ60" s="73"/>
      <c r="PEK60" s="73"/>
      <c r="PEL60" s="73"/>
      <c r="PEM60" s="73"/>
      <c r="PEN60" s="73"/>
      <c r="PEO60" s="73"/>
      <c r="PEP60" s="73"/>
      <c r="PEQ60" s="73"/>
      <c r="PER60" s="73"/>
      <c r="PES60" s="73"/>
      <c r="PET60" s="73"/>
      <c r="PEU60" s="73"/>
      <c r="PEV60" s="73"/>
      <c r="PEW60" s="73"/>
      <c r="PEX60" s="73"/>
      <c r="PEY60" s="73"/>
      <c r="PEZ60" s="73"/>
      <c r="PFA60" s="73"/>
      <c r="PFB60" s="73"/>
      <c r="PFC60" s="73"/>
      <c r="PFD60" s="73"/>
      <c r="PFE60" s="73"/>
      <c r="PFF60" s="73"/>
      <c r="PFG60" s="73"/>
      <c r="PFH60" s="73"/>
      <c r="PFI60" s="73"/>
      <c r="PFJ60" s="73"/>
      <c r="PFK60" s="73"/>
      <c r="PFL60" s="73"/>
      <c r="PFM60" s="73"/>
      <c r="PFN60" s="73"/>
      <c r="PFO60" s="73"/>
      <c r="PFP60" s="73"/>
      <c r="PFQ60" s="73"/>
      <c r="PFR60" s="73"/>
      <c r="PFS60" s="73"/>
      <c r="PFT60" s="73"/>
      <c r="PFU60" s="73"/>
      <c r="PFV60" s="73"/>
      <c r="PFW60" s="73"/>
      <c r="PFX60" s="73"/>
      <c r="PFY60" s="73"/>
      <c r="PFZ60" s="73"/>
      <c r="PGA60" s="73"/>
      <c r="PGB60" s="73"/>
      <c r="PGC60" s="73"/>
      <c r="PGD60" s="73"/>
      <c r="PGE60" s="73"/>
      <c r="PGF60" s="73"/>
      <c r="PGG60" s="73"/>
      <c r="PGH60" s="73"/>
      <c r="PGI60" s="73"/>
      <c r="PGJ60" s="73"/>
      <c r="PGK60" s="73"/>
      <c r="PGL60" s="73"/>
      <c r="PGM60" s="73"/>
      <c r="PGN60" s="73"/>
      <c r="PGO60" s="73"/>
      <c r="PGP60" s="73"/>
      <c r="PGQ60" s="73"/>
      <c r="PGR60" s="73"/>
      <c r="PGS60" s="73"/>
      <c r="PGT60" s="73"/>
      <c r="PGU60" s="73"/>
      <c r="PGV60" s="73"/>
      <c r="PGW60" s="73"/>
      <c r="PGX60" s="73"/>
      <c r="PGY60" s="73"/>
      <c r="PGZ60" s="73"/>
      <c r="PHA60" s="73"/>
      <c r="PHB60" s="73"/>
      <c r="PHC60" s="73"/>
      <c r="PHD60" s="73"/>
      <c r="PHE60" s="73"/>
      <c r="PHF60" s="73"/>
      <c r="PHG60" s="73"/>
      <c r="PHH60" s="73"/>
      <c r="PHI60" s="73"/>
      <c r="PHJ60" s="73"/>
      <c r="PHK60" s="73"/>
      <c r="PHL60" s="73"/>
      <c r="PHM60" s="73"/>
      <c r="PHN60" s="73"/>
      <c r="PHO60" s="73"/>
      <c r="PHP60" s="73"/>
      <c r="PHQ60" s="73"/>
      <c r="PHR60" s="73"/>
      <c r="PHS60" s="73"/>
      <c r="PHT60" s="73"/>
      <c r="PHU60" s="73"/>
      <c r="PHV60" s="73"/>
      <c r="PHW60" s="73"/>
      <c r="PHX60" s="73"/>
      <c r="PHY60" s="73"/>
      <c r="PHZ60" s="73"/>
      <c r="PIA60" s="73"/>
      <c r="PIB60" s="73"/>
      <c r="PIC60" s="73"/>
      <c r="PID60" s="73"/>
      <c r="PIE60" s="73"/>
      <c r="PIF60" s="73"/>
      <c r="PIG60" s="73"/>
      <c r="PIH60" s="73"/>
      <c r="PII60" s="73"/>
      <c r="PIJ60" s="73"/>
      <c r="PIK60" s="73"/>
      <c r="PIL60" s="73"/>
      <c r="PIM60" s="73"/>
      <c r="PIN60" s="73"/>
      <c r="PIO60" s="73"/>
      <c r="PIP60" s="73"/>
      <c r="PIQ60" s="73"/>
      <c r="PIR60" s="73"/>
      <c r="PIS60" s="73"/>
      <c r="PIT60" s="73"/>
      <c r="PIU60" s="73"/>
      <c r="PIV60" s="73"/>
      <c r="PIW60" s="73"/>
      <c r="PIX60" s="73"/>
      <c r="PIY60" s="73"/>
      <c r="PIZ60" s="73"/>
      <c r="PJA60" s="73"/>
      <c r="PJB60" s="73"/>
      <c r="PJC60" s="73"/>
      <c r="PJD60" s="73"/>
      <c r="PJE60" s="73"/>
      <c r="PJF60" s="73"/>
      <c r="PJG60" s="73"/>
      <c r="PJH60" s="73"/>
      <c r="PJI60" s="73"/>
      <c r="PJJ60" s="73"/>
      <c r="PJK60" s="73"/>
      <c r="PJL60" s="73"/>
      <c r="PJM60" s="73"/>
      <c r="PJN60" s="73"/>
      <c r="PJO60" s="73"/>
      <c r="PJP60" s="73"/>
      <c r="PJQ60" s="73"/>
      <c r="PJR60" s="73"/>
      <c r="PJS60" s="73"/>
      <c r="PJT60" s="73"/>
      <c r="PJU60" s="73"/>
      <c r="PJV60" s="73"/>
      <c r="PJW60" s="73"/>
      <c r="PJX60" s="73"/>
      <c r="PJY60" s="73"/>
      <c r="PJZ60" s="73"/>
      <c r="PKA60" s="73"/>
      <c r="PKB60" s="73"/>
      <c r="PKC60" s="73"/>
      <c r="PKD60" s="73"/>
      <c r="PKE60" s="73"/>
      <c r="PKF60" s="73"/>
      <c r="PKG60" s="73"/>
      <c r="PKH60" s="73"/>
      <c r="PKI60" s="73"/>
      <c r="PKJ60" s="73"/>
      <c r="PKK60" s="73"/>
      <c r="PKL60" s="73"/>
      <c r="PKM60" s="73"/>
      <c r="PKN60" s="73"/>
      <c r="PKO60" s="73"/>
      <c r="PKP60" s="73"/>
      <c r="PKQ60" s="73"/>
      <c r="PKR60" s="73"/>
      <c r="PKS60" s="73"/>
      <c r="PKT60" s="73"/>
      <c r="PKU60" s="73"/>
      <c r="PKV60" s="73"/>
      <c r="PKW60" s="73"/>
      <c r="PKX60" s="73"/>
      <c r="PKY60" s="73"/>
      <c r="PKZ60" s="73"/>
      <c r="PLA60" s="73"/>
      <c r="PLB60" s="73"/>
      <c r="PLC60" s="73"/>
      <c r="PLD60" s="73"/>
      <c r="PLE60" s="73"/>
      <c r="PLF60" s="73"/>
      <c r="PLG60" s="73"/>
      <c r="PLH60" s="73"/>
      <c r="PLI60" s="73"/>
      <c r="PLJ60" s="73"/>
      <c r="PLK60" s="73"/>
      <c r="PLL60" s="73"/>
      <c r="PLM60" s="73"/>
      <c r="PLN60" s="73"/>
      <c r="PLO60" s="73"/>
      <c r="PLP60" s="73"/>
      <c r="PLQ60" s="73"/>
      <c r="PLR60" s="73"/>
      <c r="PLS60" s="73"/>
      <c r="PLT60" s="73"/>
      <c r="PLU60" s="73"/>
      <c r="PLV60" s="73"/>
      <c r="PLW60" s="73"/>
      <c r="PLX60" s="73"/>
      <c r="PLY60" s="73"/>
      <c r="PLZ60" s="73"/>
      <c r="PMA60" s="73"/>
      <c r="PMB60" s="73"/>
      <c r="PMC60" s="73"/>
      <c r="PMD60" s="73"/>
      <c r="PME60" s="73"/>
      <c r="PMF60" s="73"/>
      <c r="PMG60" s="73"/>
      <c r="PMH60" s="73"/>
      <c r="PMI60" s="73"/>
      <c r="PMJ60" s="73"/>
      <c r="PMK60" s="73"/>
      <c r="PML60" s="73"/>
      <c r="PMM60" s="73"/>
      <c r="PMN60" s="73"/>
      <c r="PMO60" s="73"/>
      <c r="PMP60" s="73"/>
      <c r="PMQ60" s="73"/>
      <c r="PMR60" s="73"/>
      <c r="PMS60" s="73"/>
      <c r="PMT60" s="73"/>
      <c r="PMU60" s="73"/>
      <c r="PMV60" s="73"/>
      <c r="PMW60" s="73"/>
      <c r="PMX60" s="73"/>
      <c r="PMY60" s="73"/>
      <c r="PMZ60" s="73"/>
      <c r="PNA60" s="73"/>
      <c r="PNB60" s="73"/>
      <c r="PNC60" s="73"/>
      <c r="PND60" s="73"/>
      <c r="PNE60" s="73"/>
      <c r="PNF60" s="73"/>
      <c r="PNG60" s="73"/>
      <c r="PNH60" s="73"/>
      <c r="PNI60" s="73"/>
      <c r="PNJ60" s="73"/>
      <c r="PNK60" s="73"/>
      <c r="PNL60" s="73"/>
      <c r="PNM60" s="73"/>
      <c r="PNN60" s="73"/>
      <c r="PNO60" s="73"/>
      <c r="PNP60" s="73"/>
      <c r="PNQ60" s="73"/>
      <c r="PNR60" s="73"/>
      <c r="PNS60" s="73"/>
      <c r="PNT60" s="73"/>
      <c r="PNU60" s="73"/>
      <c r="PNV60" s="73"/>
      <c r="PNW60" s="73"/>
      <c r="PNX60" s="73"/>
      <c r="PNY60" s="73"/>
      <c r="PNZ60" s="73"/>
      <c r="POA60" s="73"/>
      <c r="POB60" s="73"/>
      <c r="POC60" s="73"/>
      <c r="POD60" s="73"/>
      <c r="POE60" s="73"/>
      <c r="POF60" s="73"/>
      <c r="POG60" s="73"/>
      <c r="POH60" s="73"/>
      <c r="POI60" s="73"/>
      <c r="POJ60" s="73"/>
      <c r="POK60" s="73"/>
      <c r="POL60" s="73"/>
      <c r="POM60" s="73"/>
      <c r="PON60" s="73"/>
      <c r="POO60" s="73"/>
      <c r="POP60" s="73"/>
      <c r="POQ60" s="73"/>
      <c r="POR60" s="73"/>
      <c r="POS60" s="73"/>
      <c r="POT60" s="73"/>
      <c r="POU60" s="73"/>
      <c r="POV60" s="73"/>
      <c r="POW60" s="73"/>
      <c r="POX60" s="73"/>
      <c r="POY60" s="73"/>
      <c r="POZ60" s="73"/>
      <c r="PPA60" s="73"/>
      <c r="PPB60" s="73"/>
      <c r="PPC60" s="73"/>
      <c r="PPD60" s="73"/>
      <c r="PPE60" s="73"/>
      <c r="PPF60" s="73"/>
      <c r="PPG60" s="73"/>
      <c r="PPH60" s="73"/>
      <c r="PPI60" s="73"/>
      <c r="PPJ60" s="73"/>
      <c r="PPK60" s="73"/>
      <c r="PPL60" s="73"/>
      <c r="PPM60" s="73"/>
      <c r="PPN60" s="73"/>
      <c r="PPO60" s="73"/>
      <c r="PPP60" s="73"/>
      <c r="PPQ60" s="73"/>
      <c r="PPR60" s="73"/>
      <c r="PPS60" s="73"/>
      <c r="PPT60" s="73"/>
      <c r="PPU60" s="73"/>
      <c r="PPV60" s="73"/>
      <c r="PPW60" s="73"/>
      <c r="PPX60" s="73"/>
      <c r="PPY60" s="73"/>
      <c r="PPZ60" s="73"/>
      <c r="PQA60" s="73"/>
      <c r="PQB60" s="73"/>
      <c r="PQC60" s="73"/>
      <c r="PQD60" s="73"/>
      <c r="PQE60" s="73"/>
      <c r="PQF60" s="73"/>
      <c r="PQG60" s="73"/>
      <c r="PQH60" s="73"/>
      <c r="PQI60" s="73"/>
      <c r="PQJ60" s="73"/>
      <c r="PQK60" s="73"/>
      <c r="PQL60" s="73"/>
      <c r="PQM60" s="73"/>
      <c r="PQN60" s="73"/>
      <c r="PQO60" s="73"/>
      <c r="PQP60" s="73"/>
      <c r="PQQ60" s="73"/>
      <c r="PQR60" s="73"/>
      <c r="PQS60" s="73"/>
      <c r="PQT60" s="73"/>
      <c r="PQU60" s="73"/>
      <c r="PQV60" s="73"/>
      <c r="PQW60" s="73"/>
      <c r="PQX60" s="73"/>
      <c r="PQY60" s="73"/>
      <c r="PQZ60" s="73"/>
      <c r="PRA60" s="73"/>
      <c r="PRB60" s="73"/>
      <c r="PRC60" s="73"/>
      <c r="PRD60" s="73"/>
      <c r="PRE60" s="73"/>
      <c r="PRF60" s="73"/>
      <c r="PRG60" s="73"/>
      <c r="PRH60" s="73"/>
      <c r="PRI60" s="73"/>
      <c r="PRJ60" s="73"/>
      <c r="PRK60" s="73"/>
      <c r="PRL60" s="73"/>
      <c r="PRM60" s="73"/>
      <c r="PRN60" s="73"/>
      <c r="PRO60" s="73"/>
      <c r="PRP60" s="73"/>
      <c r="PRQ60" s="73"/>
      <c r="PRR60" s="73"/>
      <c r="PRS60" s="73"/>
      <c r="PRT60" s="73"/>
      <c r="PRU60" s="73"/>
      <c r="PRV60" s="73"/>
      <c r="PRW60" s="73"/>
      <c r="PRX60" s="73"/>
      <c r="PRY60" s="73"/>
      <c r="PRZ60" s="73"/>
      <c r="PSA60" s="73"/>
      <c r="PSB60" s="73"/>
      <c r="PSC60" s="73"/>
      <c r="PSD60" s="73"/>
      <c r="PSE60" s="73"/>
      <c r="PSF60" s="73"/>
      <c r="PSG60" s="73"/>
      <c r="PSH60" s="73"/>
      <c r="PSI60" s="73"/>
      <c r="PSJ60" s="73"/>
      <c r="PSK60" s="73"/>
      <c r="PSL60" s="73"/>
      <c r="PSM60" s="73"/>
      <c r="PSN60" s="73"/>
      <c r="PSO60" s="73"/>
      <c r="PSP60" s="73"/>
      <c r="PSQ60" s="73"/>
      <c r="PSR60" s="73"/>
      <c r="PSS60" s="73"/>
      <c r="PST60" s="73"/>
      <c r="PSU60" s="73"/>
      <c r="PSV60" s="73"/>
      <c r="PSW60" s="73"/>
      <c r="PSX60" s="73"/>
      <c r="PSY60" s="73"/>
      <c r="PSZ60" s="73"/>
      <c r="PTA60" s="73"/>
      <c r="PTB60" s="73"/>
      <c r="PTC60" s="73"/>
      <c r="PTD60" s="73"/>
      <c r="PTE60" s="73"/>
      <c r="PTF60" s="73"/>
      <c r="PTG60" s="73"/>
      <c r="PTH60" s="73"/>
      <c r="PTI60" s="73"/>
      <c r="PTJ60" s="73"/>
      <c r="PTK60" s="73"/>
      <c r="PTL60" s="73"/>
      <c r="PTM60" s="73"/>
      <c r="PTN60" s="73"/>
      <c r="PTO60" s="73"/>
      <c r="PTP60" s="73"/>
      <c r="PTQ60" s="73"/>
      <c r="PTR60" s="73"/>
      <c r="PTS60" s="73"/>
      <c r="PTT60" s="73"/>
      <c r="PTU60" s="73"/>
      <c r="PTV60" s="73"/>
      <c r="PTW60" s="73"/>
      <c r="PTX60" s="73"/>
      <c r="PTY60" s="73"/>
      <c r="PTZ60" s="73"/>
      <c r="PUA60" s="73"/>
      <c r="PUB60" s="73"/>
      <c r="PUC60" s="73"/>
      <c r="PUD60" s="73"/>
      <c r="PUE60" s="73"/>
      <c r="PUF60" s="73"/>
      <c r="PUG60" s="73"/>
      <c r="PUH60" s="73"/>
      <c r="PUI60" s="73"/>
      <c r="PUJ60" s="73"/>
      <c r="PUK60" s="73"/>
      <c r="PUL60" s="73"/>
      <c r="PUM60" s="73"/>
      <c r="PUN60" s="73"/>
      <c r="PUO60" s="73"/>
      <c r="PUP60" s="73"/>
      <c r="PUQ60" s="73"/>
      <c r="PUR60" s="73"/>
      <c r="PUS60" s="73"/>
      <c r="PUT60" s="73"/>
      <c r="PUU60" s="73"/>
      <c r="PUV60" s="73"/>
      <c r="PUW60" s="73"/>
      <c r="PUX60" s="73"/>
      <c r="PUY60" s="73"/>
      <c r="PUZ60" s="73"/>
      <c r="PVA60" s="73"/>
      <c r="PVB60" s="73"/>
      <c r="PVC60" s="73"/>
      <c r="PVD60" s="73"/>
      <c r="PVE60" s="73"/>
      <c r="PVF60" s="73"/>
      <c r="PVG60" s="73"/>
      <c r="PVH60" s="73"/>
      <c r="PVI60" s="73"/>
      <c r="PVJ60" s="73"/>
      <c r="PVK60" s="73"/>
      <c r="PVL60" s="73"/>
      <c r="PVM60" s="73"/>
      <c r="PVN60" s="73"/>
      <c r="PVO60" s="73"/>
      <c r="PVP60" s="73"/>
      <c r="PVQ60" s="73"/>
      <c r="PVR60" s="73"/>
      <c r="PVS60" s="73"/>
      <c r="PVT60" s="73"/>
      <c r="PVU60" s="73"/>
      <c r="PVV60" s="73"/>
      <c r="PVW60" s="73"/>
      <c r="PVX60" s="73"/>
      <c r="PVY60" s="73"/>
      <c r="PVZ60" s="73"/>
      <c r="PWA60" s="73"/>
      <c r="PWB60" s="73"/>
      <c r="PWC60" s="73"/>
      <c r="PWD60" s="73"/>
      <c r="PWE60" s="73"/>
      <c r="PWF60" s="73"/>
      <c r="PWG60" s="73"/>
      <c r="PWH60" s="73"/>
      <c r="PWI60" s="73"/>
      <c r="PWJ60" s="73"/>
      <c r="PWK60" s="73"/>
      <c r="PWL60" s="73"/>
      <c r="PWM60" s="73"/>
      <c r="PWN60" s="73"/>
      <c r="PWO60" s="73"/>
      <c r="PWP60" s="73"/>
      <c r="PWQ60" s="73"/>
      <c r="PWR60" s="73"/>
      <c r="PWS60" s="73"/>
      <c r="PWT60" s="73"/>
      <c r="PWU60" s="73"/>
      <c r="PWV60" s="73"/>
      <c r="PWW60" s="73"/>
      <c r="PWX60" s="73"/>
      <c r="PWY60" s="73"/>
      <c r="PWZ60" s="73"/>
      <c r="PXA60" s="73"/>
      <c r="PXB60" s="73"/>
      <c r="PXC60" s="73"/>
      <c r="PXD60" s="73"/>
      <c r="PXE60" s="73"/>
      <c r="PXF60" s="73"/>
      <c r="PXG60" s="73"/>
      <c r="PXH60" s="73"/>
      <c r="PXI60" s="73"/>
      <c r="PXJ60" s="73"/>
      <c r="PXK60" s="73"/>
      <c r="PXL60" s="73"/>
      <c r="PXM60" s="73"/>
      <c r="PXN60" s="73"/>
      <c r="PXO60" s="73"/>
      <c r="PXP60" s="73"/>
      <c r="PXQ60" s="73"/>
      <c r="PXR60" s="73"/>
      <c r="PXS60" s="73"/>
      <c r="PXT60" s="73"/>
      <c r="PXU60" s="73"/>
      <c r="PXV60" s="73"/>
      <c r="PXW60" s="73"/>
      <c r="PXX60" s="73"/>
      <c r="PXY60" s="73"/>
      <c r="PXZ60" s="73"/>
      <c r="PYA60" s="73"/>
      <c r="PYB60" s="73"/>
      <c r="PYC60" s="73"/>
      <c r="PYD60" s="73"/>
      <c r="PYE60" s="73"/>
      <c r="PYF60" s="73"/>
      <c r="PYG60" s="73"/>
      <c r="PYH60" s="73"/>
      <c r="PYI60" s="73"/>
      <c r="PYJ60" s="73"/>
      <c r="PYK60" s="73"/>
      <c r="PYL60" s="73"/>
      <c r="PYM60" s="73"/>
      <c r="PYN60" s="73"/>
      <c r="PYO60" s="73"/>
      <c r="PYP60" s="73"/>
      <c r="PYQ60" s="73"/>
      <c r="PYR60" s="73"/>
      <c r="PYS60" s="73"/>
      <c r="PYT60" s="73"/>
      <c r="PYU60" s="73"/>
      <c r="PYV60" s="73"/>
      <c r="PYW60" s="73"/>
      <c r="PYX60" s="73"/>
      <c r="PYY60" s="73"/>
      <c r="PYZ60" s="73"/>
      <c r="PZA60" s="73"/>
      <c r="PZB60" s="73"/>
      <c r="PZC60" s="73"/>
      <c r="PZD60" s="73"/>
      <c r="PZE60" s="73"/>
      <c r="PZF60" s="73"/>
      <c r="PZG60" s="73"/>
      <c r="PZH60" s="73"/>
      <c r="PZI60" s="73"/>
      <c r="PZJ60" s="73"/>
      <c r="PZK60" s="73"/>
      <c r="PZL60" s="73"/>
      <c r="PZM60" s="73"/>
      <c r="PZN60" s="73"/>
      <c r="PZO60" s="73"/>
      <c r="PZP60" s="73"/>
      <c r="PZQ60" s="73"/>
      <c r="PZR60" s="73"/>
      <c r="PZS60" s="73"/>
      <c r="PZT60" s="73"/>
      <c r="PZU60" s="73"/>
      <c r="PZV60" s="73"/>
      <c r="PZW60" s="73"/>
      <c r="PZX60" s="73"/>
      <c r="PZY60" s="73"/>
      <c r="PZZ60" s="73"/>
      <c r="QAA60" s="73"/>
      <c r="QAB60" s="73"/>
      <c r="QAC60" s="73"/>
      <c r="QAD60" s="73"/>
      <c r="QAE60" s="73"/>
      <c r="QAF60" s="73"/>
      <c r="QAG60" s="73"/>
      <c r="QAH60" s="73"/>
      <c r="QAI60" s="73"/>
      <c r="QAJ60" s="73"/>
      <c r="QAK60" s="73"/>
      <c r="QAL60" s="73"/>
      <c r="QAM60" s="73"/>
      <c r="QAN60" s="73"/>
      <c r="QAO60" s="73"/>
      <c r="QAP60" s="73"/>
      <c r="QAQ60" s="73"/>
      <c r="QAR60" s="73"/>
      <c r="QAS60" s="73"/>
      <c r="QAT60" s="73"/>
      <c r="QAU60" s="73"/>
      <c r="QAV60" s="73"/>
      <c r="QAW60" s="73"/>
      <c r="QAX60" s="73"/>
      <c r="QAY60" s="73"/>
      <c r="QAZ60" s="73"/>
      <c r="QBA60" s="73"/>
      <c r="QBB60" s="73"/>
      <c r="QBC60" s="73"/>
      <c r="QBD60" s="73"/>
      <c r="QBE60" s="73"/>
      <c r="QBF60" s="73"/>
      <c r="QBG60" s="73"/>
      <c r="QBH60" s="73"/>
      <c r="QBI60" s="73"/>
      <c r="QBJ60" s="73"/>
      <c r="QBK60" s="73"/>
      <c r="QBL60" s="73"/>
      <c r="QBM60" s="73"/>
      <c r="QBN60" s="73"/>
      <c r="QBO60" s="73"/>
      <c r="QBP60" s="73"/>
      <c r="QBQ60" s="73"/>
      <c r="QBR60" s="73"/>
      <c r="QBS60" s="73"/>
      <c r="QBT60" s="73"/>
      <c r="QBU60" s="73"/>
      <c r="QBV60" s="73"/>
      <c r="QBW60" s="73"/>
      <c r="QBX60" s="73"/>
      <c r="QBY60" s="73"/>
      <c r="QBZ60" s="73"/>
      <c r="QCA60" s="73"/>
      <c r="QCB60" s="73"/>
      <c r="QCC60" s="73"/>
      <c r="QCD60" s="73"/>
      <c r="QCE60" s="73"/>
      <c r="QCF60" s="73"/>
      <c r="QCG60" s="73"/>
      <c r="QCH60" s="73"/>
      <c r="QCI60" s="73"/>
      <c r="QCJ60" s="73"/>
      <c r="QCK60" s="73"/>
      <c r="QCL60" s="73"/>
      <c r="QCM60" s="73"/>
      <c r="QCN60" s="73"/>
      <c r="QCO60" s="73"/>
      <c r="QCP60" s="73"/>
      <c r="QCQ60" s="73"/>
      <c r="QCR60" s="73"/>
      <c r="QCS60" s="73"/>
      <c r="QCT60" s="73"/>
      <c r="QCU60" s="73"/>
      <c r="QCV60" s="73"/>
      <c r="QCW60" s="73"/>
      <c r="QCX60" s="73"/>
      <c r="QCY60" s="73"/>
      <c r="QCZ60" s="73"/>
      <c r="QDA60" s="73"/>
      <c r="QDB60" s="73"/>
      <c r="QDC60" s="73"/>
      <c r="QDD60" s="73"/>
      <c r="QDE60" s="73"/>
      <c r="QDF60" s="73"/>
      <c r="QDG60" s="73"/>
      <c r="QDH60" s="73"/>
      <c r="QDI60" s="73"/>
      <c r="QDJ60" s="73"/>
      <c r="QDK60" s="73"/>
      <c r="QDL60" s="73"/>
      <c r="QDM60" s="73"/>
      <c r="QDN60" s="73"/>
      <c r="QDO60" s="73"/>
      <c r="QDP60" s="73"/>
      <c r="QDQ60" s="73"/>
      <c r="QDR60" s="73"/>
      <c r="QDS60" s="73"/>
      <c r="QDT60" s="73"/>
      <c r="QDU60" s="73"/>
      <c r="QDV60" s="73"/>
      <c r="QDW60" s="73"/>
      <c r="QDX60" s="73"/>
      <c r="QDY60" s="73"/>
      <c r="QDZ60" s="73"/>
      <c r="QEA60" s="73"/>
      <c r="QEB60" s="73"/>
      <c r="QEC60" s="73"/>
      <c r="QED60" s="73"/>
      <c r="QEE60" s="73"/>
      <c r="QEF60" s="73"/>
      <c r="QEG60" s="73"/>
      <c r="QEH60" s="73"/>
      <c r="QEI60" s="73"/>
      <c r="QEJ60" s="73"/>
      <c r="QEK60" s="73"/>
      <c r="QEL60" s="73"/>
      <c r="QEM60" s="73"/>
      <c r="QEN60" s="73"/>
      <c r="QEO60" s="73"/>
      <c r="QEP60" s="73"/>
      <c r="QEQ60" s="73"/>
      <c r="QER60" s="73"/>
      <c r="QES60" s="73"/>
      <c r="QET60" s="73"/>
      <c r="QEU60" s="73"/>
      <c r="QEV60" s="73"/>
      <c r="QEW60" s="73"/>
      <c r="QEX60" s="73"/>
      <c r="QEY60" s="73"/>
      <c r="QEZ60" s="73"/>
      <c r="QFA60" s="73"/>
      <c r="QFB60" s="73"/>
      <c r="QFC60" s="73"/>
      <c r="QFD60" s="73"/>
      <c r="QFE60" s="73"/>
      <c r="QFF60" s="73"/>
      <c r="QFG60" s="73"/>
      <c r="QFH60" s="73"/>
      <c r="QFI60" s="73"/>
      <c r="QFJ60" s="73"/>
      <c r="QFK60" s="73"/>
      <c r="QFL60" s="73"/>
      <c r="QFM60" s="73"/>
      <c r="QFN60" s="73"/>
      <c r="QFO60" s="73"/>
      <c r="QFP60" s="73"/>
      <c r="QFQ60" s="73"/>
      <c r="QFR60" s="73"/>
      <c r="QFS60" s="73"/>
      <c r="QFT60" s="73"/>
      <c r="QFU60" s="73"/>
      <c r="QFV60" s="73"/>
      <c r="QFW60" s="73"/>
      <c r="QFX60" s="73"/>
      <c r="QFY60" s="73"/>
      <c r="QFZ60" s="73"/>
      <c r="QGA60" s="73"/>
      <c r="QGB60" s="73"/>
      <c r="QGC60" s="73"/>
      <c r="QGD60" s="73"/>
      <c r="QGE60" s="73"/>
      <c r="QGF60" s="73"/>
      <c r="QGG60" s="73"/>
      <c r="QGH60" s="73"/>
      <c r="QGI60" s="73"/>
      <c r="QGJ60" s="73"/>
      <c r="QGK60" s="73"/>
      <c r="QGL60" s="73"/>
      <c r="QGM60" s="73"/>
      <c r="QGN60" s="73"/>
      <c r="QGO60" s="73"/>
      <c r="QGP60" s="73"/>
      <c r="QGQ60" s="73"/>
      <c r="QGR60" s="73"/>
      <c r="QGS60" s="73"/>
      <c r="QGT60" s="73"/>
      <c r="QGU60" s="73"/>
      <c r="QGV60" s="73"/>
      <c r="QGW60" s="73"/>
      <c r="QGX60" s="73"/>
      <c r="QGY60" s="73"/>
      <c r="QGZ60" s="73"/>
      <c r="QHA60" s="73"/>
      <c r="QHB60" s="73"/>
      <c r="QHC60" s="73"/>
      <c r="QHD60" s="73"/>
      <c r="QHE60" s="73"/>
      <c r="QHF60" s="73"/>
      <c r="QHG60" s="73"/>
      <c r="QHH60" s="73"/>
      <c r="QHI60" s="73"/>
      <c r="QHJ60" s="73"/>
      <c r="QHK60" s="73"/>
      <c r="QHL60" s="73"/>
      <c r="QHM60" s="73"/>
      <c r="QHN60" s="73"/>
      <c r="QHO60" s="73"/>
      <c r="QHP60" s="73"/>
      <c r="QHQ60" s="73"/>
      <c r="QHR60" s="73"/>
      <c r="QHS60" s="73"/>
      <c r="QHT60" s="73"/>
      <c r="QHU60" s="73"/>
      <c r="QHV60" s="73"/>
      <c r="QHW60" s="73"/>
      <c r="QHX60" s="73"/>
      <c r="QHY60" s="73"/>
      <c r="QHZ60" s="73"/>
      <c r="QIA60" s="73"/>
      <c r="QIB60" s="73"/>
      <c r="QIC60" s="73"/>
      <c r="QID60" s="73"/>
      <c r="QIE60" s="73"/>
      <c r="QIF60" s="73"/>
      <c r="QIG60" s="73"/>
      <c r="QIH60" s="73"/>
      <c r="QII60" s="73"/>
      <c r="QIJ60" s="73"/>
      <c r="QIK60" s="73"/>
      <c r="QIL60" s="73"/>
      <c r="QIM60" s="73"/>
      <c r="QIN60" s="73"/>
      <c r="QIO60" s="73"/>
      <c r="QIP60" s="73"/>
      <c r="QIQ60" s="73"/>
      <c r="QIR60" s="73"/>
      <c r="QIS60" s="73"/>
      <c r="QIT60" s="73"/>
      <c r="QIU60" s="73"/>
      <c r="QIV60" s="73"/>
      <c r="QIW60" s="73"/>
      <c r="QIX60" s="73"/>
      <c r="QIY60" s="73"/>
      <c r="QIZ60" s="73"/>
      <c r="QJA60" s="73"/>
      <c r="QJB60" s="73"/>
      <c r="QJC60" s="73"/>
      <c r="QJD60" s="73"/>
      <c r="QJE60" s="73"/>
      <c r="QJF60" s="73"/>
      <c r="QJG60" s="73"/>
      <c r="QJH60" s="73"/>
      <c r="QJI60" s="73"/>
      <c r="QJJ60" s="73"/>
      <c r="QJK60" s="73"/>
      <c r="QJL60" s="73"/>
      <c r="QJM60" s="73"/>
      <c r="QJN60" s="73"/>
      <c r="QJO60" s="73"/>
      <c r="QJP60" s="73"/>
      <c r="QJQ60" s="73"/>
      <c r="QJR60" s="73"/>
      <c r="QJS60" s="73"/>
      <c r="QJT60" s="73"/>
      <c r="QJU60" s="73"/>
      <c r="QJV60" s="73"/>
      <c r="QJW60" s="73"/>
      <c r="QJX60" s="73"/>
      <c r="QJY60" s="73"/>
      <c r="QJZ60" s="73"/>
      <c r="QKA60" s="73"/>
      <c r="QKB60" s="73"/>
      <c r="QKC60" s="73"/>
      <c r="QKD60" s="73"/>
      <c r="QKE60" s="73"/>
      <c r="QKF60" s="73"/>
      <c r="QKG60" s="73"/>
      <c r="QKH60" s="73"/>
      <c r="QKI60" s="73"/>
      <c r="QKJ60" s="73"/>
      <c r="QKK60" s="73"/>
      <c r="QKL60" s="73"/>
      <c r="QKM60" s="73"/>
      <c r="QKN60" s="73"/>
      <c r="QKO60" s="73"/>
      <c r="QKP60" s="73"/>
      <c r="QKQ60" s="73"/>
      <c r="QKR60" s="73"/>
      <c r="QKS60" s="73"/>
      <c r="QKT60" s="73"/>
      <c r="QKU60" s="73"/>
      <c r="QKV60" s="73"/>
      <c r="QKW60" s="73"/>
      <c r="QKX60" s="73"/>
      <c r="QKY60" s="73"/>
      <c r="QKZ60" s="73"/>
      <c r="QLA60" s="73"/>
      <c r="QLB60" s="73"/>
      <c r="QLC60" s="73"/>
      <c r="QLD60" s="73"/>
      <c r="QLE60" s="73"/>
      <c r="QLF60" s="73"/>
      <c r="QLG60" s="73"/>
      <c r="QLH60" s="73"/>
      <c r="QLI60" s="73"/>
      <c r="QLJ60" s="73"/>
      <c r="QLK60" s="73"/>
      <c r="QLL60" s="73"/>
      <c r="QLM60" s="73"/>
      <c r="QLN60" s="73"/>
      <c r="QLO60" s="73"/>
      <c r="QLP60" s="73"/>
      <c r="QLQ60" s="73"/>
      <c r="QLR60" s="73"/>
      <c r="QLS60" s="73"/>
      <c r="QLT60" s="73"/>
      <c r="QLU60" s="73"/>
      <c r="QLV60" s="73"/>
      <c r="QLW60" s="73"/>
      <c r="QLX60" s="73"/>
      <c r="QLY60" s="73"/>
      <c r="QLZ60" s="73"/>
      <c r="QMA60" s="73"/>
      <c r="QMB60" s="73"/>
      <c r="QMC60" s="73"/>
      <c r="QMD60" s="73"/>
      <c r="QME60" s="73"/>
      <c r="QMF60" s="73"/>
      <c r="QMG60" s="73"/>
      <c r="QMH60" s="73"/>
      <c r="QMI60" s="73"/>
      <c r="QMJ60" s="73"/>
      <c r="QMK60" s="73"/>
      <c r="QML60" s="73"/>
      <c r="QMM60" s="73"/>
      <c r="QMN60" s="73"/>
      <c r="QMO60" s="73"/>
      <c r="QMP60" s="73"/>
      <c r="QMQ60" s="73"/>
      <c r="QMR60" s="73"/>
      <c r="QMS60" s="73"/>
      <c r="QMT60" s="73"/>
      <c r="QMU60" s="73"/>
      <c r="QMV60" s="73"/>
      <c r="QMW60" s="73"/>
      <c r="QMX60" s="73"/>
      <c r="QMY60" s="73"/>
      <c r="QMZ60" s="73"/>
      <c r="QNA60" s="73"/>
      <c r="QNB60" s="73"/>
      <c r="QNC60" s="73"/>
      <c r="QND60" s="73"/>
      <c r="QNE60" s="73"/>
      <c r="QNF60" s="73"/>
      <c r="QNG60" s="73"/>
      <c r="QNH60" s="73"/>
      <c r="QNI60" s="73"/>
      <c r="QNJ60" s="73"/>
      <c r="QNK60" s="73"/>
      <c r="QNL60" s="73"/>
      <c r="QNM60" s="73"/>
      <c r="QNN60" s="73"/>
      <c r="QNO60" s="73"/>
      <c r="QNP60" s="73"/>
      <c r="QNQ60" s="73"/>
      <c r="QNR60" s="73"/>
      <c r="QNS60" s="73"/>
      <c r="QNT60" s="73"/>
      <c r="QNU60" s="73"/>
      <c r="QNV60" s="73"/>
      <c r="QNW60" s="73"/>
      <c r="QNX60" s="73"/>
      <c r="QNY60" s="73"/>
      <c r="QNZ60" s="73"/>
      <c r="QOA60" s="73"/>
      <c r="QOB60" s="73"/>
      <c r="QOC60" s="73"/>
      <c r="QOD60" s="73"/>
      <c r="QOE60" s="73"/>
      <c r="QOF60" s="73"/>
      <c r="QOG60" s="73"/>
      <c r="QOH60" s="73"/>
      <c r="QOI60" s="73"/>
      <c r="QOJ60" s="73"/>
      <c r="QOK60" s="73"/>
      <c r="QOL60" s="73"/>
      <c r="QOM60" s="73"/>
      <c r="QON60" s="73"/>
      <c r="QOO60" s="73"/>
      <c r="QOP60" s="73"/>
      <c r="QOQ60" s="73"/>
      <c r="QOR60" s="73"/>
      <c r="QOS60" s="73"/>
      <c r="QOT60" s="73"/>
      <c r="QOU60" s="73"/>
      <c r="QOV60" s="73"/>
      <c r="QOW60" s="73"/>
      <c r="QOX60" s="73"/>
      <c r="QOY60" s="73"/>
      <c r="QOZ60" s="73"/>
      <c r="QPA60" s="73"/>
      <c r="QPB60" s="73"/>
      <c r="QPC60" s="73"/>
      <c r="QPD60" s="73"/>
      <c r="QPE60" s="73"/>
      <c r="QPF60" s="73"/>
      <c r="QPG60" s="73"/>
      <c r="QPH60" s="73"/>
      <c r="QPI60" s="73"/>
      <c r="QPJ60" s="73"/>
      <c r="QPK60" s="73"/>
      <c r="QPL60" s="73"/>
      <c r="QPM60" s="73"/>
      <c r="QPN60" s="73"/>
      <c r="QPO60" s="73"/>
      <c r="QPP60" s="73"/>
      <c r="QPQ60" s="73"/>
      <c r="QPR60" s="73"/>
      <c r="QPS60" s="73"/>
      <c r="QPT60" s="73"/>
      <c r="QPU60" s="73"/>
      <c r="QPV60" s="73"/>
      <c r="QPW60" s="73"/>
      <c r="QPX60" s="73"/>
      <c r="QPY60" s="73"/>
      <c r="QPZ60" s="73"/>
      <c r="QQA60" s="73"/>
      <c r="QQB60" s="73"/>
      <c r="QQC60" s="73"/>
      <c r="QQD60" s="73"/>
      <c r="QQE60" s="73"/>
      <c r="QQF60" s="73"/>
      <c r="QQG60" s="73"/>
      <c r="QQH60" s="73"/>
      <c r="QQI60" s="73"/>
      <c r="QQJ60" s="73"/>
      <c r="QQK60" s="73"/>
      <c r="QQL60" s="73"/>
      <c r="QQM60" s="73"/>
      <c r="QQN60" s="73"/>
      <c r="QQO60" s="73"/>
      <c r="QQP60" s="73"/>
      <c r="QQQ60" s="73"/>
      <c r="QQR60" s="73"/>
      <c r="QQS60" s="73"/>
      <c r="QQT60" s="73"/>
      <c r="QQU60" s="73"/>
      <c r="QQV60" s="73"/>
      <c r="QQW60" s="73"/>
      <c r="QQX60" s="73"/>
      <c r="QQY60" s="73"/>
      <c r="QQZ60" s="73"/>
      <c r="QRA60" s="73"/>
      <c r="QRB60" s="73"/>
      <c r="QRC60" s="73"/>
      <c r="QRD60" s="73"/>
      <c r="QRE60" s="73"/>
      <c r="QRF60" s="73"/>
      <c r="QRG60" s="73"/>
      <c r="QRH60" s="73"/>
      <c r="QRI60" s="73"/>
      <c r="QRJ60" s="73"/>
      <c r="QRK60" s="73"/>
      <c r="QRL60" s="73"/>
      <c r="QRM60" s="73"/>
      <c r="QRN60" s="73"/>
      <c r="QRO60" s="73"/>
      <c r="QRP60" s="73"/>
      <c r="QRQ60" s="73"/>
      <c r="QRR60" s="73"/>
      <c r="QRS60" s="73"/>
      <c r="QRT60" s="73"/>
      <c r="QRU60" s="73"/>
      <c r="QRV60" s="73"/>
      <c r="QRW60" s="73"/>
      <c r="QRX60" s="73"/>
      <c r="QRY60" s="73"/>
      <c r="QRZ60" s="73"/>
      <c r="QSA60" s="73"/>
      <c r="QSB60" s="73"/>
      <c r="QSC60" s="73"/>
      <c r="QSD60" s="73"/>
      <c r="QSE60" s="73"/>
      <c r="QSF60" s="73"/>
      <c r="QSG60" s="73"/>
      <c r="QSH60" s="73"/>
      <c r="QSI60" s="73"/>
      <c r="QSJ60" s="73"/>
      <c r="QSK60" s="73"/>
      <c r="QSL60" s="73"/>
      <c r="QSM60" s="73"/>
      <c r="QSN60" s="73"/>
      <c r="QSO60" s="73"/>
      <c r="QSP60" s="73"/>
      <c r="QSQ60" s="73"/>
      <c r="QSR60" s="73"/>
      <c r="QSS60" s="73"/>
      <c r="QST60" s="73"/>
      <c r="QSU60" s="73"/>
      <c r="QSV60" s="73"/>
      <c r="QSW60" s="73"/>
      <c r="QSX60" s="73"/>
      <c r="QSY60" s="73"/>
      <c r="QSZ60" s="73"/>
      <c r="QTA60" s="73"/>
      <c r="QTB60" s="73"/>
      <c r="QTC60" s="73"/>
      <c r="QTD60" s="73"/>
      <c r="QTE60" s="73"/>
      <c r="QTF60" s="73"/>
      <c r="QTG60" s="73"/>
      <c r="QTH60" s="73"/>
      <c r="QTI60" s="73"/>
      <c r="QTJ60" s="73"/>
      <c r="QTK60" s="73"/>
      <c r="QTL60" s="73"/>
      <c r="QTM60" s="73"/>
      <c r="QTN60" s="73"/>
      <c r="QTO60" s="73"/>
      <c r="QTP60" s="73"/>
      <c r="QTQ60" s="73"/>
      <c r="QTR60" s="73"/>
      <c r="QTS60" s="73"/>
      <c r="QTT60" s="73"/>
      <c r="QTU60" s="73"/>
      <c r="QTV60" s="73"/>
      <c r="QTW60" s="73"/>
      <c r="QTX60" s="73"/>
      <c r="QTY60" s="73"/>
      <c r="QTZ60" s="73"/>
      <c r="QUA60" s="73"/>
      <c r="QUB60" s="73"/>
      <c r="QUC60" s="73"/>
      <c r="QUD60" s="73"/>
      <c r="QUE60" s="73"/>
      <c r="QUF60" s="73"/>
      <c r="QUG60" s="73"/>
      <c r="QUH60" s="73"/>
      <c r="QUI60" s="73"/>
      <c r="QUJ60" s="73"/>
      <c r="QUK60" s="73"/>
      <c r="QUL60" s="73"/>
      <c r="QUM60" s="73"/>
      <c r="QUN60" s="73"/>
      <c r="QUO60" s="73"/>
      <c r="QUP60" s="73"/>
      <c r="QUQ60" s="73"/>
      <c r="QUR60" s="73"/>
      <c r="QUS60" s="73"/>
      <c r="QUT60" s="73"/>
      <c r="QUU60" s="73"/>
      <c r="QUV60" s="73"/>
      <c r="QUW60" s="73"/>
      <c r="QUX60" s="73"/>
      <c r="QUY60" s="73"/>
      <c r="QUZ60" s="73"/>
      <c r="QVA60" s="73"/>
      <c r="QVB60" s="73"/>
      <c r="QVC60" s="73"/>
      <c r="QVD60" s="73"/>
      <c r="QVE60" s="73"/>
      <c r="QVF60" s="73"/>
      <c r="QVG60" s="73"/>
      <c r="QVH60" s="73"/>
      <c r="QVI60" s="73"/>
      <c r="QVJ60" s="73"/>
      <c r="QVK60" s="73"/>
      <c r="QVL60" s="73"/>
      <c r="QVM60" s="73"/>
      <c r="QVN60" s="73"/>
      <c r="QVO60" s="73"/>
      <c r="QVP60" s="73"/>
      <c r="QVQ60" s="73"/>
      <c r="QVR60" s="73"/>
      <c r="QVS60" s="73"/>
      <c r="QVT60" s="73"/>
      <c r="QVU60" s="73"/>
      <c r="QVV60" s="73"/>
      <c r="QVW60" s="73"/>
      <c r="QVX60" s="73"/>
      <c r="QVY60" s="73"/>
      <c r="QVZ60" s="73"/>
      <c r="QWA60" s="73"/>
      <c r="QWB60" s="73"/>
      <c r="QWC60" s="73"/>
      <c r="QWD60" s="73"/>
      <c r="QWE60" s="73"/>
      <c r="QWF60" s="73"/>
      <c r="QWG60" s="73"/>
      <c r="QWH60" s="73"/>
      <c r="QWI60" s="73"/>
      <c r="QWJ60" s="73"/>
      <c r="QWK60" s="73"/>
      <c r="QWL60" s="73"/>
      <c r="QWM60" s="73"/>
      <c r="QWN60" s="73"/>
      <c r="QWO60" s="73"/>
      <c r="QWP60" s="73"/>
      <c r="QWQ60" s="73"/>
      <c r="QWR60" s="73"/>
      <c r="QWS60" s="73"/>
      <c r="QWT60" s="73"/>
      <c r="QWU60" s="73"/>
      <c r="QWV60" s="73"/>
      <c r="QWW60" s="73"/>
      <c r="QWX60" s="73"/>
      <c r="QWY60" s="73"/>
      <c r="QWZ60" s="73"/>
      <c r="QXA60" s="73"/>
      <c r="QXB60" s="73"/>
      <c r="QXC60" s="73"/>
      <c r="QXD60" s="73"/>
      <c r="QXE60" s="73"/>
      <c r="QXF60" s="73"/>
      <c r="QXG60" s="73"/>
      <c r="QXH60" s="73"/>
      <c r="QXI60" s="73"/>
      <c r="QXJ60" s="73"/>
      <c r="QXK60" s="73"/>
      <c r="QXL60" s="73"/>
      <c r="QXM60" s="73"/>
      <c r="QXN60" s="73"/>
      <c r="QXO60" s="73"/>
      <c r="QXP60" s="73"/>
      <c r="QXQ60" s="73"/>
      <c r="QXR60" s="73"/>
      <c r="QXS60" s="73"/>
      <c r="QXT60" s="73"/>
      <c r="QXU60" s="73"/>
      <c r="QXV60" s="73"/>
      <c r="QXW60" s="73"/>
      <c r="QXX60" s="73"/>
      <c r="QXY60" s="73"/>
      <c r="QXZ60" s="73"/>
      <c r="QYA60" s="73"/>
      <c r="QYB60" s="73"/>
      <c r="QYC60" s="73"/>
      <c r="QYD60" s="73"/>
      <c r="QYE60" s="73"/>
      <c r="QYF60" s="73"/>
      <c r="QYG60" s="73"/>
      <c r="QYH60" s="73"/>
      <c r="QYI60" s="73"/>
      <c r="QYJ60" s="73"/>
      <c r="QYK60" s="73"/>
      <c r="QYL60" s="73"/>
      <c r="QYM60" s="73"/>
      <c r="QYN60" s="73"/>
      <c r="QYO60" s="73"/>
      <c r="QYP60" s="73"/>
      <c r="QYQ60" s="73"/>
      <c r="QYR60" s="73"/>
      <c r="QYS60" s="73"/>
      <c r="QYT60" s="73"/>
      <c r="QYU60" s="73"/>
      <c r="QYV60" s="73"/>
      <c r="QYW60" s="73"/>
      <c r="QYX60" s="73"/>
      <c r="QYY60" s="73"/>
      <c r="QYZ60" s="73"/>
      <c r="QZA60" s="73"/>
      <c r="QZB60" s="73"/>
      <c r="QZC60" s="73"/>
      <c r="QZD60" s="73"/>
      <c r="QZE60" s="73"/>
      <c r="QZF60" s="73"/>
      <c r="QZG60" s="73"/>
      <c r="QZH60" s="73"/>
      <c r="QZI60" s="73"/>
      <c r="QZJ60" s="73"/>
      <c r="QZK60" s="73"/>
      <c r="QZL60" s="73"/>
      <c r="QZM60" s="73"/>
      <c r="QZN60" s="73"/>
      <c r="QZO60" s="73"/>
      <c r="QZP60" s="73"/>
      <c r="QZQ60" s="73"/>
      <c r="QZR60" s="73"/>
      <c r="QZS60" s="73"/>
      <c r="QZT60" s="73"/>
      <c r="QZU60" s="73"/>
      <c r="QZV60" s="73"/>
      <c r="QZW60" s="73"/>
      <c r="QZX60" s="73"/>
      <c r="QZY60" s="73"/>
      <c r="QZZ60" s="73"/>
      <c r="RAA60" s="73"/>
      <c r="RAB60" s="73"/>
      <c r="RAC60" s="73"/>
      <c r="RAD60" s="73"/>
      <c r="RAE60" s="73"/>
      <c r="RAF60" s="73"/>
      <c r="RAG60" s="73"/>
      <c r="RAH60" s="73"/>
      <c r="RAI60" s="73"/>
      <c r="RAJ60" s="73"/>
      <c r="RAK60" s="73"/>
      <c r="RAL60" s="73"/>
      <c r="RAM60" s="73"/>
      <c r="RAN60" s="73"/>
      <c r="RAO60" s="73"/>
      <c r="RAP60" s="73"/>
      <c r="RAQ60" s="73"/>
      <c r="RAR60" s="73"/>
      <c r="RAS60" s="73"/>
      <c r="RAT60" s="73"/>
      <c r="RAU60" s="73"/>
      <c r="RAV60" s="73"/>
      <c r="RAW60" s="73"/>
      <c r="RAX60" s="73"/>
      <c r="RAY60" s="73"/>
      <c r="RAZ60" s="73"/>
      <c r="RBA60" s="73"/>
      <c r="RBB60" s="73"/>
      <c r="RBC60" s="73"/>
      <c r="RBD60" s="73"/>
      <c r="RBE60" s="73"/>
      <c r="RBF60" s="73"/>
      <c r="RBG60" s="73"/>
      <c r="RBH60" s="73"/>
      <c r="RBI60" s="73"/>
      <c r="RBJ60" s="73"/>
      <c r="RBK60" s="73"/>
      <c r="RBL60" s="73"/>
      <c r="RBM60" s="73"/>
      <c r="RBN60" s="73"/>
      <c r="RBO60" s="73"/>
      <c r="RBP60" s="73"/>
      <c r="RBQ60" s="73"/>
      <c r="RBR60" s="73"/>
      <c r="RBS60" s="73"/>
      <c r="RBT60" s="73"/>
      <c r="RBU60" s="73"/>
      <c r="RBV60" s="73"/>
      <c r="RBW60" s="73"/>
      <c r="RBX60" s="73"/>
      <c r="RBY60" s="73"/>
      <c r="RBZ60" s="73"/>
      <c r="RCA60" s="73"/>
      <c r="RCB60" s="73"/>
      <c r="RCC60" s="73"/>
      <c r="RCD60" s="73"/>
      <c r="RCE60" s="73"/>
      <c r="RCF60" s="73"/>
      <c r="RCG60" s="73"/>
      <c r="RCH60" s="73"/>
      <c r="RCI60" s="73"/>
      <c r="RCJ60" s="73"/>
      <c r="RCK60" s="73"/>
      <c r="RCL60" s="73"/>
      <c r="RCM60" s="73"/>
      <c r="RCN60" s="73"/>
      <c r="RCO60" s="73"/>
      <c r="RCP60" s="73"/>
      <c r="RCQ60" s="73"/>
      <c r="RCR60" s="73"/>
      <c r="RCS60" s="73"/>
      <c r="RCT60" s="73"/>
      <c r="RCU60" s="73"/>
      <c r="RCV60" s="73"/>
      <c r="RCW60" s="73"/>
      <c r="RCX60" s="73"/>
      <c r="RCY60" s="73"/>
      <c r="RCZ60" s="73"/>
      <c r="RDA60" s="73"/>
      <c r="RDB60" s="73"/>
      <c r="RDC60" s="73"/>
      <c r="RDD60" s="73"/>
      <c r="RDE60" s="73"/>
      <c r="RDF60" s="73"/>
      <c r="RDG60" s="73"/>
      <c r="RDH60" s="73"/>
      <c r="RDI60" s="73"/>
      <c r="RDJ60" s="73"/>
      <c r="RDK60" s="73"/>
      <c r="RDL60" s="73"/>
      <c r="RDM60" s="73"/>
      <c r="RDN60" s="73"/>
      <c r="RDO60" s="73"/>
      <c r="RDP60" s="73"/>
      <c r="RDQ60" s="73"/>
      <c r="RDR60" s="73"/>
      <c r="RDS60" s="73"/>
      <c r="RDT60" s="73"/>
      <c r="RDU60" s="73"/>
      <c r="RDV60" s="73"/>
      <c r="RDW60" s="73"/>
      <c r="RDX60" s="73"/>
      <c r="RDY60" s="73"/>
      <c r="RDZ60" s="73"/>
      <c r="REA60" s="73"/>
      <c r="REB60" s="73"/>
      <c r="REC60" s="73"/>
      <c r="RED60" s="73"/>
      <c r="REE60" s="73"/>
      <c r="REF60" s="73"/>
      <c r="REG60" s="73"/>
      <c r="REH60" s="73"/>
      <c r="REI60" s="73"/>
      <c r="REJ60" s="73"/>
      <c r="REK60" s="73"/>
      <c r="REL60" s="73"/>
      <c r="REM60" s="73"/>
      <c r="REN60" s="73"/>
      <c r="REO60" s="73"/>
      <c r="REP60" s="73"/>
      <c r="REQ60" s="73"/>
      <c r="RER60" s="73"/>
      <c r="RES60" s="73"/>
      <c r="RET60" s="73"/>
      <c r="REU60" s="73"/>
      <c r="REV60" s="73"/>
      <c r="REW60" s="73"/>
      <c r="REX60" s="73"/>
      <c r="REY60" s="73"/>
      <c r="REZ60" s="73"/>
      <c r="RFA60" s="73"/>
      <c r="RFB60" s="73"/>
      <c r="RFC60" s="73"/>
      <c r="RFD60" s="73"/>
      <c r="RFE60" s="73"/>
      <c r="RFF60" s="73"/>
      <c r="RFG60" s="73"/>
      <c r="RFH60" s="73"/>
      <c r="RFI60" s="73"/>
      <c r="RFJ60" s="73"/>
      <c r="RFK60" s="73"/>
      <c r="RFL60" s="73"/>
      <c r="RFM60" s="73"/>
      <c r="RFN60" s="73"/>
      <c r="RFO60" s="73"/>
      <c r="RFP60" s="73"/>
      <c r="RFQ60" s="73"/>
      <c r="RFR60" s="73"/>
      <c r="RFS60" s="73"/>
      <c r="RFT60" s="73"/>
      <c r="RFU60" s="73"/>
      <c r="RFV60" s="73"/>
      <c r="RFW60" s="73"/>
      <c r="RFX60" s="73"/>
      <c r="RFY60" s="73"/>
      <c r="RFZ60" s="73"/>
      <c r="RGA60" s="73"/>
      <c r="RGB60" s="73"/>
      <c r="RGC60" s="73"/>
      <c r="RGD60" s="73"/>
      <c r="RGE60" s="73"/>
      <c r="RGF60" s="73"/>
      <c r="RGG60" s="73"/>
      <c r="RGH60" s="73"/>
      <c r="RGI60" s="73"/>
      <c r="RGJ60" s="73"/>
      <c r="RGK60" s="73"/>
      <c r="RGL60" s="73"/>
      <c r="RGM60" s="73"/>
      <c r="RGN60" s="73"/>
      <c r="RGO60" s="73"/>
      <c r="RGP60" s="73"/>
      <c r="RGQ60" s="73"/>
      <c r="RGR60" s="73"/>
      <c r="RGS60" s="73"/>
      <c r="RGT60" s="73"/>
      <c r="RGU60" s="73"/>
      <c r="RGV60" s="73"/>
      <c r="RGW60" s="73"/>
      <c r="RGX60" s="73"/>
      <c r="RGY60" s="73"/>
      <c r="RGZ60" s="73"/>
      <c r="RHA60" s="73"/>
      <c r="RHB60" s="73"/>
      <c r="RHC60" s="73"/>
      <c r="RHD60" s="73"/>
      <c r="RHE60" s="73"/>
      <c r="RHF60" s="73"/>
      <c r="RHG60" s="73"/>
      <c r="RHH60" s="73"/>
      <c r="RHI60" s="73"/>
      <c r="RHJ60" s="73"/>
      <c r="RHK60" s="73"/>
      <c r="RHL60" s="73"/>
      <c r="RHM60" s="73"/>
      <c r="RHN60" s="73"/>
      <c r="RHO60" s="73"/>
      <c r="RHP60" s="73"/>
      <c r="RHQ60" s="73"/>
      <c r="RHR60" s="73"/>
      <c r="RHS60" s="73"/>
      <c r="RHT60" s="73"/>
      <c r="RHU60" s="73"/>
      <c r="RHV60" s="73"/>
      <c r="RHW60" s="73"/>
      <c r="RHX60" s="73"/>
      <c r="RHY60" s="73"/>
      <c r="RHZ60" s="73"/>
      <c r="RIA60" s="73"/>
      <c r="RIB60" s="73"/>
      <c r="RIC60" s="73"/>
      <c r="RID60" s="73"/>
      <c r="RIE60" s="73"/>
      <c r="RIF60" s="73"/>
      <c r="RIG60" s="73"/>
      <c r="RIH60" s="73"/>
      <c r="RII60" s="73"/>
      <c r="RIJ60" s="73"/>
      <c r="RIK60" s="73"/>
      <c r="RIL60" s="73"/>
      <c r="RIM60" s="73"/>
      <c r="RIN60" s="73"/>
      <c r="RIO60" s="73"/>
      <c r="RIP60" s="73"/>
      <c r="RIQ60" s="73"/>
      <c r="RIR60" s="73"/>
      <c r="RIS60" s="73"/>
      <c r="RIT60" s="73"/>
      <c r="RIU60" s="73"/>
      <c r="RIV60" s="73"/>
      <c r="RIW60" s="73"/>
      <c r="RIX60" s="73"/>
      <c r="RIY60" s="73"/>
      <c r="RIZ60" s="73"/>
      <c r="RJA60" s="73"/>
      <c r="RJB60" s="73"/>
      <c r="RJC60" s="73"/>
      <c r="RJD60" s="73"/>
      <c r="RJE60" s="73"/>
      <c r="RJF60" s="73"/>
      <c r="RJG60" s="73"/>
      <c r="RJH60" s="73"/>
      <c r="RJI60" s="73"/>
      <c r="RJJ60" s="73"/>
      <c r="RJK60" s="73"/>
      <c r="RJL60" s="73"/>
      <c r="RJM60" s="73"/>
      <c r="RJN60" s="73"/>
      <c r="RJO60" s="73"/>
      <c r="RJP60" s="73"/>
      <c r="RJQ60" s="73"/>
      <c r="RJR60" s="73"/>
      <c r="RJS60" s="73"/>
      <c r="RJT60" s="73"/>
      <c r="RJU60" s="73"/>
      <c r="RJV60" s="73"/>
      <c r="RJW60" s="73"/>
      <c r="RJX60" s="73"/>
      <c r="RJY60" s="73"/>
      <c r="RJZ60" s="73"/>
      <c r="RKA60" s="73"/>
      <c r="RKB60" s="73"/>
      <c r="RKC60" s="73"/>
      <c r="RKD60" s="73"/>
      <c r="RKE60" s="73"/>
      <c r="RKF60" s="73"/>
      <c r="RKG60" s="73"/>
      <c r="RKH60" s="73"/>
      <c r="RKI60" s="73"/>
      <c r="RKJ60" s="73"/>
      <c r="RKK60" s="73"/>
      <c r="RKL60" s="73"/>
      <c r="RKM60" s="73"/>
      <c r="RKN60" s="73"/>
      <c r="RKO60" s="73"/>
      <c r="RKP60" s="73"/>
      <c r="RKQ60" s="73"/>
      <c r="RKR60" s="73"/>
      <c r="RKS60" s="73"/>
      <c r="RKT60" s="73"/>
      <c r="RKU60" s="73"/>
      <c r="RKV60" s="73"/>
      <c r="RKW60" s="73"/>
      <c r="RKX60" s="73"/>
      <c r="RKY60" s="73"/>
      <c r="RKZ60" s="73"/>
      <c r="RLA60" s="73"/>
      <c r="RLB60" s="73"/>
      <c r="RLC60" s="73"/>
      <c r="RLD60" s="73"/>
      <c r="RLE60" s="73"/>
      <c r="RLF60" s="73"/>
      <c r="RLG60" s="73"/>
      <c r="RLH60" s="73"/>
      <c r="RLI60" s="73"/>
      <c r="RLJ60" s="73"/>
      <c r="RLK60" s="73"/>
      <c r="RLL60" s="73"/>
      <c r="RLM60" s="73"/>
      <c r="RLN60" s="73"/>
      <c r="RLO60" s="73"/>
      <c r="RLP60" s="73"/>
      <c r="RLQ60" s="73"/>
      <c r="RLR60" s="73"/>
      <c r="RLS60" s="73"/>
      <c r="RLT60" s="73"/>
      <c r="RLU60" s="73"/>
      <c r="RLV60" s="73"/>
      <c r="RLW60" s="73"/>
      <c r="RLX60" s="73"/>
      <c r="RLY60" s="73"/>
      <c r="RLZ60" s="73"/>
      <c r="RMA60" s="73"/>
      <c r="RMB60" s="73"/>
      <c r="RMC60" s="73"/>
      <c r="RMD60" s="73"/>
      <c r="RME60" s="73"/>
      <c r="RMF60" s="73"/>
      <c r="RMG60" s="73"/>
      <c r="RMH60" s="73"/>
      <c r="RMI60" s="73"/>
      <c r="RMJ60" s="73"/>
      <c r="RMK60" s="73"/>
      <c r="RML60" s="73"/>
      <c r="RMM60" s="73"/>
      <c r="RMN60" s="73"/>
      <c r="RMO60" s="73"/>
      <c r="RMP60" s="73"/>
      <c r="RMQ60" s="73"/>
      <c r="RMR60" s="73"/>
      <c r="RMS60" s="73"/>
      <c r="RMT60" s="73"/>
      <c r="RMU60" s="73"/>
      <c r="RMV60" s="73"/>
      <c r="RMW60" s="73"/>
      <c r="RMX60" s="73"/>
      <c r="RMY60" s="73"/>
      <c r="RMZ60" s="73"/>
      <c r="RNA60" s="73"/>
      <c r="RNB60" s="73"/>
      <c r="RNC60" s="73"/>
      <c r="RND60" s="73"/>
      <c r="RNE60" s="73"/>
      <c r="RNF60" s="73"/>
      <c r="RNG60" s="73"/>
      <c r="RNH60" s="73"/>
      <c r="RNI60" s="73"/>
      <c r="RNJ60" s="73"/>
      <c r="RNK60" s="73"/>
      <c r="RNL60" s="73"/>
      <c r="RNM60" s="73"/>
      <c r="RNN60" s="73"/>
      <c r="RNO60" s="73"/>
      <c r="RNP60" s="73"/>
      <c r="RNQ60" s="73"/>
      <c r="RNR60" s="73"/>
      <c r="RNS60" s="73"/>
      <c r="RNT60" s="73"/>
      <c r="RNU60" s="73"/>
      <c r="RNV60" s="73"/>
      <c r="RNW60" s="73"/>
      <c r="RNX60" s="73"/>
      <c r="RNY60" s="73"/>
      <c r="RNZ60" s="73"/>
      <c r="ROA60" s="73"/>
      <c r="ROB60" s="73"/>
      <c r="ROC60" s="73"/>
      <c r="ROD60" s="73"/>
      <c r="ROE60" s="73"/>
      <c r="ROF60" s="73"/>
      <c r="ROG60" s="73"/>
      <c r="ROH60" s="73"/>
      <c r="ROI60" s="73"/>
      <c r="ROJ60" s="73"/>
      <c r="ROK60" s="73"/>
      <c r="ROL60" s="73"/>
      <c r="ROM60" s="73"/>
      <c r="RON60" s="73"/>
      <c r="ROO60" s="73"/>
      <c r="ROP60" s="73"/>
      <c r="ROQ60" s="73"/>
      <c r="ROR60" s="73"/>
      <c r="ROS60" s="73"/>
      <c r="ROT60" s="73"/>
      <c r="ROU60" s="73"/>
      <c r="ROV60" s="73"/>
      <c r="ROW60" s="73"/>
      <c r="ROX60" s="73"/>
      <c r="ROY60" s="73"/>
      <c r="ROZ60" s="73"/>
      <c r="RPA60" s="73"/>
      <c r="RPB60" s="73"/>
      <c r="RPC60" s="73"/>
      <c r="RPD60" s="73"/>
      <c r="RPE60" s="73"/>
      <c r="RPF60" s="73"/>
      <c r="RPG60" s="73"/>
      <c r="RPH60" s="73"/>
      <c r="RPI60" s="73"/>
      <c r="RPJ60" s="73"/>
      <c r="RPK60" s="73"/>
      <c r="RPL60" s="73"/>
      <c r="RPM60" s="73"/>
      <c r="RPN60" s="73"/>
      <c r="RPO60" s="73"/>
      <c r="RPP60" s="73"/>
      <c r="RPQ60" s="73"/>
      <c r="RPR60" s="73"/>
      <c r="RPS60" s="73"/>
      <c r="RPT60" s="73"/>
      <c r="RPU60" s="73"/>
      <c r="RPV60" s="73"/>
      <c r="RPW60" s="73"/>
      <c r="RPX60" s="73"/>
      <c r="RPY60" s="73"/>
      <c r="RPZ60" s="73"/>
      <c r="RQA60" s="73"/>
      <c r="RQB60" s="73"/>
      <c r="RQC60" s="73"/>
      <c r="RQD60" s="73"/>
      <c r="RQE60" s="73"/>
      <c r="RQF60" s="73"/>
      <c r="RQG60" s="73"/>
      <c r="RQH60" s="73"/>
      <c r="RQI60" s="73"/>
      <c r="RQJ60" s="73"/>
      <c r="RQK60" s="73"/>
      <c r="RQL60" s="73"/>
      <c r="RQM60" s="73"/>
      <c r="RQN60" s="73"/>
      <c r="RQO60" s="73"/>
      <c r="RQP60" s="73"/>
      <c r="RQQ60" s="73"/>
      <c r="RQR60" s="73"/>
      <c r="RQS60" s="73"/>
      <c r="RQT60" s="73"/>
      <c r="RQU60" s="73"/>
      <c r="RQV60" s="73"/>
      <c r="RQW60" s="73"/>
      <c r="RQX60" s="73"/>
      <c r="RQY60" s="73"/>
      <c r="RQZ60" s="73"/>
      <c r="RRA60" s="73"/>
      <c r="RRB60" s="73"/>
      <c r="RRC60" s="73"/>
      <c r="RRD60" s="73"/>
      <c r="RRE60" s="73"/>
      <c r="RRF60" s="73"/>
      <c r="RRG60" s="73"/>
      <c r="RRH60" s="73"/>
      <c r="RRI60" s="73"/>
      <c r="RRJ60" s="73"/>
      <c r="RRK60" s="73"/>
      <c r="RRL60" s="73"/>
      <c r="RRM60" s="73"/>
      <c r="RRN60" s="73"/>
      <c r="RRO60" s="73"/>
      <c r="RRP60" s="73"/>
      <c r="RRQ60" s="73"/>
      <c r="RRR60" s="73"/>
      <c r="RRS60" s="73"/>
      <c r="RRT60" s="73"/>
      <c r="RRU60" s="73"/>
      <c r="RRV60" s="73"/>
      <c r="RRW60" s="73"/>
      <c r="RRX60" s="73"/>
      <c r="RRY60" s="73"/>
      <c r="RRZ60" s="73"/>
      <c r="RSA60" s="73"/>
      <c r="RSB60" s="73"/>
      <c r="RSC60" s="73"/>
      <c r="RSD60" s="73"/>
      <c r="RSE60" s="73"/>
      <c r="RSF60" s="73"/>
      <c r="RSG60" s="73"/>
      <c r="RSH60" s="73"/>
      <c r="RSI60" s="73"/>
      <c r="RSJ60" s="73"/>
      <c r="RSK60" s="73"/>
      <c r="RSL60" s="73"/>
      <c r="RSM60" s="73"/>
      <c r="RSN60" s="73"/>
      <c r="RSO60" s="73"/>
      <c r="RSP60" s="73"/>
      <c r="RSQ60" s="73"/>
      <c r="RSR60" s="73"/>
      <c r="RSS60" s="73"/>
      <c r="RST60" s="73"/>
      <c r="RSU60" s="73"/>
      <c r="RSV60" s="73"/>
      <c r="RSW60" s="73"/>
      <c r="RSX60" s="73"/>
      <c r="RSY60" s="73"/>
      <c r="RSZ60" s="73"/>
      <c r="RTA60" s="73"/>
      <c r="RTB60" s="73"/>
      <c r="RTC60" s="73"/>
      <c r="RTD60" s="73"/>
      <c r="RTE60" s="73"/>
      <c r="RTF60" s="73"/>
      <c r="RTG60" s="73"/>
      <c r="RTH60" s="73"/>
      <c r="RTI60" s="73"/>
      <c r="RTJ60" s="73"/>
      <c r="RTK60" s="73"/>
      <c r="RTL60" s="73"/>
      <c r="RTM60" s="73"/>
      <c r="RTN60" s="73"/>
      <c r="RTO60" s="73"/>
      <c r="RTP60" s="73"/>
      <c r="RTQ60" s="73"/>
      <c r="RTR60" s="73"/>
      <c r="RTS60" s="73"/>
      <c r="RTT60" s="73"/>
      <c r="RTU60" s="73"/>
      <c r="RTV60" s="73"/>
      <c r="RTW60" s="73"/>
      <c r="RTX60" s="73"/>
      <c r="RTY60" s="73"/>
      <c r="RTZ60" s="73"/>
      <c r="RUA60" s="73"/>
      <c r="RUB60" s="73"/>
      <c r="RUC60" s="73"/>
      <c r="RUD60" s="73"/>
      <c r="RUE60" s="73"/>
      <c r="RUF60" s="73"/>
      <c r="RUG60" s="73"/>
      <c r="RUH60" s="73"/>
      <c r="RUI60" s="73"/>
      <c r="RUJ60" s="73"/>
      <c r="RUK60" s="73"/>
      <c r="RUL60" s="73"/>
      <c r="RUM60" s="73"/>
      <c r="RUN60" s="73"/>
      <c r="RUO60" s="73"/>
      <c r="RUP60" s="73"/>
      <c r="RUQ60" s="73"/>
      <c r="RUR60" s="73"/>
      <c r="RUS60" s="73"/>
      <c r="RUT60" s="73"/>
      <c r="RUU60" s="73"/>
      <c r="RUV60" s="73"/>
      <c r="RUW60" s="73"/>
      <c r="RUX60" s="73"/>
      <c r="RUY60" s="73"/>
      <c r="RUZ60" s="73"/>
      <c r="RVA60" s="73"/>
      <c r="RVB60" s="73"/>
      <c r="RVC60" s="73"/>
      <c r="RVD60" s="73"/>
      <c r="RVE60" s="73"/>
      <c r="RVF60" s="73"/>
      <c r="RVG60" s="73"/>
      <c r="RVH60" s="73"/>
      <c r="RVI60" s="73"/>
      <c r="RVJ60" s="73"/>
      <c r="RVK60" s="73"/>
      <c r="RVL60" s="73"/>
      <c r="RVM60" s="73"/>
      <c r="RVN60" s="73"/>
      <c r="RVO60" s="73"/>
      <c r="RVP60" s="73"/>
      <c r="RVQ60" s="73"/>
      <c r="RVR60" s="73"/>
      <c r="RVS60" s="73"/>
      <c r="RVT60" s="73"/>
      <c r="RVU60" s="73"/>
      <c r="RVV60" s="73"/>
      <c r="RVW60" s="73"/>
      <c r="RVX60" s="73"/>
      <c r="RVY60" s="73"/>
      <c r="RVZ60" s="73"/>
      <c r="RWA60" s="73"/>
      <c r="RWB60" s="73"/>
      <c r="RWC60" s="73"/>
      <c r="RWD60" s="73"/>
      <c r="RWE60" s="73"/>
      <c r="RWF60" s="73"/>
      <c r="RWG60" s="73"/>
      <c r="RWH60" s="73"/>
      <c r="RWI60" s="73"/>
      <c r="RWJ60" s="73"/>
      <c r="RWK60" s="73"/>
      <c r="RWL60" s="73"/>
      <c r="RWM60" s="73"/>
      <c r="RWN60" s="73"/>
      <c r="RWO60" s="73"/>
      <c r="RWP60" s="73"/>
      <c r="RWQ60" s="73"/>
      <c r="RWR60" s="73"/>
      <c r="RWS60" s="73"/>
      <c r="RWT60" s="73"/>
      <c r="RWU60" s="73"/>
      <c r="RWV60" s="73"/>
      <c r="RWW60" s="73"/>
      <c r="RWX60" s="73"/>
      <c r="RWY60" s="73"/>
      <c r="RWZ60" s="73"/>
      <c r="RXA60" s="73"/>
      <c r="RXB60" s="73"/>
      <c r="RXC60" s="73"/>
      <c r="RXD60" s="73"/>
      <c r="RXE60" s="73"/>
      <c r="RXF60" s="73"/>
      <c r="RXG60" s="73"/>
      <c r="RXH60" s="73"/>
      <c r="RXI60" s="73"/>
      <c r="RXJ60" s="73"/>
      <c r="RXK60" s="73"/>
      <c r="RXL60" s="73"/>
      <c r="RXM60" s="73"/>
      <c r="RXN60" s="73"/>
      <c r="RXO60" s="73"/>
      <c r="RXP60" s="73"/>
      <c r="RXQ60" s="73"/>
      <c r="RXR60" s="73"/>
      <c r="RXS60" s="73"/>
      <c r="RXT60" s="73"/>
      <c r="RXU60" s="73"/>
      <c r="RXV60" s="73"/>
      <c r="RXW60" s="73"/>
      <c r="RXX60" s="73"/>
      <c r="RXY60" s="73"/>
      <c r="RXZ60" s="73"/>
      <c r="RYA60" s="73"/>
      <c r="RYB60" s="73"/>
      <c r="RYC60" s="73"/>
      <c r="RYD60" s="73"/>
      <c r="RYE60" s="73"/>
      <c r="RYF60" s="73"/>
      <c r="RYG60" s="73"/>
      <c r="RYH60" s="73"/>
      <c r="RYI60" s="73"/>
      <c r="RYJ60" s="73"/>
      <c r="RYK60" s="73"/>
      <c r="RYL60" s="73"/>
      <c r="RYM60" s="73"/>
      <c r="RYN60" s="73"/>
      <c r="RYO60" s="73"/>
      <c r="RYP60" s="73"/>
      <c r="RYQ60" s="73"/>
      <c r="RYR60" s="73"/>
      <c r="RYS60" s="73"/>
      <c r="RYT60" s="73"/>
      <c r="RYU60" s="73"/>
      <c r="RYV60" s="73"/>
      <c r="RYW60" s="73"/>
      <c r="RYX60" s="73"/>
      <c r="RYY60" s="73"/>
      <c r="RYZ60" s="73"/>
      <c r="RZA60" s="73"/>
      <c r="RZB60" s="73"/>
      <c r="RZC60" s="73"/>
      <c r="RZD60" s="73"/>
      <c r="RZE60" s="73"/>
      <c r="RZF60" s="73"/>
      <c r="RZG60" s="73"/>
      <c r="RZH60" s="73"/>
      <c r="RZI60" s="73"/>
      <c r="RZJ60" s="73"/>
      <c r="RZK60" s="73"/>
      <c r="RZL60" s="73"/>
      <c r="RZM60" s="73"/>
      <c r="RZN60" s="73"/>
      <c r="RZO60" s="73"/>
      <c r="RZP60" s="73"/>
      <c r="RZQ60" s="73"/>
      <c r="RZR60" s="73"/>
      <c r="RZS60" s="73"/>
      <c r="RZT60" s="73"/>
      <c r="RZU60" s="73"/>
      <c r="RZV60" s="73"/>
      <c r="RZW60" s="73"/>
      <c r="RZX60" s="73"/>
      <c r="RZY60" s="73"/>
      <c r="RZZ60" s="73"/>
      <c r="SAA60" s="73"/>
      <c r="SAB60" s="73"/>
      <c r="SAC60" s="73"/>
      <c r="SAD60" s="73"/>
      <c r="SAE60" s="73"/>
      <c r="SAF60" s="73"/>
      <c r="SAG60" s="73"/>
      <c r="SAH60" s="73"/>
      <c r="SAI60" s="73"/>
      <c r="SAJ60" s="73"/>
      <c r="SAK60" s="73"/>
      <c r="SAL60" s="73"/>
      <c r="SAM60" s="73"/>
      <c r="SAN60" s="73"/>
      <c r="SAO60" s="73"/>
      <c r="SAP60" s="73"/>
      <c r="SAQ60" s="73"/>
      <c r="SAR60" s="73"/>
      <c r="SAS60" s="73"/>
      <c r="SAT60" s="73"/>
      <c r="SAU60" s="73"/>
      <c r="SAV60" s="73"/>
      <c r="SAW60" s="73"/>
      <c r="SAX60" s="73"/>
      <c r="SAY60" s="73"/>
      <c r="SAZ60" s="73"/>
      <c r="SBA60" s="73"/>
      <c r="SBB60" s="73"/>
      <c r="SBC60" s="73"/>
      <c r="SBD60" s="73"/>
      <c r="SBE60" s="73"/>
      <c r="SBF60" s="73"/>
      <c r="SBG60" s="73"/>
      <c r="SBH60" s="73"/>
      <c r="SBI60" s="73"/>
      <c r="SBJ60" s="73"/>
      <c r="SBK60" s="73"/>
      <c r="SBL60" s="73"/>
      <c r="SBM60" s="73"/>
      <c r="SBN60" s="73"/>
      <c r="SBO60" s="73"/>
      <c r="SBP60" s="73"/>
      <c r="SBQ60" s="73"/>
      <c r="SBR60" s="73"/>
      <c r="SBS60" s="73"/>
      <c r="SBT60" s="73"/>
      <c r="SBU60" s="73"/>
      <c r="SBV60" s="73"/>
      <c r="SBW60" s="73"/>
      <c r="SBX60" s="73"/>
      <c r="SBY60" s="73"/>
      <c r="SBZ60" s="73"/>
      <c r="SCA60" s="73"/>
      <c r="SCB60" s="73"/>
      <c r="SCC60" s="73"/>
      <c r="SCD60" s="73"/>
      <c r="SCE60" s="73"/>
      <c r="SCF60" s="73"/>
      <c r="SCG60" s="73"/>
      <c r="SCH60" s="73"/>
      <c r="SCI60" s="73"/>
      <c r="SCJ60" s="73"/>
      <c r="SCK60" s="73"/>
      <c r="SCL60" s="73"/>
      <c r="SCM60" s="73"/>
      <c r="SCN60" s="73"/>
      <c r="SCO60" s="73"/>
      <c r="SCP60" s="73"/>
      <c r="SCQ60" s="73"/>
      <c r="SCR60" s="73"/>
      <c r="SCS60" s="73"/>
      <c r="SCT60" s="73"/>
      <c r="SCU60" s="73"/>
      <c r="SCV60" s="73"/>
      <c r="SCW60" s="73"/>
      <c r="SCX60" s="73"/>
      <c r="SCY60" s="73"/>
      <c r="SCZ60" s="73"/>
      <c r="SDA60" s="73"/>
      <c r="SDB60" s="73"/>
      <c r="SDC60" s="73"/>
      <c r="SDD60" s="73"/>
      <c r="SDE60" s="73"/>
      <c r="SDF60" s="73"/>
      <c r="SDG60" s="73"/>
      <c r="SDH60" s="73"/>
      <c r="SDI60" s="73"/>
      <c r="SDJ60" s="73"/>
      <c r="SDK60" s="73"/>
      <c r="SDL60" s="73"/>
      <c r="SDM60" s="73"/>
      <c r="SDN60" s="73"/>
      <c r="SDO60" s="73"/>
      <c r="SDP60" s="73"/>
      <c r="SDQ60" s="73"/>
      <c r="SDR60" s="73"/>
      <c r="SDS60" s="73"/>
      <c r="SDT60" s="73"/>
      <c r="SDU60" s="73"/>
      <c r="SDV60" s="73"/>
      <c r="SDW60" s="73"/>
      <c r="SDX60" s="73"/>
      <c r="SDY60" s="73"/>
      <c r="SDZ60" s="73"/>
      <c r="SEA60" s="73"/>
      <c r="SEB60" s="73"/>
      <c r="SEC60" s="73"/>
      <c r="SED60" s="73"/>
      <c r="SEE60" s="73"/>
      <c r="SEF60" s="73"/>
      <c r="SEG60" s="73"/>
      <c r="SEH60" s="73"/>
      <c r="SEI60" s="73"/>
      <c r="SEJ60" s="73"/>
      <c r="SEK60" s="73"/>
      <c r="SEL60" s="73"/>
      <c r="SEM60" s="73"/>
      <c r="SEN60" s="73"/>
      <c r="SEO60" s="73"/>
      <c r="SEP60" s="73"/>
      <c r="SEQ60" s="73"/>
      <c r="SER60" s="73"/>
      <c r="SES60" s="73"/>
      <c r="SET60" s="73"/>
      <c r="SEU60" s="73"/>
      <c r="SEV60" s="73"/>
      <c r="SEW60" s="73"/>
      <c r="SEX60" s="73"/>
      <c r="SEY60" s="73"/>
      <c r="SEZ60" s="73"/>
      <c r="SFA60" s="73"/>
      <c r="SFB60" s="73"/>
      <c r="SFC60" s="73"/>
      <c r="SFD60" s="73"/>
      <c r="SFE60" s="73"/>
      <c r="SFF60" s="73"/>
      <c r="SFG60" s="73"/>
      <c r="SFH60" s="73"/>
      <c r="SFI60" s="73"/>
      <c r="SFJ60" s="73"/>
      <c r="SFK60" s="73"/>
      <c r="SFL60" s="73"/>
      <c r="SFM60" s="73"/>
      <c r="SFN60" s="73"/>
      <c r="SFO60" s="73"/>
      <c r="SFP60" s="73"/>
      <c r="SFQ60" s="73"/>
      <c r="SFR60" s="73"/>
      <c r="SFS60" s="73"/>
      <c r="SFT60" s="73"/>
      <c r="SFU60" s="73"/>
      <c r="SFV60" s="73"/>
      <c r="SFW60" s="73"/>
      <c r="SFX60" s="73"/>
      <c r="SFY60" s="73"/>
      <c r="SFZ60" s="73"/>
      <c r="SGA60" s="73"/>
      <c r="SGB60" s="73"/>
      <c r="SGC60" s="73"/>
      <c r="SGD60" s="73"/>
      <c r="SGE60" s="73"/>
      <c r="SGF60" s="73"/>
      <c r="SGG60" s="73"/>
      <c r="SGH60" s="73"/>
      <c r="SGI60" s="73"/>
      <c r="SGJ60" s="73"/>
      <c r="SGK60" s="73"/>
      <c r="SGL60" s="73"/>
      <c r="SGM60" s="73"/>
      <c r="SGN60" s="73"/>
      <c r="SGO60" s="73"/>
      <c r="SGP60" s="73"/>
      <c r="SGQ60" s="73"/>
      <c r="SGR60" s="73"/>
      <c r="SGS60" s="73"/>
      <c r="SGT60" s="73"/>
      <c r="SGU60" s="73"/>
      <c r="SGV60" s="73"/>
      <c r="SGW60" s="73"/>
      <c r="SGX60" s="73"/>
      <c r="SGY60" s="73"/>
      <c r="SGZ60" s="73"/>
      <c r="SHA60" s="73"/>
      <c r="SHB60" s="73"/>
      <c r="SHC60" s="73"/>
      <c r="SHD60" s="73"/>
      <c r="SHE60" s="73"/>
      <c r="SHF60" s="73"/>
      <c r="SHG60" s="73"/>
      <c r="SHH60" s="73"/>
      <c r="SHI60" s="73"/>
      <c r="SHJ60" s="73"/>
      <c r="SHK60" s="73"/>
      <c r="SHL60" s="73"/>
      <c r="SHM60" s="73"/>
      <c r="SHN60" s="73"/>
      <c r="SHO60" s="73"/>
      <c r="SHP60" s="73"/>
      <c r="SHQ60" s="73"/>
      <c r="SHR60" s="73"/>
      <c r="SHS60" s="73"/>
      <c r="SHT60" s="73"/>
      <c r="SHU60" s="73"/>
      <c r="SHV60" s="73"/>
      <c r="SHW60" s="73"/>
      <c r="SHX60" s="73"/>
      <c r="SHY60" s="73"/>
      <c r="SHZ60" s="73"/>
      <c r="SIA60" s="73"/>
      <c r="SIB60" s="73"/>
      <c r="SIC60" s="73"/>
      <c r="SID60" s="73"/>
      <c r="SIE60" s="73"/>
      <c r="SIF60" s="73"/>
      <c r="SIG60" s="73"/>
      <c r="SIH60" s="73"/>
      <c r="SII60" s="73"/>
      <c r="SIJ60" s="73"/>
      <c r="SIK60" s="73"/>
      <c r="SIL60" s="73"/>
      <c r="SIM60" s="73"/>
      <c r="SIN60" s="73"/>
      <c r="SIO60" s="73"/>
      <c r="SIP60" s="73"/>
      <c r="SIQ60" s="73"/>
      <c r="SIR60" s="73"/>
      <c r="SIS60" s="73"/>
      <c r="SIT60" s="73"/>
      <c r="SIU60" s="73"/>
      <c r="SIV60" s="73"/>
      <c r="SIW60" s="73"/>
      <c r="SIX60" s="73"/>
      <c r="SIY60" s="73"/>
      <c r="SIZ60" s="73"/>
      <c r="SJA60" s="73"/>
      <c r="SJB60" s="73"/>
      <c r="SJC60" s="73"/>
      <c r="SJD60" s="73"/>
      <c r="SJE60" s="73"/>
      <c r="SJF60" s="73"/>
      <c r="SJG60" s="73"/>
      <c r="SJH60" s="73"/>
      <c r="SJI60" s="73"/>
      <c r="SJJ60" s="73"/>
      <c r="SJK60" s="73"/>
      <c r="SJL60" s="73"/>
      <c r="SJM60" s="73"/>
      <c r="SJN60" s="73"/>
      <c r="SJO60" s="73"/>
      <c r="SJP60" s="73"/>
      <c r="SJQ60" s="73"/>
      <c r="SJR60" s="73"/>
      <c r="SJS60" s="73"/>
      <c r="SJT60" s="73"/>
      <c r="SJU60" s="73"/>
      <c r="SJV60" s="73"/>
      <c r="SJW60" s="73"/>
      <c r="SJX60" s="73"/>
      <c r="SJY60" s="73"/>
      <c r="SJZ60" s="73"/>
      <c r="SKA60" s="73"/>
      <c r="SKB60" s="73"/>
      <c r="SKC60" s="73"/>
      <c r="SKD60" s="73"/>
      <c r="SKE60" s="73"/>
      <c r="SKF60" s="73"/>
      <c r="SKG60" s="73"/>
      <c r="SKH60" s="73"/>
      <c r="SKI60" s="73"/>
      <c r="SKJ60" s="73"/>
      <c r="SKK60" s="73"/>
      <c r="SKL60" s="73"/>
      <c r="SKM60" s="73"/>
      <c r="SKN60" s="73"/>
      <c r="SKO60" s="73"/>
      <c r="SKP60" s="73"/>
      <c r="SKQ60" s="73"/>
      <c r="SKR60" s="73"/>
      <c r="SKS60" s="73"/>
      <c r="SKT60" s="73"/>
      <c r="SKU60" s="73"/>
      <c r="SKV60" s="73"/>
      <c r="SKW60" s="73"/>
      <c r="SKX60" s="73"/>
      <c r="SKY60" s="73"/>
      <c r="SKZ60" s="73"/>
      <c r="SLA60" s="73"/>
      <c r="SLB60" s="73"/>
      <c r="SLC60" s="73"/>
      <c r="SLD60" s="73"/>
      <c r="SLE60" s="73"/>
      <c r="SLF60" s="73"/>
      <c r="SLG60" s="73"/>
      <c r="SLH60" s="73"/>
      <c r="SLI60" s="73"/>
      <c r="SLJ60" s="73"/>
      <c r="SLK60" s="73"/>
      <c r="SLL60" s="73"/>
      <c r="SLM60" s="73"/>
      <c r="SLN60" s="73"/>
      <c r="SLO60" s="73"/>
      <c r="SLP60" s="73"/>
      <c r="SLQ60" s="73"/>
      <c r="SLR60" s="73"/>
      <c r="SLS60" s="73"/>
      <c r="SLT60" s="73"/>
      <c r="SLU60" s="73"/>
      <c r="SLV60" s="73"/>
      <c r="SLW60" s="73"/>
      <c r="SLX60" s="73"/>
      <c r="SLY60" s="73"/>
      <c r="SLZ60" s="73"/>
      <c r="SMA60" s="73"/>
      <c r="SMB60" s="73"/>
      <c r="SMC60" s="73"/>
      <c r="SMD60" s="73"/>
      <c r="SME60" s="73"/>
      <c r="SMF60" s="73"/>
      <c r="SMG60" s="73"/>
      <c r="SMH60" s="73"/>
      <c r="SMI60" s="73"/>
      <c r="SMJ60" s="73"/>
      <c r="SMK60" s="73"/>
      <c r="SML60" s="73"/>
      <c r="SMM60" s="73"/>
      <c r="SMN60" s="73"/>
      <c r="SMO60" s="73"/>
      <c r="SMP60" s="73"/>
      <c r="SMQ60" s="73"/>
      <c r="SMR60" s="73"/>
      <c r="SMS60" s="73"/>
      <c r="SMT60" s="73"/>
      <c r="SMU60" s="73"/>
      <c r="SMV60" s="73"/>
      <c r="SMW60" s="73"/>
      <c r="SMX60" s="73"/>
      <c r="SMY60" s="73"/>
      <c r="SMZ60" s="73"/>
      <c r="SNA60" s="73"/>
      <c r="SNB60" s="73"/>
      <c r="SNC60" s="73"/>
      <c r="SND60" s="73"/>
      <c r="SNE60" s="73"/>
      <c r="SNF60" s="73"/>
      <c r="SNG60" s="73"/>
      <c r="SNH60" s="73"/>
      <c r="SNI60" s="73"/>
      <c r="SNJ60" s="73"/>
      <c r="SNK60" s="73"/>
      <c r="SNL60" s="73"/>
      <c r="SNM60" s="73"/>
      <c r="SNN60" s="73"/>
      <c r="SNO60" s="73"/>
      <c r="SNP60" s="73"/>
      <c r="SNQ60" s="73"/>
      <c r="SNR60" s="73"/>
      <c r="SNS60" s="73"/>
      <c r="SNT60" s="73"/>
      <c r="SNU60" s="73"/>
      <c r="SNV60" s="73"/>
      <c r="SNW60" s="73"/>
      <c r="SNX60" s="73"/>
      <c r="SNY60" s="73"/>
      <c r="SNZ60" s="73"/>
      <c r="SOA60" s="73"/>
      <c r="SOB60" s="73"/>
      <c r="SOC60" s="73"/>
      <c r="SOD60" s="73"/>
      <c r="SOE60" s="73"/>
      <c r="SOF60" s="73"/>
      <c r="SOG60" s="73"/>
      <c r="SOH60" s="73"/>
      <c r="SOI60" s="73"/>
      <c r="SOJ60" s="73"/>
      <c r="SOK60" s="73"/>
      <c r="SOL60" s="73"/>
      <c r="SOM60" s="73"/>
      <c r="SON60" s="73"/>
      <c r="SOO60" s="73"/>
      <c r="SOP60" s="73"/>
      <c r="SOQ60" s="73"/>
      <c r="SOR60" s="73"/>
      <c r="SOS60" s="73"/>
      <c r="SOT60" s="73"/>
      <c r="SOU60" s="73"/>
      <c r="SOV60" s="73"/>
      <c r="SOW60" s="73"/>
      <c r="SOX60" s="73"/>
      <c r="SOY60" s="73"/>
      <c r="SOZ60" s="73"/>
      <c r="SPA60" s="73"/>
      <c r="SPB60" s="73"/>
      <c r="SPC60" s="73"/>
      <c r="SPD60" s="73"/>
      <c r="SPE60" s="73"/>
      <c r="SPF60" s="73"/>
      <c r="SPG60" s="73"/>
      <c r="SPH60" s="73"/>
      <c r="SPI60" s="73"/>
      <c r="SPJ60" s="73"/>
      <c r="SPK60" s="73"/>
      <c r="SPL60" s="73"/>
      <c r="SPM60" s="73"/>
      <c r="SPN60" s="73"/>
      <c r="SPO60" s="73"/>
      <c r="SPP60" s="73"/>
      <c r="SPQ60" s="73"/>
      <c r="SPR60" s="73"/>
      <c r="SPS60" s="73"/>
      <c r="SPT60" s="73"/>
      <c r="SPU60" s="73"/>
      <c r="SPV60" s="73"/>
      <c r="SPW60" s="73"/>
      <c r="SPX60" s="73"/>
      <c r="SPY60" s="73"/>
      <c r="SPZ60" s="73"/>
      <c r="SQA60" s="73"/>
      <c r="SQB60" s="73"/>
      <c r="SQC60" s="73"/>
      <c r="SQD60" s="73"/>
      <c r="SQE60" s="73"/>
      <c r="SQF60" s="73"/>
      <c r="SQG60" s="73"/>
      <c r="SQH60" s="73"/>
      <c r="SQI60" s="73"/>
      <c r="SQJ60" s="73"/>
      <c r="SQK60" s="73"/>
      <c r="SQL60" s="73"/>
      <c r="SQM60" s="73"/>
      <c r="SQN60" s="73"/>
      <c r="SQO60" s="73"/>
      <c r="SQP60" s="73"/>
      <c r="SQQ60" s="73"/>
      <c r="SQR60" s="73"/>
      <c r="SQS60" s="73"/>
      <c r="SQT60" s="73"/>
      <c r="SQU60" s="73"/>
      <c r="SQV60" s="73"/>
      <c r="SQW60" s="73"/>
      <c r="SQX60" s="73"/>
      <c r="SQY60" s="73"/>
      <c r="SQZ60" s="73"/>
      <c r="SRA60" s="73"/>
      <c r="SRB60" s="73"/>
      <c r="SRC60" s="73"/>
      <c r="SRD60" s="73"/>
      <c r="SRE60" s="73"/>
      <c r="SRF60" s="73"/>
      <c r="SRG60" s="73"/>
      <c r="SRH60" s="73"/>
      <c r="SRI60" s="73"/>
      <c r="SRJ60" s="73"/>
      <c r="SRK60" s="73"/>
      <c r="SRL60" s="73"/>
      <c r="SRM60" s="73"/>
      <c r="SRN60" s="73"/>
      <c r="SRO60" s="73"/>
      <c r="SRP60" s="73"/>
      <c r="SRQ60" s="73"/>
      <c r="SRR60" s="73"/>
      <c r="SRS60" s="73"/>
      <c r="SRT60" s="73"/>
      <c r="SRU60" s="73"/>
      <c r="SRV60" s="73"/>
      <c r="SRW60" s="73"/>
      <c r="SRX60" s="73"/>
      <c r="SRY60" s="73"/>
      <c r="SRZ60" s="73"/>
      <c r="SSA60" s="73"/>
      <c r="SSB60" s="73"/>
      <c r="SSC60" s="73"/>
      <c r="SSD60" s="73"/>
      <c r="SSE60" s="73"/>
      <c r="SSF60" s="73"/>
      <c r="SSG60" s="73"/>
      <c r="SSH60" s="73"/>
      <c r="SSI60" s="73"/>
      <c r="SSJ60" s="73"/>
      <c r="SSK60" s="73"/>
      <c r="SSL60" s="73"/>
      <c r="SSM60" s="73"/>
      <c r="SSN60" s="73"/>
      <c r="SSO60" s="73"/>
      <c r="SSP60" s="73"/>
      <c r="SSQ60" s="73"/>
      <c r="SSR60" s="73"/>
      <c r="SSS60" s="73"/>
      <c r="SST60" s="73"/>
      <c r="SSU60" s="73"/>
      <c r="SSV60" s="73"/>
      <c r="SSW60" s="73"/>
      <c r="SSX60" s="73"/>
      <c r="SSY60" s="73"/>
      <c r="SSZ60" s="73"/>
      <c r="STA60" s="73"/>
      <c r="STB60" s="73"/>
      <c r="STC60" s="73"/>
      <c r="STD60" s="73"/>
      <c r="STE60" s="73"/>
      <c r="STF60" s="73"/>
      <c r="STG60" s="73"/>
      <c r="STH60" s="73"/>
      <c r="STI60" s="73"/>
      <c r="STJ60" s="73"/>
      <c r="STK60" s="73"/>
      <c r="STL60" s="73"/>
      <c r="STM60" s="73"/>
      <c r="STN60" s="73"/>
      <c r="STO60" s="73"/>
      <c r="STP60" s="73"/>
      <c r="STQ60" s="73"/>
      <c r="STR60" s="73"/>
      <c r="STS60" s="73"/>
      <c r="STT60" s="73"/>
      <c r="STU60" s="73"/>
      <c r="STV60" s="73"/>
      <c r="STW60" s="73"/>
      <c r="STX60" s="73"/>
      <c r="STY60" s="73"/>
      <c r="STZ60" s="73"/>
      <c r="SUA60" s="73"/>
      <c r="SUB60" s="73"/>
      <c r="SUC60" s="73"/>
      <c r="SUD60" s="73"/>
      <c r="SUE60" s="73"/>
      <c r="SUF60" s="73"/>
      <c r="SUG60" s="73"/>
      <c r="SUH60" s="73"/>
      <c r="SUI60" s="73"/>
      <c r="SUJ60" s="73"/>
      <c r="SUK60" s="73"/>
      <c r="SUL60" s="73"/>
      <c r="SUM60" s="73"/>
      <c r="SUN60" s="73"/>
      <c r="SUO60" s="73"/>
      <c r="SUP60" s="73"/>
      <c r="SUQ60" s="73"/>
      <c r="SUR60" s="73"/>
      <c r="SUS60" s="73"/>
      <c r="SUT60" s="73"/>
      <c r="SUU60" s="73"/>
      <c r="SUV60" s="73"/>
      <c r="SUW60" s="73"/>
      <c r="SUX60" s="73"/>
      <c r="SUY60" s="73"/>
      <c r="SUZ60" s="73"/>
      <c r="SVA60" s="73"/>
      <c r="SVB60" s="73"/>
      <c r="SVC60" s="73"/>
      <c r="SVD60" s="73"/>
      <c r="SVE60" s="73"/>
      <c r="SVF60" s="73"/>
      <c r="SVG60" s="73"/>
      <c r="SVH60" s="73"/>
      <c r="SVI60" s="73"/>
      <c r="SVJ60" s="73"/>
      <c r="SVK60" s="73"/>
      <c r="SVL60" s="73"/>
      <c r="SVM60" s="73"/>
      <c r="SVN60" s="73"/>
      <c r="SVO60" s="73"/>
      <c r="SVP60" s="73"/>
      <c r="SVQ60" s="73"/>
      <c r="SVR60" s="73"/>
      <c r="SVS60" s="73"/>
      <c r="SVT60" s="73"/>
      <c r="SVU60" s="73"/>
      <c r="SVV60" s="73"/>
      <c r="SVW60" s="73"/>
      <c r="SVX60" s="73"/>
      <c r="SVY60" s="73"/>
      <c r="SVZ60" s="73"/>
      <c r="SWA60" s="73"/>
      <c r="SWB60" s="73"/>
      <c r="SWC60" s="73"/>
      <c r="SWD60" s="73"/>
      <c r="SWE60" s="73"/>
      <c r="SWF60" s="73"/>
      <c r="SWG60" s="73"/>
      <c r="SWH60" s="73"/>
      <c r="SWI60" s="73"/>
      <c r="SWJ60" s="73"/>
      <c r="SWK60" s="73"/>
      <c r="SWL60" s="73"/>
      <c r="SWM60" s="73"/>
      <c r="SWN60" s="73"/>
      <c r="SWO60" s="73"/>
      <c r="SWP60" s="73"/>
      <c r="SWQ60" s="73"/>
      <c r="SWR60" s="73"/>
      <c r="SWS60" s="73"/>
      <c r="SWT60" s="73"/>
      <c r="SWU60" s="73"/>
      <c r="SWV60" s="73"/>
      <c r="SWW60" s="73"/>
      <c r="SWX60" s="73"/>
      <c r="SWY60" s="73"/>
      <c r="SWZ60" s="73"/>
      <c r="SXA60" s="73"/>
      <c r="SXB60" s="73"/>
      <c r="SXC60" s="73"/>
      <c r="SXD60" s="73"/>
      <c r="SXE60" s="73"/>
      <c r="SXF60" s="73"/>
      <c r="SXG60" s="73"/>
      <c r="SXH60" s="73"/>
      <c r="SXI60" s="73"/>
      <c r="SXJ60" s="73"/>
      <c r="SXK60" s="73"/>
      <c r="SXL60" s="73"/>
      <c r="SXM60" s="73"/>
      <c r="SXN60" s="73"/>
      <c r="SXO60" s="73"/>
      <c r="SXP60" s="73"/>
      <c r="SXQ60" s="73"/>
      <c r="SXR60" s="73"/>
      <c r="SXS60" s="73"/>
      <c r="SXT60" s="73"/>
      <c r="SXU60" s="73"/>
      <c r="SXV60" s="73"/>
      <c r="SXW60" s="73"/>
      <c r="SXX60" s="73"/>
      <c r="SXY60" s="73"/>
      <c r="SXZ60" s="73"/>
      <c r="SYA60" s="73"/>
      <c r="SYB60" s="73"/>
      <c r="SYC60" s="73"/>
      <c r="SYD60" s="73"/>
      <c r="SYE60" s="73"/>
      <c r="SYF60" s="73"/>
      <c r="SYG60" s="73"/>
      <c r="SYH60" s="73"/>
      <c r="SYI60" s="73"/>
      <c r="SYJ60" s="73"/>
      <c r="SYK60" s="73"/>
      <c r="SYL60" s="73"/>
      <c r="SYM60" s="73"/>
      <c r="SYN60" s="73"/>
      <c r="SYO60" s="73"/>
      <c r="SYP60" s="73"/>
      <c r="SYQ60" s="73"/>
      <c r="SYR60" s="73"/>
      <c r="SYS60" s="73"/>
      <c r="SYT60" s="73"/>
      <c r="SYU60" s="73"/>
      <c r="SYV60" s="73"/>
      <c r="SYW60" s="73"/>
      <c r="SYX60" s="73"/>
      <c r="SYY60" s="73"/>
      <c r="SYZ60" s="73"/>
      <c r="SZA60" s="73"/>
      <c r="SZB60" s="73"/>
      <c r="SZC60" s="73"/>
      <c r="SZD60" s="73"/>
      <c r="SZE60" s="73"/>
      <c r="SZF60" s="73"/>
      <c r="SZG60" s="73"/>
      <c r="SZH60" s="73"/>
      <c r="SZI60" s="73"/>
      <c r="SZJ60" s="73"/>
      <c r="SZK60" s="73"/>
      <c r="SZL60" s="73"/>
      <c r="SZM60" s="73"/>
      <c r="SZN60" s="73"/>
      <c r="SZO60" s="73"/>
      <c r="SZP60" s="73"/>
      <c r="SZQ60" s="73"/>
      <c r="SZR60" s="73"/>
      <c r="SZS60" s="73"/>
      <c r="SZT60" s="73"/>
      <c r="SZU60" s="73"/>
      <c r="SZV60" s="73"/>
      <c r="SZW60" s="73"/>
      <c r="SZX60" s="73"/>
      <c r="SZY60" s="73"/>
      <c r="SZZ60" s="73"/>
      <c r="TAA60" s="73"/>
      <c r="TAB60" s="73"/>
      <c r="TAC60" s="73"/>
      <c r="TAD60" s="73"/>
      <c r="TAE60" s="73"/>
      <c r="TAF60" s="73"/>
      <c r="TAG60" s="73"/>
      <c r="TAH60" s="73"/>
      <c r="TAI60" s="73"/>
      <c r="TAJ60" s="73"/>
      <c r="TAK60" s="73"/>
      <c r="TAL60" s="73"/>
      <c r="TAM60" s="73"/>
      <c r="TAN60" s="73"/>
      <c r="TAO60" s="73"/>
      <c r="TAP60" s="73"/>
      <c r="TAQ60" s="73"/>
      <c r="TAR60" s="73"/>
      <c r="TAS60" s="73"/>
      <c r="TAT60" s="73"/>
      <c r="TAU60" s="73"/>
      <c r="TAV60" s="73"/>
      <c r="TAW60" s="73"/>
      <c r="TAX60" s="73"/>
      <c r="TAY60" s="73"/>
      <c r="TAZ60" s="73"/>
      <c r="TBA60" s="73"/>
      <c r="TBB60" s="73"/>
      <c r="TBC60" s="73"/>
      <c r="TBD60" s="73"/>
      <c r="TBE60" s="73"/>
      <c r="TBF60" s="73"/>
      <c r="TBG60" s="73"/>
      <c r="TBH60" s="73"/>
      <c r="TBI60" s="73"/>
      <c r="TBJ60" s="73"/>
      <c r="TBK60" s="73"/>
      <c r="TBL60" s="73"/>
      <c r="TBM60" s="73"/>
      <c r="TBN60" s="73"/>
      <c r="TBO60" s="73"/>
      <c r="TBP60" s="73"/>
      <c r="TBQ60" s="73"/>
      <c r="TBR60" s="73"/>
      <c r="TBS60" s="73"/>
      <c r="TBT60" s="73"/>
      <c r="TBU60" s="73"/>
      <c r="TBV60" s="73"/>
      <c r="TBW60" s="73"/>
      <c r="TBX60" s="73"/>
      <c r="TBY60" s="73"/>
      <c r="TBZ60" s="73"/>
      <c r="TCA60" s="73"/>
      <c r="TCB60" s="73"/>
      <c r="TCC60" s="73"/>
      <c r="TCD60" s="73"/>
      <c r="TCE60" s="73"/>
      <c r="TCF60" s="73"/>
      <c r="TCG60" s="73"/>
      <c r="TCH60" s="73"/>
      <c r="TCI60" s="73"/>
      <c r="TCJ60" s="73"/>
      <c r="TCK60" s="73"/>
      <c r="TCL60" s="73"/>
      <c r="TCM60" s="73"/>
      <c r="TCN60" s="73"/>
      <c r="TCO60" s="73"/>
      <c r="TCP60" s="73"/>
      <c r="TCQ60" s="73"/>
      <c r="TCR60" s="73"/>
      <c r="TCS60" s="73"/>
      <c r="TCT60" s="73"/>
      <c r="TCU60" s="73"/>
      <c r="TCV60" s="73"/>
      <c r="TCW60" s="73"/>
      <c r="TCX60" s="73"/>
      <c r="TCY60" s="73"/>
      <c r="TCZ60" s="73"/>
      <c r="TDA60" s="73"/>
      <c r="TDB60" s="73"/>
      <c r="TDC60" s="73"/>
      <c r="TDD60" s="73"/>
      <c r="TDE60" s="73"/>
      <c r="TDF60" s="73"/>
      <c r="TDG60" s="73"/>
      <c r="TDH60" s="73"/>
      <c r="TDI60" s="73"/>
      <c r="TDJ60" s="73"/>
      <c r="TDK60" s="73"/>
      <c r="TDL60" s="73"/>
      <c r="TDM60" s="73"/>
      <c r="TDN60" s="73"/>
      <c r="TDO60" s="73"/>
      <c r="TDP60" s="73"/>
      <c r="TDQ60" s="73"/>
      <c r="TDR60" s="73"/>
      <c r="TDS60" s="73"/>
      <c r="TDT60" s="73"/>
      <c r="TDU60" s="73"/>
      <c r="TDV60" s="73"/>
      <c r="TDW60" s="73"/>
      <c r="TDX60" s="73"/>
      <c r="TDY60" s="73"/>
      <c r="TDZ60" s="73"/>
      <c r="TEA60" s="73"/>
      <c r="TEB60" s="73"/>
      <c r="TEC60" s="73"/>
      <c r="TED60" s="73"/>
      <c r="TEE60" s="73"/>
      <c r="TEF60" s="73"/>
      <c r="TEG60" s="73"/>
      <c r="TEH60" s="73"/>
      <c r="TEI60" s="73"/>
      <c r="TEJ60" s="73"/>
      <c r="TEK60" s="73"/>
      <c r="TEL60" s="73"/>
      <c r="TEM60" s="73"/>
      <c r="TEN60" s="73"/>
      <c r="TEO60" s="73"/>
      <c r="TEP60" s="73"/>
      <c r="TEQ60" s="73"/>
      <c r="TER60" s="73"/>
      <c r="TES60" s="73"/>
      <c r="TET60" s="73"/>
      <c r="TEU60" s="73"/>
      <c r="TEV60" s="73"/>
      <c r="TEW60" s="73"/>
      <c r="TEX60" s="73"/>
      <c r="TEY60" s="73"/>
      <c r="TEZ60" s="73"/>
      <c r="TFA60" s="73"/>
      <c r="TFB60" s="73"/>
      <c r="TFC60" s="73"/>
      <c r="TFD60" s="73"/>
      <c r="TFE60" s="73"/>
      <c r="TFF60" s="73"/>
      <c r="TFG60" s="73"/>
      <c r="TFH60" s="73"/>
      <c r="TFI60" s="73"/>
      <c r="TFJ60" s="73"/>
      <c r="TFK60" s="73"/>
      <c r="TFL60" s="73"/>
      <c r="TFM60" s="73"/>
      <c r="TFN60" s="73"/>
      <c r="TFO60" s="73"/>
      <c r="TFP60" s="73"/>
      <c r="TFQ60" s="73"/>
      <c r="TFR60" s="73"/>
      <c r="TFS60" s="73"/>
      <c r="TFT60" s="73"/>
      <c r="TFU60" s="73"/>
      <c r="TFV60" s="73"/>
      <c r="TFW60" s="73"/>
      <c r="TFX60" s="73"/>
      <c r="TFY60" s="73"/>
      <c r="TFZ60" s="73"/>
      <c r="TGA60" s="73"/>
      <c r="TGB60" s="73"/>
      <c r="TGC60" s="73"/>
      <c r="TGD60" s="73"/>
      <c r="TGE60" s="73"/>
      <c r="TGF60" s="73"/>
      <c r="TGG60" s="73"/>
      <c r="TGH60" s="73"/>
      <c r="TGI60" s="73"/>
      <c r="TGJ60" s="73"/>
      <c r="TGK60" s="73"/>
      <c r="TGL60" s="73"/>
      <c r="TGM60" s="73"/>
      <c r="TGN60" s="73"/>
      <c r="TGO60" s="73"/>
      <c r="TGP60" s="73"/>
      <c r="TGQ60" s="73"/>
      <c r="TGR60" s="73"/>
      <c r="TGS60" s="73"/>
      <c r="TGT60" s="73"/>
      <c r="TGU60" s="73"/>
      <c r="TGV60" s="73"/>
      <c r="TGW60" s="73"/>
      <c r="TGX60" s="73"/>
      <c r="TGY60" s="73"/>
      <c r="TGZ60" s="73"/>
      <c r="THA60" s="73"/>
      <c r="THB60" s="73"/>
      <c r="THC60" s="73"/>
      <c r="THD60" s="73"/>
      <c r="THE60" s="73"/>
      <c r="THF60" s="73"/>
      <c r="THG60" s="73"/>
      <c r="THH60" s="73"/>
      <c r="THI60" s="73"/>
      <c r="THJ60" s="73"/>
      <c r="THK60" s="73"/>
      <c r="THL60" s="73"/>
      <c r="THM60" s="73"/>
      <c r="THN60" s="73"/>
      <c r="THO60" s="73"/>
      <c r="THP60" s="73"/>
      <c r="THQ60" s="73"/>
      <c r="THR60" s="73"/>
      <c r="THS60" s="73"/>
      <c r="THT60" s="73"/>
      <c r="THU60" s="73"/>
      <c r="THV60" s="73"/>
      <c r="THW60" s="73"/>
      <c r="THX60" s="73"/>
      <c r="THY60" s="73"/>
      <c r="THZ60" s="73"/>
      <c r="TIA60" s="73"/>
      <c r="TIB60" s="73"/>
      <c r="TIC60" s="73"/>
      <c r="TID60" s="73"/>
      <c r="TIE60" s="73"/>
      <c r="TIF60" s="73"/>
      <c r="TIG60" s="73"/>
      <c r="TIH60" s="73"/>
      <c r="TII60" s="73"/>
      <c r="TIJ60" s="73"/>
      <c r="TIK60" s="73"/>
      <c r="TIL60" s="73"/>
      <c r="TIM60" s="73"/>
      <c r="TIN60" s="73"/>
      <c r="TIO60" s="73"/>
      <c r="TIP60" s="73"/>
      <c r="TIQ60" s="73"/>
      <c r="TIR60" s="73"/>
      <c r="TIS60" s="73"/>
      <c r="TIT60" s="73"/>
      <c r="TIU60" s="73"/>
      <c r="TIV60" s="73"/>
      <c r="TIW60" s="73"/>
      <c r="TIX60" s="73"/>
      <c r="TIY60" s="73"/>
      <c r="TIZ60" s="73"/>
      <c r="TJA60" s="73"/>
      <c r="TJB60" s="73"/>
      <c r="TJC60" s="73"/>
      <c r="TJD60" s="73"/>
      <c r="TJE60" s="73"/>
      <c r="TJF60" s="73"/>
      <c r="TJG60" s="73"/>
      <c r="TJH60" s="73"/>
      <c r="TJI60" s="73"/>
      <c r="TJJ60" s="73"/>
      <c r="TJK60" s="73"/>
      <c r="TJL60" s="73"/>
      <c r="TJM60" s="73"/>
      <c r="TJN60" s="73"/>
      <c r="TJO60" s="73"/>
      <c r="TJP60" s="73"/>
      <c r="TJQ60" s="73"/>
      <c r="TJR60" s="73"/>
      <c r="TJS60" s="73"/>
      <c r="TJT60" s="73"/>
      <c r="TJU60" s="73"/>
      <c r="TJV60" s="73"/>
      <c r="TJW60" s="73"/>
      <c r="TJX60" s="73"/>
      <c r="TJY60" s="73"/>
      <c r="TJZ60" s="73"/>
      <c r="TKA60" s="73"/>
      <c r="TKB60" s="73"/>
      <c r="TKC60" s="73"/>
      <c r="TKD60" s="73"/>
      <c r="TKE60" s="73"/>
      <c r="TKF60" s="73"/>
      <c r="TKG60" s="73"/>
      <c r="TKH60" s="73"/>
      <c r="TKI60" s="73"/>
      <c r="TKJ60" s="73"/>
      <c r="TKK60" s="73"/>
      <c r="TKL60" s="73"/>
      <c r="TKM60" s="73"/>
      <c r="TKN60" s="73"/>
      <c r="TKO60" s="73"/>
      <c r="TKP60" s="73"/>
      <c r="TKQ60" s="73"/>
      <c r="TKR60" s="73"/>
      <c r="TKS60" s="73"/>
      <c r="TKT60" s="73"/>
      <c r="TKU60" s="73"/>
      <c r="TKV60" s="73"/>
      <c r="TKW60" s="73"/>
      <c r="TKX60" s="73"/>
      <c r="TKY60" s="73"/>
      <c r="TKZ60" s="73"/>
      <c r="TLA60" s="73"/>
      <c r="TLB60" s="73"/>
      <c r="TLC60" s="73"/>
      <c r="TLD60" s="73"/>
      <c r="TLE60" s="73"/>
      <c r="TLF60" s="73"/>
      <c r="TLG60" s="73"/>
      <c r="TLH60" s="73"/>
      <c r="TLI60" s="73"/>
      <c r="TLJ60" s="73"/>
      <c r="TLK60" s="73"/>
      <c r="TLL60" s="73"/>
      <c r="TLM60" s="73"/>
      <c r="TLN60" s="73"/>
      <c r="TLO60" s="73"/>
      <c r="TLP60" s="73"/>
      <c r="TLQ60" s="73"/>
      <c r="TLR60" s="73"/>
      <c r="TLS60" s="73"/>
      <c r="TLT60" s="73"/>
      <c r="TLU60" s="73"/>
      <c r="TLV60" s="73"/>
      <c r="TLW60" s="73"/>
      <c r="TLX60" s="73"/>
      <c r="TLY60" s="73"/>
      <c r="TLZ60" s="73"/>
      <c r="TMA60" s="73"/>
      <c r="TMB60" s="73"/>
      <c r="TMC60" s="73"/>
      <c r="TMD60" s="73"/>
      <c r="TME60" s="73"/>
      <c r="TMF60" s="73"/>
      <c r="TMG60" s="73"/>
      <c r="TMH60" s="73"/>
      <c r="TMI60" s="73"/>
      <c r="TMJ60" s="73"/>
      <c r="TMK60" s="73"/>
      <c r="TML60" s="73"/>
      <c r="TMM60" s="73"/>
      <c r="TMN60" s="73"/>
      <c r="TMO60" s="73"/>
      <c r="TMP60" s="73"/>
      <c r="TMQ60" s="73"/>
      <c r="TMR60" s="73"/>
      <c r="TMS60" s="73"/>
      <c r="TMT60" s="73"/>
      <c r="TMU60" s="73"/>
      <c r="TMV60" s="73"/>
      <c r="TMW60" s="73"/>
      <c r="TMX60" s="73"/>
      <c r="TMY60" s="73"/>
      <c r="TMZ60" s="73"/>
      <c r="TNA60" s="73"/>
      <c r="TNB60" s="73"/>
      <c r="TNC60" s="73"/>
      <c r="TND60" s="73"/>
      <c r="TNE60" s="73"/>
      <c r="TNF60" s="73"/>
      <c r="TNG60" s="73"/>
      <c r="TNH60" s="73"/>
      <c r="TNI60" s="73"/>
      <c r="TNJ60" s="73"/>
      <c r="TNK60" s="73"/>
      <c r="TNL60" s="73"/>
      <c r="TNM60" s="73"/>
      <c r="TNN60" s="73"/>
      <c r="TNO60" s="73"/>
      <c r="TNP60" s="73"/>
      <c r="TNQ60" s="73"/>
      <c r="TNR60" s="73"/>
      <c r="TNS60" s="73"/>
      <c r="TNT60" s="73"/>
      <c r="TNU60" s="73"/>
      <c r="TNV60" s="73"/>
      <c r="TNW60" s="73"/>
      <c r="TNX60" s="73"/>
      <c r="TNY60" s="73"/>
      <c r="TNZ60" s="73"/>
      <c r="TOA60" s="73"/>
      <c r="TOB60" s="73"/>
      <c r="TOC60" s="73"/>
      <c r="TOD60" s="73"/>
      <c r="TOE60" s="73"/>
      <c r="TOF60" s="73"/>
      <c r="TOG60" s="73"/>
      <c r="TOH60" s="73"/>
      <c r="TOI60" s="73"/>
      <c r="TOJ60" s="73"/>
      <c r="TOK60" s="73"/>
      <c r="TOL60" s="73"/>
      <c r="TOM60" s="73"/>
      <c r="TON60" s="73"/>
      <c r="TOO60" s="73"/>
      <c r="TOP60" s="73"/>
      <c r="TOQ60" s="73"/>
      <c r="TOR60" s="73"/>
      <c r="TOS60" s="73"/>
      <c r="TOT60" s="73"/>
      <c r="TOU60" s="73"/>
      <c r="TOV60" s="73"/>
      <c r="TOW60" s="73"/>
      <c r="TOX60" s="73"/>
      <c r="TOY60" s="73"/>
      <c r="TOZ60" s="73"/>
      <c r="TPA60" s="73"/>
      <c r="TPB60" s="73"/>
      <c r="TPC60" s="73"/>
      <c r="TPD60" s="73"/>
      <c r="TPE60" s="73"/>
      <c r="TPF60" s="73"/>
      <c r="TPG60" s="73"/>
      <c r="TPH60" s="73"/>
      <c r="TPI60" s="73"/>
      <c r="TPJ60" s="73"/>
      <c r="TPK60" s="73"/>
      <c r="TPL60" s="73"/>
      <c r="TPM60" s="73"/>
      <c r="TPN60" s="73"/>
      <c r="TPO60" s="73"/>
      <c r="TPP60" s="73"/>
      <c r="TPQ60" s="73"/>
      <c r="TPR60" s="73"/>
      <c r="TPS60" s="73"/>
      <c r="TPT60" s="73"/>
      <c r="TPU60" s="73"/>
      <c r="TPV60" s="73"/>
      <c r="TPW60" s="73"/>
      <c r="TPX60" s="73"/>
      <c r="TPY60" s="73"/>
      <c r="TPZ60" s="73"/>
      <c r="TQA60" s="73"/>
      <c r="TQB60" s="73"/>
      <c r="TQC60" s="73"/>
      <c r="TQD60" s="73"/>
      <c r="TQE60" s="73"/>
      <c r="TQF60" s="73"/>
      <c r="TQG60" s="73"/>
      <c r="TQH60" s="73"/>
      <c r="TQI60" s="73"/>
      <c r="TQJ60" s="73"/>
      <c r="TQK60" s="73"/>
      <c r="TQL60" s="73"/>
      <c r="TQM60" s="73"/>
      <c r="TQN60" s="73"/>
      <c r="TQO60" s="73"/>
      <c r="TQP60" s="73"/>
      <c r="TQQ60" s="73"/>
      <c r="TQR60" s="73"/>
      <c r="TQS60" s="73"/>
      <c r="TQT60" s="73"/>
      <c r="TQU60" s="73"/>
      <c r="TQV60" s="73"/>
      <c r="TQW60" s="73"/>
      <c r="TQX60" s="73"/>
      <c r="TQY60" s="73"/>
      <c r="TQZ60" s="73"/>
      <c r="TRA60" s="73"/>
      <c r="TRB60" s="73"/>
      <c r="TRC60" s="73"/>
      <c r="TRD60" s="73"/>
      <c r="TRE60" s="73"/>
      <c r="TRF60" s="73"/>
      <c r="TRG60" s="73"/>
      <c r="TRH60" s="73"/>
      <c r="TRI60" s="73"/>
      <c r="TRJ60" s="73"/>
      <c r="TRK60" s="73"/>
      <c r="TRL60" s="73"/>
      <c r="TRM60" s="73"/>
      <c r="TRN60" s="73"/>
      <c r="TRO60" s="73"/>
      <c r="TRP60" s="73"/>
      <c r="TRQ60" s="73"/>
      <c r="TRR60" s="73"/>
      <c r="TRS60" s="73"/>
      <c r="TRT60" s="73"/>
      <c r="TRU60" s="73"/>
      <c r="TRV60" s="73"/>
      <c r="TRW60" s="73"/>
      <c r="TRX60" s="73"/>
      <c r="TRY60" s="73"/>
      <c r="TRZ60" s="73"/>
      <c r="TSA60" s="73"/>
      <c r="TSB60" s="73"/>
      <c r="TSC60" s="73"/>
      <c r="TSD60" s="73"/>
      <c r="TSE60" s="73"/>
      <c r="TSF60" s="73"/>
      <c r="TSG60" s="73"/>
      <c r="TSH60" s="73"/>
      <c r="TSI60" s="73"/>
      <c r="TSJ60" s="73"/>
      <c r="TSK60" s="73"/>
      <c r="TSL60" s="73"/>
      <c r="TSM60" s="73"/>
      <c r="TSN60" s="73"/>
      <c r="TSO60" s="73"/>
      <c r="TSP60" s="73"/>
      <c r="TSQ60" s="73"/>
      <c r="TSR60" s="73"/>
      <c r="TSS60" s="73"/>
      <c r="TST60" s="73"/>
      <c r="TSU60" s="73"/>
      <c r="TSV60" s="73"/>
      <c r="TSW60" s="73"/>
      <c r="TSX60" s="73"/>
      <c r="TSY60" s="73"/>
      <c r="TSZ60" s="73"/>
      <c r="TTA60" s="73"/>
      <c r="TTB60" s="73"/>
      <c r="TTC60" s="73"/>
      <c r="TTD60" s="73"/>
      <c r="TTE60" s="73"/>
      <c r="TTF60" s="73"/>
      <c r="TTG60" s="73"/>
      <c r="TTH60" s="73"/>
      <c r="TTI60" s="73"/>
      <c r="TTJ60" s="73"/>
      <c r="TTK60" s="73"/>
      <c r="TTL60" s="73"/>
      <c r="TTM60" s="73"/>
      <c r="TTN60" s="73"/>
      <c r="TTO60" s="73"/>
      <c r="TTP60" s="73"/>
      <c r="TTQ60" s="73"/>
      <c r="TTR60" s="73"/>
      <c r="TTS60" s="73"/>
      <c r="TTT60" s="73"/>
      <c r="TTU60" s="73"/>
      <c r="TTV60" s="73"/>
      <c r="TTW60" s="73"/>
      <c r="TTX60" s="73"/>
      <c r="TTY60" s="73"/>
      <c r="TTZ60" s="73"/>
      <c r="TUA60" s="73"/>
      <c r="TUB60" s="73"/>
      <c r="TUC60" s="73"/>
      <c r="TUD60" s="73"/>
      <c r="TUE60" s="73"/>
      <c r="TUF60" s="73"/>
      <c r="TUG60" s="73"/>
      <c r="TUH60" s="73"/>
      <c r="TUI60" s="73"/>
      <c r="TUJ60" s="73"/>
      <c r="TUK60" s="73"/>
      <c r="TUL60" s="73"/>
      <c r="TUM60" s="73"/>
      <c r="TUN60" s="73"/>
      <c r="TUO60" s="73"/>
      <c r="TUP60" s="73"/>
      <c r="TUQ60" s="73"/>
      <c r="TUR60" s="73"/>
      <c r="TUS60" s="73"/>
      <c r="TUT60" s="73"/>
      <c r="TUU60" s="73"/>
      <c r="TUV60" s="73"/>
      <c r="TUW60" s="73"/>
      <c r="TUX60" s="73"/>
      <c r="TUY60" s="73"/>
      <c r="TUZ60" s="73"/>
      <c r="TVA60" s="73"/>
      <c r="TVB60" s="73"/>
      <c r="TVC60" s="73"/>
      <c r="TVD60" s="73"/>
      <c r="TVE60" s="73"/>
      <c r="TVF60" s="73"/>
      <c r="TVG60" s="73"/>
      <c r="TVH60" s="73"/>
      <c r="TVI60" s="73"/>
      <c r="TVJ60" s="73"/>
      <c r="TVK60" s="73"/>
      <c r="TVL60" s="73"/>
      <c r="TVM60" s="73"/>
      <c r="TVN60" s="73"/>
      <c r="TVO60" s="73"/>
      <c r="TVP60" s="73"/>
      <c r="TVQ60" s="73"/>
      <c r="TVR60" s="73"/>
      <c r="TVS60" s="73"/>
      <c r="TVT60" s="73"/>
      <c r="TVU60" s="73"/>
      <c r="TVV60" s="73"/>
      <c r="TVW60" s="73"/>
      <c r="TVX60" s="73"/>
      <c r="TVY60" s="73"/>
      <c r="TVZ60" s="73"/>
      <c r="TWA60" s="73"/>
      <c r="TWB60" s="73"/>
      <c r="TWC60" s="73"/>
      <c r="TWD60" s="73"/>
      <c r="TWE60" s="73"/>
      <c r="TWF60" s="73"/>
      <c r="TWG60" s="73"/>
      <c r="TWH60" s="73"/>
      <c r="TWI60" s="73"/>
      <c r="TWJ60" s="73"/>
      <c r="TWK60" s="73"/>
      <c r="TWL60" s="73"/>
      <c r="TWM60" s="73"/>
      <c r="TWN60" s="73"/>
      <c r="TWO60" s="73"/>
      <c r="TWP60" s="73"/>
      <c r="TWQ60" s="73"/>
      <c r="TWR60" s="73"/>
      <c r="TWS60" s="73"/>
      <c r="TWT60" s="73"/>
      <c r="TWU60" s="73"/>
      <c r="TWV60" s="73"/>
      <c r="TWW60" s="73"/>
      <c r="TWX60" s="73"/>
      <c r="TWY60" s="73"/>
      <c r="TWZ60" s="73"/>
      <c r="TXA60" s="73"/>
      <c r="TXB60" s="73"/>
      <c r="TXC60" s="73"/>
      <c r="TXD60" s="73"/>
      <c r="TXE60" s="73"/>
      <c r="TXF60" s="73"/>
      <c r="TXG60" s="73"/>
      <c r="TXH60" s="73"/>
      <c r="TXI60" s="73"/>
      <c r="TXJ60" s="73"/>
      <c r="TXK60" s="73"/>
      <c r="TXL60" s="73"/>
      <c r="TXM60" s="73"/>
      <c r="TXN60" s="73"/>
      <c r="TXO60" s="73"/>
      <c r="TXP60" s="73"/>
      <c r="TXQ60" s="73"/>
      <c r="TXR60" s="73"/>
      <c r="TXS60" s="73"/>
      <c r="TXT60" s="73"/>
      <c r="TXU60" s="73"/>
      <c r="TXV60" s="73"/>
      <c r="TXW60" s="73"/>
      <c r="TXX60" s="73"/>
      <c r="TXY60" s="73"/>
      <c r="TXZ60" s="73"/>
      <c r="TYA60" s="73"/>
      <c r="TYB60" s="73"/>
      <c r="TYC60" s="73"/>
      <c r="TYD60" s="73"/>
      <c r="TYE60" s="73"/>
      <c r="TYF60" s="73"/>
      <c r="TYG60" s="73"/>
      <c r="TYH60" s="73"/>
      <c r="TYI60" s="73"/>
      <c r="TYJ60" s="73"/>
      <c r="TYK60" s="73"/>
      <c r="TYL60" s="73"/>
      <c r="TYM60" s="73"/>
      <c r="TYN60" s="73"/>
      <c r="TYO60" s="73"/>
      <c r="TYP60" s="73"/>
      <c r="TYQ60" s="73"/>
      <c r="TYR60" s="73"/>
      <c r="TYS60" s="73"/>
      <c r="TYT60" s="73"/>
      <c r="TYU60" s="73"/>
      <c r="TYV60" s="73"/>
      <c r="TYW60" s="73"/>
      <c r="TYX60" s="73"/>
      <c r="TYY60" s="73"/>
      <c r="TYZ60" s="73"/>
      <c r="TZA60" s="73"/>
      <c r="TZB60" s="73"/>
      <c r="TZC60" s="73"/>
      <c r="TZD60" s="73"/>
      <c r="TZE60" s="73"/>
      <c r="TZF60" s="73"/>
      <c r="TZG60" s="73"/>
      <c r="TZH60" s="73"/>
      <c r="TZI60" s="73"/>
      <c r="TZJ60" s="73"/>
      <c r="TZK60" s="73"/>
      <c r="TZL60" s="73"/>
      <c r="TZM60" s="73"/>
      <c r="TZN60" s="73"/>
      <c r="TZO60" s="73"/>
      <c r="TZP60" s="73"/>
      <c r="TZQ60" s="73"/>
      <c r="TZR60" s="73"/>
      <c r="TZS60" s="73"/>
      <c r="TZT60" s="73"/>
      <c r="TZU60" s="73"/>
      <c r="TZV60" s="73"/>
      <c r="TZW60" s="73"/>
      <c r="TZX60" s="73"/>
      <c r="TZY60" s="73"/>
      <c r="TZZ60" s="73"/>
      <c r="UAA60" s="73"/>
      <c r="UAB60" s="73"/>
      <c r="UAC60" s="73"/>
      <c r="UAD60" s="73"/>
      <c r="UAE60" s="73"/>
      <c r="UAF60" s="73"/>
      <c r="UAG60" s="73"/>
      <c r="UAH60" s="73"/>
      <c r="UAI60" s="73"/>
      <c r="UAJ60" s="73"/>
      <c r="UAK60" s="73"/>
      <c r="UAL60" s="73"/>
      <c r="UAM60" s="73"/>
      <c r="UAN60" s="73"/>
      <c r="UAO60" s="73"/>
      <c r="UAP60" s="73"/>
      <c r="UAQ60" s="73"/>
      <c r="UAR60" s="73"/>
      <c r="UAS60" s="73"/>
      <c r="UAT60" s="73"/>
      <c r="UAU60" s="73"/>
      <c r="UAV60" s="73"/>
      <c r="UAW60" s="73"/>
      <c r="UAX60" s="73"/>
      <c r="UAY60" s="73"/>
      <c r="UAZ60" s="73"/>
      <c r="UBA60" s="73"/>
      <c r="UBB60" s="73"/>
      <c r="UBC60" s="73"/>
      <c r="UBD60" s="73"/>
      <c r="UBE60" s="73"/>
      <c r="UBF60" s="73"/>
      <c r="UBG60" s="73"/>
      <c r="UBH60" s="73"/>
      <c r="UBI60" s="73"/>
      <c r="UBJ60" s="73"/>
      <c r="UBK60" s="73"/>
      <c r="UBL60" s="73"/>
      <c r="UBM60" s="73"/>
      <c r="UBN60" s="73"/>
      <c r="UBO60" s="73"/>
      <c r="UBP60" s="73"/>
      <c r="UBQ60" s="73"/>
      <c r="UBR60" s="73"/>
      <c r="UBS60" s="73"/>
      <c r="UBT60" s="73"/>
      <c r="UBU60" s="73"/>
      <c r="UBV60" s="73"/>
      <c r="UBW60" s="73"/>
      <c r="UBX60" s="73"/>
      <c r="UBY60" s="73"/>
      <c r="UBZ60" s="73"/>
      <c r="UCA60" s="73"/>
      <c r="UCB60" s="73"/>
      <c r="UCC60" s="73"/>
      <c r="UCD60" s="73"/>
      <c r="UCE60" s="73"/>
      <c r="UCF60" s="73"/>
      <c r="UCG60" s="73"/>
      <c r="UCH60" s="73"/>
      <c r="UCI60" s="73"/>
      <c r="UCJ60" s="73"/>
      <c r="UCK60" s="73"/>
      <c r="UCL60" s="73"/>
      <c r="UCM60" s="73"/>
      <c r="UCN60" s="73"/>
      <c r="UCO60" s="73"/>
      <c r="UCP60" s="73"/>
      <c r="UCQ60" s="73"/>
      <c r="UCR60" s="73"/>
      <c r="UCS60" s="73"/>
      <c r="UCT60" s="73"/>
      <c r="UCU60" s="73"/>
      <c r="UCV60" s="73"/>
      <c r="UCW60" s="73"/>
      <c r="UCX60" s="73"/>
      <c r="UCY60" s="73"/>
      <c r="UCZ60" s="73"/>
      <c r="UDA60" s="73"/>
      <c r="UDB60" s="73"/>
      <c r="UDC60" s="73"/>
      <c r="UDD60" s="73"/>
      <c r="UDE60" s="73"/>
      <c r="UDF60" s="73"/>
      <c r="UDG60" s="73"/>
      <c r="UDH60" s="73"/>
      <c r="UDI60" s="73"/>
      <c r="UDJ60" s="73"/>
      <c r="UDK60" s="73"/>
      <c r="UDL60" s="73"/>
      <c r="UDM60" s="73"/>
      <c r="UDN60" s="73"/>
      <c r="UDO60" s="73"/>
      <c r="UDP60" s="73"/>
      <c r="UDQ60" s="73"/>
      <c r="UDR60" s="73"/>
      <c r="UDS60" s="73"/>
      <c r="UDT60" s="73"/>
      <c r="UDU60" s="73"/>
      <c r="UDV60" s="73"/>
      <c r="UDW60" s="73"/>
      <c r="UDX60" s="73"/>
      <c r="UDY60" s="73"/>
      <c r="UDZ60" s="73"/>
      <c r="UEA60" s="73"/>
      <c r="UEB60" s="73"/>
      <c r="UEC60" s="73"/>
      <c r="UED60" s="73"/>
      <c r="UEE60" s="73"/>
      <c r="UEF60" s="73"/>
      <c r="UEG60" s="73"/>
      <c r="UEH60" s="73"/>
      <c r="UEI60" s="73"/>
      <c r="UEJ60" s="73"/>
      <c r="UEK60" s="73"/>
      <c r="UEL60" s="73"/>
      <c r="UEM60" s="73"/>
      <c r="UEN60" s="73"/>
      <c r="UEO60" s="73"/>
      <c r="UEP60" s="73"/>
      <c r="UEQ60" s="73"/>
      <c r="UER60" s="73"/>
      <c r="UES60" s="73"/>
      <c r="UET60" s="73"/>
      <c r="UEU60" s="73"/>
      <c r="UEV60" s="73"/>
      <c r="UEW60" s="73"/>
      <c r="UEX60" s="73"/>
      <c r="UEY60" s="73"/>
      <c r="UEZ60" s="73"/>
      <c r="UFA60" s="73"/>
      <c r="UFB60" s="73"/>
      <c r="UFC60" s="73"/>
      <c r="UFD60" s="73"/>
      <c r="UFE60" s="73"/>
      <c r="UFF60" s="73"/>
      <c r="UFG60" s="73"/>
      <c r="UFH60" s="73"/>
      <c r="UFI60" s="73"/>
      <c r="UFJ60" s="73"/>
      <c r="UFK60" s="73"/>
      <c r="UFL60" s="73"/>
      <c r="UFM60" s="73"/>
      <c r="UFN60" s="73"/>
      <c r="UFO60" s="73"/>
      <c r="UFP60" s="73"/>
      <c r="UFQ60" s="73"/>
      <c r="UFR60" s="73"/>
      <c r="UFS60" s="73"/>
      <c r="UFT60" s="73"/>
      <c r="UFU60" s="73"/>
      <c r="UFV60" s="73"/>
      <c r="UFW60" s="73"/>
      <c r="UFX60" s="73"/>
      <c r="UFY60" s="73"/>
      <c r="UFZ60" s="73"/>
      <c r="UGA60" s="73"/>
      <c r="UGB60" s="73"/>
      <c r="UGC60" s="73"/>
      <c r="UGD60" s="73"/>
      <c r="UGE60" s="73"/>
      <c r="UGF60" s="73"/>
      <c r="UGG60" s="73"/>
      <c r="UGH60" s="73"/>
      <c r="UGI60" s="73"/>
      <c r="UGJ60" s="73"/>
      <c r="UGK60" s="73"/>
      <c r="UGL60" s="73"/>
      <c r="UGM60" s="73"/>
      <c r="UGN60" s="73"/>
      <c r="UGO60" s="73"/>
      <c r="UGP60" s="73"/>
      <c r="UGQ60" s="73"/>
      <c r="UGR60" s="73"/>
      <c r="UGS60" s="73"/>
      <c r="UGT60" s="73"/>
      <c r="UGU60" s="73"/>
      <c r="UGV60" s="73"/>
      <c r="UGW60" s="73"/>
      <c r="UGX60" s="73"/>
      <c r="UGY60" s="73"/>
      <c r="UGZ60" s="73"/>
      <c r="UHA60" s="73"/>
      <c r="UHB60" s="73"/>
      <c r="UHC60" s="73"/>
      <c r="UHD60" s="73"/>
      <c r="UHE60" s="73"/>
      <c r="UHF60" s="73"/>
      <c r="UHG60" s="73"/>
      <c r="UHH60" s="73"/>
      <c r="UHI60" s="73"/>
      <c r="UHJ60" s="73"/>
      <c r="UHK60" s="73"/>
      <c r="UHL60" s="73"/>
      <c r="UHM60" s="73"/>
      <c r="UHN60" s="73"/>
      <c r="UHO60" s="73"/>
      <c r="UHP60" s="73"/>
      <c r="UHQ60" s="73"/>
      <c r="UHR60" s="73"/>
      <c r="UHS60" s="73"/>
      <c r="UHT60" s="73"/>
      <c r="UHU60" s="73"/>
      <c r="UHV60" s="73"/>
      <c r="UHW60" s="73"/>
      <c r="UHX60" s="73"/>
      <c r="UHY60" s="73"/>
      <c r="UHZ60" s="73"/>
      <c r="UIA60" s="73"/>
      <c r="UIB60" s="73"/>
      <c r="UIC60" s="73"/>
      <c r="UID60" s="73"/>
      <c r="UIE60" s="73"/>
      <c r="UIF60" s="73"/>
      <c r="UIG60" s="73"/>
      <c r="UIH60" s="73"/>
      <c r="UII60" s="73"/>
      <c r="UIJ60" s="73"/>
      <c r="UIK60" s="73"/>
      <c r="UIL60" s="73"/>
      <c r="UIM60" s="73"/>
      <c r="UIN60" s="73"/>
      <c r="UIO60" s="73"/>
      <c r="UIP60" s="73"/>
      <c r="UIQ60" s="73"/>
      <c r="UIR60" s="73"/>
      <c r="UIS60" s="73"/>
      <c r="UIT60" s="73"/>
      <c r="UIU60" s="73"/>
      <c r="UIV60" s="73"/>
      <c r="UIW60" s="73"/>
      <c r="UIX60" s="73"/>
      <c r="UIY60" s="73"/>
      <c r="UIZ60" s="73"/>
      <c r="UJA60" s="73"/>
      <c r="UJB60" s="73"/>
      <c r="UJC60" s="73"/>
      <c r="UJD60" s="73"/>
      <c r="UJE60" s="73"/>
      <c r="UJF60" s="73"/>
      <c r="UJG60" s="73"/>
      <c r="UJH60" s="73"/>
      <c r="UJI60" s="73"/>
      <c r="UJJ60" s="73"/>
      <c r="UJK60" s="73"/>
      <c r="UJL60" s="73"/>
      <c r="UJM60" s="73"/>
      <c r="UJN60" s="73"/>
      <c r="UJO60" s="73"/>
      <c r="UJP60" s="73"/>
      <c r="UJQ60" s="73"/>
      <c r="UJR60" s="73"/>
      <c r="UJS60" s="73"/>
      <c r="UJT60" s="73"/>
      <c r="UJU60" s="73"/>
      <c r="UJV60" s="73"/>
      <c r="UJW60" s="73"/>
      <c r="UJX60" s="73"/>
      <c r="UJY60" s="73"/>
      <c r="UJZ60" s="73"/>
      <c r="UKA60" s="73"/>
      <c r="UKB60" s="73"/>
      <c r="UKC60" s="73"/>
      <c r="UKD60" s="73"/>
      <c r="UKE60" s="73"/>
      <c r="UKF60" s="73"/>
      <c r="UKG60" s="73"/>
      <c r="UKH60" s="73"/>
      <c r="UKI60" s="73"/>
      <c r="UKJ60" s="73"/>
      <c r="UKK60" s="73"/>
      <c r="UKL60" s="73"/>
      <c r="UKM60" s="73"/>
      <c r="UKN60" s="73"/>
      <c r="UKO60" s="73"/>
      <c r="UKP60" s="73"/>
      <c r="UKQ60" s="73"/>
      <c r="UKR60" s="73"/>
      <c r="UKS60" s="73"/>
      <c r="UKT60" s="73"/>
      <c r="UKU60" s="73"/>
      <c r="UKV60" s="73"/>
      <c r="UKW60" s="73"/>
      <c r="UKX60" s="73"/>
      <c r="UKY60" s="73"/>
      <c r="UKZ60" s="73"/>
      <c r="ULA60" s="73"/>
      <c r="ULB60" s="73"/>
      <c r="ULC60" s="73"/>
      <c r="ULD60" s="73"/>
      <c r="ULE60" s="73"/>
      <c r="ULF60" s="73"/>
      <c r="ULG60" s="73"/>
      <c r="ULH60" s="73"/>
      <c r="ULI60" s="73"/>
      <c r="ULJ60" s="73"/>
      <c r="ULK60" s="73"/>
      <c r="ULL60" s="73"/>
      <c r="ULM60" s="73"/>
      <c r="ULN60" s="73"/>
      <c r="ULO60" s="73"/>
      <c r="ULP60" s="73"/>
      <c r="ULQ60" s="73"/>
      <c r="ULR60" s="73"/>
      <c r="ULS60" s="73"/>
      <c r="ULT60" s="73"/>
      <c r="ULU60" s="73"/>
      <c r="ULV60" s="73"/>
      <c r="ULW60" s="73"/>
      <c r="ULX60" s="73"/>
      <c r="ULY60" s="73"/>
      <c r="ULZ60" s="73"/>
      <c r="UMA60" s="73"/>
      <c r="UMB60" s="73"/>
      <c r="UMC60" s="73"/>
      <c r="UMD60" s="73"/>
      <c r="UME60" s="73"/>
      <c r="UMF60" s="73"/>
      <c r="UMG60" s="73"/>
      <c r="UMH60" s="73"/>
      <c r="UMI60" s="73"/>
      <c r="UMJ60" s="73"/>
      <c r="UMK60" s="73"/>
      <c r="UML60" s="73"/>
      <c r="UMM60" s="73"/>
      <c r="UMN60" s="73"/>
      <c r="UMO60" s="73"/>
      <c r="UMP60" s="73"/>
      <c r="UMQ60" s="73"/>
      <c r="UMR60" s="73"/>
      <c r="UMS60" s="73"/>
      <c r="UMT60" s="73"/>
      <c r="UMU60" s="73"/>
      <c r="UMV60" s="73"/>
      <c r="UMW60" s="73"/>
      <c r="UMX60" s="73"/>
      <c r="UMY60" s="73"/>
      <c r="UMZ60" s="73"/>
      <c r="UNA60" s="73"/>
      <c r="UNB60" s="73"/>
      <c r="UNC60" s="73"/>
      <c r="UND60" s="73"/>
      <c r="UNE60" s="73"/>
      <c r="UNF60" s="73"/>
      <c r="UNG60" s="73"/>
      <c r="UNH60" s="73"/>
      <c r="UNI60" s="73"/>
      <c r="UNJ60" s="73"/>
      <c r="UNK60" s="73"/>
      <c r="UNL60" s="73"/>
      <c r="UNM60" s="73"/>
      <c r="UNN60" s="73"/>
      <c r="UNO60" s="73"/>
      <c r="UNP60" s="73"/>
      <c r="UNQ60" s="73"/>
      <c r="UNR60" s="73"/>
      <c r="UNS60" s="73"/>
      <c r="UNT60" s="73"/>
      <c r="UNU60" s="73"/>
      <c r="UNV60" s="73"/>
      <c r="UNW60" s="73"/>
      <c r="UNX60" s="73"/>
      <c r="UNY60" s="73"/>
      <c r="UNZ60" s="73"/>
      <c r="UOA60" s="73"/>
      <c r="UOB60" s="73"/>
      <c r="UOC60" s="73"/>
      <c r="UOD60" s="73"/>
      <c r="UOE60" s="73"/>
      <c r="UOF60" s="73"/>
      <c r="UOG60" s="73"/>
      <c r="UOH60" s="73"/>
      <c r="UOI60" s="73"/>
      <c r="UOJ60" s="73"/>
      <c r="UOK60" s="73"/>
      <c r="UOL60" s="73"/>
      <c r="UOM60" s="73"/>
      <c r="UON60" s="73"/>
      <c r="UOO60" s="73"/>
      <c r="UOP60" s="73"/>
      <c r="UOQ60" s="73"/>
      <c r="UOR60" s="73"/>
      <c r="UOS60" s="73"/>
      <c r="UOT60" s="73"/>
      <c r="UOU60" s="73"/>
      <c r="UOV60" s="73"/>
      <c r="UOW60" s="73"/>
      <c r="UOX60" s="73"/>
      <c r="UOY60" s="73"/>
      <c r="UOZ60" s="73"/>
      <c r="UPA60" s="73"/>
      <c r="UPB60" s="73"/>
      <c r="UPC60" s="73"/>
      <c r="UPD60" s="73"/>
      <c r="UPE60" s="73"/>
      <c r="UPF60" s="73"/>
      <c r="UPG60" s="73"/>
      <c r="UPH60" s="73"/>
      <c r="UPI60" s="73"/>
      <c r="UPJ60" s="73"/>
      <c r="UPK60" s="73"/>
      <c r="UPL60" s="73"/>
      <c r="UPM60" s="73"/>
      <c r="UPN60" s="73"/>
      <c r="UPO60" s="73"/>
      <c r="UPP60" s="73"/>
      <c r="UPQ60" s="73"/>
      <c r="UPR60" s="73"/>
      <c r="UPS60" s="73"/>
      <c r="UPT60" s="73"/>
      <c r="UPU60" s="73"/>
      <c r="UPV60" s="73"/>
      <c r="UPW60" s="73"/>
      <c r="UPX60" s="73"/>
      <c r="UPY60" s="73"/>
      <c r="UPZ60" s="73"/>
      <c r="UQA60" s="73"/>
      <c r="UQB60" s="73"/>
      <c r="UQC60" s="73"/>
      <c r="UQD60" s="73"/>
      <c r="UQE60" s="73"/>
      <c r="UQF60" s="73"/>
      <c r="UQG60" s="73"/>
      <c r="UQH60" s="73"/>
      <c r="UQI60" s="73"/>
      <c r="UQJ60" s="73"/>
      <c r="UQK60" s="73"/>
      <c r="UQL60" s="73"/>
      <c r="UQM60" s="73"/>
      <c r="UQN60" s="73"/>
      <c r="UQO60" s="73"/>
      <c r="UQP60" s="73"/>
      <c r="UQQ60" s="73"/>
      <c r="UQR60" s="73"/>
      <c r="UQS60" s="73"/>
      <c r="UQT60" s="73"/>
      <c r="UQU60" s="73"/>
      <c r="UQV60" s="73"/>
      <c r="UQW60" s="73"/>
      <c r="UQX60" s="73"/>
      <c r="UQY60" s="73"/>
      <c r="UQZ60" s="73"/>
      <c r="URA60" s="73"/>
      <c r="URB60" s="73"/>
      <c r="URC60" s="73"/>
      <c r="URD60" s="73"/>
      <c r="URE60" s="73"/>
      <c r="URF60" s="73"/>
      <c r="URG60" s="73"/>
      <c r="URH60" s="73"/>
      <c r="URI60" s="73"/>
      <c r="URJ60" s="73"/>
      <c r="URK60" s="73"/>
      <c r="URL60" s="73"/>
      <c r="URM60" s="73"/>
      <c r="URN60" s="73"/>
      <c r="URO60" s="73"/>
      <c r="URP60" s="73"/>
      <c r="URQ60" s="73"/>
      <c r="URR60" s="73"/>
      <c r="URS60" s="73"/>
      <c r="URT60" s="73"/>
      <c r="URU60" s="73"/>
      <c r="URV60" s="73"/>
      <c r="URW60" s="73"/>
      <c r="URX60" s="73"/>
      <c r="URY60" s="73"/>
      <c r="URZ60" s="73"/>
      <c r="USA60" s="73"/>
      <c r="USB60" s="73"/>
      <c r="USC60" s="73"/>
      <c r="USD60" s="73"/>
      <c r="USE60" s="73"/>
      <c r="USF60" s="73"/>
      <c r="USG60" s="73"/>
      <c r="USH60" s="73"/>
      <c r="USI60" s="73"/>
      <c r="USJ60" s="73"/>
      <c r="USK60" s="73"/>
      <c r="USL60" s="73"/>
      <c r="USM60" s="73"/>
      <c r="USN60" s="73"/>
      <c r="USO60" s="73"/>
      <c r="USP60" s="73"/>
      <c r="USQ60" s="73"/>
      <c r="USR60" s="73"/>
      <c r="USS60" s="73"/>
      <c r="UST60" s="73"/>
      <c r="USU60" s="73"/>
      <c r="USV60" s="73"/>
      <c r="USW60" s="73"/>
      <c r="USX60" s="73"/>
      <c r="USY60" s="73"/>
      <c r="USZ60" s="73"/>
      <c r="UTA60" s="73"/>
      <c r="UTB60" s="73"/>
      <c r="UTC60" s="73"/>
      <c r="UTD60" s="73"/>
      <c r="UTE60" s="73"/>
      <c r="UTF60" s="73"/>
      <c r="UTG60" s="73"/>
      <c r="UTH60" s="73"/>
      <c r="UTI60" s="73"/>
      <c r="UTJ60" s="73"/>
      <c r="UTK60" s="73"/>
      <c r="UTL60" s="73"/>
      <c r="UTM60" s="73"/>
      <c r="UTN60" s="73"/>
      <c r="UTO60" s="73"/>
      <c r="UTP60" s="73"/>
      <c r="UTQ60" s="73"/>
      <c r="UTR60" s="73"/>
      <c r="UTS60" s="73"/>
      <c r="UTT60" s="73"/>
      <c r="UTU60" s="73"/>
      <c r="UTV60" s="73"/>
      <c r="UTW60" s="73"/>
      <c r="UTX60" s="73"/>
      <c r="UTY60" s="73"/>
      <c r="UTZ60" s="73"/>
      <c r="UUA60" s="73"/>
      <c r="UUB60" s="73"/>
      <c r="UUC60" s="73"/>
      <c r="UUD60" s="73"/>
      <c r="UUE60" s="73"/>
      <c r="UUF60" s="73"/>
      <c r="UUG60" s="73"/>
      <c r="UUH60" s="73"/>
      <c r="UUI60" s="73"/>
      <c r="UUJ60" s="73"/>
      <c r="UUK60" s="73"/>
      <c r="UUL60" s="73"/>
      <c r="UUM60" s="73"/>
      <c r="UUN60" s="73"/>
      <c r="UUO60" s="73"/>
      <c r="UUP60" s="73"/>
      <c r="UUQ60" s="73"/>
      <c r="UUR60" s="73"/>
      <c r="UUS60" s="73"/>
      <c r="UUT60" s="73"/>
      <c r="UUU60" s="73"/>
      <c r="UUV60" s="73"/>
      <c r="UUW60" s="73"/>
      <c r="UUX60" s="73"/>
      <c r="UUY60" s="73"/>
      <c r="UUZ60" s="73"/>
      <c r="UVA60" s="73"/>
      <c r="UVB60" s="73"/>
      <c r="UVC60" s="73"/>
      <c r="UVD60" s="73"/>
      <c r="UVE60" s="73"/>
      <c r="UVF60" s="73"/>
      <c r="UVG60" s="73"/>
      <c r="UVH60" s="73"/>
      <c r="UVI60" s="73"/>
      <c r="UVJ60" s="73"/>
      <c r="UVK60" s="73"/>
      <c r="UVL60" s="73"/>
      <c r="UVM60" s="73"/>
      <c r="UVN60" s="73"/>
      <c r="UVO60" s="73"/>
      <c r="UVP60" s="73"/>
      <c r="UVQ60" s="73"/>
      <c r="UVR60" s="73"/>
      <c r="UVS60" s="73"/>
      <c r="UVT60" s="73"/>
      <c r="UVU60" s="73"/>
      <c r="UVV60" s="73"/>
      <c r="UVW60" s="73"/>
      <c r="UVX60" s="73"/>
      <c r="UVY60" s="73"/>
      <c r="UVZ60" s="73"/>
      <c r="UWA60" s="73"/>
      <c r="UWB60" s="73"/>
      <c r="UWC60" s="73"/>
      <c r="UWD60" s="73"/>
      <c r="UWE60" s="73"/>
      <c r="UWF60" s="73"/>
      <c r="UWG60" s="73"/>
      <c r="UWH60" s="73"/>
      <c r="UWI60" s="73"/>
      <c r="UWJ60" s="73"/>
      <c r="UWK60" s="73"/>
      <c r="UWL60" s="73"/>
      <c r="UWM60" s="73"/>
      <c r="UWN60" s="73"/>
      <c r="UWO60" s="73"/>
      <c r="UWP60" s="73"/>
      <c r="UWQ60" s="73"/>
      <c r="UWR60" s="73"/>
      <c r="UWS60" s="73"/>
      <c r="UWT60" s="73"/>
      <c r="UWU60" s="73"/>
      <c r="UWV60" s="73"/>
      <c r="UWW60" s="73"/>
      <c r="UWX60" s="73"/>
      <c r="UWY60" s="73"/>
      <c r="UWZ60" s="73"/>
      <c r="UXA60" s="73"/>
      <c r="UXB60" s="73"/>
      <c r="UXC60" s="73"/>
      <c r="UXD60" s="73"/>
      <c r="UXE60" s="73"/>
      <c r="UXF60" s="73"/>
      <c r="UXG60" s="73"/>
      <c r="UXH60" s="73"/>
      <c r="UXI60" s="73"/>
      <c r="UXJ60" s="73"/>
      <c r="UXK60" s="73"/>
      <c r="UXL60" s="73"/>
      <c r="UXM60" s="73"/>
      <c r="UXN60" s="73"/>
      <c r="UXO60" s="73"/>
      <c r="UXP60" s="73"/>
      <c r="UXQ60" s="73"/>
      <c r="UXR60" s="73"/>
      <c r="UXS60" s="73"/>
      <c r="UXT60" s="73"/>
      <c r="UXU60" s="73"/>
      <c r="UXV60" s="73"/>
      <c r="UXW60" s="73"/>
      <c r="UXX60" s="73"/>
      <c r="UXY60" s="73"/>
      <c r="UXZ60" s="73"/>
      <c r="UYA60" s="73"/>
      <c r="UYB60" s="73"/>
      <c r="UYC60" s="73"/>
      <c r="UYD60" s="73"/>
      <c r="UYE60" s="73"/>
      <c r="UYF60" s="73"/>
      <c r="UYG60" s="73"/>
      <c r="UYH60" s="73"/>
      <c r="UYI60" s="73"/>
      <c r="UYJ60" s="73"/>
      <c r="UYK60" s="73"/>
      <c r="UYL60" s="73"/>
      <c r="UYM60" s="73"/>
      <c r="UYN60" s="73"/>
      <c r="UYO60" s="73"/>
      <c r="UYP60" s="73"/>
      <c r="UYQ60" s="73"/>
      <c r="UYR60" s="73"/>
      <c r="UYS60" s="73"/>
      <c r="UYT60" s="73"/>
      <c r="UYU60" s="73"/>
      <c r="UYV60" s="73"/>
      <c r="UYW60" s="73"/>
      <c r="UYX60" s="73"/>
      <c r="UYY60" s="73"/>
      <c r="UYZ60" s="73"/>
      <c r="UZA60" s="73"/>
      <c r="UZB60" s="73"/>
      <c r="UZC60" s="73"/>
      <c r="UZD60" s="73"/>
      <c r="UZE60" s="73"/>
      <c r="UZF60" s="73"/>
      <c r="UZG60" s="73"/>
      <c r="UZH60" s="73"/>
      <c r="UZI60" s="73"/>
      <c r="UZJ60" s="73"/>
      <c r="UZK60" s="73"/>
      <c r="UZL60" s="73"/>
      <c r="UZM60" s="73"/>
      <c r="UZN60" s="73"/>
      <c r="UZO60" s="73"/>
      <c r="UZP60" s="73"/>
      <c r="UZQ60" s="73"/>
      <c r="UZR60" s="73"/>
      <c r="UZS60" s="73"/>
      <c r="UZT60" s="73"/>
      <c r="UZU60" s="73"/>
      <c r="UZV60" s="73"/>
      <c r="UZW60" s="73"/>
      <c r="UZX60" s="73"/>
      <c r="UZY60" s="73"/>
      <c r="UZZ60" s="73"/>
      <c r="VAA60" s="73"/>
      <c r="VAB60" s="73"/>
      <c r="VAC60" s="73"/>
      <c r="VAD60" s="73"/>
      <c r="VAE60" s="73"/>
      <c r="VAF60" s="73"/>
      <c r="VAG60" s="73"/>
      <c r="VAH60" s="73"/>
      <c r="VAI60" s="73"/>
      <c r="VAJ60" s="73"/>
      <c r="VAK60" s="73"/>
      <c r="VAL60" s="73"/>
      <c r="VAM60" s="73"/>
      <c r="VAN60" s="73"/>
      <c r="VAO60" s="73"/>
      <c r="VAP60" s="73"/>
      <c r="VAQ60" s="73"/>
      <c r="VAR60" s="73"/>
      <c r="VAS60" s="73"/>
      <c r="VAT60" s="73"/>
      <c r="VAU60" s="73"/>
      <c r="VAV60" s="73"/>
      <c r="VAW60" s="73"/>
      <c r="VAX60" s="73"/>
      <c r="VAY60" s="73"/>
      <c r="VAZ60" s="73"/>
      <c r="VBA60" s="73"/>
      <c r="VBB60" s="73"/>
      <c r="VBC60" s="73"/>
      <c r="VBD60" s="73"/>
      <c r="VBE60" s="73"/>
      <c r="VBF60" s="73"/>
      <c r="VBG60" s="73"/>
      <c r="VBH60" s="73"/>
      <c r="VBI60" s="73"/>
      <c r="VBJ60" s="73"/>
      <c r="VBK60" s="73"/>
      <c r="VBL60" s="73"/>
      <c r="VBM60" s="73"/>
      <c r="VBN60" s="73"/>
      <c r="VBO60" s="73"/>
      <c r="VBP60" s="73"/>
      <c r="VBQ60" s="73"/>
      <c r="VBR60" s="73"/>
      <c r="VBS60" s="73"/>
      <c r="VBT60" s="73"/>
      <c r="VBU60" s="73"/>
      <c r="VBV60" s="73"/>
      <c r="VBW60" s="73"/>
      <c r="VBX60" s="73"/>
      <c r="VBY60" s="73"/>
      <c r="VBZ60" s="73"/>
      <c r="VCA60" s="73"/>
      <c r="VCB60" s="73"/>
      <c r="VCC60" s="73"/>
      <c r="VCD60" s="73"/>
      <c r="VCE60" s="73"/>
      <c r="VCF60" s="73"/>
      <c r="VCG60" s="73"/>
      <c r="VCH60" s="73"/>
      <c r="VCI60" s="73"/>
      <c r="VCJ60" s="73"/>
      <c r="VCK60" s="73"/>
      <c r="VCL60" s="73"/>
      <c r="VCM60" s="73"/>
      <c r="VCN60" s="73"/>
      <c r="VCO60" s="73"/>
      <c r="VCP60" s="73"/>
      <c r="VCQ60" s="73"/>
      <c r="VCR60" s="73"/>
      <c r="VCS60" s="73"/>
      <c r="VCT60" s="73"/>
      <c r="VCU60" s="73"/>
      <c r="VCV60" s="73"/>
      <c r="VCW60" s="73"/>
      <c r="VCX60" s="73"/>
      <c r="VCY60" s="73"/>
      <c r="VCZ60" s="73"/>
      <c r="VDA60" s="73"/>
      <c r="VDB60" s="73"/>
      <c r="VDC60" s="73"/>
      <c r="VDD60" s="73"/>
      <c r="VDE60" s="73"/>
      <c r="VDF60" s="73"/>
      <c r="VDG60" s="73"/>
      <c r="VDH60" s="73"/>
      <c r="VDI60" s="73"/>
      <c r="VDJ60" s="73"/>
      <c r="VDK60" s="73"/>
      <c r="VDL60" s="73"/>
      <c r="VDM60" s="73"/>
      <c r="VDN60" s="73"/>
      <c r="VDO60" s="73"/>
      <c r="VDP60" s="73"/>
      <c r="VDQ60" s="73"/>
      <c r="VDR60" s="73"/>
      <c r="VDS60" s="73"/>
      <c r="VDT60" s="73"/>
      <c r="VDU60" s="73"/>
      <c r="VDV60" s="73"/>
      <c r="VDW60" s="73"/>
      <c r="VDX60" s="73"/>
      <c r="VDY60" s="73"/>
      <c r="VDZ60" s="73"/>
      <c r="VEA60" s="73"/>
      <c r="VEB60" s="73"/>
      <c r="VEC60" s="73"/>
      <c r="VED60" s="73"/>
      <c r="VEE60" s="73"/>
      <c r="VEF60" s="73"/>
      <c r="VEG60" s="73"/>
      <c r="VEH60" s="73"/>
      <c r="VEI60" s="73"/>
      <c r="VEJ60" s="73"/>
      <c r="VEK60" s="73"/>
      <c r="VEL60" s="73"/>
      <c r="VEM60" s="73"/>
      <c r="VEN60" s="73"/>
      <c r="VEO60" s="73"/>
      <c r="VEP60" s="73"/>
      <c r="VEQ60" s="73"/>
      <c r="VER60" s="73"/>
      <c r="VES60" s="73"/>
      <c r="VET60" s="73"/>
      <c r="VEU60" s="73"/>
      <c r="VEV60" s="73"/>
      <c r="VEW60" s="73"/>
      <c r="VEX60" s="73"/>
      <c r="VEY60" s="73"/>
      <c r="VEZ60" s="73"/>
      <c r="VFA60" s="73"/>
      <c r="VFB60" s="73"/>
      <c r="VFC60" s="73"/>
      <c r="VFD60" s="73"/>
      <c r="VFE60" s="73"/>
      <c r="VFF60" s="73"/>
      <c r="VFG60" s="73"/>
      <c r="VFH60" s="73"/>
      <c r="VFI60" s="73"/>
      <c r="VFJ60" s="73"/>
      <c r="VFK60" s="73"/>
      <c r="VFL60" s="73"/>
      <c r="VFM60" s="73"/>
      <c r="VFN60" s="73"/>
      <c r="VFO60" s="73"/>
      <c r="VFP60" s="73"/>
      <c r="VFQ60" s="73"/>
      <c r="VFR60" s="73"/>
      <c r="VFS60" s="73"/>
      <c r="VFT60" s="73"/>
      <c r="VFU60" s="73"/>
      <c r="VFV60" s="73"/>
      <c r="VFW60" s="73"/>
      <c r="VFX60" s="73"/>
      <c r="VFY60" s="73"/>
      <c r="VFZ60" s="73"/>
      <c r="VGA60" s="73"/>
      <c r="VGB60" s="73"/>
      <c r="VGC60" s="73"/>
      <c r="VGD60" s="73"/>
      <c r="VGE60" s="73"/>
      <c r="VGF60" s="73"/>
      <c r="VGG60" s="73"/>
      <c r="VGH60" s="73"/>
      <c r="VGI60" s="73"/>
      <c r="VGJ60" s="73"/>
      <c r="VGK60" s="73"/>
      <c r="VGL60" s="73"/>
      <c r="VGM60" s="73"/>
      <c r="VGN60" s="73"/>
      <c r="VGO60" s="73"/>
      <c r="VGP60" s="73"/>
      <c r="VGQ60" s="73"/>
      <c r="VGR60" s="73"/>
      <c r="VGS60" s="73"/>
      <c r="VGT60" s="73"/>
      <c r="VGU60" s="73"/>
      <c r="VGV60" s="73"/>
      <c r="VGW60" s="73"/>
      <c r="VGX60" s="73"/>
      <c r="VGY60" s="73"/>
      <c r="VGZ60" s="73"/>
      <c r="VHA60" s="73"/>
      <c r="VHB60" s="73"/>
      <c r="VHC60" s="73"/>
      <c r="VHD60" s="73"/>
      <c r="VHE60" s="73"/>
      <c r="VHF60" s="73"/>
      <c r="VHG60" s="73"/>
      <c r="VHH60" s="73"/>
      <c r="VHI60" s="73"/>
      <c r="VHJ60" s="73"/>
      <c r="VHK60" s="73"/>
      <c r="VHL60" s="73"/>
      <c r="VHM60" s="73"/>
      <c r="VHN60" s="73"/>
      <c r="VHO60" s="73"/>
      <c r="VHP60" s="73"/>
      <c r="VHQ60" s="73"/>
      <c r="VHR60" s="73"/>
      <c r="VHS60" s="73"/>
      <c r="VHT60" s="73"/>
      <c r="VHU60" s="73"/>
      <c r="VHV60" s="73"/>
      <c r="VHW60" s="73"/>
      <c r="VHX60" s="73"/>
      <c r="VHY60" s="73"/>
      <c r="VHZ60" s="73"/>
      <c r="VIA60" s="73"/>
      <c r="VIB60" s="73"/>
      <c r="VIC60" s="73"/>
      <c r="VID60" s="73"/>
      <c r="VIE60" s="73"/>
      <c r="VIF60" s="73"/>
      <c r="VIG60" s="73"/>
      <c r="VIH60" s="73"/>
      <c r="VII60" s="73"/>
      <c r="VIJ60" s="73"/>
      <c r="VIK60" s="73"/>
      <c r="VIL60" s="73"/>
      <c r="VIM60" s="73"/>
      <c r="VIN60" s="73"/>
      <c r="VIO60" s="73"/>
      <c r="VIP60" s="73"/>
      <c r="VIQ60" s="73"/>
      <c r="VIR60" s="73"/>
      <c r="VIS60" s="73"/>
      <c r="VIT60" s="73"/>
      <c r="VIU60" s="73"/>
      <c r="VIV60" s="73"/>
      <c r="VIW60" s="73"/>
      <c r="VIX60" s="73"/>
      <c r="VIY60" s="73"/>
      <c r="VIZ60" s="73"/>
      <c r="VJA60" s="73"/>
      <c r="VJB60" s="73"/>
      <c r="VJC60" s="73"/>
      <c r="VJD60" s="73"/>
      <c r="VJE60" s="73"/>
      <c r="VJF60" s="73"/>
      <c r="VJG60" s="73"/>
      <c r="VJH60" s="73"/>
      <c r="VJI60" s="73"/>
      <c r="VJJ60" s="73"/>
      <c r="VJK60" s="73"/>
      <c r="VJL60" s="73"/>
      <c r="VJM60" s="73"/>
      <c r="VJN60" s="73"/>
      <c r="VJO60" s="73"/>
      <c r="VJP60" s="73"/>
      <c r="VJQ60" s="73"/>
      <c r="VJR60" s="73"/>
      <c r="VJS60" s="73"/>
      <c r="VJT60" s="73"/>
      <c r="VJU60" s="73"/>
      <c r="VJV60" s="73"/>
      <c r="VJW60" s="73"/>
      <c r="VJX60" s="73"/>
      <c r="VJY60" s="73"/>
      <c r="VJZ60" s="73"/>
      <c r="VKA60" s="73"/>
      <c r="VKB60" s="73"/>
      <c r="VKC60" s="73"/>
      <c r="VKD60" s="73"/>
      <c r="VKE60" s="73"/>
      <c r="VKF60" s="73"/>
      <c r="VKG60" s="73"/>
      <c r="VKH60" s="73"/>
      <c r="VKI60" s="73"/>
      <c r="VKJ60" s="73"/>
      <c r="VKK60" s="73"/>
      <c r="VKL60" s="73"/>
      <c r="VKM60" s="73"/>
      <c r="VKN60" s="73"/>
      <c r="VKO60" s="73"/>
      <c r="VKP60" s="73"/>
      <c r="VKQ60" s="73"/>
      <c r="VKR60" s="73"/>
      <c r="VKS60" s="73"/>
      <c r="VKT60" s="73"/>
      <c r="VKU60" s="73"/>
      <c r="VKV60" s="73"/>
      <c r="VKW60" s="73"/>
      <c r="VKX60" s="73"/>
      <c r="VKY60" s="73"/>
      <c r="VKZ60" s="73"/>
      <c r="VLA60" s="73"/>
      <c r="VLB60" s="73"/>
      <c r="VLC60" s="73"/>
      <c r="VLD60" s="73"/>
      <c r="VLE60" s="73"/>
      <c r="VLF60" s="73"/>
      <c r="VLG60" s="73"/>
      <c r="VLH60" s="73"/>
      <c r="VLI60" s="73"/>
      <c r="VLJ60" s="73"/>
      <c r="VLK60" s="73"/>
      <c r="VLL60" s="73"/>
      <c r="VLM60" s="73"/>
      <c r="VLN60" s="73"/>
      <c r="VLO60" s="73"/>
      <c r="VLP60" s="73"/>
      <c r="VLQ60" s="73"/>
      <c r="VLR60" s="73"/>
      <c r="VLS60" s="73"/>
      <c r="VLT60" s="73"/>
      <c r="VLU60" s="73"/>
      <c r="VLV60" s="73"/>
      <c r="VLW60" s="73"/>
      <c r="VLX60" s="73"/>
      <c r="VLY60" s="73"/>
      <c r="VLZ60" s="73"/>
      <c r="VMA60" s="73"/>
      <c r="VMB60" s="73"/>
      <c r="VMC60" s="73"/>
      <c r="VMD60" s="73"/>
      <c r="VME60" s="73"/>
      <c r="VMF60" s="73"/>
      <c r="VMG60" s="73"/>
      <c r="VMH60" s="73"/>
      <c r="VMI60" s="73"/>
      <c r="VMJ60" s="73"/>
      <c r="VMK60" s="73"/>
      <c r="VML60" s="73"/>
      <c r="VMM60" s="73"/>
      <c r="VMN60" s="73"/>
      <c r="VMO60" s="73"/>
      <c r="VMP60" s="73"/>
      <c r="VMQ60" s="73"/>
      <c r="VMR60" s="73"/>
      <c r="VMS60" s="73"/>
      <c r="VMT60" s="73"/>
      <c r="VMU60" s="73"/>
      <c r="VMV60" s="73"/>
      <c r="VMW60" s="73"/>
      <c r="VMX60" s="73"/>
      <c r="VMY60" s="73"/>
      <c r="VMZ60" s="73"/>
      <c r="VNA60" s="73"/>
      <c r="VNB60" s="73"/>
      <c r="VNC60" s="73"/>
      <c r="VND60" s="73"/>
      <c r="VNE60" s="73"/>
      <c r="VNF60" s="73"/>
      <c r="VNG60" s="73"/>
      <c r="VNH60" s="73"/>
      <c r="VNI60" s="73"/>
      <c r="VNJ60" s="73"/>
      <c r="VNK60" s="73"/>
      <c r="VNL60" s="73"/>
      <c r="VNM60" s="73"/>
      <c r="VNN60" s="73"/>
      <c r="VNO60" s="73"/>
      <c r="VNP60" s="73"/>
      <c r="VNQ60" s="73"/>
      <c r="VNR60" s="73"/>
      <c r="VNS60" s="73"/>
      <c r="VNT60" s="73"/>
      <c r="VNU60" s="73"/>
      <c r="VNV60" s="73"/>
      <c r="VNW60" s="73"/>
      <c r="VNX60" s="73"/>
      <c r="VNY60" s="73"/>
      <c r="VNZ60" s="73"/>
      <c r="VOA60" s="73"/>
      <c r="VOB60" s="73"/>
      <c r="VOC60" s="73"/>
      <c r="VOD60" s="73"/>
      <c r="VOE60" s="73"/>
      <c r="VOF60" s="73"/>
      <c r="VOG60" s="73"/>
      <c r="VOH60" s="73"/>
      <c r="VOI60" s="73"/>
      <c r="VOJ60" s="73"/>
      <c r="VOK60" s="73"/>
      <c r="VOL60" s="73"/>
      <c r="VOM60" s="73"/>
      <c r="VON60" s="73"/>
      <c r="VOO60" s="73"/>
      <c r="VOP60" s="73"/>
      <c r="VOQ60" s="73"/>
      <c r="VOR60" s="73"/>
      <c r="VOS60" s="73"/>
      <c r="VOT60" s="73"/>
      <c r="VOU60" s="73"/>
      <c r="VOV60" s="73"/>
      <c r="VOW60" s="73"/>
      <c r="VOX60" s="73"/>
      <c r="VOY60" s="73"/>
      <c r="VOZ60" s="73"/>
      <c r="VPA60" s="73"/>
      <c r="VPB60" s="73"/>
      <c r="VPC60" s="73"/>
      <c r="VPD60" s="73"/>
      <c r="VPE60" s="73"/>
      <c r="VPF60" s="73"/>
      <c r="VPG60" s="73"/>
      <c r="VPH60" s="73"/>
      <c r="VPI60" s="73"/>
      <c r="VPJ60" s="73"/>
      <c r="VPK60" s="73"/>
      <c r="VPL60" s="73"/>
      <c r="VPM60" s="73"/>
      <c r="VPN60" s="73"/>
      <c r="VPO60" s="73"/>
      <c r="VPP60" s="73"/>
      <c r="VPQ60" s="73"/>
      <c r="VPR60" s="73"/>
      <c r="VPS60" s="73"/>
      <c r="VPT60" s="73"/>
      <c r="VPU60" s="73"/>
      <c r="VPV60" s="73"/>
      <c r="VPW60" s="73"/>
      <c r="VPX60" s="73"/>
      <c r="VPY60" s="73"/>
      <c r="VPZ60" s="73"/>
      <c r="VQA60" s="73"/>
      <c r="VQB60" s="73"/>
      <c r="VQC60" s="73"/>
      <c r="VQD60" s="73"/>
      <c r="VQE60" s="73"/>
      <c r="VQF60" s="73"/>
      <c r="VQG60" s="73"/>
      <c r="VQH60" s="73"/>
      <c r="VQI60" s="73"/>
      <c r="VQJ60" s="73"/>
      <c r="VQK60" s="73"/>
      <c r="VQL60" s="73"/>
      <c r="VQM60" s="73"/>
      <c r="VQN60" s="73"/>
      <c r="VQO60" s="73"/>
      <c r="VQP60" s="73"/>
      <c r="VQQ60" s="73"/>
      <c r="VQR60" s="73"/>
      <c r="VQS60" s="73"/>
      <c r="VQT60" s="73"/>
      <c r="VQU60" s="73"/>
      <c r="VQV60" s="73"/>
      <c r="VQW60" s="73"/>
      <c r="VQX60" s="73"/>
      <c r="VQY60" s="73"/>
      <c r="VQZ60" s="73"/>
      <c r="VRA60" s="73"/>
      <c r="VRB60" s="73"/>
      <c r="VRC60" s="73"/>
      <c r="VRD60" s="73"/>
      <c r="VRE60" s="73"/>
      <c r="VRF60" s="73"/>
      <c r="VRG60" s="73"/>
      <c r="VRH60" s="73"/>
      <c r="VRI60" s="73"/>
      <c r="VRJ60" s="73"/>
      <c r="VRK60" s="73"/>
      <c r="VRL60" s="73"/>
      <c r="VRM60" s="73"/>
      <c r="VRN60" s="73"/>
      <c r="VRO60" s="73"/>
      <c r="VRP60" s="73"/>
      <c r="VRQ60" s="73"/>
      <c r="VRR60" s="73"/>
      <c r="VRS60" s="73"/>
      <c r="VRT60" s="73"/>
      <c r="VRU60" s="73"/>
      <c r="VRV60" s="73"/>
      <c r="VRW60" s="73"/>
      <c r="VRX60" s="73"/>
      <c r="VRY60" s="73"/>
      <c r="VRZ60" s="73"/>
      <c r="VSA60" s="73"/>
      <c r="VSB60" s="73"/>
      <c r="VSC60" s="73"/>
      <c r="VSD60" s="73"/>
      <c r="VSE60" s="73"/>
      <c r="VSF60" s="73"/>
      <c r="VSG60" s="73"/>
      <c r="VSH60" s="73"/>
      <c r="VSI60" s="73"/>
      <c r="VSJ60" s="73"/>
      <c r="VSK60" s="73"/>
      <c r="VSL60" s="73"/>
      <c r="VSM60" s="73"/>
      <c r="VSN60" s="73"/>
      <c r="VSO60" s="73"/>
      <c r="VSP60" s="73"/>
      <c r="VSQ60" s="73"/>
      <c r="VSR60" s="73"/>
      <c r="VSS60" s="73"/>
      <c r="VST60" s="73"/>
      <c r="VSU60" s="73"/>
      <c r="VSV60" s="73"/>
      <c r="VSW60" s="73"/>
      <c r="VSX60" s="73"/>
      <c r="VSY60" s="73"/>
      <c r="VSZ60" s="73"/>
      <c r="VTA60" s="73"/>
      <c r="VTB60" s="73"/>
      <c r="VTC60" s="73"/>
      <c r="VTD60" s="73"/>
      <c r="VTE60" s="73"/>
      <c r="VTF60" s="73"/>
      <c r="VTG60" s="73"/>
      <c r="VTH60" s="73"/>
      <c r="VTI60" s="73"/>
      <c r="VTJ60" s="73"/>
      <c r="VTK60" s="73"/>
      <c r="VTL60" s="73"/>
      <c r="VTM60" s="73"/>
      <c r="VTN60" s="73"/>
      <c r="VTO60" s="73"/>
      <c r="VTP60" s="73"/>
      <c r="VTQ60" s="73"/>
      <c r="VTR60" s="73"/>
      <c r="VTS60" s="73"/>
      <c r="VTT60" s="73"/>
      <c r="VTU60" s="73"/>
      <c r="VTV60" s="73"/>
      <c r="VTW60" s="73"/>
      <c r="VTX60" s="73"/>
      <c r="VTY60" s="73"/>
      <c r="VTZ60" s="73"/>
      <c r="VUA60" s="73"/>
      <c r="VUB60" s="73"/>
      <c r="VUC60" s="73"/>
      <c r="VUD60" s="73"/>
      <c r="VUE60" s="73"/>
      <c r="VUF60" s="73"/>
      <c r="VUG60" s="73"/>
      <c r="VUH60" s="73"/>
      <c r="VUI60" s="73"/>
      <c r="VUJ60" s="73"/>
      <c r="VUK60" s="73"/>
      <c r="VUL60" s="73"/>
      <c r="VUM60" s="73"/>
      <c r="VUN60" s="73"/>
      <c r="VUO60" s="73"/>
      <c r="VUP60" s="73"/>
      <c r="VUQ60" s="73"/>
      <c r="VUR60" s="73"/>
      <c r="VUS60" s="73"/>
      <c r="VUT60" s="73"/>
      <c r="VUU60" s="73"/>
      <c r="VUV60" s="73"/>
      <c r="VUW60" s="73"/>
      <c r="VUX60" s="73"/>
      <c r="VUY60" s="73"/>
      <c r="VUZ60" s="73"/>
      <c r="VVA60" s="73"/>
      <c r="VVB60" s="73"/>
      <c r="VVC60" s="73"/>
      <c r="VVD60" s="73"/>
      <c r="VVE60" s="73"/>
      <c r="VVF60" s="73"/>
      <c r="VVG60" s="73"/>
      <c r="VVH60" s="73"/>
      <c r="VVI60" s="73"/>
      <c r="VVJ60" s="73"/>
      <c r="VVK60" s="73"/>
      <c r="VVL60" s="73"/>
      <c r="VVM60" s="73"/>
      <c r="VVN60" s="73"/>
      <c r="VVO60" s="73"/>
      <c r="VVP60" s="73"/>
      <c r="VVQ60" s="73"/>
      <c r="VVR60" s="73"/>
      <c r="VVS60" s="73"/>
      <c r="VVT60" s="73"/>
      <c r="VVU60" s="73"/>
      <c r="VVV60" s="73"/>
      <c r="VVW60" s="73"/>
      <c r="VVX60" s="73"/>
      <c r="VVY60" s="73"/>
      <c r="VVZ60" s="73"/>
      <c r="VWA60" s="73"/>
      <c r="VWB60" s="73"/>
      <c r="VWC60" s="73"/>
      <c r="VWD60" s="73"/>
      <c r="VWE60" s="73"/>
      <c r="VWF60" s="73"/>
      <c r="VWG60" s="73"/>
      <c r="VWH60" s="73"/>
      <c r="VWI60" s="73"/>
      <c r="VWJ60" s="73"/>
      <c r="VWK60" s="73"/>
      <c r="VWL60" s="73"/>
      <c r="VWM60" s="73"/>
      <c r="VWN60" s="73"/>
      <c r="VWO60" s="73"/>
      <c r="VWP60" s="73"/>
      <c r="VWQ60" s="73"/>
      <c r="VWR60" s="73"/>
      <c r="VWS60" s="73"/>
      <c r="VWT60" s="73"/>
      <c r="VWU60" s="73"/>
      <c r="VWV60" s="73"/>
      <c r="VWW60" s="73"/>
      <c r="VWX60" s="73"/>
      <c r="VWY60" s="73"/>
      <c r="VWZ60" s="73"/>
      <c r="VXA60" s="73"/>
      <c r="VXB60" s="73"/>
      <c r="VXC60" s="73"/>
      <c r="VXD60" s="73"/>
      <c r="VXE60" s="73"/>
      <c r="VXF60" s="73"/>
      <c r="VXG60" s="73"/>
      <c r="VXH60" s="73"/>
      <c r="VXI60" s="73"/>
      <c r="VXJ60" s="73"/>
      <c r="VXK60" s="73"/>
      <c r="VXL60" s="73"/>
      <c r="VXM60" s="73"/>
      <c r="VXN60" s="73"/>
      <c r="VXO60" s="73"/>
      <c r="VXP60" s="73"/>
      <c r="VXQ60" s="73"/>
      <c r="VXR60" s="73"/>
      <c r="VXS60" s="73"/>
      <c r="VXT60" s="73"/>
      <c r="VXU60" s="73"/>
      <c r="VXV60" s="73"/>
      <c r="VXW60" s="73"/>
      <c r="VXX60" s="73"/>
      <c r="VXY60" s="73"/>
      <c r="VXZ60" s="73"/>
      <c r="VYA60" s="73"/>
      <c r="VYB60" s="73"/>
      <c r="VYC60" s="73"/>
      <c r="VYD60" s="73"/>
      <c r="VYE60" s="73"/>
      <c r="VYF60" s="73"/>
      <c r="VYG60" s="73"/>
      <c r="VYH60" s="73"/>
      <c r="VYI60" s="73"/>
      <c r="VYJ60" s="73"/>
      <c r="VYK60" s="73"/>
      <c r="VYL60" s="73"/>
      <c r="VYM60" s="73"/>
      <c r="VYN60" s="73"/>
      <c r="VYO60" s="73"/>
      <c r="VYP60" s="73"/>
      <c r="VYQ60" s="73"/>
      <c r="VYR60" s="73"/>
      <c r="VYS60" s="73"/>
      <c r="VYT60" s="73"/>
      <c r="VYU60" s="73"/>
      <c r="VYV60" s="73"/>
      <c r="VYW60" s="73"/>
      <c r="VYX60" s="73"/>
      <c r="VYY60" s="73"/>
      <c r="VYZ60" s="73"/>
      <c r="VZA60" s="73"/>
      <c r="VZB60" s="73"/>
      <c r="VZC60" s="73"/>
      <c r="VZD60" s="73"/>
      <c r="VZE60" s="73"/>
      <c r="VZF60" s="73"/>
      <c r="VZG60" s="73"/>
      <c r="VZH60" s="73"/>
      <c r="VZI60" s="73"/>
      <c r="VZJ60" s="73"/>
      <c r="VZK60" s="73"/>
      <c r="VZL60" s="73"/>
      <c r="VZM60" s="73"/>
      <c r="VZN60" s="73"/>
      <c r="VZO60" s="73"/>
      <c r="VZP60" s="73"/>
      <c r="VZQ60" s="73"/>
      <c r="VZR60" s="73"/>
      <c r="VZS60" s="73"/>
      <c r="VZT60" s="73"/>
      <c r="VZU60" s="73"/>
      <c r="VZV60" s="73"/>
      <c r="VZW60" s="73"/>
      <c r="VZX60" s="73"/>
      <c r="VZY60" s="73"/>
      <c r="VZZ60" s="73"/>
      <c r="WAA60" s="73"/>
      <c r="WAB60" s="73"/>
      <c r="WAC60" s="73"/>
      <c r="WAD60" s="73"/>
      <c r="WAE60" s="73"/>
      <c r="WAF60" s="73"/>
      <c r="WAG60" s="73"/>
      <c r="WAH60" s="73"/>
      <c r="WAI60" s="73"/>
      <c r="WAJ60" s="73"/>
      <c r="WAK60" s="73"/>
      <c r="WAL60" s="73"/>
      <c r="WAM60" s="73"/>
      <c r="WAN60" s="73"/>
      <c r="WAO60" s="73"/>
      <c r="WAP60" s="73"/>
      <c r="WAQ60" s="73"/>
      <c r="WAR60" s="73"/>
      <c r="WAS60" s="73"/>
      <c r="WAT60" s="73"/>
      <c r="WAU60" s="73"/>
      <c r="WAV60" s="73"/>
      <c r="WAW60" s="73"/>
      <c r="WAX60" s="73"/>
      <c r="WAY60" s="73"/>
      <c r="WAZ60" s="73"/>
      <c r="WBA60" s="73"/>
      <c r="WBB60" s="73"/>
      <c r="WBC60" s="73"/>
      <c r="WBD60" s="73"/>
      <c r="WBE60" s="73"/>
      <c r="WBF60" s="73"/>
      <c r="WBG60" s="73"/>
      <c r="WBH60" s="73"/>
      <c r="WBI60" s="73"/>
      <c r="WBJ60" s="73"/>
      <c r="WBK60" s="73"/>
      <c r="WBL60" s="73"/>
      <c r="WBM60" s="73"/>
      <c r="WBN60" s="73"/>
      <c r="WBO60" s="73"/>
      <c r="WBP60" s="73"/>
      <c r="WBQ60" s="73"/>
      <c r="WBR60" s="73"/>
      <c r="WBS60" s="73"/>
      <c r="WBT60" s="73"/>
      <c r="WBU60" s="73"/>
      <c r="WBV60" s="73"/>
      <c r="WBW60" s="73"/>
      <c r="WBX60" s="73"/>
      <c r="WBY60" s="73"/>
      <c r="WBZ60" s="73"/>
      <c r="WCA60" s="73"/>
      <c r="WCB60" s="73"/>
      <c r="WCC60" s="73"/>
      <c r="WCD60" s="73"/>
      <c r="WCE60" s="73"/>
      <c r="WCF60" s="73"/>
      <c r="WCG60" s="73"/>
      <c r="WCH60" s="73"/>
      <c r="WCI60" s="73"/>
      <c r="WCJ60" s="73"/>
      <c r="WCK60" s="73"/>
      <c r="WCL60" s="73"/>
      <c r="WCM60" s="73"/>
      <c r="WCN60" s="73"/>
      <c r="WCO60" s="73"/>
      <c r="WCP60" s="73"/>
      <c r="WCQ60" s="73"/>
      <c r="WCR60" s="73"/>
      <c r="WCS60" s="73"/>
      <c r="WCT60" s="73"/>
      <c r="WCU60" s="73"/>
      <c r="WCV60" s="73"/>
      <c r="WCW60" s="73"/>
      <c r="WCX60" s="73"/>
      <c r="WCY60" s="73"/>
      <c r="WCZ60" s="73"/>
      <c r="WDA60" s="73"/>
      <c r="WDB60" s="73"/>
      <c r="WDC60" s="73"/>
      <c r="WDD60" s="73"/>
      <c r="WDE60" s="73"/>
      <c r="WDF60" s="73"/>
      <c r="WDG60" s="73"/>
      <c r="WDH60" s="73"/>
      <c r="WDI60" s="73"/>
      <c r="WDJ60" s="73"/>
      <c r="WDK60" s="73"/>
      <c r="WDL60" s="73"/>
      <c r="WDM60" s="73"/>
      <c r="WDN60" s="73"/>
      <c r="WDO60" s="73"/>
      <c r="WDP60" s="73"/>
      <c r="WDQ60" s="73"/>
      <c r="WDR60" s="73"/>
      <c r="WDS60" s="73"/>
      <c r="WDT60" s="73"/>
      <c r="WDU60" s="73"/>
      <c r="WDV60" s="73"/>
      <c r="WDW60" s="73"/>
      <c r="WDX60" s="73"/>
      <c r="WDY60" s="73"/>
      <c r="WDZ60" s="73"/>
      <c r="WEA60" s="73"/>
      <c r="WEB60" s="73"/>
      <c r="WEC60" s="73"/>
      <c r="WED60" s="73"/>
      <c r="WEE60" s="73"/>
      <c r="WEF60" s="73"/>
      <c r="WEG60" s="73"/>
      <c r="WEH60" s="73"/>
      <c r="WEI60" s="73"/>
      <c r="WEJ60" s="73"/>
      <c r="WEK60" s="73"/>
      <c r="WEL60" s="73"/>
      <c r="WEM60" s="73"/>
      <c r="WEN60" s="73"/>
      <c r="WEO60" s="73"/>
      <c r="WEP60" s="73"/>
      <c r="WEQ60" s="73"/>
      <c r="WER60" s="73"/>
      <c r="WES60" s="73"/>
      <c r="WET60" s="73"/>
      <c r="WEU60" s="73"/>
      <c r="WEV60" s="73"/>
      <c r="WEW60" s="73"/>
      <c r="WEX60" s="73"/>
      <c r="WEY60" s="73"/>
      <c r="WEZ60" s="73"/>
      <c r="WFA60" s="73"/>
      <c r="WFB60" s="73"/>
      <c r="WFC60" s="73"/>
      <c r="WFD60" s="73"/>
      <c r="WFE60" s="73"/>
      <c r="WFF60" s="73"/>
      <c r="WFG60" s="73"/>
      <c r="WFH60" s="73"/>
      <c r="WFI60" s="73"/>
      <c r="WFJ60" s="73"/>
      <c r="WFK60" s="73"/>
      <c r="WFL60" s="73"/>
      <c r="WFM60" s="73"/>
      <c r="WFN60" s="73"/>
      <c r="WFO60" s="73"/>
      <c r="WFP60" s="73"/>
      <c r="WFQ60" s="73"/>
      <c r="WFR60" s="73"/>
      <c r="WFS60" s="73"/>
      <c r="WFT60" s="73"/>
      <c r="WFU60" s="73"/>
      <c r="WFV60" s="73"/>
      <c r="WFW60" s="73"/>
      <c r="WFX60" s="73"/>
      <c r="WFY60" s="73"/>
      <c r="WFZ60" s="73"/>
      <c r="WGA60" s="73"/>
      <c r="WGB60" s="73"/>
      <c r="WGC60" s="73"/>
      <c r="WGD60" s="73"/>
      <c r="WGE60" s="73"/>
      <c r="WGF60" s="73"/>
      <c r="WGG60" s="73"/>
      <c r="WGH60" s="73"/>
      <c r="WGI60" s="73"/>
      <c r="WGJ60" s="73"/>
      <c r="WGK60" s="73"/>
      <c r="WGL60" s="73"/>
      <c r="WGM60" s="73"/>
      <c r="WGN60" s="73"/>
      <c r="WGO60" s="73"/>
      <c r="WGP60" s="73"/>
      <c r="WGQ60" s="73"/>
      <c r="WGR60" s="73"/>
      <c r="WGS60" s="73"/>
      <c r="WGT60" s="73"/>
      <c r="WGU60" s="73"/>
      <c r="WGV60" s="73"/>
      <c r="WGW60" s="73"/>
      <c r="WGX60" s="73"/>
      <c r="WGY60" s="73"/>
      <c r="WGZ60" s="73"/>
      <c r="WHA60" s="73"/>
      <c r="WHB60" s="73"/>
      <c r="WHC60" s="73"/>
      <c r="WHD60" s="73"/>
      <c r="WHE60" s="73"/>
      <c r="WHF60" s="73"/>
      <c r="WHG60" s="73"/>
      <c r="WHH60" s="73"/>
      <c r="WHI60" s="73"/>
      <c r="WHJ60" s="73"/>
      <c r="WHK60" s="73"/>
      <c r="WHL60" s="73"/>
      <c r="WHM60" s="73"/>
      <c r="WHN60" s="73"/>
      <c r="WHO60" s="73"/>
      <c r="WHP60" s="73"/>
      <c r="WHQ60" s="73"/>
      <c r="WHR60" s="73"/>
      <c r="WHS60" s="73"/>
      <c r="WHT60" s="73"/>
      <c r="WHU60" s="73"/>
      <c r="WHV60" s="73"/>
      <c r="WHW60" s="73"/>
      <c r="WHX60" s="73"/>
      <c r="WHY60" s="73"/>
      <c r="WHZ60" s="73"/>
      <c r="WIA60" s="73"/>
      <c r="WIB60" s="73"/>
      <c r="WIC60" s="73"/>
      <c r="WID60" s="73"/>
      <c r="WIE60" s="73"/>
      <c r="WIF60" s="73"/>
      <c r="WIG60" s="73"/>
      <c r="WIH60" s="73"/>
      <c r="WII60" s="73"/>
      <c r="WIJ60" s="73"/>
      <c r="WIK60" s="73"/>
      <c r="WIL60" s="73"/>
      <c r="WIM60" s="73"/>
      <c r="WIN60" s="73"/>
      <c r="WIO60" s="73"/>
      <c r="WIP60" s="73"/>
      <c r="WIQ60" s="73"/>
      <c r="WIR60" s="73"/>
      <c r="WIS60" s="73"/>
      <c r="WIT60" s="73"/>
      <c r="WIU60" s="73"/>
      <c r="WIV60" s="73"/>
      <c r="WIW60" s="73"/>
      <c r="WIX60" s="73"/>
      <c r="WIY60" s="73"/>
      <c r="WIZ60" s="73"/>
      <c r="WJA60" s="73"/>
      <c r="WJB60" s="73"/>
      <c r="WJC60" s="73"/>
      <c r="WJD60" s="73"/>
      <c r="WJE60" s="73"/>
      <c r="WJF60" s="73"/>
      <c r="WJG60" s="73"/>
      <c r="WJH60" s="73"/>
      <c r="WJI60" s="73"/>
      <c r="WJJ60" s="73"/>
      <c r="WJK60" s="73"/>
      <c r="WJL60" s="73"/>
      <c r="WJM60" s="73"/>
      <c r="WJN60" s="73"/>
      <c r="WJO60" s="73"/>
      <c r="WJP60" s="73"/>
      <c r="WJQ60" s="73"/>
      <c r="WJR60" s="73"/>
      <c r="WJS60" s="73"/>
      <c r="WJT60" s="73"/>
      <c r="WJU60" s="73"/>
      <c r="WJV60" s="73"/>
      <c r="WJW60" s="73"/>
      <c r="WJX60" s="73"/>
      <c r="WJY60" s="73"/>
      <c r="WJZ60" s="73"/>
      <c r="WKA60" s="73"/>
      <c r="WKB60" s="73"/>
      <c r="WKC60" s="73"/>
      <c r="WKD60" s="73"/>
      <c r="WKE60" s="73"/>
      <c r="WKF60" s="73"/>
      <c r="WKG60" s="73"/>
      <c r="WKH60" s="73"/>
      <c r="WKI60" s="73"/>
      <c r="WKJ60" s="73"/>
      <c r="WKK60" s="73"/>
      <c r="WKL60" s="73"/>
      <c r="WKM60" s="73"/>
      <c r="WKN60" s="73"/>
      <c r="WKO60" s="73"/>
      <c r="WKP60" s="73"/>
      <c r="WKQ60" s="73"/>
      <c r="WKR60" s="73"/>
      <c r="WKS60" s="73"/>
      <c r="WKT60" s="73"/>
      <c r="WKU60" s="73"/>
      <c r="WKV60" s="73"/>
      <c r="WKW60" s="73"/>
      <c r="WKX60" s="73"/>
      <c r="WKY60" s="73"/>
      <c r="WKZ60" s="73"/>
      <c r="WLA60" s="73"/>
      <c r="WLB60" s="73"/>
      <c r="WLC60" s="73"/>
      <c r="WLD60" s="73"/>
      <c r="WLE60" s="73"/>
      <c r="WLF60" s="73"/>
      <c r="WLG60" s="73"/>
      <c r="WLH60" s="73"/>
      <c r="WLI60" s="73"/>
      <c r="WLJ60" s="73"/>
      <c r="WLK60" s="73"/>
      <c r="WLL60" s="73"/>
      <c r="WLM60" s="73"/>
      <c r="WLN60" s="73"/>
      <c r="WLO60" s="73"/>
      <c r="WLP60" s="73"/>
      <c r="WLQ60" s="73"/>
      <c r="WLR60" s="73"/>
      <c r="WLS60" s="73"/>
      <c r="WLT60" s="73"/>
      <c r="WLU60" s="73"/>
      <c r="WLV60" s="73"/>
      <c r="WLW60" s="73"/>
      <c r="WLX60" s="73"/>
      <c r="WLY60" s="73"/>
      <c r="WLZ60" s="73"/>
      <c r="WMA60" s="73"/>
      <c r="WMB60" s="73"/>
      <c r="WMC60" s="73"/>
      <c r="WMD60" s="73"/>
      <c r="WME60" s="73"/>
      <c r="WMF60" s="73"/>
      <c r="WMG60" s="73"/>
      <c r="WMH60" s="73"/>
      <c r="WMI60" s="73"/>
      <c r="WMJ60" s="73"/>
      <c r="WMK60" s="73"/>
      <c r="WML60" s="73"/>
      <c r="WMM60" s="73"/>
      <c r="WMN60" s="73"/>
      <c r="WMO60" s="73"/>
      <c r="WMP60" s="73"/>
      <c r="WMQ60" s="73"/>
      <c r="WMR60" s="73"/>
      <c r="WMS60" s="73"/>
      <c r="WMT60" s="73"/>
      <c r="WMU60" s="73"/>
      <c r="WMV60" s="73"/>
      <c r="WMW60" s="73"/>
      <c r="WMX60" s="73"/>
      <c r="WMY60" s="73"/>
      <c r="WMZ60" s="73"/>
      <c r="WNA60" s="73"/>
      <c r="WNB60" s="73"/>
      <c r="WNC60" s="73"/>
      <c r="WND60" s="73"/>
      <c r="WNE60" s="73"/>
      <c r="WNF60" s="73"/>
      <c r="WNG60" s="73"/>
      <c r="WNH60" s="73"/>
      <c r="WNI60" s="73"/>
      <c r="WNJ60" s="73"/>
      <c r="WNK60" s="73"/>
      <c r="WNL60" s="73"/>
      <c r="WNM60" s="73"/>
      <c r="WNN60" s="73"/>
      <c r="WNO60" s="73"/>
      <c r="WNP60" s="73"/>
      <c r="WNQ60" s="73"/>
      <c r="WNR60" s="73"/>
      <c r="WNS60" s="73"/>
      <c r="WNT60" s="73"/>
      <c r="WNU60" s="73"/>
      <c r="WNV60" s="73"/>
      <c r="WNW60" s="73"/>
      <c r="WNX60" s="73"/>
      <c r="WNY60" s="73"/>
      <c r="WNZ60" s="73"/>
      <c r="WOA60" s="73"/>
      <c r="WOB60" s="73"/>
      <c r="WOC60" s="73"/>
      <c r="WOD60" s="73"/>
      <c r="WOE60" s="73"/>
      <c r="WOF60" s="73"/>
      <c r="WOG60" s="73"/>
      <c r="WOH60" s="73"/>
      <c r="WOI60" s="73"/>
      <c r="WOJ60" s="73"/>
      <c r="WOK60" s="73"/>
      <c r="WOL60" s="73"/>
      <c r="WOM60" s="73"/>
      <c r="WON60" s="73"/>
      <c r="WOO60" s="73"/>
      <c r="WOP60" s="73"/>
      <c r="WOQ60" s="73"/>
      <c r="WOR60" s="73"/>
      <c r="WOS60" s="73"/>
      <c r="WOT60" s="73"/>
      <c r="WOU60" s="73"/>
      <c r="WOV60" s="73"/>
      <c r="WOW60" s="73"/>
      <c r="WOX60" s="73"/>
      <c r="WOY60" s="73"/>
      <c r="WOZ60" s="73"/>
      <c r="WPA60" s="73"/>
      <c r="WPB60" s="73"/>
      <c r="WPC60" s="73"/>
      <c r="WPD60" s="73"/>
      <c r="WPE60" s="73"/>
      <c r="WPF60" s="73"/>
      <c r="WPG60" s="73"/>
      <c r="WPH60" s="73"/>
      <c r="WPI60" s="73"/>
      <c r="WPJ60" s="73"/>
      <c r="WPK60" s="73"/>
      <c r="WPL60" s="73"/>
      <c r="WPM60" s="73"/>
      <c r="WPN60" s="73"/>
      <c r="WPO60" s="73"/>
      <c r="WPP60" s="73"/>
      <c r="WPQ60" s="73"/>
      <c r="WPR60" s="73"/>
      <c r="WPS60" s="73"/>
      <c r="WPT60" s="73"/>
      <c r="WPU60" s="73"/>
      <c r="WPV60" s="73"/>
      <c r="WPW60" s="73"/>
      <c r="WPX60" s="73"/>
      <c r="WPY60" s="73"/>
      <c r="WPZ60" s="73"/>
      <c r="WQA60" s="73"/>
      <c r="WQB60" s="73"/>
      <c r="WQC60" s="73"/>
      <c r="WQD60" s="73"/>
      <c r="WQE60" s="73"/>
      <c r="WQF60" s="73"/>
      <c r="WQG60" s="73"/>
      <c r="WQH60" s="73"/>
      <c r="WQI60" s="73"/>
      <c r="WQJ60" s="73"/>
      <c r="WQK60" s="73"/>
      <c r="WQL60" s="73"/>
      <c r="WQM60" s="73"/>
      <c r="WQN60" s="73"/>
      <c r="WQO60" s="73"/>
      <c r="WQP60" s="73"/>
      <c r="WQQ60" s="73"/>
      <c r="WQR60" s="73"/>
      <c r="WQS60" s="73"/>
      <c r="WQT60" s="73"/>
      <c r="WQU60" s="73"/>
      <c r="WQV60" s="73"/>
      <c r="WQW60" s="73"/>
      <c r="WQX60" s="73"/>
      <c r="WQY60" s="73"/>
      <c r="WQZ60" s="73"/>
      <c r="WRA60" s="73"/>
      <c r="WRB60" s="73"/>
      <c r="WRC60" s="73"/>
      <c r="WRD60" s="73"/>
      <c r="WRE60" s="73"/>
      <c r="WRF60" s="73"/>
      <c r="WRG60" s="73"/>
      <c r="WRH60" s="73"/>
      <c r="WRI60" s="73"/>
      <c r="WRJ60" s="73"/>
      <c r="WRK60" s="73"/>
      <c r="WRL60" s="73"/>
      <c r="WRM60" s="73"/>
      <c r="WRN60" s="73"/>
      <c r="WRO60" s="73"/>
      <c r="WRP60" s="73"/>
      <c r="WRQ60" s="73"/>
      <c r="WRR60" s="73"/>
      <c r="WRS60" s="73"/>
      <c r="WRT60" s="73"/>
      <c r="WRU60" s="73"/>
      <c r="WRV60" s="73"/>
      <c r="WRW60" s="73"/>
      <c r="WRX60" s="73"/>
      <c r="WRY60" s="73"/>
      <c r="WRZ60" s="73"/>
      <c r="WSA60" s="73"/>
      <c r="WSB60" s="73"/>
      <c r="WSC60" s="73"/>
      <c r="WSD60" s="73"/>
      <c r="WSE60" s="73"/>
      <c r="WSF60" s="73"/>
      <c r="WSG60" s="73"/>
      <c r="WSH60" s="73"/>
      <c r="WSI60" s="73"/>
      <c r="WSJ60" s="73"/>
      <c r="WSK60" s="73"/>
      <c r="WSL60" s="73"/>
      <c r="WSM60" s="73"/>
      <c r="WSN60" s="73"/>
      <c r="WSO60" s="73"/>
      <c r="WSP60" s="73"/>
      <c r="WSQ60" s="73"/>
      <c r="WSR60" s="73"/>
      <c r="WSS60" s="73"/>
      <c r="WST60" s="73"/>
      <c r="WSU60" s="73"/>
      <c r="WSV60" s="73"/>
      <c r="WSW60" s="73"/>
      <c r="WSX60" s="73"/>
      <c r="WSY60" s="73"/>
      <c r="WSZ60" s="73"/>
      <c r="WTA60" s="73"/>
      <c r="WTB60" s="73"/>
      <c r="WTC60" s="73"/>
      <c r="WTD60" s="73"/>
      <c r="WTE60" s="73"/>
      <c r="WTF60" s="73"/>
      <c r="WTG60" s="73"/>
      <c r="WTH60" s="73"/>
      <c r="WTI60" s="73"/>
      <c r="WTJ60" s="73"/>
      <c r="WTK60" s="73"/>
      <c r="WTL60" s="73"/>
      <c r="WTM60" s="73"/>
      <c r="WTN60" s="73"/>
      <c r="WTO60" s="73"/>
      <c r="WTP60" s="73"/>
      <c r="WTQ60" s="73"/>
      <c r="WTR60" s="73"/>
      <c r="WTS60" s="73"/>
      <c r="WTT60" s="73"/>
      <c r="WTU60" s="73"/>
      <c r="WTV60" s="73"/>
      <c r="WTW60" s="73"/>
      <c r="WTX60" s="73"/>
      <c r="WTY60" s="73"/>
      <c r="WTZ60" s="73"/>
      <c r="WUA60" s="73"/>
      <c r="WUB60" s="73"/>
      <c r="WUC60" s="73"/>
      <c r="WUD60" s="73"/>
      <c r="WUE60" s="73"/>
      <c r="WUF60" s="73"/>
      <c r="WUG60" s="73"/>
      <c r="WUH60" s="73"/>
      <c r="WUI60" s="73"/>
      <c r="WUJ60" s="73"/>
      <c r="WUK60" s="73"/>
      <c r="WUL60" s="73"/>
      <c r="WUM60" s="73"/>
      <c r="WUN60" s="73"/>
      <c r="WUO60" s="73"/>
      <c r="WUP60" s="73"/>
      <c r="WUQ60" s="73"/>
      <c r="WUR60" s="73"/>
      <c r="WUS60" s="73"/>
      <c r="WUT60" s="73"/>
      <c r="WUU60" s="73"/>
      <c r="WUV60" s="73"/>
      <c r="WUW60" s="73"/>
      <c r="WUX60" s="73"/>
      <c r="WUY60" s="73"/>
      <c r="WUZ60" s="73"/>
      <c r="WVA60" s="73"/>
      <c r="WVB60" s="73"/>
      <c r="WVC60" s="73"/>
      <c r="WVD60" s="73"/>
      <c r="WVE60" s="73"/>
      <c r="WVF60" s="73"/>
      <c r="WVG60" s="73"/>
      <c r="WVH60" s="73"/>
      <c r="WVI60" s="73"/>
      <c r="WVJ60" s="73"/>
      <c r="WVK60" s="73"/>
      <c r="WVL60" s="73"/>
      <c r="WVM60" s="73"/>
      <c r="WVN60" s="73"/>
      <c r="WVO60" s="73"/>
      <c r="WVP60" s="73"/>
      <c r="WVQ60" s="73"/>
      <c r="WVR60" s="73"/>
      <c r="WVS60" s="73"/>
      <c r="WVT60" s="73"/>
      <c r="WVU60" s="73"/>
      <c r="WVV60" s="73"/>
      <c r="WVW60" s="73"/>
      <c r="WVX60" s="73"/>
      <c r="WVY60" s="73"/>
      <c r="WVZ60" s="73"/>
      <c r="WWA60" s="73"/>
      <c r="WWB60" s="73"/>
      <c r="WWC60" s="73"/>
      <c r="WWD60" s="73"/>
      <c r="WWE60" s="73"/>
      <c r="WWF60" s="73"/>
      <c r="WWG60" s="73"/>
      <c r="WWH60" s="73"/>
      <c r="WWI60" s="73"/>
      <c r="WWJ60" s="73"/>
      <c r="WWK60" s="73"/>
      <c r="WWL60" s="73"/>
      <c r="WWM60" s="73"/>
      <c r="WWN60" s="73"/>
      <c r="WWO60" s="73"/>
      <c r="WWP60" s="73"/>
      <c r="WWQ60" s="73"/>
      <c r="WWR60" s="73"/>
      <c r="WWS60" s="73"/>
      <c r="WWT60" s="73"/>
      <c r="WWU60" s="73"/>
      <c r="WWV60" s="73"/>
      <c r="WWW60" s="73"/>
      <c r="WWX60" s="73"/>
      <c r="WWY60" s="73"/>
      <c r="WWZ60" s="73"/>
      <c r="WXA60" s="73"/>
      <c r="WXB60" s="73"/>
      <c r="WXC60" s="73"/>
      <c r="WXD60" s="73"/>
      <c r="WXE60" s="73"/>
      <c r="WXF60" s="73"/>
      <c r="WXG60" s="73"/>
      <c r="WXH60" s="73"/>
      <c r="WXI60" s="73"/>
      <c r="WXJ60" s="73"/>
      <c r="WXK60" s="73"/>
      <c r="WXL60" s="73"/>
      <c r="WXM60" s="73"/>
      <c r="WXN60" s="73"/>
      <c r="WXO60" s="73"/>
      <c r="WXP60" s="73"/>
      <c r="WXQ60" s="73"/>
      <c r="WXR60" s="73"/>
      <c r="WXS60" s="73"/>
      <c r="WXT60" s="73"/>
      <c r="WXU60" s="73"/>
      <c r="WXV60" s="73"/>
      <c r="WXW60" s="73"/>
      <c r="WXX60" s="73"/>
      <c r="WXY60" s="73"/>
      <c r="WXZ60" s="73"/>
      <c r="WYA60" s="73"/>
      <c r="WYB60" s="73"/>
      <c r="WYC60" s="73"/>
      <c r="WYD60" s="73"/>
      <c r="WYE60" s="73"/>
      <c r="WYF60" s="73"/>
      <c r="WYG60" s="73"/>
      <c r="WYH60" s="73"/>
      <c r="WYI60" s="73"/>
      <c r="WYJ60" s="73"/>
      <c r="WYK60" s="73"/>
      <c r="WYL60" s="73"/>
      <c r="WYM60" s="73"/>
      <c r="WYN60" s="73"/>
      <c r="WYO60" s="73"/>
      <c r="WYP60" s="73"/>
      <c r="WYQ60" s="73"/>
      <c r="WYR60" s="73"/>
      <c r="WYS60" s="73"/>
      <c r="WYT60" s="73"/>
      <c r="WYU60" s="73"/>
      <c r="WYV60" s="73"/>
      <c r="WYW60" s="73"/>
      <c r="WYX60" s="73"/>
      <c r="WYY60" s="73"/>
      <c r="WYZ60" s="73"/>
      <c r="WZA60" s="73"/>
      <c r="WZB60" s="73"/>
      <c r="WZC60" s="73"/>
      <c r="WZD60" s="73"/>
      <c r="WZE60" s="73"/>
      <c r="WZF60" s="73"/>
      <c r="WZG60" s="73"/>
      <c r="WZH60" s="73"/>
      <c r="WZI60" s="73"/>
      <c r="WZJ60" s="73"/>
      <c r="WZK60" s="73"/>
      <c r="WZL60" s="73"/>
      <c r="WZM60" s="73"/>
      <c r="WZN60" s="73"/>
      <c r="WZO60" s="73"/>
      <c r="WZP60" s="73"/>
      <c r="WZQ60" s="73"/>
      <c r="WZR60" s="73"/>
      <c r="WZS60" s="73"/>
      <c r="WZT60" s="73"/>
      <c r="WZU60" s="73"/>
      <c r="WZV60" s="73"/>
      <c r="WZW60" s="73"/>
      <c r="WZX60" s="73"/>
      <c r="WZY60" s="73"/>
      <c r="WZZ60" s="73"/>
      <c r="XAA60" s="73"/>
      <c r="XAB60" s="73"/>
      <c r="XAC60" s="73"/>
      <c r="XAD60" s="73"/>
      <c r="XAE60" s="73"/>
      <c r="XAF60" s="73"/>
      <c r="XAG60" s="73"/>
      <c r="XAH60" s="73"/>
      <c r="XAI60" s="73"/>
      <c r="XAJ60" s="73"/>
      <c r="XAK60" s="73"/>
      <c r="XAL60" s="73"/>
      <c r="XAM60" s="73"/>
      <c r="XAN60" s="73"/>
      <c r="XAO60" s="73"/>
      <c r="XAP60" s="73"/>
      <c r="XAQ60" s="73"/>
      <c r="XAR60" s="73"/>
      <c r="XAS60" s="73"/>
      <c r="XAT60" s="73"/>
      <c r="XAU60" s="73"/>
      <c r="XAV60" s="73"/>
      <c r="XAW60" s="73"/>
      <c r="XAX60" s="73"/>
      <c r="XAY60" s="73"/>
      <c r="XAZ60" s="73"/>
      <c r="XBA60" s="73"/>
      <c r="XBB60" s="73"/>
      <c r="XBC60" s="73"/>
      <c r="XBD60" s="73"/>
      <c r="XBE60" s="73"/>
      <c r="XBF60" s="73"/>
      <c r="XBG60" s="73"/>
      <c r="XBH60" s="73"/>
      <c r="XBI60" s="73"/>
      <c r="XBJ60" s="73"/>
      <c r="XBK60" s="73"/>
      <c r="XBL60" s="73"/>
      <c r="XBM60" s="73"/>
      <c r="XBN60" s="73"/>
      <c r="XBO60" s="73"/>
      <c r="XBP60" s="73"/>
      <c r="XBQ60" s="73"/>
      <c r="XBR60" s="73"/>
      <c r="XBS60" s="73"/>
      <c r="XBT60" s="73"/>
      <c r="XBU60" s="73"/>
      <c r="XBV60" s="73"/>
      <c r="XBW60" s="73"/>
      <c r="XBX60" s="73"/>
      <c r="XBY60" s="73"/>
      <c r="XBZ60" s="73"/>
      <c r="XCA60" s="73"/>
      <c r="XCB60" s="73"/>
      <c r="XCC60" s="73"/>
      <c r="XCD60" s="73"/>
      <c r="XCE60" s="73"/>
      <c r="XCF60" s="73"/>
      <c r="XCG60" s="73"/>
      <c r="XCH60" s="73"/>
      <c r="XCI60" s="73"/>
      <c r="XCJ60" s="73"/>
      <c r="XCK60" s="73"/>
      <c r="XCL60" s="73"/>
      <c r="XCM60" s="73"/>
      <c r="XCN60" s="73"/>
      <c r="XCO60" s="73"/>
      <c r="XCP60" s="73"/>
      <c r="XCQ60" s="73"/>
      <c r="XCR60" s="73"/>
      <c r="XCS60" s="73"/>
      <c r="XCT60" s="73"/>
      <c r="XCU60" s="73"/>
      <c r="XCV60" s="73"/>
      <c r="XCW60" s="73"/>
      <c r="XCX60" s="73"/>
      <c r="XCY60" s="73"/>
      <c r="XCZ60" s="73"/>
      <c r="XDA60" s="73"/>
      <c r="XDB60" s="73"/>
      <c r="XDC60" s="73"/>
      <c r="XDD60" s="73"/>
      <c r="XDE60" s="73"/>
      <c r="XDF60" s="73"/>
      <c r="XDG60" s="73"/>
      <c r="XDH60" s="73"/>
      <c r="XDI60" s="73"/>
      <c r="XDJ60" s="73"/>
      <c r="XDK60" s="73"/>
      <c r="XDL60" s="73"/>
      <c r="XDM60" s="73"/>
      <c r="XDN60" s="73"/>
      <c r="XDO60" s="73"/>
      <c r="XDP60" s="73"/>
      <c r="XDQ60" s="73"/>
      <c r="XDR60" s="73"/>
      <c r="XDS60" s="73"/>
      <c r="XDT60" s="73"/>
      <c r="XDU60" s="73"/>
      <c r="XDV60" s="73"/>
      <c r="XDW60" s="73"/>
      <c r="XDX60" s="73"/>
      <c r="XDY60" s="73"/>
      <c r="XDZ60" s="73"/>
      <c r="XEA60" s="73"/>
      <c r="XEB60" s="73"/>
      <c r="XEC60" s="73"/>
      <c r="XED60" s="73"/>
      <c r="XEE60" s="73"/>
      <c r="XEF60" s="73"/>
      <c r="XEG60" s="73"/>
      <c r="XEH60" s="73"/>
      <c r="XEI60" s="73"/>
      <c r="XEJ60" s="73"/>
      <c r="XEK60" s="73"/>
    </row>
    <row r="61" spans="1:16365" s="74" customFormat="1" x14ac:dyDescent="0.25">
      <c r="A61" s="73"/>
      <c r="B61" s="7" t="s">
        <v>104</v>
      </c>
      <c r="C61" s="113"/>
      <c r="E61" s="114" t="s">
        <v>97</v>
      </c>
      <c r="F61" s="115"/>
      <c r="G61" s="115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</row>
    <row r="62" spans="1:16365" s="74" customFormat="1" x14ac:dyDescent="0.25">
      <c r="A62" s="73"/>
      <c r="B62" s="117" t="s">
        <v>105</v>
      </c>
      <c r="C62" s="118">
        <v>0</v>
      </c>
      <c r="E62" s="79" t="s">
        <v>98</v>
      </c>
      <c r="F62" s="80"/>
      <c r="G62" s="80"/>
      <c r="H62" s="61">
        <f>$C62</f>
        <v>0</v>
      </c>
      <c r="I62" s="61">
        <f>$C62</f>
        <v>0</v>
      </c>
      <c r="J62" s="61">
        <f t="shared" ref="J62:AQ62" si="179">$C62</f>
        <v>0</v>
      </c>
      <c r="K62" s="61">
        <f t="shared" si="179"/>
        <v>0</v>
      </c>
      <c r="L62" s="61">
        <f t="shared" si="179"/>
        <v>0</v>
      </c>
      <c r="M62" s="61">
        <f t="shared" si="179"/>
        <v>0</v>
      </c>
      <c r="N62" s="61">
        <f t="shared" si="179"/>
        <v>0</v>
      </c>
      <c r="O62" s="61">
        <f t="shared" si="179"/>
        <v>0</v>
      </c>
      <c r="P62" s="61">
        <f t="shared" si="179"/>
        <v>0</v>
      </c>
      <c r="Q62" s="61">
        <f t="shared" si="179"/>
        <v>0</v>
      </c>
      <c r="R62" s="61">
        <f t="shared" si="179"/>
        <v>0</v>
      </c>
      <c r="S62" s="61">
        <f t="shared" si="179"/>
        <v>0</v>
      </c>
      <c r="T62" s="61">
        <f t="shared" si="179"/>
        <v>0</v>
      </c>
      <c r="U62" s="61">
        <f t="shared" si="179"/>
        <v>0</v>
      </c>
      <c r="V62" s="61">
        <f t="shared" si="179"/>
        <v>0</v>
      </c>
      <c r="W62" s="61">
        <f t="shared" si="179"/>
        <v>0</v>
      </c>
      <c r="X62" s="61">
        <f t="shared" si="179"/>
        <v>0</v>
      </c>
      <c r="Y62" s="61">
        <f t="shared" si="179"/>
        <v>0</v>
      </c>
      <c r="Z62" s="61">
        <f t="shared" si="179"/>
        <v>0</v>
      </c>
      <c r="AA62" s="61">
        <f t="shared" si="179"/>
        <v>0</v>
      </c>
      <c r="AB62" s="61">
        <f t="shared" si="179"/>
        <v>0</v>
      </c>
      <c r="AC62" s="61">
        <f t="shared" si="179"/>
        <v>0</v>
      </c>
      <c r="AD62" s="61">
        <f t="shared" si="179"/>
        <v>0</v>
      </c>
      <c r="AE62" s="61">
        <f t="shared" si="179"/>
        <v>0</v>
      </c>
      <c r="AF62" s="61">
        <f t="shared" si="179"/>
        <v>0</v>
      </c>
      <c r="AG62" s="61">
        <f t="shared" si="179"/>
        <v>0</v>
      </c>
      <c r="AH62" s="61">
        <f t="shared" si="179"/>
        <v>0</v>
      </c>
      <c r="AI62" s="61">
        <f t="shared" si="179"/>
        <v>0</v>
      </c>
      <c r="AJ62" s="61">
        <f t="shared" si="179"/>
        <v>0</v>
      </c>
      <c r="AK62" s="61">
        <f t="shared" si="179"/>
        <v>0</v>
      </c>
      <c r="AL62" s="61">
        <f t="shared" si="179"/>
        <v>0</v>
      </c>
      <c r="AM62" s="61">
        <f t="shared" si="179"/>
        <v>0</v>
      </c>
      <c r="AN62" s="61">
        <f t="shared" si="179"/>
        <v>0</v>
      </c>
      <c r="AO62" s="61">
        <f t="shared" si="179"/>
        <v>0</v>
      </c>
      <c r="AP62" s="61">
        <f t="shared" si="179"/>
        <v>0</v>
      </c>
      <c r="AQ62" s="61">
        <f t="shared" si="179"/>
        <v>0</v>
      </c>
    </row>
    <row r="63" spans="1:16365" s="74" customFormat="1" ht="15.75" thickBot="1" x14ac:dyDescent="0.3">
      <c r="A63" s="73"/>
      <c r="B63" s="53"/>
      <c r="C63" s="119"/>
      <c r="E63" s="108" t="s">
        <v>106</v>
      </c>
      <c r="F63" s="109" t="s">
        <v>107</v>
      </c>
      <c r="G63" s="109"/>
      <c r="H63" s="55">
        <f>(H62/$C$40)*H61</f>
        <v>0</v>
      </c>
      <c r="I63" s="55">
        <f>(I62/$C$40)*I61</f>
        <v>0</v>
      </c>
      <c r="J63" s="55">
        <f t="shared" ref="J63:S63" si="180">(J62/$C$40)*J61</f>
        <v>0</v>
      </c>
      <c r="K63" s="55">
        <f t="shared" si="180"/>
        <v>0</v>
      </c>
      <c r="L63" s="55">
        <f t="shared" si="180"/>
        <v>0</v>
      </c>
      <c r="M63" s="55">
        <f t="shared" si="180"/>
        <v>0</v>
      </c>
      <c r="N63" s="55">
        <f t="shared" si="180"/>
        <v>0</v>
      </c>
      <c r="O63" s="55">
        <f t="shared" si="180"/>
        <v>0</v>
      </c>
      <c r="P63" s="55">
        <f t="shared" si="180"/>
        <v>0</v>
      </c>
      <c r="Q63" s="55">
        <f t="shared" si="180"/>
        <v>0</v>
      </c>
      <c r="R63" s="55">
        <f t="shared" si="180"/>
        <v>0</v>
      </c>
      <c r="S63" s="55">
        <f t="shared" si="180"/>
        <v>0</v>
      </c>
      <c r="T63" s="55">
        <f t="shared" ref="T63:AQ63" si="181">(T62/$C$40)*T61</f>
        <v>0</v>
      </c>
      <c r="U63" s="55">
        <f t="shared" si="181"/>
        <v>0</v>
      </c>
      <c r="V63" s="55">
        <f t="shared" si="181"/>
        <v>0</v>
      </c>
      <c r="W63" s="55">
        <f t="shared" si="181"/>
        <v>0</v>
      </c>
      <c r="X63" s="55">
        <f t="shared" si="181"/>
        <v>0</v>
      </c>
      <c r="Y63" s="55">
        <f t="shared" si="181"/>
        <v>0</v>
      </c>
      <c r="Z63" s="55">
        <f t="shared" si="181"/>
        <v>0</v>
      </c>
      <c r="AA63" s="55">
        <f t="shared" si="181"/>
        <v>0</v>
      </c>
      <c r="AB63" s="55">
        <f t="shared" si="181"/>
        <v>0</v>
      </c>
      <c r="AC63" s="55">
        <f t="shared" si="181"/>
        <v>0</v>
      </c>
      <c r="AD63" s="55">
        <f t="shared" si="181"/>
        <v>0</v>
      </c>
      <c r="AE63" s="55">
        <f t="shared" si="181"/>
        <v>0</v>
      </c>
      <c r="AF63" s="55">
        <f t="shared" si="181"/>
        <v>0</v>
      </c>
      <c r="AG63" s="55">
        <f t="shared" si="181"/>
        <v>0</v>
      </c>
      <c r="AH63" s="55">
        <f t="shared" si="181"/>
        <v>0</v>
      </c>
      <c r="AI63" s="55">
        <f t="shared" si="181"/>
        <v>0</v>
      </c>
      <c r="AJ63" s="55">
        <f t="shared" si="181"/>
        <v>0</v>
      </c>
      <c r="AK63" s="55">
        <f t="shared" si="181"/>
        <v>0</v>
      </c>
      <c r="AL63" s="55">
        <f t="shared" si="181"/>
        <v>0</v>
      </c>
      <c r="AM63" s="55">
        <f t="shared" si="181"/>
        <v>0</v>
      </c>
      <c r="AN63" s="55">
        <f t="shared" si="181"/>
        <v>0</v>
      </c>
      <c r="AO63" s="55">
        <f t="shared" si="181"/>
        <v>0</v>
      </c>
      <c r="AP63" s="55">
        <f t="shared" si="181"/>
        <v>0</v>
      </c>
      <c r="AQ63" s="55">
        <f t="shared" si="181"/>
        <v>0</v>
      </c>
    </row>
    <row r="64" spans="1:16365" s="74" customFormat="1" x14ac:dyDescent="0.25">
      <c r="A64" s="73"/>
      <c r="B64" s="123" t="s">
        <v>108</v>
      </c>
      <c r="C64" s="113"/>
      <c r="E64" s="114" t="s">
        <v>109</v>
      </c>
      <c r="F64" s="115"/>
      <c r="G64" s="115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</row>
    <row r="65" spans="1:16365" s="74" customFormat="1" x14ac:dyDescent="0.25">
      <c r="A65" s="73"/>
      <c r="B65" s="117" t="s">
        <v>110</v>
      </c>
      <c r="C65" s="118">
        <v>0</v>
      </c>
      <c r="E65" s="79" t="s">
        <v>98</v>
      </c>
      <c r="F65" s="80"/>
      <c r="G65" s="80"/>
      <c r="H65" s="61">
        <f>$C65</f>
        <v>0</v>
      </c>
      <c r="I65" s="61">
        <f>$C65</f>
        <v>0</v>
      </c>
      <c r="J65" s="61">
        <f t="shared" ref="J65:AQ65" si="182">$C65</f>
        <v>0</v>
      </c>
      <c r="K65" s="61">
        <f t="shared" si="182"/>
        <v>0</v>
      </c>
      <c r="L65" s="61">
        <f t="shared" si="182"/>
        <v>0</v>
      </c>
      <c r="M65" s="61">
        <f t="shared" si="182"/>
        <v>0</v>
      </c>
      <c r="N65" s="61">
        <f t="shared" si="182"/>
        <v>0</v>
      </c>
      <c r="O65" s="61">
        <f t="shared" si="182"/>
        <v>0</v>
      </c>
      <c r="P65" s="61">
        <f t="shared" si="182"/>
        <v>0</v>
      </c>
      <c r="Q65" s="61">
        <f t="shared" si="182"/>
        <v>0</v>
      </c>
      <c r="R65" s="61">
        <f t="shared" si="182"/>
        <v>0</v>
      </c>
      <c r="S65" s="61">
        <f t="shared" si="182"/>
        <v>0</v>
      </c>
      <c r="T65" s="61">
        <f t="shared" si="182"/>
        <v>0</v>
      </c>
      <c r="U65" s="61">
        <f t="shared" si="182"/>
        <v>0</v>
      </c>
      <c r="V65" s="61">
        <f t="shared" si="182"/>
        <v>0</v>
      </c>
      <c r="W65" s="61">
        <f t="shared" si="182"/>
        <v>0</v>
      </c>
      <c r="X65" s="61">
        <f t="shared" si="182"/>
        <v>0</v>
      </c>
      <c r="Y65" s="61">
        <f t="shared" si="182"/>
        <v>0</v>
      </c>
      <c r="Z65" s="61">
        <f t="shared" si="182"/>
        <v>0</v>
      </c>
      <c r="AA65" s="61">
        <f t="shared" si="182"/>
        <v>0</v>
      </c>
      <c r="AB65" s="61">
        <f t="shared" si="182"/>
        <v>0</v>
      </c>
      <c r="AC65" s="61">
        <f t="shared" si="182"/>
        <v>0</v>
      </c>
      <c r="AD65" s="61">
        <f t="shared" si="182"/>
        <v>0</v>
      </c>
      <c r="AE65" s="61">
        <f t="shared" si="182"/>
        <v>0</v>
      </c>
      <c r="AF65" s="61">
        <f t="shared" si="182"/>
        <v>0</v>
      </c>
      <c r="AG65" s="61">
        <f t="shared" si="182"/>
        <v>0</v>
      </c>
      <c r="AH65" s="61">
        <f t="shared" si="182"/>
        <v>0</v>
      </c>
      <c r="AI65" s="61">
        <f t="shared" si="182"/>
        <v>0</v>
      </c>
      <c r="AJ65" s="61">
        <f t="shared" si="182"/>
        <v>0</v>
      </c>
      <c r="AK65" s="61">
        <f t="shared" si="182"/>
        <v>0</v>
      </c>
      <c r="AL65" s="61">
        <f t="shared" si="182"/>
        <v>0</v>
      </c>
      <c r="AM65" s="61">
        <f t="shared" si="182"/>
        <v>0</v>
      </c>
      <c r="AN65" s="61">
        <f t="shared" si="182"/>
        <v>0</v>
      </c>
      <c r="AO65" s="61">
        <f t="shared" si="182"/>
        <v>0</v>
      </c>
      <c r="AP65" s="61">
        <f t="shared" si="182"/>
        <v>0</v>
      </c>
      <c r="AQ65" s="61">
        <f t="shared" si="182"/>
        <v>0</v>
      </c>
    </row>
    <row r="66" spans="1:16365" s="74" customFormat="1" ht="15.75" thickBot="1" x14ac:dyDescent="0.3">
      <c r="A66" s="73"/>
      <c r="B66" s="53"/>
      <c r="C66" s="119"/>
      <c r="E66" s="108" t="s">
        <v>111</v>
      </c>
      <c r="F66" s="109" t="s">
        <v>107</v>
      </c>
      <c r="G66" s="109"/>
      <c r="H66" s="55">
        <f>(H65/$C$40)*H64</f>
        <v>0</v>
      </c>
      <c r="I66" s="55">
        <f>(I65/$C$40)*I64</f>
        <v>0</v>
      </c>
      <c r="J66" s="55">
        <f t="shared" ref="J66:S66" si="183">(J65/$C$40)*J64</f>
        <v>0</v>
      </c>
      <c r="K66" s="55">
        <f t="shared" si="183"/>
        <v>0</v>
      </c>
      <c r="L66" s="55">
        <f t="shared" si="183"/>
        <v>0</v>
      </c>
      <c r="M66" s="55">
        <f t="shared" si="183"/>
        <v>0</v>
      </c>
      <c r="N66" s="55">
        <f t="shared" si="183"/>
        <v>0</v>
      </c>
      <c r="O66" s="55">
        <f t="shared" si="183"/>
        <v>0</v>
      </c>
      <c r="P66" s="55">
        <f t="shared" si="183"/>
        <v>0</v>
      </c>
      <c r="Q66" s="55">
        <f t="shared" si="183"/>
        <v>0</v>
      </c>
      <c r="R66" s="55">
        <f t="shared" si="183"/>
        <v>0</v>
      </c>
      <c r="S66" s="55">
        <f t="shared" si="183"/>
        <v>0</v>
      </c>
      <c r="T66" s="55">
        <f t="shared" ref="T66:AQ66" si="184">(T65/$C$40)*T64</f>
        <v>0</v>
      </c>
      <c r="U66" s="55">
        <f t="shared" si="184"/>
        <v>0</v>
      </c>
      <c r="V66" s="55">
        <f t="shared" si="184"/>
        <v>0</v>
      </c>
      <c r="W66" s="55">
        <f t="shared" si="184"/>
        <v>0</v>
      </c>
      <c r="X66" s="55">
        <f t="shared" si="184"/>
        <v>0</v>
      </c>
      <c r="Y66" s="55">
        <f t="shared" si="184"/>
        <v>0</v>
      </c>
      <c r="Z66" s="55">
        <f t="shared" si="184"/>
        <v>0</v>
      </c>
      <c r="AA66" s="55">
        <f t="shared" si="184"/>
        <v>0</v>
      </c>
      <c r="AB66" s="55">
        <f t="shared" si="184"/>
        <v>0</v>
      </c>
      <c r="AC66" s="55">
        <f t="shared" si="184"/>
        <v>0</v>
      </c>
      <c r="AD66" s="55">
        <f t="shared" si="184"/>
        <v>0</v>
      </c>
      <c r="AE66" s="55">
        <f t="shared" si="184"/>
        <v>0</v>
      </c>
      <c r="AF66" s="55">
        <f t="shared" si="184"/>
        <v>0</v>
      </c>
      <c r="AG66" s="55">
        <f t="shared" si="184"/>
        <v>0</v>
      </c>
      <c r="AH66" s="55">
        <f t="shared" si="184"/>
        <v>0</v>
      </c>
      <c r="AI66" s="55">
        <f t="shared" si="184"/>
        <v>0</v>
      </c>
      <c r="AJ66" s="55">
        <f t="shared" si="184"/>
        <v>0</v>
      </c>
      <c r="AK66" s="55">
        <f t="shared" si="184"/>
        <v>0</v>
      </c>
      <c r="AL66" s="55">
        <f t="shared" si="184"/>
        <v>0</v>
      </c>
      <c r="AM66" s="55">
        <f t="shared" si="184"/>
        <v>0</v>
      </c>
      <c r="AN66" s="55">
        <f t="shared" si="184"/>
        <v>0</v>
      </c>
      <c r="AO66" s="55">
        <f t="shared" si="184"/>
        <v>0</v>
      </c>
      <c r="AP66" s="55">
        <f t="shared" si="184"/>
        <v>0</v>
      </c>
      <c r="AQ66" s="55">
        <f t="shared" si="184"/>
        <v>0</v>
      </c>
    </row>
    <row r="67" spans="1:16365" s="74" customFormat="1" x14ac:dyDescent="0.25">
      <c r="A67" s="73"/>
      <c r="B67" s="123" t="s">
        <v>112</v>
      </c>
      <c r="C67" s="113"/>
      <c r="E67" s="114" t="s">
        <v>113</v>
      </c>
      <c r="F67" s="115"/>
      <c r="G67" s="115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</row>
    <row r="68" spans="1:16365" s="74" customFormat="1" x14ac:dyDescent="0.25">
      <c r="A68" s="73"/>
      <c r="B68" s="117" t="s">
        <v>114</v>
      </c>
      <c r="C68" s="118">
        <v>0</v>
      </c>
      <c r="E68" s="79" t="s">
        <v>98</v>
      </c>
      <c r="F68" s="80"/>
      <c r="G68" s="80"/>
      <c r="H68" s="61">
        <f>$C68</f>
        <v>0</v>
      </c>
      <c r="I68" s="61">
        <f>$C68</f>
        <v>0</v>
      </c>
      <c r="J68" s="61">
        <f t="shared" ref="J68:AQ68" si="185">$C68</f>
        <v>0</v>
      </c>
      <c r="K68" s="61">
        <f t="shared" si="185"/>
        <v>0</v>
      </c>
      <c r="L68" s="61">
        <f t="shared" si="185"/>
        <v>0</v>
      </c>
      <c r="M68" s="61">
        <f t="shared" si="185"/>
        <v>0</v>
      </c>
      <c r="N68" s="61">
        <f t="shared" si="185"/>
        <v>0</v>
      </c>
      <c r="O68" s="61">
        <f t="shared" si="185"/>
        <v>0</v>
      </c>
      <c r="P68" s="61">
        <f t="shared" si="185"/>
        <v>0</v>
      </c>
      <c r="Q68" s="61">
        <f t="shared" si="185"/>
        <v>0</v>
      </c>
      <c r="R68" s="61">
        <f t="shared" si="185"/>
        <v>0</v>
      </c>
      <c r="S68" s="61">
        <f t="shared" si="185"/>
        <v>0</v>
      </c>
      <c r="T68" s="61">
        <f t="shared" si="185"/>
        <v>0</v>
      </c>
      <c r="U68" s="61">
        <f t="shared" si="185"/>
        <v>0</v>
      </c>
      <c r="V68" s="61">
        <f t="shared" si="185"/>
        <v>0</v>
      </c>
      <c r="W68" s="61">
        <f t="shared" si="185"/>
        <v>0</v>
      </c>
      <c r="X68" s="61">
        <f t="shared" si="185"/>
        <v>0</v>
      </c>
      <c r="Y68" s="61">
        <f t="shared" si="185"/>
        <v>0</v>
      </c>
      <c r="Z68" s="61">
        <f t="shared" si="185"/>
        <v>0</v>
      </c>
      <c r="AA68" s="61">
        <f t="shared" si="185"/>
        <v>0</v>
      </c>
      <c r="AB68" s="61">
        <f t="shared" si="185"/>
        <v>0</v>
      </c>
      <c r="AC68" s="61">
        <f t="shared" si="185"/>
        <v>0</v>
      </c>
      <c r="AD68" s="61">
        <f t="shared" si="185"/>
        <v>0</v>
      </c>
      <c r="AE68" s="61">
        <f t="shared" si="185"/>
        <v>0</v>
      </c>
      <c r="AF68" s="61">
        <f t="shared" si="185"/>
        <v>0</v>
      </c>
      <c r="AG68" s="61">
        <f t="shared" si="185"/>
        <v>0</v>
      </c>
      <c r="AH68" s="61">
        <f t="shared" si="185"/>
        <v>0</v>
      </c>
      <c r="AI68" s="61">
        <f t="shared" si="185"/>
        <v>0</v>
      </c>
      <c r="AJ68" s="61">
        <f t="shared" si="185"/>
        <v>0</v>
      </c>
      <c r="AK68" s="61">
        <f t="shared" si="185"/>
        <v>0</v>
      </c>
      <c r="AL68" s="61">
        <f t="shared" si="185"/>
        <v>0</v>
      </c>
      <c r="AM68" s="61">
        <f t="shared" si="185"/>
        <v>0</v>
      </c>
      <c r="AN68" s="61">
        <f t="shared" si="185"/>
        <v>0</v>
      </c>
      <c r="AO68" s="61">
        <f t="shared" si="185"/>
        <v>0</v>
      </c>
      <c r="AP68" s="61">
        <f t="shared" si="185"/>
        <v>0</v>
      </c>
      <c r="AQ68" s="61">
        <f t="shared" si="185"/>
        <v>0</v>
      </c>
    </row>
    <row r="69" spans="1:16365" s="74" customFormat="1" ht="15.75" thickBot="1" x14ac:dyDescent="0.3">
      <c r="A69" s="73"/>
      <c r="B69" s="53"/>
      <c r="C69" s="119"/>
      <c r="E69" s="108" t="s">
        <v>115</v>
      </c>
      <c r="F69" s="109" t="s">
        <v>107</v>
      </c>
      <c r="G69" s="109"/>
      <c r="H69" s="55">
        <f>(H68/$C$40)*H67</f>
        <v>0</v>
      </c>
      <c r="I69" s="55">
        <f>(I68/$C$40)*I67</f>
        <v>0</v>
      </c>
      <c r="J69" s="55">
        <f t="shared" ref="J69:S69" si="186">(J68/$C$40)*J67</f>
        <v>0</v>
      </c>
      <c r="K69" s="55">
        <f t="shared" si="186"/>
        <v>0</v>
      </c>
      <c r="L69" s="55">
        <f t="shared" si="186"/>
        <v>0</v>
      </c>
      <c r="M69" s="55">
        <f t="shared" si="186"/>
        <v>0</v>
      </c>
      <c r="N69" s="55">
        <f t="shared" si="186"/>
        <v>0</v>
      </c>
      <c r="O69" s="55">
        <f t="shared" si="186"/>
        <v>0</v>
      </c>
      <c r="P69" s="55">
        <f t="shared" si="186"/>
        <v>0</v>
      </c>
      <c r="Q69" s="55">
        <f t="shared" si="186"/>
        <v>0</v>
      </c>
      <c r="R69" s="55">
        <f t="shared" si="186"/>
        <v>0</v>
      </c>
      <c r="S69" s="55">
        <f t="shared" si="186"/>
        <v>0</v>
      </c>
      <c r="T69" s="55">
        <f t="shared" ref="T69:AQ69" si="187">(T68/$C$40)*T67</f>
        <v>0</v>
      </c>
      <c r="U69" s="55">
        <f t="shared" si="187"/>
        <v>0</v>
      </c>
      <c r="V69" s="55">
        <f t="shared" si="187"/>
        <v>0</v>
      </c>
      <c r="W69" s="55">
        <f t="shared" si="187"/>
        <v>0</v>
      </c>
      <c r="X69" s="55">
        <f t="shared" si="187"/>
        <v>0</v>
      </c>
      <c r="Y69" s="55">
        <f t="shared" si="187"/>
        <v>0</v>
      </c>
      <c r="Z69" s="55">
        <f t="shared" si="187"/>
        <v>0</v>
      </c>
      <c r="AA69" s="55">
        <f t="shared" si="187"/>
        <v>0</v>
      </c>
      <c r="AB69" s="55">
        <f t="shared" si="187"/>
        <v>0</v>
      </c>
      <c r="AC69" s="55">
        <f t="shared" si="187"/>
        <v>0</v>
      </c>
      <c r="AD69" s="55">
        <f t="shared" si="187"/>
        <v>0</v>
      </c>
      <c r="AE69" s="55">
        <f t="shared" si="187"/>
        <v>0</v>
      </c>
      <c r="AF69" s="55">
        <f t="shared" si="187"/>
        <v>0</v>
      </c>
      <c r="AG69" s="55">
        <f t="shared" si="187"/>
        <v>0</v>
      </c>
      <c r="AH69" s="55">
        <f t="shared" si="187"/>
        <v>0</v>
      </c>
      <c r="AI69" s="55">
        <f t="shared" si="187"/>
        <v>0</v>
      </c>
      <c r="AJ69" s="55">
        <f t="shared" si="187"/>
        <v>0</v>
      </c>
      <c r="AK69" s="55">
        <f t="shared" si="187"/>
        <v>0</v>
      </c>
      <c r="AL69" s="55">
        <f t="shared" si="187"/>
        <v>0</v>
      </c>
      <c r="AM69" s="55">
        <f t="shared" si="187"/>
        <v>0</v>
      </c>
      <c r="AN69" s="55">
        <f t="shared" si="187"/>
        <v>0</v>
      </c>
      <c r="AO69" s="55">
        <f t="shared" si="187"/>
        <v>0</v>
      </c>
      <c r="AP69" s="55">
        <f t="shared" si="187"/>
        <v>0</v>
      </c>
      <c r="AQ69" s="55">
        <f t="shared" si="187"/>
        <v>0</v>
      </c>
    </row>
    <row r="70" spans="1:16365" s="74" customFormat="1" x14ac:dyDescent="0.25">
      <c r="A70" s="73"/>
      <c r="B70" s="120" t="s">
        <v>116</v>
      </c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  <c r="FK70" s="73"/>
      <c r="FL70" s="73"/>
      <c r="FM70" s="73"/>
      <c r="FN70" s="73"/>
      <c r="FO70" s="73"/>
      <c r="FP70" s="73"/>
      <c r="FQ70" s="73"/>
      <c r="FR70" s="73"/>
      <c r="FS70" s="73"/>
      <c r="FT70" s="73"/>
      <c r="FU70" s="73"/>
      <c r="FV70" s="73"/>
      <c r="FW70" s="73"/>
      <c r="FX70" s="73"/>
      <c r="FY70" s="73"/>
      <c r="FZ70" s="73"/>
      <c r="GA70" s="73"/>
      <c r="GB70" s="73"/>
      <c r="GC70" s="73"/>
      <c r="GD70" s="73"/>
      <c r="GE70" s="73"/>
      <c r="GF70" s="73"/>
      <c r="GG70" s="73"/>
      <c r="GH70" s="73"/>
      <c r="GI70" s="73"/>
      <c r="GJ70" s="73"/>
      <c r="GK70" s="73"/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  <c r="JD70" s="73"/>
      <c r="JE70" s="73"/>
      <c r="JF70" s="73"/>
      <c r="JG70" s="73"/>
      <c r="JH70" s="73"/>
      <c r="JI70" s="73"/>
      <c r="JJ70" s="73"/>
      <c r="JK70" s="73"/>
      <c r="JL70" s="73"/>
      <c r="JM70" s="73"/>
      <c r="JN70" s="73"/>
      <c r="JO70" s="73"/>
      <c r="JP70" s="73"/>
      <c r="JQ70" s="73"/>
      <c r="JR70" s="73"/>
      <c r="JS70" s="73"/>
      <c r="JT70" s="73"/>
      <c r="JU70" s="73"/>
      <c r="JV70" s="73"/>
      <c r="JW70" s="73"/>
      <c r="JX70" s="73"/>
      <c r="JY70" s="73"/>
      <c r="JZ70" s="73"/>
      <c r="KA70" s="73"/>
      <c r="KB70" s="73"/>
      <c r="KC70" s="73"/>
      <c r="KD70" s="73"/>
      <c r="KE70" s="73"/>
      <c r="KF70" s="73"/>
      <c r="KG70" s="73"/>
      <c r="KH70" s="73"/>
      <c r="KI70" s="73"/>
      <c r="KJ70" s="73"/>
      <c r="KK70" s="73"/>
      <c r="KL70" s="73"/>
      <c r="KM70" s="73"/>
      <c r="KN70" s="73"/>
      <c r="KO70" s="73"/>
      <c r="KP70" s="73"/>
      <c r="KQ70" s="73"/>
      <c r="KR70" s="73"/>
      <c r="KS70" s="73"/>
      <c r="KT70" s="73"/>
      <c r="KU70" s="73"/>
      <c r="KV70" s="73"/>
      <c r="KW70" s="73"/>
      <c r="KX70" s="73"/>
      <c r="KY70" s="73"/>
      <c r="KZ70" s="73"/>
      <c r="LA70" s="73"/>
      <c r="LB70" s="73"/>
      <c r="LC70" s="73"/>
      <c r="LD70" s="73"/>
      <c r="LE70" s="73"/>
      <c r="LF70" s="73"/>
      <c r="LG70" s="73"/>
      <c r="LH70" s="73"/>
      <c r="LI70" s="73"/>
      <c r="LJ70" s="73"/>
      <c r="LK70" s="73"/>
      <c r="LL70" s="73"/>
      <c r="LM70" s="73"/>
      <c r="LN70" s="73"/>
      <c r="LO70" s="73"/>
      <c r="LP70" s="73"/>
      <c r="LQ70" s="73"/>
      <c r="LR70" s="73"/>
      <c r="LS70" s="73"/>
      <c r="LT70" s="73"/>
      <c r="LU70" s="73"/>
      <c r="LV70" s="73"/>
      <c r="LW70" s="73"/>
      <c r="LX70" s="73"/>
      <c r="LY70" s="73"/>
      <c r="LZ70" s="73"/>
      <c r="MA70" s="73"/>
      <c r="MB70" s="73"/>
      <c r="MC70" s="73"/>
      <c r="MD70" s="73"/>
      <c r="ME70" s="73"/>
      <c r="MF70" s="73"/>
      <c r="MG70" s="73"/>
      <c r="MH70" s="73"/>
      <c r="MI70" s="73"/>
      <c r="MJ70" s="73"/>
      <c r="MK70" s="73"/>
      <c r="ML70" s="73"/>
      <c r="MM70" s="73"/>
      <c r="MN70" s="73"/>
      <c r="MO70" s="73"/>
      <c r="MP70" s="73"/>
      <c r="MQ70" s="73"/>
      <c r="MR70" s="73"/>
      <c r="MS70" s="73"/>
      <c r="MT70" s="73"/>
      <c r="MU70" s="73"/>
      <c r="MV70" s="73"/>
      <c r="MW70" s="73"/>
      <c r="MX70" s="73"/>
      <c r="MY70" s="73"/>
      <c r="MZ70" s="73"/>
      <c r="NA70" s="73"/>
      <c r="NB70" s="73"/>
      <c r="NC70" s="73"/>
      <c r="ND70" s="73"/>
      <c r="NE70" s="73"/>
      <c r="NF70" s="73"/>
      <c r="NG70" s="73"/>
      <c r="NH70" s="73"/>
      <c r="NI70" s="73"/>
      <c r="NJ70" s="73"/>
      <c r="NK70" s="73"/>
      <c r="NL70" s="73"/>
      <c r="NM70" s="73"/>
      <c r="NN70" s="73"/>
      <c r="NO70" s="73"/>
      <c r="NP70" s="73"/>
      <c r="NQ70" s="73"/>
      <c r="NR70" s="73"/>
      <c r="NS70" s="73"/>
      <c r="NT70" s="73"/>
      <c r="NU70" s="73"/>
      <c r="NV70" s="73"/>
      <c r="NW70" s="73"/>
      <c r="NX70" s="73"/>
      <c r="NY70" s="73"/>
      <c r="NZ70" s="73"/>
      <c r="OA70" s="73"/>
      <c r="OB70" s="73"/>
      <c r="OC70" s="73"/>
      <c r="OD70" s="73"/>
      <c r="OE70" s="73"/>
      <c r="OF70" s="73"/>
      <c r="OG70" s="73"/>
      <c r="OH70" s="73"/>
      <c r="OI70" s="73"/>
      <c r="OJ70" s="73"/>
      <c r="OK70" s="73"/>
      <c r="OL70" s="73"/>
      <c r="OM70" s="73"/>
      <c r="ON70" s="73"/>
      <c r="OO70" s="73"/>
      <c r="OP70" s="73"/>
      <c r="OQ70" s="73"/>
      <c r="OR70" s="73"/>
      <c r="OS70" s="73"/>
      <c r="OT70" s="73"/>
      <c r="OU70" s="73"/>
      <c r="OV70" s="73"/>
      <c r="OW70" s="73"/>
      <c r="OX70" s="73"/>
      <c r="OY70" s="73"/>
      <c r="OZ70" s="73"/>
      <c r="PA70" s="73"/>
      <c r="PB70" s="73"/>
      <c r="PC70" s="73"/>
      <c r="PD70" s="73"/>
      <c r="PE70" s="73"/>
      <c r="PF70" s="73"/>
      <c r="PG70" s="73"/>
      <c r="PH70" s="73"/>
      <c r="PI70" s="73"/>
      <c r="PJ70" s="73"/>
      <c r="PK70" s="73"/>
      <c r="PL70" s="73"/>
      <c r="PM70" s="73"/>
      <c r="PN70" s="73"/>
      <c r="PO70" s="73"/>
      <c r="PP70" s="73"/>
      <c r="PQ70" s="73"/>
      <c r="PR70" s="73"/>
      <c r="PS70" s="73"/>
      <c r="PT70" s="73"/>
      <c r="PU70" s="73"/>
      <c r="PV70" s="73"/>
      <c r="PW70" s="73"/>
      <c r="PX70" s="73"/>
      <c r="PY70" s="73"/>
      <c r="PZ70" s="73"/>
      <c r="QA70" s="73"/>
      <c r="QB70" s="73"/>
      <c r="QC70" s="73"/>
      <c r="QD70" s="73"/>
      <c r="QE70" s="73"/>
      <c r="QF70" s="73"/>
      <c r="QG70" s="73"/>
      <c r="QH70" s="73"/>
      <c r="QI70" s="73"/>
      <c r="QJ70" s="73"/>
      <c r="QK70" s="73"/>
      <c r="QL70" s="73"/>
      <c r="QM70" s="73"/>
      <c r="QN70" s="73"/>
      <c r="QO70" s="73"/>
      <c r="QP70" s="73"/>
      <c r="QQ70" s="73"/>
      <c r="QR70" s="73"/>
      <c r="QS70" s="73"/>
      <c r="QT70" s="73"/>
      <c r="QU70" s="73"/>
      <c r="QV70" s="73"/>
      <c r="QW70" s="73"/>
      <c r="QX70" s="73"/>
      <c r="QY70" s="73"/>
      <c r="QZ70" s="73"/>
      <c r="RA70" s="73"/>
      <c r="RB70" s="73"/>
      <c r="RC70" s="73"/>
      <c r="RD70" s="73"/>
      <c r="RE70" s="73"/>
      <c r="RF70" s="73"/>
      <c r="RG70" s="73"/>
      <c r="RH70" s="73"/>
      <c r="RI70" s="73"/>
      <c r="RJ70" s="73"/>
      <c r="RK70" s="73"/>
      <c r="RL70" s="73"/>
      <c r="RM70" s="73"/>
      <c r="RN70" s="73"/>
      <c r="RO70" s="73"/>
      <c r="RP70" s="73"/>
      <c r="RQ70" s="73"/>
      <c r="RR70" s="73"/>
      <c r="RS70" s="73"/>
      <c r="RT70" s="73"/>
      <c r="RU70" s="73"/>
      <c r="RV70" s="73"/>
      <c r="RW70" s="73"/>
      <c r="RX70" s="73"/>
      <c r="RY70" s="73"/>
      <c r="RZ70" s="73"/>
      <c r="SA70" s="73"/>
      <c r="SB70" s="73"/>
      <c r="SC70" s="73"/>
      <c r="SD70" s="73"/>
      <c r="SE70" s="73"/>
      <c r="SF70" s="73"/>
      <c r="SG70" s="73"/>
      <c r="SH70" s="73"/>
      <c r="SI70" s="73"/>
      <c r="SJ70" s="73"/>
      <c r="SK70" s="73"/>
      <c r="SL70" s="73"/>
      <c r="SM70" s="73"/>
      <c r="SN70" s="73"/>
      <c r="SO70" s="73"/>
      <c r="SP70" s="73"/>
      <c r="SQ70" s="73"/>
      <c r="SR70" s="73"/>
      <c r="SS70" s="73"/>
      <c r="ST70" s="73"/>
      <c r="SU70" s="73"/>
      <c r="SV70" s="73"/>
      <c r="SW70" s="73"/>
      <c r="SX70" s="73"/>
      <c r="SY70" s="73"/>
      <c r="SZ70" s="73"/>
      <c r="TA70" s="73"/>
      <c r="TB70" s="73"/>
      <c r="TC70" s="73"/>
      <c r="TD70" s="73"/>
      <c r="TE70" s="73"/>
      <c r="TF70" s="73"/>
      <c r="TG70" s="73"/>
      <c r="TH70" s="73"/>
      <c r="TI70" s="73"/>
      <c r="TJ70" s="73"/>
      <c r="TK70" s="73"/>
      <c r="TL70" s="73"/>
      <c r="TM70" s="73"/>
      <c r="TN70" s="73"/>
      <c r="TO70" s="73"/>
      <c r="TP70" s="73"/>
      <c r="TQ70" s="73"/>
      <c r="TR70" s="73"/>
      <c r="TS70" s="73"/>
      <c r="TT70" s="73"/>
      <c r="TU70" s="73"/>
      <c r="TV70" s="73"/>
      <c r="TW70" s="73"/>
      <c r="TX70" s="73"/>
      <c r="TY70" s="73"/>
      <c r="TZ70" s="73"/>
      <c r="UA70" s="73"/>
      <c r="UB70" s="73"/>
      <c r="UC70" s="73"/>
      <c r="UD70" s="73"/>
      <c r="UE70" s="73"/>
      <c r="UF70" s="73"/>
      <c r="UG70" s="73"/>
      <c r="UH70" s="73"/>
      <c r="UI70" s="73"/>
      <c r="UJ70" s="73"/>
      <c r="UK70" s="73"/>
      <c r="UL70" s="73"/>
      <c r="UM70" s="73"/>
      <c r="UN70" s="73"/>
      <c r="UO70" s="73"/>
      <c r="UP70" s="73"/>
      <c r="UQ70" s="73"/>
      <c r="UR70" s="73"/>
      <c r="US70" s="73"/>
      <c r="UT70" s="73"/>
      <c r="UU70" s="73"/>
      <c r="UV70" s="73"/>
      <c r="UW70" s="73"/>
      <c r="UX70" s="73"/>
      <c r="UY70" s="73"/>
      <c r="UZ70" s="73"/>
      <c r="VA70" s="73"/>
      <c r="VB70" s="73"/>
      <c r="VC70" s="73"/>
      <c r="VD70" s="73"/>
      <c r="VE70" s="73"/>
      <c r="VF70" s="73"/>
      <c r="VG70" s="73"/>
      <c r="VH70" s="73"/>
      <c r="VI70" s="73"/>
      <c r="VJ70" s="73"/>
      <c r="VK70" s="73"/>
      <c r="VL70" s="73"/>
      <c r="VM70" s="73"/>
      <c r="VN70" s="73"/>
      <c r="VO70" s="73"/>
      <c r="VP70" s="73"/>
      <c r="VQ70" s="73"/>
      <c r="VR70" s="73"/>
      <c r="VS70" s="73"/>
      <c r="VT70" s="73"/>
      <c r="VU70" s="73"/>
      <c r="VV70" s="73"/>
      <c r="VW70" s="73"/>
      <c r="VX70" s="73"/>
      <c r="VY70" s="73"/>
      <c r="VZ70" s="73"/>
      <c r="WA70" s="73"/>
      <c r="WB70" s="73"/>
      <c r="WC70" s="73"/>
      <c r="WD70" s="73"/>
      <c r="WE70" s="73"/>
      <c r="WF70" s="73"/>
      <c r="WG70" s="73"/>
      <c r="WH70" s="73"/>
      <c r="WI70" s="73"/>
      <c r="WJ70" s="73"/>
      <c r="WK70" s="73"/>
      <c r="WL70" s="73"/>
      <c r="WM70" s="73"/>
      <c r="WN70" s="73"/>
      <c r="WO70" s="73"/>
      <c r="WP70" s="73"/>
      <c r="WQ70" s="73"/>
      <c r="WR70" s="73"/>
      <c r="WS70" s="73"/>
      <c r="WT70" s="73"/>
      <c r="WU70" s="73"/>
      <c r="WV70" s="73"/>
      <c r="WW70" s="73"/>
      <c r="WX70" s="73"/>
      <c r="WY70" s="73"/>
      <c r="WZ70" s="73"/>
      <c r="XA70" s="73"/>
      <c r="XB70" s="73"/>
      <c r="XC70" s="73"/>
      <c r="XD70" s="73"/>
      <c r="XE70" s="73"/>
      <c r="XF70" s="73"/>
      <c r="XG70" s="73"/>
      <c r="XH70" s="73"/>
      <c r="XI70" s="73"/>
      <c r="XJ70" s="73"/>
      <c r="XK70" s="73"/>
      <c r="XL70" s="73"/>
      <c r="XM70" s="73"/>
      <c r="XN70" s="73"/>
      <c r="XO70" s="73"/>
      <c r="XP70" s="73"/>
      <c r="XQ70" s="73"/>
      <c r="XR70" s="73"/>
      <c r="XS70" s="73"/>
      <c r="XT70" s="73"/>
      <c r="XU70" s="73"/>
      <c r="XV70" s="73"/>
      <c r="XW70" s="73"/>
      <c r="XX70" s="73"/>
      <c r="XY70" s="73"/>
      <c r="XZ70" s="73"/>
      <c r="YA70" s="73"/>
      <c r="YB70" s="73"/>
      <c r="YC70" s="73"/>
      <c r="YD70" s="73"/>
      <c r="YE70" s="73"/>
      <c r="YF70" s="73"/>
      <c r="YG70" s="73"/>
      <c r="YH70" s="73"/>
      <c r="YI70" s="73"/>
      <c r="YJ70" s="73"/>
      <c r="YK70" s="73"/>
      <c r="YL70" s="73"/>
      <c r="YM70" s="73"/>
      <c r="YN70" s="73"/>
      <c r="YO70" s="73"/>
      <c r="YP70" s="73"/>
      <c r="YQ70" s="73"/>
      <c r="YR70" s="73"/>
      <c r="YS70" s="73"/>
      <c r="YT70" s="73"/>
      <c r="YU70" s="73"/>
      <c r="YV70" s="73"/>
      <c r="YW70" s="73"/>
      <c r="YX70" s="73"/>
      <c r="YY70" s="73"/>
      <c r="YZ70" s="73"/>
      <c r="ZA70" s="73"/>
      <c r="ZB70" s="73"/>
      <c r="ZC70" s="73"/>
      <c r="ZD70" s="73"/>
      <c r="ZE70" s="73"/>
      <c r="ZF70" s="73"/>
      <c r="ZG70" s="73"/>
      <c r="ZH70" s="73"/>
      <c r="ZI70" s="73"/>
      <c r="ZJ70" s="73"/>
      <c r="ZK70" s="73"/>
      <c r="ZL70" s="73"/>
      <c r="ZM70" s="73"/>
      <c r="ZN70" s="73"/>
      <c r="ZO70" s="73"/>
      <c r="ZP70" s="73"/>
      <c r="ZQ70" s="73"/>
      <c r="ZR70" s="73"/>
      <c r="ZS70" s="73"/>
      <c r="ZT70" s="73"/>
      <c r="ZU70" s="73"/>
      <c r="ZV70" s="73"/>
      <c r="ZW70" s="73"/>
      <c r="ZX70" s="73"/>
      <c r="ZY70" s="73"/>
      <c r="ZZ70" s="73"/>
      <c r="AAA70" s="73"/>
      <c r="AAB70" s="73"/>
      <c r="AAC70" s="73"/>
      <c r="AAD70" s="73"/>
      <c r="AAE70" s="73"/>
      <c r="AAF70" s="73"/>
      <c r="AAG70" s="73"/>
      <c r="AAH70" s="73"/>
      <c r="AAI70" s="73"/>
      <c r="AAJ70" s="73"/>
      <c r="AAK70" s="73"/>
      <c r="AAL70" s="73"/>
      <c r="AAM70" s="73"/>
      <c r="AAN70" s="73"/>
      <c r="AAO70" s="73"/>
      <c r="AAP70" s="73"/>
      <c r="AAQ70" s="73"/>
      <c r="AAR70" s="73"/>
      <c r="AAS70" s="73"/>
      <c r="AAT70" s="73"/>
      <c r="AAU70" s="73"/>
      <c r="AAV70" s="73"/>
      <c r="AAW70" s="73"/>
      <c r="AAX70" s="73"/>
      <c r="AAY70" s="73"/>
      <c r="AAZ70" s="73"/>
      <c r="ABA70" s="73"/>
      <c r="ABB70" s="73"/>
      <c r="ABC70" s="73"/>
      <c r="ABD70" s="73"/>
      <c r="ABE70" s="73"/>
      <c r="ABF70" s="73"/>
      <c r="ABG70" s="73"/>
      <c r="ABH70" s="73"/>
      <c r="ABI70" s="73"/>
      <c r="ABJ70" s="73"/>
      <c r="ABK70" s="73"/>
      <c r="ABL70" s="73"/>
      <c r="ABM70" s="73"/>
      <c r="ABN70" s="73"/>
      <c r="ABO70" s="73"/>
      <c r="ABP70" s="73"/>
      <c r="ABQ70" s="73"/>
      <c r="ABR70" s="73"/>
      <c r="ABS70" s="73"/>
      <c r="ABT70" s="73"/>
      <c r="ABU70" s="73"/>
      <c r="ABV70" s="73"/>
      <c r="ABW70" s="73"/>
      <c r="ABX70" s="73"/>
      <c r="ABY70" s="73"/>
      <c r="ABZ70" s="73"/>
      <c r="ACA70" s="73"/>
      <c r="ACB70" s="73"/>
      <c r="ACC70" s="73"/>
      <c r="ACD70" s="73"/>
      <c r="ACE70" s="73"/>
      <c r="ACF70" s="73"/>
      <c r="ACG70" s="73"/>
      <c r="ACH70" s="73"/>
      <c r="ACI70" s="73"/>
      <c r="ACJ70" s="73"/>
      <c r="ACK70" s="73"/>
      <c r="ACL70" s="73"/>
      <c r="ACM70" s="73"/>
      <c r="ACN70" s="73"/>
      <c r="ACO70" s="73"/>
      <c r="ACP70" s="73"/>
      <c r="ACQ70" s="73"/>
      <c r="ACR70" s="73"/>
      <c r="ACS70" s="73"/>
      <c r="ACT70" s="73"/>
      <c r="ACU70" s="73"/>
      <c r="ACV70" s="73"/>
      <c r="ACW70" s="73"/>
      <c r="ACX70" s="73"/>
      <c r="ACY70" s="73"/>
      <c r="ACZ70" s="73"/>
      <c r="ADA70" s="73"/>
      <c r="ADB70" s="73"/>
      <c r="ADC70" s="73"/>
      <c r="ADD70" s="73"/>
      <c r="ADE70" s="73"/>
      <c r="ADF70" s="73"/>
      <c r="ADG70" s="73"/>
      <c r="ADH70" s="73"/>
      <c r="ADI70" s="73"/>
      <c r="ADJ70" s="73"/>
      <c r="ADK70" s="73"/>
      <c r="ADL70" s="73"/>
      <c r="ADM70" s="73"/>
      <c r="ADN70" s="73"/>
      <c r="ADO70" s="73"/>
      <c r="ADP70" s="73"/>
      <c r="ADQ70" s="73"/>
      <c r="ADR70" s="73"/>
      <c r="ADS70" s="73"/>
      <c r="ADT70" s="73"/>
      <c r="ADU70" s="73"/>
      <c r="ADV70" s="73"/>
      <c r="ADW70" s="73"/>
      <c r="ADX70" s="73"/>
      <c r="ADY70" s="73"/>
      <c r="ADZ70" s="73"/>
      <c r="AEA70" s="73"/>
      <c r="AEB70" s="73"/>
      <c r="AEC70" s="73"/>
      <c r="AED70" s="73"/>
      <c r="AEE70" s="73"/>
      <c r="AEF70" s="73"/>
      <c r="AEG70" s="73"/>
      <c r="AEH70" s="73"/>
      <c r="AEI70" s="73"/>
      <c r="AEJ70" s="73"/>
      <c r="AEK70" s="73"/>
      <c r="AEL70" s="73"/>
      <c r="AEM70" s="73"/>
      <c r="AEN70" s="73"/>
      <c r="AEO70" s="73"/>
      <c r="AEP70" s="73"/>
      <c r="AEQ70" s="73"/>
      <c r="AER70" s="73"/>
      <c r="AES70" s="73"/>
      <c r="AET70" s="73"/>
      <c r="AEU70" s="73"/>
      <c r="AEV70" s="73"/>
      <c r="AEW70" s="73"/>
      <c r="AEX70" s="73"/>
      <c r="AEY70" s="73"/>
      <c r="AEZ70" s="73"/>
      <c r="AFA70" s="73"/>
      <c r="AFB70" s="73"/>
      <c r="AFC70" s="73"/>
      <c r="AFD70" s="73"/>
      <c r="AFE70" s="73"/>
      <c r="AFF70" s="73"/>
      <c r="AFG70" s="73"/>
      <c r="AFH70" s="73"/>
      <c r="AFI70" s="73"/>
      <c r="AFJ70" s="73"/>
      <c r="AFK70" s="73"/>
      <c r="AFL70" s="73"/>
      <c r="AFM70" s="73"/>
      <c r="AFN70" s="73"/>
      <c r="AFO70" s="73"/>
      <c r="AFP70" s="73"/>
      <c r="AFQ70" s="73"/>
      <c r="AFR70" s="73"/>
      <c r="AFS70" s="73"/>
      <c r="AFT70" s="73"/>
      <c r="AFU70" s="73"/>
      <c r="AFV70" s="73"/>
      <c r="AFW70" s="73"/>
      <c r="AFX70" s="73"/>
      <c r="AFY70" s="73"/>
      <c r="AFZ70" s="73"/>
      <c r="AGA70" s="73"/>
      <c r="AGB70" s="73"/>
      <c r="AGC70" s="73"/>
      <c r="AGD70" s="73"/>
      <c r="AGE70" s="73"/>
      <c r="AGF70" s="73"/>
      <c r="AGG70" s="73"/>
      <c r="AGH70" s="73"/>
      <c r="AGI70" s="73"/>
      <c r="AGJ70" s="73"/>
      <c r="AGK70" s="73"/>
      <c r="AGL70" s="73"/>
      <c r="AGM70" s="73"/>
      <c r="AGN70" s="73"/>
      <c r="AGO70" s="73"/>
      <c r="AGP70" s="73"/>
      <c r="AGQ70" s="73"/>
      <c r="AGR70" s="73"/>
      <c r="AGS70" s="73"/>
      <c r="AGT70" s="73"/>
      <c r="AGU70" s="73"/>
      <c r="AGV70" s="73"/>
      <c r="AGW70" s="73"/>
      <c r="AGX70" s="73"/>
      <c r="AGY70" s="73"/>
      <c r="AGZ70" s="73"/>
      <c r="AHA70" s="73"/>
      <c r="AHB70" s="73"/>
      <c r="AHC70" s="73"/>
      <c r="AHD70" s="73"/>
      <c r="AHE70" s="73"/>
      <c r="AHF70" s="73"/>
      <c r="AHG70" s="73"/>
      <c r="AHH70" s="73"/>
      <c r="AHI70" s="73"/>
      <c r="AHJ70" s="73"/>
      <c r="AHK70" s="73"/>
      <c r="AHL70" s="73"/>
      <c r="AHM70" s="73"/>
      <c r="AHN70" s="73"/>
      <c r="AHO70" s="73"/>
      <c r="AHP70" s="73"/>
      <c r="AHQ70" s="73"/>
      <c r="AHR70" s="73"/>
      <c r="AHS70" s="73"/>
      <c r="AHT70" s="73"/>
      <c r="AHU70" s="73"/>
      <c r="AHV70" s="73"/>
      <c r="AHW70" s="73"/>
      <c r="AHX70" s="73"/>
      <c r="AHY70" s="73"/>
      <c r="AHZ70" s="73"/>
      <c r="AIA70" s="73"/>
      <c r="AIB70" s="73"/>
      <c r="AIC70" s="73"/>
      <c r="AID70" s="73"/>
      <c r="AIE70" s="73"/>
      <c r="AIF70" s="73"/>
      <c r="AIG70" s="73"/>
      <c r="AIH70" s="73"/>
      <c r="AII70" s="73"/>
      <c r="AIJ70" s="73"/>
      <c r="AIK70" s="73"/>
      <c r="AIL70" s="73"/>
      <c r="AIM70" s="73"/>
      <c r="AIN70" s="73"/>
      <c r="AIO70" s="73"/>
      <c r="AIP70" s="73"/>
      <c r="AIQ70" s="73"/>
      <c r="AIR70" s="73"/>
      <c r="AIS70" s="73"/>
      <c r="AIT70" s="73"/>
      <c r="AIU70" s="73"/>
      <c r="AIV70" s="73"/>
      <c r="AIW70" s="73"/>
      <c r="AIX70" s="73"/>
      <c r="AIY70" s="73"/>
      <c r="AIZ70" s="73"/>
      <c r="AJA70" s="73"/>
      <c r="AJB70" s="73"/>
      <c r="AJC70" s="73"/>
      <c r="AJD70" s="73"/>
      <c r="AJE70" s="73"/>
      <c r="AJF70" s="73"/>
      <c r="AJG70" s="73"/>
      <c r="AJH70" s="73"/>
      <c r="AJI70" s="73"/>
      <c r="AJJ70" s="73"/>
      <c r="AJK70" s="73"/>
      <c r="AJL70" s="73"/>
      <c r="AJM70" s="73"/>
      <c r="AJN70" s="73"/>
      <c r="AJO70" s="73"/>
      <c r="AJP70" s="73"/>
      <c r="AJQ70" s="73"/>
      <c r="AJR70" s="73"/>
      <c r="AJS70" s="73"/>
      <c r="AJT70" s="73"/>
      <c r="AJU70" s="73"/>
      <c r="AJV70" s="73"/>
      <c r="AJW70" s="73"/>
      <c r="AJX70" s="73"/>
      <c r="AJY70" s="73"/>
      <c r="AJZ70" s="73"/>
      <c r="AKA70" s="73"/>
      <c r="AKB70" s="73"/>
      <c r="AKC70" s="73"/>
      <c r="AKD70" s="73"/>
      <c r="AKE70" s="73"/>
      <c r="AKF70" s="73"/>
      <c r="AKG70" s="73"/>
      <c r="AKH70" s="73"/>
      <c r="AKI70" s="73"/>
      <c r="AKJ70" s="73"/>
      <c r="AKK70" s="73"/>
      <c r="AKL70" s="73"/>
      <c r="AKM70" s="73"/>
      <c r="AKN70" s="73"/>
      <c r="AKO70" s="73"/>
      <c r="AKP70" s="73"/>
      <c r="AKQ70" s="73"/>
      <c r="AKR70" s="73"/>
      <c r="AKS70" s="73"/>
      <c r="AKT70" s="73"/>
      <c r="AKU70" s="73"/>
      <c r="AKV70" s="73"/>
      <c r="AKW70" s="73"/>
      <c r="AKX70" s="73"/>
      <c r="AKY70" s="73"/>
      <c r="AKZ70" s="73"/>
      <c r="ALA70" s="73"/>
      <c r="ALB70" s="73"/>
      <c r="ALC70" s="73"/>
      <c r="ALD70" s="73"/>
      <c r="ALE70" s="73"/>
      <c r="ALF70" s="73"/>
      <c r="ALG70" s="73"/>
      <c r="ALH70" s="73"/>
      <c r="ALI70" s="73"/>
      <c r="ALJ70" s="73"/>
      <c r="ALK70" s="73"/>
      <c r="ALL70" s="73"/>
      <c r="ALM70" s="73"/>
      <c r="ALN70" s="73"/>
      <c r="ALO70" s="73"/>
      <c r="ALP70" s="73"/>
      <c r="ALQ70" s="73"/>
      <c r="ALR70" s="73"/>
      <c r="ALS70" s="73"/>
      <c r="ALT70" s="73"/>
      <c r="ALU70" s="73"/>
      <c r="ALV70" s="73"/>
      <c r="ALW70" s="73"/>
      <c r="ALX70" s="73"/>
      <c r="ALY70" s="73"/>
      <c r="ALZ70" s="73"/>
      <c r="AMA70" s="73"/>
      <c r="AMB70" s="73"/>
      <c r="AMC70" s="73"/>
      <c r="AMD70" s="73"/>
      <c r="AME70" s="73"/>
      <c r="AMF70" s="73"/>
      <c r="AMG70" s="73"/>
      <c r="AMH70" s="73"/>
      <c r="AMI70" s="73"/>
      <c r="AMJ70" s="73"/>
      <c r="AMK70" s="73"/>
      <c r="AML70" s="73"/>
      <c r="AMM70" s="73"/>
      <c r="AMN70" s="73"/>
      <c r="AMO70" s="73"/>
      <c r="AMP70" s="73"/>
      <c r="AMQ70" s="73"/>
      <c r="AMR70" s="73"/>
      <c r="AMS70" s="73"/>
      <c r="AMT70" s="73"/>
      <c r="AMU70" s="73"/>
      <c r="AMV70" s="73"/>
      <c r="AMW70" s="73"/>
      <c r="AMX70" s="73"/>
      <c r="AMY70" s="73"/>
      <c r="AMZ70" s="73"/>
      <c r="ANA70" s="73"/>
      <c r="ANB70" s="73"/>
      <c r="ANC70" s="73"/>
      <c r="AND70" s="73"/>
      <c r="ANE70" s="73"/>
      <c r="ANF70" s="73"/>
      <c r="ANG70" s="73"/>
      <c r="ANH70" s="73"/>
      <c r="ANI70" s="73"/>
      <c r="ANJ70" s="73"/>
      <c r="ANK70" s="73"/>
      <c r="ANL70" s="73"/>
      <c r="ANM70" s="73"/>
      <c r="ANN70" s="73"/>
      <c r="ANO70" s="73"/>
      <c r="ANP70" s="73"/>
      <c r="ANQ70" s="73"/>
      <c r="ANR70" s="73"/>
      <c r="ANS70" s="73"/>
      <c r="ANT70" s="73"/>
      <c r="ANU70" s="73"/>
      <c r="ANV70" s="73"/>
      <c r="ANW70" s="73"/>
      <c r="ANX70" s="73"/>
      <c r="ANY70" s="73"/>
      <c r="ANZ70" s="73"/>
      <c r="AOA70" s="73"/>
      <c r="AOB70" s="73"/>
      <c r="AOC70" s="73"/>
      <c r="AOD70" s="73"/>
      <c r="AOE70" s="73"/>
      <c r="AOF70" s="73"/>
      <c r="AOG70" s="73"/>
      <c r="AOH70" s="73"/>
      <c r="AOI70" s="73"/>
      <c r="AOJ70" s="73"/>
      <c r="AOK70" s="73"/>
      <c r="AOL70" s="73"/>
      <c r="AOM70" s="73"/>
      <c r="AON70" s="73"/>
      <c r="AOO70" s="73"/>
      <c r="AOP70" s="73"/>
      <c r="AOQ70" s="73"/>
      <c r="AOR70" s="73"/>
      <c r="AOS70" s="73"/>
      <c r="AOT70" s="73"/>
      <c r="AOU70" s="73"/>
      <c r="AOV70" s="73"/>
      <c r="AOW70" s="73"/>
      <c r="AOX70" s="73"/>
      <c r="AOY70" s="73"/>
      <c r="AOZ70" s="73"/>
      <c r="APA70" s="73"/>
      <c r="APB70" s="73"/>
      <c r="APC70" s="73"/>
      <c r="APD70" s="73"/>
      <c r="APE70" s="73"/>
      <c r="APF70" s="73"/>
      <c r="APG70" s="73"/>
      <c r="APH70" s="73"/>
      <c r="API70" s="73"/>
      <c r="APJ70" s="73"/>
      <c r="APK70" s="73"/>
      <c r="APL70" s="73"/>
      <c r="APM70" s="73"/>
      <c r="APN70" s="73"/>
      <c r="APO70" s="73"/>
      <c r="APP70" s="73"/>
      <c r="APQ70" s="73"/>
      <c r="APR70" s="73"/>
      <c r="APS70" s="73"/>
      <c r="APT70" s="73"/>
      <c r="APU70" s="73"/>
      <c r="APV70" s="73"/>
      <c r="APW70" s="73"/>
      <c r="APX70" s="73"/>
      <c r="APY70" s="73"/>
      <c r="APZ70" s="73"/>
      <c r="AQA70" s="73"/>
      <c r="AQB70" s="73"/>
      <c r="AQC70" s="73"/>
      <c r="AQD70" s="73"/>
      <c r="AQE70" s="73"/>
      <c r="AQF70" s="73"/>
      <c r="AQG70" s="73"/>
      <c r="AQH70" s="73"/>
      <c r="AQI70" s="73"/>
      <c r="AQJ70" s="73"/>
      <c r="AQK70" s="73"/>
      <c r="AQL70" s="73"/>
      <c r="AQM70" s="73"/>
      <c r="AQN70" s="73"/>
      <c r="AQO70" s="73"/>
      <c r="AQP70" s="73"/>
      <c r="AQQ70" s="73"/>
      <c r="AQR70" s="73"/>
      <c r="AQS70" s="73"/>
      <c r="AQT70" s="73"/>
      <c r="AQU70" s="73"/>
      <c r="AQV70" s="73"/>
      <c r="AQW70" s="73"/>
      <c r="AQX70" s="73"/>
      <c r="AQY70" s="73"/>
      <c r="AQZ70" s="73"/>
      <c r="ARA70" s="73"/>
      <c r="ARB70" s="73"/>
      <c r="ARC70" s="73"/>
      <c r="ARD70" s="73"/>
      <c r="ARE70" s="73"/>
      <c r="ARF70" s="73"/>
      <c r="ARG70" s="73"/>
      <c r="ARH70" s="73"/>
      <c r="ARI70" s="73"/>
      <c r="ARJ70" s="73"/>
      <c r="ARK70" s="73"/>
      <c r="ARL70" s="73"/>
      <c r="ARM70" s="73"/>
      <c r="ARN70" s="73"/>
      <c r="ARO70" s="73"/>
      <c r="ARP70" s="73"/>
      <c r="ARQ70" s="73"/>
      <c r="ARR70" s="73"/>
      <c r="ARS70" s="73"/>
      <c r="ART70" s="73"/>
      <c r="ARU70" s="73"/>
      <c r="ARV70" s="73"/>
      <c r="ARW70" s="73"/>
      <c r="ARX70" s="73"/>
      <c r="ARY70" s="73"/>
      <c r="ARZ70" s="73"/>
      <c r="ASA70" s="73"/>
      <c r="ASB70" s="73"/>
      <c r="ASC70" s="73"/>
      <c r="ASD70" s="73"/>
      <c r="ASE70" s="73"/>
      <c r="ASF70" s="73"/>
      <c r="ASG70" s="73"/>
      <c r="ASH70" s="73"/>
      <c r="ASI70" s="73"/>
      <c r="ASJ70" s="73"/>
      <c r="ASK70" s="73"/>
      <c r="ASL70" s="73"/>
      <c r="ASM70" s="73"/>
      <c r="ASN70" s="73"/>
      <c r="ASO70" s="73"/>
      <c r="ASP70" s="73"/>
      <c r="ASQ70" s="73"/>
      <c r="ASR70" s="73"/>
      <c r="ASS70" s="73"/>
      <c r="AST70" s="73"/>
      <c r="ASU70" s="73"/>
      <c r="ASV70" s="73"/>
      <c r="ASW70" s="73"/>
      <c r="ASX70" s="73"/>
      <c r="ASY70" s="73"/>
      <c r="ASZ70" s="73"/>
      <c r="ATA70" s="73"/>
      <c r="ATB70" s="73"/>
      <c r="ATC70" s="73"/>
      <c r="ATD70" s="73"/>
      <c r="ATE70" s="73"/>
      <c r="ATF70" s="73"/>
      <c r="ATG70" s="73"/>
      <c r="ATH70" s="73"/>
      <c r="ATI70" s="73"/>
      <c r="ATJ70" s="73"/>
      <c r="ATK70" s="73"/>
      <c r="ATL70" s="73"/>
      <c r="ATM70" s="73"/>
      <c r="ATN70" s="73"/>
      <c r="ATO70" s="73"/>
      <c r="ATP70" s="73"/>
      <c r="ATQ70" s="73"/>
      <c r="ATR70" s="73"/>
      <c r="ATS70" s="73"/>
      <c r="ATT70" s="73"/>
      <c r="ATU70" s="73"/>
      <c r="ATV70" s="73"/>
      <c r="ATW70" s="73"/>
      <c r="ATX70" s="73"/>
      <c r="ATY70" s="73"/>
      <c r="ATZ70" s="73"/>
      <c r="AUA70" s="73"/>
      <c r="AUB70" s="73"/>
      <c r="AUC70" s="73"/>
      <c r="AUD70" s="73"/>
      <c r="AUE70" s="73"/>
      <c r="AUF70" s="73"/>
      <c r="AUG70" s="73"/>
      <c r="AUH70" s="73"/>
      <c r="AUI70" s="73"/>
      <c r="AUJ70" s="73"/>
      <c r="AUK70" s="73"/>
      <c r="AUL70" s="73"/>
      <c r="AUM70" s="73"/>
      <c r="AUN70" s="73"/>
      <c r="AUO70" s="73"/>
      <c r="AUP70" s="73"/>
      <c r="AUQ70" s="73"/>
      <c r="AUR70" s="73"/>
      <c r="AUS70" s="73"/>
      <c r="AUT70" s="73"/>
      <c r="AUU70" s="73"/>
      <c r="AUV70" s="73"/>
      <c r="AUW70" s="73"/>
      <c r="AUX70" s="73"/>
      <c r="AUY70" s="73"/>
      <c r="AUZ70" s="73"/>
      <c r="AVA70" s="73"/>
      <c r="AVB70" s="73"/>
      <c r="AVC70" s="73"/>
      <c r="AVD70" s="73"/>
      <c r="AVE70" s="73"/>
      <c r="AVF70" s="73"/>
      <c r="AVG70" s="73"/>
      <c r="AVH70" s="73"/>
      <c r="AVI70" s="73"/>
      <c r="AVJ70" s="73"/>
      <c r="AVK70" s="73"/>
      <c r="AVL70" s="73"/>
      <c r="AVM70" s="73"/>
      <c r="AVN70" s="73"/>
      <c r="AVO70" s="73"/>
      <c r="AVP70" s="73"/>
      <c r="AVQ70" s="73"/>
      <c r="AVR70" s="73"/>
      <c r="AVS70" s="73"/>
      <c r="AVT70" s="73"/>
      <c r="AVU70" s="73"/>
      <c r="AVV70" s="73"/>
      <c r="AVW70" s="73"/>
      <c r="AVX70" s="73"/>
      <c r="AVY70" s="73"/>
      <c r="AVZ70" s="73"/>
      <c r="AWA70" s="73"/>
      <c r="AWB70" s="73"/>
      <c r="AWC70" s="73"/>
      <c r="AWD70" s="73"/>
      <c r="AWE70" s="73"/>
      <c r="AWF70" s="73"/>
      <c r="AWG70" s="73"/>
      <c r="AWH70" s="73"/>
      <c r="AWI70" s="73"/>
      <c r="AWJ70" s="73"/>
      <c r="AWK70" s="73"/>
      <c r="AWL70" s="73"/>
      <c r="AWM70" s="73"/>
      <c r="AWN70" s="73"/>
      <c r="AWO70" s="73"/>
      <c r="AWP70" s="73"/>
      <c r="AWQ70" s="73"/>
      <c r="AWR70" s="73"/>
      <c r="AWS70" s="73"/>
      <c r="AWT70" s="73"/>
      <c r="AWU70" s="73"/>
      <c r="AWV70" s="73"/>
      <c r="AWW70" s="73"/>
      <c r="AWX70" s="73"/>
      <c r="AWY70" s="73"/>
      <c r="AWZ70" s="73"/>
      <c r="AXA70" s="73"/>
      <c r="AXB70" s="73"/>
      <c r="AXC70" s="73"/>
      <c r="AXD70" s="73"/>
      <c r="AXE70" s="73"/>
      <c r="AXF70" s="73"/>
      <c r="AXG70" s="73"/>
      <c r="AXH70" s="73"/>
      <c r="AXI70" s="73"/>
      <c r="AXJ70" s="73"/>
      <c r="AXK70" s="73"/>
      <c r="AXL70" s="73"/>
      <c r="AXM70" s="73"/>
      <c r="AXN70" s="73"/>
      <c r="AXO70" s="73"/>
      <c r="AXP70" s="73"/>
      <c r="AXQ70" s="73"/>
      <c r="AXR70" s="73"/>
      <c r="AXS70" s="73"/>
      <c r="AXT70" s="73"/>
      <c r="AXU70" s="73"/>
      <c r="AXV70" s="73"/>
      <c r="AXW70" s="73"/>
      <c r="AXX70" s="73"/>
      <c r="AXY70" s="73"/>
      <c r="AXZ70" s="73"/>
      <c r="AYA70" s="73"/>
      <c r="AYB70" s="73"/>
      <c r="AYC70" s="73"/>
      <c r="AYD70" s="73"/>
      <c r="AYE70" s="73"/>
      <c r="AYF70" s="73"/>
      <c r="AYG70" s="73"/>
      <c r="AYH70" s="73"/>
      <c r="AYI70" s="73"/>
      <c r="AYJ70" s="73"/>
      <c r="AYK70" s="73"/>
      <c r="AYL70" s="73"/>
      <c r="AYM70" s="73"/>
      <c r="AYN70" s="73"/>
      <c r="AYO70" s="73"/>
      <c r="AYP70" s="73"/>
      <c r="AYQ70" s="73"/>
      <c r="AYR70" s="73"/>
      <c r="AYS70" s="73"/>
      <c r="AYT70" s="73"/>
      <c r="AYU70" s="73"/>
      <c r="AYV70" s="73"/>
      <c r="AYW70" s="73"/>
      <c r="AYX70" s="73"/>
      <c r="AYY70" s="73"/>
      <c r="AYZ70" s="73"/>
      <c r="AZA70" s="73"/>
      <c r="AZB70" s="73"/>
      <c r="AZC70" s="73"/>
      <c r="AZD70" s="73"/>
      <c r="AZE70" s="73"/>
      <c r="AZF70" s="73"/>
      <c r="AZG70" s="73"/>
      <c r="AZH70" s="73"/>
      <c r="AZI70" s="73"/>
      <c r="AZJ70" s="73"/>
      <c r="AZK70" s="73"/>
      <c r="AZL70" s="73"/>
      <c r="AZM70" s="73"/>
      <c r="AZN70" s="73"/>
      <c r="AZO70" s="73"/>
      <c r="AZP70" s="73"/>
      <c r="AZQ70" s="73"/>
      <c r="AZR70" s="73"/>
      <c r="AZS70" s="73"/>
      <c r="AZT70" s="73"/>
      <c r="AZU70" s="73"/>
      <c r="AZV70" s="73"/>
      <c r="AZW70" s="73"/>
      <c r="AZX70" s="73"/>
      <c r="AZY70" s="73"/>
      <c r="AZZ70" s="73"/>
      <c r="BAA70" s="73"/>
      <c r="BAB70" s="73"/>
      <c r="BAC70" s="73"/>
      <c r="BAD70" s="73"/>
      <c r="BAE70" s="73"/>
      <c r="BAF70" s="73"/>
      <c r="BAG70" s="73"/>
      <c r="BAH70" s="73"/>
      <c r="BAI70" s="73"/>
      <c r="BAJ70" s="73"/>
      <c r="BAK70" s="73"/>
      <c r="BAL70" s="73"/>
      <c r="BAM70" s="73"/>
      <c r="BAN70" s="73"/>
      <c r="BAO70" s="73"/>
      <c r="BAP70" s="73"/>
      <c r="BAQ70" s="73"/>
      <c r="BAR70" s="73"/>
      <c r="BAS70" s="73"/>
      <c r="BAT70" s="73"/>
      <c r="BAU70" s="73"/>
      <c r="BAV70" s="73"/>
      <c r="BAW70" s="73"/>
      <c r="BAX70" s="73"/>
      <c r="BAY70" s="73"/>
      <c r="BAZ70" s="73"/>
      <c r="BBA70" s="73"/>
      <c r="BBB70" s="73"/>
      <c r="BBC70" s="73"/>
      <c r="BBD70" s="73"/>
      <c r="BBE70" s="73"/>
      <c r="BBF70" s="73"/>
      <c r="BBG70" s="73"/>
      <c r="BBH70" s="73"/>
      <c r="BBI70" s="73"/>
      <c r="BBJ70" s="73"/>
      <c r="BBK70" s="73"/>
      <c r="BBL70" s="73"/>
      <c r="BBM70" s="73"/>
      <c r="BBN70" s="73"/>
      <c r="BBO70" s="73"/>
      <c r="BBP70" s="73"/>
      <c r="BBQ70" s="73"/>
      <c r="BBR70" s="73"/>
      <c r="BBS70" s="73"/>
      <c r="BBT70" s="73"/>
      <c r="BBU70" s="73"/>
      <c r="BBV70" s="73"/>
      <c r="BBW70" s="73"/>
      <c r="BBX70" s="73"/>
      <c r="BBY70" s="73"/>
      <c r="BBZ70" s="73"/>
      <c r="BCA70" s="73"/>
      <c r="BCB70" s="73"/>
      <c r="BCC70" s="73"/>
      <c r="BCD70" s="73"/>
      <c r="BCE70" s="73"/>
      <c r="BCF70" s="73"/>
      <c r="BCG70" s="73"/>
      <c r="BCH70" s="73"/>
      <c r="BCI70" s="73"/>
      <c r="BCJ70" s="73"/>
      <c r="BCK70" s="73"/>
      <c r="BCL70" s="73"/>
      <c r="BCM70" s="73"/>
      <c r="BCN70" s="73"/>
      <c r="BCO70" s="73"/>
      <c r="BCP70" s="73"/>
      <c r="BCQ70" s="73"/>
      <c r="BCR70" s="73"/>
      <c r="BCS70" s="73"/>
      <c r="BCT70" s="73"/>
      <c r="BCU70" s="73"/>
      <c r="BCV70" s="73"/>
      <c r="BCW70" s="73"/>
      <c r="BCX70" s="73"/>
      <c r="BCY70" s="73"/>
      <c r="BCZ70" s="73"/>
      <c r="BDA70" s="73"/>
      <c r="BDB70" s="73"/>
      <c r="BDC70" s="73"/>
      <c r="BDD70" s="73"/>
      <c r="BDE70" s="73"/>
      <c r="BDF70" s="73"/>
      <c r="BDG70" s="73"/>
      <c r="BDH70" s="73"/>
      <c r="BDI70" s="73"/>
      <c r="BDJ70" s="73"/>
      <c r="BDK70" s="73"/>
      <c r="BDL70" s="73"/>
      <c r="BDM70" s="73"/>
      <c r="BDN70" s="73"/>
      <c r="BDO70" s="73"/>
      <c r="BDP70" s="73"/>
      <c r="BDQ70" s="73"/>
      <c r="BDR70" s="73"/>
      <c r="BDS70" s="73"/>
      <c r="BDT70" s="73"/>
      <c r="BDU70" s="73"/>
      <c r="BDV70" s="73"/>
      <c r="BDW70" s="73"/>
      <c r="BDX70" s="73"/>
      <c r="BDY70" s="73"/>
      <c r="BDZ70" s="73"/>
      <c r="BEA70" s="73"/>
      <c r="BEB70" s="73"/>
      <c r="BEC70" s="73"/>
      <c r="BED70" s="73"/>
      <c r="BEE70" s="73"/>
      <c r="BEF70" s="73"/>
      <c r="BEG70" s="73"/>
      <c r="BEH70" s="73"/>
      <c r="BEI70" s="73"/>
      <c r="BEJ70" s="73"/>
      <c r="BEK70" s="73"/>
      <c r="BEL70" s="73"/>
      <c r="BEM70" s="73"/>
      <c r="BEN70" s="73"/>
      <c r="BEO70" s="73"/>
      <c r="BEP70" s="73"/>
      <c r="BEQ70" s="73"/>
      <c r="BER70" s="73"/>
      <c r="BES70" s="73"/>
      <c r="BET70" s="73"/>
      <c r="BEU70" s="73"/>
      <c r="BEV70" s="73"/>
      <c r="BEW70" s="73"/>
      <c r="BEX70" s="73"/>
      <c r="BEY70" s="73"/>
      <c r="BEZ70" s="73"/>
      <c r="BFA70" s="73"/>
      <c r="BFB70" s="73"/>
      <c r="BFC70" s="73"/>
      <c r="BFD70" s="73"/>
      <c r="BFE70" s="73"/>
      <c r="BFF70" s="73"/>
      <c r="BFG70" s="73"/>
      <c r="BFH70" s="73"/>
      <c r="BFI70" s="73"/>
      <c r="BFJ70" s="73"/>
      <c r="BFK70" s="73"/>
      <c r="BFL70" s="73"/>
      <c r="BFM70" s="73"/>
      <c r="BFN70" s="73"/>
      <c r="BFO70" s="73"/>
      <c r="BFP70" s="73"/>
      <c r="BFQ70" s="73"/>
      <c r="BFR70" s="73"/>
      <c r="BFS70" s="73"/>
      <c r="BFT70" s="73"/>
      <c r="BFU70" s="73"/>
      <c r="BFV70" s="73"/>
      <c r="BFW70" s="73"/>
      <c r="BFX70" s="73"/>
      <c r="BFY70" s="73"/>
      <c r="BFZ70" s="73"/>
      <c r="BGA70" s="73"/>
      <c r="BGB70" s="73"/>
      <c r="BGC70" s="73"/>
      <c r="BGD70" s="73"/>
      <c r="BGE70" s="73"/>
      <c r="BGF70" s="73"/>
      <c r="BGG70" s="73"/>
      <c r="BGH70" s="73"/>
      <c r="BGI70" s="73"/>
      <c r="BGJ70" s="73"/>
      <c r="BGK70" s="73"/>
      <c r="BGL70" s="73"/>
      <c r="BGM70" s="73"/>
      <c r="BGN70" s="73"/>
      <c r="BGO70" s="73"/>
      <c r="BGP70" s="73"/>
      <c r="BGQ70" s="73"/>
      <c r="BGR70" s="73"/>
      <c r="BGS70" s="73"/>
      <c r="BGT70" s="73"/>
      <c r="BGU70" s="73"/>
      <c r="BGV70" s="73"/>
      <c r="BGW70" s="73"/>
      <c r="BGX70" s="73"/>
      <c r="BGY70" s="73"/>
      <c r="BGZ70" s="73"/>
      <c r="BHA70" s="73"/>
      <c r="BHB70" s="73"/>
      <c r="BHC70" s="73"/>
      <c r="BHD70" s="73"/>
      <c r="BHE70" s="73"/>
      <c r="BHF70" s="73"/>
      <c r="BHG70" s="73"/>
      <c r="BHH70" s="73"/>
      <c r="BHI70" s="73"/>
      <c r="BHJ70" s="73"/>
      <c r="BHK70" s="73"/>
      <c r="BHL70" s="73"/>
      <c r="BHM70" s="73"/>
      <c r="BHN70" s="73"/>
      <c r="BHO70" s="73"/>
      <c r="BHP70" s="73"/>
      <c r="BHQ70" s="73"/>
      <c r="BHR70" s="73"/>
      <c r="BHS70" s="73"/>
      <c r="BHT70" s="73"/>
      <c r="BHU70" s="73"/>
      <c r="BHV70" s="73"/>
      <c r="BHW70" s="73"/>
      <c r="BHX70" s="73"/>
      <c r="BHY70" s="73"/>
      <c r="BHZ70" s="73"/>
      <c r="BIA70" s="73"/>
      <c r="BIB70" s="73"/>
      <c r="BIC70" s="73"/>
      <c r="BID70" s="73"/>
      <c r="BIE70" s="73"/>
      <c r="BIF70" s="73"/>
      <c r="BIG70" s="73"/>
      <c r="BIH70" s="73"/>
      <c r="BII70" s="73"/>
      <c r="BIJ70" s="73"/>
      <c r="BIK70" s="73"/>
      <c r="BIL70" s="73"/>
      <c r="BIM70" s="73"/>
      <c r="BIN70" s="73"/>
      <c r="BIO70" s="73"/>
      <c r="BIP70" s="73"/>
      <c r="BIQ70" s="73"/>
      <c r="BIR70" s="73"/>
      <c r="BIS70" s="73"/>
      <c r="BIT70" s="73"/>
      <c r="BIU70" s="73"/>
      <c r="BIV70" s="73"/>
      <c r="BIW70" s="73"/>
      <c r="BIX70" s="73"/>
      <c r="BIY70" s="73"/>
      <c r="BIZ70" s="73"/>
      <c r="BJA70" s="73"/>
      <c r="BJB70" s="73"/>
      <c r="BJC70" s="73"/>
      <c r="BJD70" s="73"/>
      <c r="BJE70" s="73"/>
      <c r="BJF70" s="73"/>
      <c r="BJG70" s="73"/>
      <c r="BJH70" s="73"/>
      <c r="BJI70" s="73"/>
      <c r="BJJ70" s="73"/>
      <c r="BJK70" s="73"/>
      <c r="BJL70" s="73"/>
      <c r="BJM70" s="73"/>
      <c r="BJN70" s="73"/>
      <c r="BJO70" s="73"/>
      <c r="BJP70" s="73"/>
      <c r="BJQ70" s="73"/>
      <c r="BJR70" s="73"/>
      <c r="BJS70" s="73"/>
      <c r="BJT70" s="73"/>
      <c r="BJU70" s="73"/>
      <c r="BJV70" s="73"/>
      <c r="BJW70" s="73"/>
      <c r="BJX70" s="73"/>
      <c r="BJY70" s="73"/>
      <c r="BJZ70" s="73"/>
      <c r="BKA70" s="73"/>
      <c r="BKB70" s="73"/>
      <c r="BKC70" s="73"/>
      <c r="BKD70" s="73"/>
      <c r="BKE70" s="73"/>
      <c r="BKF70" s="73"/>
      <c r="BKG70" s="73"/>
      <c r="BKH70" s="73"/>
      <c r="BKI70" s="73"/>
      <c r="BKJ70" s="73"/>
      <c r="BKK70" s="73"/>
      <c r="BKL70" s="73"/>
      <c r="BKM70" s="73"/>
      <c r="BKN70" s="73"/>
      <c r="BKO70" s="73"/>
      <c r="BKP70" s="73"/>
      <c r="BKQ70" s="73"/>
      <c r="BKR70" s="73"/>
      <c r="BKS70" s="73"/>
      <c r="BKT70" s="73"/>
      <c r="BKU70" s="73"/>
      <c r="BKV70" s="73"/>
      <c r="BKW70" s="73"/>
      <c r="BKX70" s="73"/>
      <c r="BKY70" s="73"/>
      <c r="BKZ70" s="73"/>
      <c r="BLA70" s="73"/>
      <c r="BLB70" s="73"/>
      <c r="BLC70" s="73"/>
      <c r="BLD70" s="73"/>
      <c r="BLE70" s="73"/>
      <c r="BLF70" s="73"/>
      <c r="BLG70" s="73"/>
      <c r="BLH70" s="73"/>
      <c r="BLI70" s="73"/>
      <c r="BLJ70" s="73"/>
      <c r="BLK70" s="73"/>
      <c r="BLL70" s="73"/>
      <c r="BLM70" s="73"/>
      <c r="BLN70" s="73"/>
      <c r="BLO70" s="73"/>
      <c r="BLP70" s="73"/>
      <c r="BLQ70" s="73"/>
      <c r="BLR70" s="73"/>
      <c r="BLS70" s="73"/>
      <c r="BLT70" s="73"/>
      <c r="BLU70" s="73"/>
      <c r="BLV70" s="73"/>
      <c r="BLW70" s="73"/>
      <c r="BLX70" s="73"/>
      <c r="BLY70" s="73"/>
      <c r="BLZ70" s="73"/>
      <c r="BMA70" s="73"/>
      <c r="BMB70" s="73"/>
      <c r="BMC70" s="73"/>
      <c r="BMD70" s="73"/>
      <c r="BME70" s="73"/>
      <c r="BMF70" s="73"/>
      <c r="BMG70" s="73"/>
      <c r="BMH70" s="73"/>
      <c r="BMI70" s="73"/>
      <c r="BMJ70" s="73"/>
      <c r="BMK70" s="73"/>
      <c r="BML70" s="73"/>
      <c r="BMM70" s="73"/>
      <c r="BMN70" s="73"/>
      <c r="BMO70" s="73"/>
      <c r="BMP70" s="73"/>
      <c r="BMQ70" s="73"/>
      <c r="BMR70" s="73"/>
      <c r="BMS70" s="73"/>
      <c r="BMT70" s="73"/>
      <c r="BMU70" s="73"/>
      <c r="BMV70" s="73"/>
      <c r="BMW70" s="73"/>
      <c r="BMX70" s="73"/>
      <c r="BMY70" s="73"/>
      <c r="BMZ70" s="73"/>
      <c r="BNA70" s="73"/>
      <c r="BNB70" s="73"/>
      <c r="BNC70" s="73"/>
      <c r="BND70" s="73"/>
      <c r="BNE70" s="73"/>
      <c r="BNF70" s="73"/>
      <c r="BNG70" s="73"/>
      <c r="BNH70" s="73"/>
      <c r="BNI70" s="73"/>
      <c r="BNJ70" s="73"/>
      <c r="BNK70" s="73"/>
      <c r="BNL70" s="73"/>
      <c r="BNM70" s="73"/>
      <c r="BNN70" s="73"/>
      <c r="BNO70" s="73"/>
      <c r="BNP70" s="73"/>
      <c r="BNQ70" s="73"/>
      <c r="BNR70" s="73"/>
      <c r="BNS70" s="73"/>
      <c r="BNT70" s="73"/>
      <c r="BNU70" s="73"/>
      <c r="BNV70" s="73"/>
      <c r="BNW70" s="73"/>
      <c r="BNX70" s="73"/>
      <c r="BNY70" s="73"/>
      <c r="BNZ70" s="73"/>
      <c r="BOA70" s="73"/>
      <c r="BOB70" s="73"/>
      <c r="BOC70" s="73"/>
      <c r="BOD70" s="73"/>
      <c r="BOE70" s="73"/>
      <c r="BOF70" s="73"/>
      <c r="BOG70" s="73"/>
      <c r="BOH70" s="73"/>
      <c r="BOI70" s="73"/>
      <c r="BOJ70" s="73"/>
      <c r="BOK70" s="73"/>
      <c r="BOL70" s="73"/>
      <c r="BOM70" s="73"/>
      <c r="BON70" s="73"/>
      <c r="BOO70" s="73"/>
      <c r="BOP70" s="73"/>
      <c r="BOQ70" s="73"/>
      <c r="BOR70" s="73"/>
      <c r="BOS70" s="73"/>
      <c r="BOT70" s="73"/>
      <c r="BOU70" s="73"/>
      <c r="BOV70" s="73"/>
      <c r="BOW70" s="73"/>
      <c r="BOX70" s="73"/>
      <c r="BOY70" s="73"/>
      <c r="BOZ70" s="73"/>
      <c r="BPA70" s="73"/>
      <c r="BPB70" s="73"/>
      <c r="BPC70" s="73"/>
      <c r="BPD70" s="73"/>
      <c r="BPE70" s="73"/>
      <c r="BPF70" s="73"/>
      <c r="BPG70" s="73"/>
      <c r="BPH70" s="73"/>
      <c r="BPI70" s="73"/>
      <c r="BPJ70" s="73"/>
      <c r="BPK70" s="73"/>
      <c r="BPL70" s="73"/>
      <c r="BPM70" s="73"/>
      <c r="BPN70" s="73"/>
      <c r="BPO70" s="73"/>
      <c r="BPP70" s="73"/>
      <c r="BPQ70" s="73"/>
      <c r="BPR70" s="73"/>
      <c r="BPS70" s="73"/>
      <c r="BPT70" s="73"/>
      <c r="BPU70" s="73"/>
      <c r="BPV70" s="73"/>
      <c r="BPW70" s="73"/>
      <c r="BPX70" s="73"/>
      <c r="BPY70" s="73"/>
      <c r="BPZ70" s="73"/>
      <c r="BQA70" s="73"/>
      <c r="BQB70" s="73"/>
      <c r="BQC70" s="73"/>
      <c r="BQD70" s="73"/>
      <c r="BQE70" s="73"/>
      <c r="BQF70" s="73"/>
      <c r="BQG70" s="73"/>
      <c r="BQH70" s="73"/>
      <c r="BQI70" s="73"/>
      <c r="BQJ70" s="73"/>
      <c r="BQK70" s="73"/>
      <c r="BQL70" s="73"/>
      <c r="BQM70" s="73"/>
      <c r="BQN70" s="73"/>
      <c r="BQO70" s="73"/>
      <c r="BQP70" s="73"/>
      <c r="BQQ70" s="73"/>
      <c r="BQR70" s="73"/>
      <c r="BQS70" s="73"/>
      <c r="BQT70" s="73"/>
      <c r="BQU70" s="73"/>
      <c r="BQV70" s="73"/>
      <c r="BQW70" s="73"/>
      <c r="BQX70" s="73"/>
      <c r="BQY70" s="73"/>
      <c r="BQZ70" s="73"/>
      <c r="BRA70" s="73"/>
      <c r="BRB70" s="73"/>
      <c r="BRC70" s="73"/>
      <c r="BRD70" s="73"/>
      <c r="BRE70" s="73"/>
      <c r="BRF70" s="73"/>
      <c r="BRG70" s="73"/>
      <c r="BRH70" s="73"/>
      <c r="BRI70" s="73"/>
      <c r="BRJ70" s="73"/>
      <c r="BRK70" s="73"/>
      <c r="BRL70" s="73"/>
      <c r="BRM70" s="73"/>
      <c r="BRN70" s="73"/>
      <c r="BRO70" s="73"/>
      <c r="BRP70" s="73"/>
      <c r="BRQ70" s="73"/>
      <c r="BRR70" s="73"/>
      <c r="BRS70" s="73"/>
      <c r="BRT70" s="73"/>
      <c r="BRU70" s="73"/>
      <c r="BRV70" s="73"/>
      <c r="BRW70" s="73"/>
      <c r="BRX70" s="73"/>
      <c r="BRY70" s="73"/>
      <c r="BRZ70" s="73"/>
      <c r="BSA70" s="73"/>
      <c r="BSB70" s="73"/>
      <c r="BSC70" s="73"/>
      <c r="BSD70" s="73"/>
      <c r="BSE70" s="73"/>
      <c r="BSF70" s="73"/>
      <c r="BSG70" s="73"/>
      <c r="BSH70" s="73"/>
      <c r="BSI70" s="73"/>
      <c r="BSJ70" s="73"/>
      <c r="BSK70" s="73"/>
      <c r="BSL70" s="73"/>
      <c r="BSM70" s="73"/>
      <c r="BSN70" s="73"/>
      <c r="BSO70" s="73"/>
      <c r="BSP70" s="73"/>
      <c r="BSQ70" s="73"/>
      <c r="BSR70" s="73"/>
      <c r="BSS70" s="73"/>
      <c r="BST70" s="73"/>
      <c r="BSU70" s="73"/>
      <c r="BSV70" s="73"/>
      <c r="BSW70" s="73"/>
      <c r="BSX70" s="73"/>
      <c r="BSY70" s="73"/>
      <c r="BSZ70" s="73"/>
      <c r="BTA70" s="73"/>
      <c r="BTB70" s="73"/>
      <c r="BTC70" s="73"/>
      <c r="BTD70" s="73"/>
      <c r="BTE70" s="73"/>
      <c r="BTF70" s="73"/>
      <c r="BTG70" s="73"/>
      <c r="BTH70" s="73"/>
      <c r="BTI70" s="73"/>
      <c r="BTJ70" s="73"/>
      <c r="BTK70" s="73"/>
      <c r="BTL70" s="73"/>
      <c r="BTM70" s="73"/>
      <c r="BTN70" s="73"/>
      <c r="BTO70" s="73"/>
      <c r="BTP70" s="73"/>
      <c r="BTQ70" s="73"/>
      <c r="BTR70" s="73"/>
      <c r="BTS70" s="73"/>
      <c r="BTT70" s="73"/>
      <c r="BTU70" s="73"/>
      <c r="BTV70" s="73"/>
      <c r="BTW70" s="73"/>
      <c r="BTX70" s="73"/>
      <c r="BTY70" s="73"/>
      <c r="BTZ70" s="73"/>
      <c r="BUA70" s="73"/>
      <c r="BUB70" s="73"/>
      <c r="BUC70" s="73"/>
      <c r="BUD70" s="73"/>
      <c r="BUE70" s="73"/>
      <c r="BUF70" s="73"/>
      <c r="BUG70" s="73"/>
      <c r="BUH70" s="73"/>
      <c r="BUI70" s="73"/>
      <c r="BUJ70" s="73"/>
      <c r="BUK70" s="73"/>
      <c r="BUL70" s="73"/>
      <c r="BUM70" s="73"/>
      <c r="BUN70" s="73"/>
      <c r="BUO70" s="73"/>
      <c r="BUP70" s="73"/>
      <c r="BUQ70" s="73"/>
      <c r="BUR70" s="73"/>
      <c r="BUS70" s="73"/>
      <c r="BUT70" s="73"/>
      <c r="BUU70" s="73"/>
      <c r="BUV70" s="73"/>
      <c r="BUW70" s="73"/>
      <c r="BUX70" s="73"/>
      <c r="BUY70" s="73"/>
      <c r="BUZ70" s="73"/>
      <c r="BVA70" s="73"/>
      <c r="BVB70" s="73"/>
      <c r="BVC70" s="73"/>
      <c r="BVD70" s="73"/>
      <c r="BVE70" s="73"/>
      <c r="BVF70" s="73"/>
      <c r="BVG70" s="73"/>
      <c r="BVH70" s="73"/>
      <c r="BVI70" s="73"/>
      <c r="BVJ70" s="73"/>
      <c r="BVK70" s="73"/>
      <c r="BVL70" s="73"/>
      <c r="BVM70" s="73"/>
      <c r="BVN70" s="73"/>
      <c r="BVO70" s="73"/>
      <c r="BVP70" s="73"/>
      <c r="BVQ70" s="73"/>
      <c r="BVR70" s="73"/>
      <c r="BVS70" s="73"/>
      <c r="BVT70" s="73"/>
      <c r="BVU70" s="73"/>
      <c r="BVV70" s="73"/>
      <c r="BVW70" s="73"/>
      <c r="BVX70" s="73"/>
      <c r="BVY70" s="73"/>
      <c r="BVZ70" s="73"/>
      <c r="BWA70" s="73"/>
      <c r="BWB70" s="73"/>
      <c r="BWC70" s="73"/>
      <c r="BWD70" s="73"/>
      <c r="BWE70" s="73"/>
      <c r="BWF70" s="73"/>
      <c r="BWG70" s="73"/>
      <c r="BWH70" s="73"/>
      <c r="BWI70" s="73"/>
      <c r="BWJ70" s="73"/>
      <c r="BWK70" s="73"/>
      <c r="BWL70" s="73"/>
      <c r="BWM70" s="73"/>
      <c r="BWN70" s="73"/>
      <c r="BWO70" s="73"/>
      <c r="BWP70" s="73"/>
      <c r="BWQ70" s="73"/>
      <c r="BWR70" s="73"/>
      <c r="BWS70" s="73"/>
      <c r="BWT70" s="73"/>
      <c r="BWU70" s="73"/>
      <c r="BWV70" s="73"/>
      <c r="BWW70" s="73"/>
      <c r="BWX70" s="73"/>
      <c r="BWY70" s="73"/>
      <c r="BWZ70" s="73"/>
      <c r="BXA70" s="73"/>
      <c r="BXB70" s="73"/>
      <c r="BXC70" s="73"/>
      <c r="BXD70" s="73"/>
      <c r="BXE70" s="73"/>
      <c r="BXF70" s="73"/>
      <c r="BXG70" s="73"/>
      <c r="BXH70" s="73"/>
      <c r="BXI70" s="73"/>
      <c r="BXJ70" s="73"/>
      <c r="BXK70" s="73"/>
      <c r="BXL70" s="73"/>
      <c r="BXM70" s="73"/>
      <c r="BXN70" s="73"/>
      <c r="BXO70" s="73"/>
      <c r="BXP70" s="73"/>
      <c r="BXQ70" s="73"/>
      <c r="BXR70" s="73"/>
      <c r="BXS70" s="73"/>
      <c r="BXT70" s="73"/>
      <c r="BXU70" s="73"/>
      <c r="BXV70" s="73"/>
      <c r="BXW70" s="73"/>
      <c r="BXX70" s="73"/>
      <c r="BXY70" s="73"/>
      <c r="BXZ70" s="73"/>
      <c r="BYA70" s="73"/>
      <c r="BYB70" s="73"/>
      <c r="BYC70" s="73"/>
      <c r="BYD70" s="73"/>
      <c r="BYE70" s="73"/>
      <c r="BYF70" s="73"/>
      <c r="BYG70" s="73"/>
      <c r="BYH70" s="73"/>
      <c r="BYI70" s="73"/>
      <c r="BYJ70" s="73"/>
      <c r="BYK70" s="73"/>
      <c r="BYL70" s="73"/>
      <c r="BYM70" s="73"/>
      <c r="BYN70" s="73"/>
      <c r="BYO70" s="73"/>
      <c r="BYP70" s="73"/>
      <c r="BYQ70" s="73"/>
      <c r="BYR70" s="73"/>
      <c r="BYS70" s="73"/>
      <c r="BYT70" s="73"/>
      <c r="BYU70" s="73"/>
      <c r="BYV70" s="73"/>
      <c r="BYW70" s="73"/>
      <c r="BYX70" s="73"/>
      <c r="BYY70" s="73"/>
      <c r="BYZ70" s="73"/>
      <c r="BZA70" s="73"/>
      <c r="BZB70" s="73"/>
      <c r="BZC70" s="73"/>
      <c r="BZD70" s="73"/>
      <c r="BZE70" s="73"/>
      <c r="BZF70" s="73"/>
      <c r="BZG70" s="73"/>
      <c r="BZH70" s="73"/>
      <c r="BZI70" s="73"/>
      <c r="BZJ70" s="73"/>
      <c r="BZK70" s="73"/>
      <c r="BZL70" s="73"/>
      <c r="BZM70" s="73"/>
      <c r="BZN70" s="73"/>
      <c r="BZO70" s="73"/>
      <c r="BZP70" s="73"/>
      <c r="BZQ70" s="73"/>
      <c r="BZR70" s="73"/>
      <c r="BZS70" s="73"/>
      <c r="BZT70" s="73"/>
      <c r="BZU70" s="73"/>
      <c r="BZV70" s="73"/>
      <c r="BZW70" s="73"/>
      <c r="BZX70" s="73"/>
      <c r="BZY70" s="73"/>
      <c r="BZZ70" s="73"/>
      <c r="CAA70" s="73"/>
      <c r="CAB70" s="73"/>
      <c r="CAC70" s="73"/>
      <c r="CAD70" s="73"/>
      <c r="CAE70" s="73"/>
      <c r="CAF70" s="73"/>
      <c r="CAG70" s="73"/>
      <c r="CAH70" s="73"/>
      <c r="CAI70" s="73"/>
      <c r="CAJ70" s="73"/>
      <c r="CAK70" s="73"/>
      <c r="CAL70" s="73"/>
      <c r="CAM70" s="73"/>
      <c r="CAN70" s="73"/>
      <c r="CAO70" s="73"/>
      <c r="CAP70" s="73"/>
      <c r="CAQ70" s="73"/>
      <c r="CAR70" s="73"/>
      <c r="CAS70" s="73"/>
      <c r="CAT70" s="73"/>
      <c r="CAU70" s="73"/>
      <c r="CAV70" s="73"/>
      <c r="CAW70" s="73"/>
      <c r="CAX70" s="73"/>
      <c r="CAY70" s="73"/>
      <c r="CAZ70" s="73"/>
      <c r="CBA70" s="73"/>
      <c r="CBB70" s="73"/>
      <c r="CBC70" s="73"/>
      <c r="CBD70" s="73"/>
      <c r="CBE70" s="73"/>
      <c r="CBF70" s="73"/>
      <c r="CBG70" s="73"/>
      <c r="CBH70" s="73"/>
      <c r="CBI70" s="73"/>
      <c r="CBJ70" s="73"/>
      <c r="CBK70" s="73"/>
      <c r="CBL70" s="73"/>
      <c r="CBM70" s="73"/>
      <c r="CBN70" s="73"/>
      <c r="CBO70" s="73"/>
      <c r="CBP70" s="73"/>
      <c r="CBQ70" s="73"/>
      <c r="CBR70" s="73"/>
      <c r="CBS70" s="73"/>
      <c r="CBT70" s="73"/>
      <c r="CBU70" s="73"/>
      <c r="CBV70" s="73"/>
      <c r="CBW70" s="73"/>
      <c r="CBX70" s="73"/>
      <c r="CBY70" s="73"/>
      <c r="CBZ70" s="73"/>
      <c r="CCA70" s="73"/>
      <c r="CCB70" s="73"/>
      <c r="CCC70" s="73"/>
      <c r="CCD70" s="73"/>
      <c r="CCE70" s="73"/>
      <c r="CCF70" s="73"/>
      <c r="CCG70" s="73"/>
      <c r="CCH70" s="73"/>
      <c r="CCI70" s="73"/>
      <c r="CCJ70" s="73"/>
      <c r="CCK70" s="73"/>
      <c r="CCL70" s="73"/>
      <c r="CCM70" s="73"/>
      <c r="CCN70" s="73"/>
      <c r="CCO70" s="73"/>
      <c r="CCP70" s="73"/>
      <c r="CCQ70" s="73"/>
      <c r="CCR70" s="73"/>
      <c r="CCS70" s="73"/>
      <c r="CCT70" s="73"/>
      <c r="CCU70" s="73"/>
      <c r="CCV70" s="73"/>
      <c r="CCW70" s="73"/>
      <c r="CCX70" s="73"/>
      <c r="CCY70" s="73"/>
      <c r="CCZ70" s="73"/>
      <c r="CDA70" s="73"/>
      <c r="CDB70" s="73"/>
      <c r="CDC70" s="73"/>
      <c r="CDD70" s="73"/>
      <c r="CDE70" s="73"/>
      <c r="CDF70" s="73"/>
      <c r="CDG70" s="73"/>
      <c r="CDH70" s="73"/>
      <c r="CDI70" s="73"/>
      <c r="CDJ70" s="73"/>
      <c r="CDK70" s="73"/>
      <c r="CDL70" s="73"/>
      <c r="CDM70" s="73"/>
      <c r="CDN70" s="73"/>
      <c r="CDO70" s="73"/>
      <c r="CDP70" s="73"/>
      <c r="CDQ70" s="73"/>
      <c r="CDR70" s="73"/>
      <c r="CDS70" s="73"/>
      <c r="CDT70" s="73"/>
      <c r="CDU70" s="73"/>
      <c r="CDV70" s="73"/>
      <c r="CDW70" s="73"/>
      <c r="CDX70" s="73"/>
      <c r="CDY70" s="73"/>
      <c r="CDZ70" s="73"/>
      <c r="CEA70" s="73"/>
      <c r="CEB70" s="73"/>
      <c r="CEC70" s="73"/>
      <c r="CED70" s="73"/>
      <c r="CEE70" s="73"/>
      <c r="CEF70" s="73"/>
      <c r="CEG70" s="73"/>
      <c r="CEH70" s="73"/>
      <c r="CEI70" s="73"/>
      <c r="CEJ70" s="73"/>
      <c r="CEK70" s="73"/>
      <c r="CEL70" s="73"/>
      <c r="CEM70" s="73"/>
      <c r="CEN70" s="73"/>
      <c r="CEO70" s="73"/>
      <c r="CEP70" s="73"/>
      <c r="CEQ70" s="73"/>
      <c r="CER70" s="73"/>
      <c r="CES70" s="73"/>
      <c r="CET70" s="73"/>
      <c r="CEU70" s="73"/>
      <c r="CEV70" s="73"/>
      <c r="CEW70" s="73"/>
      <c r="CEX70" s="73"/>
      <c r="CEY70" s="73"/>
      <c r="CEZ70" s="73"/>
      <c r="CFA70" s="73"/>
      <c r="CFB70" s="73"/>
      <c r="CFC70" s="73"/>
      <c r="CFD70" s="73"/>
      <c r="CFE70" s="73"/>
      <c r="CFF70" s="73"/>
      <c r="CFG70" s="73"/>
      <c r="CFH70" s="73"/>
      <c r="CFI70" s="73"/>
      <c r="CFJ70" s="73"/>
      <c r="CFK70" s="73"/>
      <c r="CFL70" s="73"/>
      <c r="CFM70" s="73"/>
      <c r="CFN70" s="73"/>
      <c r="CFO70" s="73"/>
      <c r="CFP70" s="73"/>
      <c r="CFQ70" s="73"/>
      <c r="CFR70" s="73"/>
      <c r="CFS70" s="73"/>
      <c r="CFT70" s="73"/>
      <c r="CFU70" s="73"/>
      <c r="CFV70" s="73"/>
      <c r="CFW70" s="73"/>
      <c r="CFX70" s="73"/>
      <c r="CFY70" s="73"/>
      <c r="CFZ70" s="73"/>
      <c r="CGA70" s="73"/>
      <c r="CGB70" s="73"/>
      <c r="CGC70" s="73"/>
      <c r="CGD70" s="73"/>
      <c r="CGE70" s="73"/>
      <c r="CGF70" s="73"/>
      <c r="CGG70" s="73"/>
      <c r="CGH70" s="73"/>
      <c r="CGI70" s="73"/>
      <c r="CGJ70" s="73"/>
      <c r="CGK70" s="73"/>
      <c r="CGL70" s="73"/>
      <c r="CGM70" s="73"/>
      <c r="CGN70" s="73"/>
      <c r="CGO70" s="73"/>
      <c r="CGP70" s="73"/>
      <c r="CGQ70" s="73"/>
      <c r="CGR70" s="73"/>
      <c r="CGS70" s="73"/>
      <c r="CGT70" s="73"/>
      <c r="CGU70" s="73"/>
      <c r="CGV70" s="73"/>
      <c r="CGW70" s="73"/>
      <c r="CGX70" s="73"/>
      <c r="CGY70" s="73"/>
      <c r="CGZ70" s="73"/>
      <c r="CHA70" s="73"/>
      <c r="CHB70" s="73"/>
      <c r="CHC70" s="73"/>
      <c r="CHD70" s="73"/>
      <c r="CHE70" s="73"/>
      <c r="CHF70" s="73"/>
      <c r="CHG70" s="73"/>
      <c r="CHH70" s="73"/>
      <c r="CHI70" s="73"/>
      <c r="CHJ70" s="73"/>
      <c r="CHK70" s="73"/>
      <c r="CHL70" s="73"/>
      <c r="CHM70" s="73"/>
      <c r="CHN70" s="73"/>
      <c r="CHO70" s="73"/>
      <c r="CHP70" s="73"/>
      <c r="CHQ70" s="73"/>
      <c r="CHR70" s="73"/>
      <c r="CHS70" s="73"/>
      <c r="CHT70" s="73"/>
      <c r="CHU70" s="73"/>
      <c r="CHV70" s="73"/>
      <c r="CHW70" s="73"/>
      <c r="CHX70" s="73"/>
      <c r="CHY70" s="73"/>
      <c r="CHZ70" s="73"/>
      <c r="CIA70" s="73"/>
      <c r="CIB70" s="73"/>
      <c r="CIC70" s="73"/>
      <c r="CID70" s="73"/>
      <c r="CIE70" s="73"/>
      <c r="CIF70" s="73"/>
      <c r="CIG70" s="73"/>
      <c r="CIH70" s="73"/>
      <c r="CII70" s="73"/>
      <c r="CIJ70" s="73"/>
      <c r="CIK70" s="73"/>
      <c r="CIL70" s="73"/>
      <c r="CIM70" s="73"/>
      <c r="CIN70" s="73"/>
      <c r="CIO70" s="73"/>
      <c r="CIP70" s="73"/>
      <c r="CIQ70" s="73"/>
      <c r="CIR70" s="73"/>
      <c r="CIS70" s="73"/>
      <c r="CIT70" s="73"/>
      <c r="CIU70" s="73"/>
      <c r="CIV70" s="73"/>
      <c r="CIW70" s="73"/>
      <c r="CIX70" s="73"/>
      <c r="CIY70" s="73"/>
      <c r="CIZ70" s="73"/>
      <c r="CJA70" s="73"/>
      <c r="CJB70" s="73"/>
      <c r="CJC70" s="73"/>
      <c r="CJD70" s="73"/>
      <c r="CJE70" s="73"/>
      <c r="CJF70" s="73"/>
      <c r="CJG70" s="73"/>
      <c r="CJH70" s="73"/>
      <c r="CJI70" s="73"/>
      <c r="CJJ70" s="73"/>
      <c r="CJK70" s="73"/>
      <c r="CJL70" s="73"/>
      <c r="CJM70" s="73"/>
      <c r="CJN70" s="73"/>
      <c r="CJO70" s="73"/>
      <c r="CJP70" s="73"/>
      <c r="CJQ70" s="73"/>
      <c r="CJR70" s="73"/>
      <c r="CJS70" s="73"/>
      <c r="CJT70" s="73"/>
      <c r="CJU70" s="73"/>
      <c r="CJV70" s="73"/>
      <c r="CJW70" s="73"/>
      <c r="CJX70" s="73"/>
      <c r="CJY70" s="73"/>
      <c r="CJZ70" s="73"/>
      <c r="CKA70" s="73"/>
      <c r="CKB70" s="73"/>
      <c r="CKC70" s="73"/>
      <c r="CKD70" s="73"/>
      <c r="CKE70" s="73"/>
      <c r="CKF70" s="73"/>
      <c r="CKG70" s="73"/>
      <c r="CKH70" s="73"/>
      <c r="CKI70" s="73"/>
      <c r="CKJ70" s="73"/>
      <c r="CKK70" s="73"/>
      <c r="CKL70" s="73"/>
      <c r="CKM70" s="73"/>
      <c r="CKN70" s="73"/>
      <c r="CKO70" s="73"/>
      <c r="CKP70" s="73"/>
      <c r="CKQ70" s="73"/>
      <c r="CKR70" s="73"/>
      <c r="CKS70" s="73"/>
      <c r="CKT70" s="73"/>
      <c r="CKU70" s="73"/>
      <c r="CKV70" s="73"/>
      <c r="CKW70" s="73"/>
      <c r="CKX70" s="73"/>
      <c r="CKY70" s="73"/>
      <c r="CKZ70" s="73"/>
      <c r="CLA70" s="73"/>
      <c r="CLB70" s="73"/>
      <c r="CLC70" s="73"/>
      <c r="CLD70" s="73"/>
      <c r="CLE70" s="73"/>
      <c r="CLF70" s="73"/>
      <c r="CLG70" s="73"/>
      <c r="CLH70" s="73"/>
      <c r="CLI70" s="73"/>
      <c r="CLJ70" s="73"/>
      <c r="CLK70" s="73"/>
      <c r="CLL70" s="73"/>
      <c r="CLM70" s="73"/>
      <c r="CLN70" s="73"/>
      <c r="CLO70" s="73"/>
      <c r="CLP70" s="73"/>
      <c r="CLQ70" s="73"/>
      <c r="CLR70" s="73"/>
      <c r="CLS70" s="73"/>
      <c r="CLT70" s="73"/>
      <c r="CLU70" s="73"/>
      <c r="CLV70" s="73"/>
      <c r="CLW70" s="73"/>
      <c r="CLX70" s="73"/>
      <c r="CLY70" s="73"/>
      <c r="CLZ70" s="73"/>
      <c r="CMA70" s="73"/>
      <c r="CMB70" s="73"/>
      <c r="CMC70" s="73"/>
      <c r="CMD70" s="73"/>
      <c r="CME70" s="73"/>
      <c r="CMF70" s="73"/>
      <c r="CMG70" s="73"/>
      <c r="CMH70" s="73"/>
      <c r="CMI70" s="73"/>
      <c r="CMJ70" s="73"/>
      <c r="CMK70" s="73"/>
      <c r="CML70" s="73"/>
      <c r="CMM70" s="73"/>
      <c r="CMN70" s="73"/>
      <c r="CMO70" s="73"/>
      <c r="CMP70" s="73"/>
      <c r="CMQ70" s="73"/>
      <c r="CMR70" s="73"/>
      <c r="CMS70" s="73"/>
      <c r="CMT70" s="73"/>
      <c r="CMU70" s="73"/>
      <c r="CMV70" s="73"/>
      <c r="CMW70" s="73"/>
      <c r="CMX70" s="73"/>
      <c r="CMY70" s="73"/>
      <c r="CMZ70" s="73"/>
      <c r="CNA70" s="73"/>
      <c r="CNB70" s="73"/>
      <c r="CNC70" s="73"/>
      <c r="CND70" s="73"/>
      <c r="CNE70" s="73"/>
      <c r="CNF70" s="73"/>
      <c r="CNG70" s="73"/>
      <c r="CNH70" s="73"/>
      <c r="CNI70" s="73"/>
      <c r="CNJ70" s="73"/>
      <c r="CNK70" s="73"/>
      <c r="CNL70" s="73"/>
      <c r="CNM70" s="73"/>
      <c r="CNN70" s="73"/>
      <c r="CNO70" s="73"/>
      <c r="CNP70" s="73"/>
      <c r="CNQ70" s="73"/>
      <c r="CNR70" s="73"/>
      <c r="CNS70" s="73"/>
      <c r="CNT70" s="73"/>
      <c r="CNU70" s="73"/>
      <c r="CNV70" s="73"/>
      <c r="CNW70" s="73"/>
      <c r="CNX70" s="73"/>
      <c r="CNY70" s="73"/>
      <c r="CNZ70" s="73"/>
      <c r="COA70" s="73"/>
      <c r="COB70" s="73"/>
      <c r="COC70" s="73"/>
      <c r="COD70" s="73"/>
      <c r="COE70" s="73"/>
      <c r="COF70" s="73"/>
      <c r="COG70" s="73"/>
      <c r="COH70" s="73"/>
      <c r="COI70" s="73"/>
      <c r="COJ70" s="73"/>
      <c r="COK70" s="73"/>
      <c r="COL70" s="73"/>
      <c r="COM70" s="73"/>
      <c r="CON70" s="73"/>
      <c r="COO70" s="73"/>
      <c r="COP70" s="73"/>
      <c r="COQ70" s="73"/>
      <c r="COR70" s="73"/>
      <c r="COS70" s="73"/>
      <c r="COT70" s="73"/>
      <c r="COU70" s="73"/>
      <c r="COV70" s="73"/>
      <c r="COW70" s="73"/>
      <c r="COX70" s="73"/>
      <c r="COY70" s="73"/>
      <c r="COZ70" s="73"/>
      <c r="CPA70" s="73"/>
      <c r="CPB70" s="73"/>
      <c r="CPC70" s="73"/>
      <c r="CPD70" s="73"/>
      <c r="CPE70" s="73"/>
      <c r="CPF70" s="73"/>
      <c r="CPG70" s="73"/>
      <c r="CPH70" s="73"/>
      <c r="CPI70" s="73"/>
      <c r="CPJ70" s="73"/>
      <c r="CPK70" s="73"/>
      <c r="CPL70" s="73"/>
      <c r="CPM70" s="73"/>
      <c r="CPN70" s="73"/>
      <c r="CPO70" s="73"/>
      <c r="CPP70" s="73"/>
      <c r="CPQ70" s="73"/>
      <c r="CPR70" s="73"/>
      <c r="CPS70" s="73"/>
      <c r="CPT70" s="73"/>
      <c r="CPU70" s="73"/>
      <c r="CPV70" s="73"/>
      <c r="CPW70" s="73"/>
      <c r="CPX70" s="73"/>
      <c r="CPY70" s="73"/>
      <c r="CPZ70" s="73"/>
      <c r="CQA70" s="73"/>
      <c r="CQB70" s="73"/>
      <c r="CQC70" s="73"/>
      <c r="CQD70" s="73"/>
      <c r="CQE70" s="73"/>
      <c r="CQF70" s="73"/>
      <c r="CQG70" s="73"/>
      <c r="CQH70" s="73"/>
      <c r="CQI70" s="73"/>
      <c r="CQJ70" s="73"/>
      <c r="CQK70" s="73"/>
      <c r="CQL70" s="73"/>
      <c r="CQM70" s="73"/>
      <c r="CQN70" s="73"/>
      <c r="CQO70" s="73"/>
      <c r="CQP70" s="73"/>
      <c r="CQQ70" s="73"/>
      <c r="CQR70" s="73"/>
      <c r="CQS70" s="73"/>
      <c r="CQT70" s="73"/>
      <c r="CQU70" s="73"/>
      <c r="CQV70" s="73"/>
      <c r="CQW70" s="73"/>
      <c r="CQX70" s="73"/>
      <c r="CQY70" s="73"/>
      <c r="CQZ70" s="73"/>
      <c r="CRA70" s="73"/>
      <c r="CRB70" s="73"/>
      <c r="CRC70" s="73"/>
      <c r="CRD70" s="73"/>
      <c r="CRE70" s="73"/>
      <c r="CRF70" s="73"/>
      <c r="CRG70" s="73"/>
      <c r="CRH70" s="73"/>
      <c r="CRI70" s="73"/>
      <c r="CRJ70" s="73"/>
      <c r="CRK70" s="73"/>
      <c r="CRL70" s="73"/>
      <c r="CRM70" s="73"/>
      <c r="CRN70" s="73"/>
      <c r="CRO70" s="73"/>
      <c r="CRP70" s="73"/>
      <c r="CRQ70" s="73"/>
      <c r="CRR70" s="73"/>
      <c r="CRS70" s="73"/>
      <c r="CRT70" s="73"/>
      <c r="CRU70" s="73"/>
      <c r="CRV70" s="73"/>
      <c r="CRW70" s="73"/>
      <c r="CRX70" s="73"/>
      <c r="CRY70" s="73"/>
      <c r="CRZ70" s="73"/>
      <c r="CSA70" s="73"/>
      <c r="CSB70" s="73"/>
      <c r="CSC70" s="73"/>
      <c r="CSD70" s="73"/>
      <c r="CSE70" s="73"/>
      <c r="CSF70" s="73"/>
      <c r="CSG70" s="73"/>
      <c r="CSH70" s="73"/>
      <c r="CSI70" s="73"/>
      <c r="CSJ70" s="73"/>
      <c r="CSK70" s="73"/>
      <c r="CSL70" s="73"/>
      <c r="CSM70" s="73"/>
      <c r="CSN70" s="73"/>
      <c r="CSO70" s="73"/>
      <c r="CSP70" s="73"/>
      <c r="CSQ70" s="73"/>
      <c r="CSR70" s="73"/>
      <c r="CSS70" s="73"/>
      <c r="CST70" s="73"/>
      <c r="CSU70" s="73"/>
      <c r="CSV70" s="73"/>
      <c r="CSW70" s="73"/>
      <c r="CSX70" s="73"/>
      <c r="CSY70" s="73"/>
      <c r="CSZ70" s="73"/>
      <c r="CTA70" s="73"/>
      <c r="CTB70" s="73"/>
      <c r="CTC70" s="73"/>
      <c r="CTD70" s="73"/>
      <c r="CTE70" s="73"/>
      <c r="CTF70" s="73"/>
      <c r="CTG70" s="73"/>
      <c r="CTH70" s="73"/>
      <c r="CTI70" s="73"/>
      <c r="CTJ70" s="73"/>
      <c r="CTK70" s="73"/>
      <c r="CTL70" s="73"/>
      <c r="CTM70" s="73"/>
      <c r="CTN70" s="73"/>
      <c r="CTO70" s="73"/>
      <c r="CTP70" s="73"/>
      <c r="CTQ70" s="73"/>
      <c r="CTR70" s="73"/>
      <c r="CTS70" s="73"/>
      <c r="CTT70" s="73"/>
      <c r="CTU70" s="73"/>
      <c r="CTV70" s="73"/>
      <c r="CTW70" s="73"/>
      <c r="CTX70" s="73"/>
      <c r="CTY70" s="73"/>
      <c r="CTZ70" s="73"/>
      <c r="CUA70" s="73"/>
      <c r="CUB70" s="73"/>
      <c r="CUC70" s="73"/>
      <c r="CUD70" s="73"/>
      <c r="CUE70" s="73"/>
      <c r="CUF70" s="73"/>
      <c r="CUG70" s="73"/>
      <c r="CUH70" s="73"/>
      <c r="CUI70" s="73"/>
      <c r="CUJ70" s="73"/>
      <c r="CUK70" s="73"/>
      <c r="CUL70" s="73"/>
      <c r="CUM70" s="73"/>
      <c r="CUN70" s="73"/>
      <c r="CUO70" s="73"/>
      <c r="CUP70" s="73"/>
      <c r="CUQ70" s="73"/>
      <c r="CUR70" s="73"/>
      <c r="CUS70" s="73"/>
      <c r="CUT70" s="73"/>
      <c r="CUU70" s="73"/>
      <c r="CUV70" s="73"/>
      <c r="CUW70" s="73"/>
      <c r="CUX70" s="73"/>
      <c r="CUY70" s="73"/>
      <c r="CUZ70" s="73"/>
      <c r="CVA70" s="73"/>
      <c r="CVB70" s="73"/>
      <c r="CVC70" s="73"/>
      <c r="CVD70" s="73"/>
      <c r="CVE70" s="73"/>
      <c r="CVF70" s="73"/>
      <c r="CVG70" s="73"/>
      <c r="CVH70" s="73"/>
      <c r="CVI70" s="73"/>
      <c r="CVJ70" s="73"/>
      <c r="CVK70" s="73"/>
      <c r="CVL70" s="73"/>
      <c r="CVM70" s="73"/>
      <c r="CVN70" s="73"/>
      <c r="CVO70" s="73"/>
      <c r="CVP70" s="73"/>
      <c r="CVQ70" s="73"/>
      <c r="CVR70" s="73"/>
      <c r="CVS70" s="73"/>
      <c r="CVT70" s="73"/>
      <c r="CVU70" s="73"/>
      <c r="CVV70" s="73"/>
      <c r="CVW70" s="73"/>
      <c r="CVX70" s="73"/>
      <c r="CVY70" s="73"/>
      <c r="CVZ70" s="73"/>
      <c r="CWA70" s="73"/>
      <c r="CWB70" s="73"/>
      <c r="CWC70" s="73"/>
      <c r="CWD70" s="73"/>
      <c r="CWE70" s="73"/>
      <c r="CWF70" s="73"/>
      <c r="CWG70" s="73"/>
      <c r="CWH70" s="73"/>
      <c r="CWI70" s="73"/>
      <c r="CWJ70" s="73"/>
      <c r="CWK70" s="73"/>
      <c r="CWL70" s="73"/>
      <c r="CWM70" s="73"/>
      <c r="CWN70" s="73"/>
      <c r="CWO70" s="73"/>
      <c r="CWP70" s="73"/>
      <c r="CWQ70" s="73"/>
      <c r="CWR70" s="73"/>
      <c r="CWS70" s="73"/>
      <c r="CWT70" s="73"/>
      <c r="CWU70" s="73"/>
      <c r="CWV70" s="73"/>
      <c r="CWW70" s="73"/>
      <c r="CWX70" s="73"/>
      <c r="CWY70" s="73"/>
      <c r="CWZ70" s="73"/>
      <c r="CXA70" s="73"/>
      <c r="CXB70" s="73"/>
      <c r="CXC70" s="73"/>
      <c r="CXD70" s="73"/>
      <c r="CXE70" s="73"/>
      <c r="CXF70" s="73"/>
      <c r="CXG70" s="73"/>
      <c r="CXH70" s="73"/>
      <c r="CXI70" s="73"/>
      <c r="CXJ70" s="73"/>
      <c r="CXK70" s="73"/>
      <c r="CXL70" s="73"/>
      <c r="CXM70" s="73"/>
      <c r="CXN70" s="73"/>
      <c r="CXO70" s="73"/>
      <c r="CXP70" s="73"/>
      <c r="CXQ70" s="73"/>
      <c r="CXR70" s="73"/>
      <c r="CXS70" s="73"/>
      <c r="CXT70" s="73"/>
      <c r="CXU70" s="73"/>
      <c r="CXV70" s="73"/>
      <c r="CXW70" s="73"/>
      <c r="CXX70" s="73"/>
      <c r="CXY70" s="73"/>
      <c r="CXZ70" s="73"/>
      <c r="CYA70" s="73"/>
      <c r="CYB70" s="73"/>
      <c r="CYC70" s="73"/>
      <c r="CYD70" s="73"/>
      <c r="CYE70" s="73"/>
      <c r="CYF70" s="73"/>
      <c r="CYG70" s="73"/>
      <c r="CYH70" s="73"/>
      <c r="CYI70" s="73"/>
      <c r="CYJ70" s="73"/>
      <c r="CYK70" s="73"/>
      <c r="CYL70" s="73"/>
      <c r="CYM70" s="73"/>
      <c r="CYN70" s="73"/>
      <c r="CYO70" s="73"/>
      <c r="CYP70" s="73"/>
      <c r="CYQ70" s="73"/>
      <c r="CYR70" s="73"/>
      <c r="CYS70" s="73"/>
      <c r="CYT70" s="73"/>
      <c r="CYU70" s="73"/>
      <c r="CYV70" s="73"/>
      <c r="CYW70" s="73"/>
      <c r="CYX70" s="73"/>
      <c r="CYY70" s="73"/>
      <c r="CYZ70" s="73"/>
      <c r="CZA70" s="73"/>
      <c r="CZB70" s="73"/>
      <c r="CZC70" s="73"/>
      <c r="CZD70" s="73"/>
      <c r="CZE70" s="73"/>
      <c r="CZF70" s="73"/>
      <c r="CZG70" s="73"/>
      <c r="CZH70" s="73"/>
      <c r="CZI70" s="73"/>
      <c r="CZJ70" s="73"/>
      <c r="CZK70" s="73"/>
      <c r="CZL70" s="73"/>
      <c r="CZM70" s="73"/>
      <c r="CZN70" s="73"/>
      <c r="CZO70" s="73"/>
      <c r="CZP70" s="73"/>
      <c r="CZQ70" s="73"/>
      <c r="CZR70" s="73"/>
      <c r="CZS70" s="73"/>
      <c r="CZT70" s="73"/>
      <c r="CZU70" s="73"/>
      <c r="CZV70" s="73"/>
      <c r="CZW70" s="73"/>
      <c r="CZX70" s="73"/>
      <c r="CZY70" s="73"/>
      <c r="CZZ70" s="73"/>
      <c r="DAA70" s="73"/>
      <c r="DAB70" s="73"/>
      <c r="DAC70" s="73"/>
      <c r="DAD70" s="73"/>
      <c r="DAE70" s="73"/>
      <c r="DAF70" s="73"/>
      <c r="DAG70" s="73"/>
      <c r="DAH70" s="73"/>
      <c r="DAI70" s="73"/>
      <c r="DAJ70" s="73"/>
      <c r="DAK70" s="73"/>
      <c r="DAL70" s="73"/>
      <c r="DAM70" s="73"/>
      <c r="DAN70" s="73"/>
      <c r="DAO70" s="73"/>
      <c r="DAP70" s="73"/>
      <c r="DAQ70" s="73"/>
      <c r="DAR70" s="73"/>
      <c r="DAS70" s="73"/>
      <c r="DAT70" s="73"/>
      <c r="DAU70" s="73"/>
      <c r="DAV70" s="73"/>
      <c r="DAW70" s="73"/>
      <c r="DAX70" s="73"/>
      <c r="DAY70" s="73"/>
      <c r="DAZ70" s="73"/>
      <c r="DBA70" s="73"/>
      <c r="DBB70" s="73"/>
      <c r="DBC70" s="73"/>
      <c r="DBD70" s="73"/>
      <c r="DBE70" s="73"/>
      <c r="DBF70" s="73"/>
      <c r="DBG70" s="73"/>
      <c r="DBH70" s="73"/>
      <c r="DBI70" s="73"/>
      <c r="DBJ70" s="73"/>
      <c r="DBK70" s="73"/>
      <c r="DBL70" s="73"/>
      <c r="DBM70" s="73"/>
      <c r="DBN70" s="73"/>
      <c r="DBO70" s="73"/>
      <c r="DBP70" s="73"/>
      <c r="DBQ70" s="73"/>
      <c r="DBR70" s="73"/>
      <c r="DBS70" s="73"/>
      <c r="DBT70" s="73"/>
      <c r="DBU70" s="73"/>
      <c r="DBV70" s="73"/>
      <c r="DBW70" s="73"/>
      <c r="DBX70" s="73"/>
      <c r="DBY70" s="73"/>
      <c r="DBZ70" s="73"/>
      <c r="DCA70" s="73"/>
      <c r="DCB70" s="73"/>
      <c r="DCC70" s="73"/>
      <c r="DCD70" s="73"/>
      <c r="DCE70" s="73"/>
      <c r="DCF70" s="73"/>
      <c r="DCG70" s="73"/>
      <c r="DCH70" s="73"/>
      <c r="DCI70" s="73"/>
      <c r="DCJ70" s="73"/>
      <c r="DCK70" s="73"/>
      <c r="DCL70" s="73"/>
      <c r="DCM70" s="73"/>
      <c r="DCN70" s="73"/>
      <c r="DCO70" s="73"/>
      <c r="DCP70" s="73"/>
      <c r="DCQ70" s="73"/>
      <c r="DCR70" s="73"/>
      <c r="DCS70" s="73"/>
      <c r="DCT70" s="73"/>
      <c r="DCU70" s="73"/>
      <c r="DCV70" s="73"/>
      <c r="DCW70" s="73"/>
      <c r="DCX70" s="73"/>
      <c r="DCY70" s="73"/>
      <c r="DCZ70" s="73"/>
      <c r="DDA70" s="73"/>
      <c r="DDB70" s="73"/>
      <c r="DDC70" s="73"/>
      <c r="DDD70" s="73"/>
      <c r="DDE70" s="73"/>
      <c r="DDF70" s="73"/>
      <c r="DDG70" s="73"/>
      <c r="DDH70" s="73"/>
      <c r="DDI70" s="73"/>
      <c r="DDJ70" s="73"/>
      <c r="DDK70" s="73"/>
      <c r="DDL70" s="73"/>
      <c r="DDM70" s="73"/>
      <c r="DDN70" s="73"/>
      <c r="DDO70" s="73"/>
      <c r="DDP70" s="73"/>
      <c r="DDQ70" s="73"/>
      <c r="DDR70" s="73"/>
      <c r="DDS70" s="73"/>
      <c r="DDT70" s="73"/>
      <c r="DDU70" s="73"/>
      <c r="DDV70" s="73"/>
      <c r="DDW70" s="73"/>
      <c r="DDX70" s="73"/>
      <c r="DDY70" s="73"/>
      <c r="DDZ70" s="73"/>
      <c r="DEA70" s="73"/>
      <c r="DEB70" s="73"/>
      <c r="DEC70" s="73"/>
      <c r="DED70" s="73"/>
      <c r="DEE70" s="73"/>
      <c r="DEF70" s="73"/>
      <c r="DEG70" s="73"/>
      <c r="DEH70" s="73"/>
      <c r="DEI70" s="73"/>
      <c r="DEJ70" s="73"/>
      <c r="DEK70" s="73"/>
      <c r="DEL70" s="73"/>
      <c r="DEM70" s="73"/>
      <c r="DEN70" s="73"/>
      <c r="DEO70" s="73"/>
      <c r="DEP70" s="73"/>
      <c r="DEQ70" s="73"/>
      <c r="DER70" s="73"/>
      <c r="DES70" s="73"/>
      <c r="DET70" s="73"/>
      <c r="DEU70" s="73"/>
      <c r="DEV70" s="73"/>
      <c r="DEW70" s="73"/>
      <c r="DEX70" s="73"/>
      <c r="DEY70" s="73"/>
      <c r="DEZ70" s="73"/>
      <c r="DFA70" s="73"/>
      <c r="DFB70" s="73"/>
      <c r="DFC70" s="73"/>
      <c r="DFD70" s="73"/>
      <c r="DFE70" s="73"/>
      <c r="DFF70" s="73"/>
      <c r="DFG70" s="73"/>
      <c r="DFH70" s="73"/>
      <c r="DFI70" s="73"/>
      <c r="DFJ70" s="73"/>
      <c r="DFK70" s="73"/>
      <c r="DFL70" s="73"/>
      <c r="DFM70" s="73"/>
      <c r="DFN70" s="73"/>
      <c r="DFO70" s="73"/>
      <c r="DFP70" s="73"/>
      <c r="DFQ70" s="73"/>
      <c r="DFR70" s="73"/>
      <c r="DFS70" s="73"/>
      <c r="DFT70" s="73"/>
      <c r="DFU70" s="73"/>
      <c r="DFV70" s="73"/>
      <c r="DFW70" s="73"/>
      <c r="DFX70" s="73"/>
      <c r="DFY70" s="73"/>
      <c r="DFZ70" s="73"/>
      <c r="DGA70" s="73"/>
      <c r="DGB70" s="73"/>
      <c r="DGC70" s="73"/>
      <c r="DGD70" s="73"/>
      <c r="DGE70" s="73"/>
      <c r="DGF70" s="73"/>
      <c r="DGG70" s="73"/>
      <c r="DGH70" s="73"/>
      <c r="DGI70" s="73"/>
      <c r="DGJ70" s="73"/>
      <c r="DGK70" s="73"/>
      <c r="DGL70" s="73"/>
      <c r="DGM70" s="73"/>
      <c r="DGN70" s="73"/>
      <c r="DGO70" s="73"/>
      <c r="DGP70" s="73"/>
      <c r="DGQ70" s="73"/>
      <c r="DGR70" s="73"/>
      <c r="DGS70" s="73"/>
      <c r="DGT70" s="73"/>
      <c r="DGU70" s="73"/>
      <c r="DGV70" s="73"/>
      <c r="DGW70" s="73"/>
      <c r="DGX70" s="73"/>
      <c r="DGY70" s="73"/>
      <c r="DGZ70" s="73"/>
      <c r="DHA70" s="73"/>
      <c r="DHB70" s="73"/>
      <c r="DHC70" s="73"/>
      <c r="DHD70" s="73"/>
      <c r="DHE70" s="73"/>
      <c r="DHF70" s="73"/>
      <c r="DHG70" s="73"/>
      <c r="DHH70" s="73"/>
      <c r="DHI70" s="73"/>
      <c r="DHJ70" s="73"/>
      <c r="DHK70" s="73"/>
      <c r="DHL70" s="73"/>
      <c r="DHM70" s="73"/>
      <c r="DHN70" s="73"/>
      <c r="DHO70" s="73"/>
      <c r="DHP70" s="73"/>
      <c r="DHQ70" s="73"/>
      <c r="DHR70" s="73"/>
      <c r="DHS70" s="73"/>
      <c r="DHT70" s="73"/>
      <c r="DHU70" s="73"/>
      <c r="DHV70" s="73"/>
      <c r="DHW70" s="73"/>
      <c r="DHX70" s="73"/>
      <c r="DHY70" s="73"/>
      <c r="DHZ70" s="73"/>
      <c r="DIA70" s="73"/>
      <c r="DIB70" s="73"/>
      <c r="DIC70" s="73"/>
      <c r="DID70" s="73"/>
      <c r="DIE70" s="73"/>
      <c r="DIF70" s="73"/>
      <c r="DIG70" s="73"/>
      <c r="DIH70" s="73"/>
      <c r="DII70" s="73"/>
      <c r="DIJ70" s="73"/>
      <c r="DIK70" s="73"/>
      <c r="DIL70" s="73"/>
      <c r="DIM70" s="73"/>
      <c r="DIN70" s="73"/>
      <c r="DIO70" s="73"/>
      <c r="DIP70" s="73"/>
      <c r="DIQ70" s="73"/>
      <c r="DIR70" s="73"/>
      <c r="DIS70" s="73"/>
      <c r="DIT70" s="73"/>
      <c r="DIU70" s="73"/>
      <c r="DIV70" s="73"/>
      <c r="DIW70" s="73"/>
      <c r="DIX70" s="73"/>
      <c r="DIY70" s="73"/>
      <c r="DIZ70" s="73"/>
      <c r="DJA70" s="73"/>
      <c r="DJB70" s="73"/>
      <c r="DJC70" s="73"/>
      <c r="DJD70" s="73"/>
      <c r="DJE70" s="73"/>
      <c r="DJF70" s="73"/>
      <c r="DJG70" s="73"/>
      <c r="DJH70" s="73"/>
      <c r="DJI70" s="73"/>
      <c r="DJJ70" s="73"/>
      <c r="DJK70" s="73"/>
      <c r="DJL70" s="73"/>
      <c r="DJM70" s="73"/>
      <c r="DJN70" s="73"/>
      <c r="DJO70" s="73"/>
      <c r="DJP70" s="73"/>
      <c r="DJQ70" s="73"/>
      <c r="DJR70" s="73"/>
      <c r="DJS70" s="73"/>
      <c r="DJT70" s="73"/>
      <c r="DJU70" s="73"/>
      <c r="DJV70" s="73"/>
      <c r="DJW70" s="73"/>
      <c r="DJX70" s="73"/>
      <c r="DJY70" s="73"/>
      <c r="DJZ70" s="73"/>
      <c r="DKA70" s="73"/>
      <c r="DKB70" s="73"/>
      <c r="DKC70" s="73"/>
      <c r="DKD70" s="73"/>
      <c r="DKE70" s="73"/>
      <c r="DKF70" s="73"/>
      <c r="DKG70" s="73"/>
      <c r="DKH70" s="73"/>
      <c r="DKI70" s="73"/>
      <c r="DKJ70" s="73"/>
      <c r="DKK70" s="73"/>
      <c r="DKL70" s="73"/>
      <c r="DKM70" s="73"/>
      <c r="DKN70" s="73"/>
      <c r="DKO70" s="73"/>
      <c r="DKP70" s="73"/>
      <c r="DKQ70" s="73"/>
      <c r="DKR70" s="73"/>
      <c r="DKS70" s="73"/>
      <c r="DKT70" s="73"/>
      <c r="DKU70" s="73"/>
      <c r="DKV70" s="73"/>
      <c r="DKW70" s="73"/>
      <c r="DKX70" s="73"/>
      <c r="DKY70" s="73"/>
      <c r="DKZ70" s="73"/>
      <c r="DLA70" s="73"/>
      <c r="DLB70" s="73"/>
      <c r="DLC70" s="73"/>
      <c r="DLD70" s="73"/>
      <c r="DLE70" s="73"/>
      <c r="DLF70" s="73"/>
      <c r="DLG70" s="73"/>
      <c r="DLH70" s="73"/>
      <c r="DLI70" s="73"/>
      <c r="DLJ70" s="73"/>
      <c r="DLK70" s="73"/>
      <c r="DLL70" s="73"/>
      <c r="DLM70" s="73"/>
      <c r="DLN70" s="73"/>
      <c r="DLO70" s="73"/>
      <c r="DLP70" s="73"/>
      <c r="DLQ70" s="73"/>
      <c r="DLR70" s="73"/>
      <c r="DLS70" s="73"/>
      <c r="DLT70" s="73"/>
      <c r="DLU70" s="73"/>
      <c r="DLV70" s="73"/>
      <c r="DLW70" s="73"/>
      <c r="DLX70" s="73"/>
      <c r="DLY70" s="73"/>
      <c r="DLZ70" s="73"/>
      <c r="DMA70" s="73"/>
      <c r="DMB70" s="73"/>
      <c r="DMC70" s="73"/>
      <c r="DMD70" s="73"/>
      <c r="DME70" s="73"/>
      <c r="DMF70" s="73"/>
      <c r="DMG70" s="73"/>
      <c r="DMH70" s="73"/>
      <c r="DMI70" s="73"/>
      <c r="DMJ70" s="73"/>
      <c r="DMK70" s="73"/>
      <c r="DML70" s="73"/>
      <c r="DMM70" s="73"/>
      <c r="DMN70" s="73"/>
      <c r="DMO70" s="73"/>
      <c r="DMP70" s="73"/>
      <c r="DMQ70" s="73"/>
      <c r="DMR70" s="73"/>
      <c r="DMS70" s="73"/>
      <c r="DMT70" s="73"/>
      <c r="DMU70" s="73"/>
      <c r="DMV70" s="73"/>
      <c r="DMW70" s="73"/>
      <c r="DMX70" s="73"/>
      <c r="DMY70" s="73"/>
      <c r="DMZ70" s="73"/>
      <c r="DNA70" s="73"/>
      <c r="DNB70" s="73"/>
      <c r="DNC70" s="73"/>
      <c r="DND70" s="73"/>
      <c r="DNE70" s="73"/>
      <c r="DNF70" s="73"/>
      <c r="DNG70" s="73"/>
      <c r="DNH70" s="73"/>
      <c r="DNI70" s="73"/>
      <c r="DNJ70" s="73"/>
      <c r="DNK70" s="73"/>
      <c r="DNL70" s="73"/>
      <c r="DNM70" s="73"/>
      <c r="DNN70" s="73"/>
      <c r="DNO70" s="73"/>
      <c r="DNP70" s="73"/>
      <c r="DNQ70" s="73"/>
      <c r="DNR70" s="73"/>
      <c r="DNS70" s="73"/>
      <c r="DNT70" s="73"/>
      <c r="DNU70" s="73"/>
      <c r="DNV70" s="73"/>
      <c r="DNW70" s="73"/>
      <c r="DNX70" s="73"/>
      <c r="DNY70" s="73"/>
      <c r="DNZ70" s="73"/>
      <c r="DOA70" s="73"/>
      <c r="DOB70" s="73"/>
      <c r="DOC70" s="73"/>
      <c r="DOD70" s="73"/>
      <c r="DOE70" s="73"/>
      <c r="DOF70" s="73"/>
      <c r="DOG70" s="73"/>
      <c r="DOH70" s="73"/>
      <c r="DOI70" s="73"/>
      <c r="DOJ70" s="73"/>
      <c r="DOK70" s="73"/>
      <c r="DOL70" s="73"/>
      <c r="DOM70" s="73"/>
      <c r="DON70" s="73"/>
      <c r="DOO70" s="73"/>
      <c r="DOP70" s="73"/>
      <c r="DOQ70" s="73"/>
      <c r="DOR70" s="73"/>
      <c r="DOS70" s="73"/>
      <c r="DOT70" s="73"/>
      <c r="DOU70" s="73"/>
      <c r="DOV70" s="73"/>
      <c r="DOW70" s="73"/>
      <c r="DOX70" s="73"/>
      <c r="DOY70" s="73"/>
      <c r="DOZ70" s="73"/>
      <c r="DPA70" s="73"/>
      <c r="DPB70" s="73"/>
      <c r="DPC70" s="73"/>
      <c r="DPD70" s="73"/>
      <c r="DPE70" s="73"/>
      <c r="DPF70" s="73"/>
      <c r="DPG70" s="73"/>
      <c r="DPH70" s="73"/>
      <c r="DPI70" s="73"/>
      <c r="DPJ70" s="73"/>
      <c r="DPK70" s="73"/>
      <c r="DPL70" s="73"/>
      <c r="DPM70" s="73"/>
      <c r="DPN70" s="73"/>
      <c r="DPO70" s="73"/>
      <c r="DPP70" s="73"/>
      <c r="DPQ70" s="73"/>
      <c r="DPR70" s="73"/>
      <c r="DPS70" s="73"/>
      <c r="DPT70" s="73"/>
      <c r="DPU70" s="73"/>
      <c r="DPV70" s="73"/>
      <c r="DPW70" s="73"/>
      <c r="DPX70" s="73"/>
      <c r="DPY70" s="73"/>
      <c r="DPZ70" s="73"/>
      <c r="DQA70" s="73"/>
      <c r="DQB70" s="73"/>
      <c r="DQC70" s="73"/>
      <c r="DQD70" s="73"/>
      <c r="DQE70" s="73"/>
      <c r="DQF70" s="73"/>
      <c r="DQG70" s="73"/>
      <c r="DQH70" s="73"/>
      <c r="DQI70" s="73"/>
      <c r="DQJ70" s="73"/>
      <c r="DQK70" s="73"/>
      <c r="DQL70" s="73"/>
      <c r="DQM70" s="73"/>
      <c r="DQN70" s="73"/>
      <c r="DQO70" s="73"/>
      <c r="DQP70" s="73"/>
      <c r="DQQ70" s="73"/>
      <c r="DQR70" s="73"/>
      <c r="DQS70" s="73"/>
      <c r="DQT70" s="73"/>
      <c r="DQU70" s="73"/>
      <c r="DQV70" s="73"/>
      <c r="DQW70" s="73"/>
      <c r="DQX70" s="73"/>
      <c r="DQY70" s="73"/>
      <c r="DQZ70" s="73"/>
      <c r="DRA70" s="73"/>
      <c r="DRB70" s="73"/>
      <c r="DRC70" s="73"/>
      <c r="DRD70" s="73"/>
      <c r="DRE70" s="73"/>
      <c r="DRF70" s="73"/>
      <c r="DRG70" s="73"/>
      <c r="DRH70" s="73"/>
      <c r="DRI70" s="73"/>
      <c r="DRJ70" s="73"/>
      <c r="DRK70" s="73"/>
      <c r="DRL70" s="73"/>
      <c r="DRM70" s="73"/>
      <c r="DRN70" s="73"/>
      <c r="DRO70" s="73"/>
      <c r="DRP70" s="73"/>
      <c r="DRQ70" s="73"/>
      <c r="DRR70" s="73"/>
      <c r="DRS70" s="73"/>
      <c r="DRT70" s="73"/>
      <c r="DRU70" s="73"/>
      <c r="DRV70" s="73"/>
      <c r="DRW70" s="73"/>
      <c r="DRX70" s="73"/>
      <c r="DRY70" s="73"/>
      <c r="DRZ70" s="73"/>
      <c r="DSA70" s="73"/>
      <c r="DSB70" s="73"/>
      <c r="DSC70" s="73"/>
      <c r="DSD70" s="73"/>
      <c r="DSE70" s="73"/>
      <c r="DSF70" s="73"/>
      <c r="DSG70" s="73"/>
      <c r="DSH70" s="73"/>
      <c r="DSI70" s="73"/>
      <c r="DSJ70" s="73"/>
      <c r="DSK70" s="73"/>
      <c r="DSL70" s="73"/>
      <c r="DSM70" s="73"/>
      <c r="DSN70" s="73"/>
      <c r="DSO70" s="73"/>
      <c r="DSP70" s="73"/>
      <c r="DSQ70" s="73"/>
      <c r="DSR70" s="73"/>
      <c r="DSS70" s="73"/>
      <c r="DST70" s="73"/>
      <c r="DSU70" s="73"/>
      <c r="DSV70" s="73"/>
      <c r="DSW70" s="73"/>
      <c r="DSX70" s="73"/>
      <c r="DSY70" s="73"/>
      <c r="DSZ70" s="73"/>
      <c r="DTA70" s="73"/>
      <c r="DTB70" s="73"/>
      <c r="DTC70" s="73"/>
      <c r="DTD70" s="73"/>
      <c r="DTE70" s="73"/>
      <c r="DTF70" s="73"/>
      <c r="DTG70" s="73"/>
      <c r="DTH70" s="73"/>
      <c r="DTI70" s="73"/>
      <c r="DTJ70" s="73"/>
      <c r="DTK70" s="73"/>
      <c r="DTL70" s="73"/>
      <c r="DTM70" s="73"/>
      <c r="DTN70" s="73"/>
      <c r="DTO70" s="73"/>
      <c r="DTP70" s="73"/>
      <c r="DTQ70" s="73"/>
      <c r="DTR70" s="73"/>
      <c r="DTS70" s="73"/>
      <c r="DTT70" s="73"/>
      <c r="DTU70" s="73"/>
      <c r="DTV70" s="73"/>
      <c r="DTW70" s="73"/>
      <c r="DTX70" s="73"/>
      <c r="DTY70" s="73"/>
      <c r="DTZ70" s="73"/>
      <c r="DUA70" s="73"/>
      <c r="DUB70" s="73"/>
      <c r="DUC70" s="73"/>
      <c r="DUD70" s="73"/>
      <c r="DUE70" s="73"/>
      <c r="DUF70" s="73"/>
      <c r="DUG70" s="73"/>
      <c r="DUH70" s="73"/>
      <c r="DUI70" s="73"/>
      <c r="DUJ70" s="73"/>
      <c r="DUK70" s="73"/>
      <c r="DUL70" s="73"/>
      <c r="DUM70" s="73"/>
      <c r="DUN70" s="73"/>
      <c r="DUO70" s="73"/>
      <c r="DUP70" s="73"/>
      <c r="DUQ70" s="73"/>
      <c r="DUR70" s="73"/>
      <c r="DUS70" s="73"/>
      <c r="DUT70" s="73"/>
      <c r="DUU70" s="73"/>
      <c r="DUV70" s="73"/>
      <c r="DUW70" s="73"/>
      <c r="DUX70" s="73"/>
      <c r="DUY70" s="73"/>
      <c r="DUZ70" s="73"/>
      <c r="DVA70" s="73"/>
      <c r="DVB70" s="73"/>
      <c r="DVC70" s="73"/>
      <c r="DVD70" s="73"/>
      <c r="DVE70" s="73"/>
      <c r="DVF70" s="73"/>
      <c r="DVG70" s="73"/>
      <c r="DVH70" s="73"/>
      <c r="DVI70" s="73"/>
      <c r="DVJ70" s="73"/>
      <c r="DVK70" s="73"/>
      <c r="DVL70" s="73"/>
      <c r="DVM70" s="73"/>
      <c r="DVN70" s="73"/>
      <c r="DVO70" s="73"/>
      <c r="DVP70" s="73"/>
      <c r="DVQ70" s="73"/>
      <c r="DVR70" s="73"/>
      <c r="DVS70" s="73"/>
      <c r="DVT70" s="73"/>
      <c r="DVU70" s="73"/>
      <c r="DVV70" s="73"/>
      <c r="DVW70" s="73"/>
      <c r="DVX70" s="73"/>
      <c r="DVY70" s="73"/>
      <c r="DVZ70" s="73"/>
      <c r="DWA70" s="73"/>
      <c r="DWB70" s="73"/>
      <c r="DWC70" s="73"/>
      <c r="DWD70" s="73"/>
      <c r="DWE70" s="73"/>
      <c r="DWF70" s="73"/>
      <c r="DWG70" s="73"/>
      <c r="DWH70" s="73"/>
      <c r="DWI70" s="73"/>
      <c r="DWJ70" s="73"/>
      <c r="DWK70" s="73"/>
      <c r="DWL70" s="73"/>
      <c r="DWM70" s="73"/>
      <c r="DWN70" s="73"/>
      <c r="DWO70" s="73"/>
      <c r="DWP70" s="73"/>
      <c r="DWQ70" s="73"/>
      <c r="DWR70" s="73"/>
      <c r="DWS70" s="73"/>
      <c r="DWT70" s="73"/>
      <c r="DWU70" s="73"/>
      <c r="DWV70" s="73"/>
      <c r="DWW70" s="73"/>
      <c r="DWX70" s="73"/>
      <c r="DWY70" s="73"/>
      <c r="DWZ70" s="73"/>
      <c r="DXA70" s="73"/>
      <c r="DXB70" s="73"/>
      <c r="DXC70" s="73"/>
      <c r="DXD70" s="73"/>
      <c r="DXE70" s="73"/>
      <c r="DXF70" s="73"/>
      <c r="DXG70" s="73"/>
      <c r="DXH70" s="73"/>
      <c r="DXI70" s="73"/>
      <c r="DXJ70" s="73"/>
      <c r="DXK70" s="73"/>
      <c r="DXL70" s="73"/>
      <c r="DXM70" s="73"/>
      <c r="DXN70" s="73"/>
      <c r="DXO70" s="73"/>
      <c r="DXP70" s="73"/>
      <c r="DXQ70" s="73"/>
      <c r="DXR70" s="73"/>
      <c r="DXS70" s="73"/>
      <c r="DXT70" s="73"/>
      <c r="DXU70" s="73"/>
      <c r="DXV70" s="73"/>
      <c r="DXW70" s="73"/>
      <c r="DXX70" s="73"/>
      <c r="DXY70" s="73"/>
      <c r="DXZ70" s="73"/>
      <c r="DYA70" s="73"/>
      <c r="DYB70" s="73"/>
      <c r="DYC70" s="73"/>
      <c r="DYD70" s="73"/>
      <c r="DYE70" s="73"/>
      <c r="DYF70" s="73"/>
      <c r="DYG70" s="73"/>
      <c r="DYH70" s="73"/>
      <c r="DYI70" s="73"/>
      <c r="DYJ70" s="73"/>
      <c r="DYK70" s="73"/>
      <c r="DYL70" s="73"/>
      <c r="DYM70" s="73"/>
      <c r="DYN70" s="73"/>
      <c r="DYO70" s="73"/>
      <c r="DYP70" s="73"/>
      <c r="DYQ70" s="73"/>
      <c r="DYR70" s="73"/>
      <c r="DYS70" s="73"/>
      <c r="DYT70" s="73"/>
      <c r="DYU70" s="73"/>
      <c r="DYV70" s="73"/>
      <c r="DYW70" s="73"/>
      <c r="DYX70" s="73"/>
      <c r="DYY70" s="73"/>
      <c r="DYZ70" s="73"/>
      <c r="DZA70" s="73"/>
      <c r="DZB70" s="73"/>
      <c r="DZC70" s="73"/>
      <c r="DZD70" s="73"/>
      <c r="DZE70" s="73"/>
      <c r="DZF70" s="73"/>
      <c r="DZG70" s="73"/>
      <c r="DZH70" s="73"/>
      <c r="DZI70" s="73"/>
      <c r="DZJ70" s="73"/>
      <c r="DZK70" s="73"/>
      <c r="DZL70" s="73"/>
      <c r="DZM70" s="73"/>
      <c r="DZN70" s="73"/>
      <c r="DZO70" s="73"/>
      <c r="DZP70" s="73"/>
      <c r="DZQ70" s="73"/>
      <c r="DZR70" s="73"/>
      <c r="DZS70" s="73"/>
      <c r="DZT70" s="73"/>
      <c r="DZU70" s="73"/>
      <c r="DZV70" s="73"/>
      <c r="DZW70" s="73"/>
      <c r="DZX70" s="73"/>
      <c r="DZY70" s="73"/>
      <c r="DZZ70" s="73"/>
      <c r="EAA70" s="73"/>
      <c r="EAB70" s="73"/>
      <c r="EAC70" s="73"/>
      <c r="EAD70" s="73"/>
      <c r="EAE70" s="73"/>
      <c r="EAF70" s="73"/>
      <c r="EAG70" s="73"/>
      <c r="EAH70" s="73"/>
      <c r="EAI70" s="73"/>
      <c r="EAJ70" s="73"/>
      <c r="EAK70" s="73"/>
      <c r="EAL70" s="73"/>
      <c r="EAM70" s="73"/>
      <c r="EAN70" s="73"/>
      <c r="EAO70" s="73"/>
      <c r="EAP70" s="73"/>
      <c r="EAQ70" s="73"/>
      <c r="EAR70" s="73"/>
      <c r="EAS70" s="73"/>
      <c r="EAT70" s="73"/>
      <c r="EAU70" s="73"/>
      <c r="EAV70" s="73"/>
      <c r="EAW70" s="73"/>
      <c r="EAX70" s="73"/>
      <c r="EAY70" s="73"/>
      <c r="EAZ70" s="73"/>
      <c r="EBA70" s="73"/>
      <c r="EBB70" s="73"/>
      <c r="EBC70" s="73"/>
      <c r="EBD70" s="73"/>
      <c r="EBE70" s="73"/>
      <c r="EBF70" s="73"/>
      <c r="EBG70" s="73"/>
      <c r="EBH70" s="73"/>
      <c r="EBI70" s="73"/>
      <c r="EBJ70" s="73"/>
      <c r="EBK70" s="73"/>
      <c r="EBL70" s="73"/>
      <c r="EBM70" s="73"/>
      <c r="EBN70" s="73"/>
      <c r="EBO70" s="73"/>
      <c r="EBP70" s="73"/>
      <c r="EBQ70" s="73"/>
      <c r="EBR70" s="73"/>
      <c r="EBS70" s="73"/>
      <c r="EBT70" s="73"/>
      <c r="EBU70" s="73"/>
      <c r="EBV70" s="73"/>
      <c r="EBW70" s="73"/>
      <c r="EBX70" s="73"/>
      <c r="EBY70" s="73"/>
      <c r="EBZ70" s="73"/>
      <c r="ECA70" s="73"/>
      <c r="ECB70" s="73"/>
      <c r="ECC70" s="73"/>
      <c r="ECD70" s="73"/>
      <c r="ECE70" s="73"/>
      <c r="ECF70" s="73"/>
      <c r="ECG70" s="73"/>
      <c r="ECH70" s="73"/>
      <c r="ECI70" s="73"/>
      <c r="ECJ70" s="73"/>
      <c r="ECK70" s="73"/>
      <c r="ECL70" s="73"/>
      <c r="ECM70" s="73"/>
      <c r="ECN70" s="73"/>
      <c r="ECO70" s="73"/>
      <c r="ECP70" s="73"/>
      <c r="ECQ70" s="73"/>
      <c r="ECR70" s="73"/>
      <c r="ECS70" s="73"/>
      <c r="ECT70" s="73"/>
      <c r="ECU70" s="73"/>
      <c r="ECV70" s="73"/>
      <c r="ECW70" s="73"/>
      <c r="ECX70" s="73"/>
      <c r="ECY70" s="73"/>
      <c r="ECZ70" s="73"/>
      <c r="EDA70" s="73"/>
      <c r="EDB70" s="73"/>
      <c r="EDC70" s="73"/>
      <c r="EDD70" s="73"/>
      <c r="EDE70" s="73"/>
      <c r="EDF70" s="73"/>
      <c r="EDG70" s="73"/>
      <c r="EDH70" s="73"/>
      <c r="EDI70" s="73"/>
      <c r="EDJ70" s="73"/>
      <c r="EDK70" s="73"/>
      <c r="EDL70" s="73"/>
      <c r="EDM70" s="73"/>
      <c r="EDN70" s="73"/>
      <c r="EDO70" s="73"/>
      <c r="EDP70" s="73"/>
      <c r="EDQ70" s="73"/>
      <c r="EDR70" s="73"/>
      <c r="EDS70" s="73"/>
      <c r="EDT70" s="73"/>
      <c r="EDU70" s="73"/>
      <c r="EDV70" s="73"/>
      <c r="EDW70" s="73"/>
      <c r="EDX70" s="73"/>
      <c r="EDY70" s="73"/>
      <c r="EDZ70" s="73"/>
      <c r="EEA70" s="73"/>
      <c r="EEB70" s="73"/>
      <c r="EEC70" s="73"/>
      <c r="EED70" s="73"/>
      <c r="EEE70" s="73"/>
      <c r="EEF70" s="73"/>
      <c r="EEG70" s="73"/>
      <c r="EEH70" s="73"/>
      <c r="EEI70" s="73"/>
      <c r="EEJ70" s="73"/>
      <c r="EEK70" s="73"/>
      <c r="EEL70" s="73"/>
      <c r="EEM70" s="73"/>
      <c r="EEN70" s="73"/>
      <c r="EEO70" s="73"/>
      <c r="EEP70" s="73"/>
      <c r="EEQ70" s="73"/>
      <c r="EER70" s="73"/>
      <c r="EES70" s="73"/>
      <c r="EET70" s="73"/>
      <c r="EEU70" s="73"/>
      <c r="EEV70" s="73"/>
      <c r="EEW70" s="73"/>
      <c r="EEX70" s="73"/>
      <c r="EEY70" s="73"/>
      <c r="EEZ70" s="73"/>
      <c r="EFA70" s="73"/>
      <c r="EFB70" s="73"/>
      <c r="EFC70" s="73"/>
      <c r="EFD70" s="73"/>
      <c r="EFE70" s="73"/>
      <c r="EFF70" s="73"/>
      <c r="EFG70" s="73"/>
      <c r="EFH70" s="73"/>
      <c r="EFI70" s="73"/>
      <c r="EFJ70" s="73"/>
      <c r="EFK70" s="73"/>
      <c r="EFL70" s="73"/>
      <c r="EFM70" s="73"/>
      <c r="EFN70" s="73"/>
      <c r="EFO70" s="73"/>
      <c r="EFP70" s="73"/>
      <c r="EFQ70" s="73"/>
      <c r="EFR70" s="73"/>
      <c r="EFS70" s="73"/>
      <c r="EFT70" s="73"/>
      <c r="EFU70" s="73"/>
      <c r="EFV70" s="73"/>
      <c r="EFW70" s="73"/>
      <c r="EFX70" s="73"/>
      <c r="EFY70" s="73"/>
      <c r="EFZ70" s="73"/>
      <c r="EGA70" s="73"/>
      <c r="EGB70" s="73"/>
      <c r="EGC70" s="73"/>
      <c r="EGD70" s="73"/>
      <c r="EGE70" s="73"/>
      <c r="EGF70" s="73"/>
      <c r="EGG70" s="73"/>
      <c r="EGH70" s="73"/>
      <c r="EGI70" s="73"/>
      <c r="EGJ70" s="73"/>
      <c r="EGK70" s="73"/>
      <c r="EGL70" s="73"/>
      <c r="EGM70" s="73"/>
      <c r="EGN70" s="73"/>
      <c r="EGO70" s="73"/>
      <c r="EGP70" s="73"/>
      <c r="EGQ70" s="73"/>
      <c r="EGR70" s="73"/>
      <c r="EGS70" s="73"/>
      <c r="EGT70" s="73"/>
      <c r="EGU70" s="73"/>
      <c r="EGV70" s="73"/>
      <c r="EGW70" s="73"/>
      <c r="EGX70" s="73"/>
      <c r="EGY70" s="73"/>
      <c r="EGZ70" s="73"/>
      <c r="EHA70" s="73"/>
      <c r="EHB70" s="73"/>
      <c r="EHC70" s="73"/>
      <c r="EHD70" s="73"/>
      <c r="EHE70" s="73"/>
      <c r="EHF70" s="73"/>
      <c r="EHG70" s="73"/>
      <c r="EHH70" s="73"/>
      <c r="EHI70" s="73"/>
      <c r="EHJ70" s="73"/>
      <c r="EHK70" s="73"/>
      <c r="EHL70" s="73"/>
      <c r="EHM70" s="73"/>
      <c r="EHN70" s="73"/>
      <c r="EHO70" s="73"/>
      <c r="EHP70" s="73"/>
      <c r="EHQ70" s="73"/>
      <c r="EHR70" s="73"/>
      <c r="EHS70" s="73"/>
      <c r="EHT70" s="73"/>
      <c r="EHU70" s="73"/>
      <c r="EHV70" s="73"/>
      <c r="EHW70" s="73"/>
      <c r="EHX70" s="73"/>
      <c r="EHY70" s="73"/>
      <c r="EHZ70" s="73"/>
      <c r="EIA70" s="73"/>
      <c r="EIB70" s="73"/>
      <c r="EIC70" s="73"/>
      <c r="EID70" s="73"/>
      <c r="EIE70" s="73"/>
      <c r="EIF70" s="73"/>
      <c r="EIG70" s="73"/>
      <c r="EIH70" s="73"/>
      <c r="EII70" s="73"/>
      <c r="EIJ70" s="73"/>
      <c r="EIK70" s="73"/>
      <c r="EIL70" s="73"/>
      <c r="EIM70" s="73"/>
      <c r="EIN70" s="73"/>
      <c r="EIO70" s="73"/>
      <c r="EIP70" s="73"/>
      <c r="EIQ70" s="73"/>
      <c r="EIR70" s="73"/>
      <c r="EIS70" s="73"/>
      <c r="EIT70" s="73"/>
      <c r="EIU70" s="73"/>
      <c r="EIV70" s="73"/>
      <c r="EIW70" s="73"/>
      <c r="EIX70" s="73"/>
      <c r="EIY70" s="73"/>
      <c r="EIZ70" s="73"/>
      <c r="EJA70" s="73"/>
      <c r="EJB70" s="73"/>
      <c r="EJC70" s="73"/>
      <c r="EJD70" s="73"/>
      <c r="EJE70" s="73"/>
      <c r="EJF70" s="73"/>
      <c r="EJG70" s="73"/>
      <c r="EJH70" s="73"/>
      <c r="EJI70" s="73"/>
      <c r="EJJ70" s="73"/>
      <c r="EJK70" s="73"/>
      <c r="EJL70" s="73"/>
      <c r="EJM70" s="73"/>
      <c r="EJN70" s="73"/>
      <c r="EJO70" s="73"/>
      <c r="EJP70" s="73"/>
      <c r="EJQ70" s="73"/>
      <c r="EJR70" s="73"/>
      <c r="EJS70" s="73"/>
      <c r="EJT70" s="73"/>
      <c r="EJU70" s="73"/>
      <c r="EJV70" s="73"/>
      <c r="EJW70" s="73"/>
      <c r="EJX70" s="73"/>
      <c r="EJY70" s="73"/>
      <c r="EJZ70" s="73"/>
      <c r="EKA70" s="73"/>
      <c r="EKB70" s="73"/>
      <c r="EKC70" s="73"/>
      <c r="EKD70" s="73"/>
      <c r="EKE70" s="73"/>
      <c r="EKF70" s="73"/>
      <c r="EKG70" s="73"/>
      <c r="EKH70" s="73"/>
      <c r="EKI70" s="73"/>
      <c r="EKJ70" s="73"/>
      <c r="EKK70" s="73"/>
      <c r="EKL70" s="73"/>
      <c r="EKM70" s="73"/>
      <c r="EKN70" s="73"/>
      <c r="EKO70" s="73"/>
      <c r="EKP70" s="73"/>
      <c r="EKQ70" s="73"/>
      <c r="EKR70" s="73"/>
      <c r="EKS70" s="73"/>
      <c r="EKT70" s="73"/>
      <c r="EKU70" s="73"/>
      <c r="EKV70" s="73"/>
      <c r="EKW70" s="73"/>
      <c r="EKX70" s="73"/>
      <c r="EKY70" s="73"/>
      <c r="EKZ70" s="73"/>
      <c r="ELA70" s="73"/>
      <c r="ELB70" s="73"/>
      <c r="ELC70" s="73"/>
      <c r="ELD70" s="73"/>
      <c r="ELE70" s="73"/>
      <c r="ELF70" s="73"/>
      <c r="ELG70" s="73"/>
      <c r="ELH70" s="73"/>
      <c r="ELI70" s="73"/>
      <c r="ELJ70" s="73"/>
      <c r="ELK70" s="73"/>
      <c r="ELL70" s="73"/>
      <c r="ELM70" s="73"/>
      <c r="ELN70" s="73"/>
      <c r="ELO70" s="73"/>
      <c r="ELP70" s="73"/>
      <c r="ELQ70" s="73"/>
      <c r="ELR70" s="73"/>
      <c r="ELS70" s="73"/>
      <c r="ELT70" s="73"/>
      <c r="ELU70" s="73"/>
      <c r="ELV70" s="73"/>
      <c r="ELW70" s="73"/>
      <c r="ELX70" s="73"/>
      <c r="ELY70" s="73"/>
      <c r="ELZ70" s="73"/>
      <c r="EMA70" s="73"/>
      <c r="EMB70" s="73"/>
      <c r="EMC70" s="73"/>
      <c r="EMD70" s="73"/>
      <c r="EME70" s="73"/>
      <c r="EMF70" s="73"/>
      <c r="EMG70" s="73"/>
      <c r="EMH70" s="73"/>
      <c r="EMI70" s="73"/>
      <c r="EMJ70" s="73"/>
      <c r="EMK70" s="73"/>
      <c r="EML70" s="73"/>
      <c r="EMM70" s="73"/>
      <c r="EMN70" s="73"/>
      <c r="EMO70" s="73"/>
      <c r="EMP70" s="73"/>
      <c r="EMQ70" s="73"/>
      <c r="EMR70" s="73"/>
      <c r="EMS70" s="73"/>
      <c r="EMT70" s="73"/>
      <c r="EMU70" s="73"/>
      <c r="EMV70" s="73"/>
      <c r="EMW70" s="73"/>
      <c r="EMX70" s="73"/>
      <c r="EMY70" s="73"/>
      <c r="EMZ70" s="73"/>
      <c r="ENA70" s="73"/>
      <c r="ENB70" s="73"/>
      <c r="ENC70" s="73"/>
      <c r="END70" s="73"/>
      <c r="ENE70" s="73"/>
      <c r="ENF70" s="73"/>
      <c r="ENG70" s="73"/>
      <c r="ENH70" s="73"/>
      <c r="ENI70" s="73"/>
      <c r="ENJ70" s="73"/>
      <c r="ENK70" s="73"/>
      <c r="ENL70" s="73"/>
      <c r="ENM70" s="73"/>
      <c r="ENN70" s="73"/>
      <c r="ENO70" s="73"/>
      <c r="ENP70" s="73"/>
      <c r="ENQ70" s="73"/>
      <c r="ENR70" s="73"/>
      <c r="ENS70" s="73"/>
      <c r="ENT70" s="73"/>
      <c r="ENU70" s="73"/>
      <c r="ENV70" s="73"/>
      <c r="ENW70" s="73"/>
      <c r="ENX70" s="73"/>
      <c r="ENY70" s="73"/>
      <c r="ENZ70" s="73"/>
      <c r="EOA70" s="73"/>
      <c r="EOB70" s="73"/>
      <c r="EOC70" s="73"/>
      <c r="EOD70" s="73"/>
      <c r="EOE70" s="73"/>
      <c r="EOF70" s="73"/>
      <c r="EOG70" s="73"/>
      <c r="EOH70" s="73"/>
      <c r="EOI70" s="73"/>
      <c r="EOJ70" s="73"/>
      <c r="EOK70" s="73"/>
      <c r="EOL70" s="73"/>
      <c r="EOM70" s="73"/>
      <c r="EON70" s="73"/>
      <c r="EOO70" s="73"/>
      <c r="EOP70" s="73"/>
      <c r="EOQ70" s="73"/>
      <c r="EOR70" s="73"/>
      <c r="EOS70" s="73"/>
      <c r="EOT70" s="73"/>
      <c r="EOU70" s="73"/>
      <c r="EOV70" s="73"/>
      <c r="EOW70" s="73"/>
      <c r="EOX70" s="73"/>
      <c r="EOY70" s="73"/>
      <c r="EOZ70" s="73"/>
      <c r="EPA70" s="73"/>
      <c r="EPB70" s="73"/>
      <c r="EPC70" s="73"/>
      <c r="EPD70" s="73"/>
      <c r="EPE70" s="73"/>
      <c r="EPF70" s="73"/>
      <c r="EPG70" s="73"/>
      <c r="EPH70" s="73"/>
      <c r="EPI70" s="73"/>
      <c r="EPJ70" s="73"/>
      <c r="EPK70" s="73"/>
      <c r="EPL70" s="73"/>
      <c r="EPM70" s="73"/>
      <c r="EPN70" s="73"/>
      <c r="EPO70" s="73"/>
      <c r="EPP70" s="73"/>
      <c r="EPQ70" s="73"/>
      <c r="EPR70" s="73"/>
      <c r="EPS70" s="73"/>
      <c r="EPT70" s="73"/>
      <c r="EPU70" s="73"/>
      <c r="EPV70" s="73"/>
      <c r="EPW70" s="73"/>
      <c r="EPX70" s="73"/>
      <c r="EPY70" s="73"/>
      <c r="EPZ70" s="73"/>
      <c r="EQA70" s="73"/>
      <c r="EQB70" s="73"/>
      <c r="EQC70" s="73"/>
      <c r="EQD70" s="73"/>
      <c r="EQE70" s="73"/>
      <c r="EQF70" s="73"/>
      <c r="EQG70" s="73"/>
      <c r="EQH70" s="73"/>
      <c r="EQI70" s="73"/>
      <c r="EQJ70" s="73"/>
      <c r="EQK70" s="73"/>
      <c r="EQL70" s="73"/>
      <c r="EQM70" s="73"/>
      <c r="EQN70" s="73"/>
      <c r="EQO70" s="73"/>
      <c r="EQP70" s="73"/>
      <c r="EQQ70" s="73"/>
      <c r="EQR70" s="73"/>
      <c r="EQS70" s="73"/>
      <c r="EQT70" s="73"/>
      <c r="EQU70" s="73"/>
      <c r="EQV70" s="73"/>
      <c r="EQW70" s="73"/>
      <c r="EQX70" s="73"/>
      <c r="EQY70" s="73"/>
      <c r="EQZ70" s="73"/>
      <c r="ERA70" s="73"/>
      <c r="ERB70" s="73"/>
      <c r="ERC70" s="73"/>
      <c r="ERD70" s="73"/>
      <c r="ERE70" s="73"/>
      <c r="ERF70" s="73"/>
      <c r="ERG70" s="73"/>
      <c r="ERH70" s="73"/>
      <c r="ERI70" s="73"/>
      <c r="ERJ70" s="73"/>
      <c r="ERK70" s="73"/>
      <c r="ERL70" s="73"/>
      <c r="ERM70" s="73"/>
      <c r="ERN70" s="73"/>
      <c r="ERO70" s="73"/>
      <c r="ERP70" s="73"/>
      <c r="ERQ70" s="73"/>
      <c r="ERR70" s="73"/>
      <c r="ERS70" s="73"/>
      <c r="ERT70" s="73"/>
      <c r="ERU70" s="73"/>
      <c r="ERV70" s="73"/>
      <c r="ERW70" s="73"/>
      <c r="ERX70" s="73"/>
      <c r="ERY70" s="73"/>
      <c r="ERZ70" s="73"/>
      <c r="ESA70" s="73"/>
      <c r="ESB70" s="73"/>
      <c r="ESC70" s="73"/>
      <c r="ESD70" s="73"/>
      <c r="ESE70" s="73"/>
      <c r="ESF70" s="73"/>
      <c r="ESG70" s="73"/>
      <c r="ESH70" s="73"/>
      <c r="ESI70" s="73"/>
      <c r="ESJ70" s="73"/>
      <c r="ESK70" s="73"/>
      <c r="ESL70" s="73"/>
      <c r="ESM70" s="73"/>
      <c r="ESN70" s="73"/>
      <c r="ESO70" s="73"/>
      <c r="ESP70" s="73"/>
      <c r="ESQ70" s="73"/>
      <c r="ESR70" s="73"/>
      <c r="ESS70" s="73"/>
      <c r="EST70" s="73"/>
      <c r="ESU70" s="73"/>
      <c r="ESV70" s="73"/>
      <c r="ESW70" s="73"/>
      <c r="ESX70" s="73"/>
      <c r="ESY70" s="73"/>
      <c r="ESZ70" s="73"/>
      <c r="ETA70" s="73"/>
      <c r="ETB70" s="73"/>
      <c r="ETC70" s="73"/>
      <c r="ETD70" s="73"/>
      <c r="ETE70" s="73"/>
      <c r="ETF70" s="73"/>
      <c r="ETG70" s="73"/>
      <c r="ETH70" s="73"/>
      <c r="ETI70" s="73"/>
      <c r="ETJ70" s="73"/>
      <c r="ETK70" s="73"/>
      <c r="ETL70" s="73"/>
      <c r="ETM70" s="73"/>
      <c r="ETN70" s="73"/>
      <c r="ETO70" s="73"/>
      <c r="ETP70" s="73"/>
      <c r="ETQ70" s="73"/>
      <c r="ETR70" s="73"/>
      <c r="ETS70" s="73"/>
      <c r="ETT70" s="73"/>
      <c r="ETU70" s="73"/>
      <c r="ETV70" s="73"/>
      <c r="ETW70" s="73"/>
      <c r="ETX70" s="73"/>
      <c r="ETY70" s="73"/>
      <c r="ETZ70" s="73"/>
      <c r="EUA70" s="73"/>
      <c r="EUB70" s="73"/>
      <c r="EUC70" s="73"/>
      <c r="EUD70" s="73"/>
      <c r="EUE70" s="73"/>
      <c r="EUF70" s="73"/>
      <c r="EUG70" s="73"/>
      <c r="EUH70" s="73"/>
      <c r="EUI70" s="73"/>
      <c r="EUJ70" s="73"/>
      <c r="EUK70" s="73"/>
      <c r="EUL70" s="73"/>
      <c r="EUM70" s="73"/>
      <c r="EUN70" s="73"/>
      <c r="EUO70" s="73"/>
      <c r="EUP70" s="73"/>
      <c r="EUQ70" s="73"/>
      <c r="EUR70" s="73"/>
      <c r="EUS70" s="73"/>
      <c r="EUT70" s="73"/>
      <c r="EUU70" s="73"/>
      <c r="EUV70" s="73"/>
      <c r="EUW70" s="73"/>
      <c r="EUX70" s="73"/>
      <c r="EUY70" s="73"/>
      <c r="EUZ70" s="73"/>
      <c r="EVA70" s="73"/>
      <c r="EVB70" s="73"/>
      <c r="EVC70" s="73"/>
      <c r="EVD70" s="73"/>
      <c r="EVE70" s="73"/>
      <c r="EVF70" s="73"/>
      <c r="EVG70" s="73"/>
      <c r="EVH70" s="73"/>
      <c r="EVI70" s="73"/>
      <c r="EVJ70" s="73"/>
      <c r="EVK70" s="73"/>
      <c r="EVL70" s="73"/>
      <c r="EVM70" s="73"/>
      <c r="EVN70" s="73"/>
      <c r="EVO70" s="73"/>
      <c r="EVP70" s="73"/>
      <c r="EVQ70" s="73"/>
      <c r="EVR70" s="73"/>
      <c r="EVS70" s="73"/>
      <c r="EVT70" s="73"/>
      <c r="EVU70" s="73"/>
      <c r="EVV70" s="73"/>
      <c r="EVW70" s="73"/>
      <c r="EVX70" s="73"/>
      <c r="EVY70" s="73"/>
      <c r="EVZ70" s="73"/>
      <c r="EWA70" s="73"/>
      <c r="EWB70" s="73"/>
      <c r="EWC70" s="73"/>
      <c r="EWD70" s="73"/>
      <c r="EWE70" s="73"/>
      <c r="EWF70" s="73"/>
      <c r="EWG70" s="73"/>
      <c r="EWH70" s="73"/>
      <c r="EWI70" s="73"/>
      <c r="EWJ70" s="73"/>
      <c r="EWK70" s="73"/>
      <c r="EWL70" s="73"/>
      <c r="EWM70" s="73"/>
      <c r="EWN70" s="73"/>
      <c r="EWO70" s="73"/>
      <c r="EWP70" s="73"/>
      <c r="EWQ70" s="73"/>
      <c r="EWR70" s="73"/>
      <c r="EWS70" s="73"/>
      <c r="EWT70" s="73"/>
      <c r="EWU70" s="73"/>
      <c r="EWV70" s="73"/>
      <c r="EWW70" s="73"/>
      <c r="EWX70" s="73"/>
      <c r="EWY70" s="73"/>
      <c r="EWZ70" s="73"/>
      <c r="EXA70" s="73"/>
      <c r="EXB70" s="73"/>
      <c r="EXC70" s="73"/>
      <c r="EXD70" s="73"/>
      <c r="EXE70" s="73"/>
      <c r="EXF70" s="73"/>
      <c r="EXG70" s="73"/>
      <c r="EXH70" s="73"/>
      <c r="EXI70" s="73"/>
      <c r="EXJ70" s="73"/>
      <c r="EXK70" s="73"/>
      <c r="EXL70" s="73"/>
      <c r="EXM70" s="73"/>
      <c r="EXN70" s="73"/>
      <c r="EXO70" s="73"/>
      <c r="EXP70" s="73"/>
      <c r="EXQ70" s="73"/>
      <c r="EXR70" s="73"/>
      <c r="EXS70" s="73"/>
      <c r="EXT70" s="73"/>
      <c r="EXU70" s="73"/>
      <c r="EXV70" s="73"/>
      <c r="EXW70" s="73"/>
      <c r="EXX70" s="73"/>
      <c r="EXY70" s="73"/>
      <c r="EXZ70" s="73"/>
      <c r="EYA70" s="73"/>
      <c r="EYB70" s="73"/>
      <c r="EYC70" s="73"/>
      <c r="EYD70" s="73"/>
      <c r="EYE70" s="73"/>
      <c r="EYF70" s="73"/>
      <c r="EYG70" s="73"/>
      <c r="EYH70" s="73"/>
      <c r="EYI70" s="73"/>
      <c r="EYJ70" s="73"/>
      <c r="EYK70" s="73"/>
      <c r="EYL70" s="73"/>
      <c r="EYM70" s="73"/>
      <c r="EYN70" s="73"/>
      <c r="EYO70" s="73"/>
      <c r="EYP70" s="73"/>
      <c r="EYQ70" s="73"/>
      <c r="EYR70" s="73"/>
      <c r="EYS70" s="73"/>
      <c r="EYT70" s="73"/>
      <c r="EYU70" s="73"/>
      <c r="EYV70" s="73"/>
      <c r="EYW70" s="73"/>
      <c r="EYX70" s="73"/>
      <c r="EYY70" s="73"/>
      <c r="EYZ70" s="73"/>
      <c r="EZA70" s="73"/>
      <c r="EZB70" s="73"/>
      <c r="EZC70" s="73"/>
      <c r="EZD70" s="73"/>
      <c r="EZE70" s="73"/>
      <c r="EZF70" s="73"/>
      <c r="EZG70" s="73"/>
      <c r="EZH70" s="73"/>
      <c r="EZI70" s="73"/>
      <c r="EZJ70" s="73"/>
      <c r="EZK70" s="73"/>
      <c r="EZL70" s="73"/>
      <c r="EZM70" s="73"/>
      <c r="EZN70" s="73"/>
      <c r="EZO70" s="73"/>
      <c r="EZP70" s="73"/>
      <c r="EZQ70" s="73"/>
      <c r="EZR70" s="73"/>
      <c r="EZS70" s="73"/>
      <c r="EZT70" s="73"/>
      <c r="EZU70" s="73"/>
      <c r="EZV70" s="73"/>
      <c r="EZW70" s="73"/>
      <c r="EZX70" s="73"/>
      <c r="EZY70" s="73"/>
      <c r="EZZ70" s="73"/>
      <c r="FAA70" s="73"/>
      <c r="FAB70" s="73"/>
      <c r="FAC70" s="73"/>
      <c r="FAD70" s="73"/>
      <c r="FAE70" s="73"/>
      <c r="FAF70" s="73"/>
      <c r="FAG70" s="73"/>
      <c r="FAH70" s="73"/>
      <c r="FAI70" s="73"/>
      <c r="FAJ70" s="73"/>
      <c r="FAK70" s="73"/>
      <c r="FAL70" s="73"/>
      <c r="FAM70" s="73"/>
      <c r="FAN70" s="73"/>
      <c r="FAO70" s="73"/>
      <c r="FAP70" s="73"/>
      <c r="FAQ70" s="73"/>
      <c r="FAR70" s="73"/>
      <c r="FAS70" s="73"/>
      <c r="FAT70" s="73"/>
      <c r="FAU70" s="73"/>
      <c r="FAV70" s="73"/>
      <c r="FAW70" s="73"/>
      <c r="FAX70" s="73"/>
      <c r="FAY70" s="73"/>
      <c r="FAZ70" s="73"/>
      <c r="FBA70" s="73"/>
      <c r="FBB70" s="73"/>
      <c r="FBC70" s="73"/>
      <c r="FBD70" s="73"/>
      <c r="FBE70" s="73"/>
      <c r="FBF70" s="73"/>
      <c r="FBG70" s="73"/>
      <c r="FBH70" s="73"/>
      <c r="FBI70" s="73"/>
      <c r="FBJ70" s="73"/>
      <c r="FBK70" s="73"/>
      <c r="FBL70" s="73"/>
      <c r="FBM70" s="73"/>
      <c r="FBN70" s="73"/>
      <c r="FBO70" s="73"/>
      <c r="FBP70" s="73"/>
      <c r="FBQ70" s="73"/>
      <c r="FBR70" s="73"/>
      <c r="FBS70" s="73"/>
      <c r="FBT70" s="73"/>
      <c r="FBU70" s="73"/>
      <c r="FBV70" s="73"/>
      <c r="FBW70" s="73"/>
      <c r="FBX70" s="73"/>
      <c r="FBY70" s="73"/>
      <c r="FBZ70" s="73"/>
      <c r="FCA70" s="73"/>
      <c r="FCB70" s="73"/>
      <c r="FCC70" s="73"/>
      <c r="FCD70" s="73"/>
      <c r="FCE70" s="73"/>
      <c r="FCF70" s="73"/>
      <c r="FCG70" s="73"/>
      <c r="FCH70" s="73"/>
      <c r="FCI70" s="73"/>
      <c r="FCJ70" s="73"/>
      <c r="FCK70" s="73"/>
      <c r="FCL70" s="73"/>
      <c r="FCM70" s="73"/>
      <c r="FCN70" s="73"/>
      <c r="FCO70" s="73"/>
      <c r="FCP70" s="73"/>
      <c r="FCQ70" s="73"/>
      <c r="FCR70" s="73"/>
      <c r="FCS70" s="73"/>
      <c r="FCT70" s="73"/>
      <c r="FCU70" s="73"/>
      <c r="FCV70" s="73"/>
      <c r="FCW70" s="73"/>
      <c r="FCX70" s="73"/>
      <c r="FCY70" s="73"/>
      <c r="FCZ70" s="73"/>
      <c r="FDA70" s="73"/>
      <c r="FDB70" s="73"/>
      <c r="FDC70" s="73"/>
      <c r="FDD70" s="73"/>
      <c r="FDE70" s="73"/>
      <c r="FDF70" s="73"/>
      <c r="FDG70" s="73"/>
      <c r="FDH70" s="73"/>
      <c r="FDI70" s="73"/>
      <c r="FDJ70" s="73"/>
      <c r="FDK70" s="73"/>
      <c r="FDL70" s="73"/>
      <c r="FDM70" s="73"/>
      <c r="FDN70" s="73"/>
      <c r="FDO70" s="73"/>
      <c r="FDP70" s="73"/>
      <c r="FDQ70" s="73"/>
      <c r="FDR70" s="73"/>
      <c r="FDS70" s="73"/>
      <c r="FDT70" s="73"/>
      <c r="FDU70" s="73"/>
      <c r="FDV70" s="73"/>
      <c r="FDW70" s="73"/>
      <c r="FDX70" s="73"/>
      <c r="FDY70" s="73"/>
      <c r="FDZ70" s="73"/>
      <c r="FEA70" s="73"/>
      <c r="FEB70" s="73"/>
      <c r="FEC70" s="73"/>
      <c r="FED70" s="73"/>
      <c r="FEE70" s="73"/>
      <c r="FEF70" s="73"/>
      <c r="FEG70" s="73"/>
      <c r="FEH70" s="73"/>
      <c r="FEI70" s="73"/>
      <c r="FEJ70" s="73"/>
      <c r="FEK70" s="73"/>
      <c r="FEL70" s="73"/>
      <c r="FEM70" s="73"/>
      <c r="FEN70" s="73"/>
      <c r="FEO70" s="73"/>
      <c r="FEP70" s="73"/>
      <c r="FEQ70" s="73"/>
      <c r="FER70" s="73"/>
      <c r="FES70" s="73"/>
      <c r="FET70" s="73"/>
      <c r="FEU70" s="73"/>
      <c r="FEV70" s="73"/>
      <c r="FEW70" s="73"/>
      <c r="FEX70" s="73"/>
      <c r="FEY70" s="73"/>
      <c r="FEZ70" s="73"/>
      <c r="FFA70" s="73"/>
      <c r="FFB70" s="73"/>
      <c r="FFC70" s="73"/>
      <c r="FFD70" s="73"/>
      <c r="FFE70" s="73"/>
      <c r="FFF70" s="73"/>
      <c r="FFG70" s="73"/>
      <c r="FFH70" s="73"/>
      <c r="FFI70" s="73"/>
      <c r="FFJ70" s="73"/>
      <c r="FFK70" s="73"/>
      <c r="FFL70" s="73"/>
      <c r="FFM70" s="73"/>
      <c r="FFN70" s="73"/>
      <c r="FFO70" s="73"/>
      <c r="FFP70" s="73"/>
      <c r="FFQ70" s="73"/>
      <c r="FFR70" s="73"/>
      <c r="FFS70" s="73"/>
      <c r="FFT70" s="73"/>
      <c r="FFU70" s="73"/>
      <c r="FFV70" s="73"/>
      <c r="FFW70" s="73"/>
      <c r="FFX70" s="73"/>
      <c r="FFY70" s="73"/>
      <c r="FFZ70" s="73"/>
      <c r="FGA70" s="73"/>
      <c r="FGB70" s="73"/>
      <c r="FGC70" s="73"/>
      <c r="FGD70" s="73"/>
      <c r="FGE70" s="73"/>
      <c r="FGF70" s="73"/>
      <c r="FGG70" s="73"/>
      <c r="FGH70" s="73"/>
      <c r="FGI70" s="73"/>
      <c r="FGJ70" s="73"/>
      <c r="FGK70" s="73"/>
      <c r="FGL70" s="73"/>
      <c r="FGM70" s="73"/>
      <c r="FGN70" s="73"/>
      <c r="FGO70" s="73"/>
      <c r="FGP70" s="73"/>
      <c r="FGQ70" s="73"/>
      <c r="FGR70" s="73"/>
      <c r="FGS70" s="73"/>
      <c r="FGT70" s="73"/>
      <c r="FGU70" s="73"/>
      <c r="FGV70" s="73"/>
      <c r="FGW70" s="73"/>
      <c r="FGX70" s="73"/>
      <c r="FGY70" s="73"/>
      <c r="FGZ70" s="73"/>
      <c r="FHA70" s="73"/>
      <c r="FHB70" s="73"/>
      <c r="FHC70" s="73"/>
      <c r="FHD70" s="73"/>
      <c r="FHE70" s="73"/>
      <c r="FHF70" s="73"/>
      <c r="FHG70" s="73"/>
      <c r="FHH70" s="73"/>
      <c r="FHI70" s="73"/>
      <c r="FHJ70" s="73"/>
      <c r="FHK70" s="73"/>
      <c r="FHL70" s="73"/>
      <c r="FHM70" s="73"/>
      <c r="FHN70" s="73"/>
      <c r="FHO70" s="73"/>
      <c r="FHP70" s="73"/>
      <c r="FHQ70" s="73"/>
      <c r="FHR70" s="73"/>
      <c r="FHS70" s="73"/>
      <c r="FHT70" s="73"/>
      <c r="FHU70" s="73"/>
      <c r="FHV70" s="73"/>
      <c r="FHW70" s="73"/>
      <c r="FHX70" s="73"/>
      <c r="FHY70" s="73"/>
      <c r="FHZ70" s="73"/>
      <c r="FIA70" s="73"/>
      <c r="FIB70" s="73"/>
      <c r="FIC70" s="73"/>
      <c r="FID70" s="73"/>
      <c r="FIE70" s="73"/>
      <c r="FIF70" s="73"/>
      <c r="FIG70" s="73"/>
      <c r="FIH70" s="73"/>
      <c r="FII70" s="73"/>
      <c r="FIJ70" s="73"/>
      <c r="FIK70" s="73"/>
      <c r="FIL70" s="73"/>
      <c r="FIM70" s="73"/>
      <c r="FIN70" s="73"/>
      <c r="FIO70" s="73"/>
      <c r="FIP70" s="73"/>
      <c r="FIQ70" s="73"/>
      <c r="FIR70" s="73"/>
      <c r="FIS70" s="73"/>
      <c r="FIT70" s="73"/>
      <c r="FIU70" s="73"/>
      <c r="FIV70" s="73"/>
      <c r="FIW70" s="73"/>
      <c r="FIX70" s="73"/>
      <c r="FIY70" s="73"/>
      <c r="FIZ70" s="73"/>
      <c r="FJA70" s="73"/>
      <c r="FJB70" s="73"/>
      <c r="FJC70" s="73"/>
      <c r="FJD70" s="73"/>
      <c r="FJE70" s="73"/>
      <c r="FJF70" s="73"/>
      <c r="FJG70" s="73"/>
      <c r="FJH70" s="73"/>
      <c r="FJI70" s="73"/>
      <c r="FJJ70" s="73"/>
      <c r="FJK70" s="73"/>
      <c r="FJL70" s="73"/>
      <c r="FJM70" s="73"/>
      <c r="FJN70" s="73"/>
      <c r="FJO70" s="73"/>
      <c r="FJP70" s="73"/>
      <c r="FJQ70" s="73"/>
      <c r="FJR70" s="73"/>
      <c r="FJS70" s="73"/>
      <c r="FJT70" s="73"/>
      <c r="FJU70" s="73"/>
      <c r="FJV70" s="73"/>
      <c r="FJW70" s="73"/>
      <c r="FJX70" s="73"/>
      <c r="FJY70" s="73"/>
      <c r="FJZ70" s="73"/>
      <c r="FKA70" s="73"/>
      <c r="FKB70" s="73"/>
      <c r="FKC70" s="73"/>
      <c r="FKD70" s="73"/>
      <c r="FKE70" s="73"/>
      <c r="FKF70" s="73"/>
      <c r="FKG70" s="73"/>
      <c r="FKH70" s="73"/>
      <c r="FKI70" s="73"/>
      <c r="FKJ70" s="73"/>
      <c r="FKK70" s="73"/>
      <c r="FKL70" s="73"/>
      <c r="FKM70" s="73"/>
      <c r="FKN70" s="73"/>
      <c r="FKO70" s="73"/>
      <c r="FKP70" s="73"/>
      <c r="FKQ70" s="73"/>
      <c r="FKR70" s="73"/>
      <c r="FKS70" s="73"/>
      <c r="FKT70" s="73"/>
      <c r="FKU70" s="73"/>
      <c r="FKV70" s="73"/>
      <c r="FKW70" s="73"/>
      <c r="FKX70" s="73"/>
      <c r="FKY70" s="73"/>
      <c r="FKZ70" s="73"/>
      <c r="FLA70" s="73"/>
      <c r="FLB70" s="73"/>
      <c r="FLC70" s="73"/>
      <c r="FLD70" s="73"/>
      <c r="FLE70" s="73"/>
      <c r="FLF70" s="73"/>
      <c r="FLG70" s="73"/>
      <c r="FLH70" s="73"/>
      <c r="FLI70" s="73"/>
      <c r="FLJ70" s="73"/>
      <c r="FLK70" s="73"/>
      <c r="FLL70" s="73"/>
      <c r="FLM70" s="73"/>
      <c r="FLN70" s="73"/>
      <c r="FLO70" s="73"/>
      <c r="FLP70" s="73"/>
      <c r="FLQ70" s="73"/>
      <c r="FLR70" s="73"/>
      <c r="FLS70" s="73"/>
      <c r="FLT70" s="73"/>
      <c r="FLU70" s="73"/>
      <c r="FLV70" s="73"/>
      <c r="FLW70" s="73"/>
      <c r="FLX70" s="73"/>
      <c r="FLY70" s="73"/>
      <c r="FLZ70" s="73"/>
      <c r="FMA70" s="73"/>
      <c r="FMB70" s="73"/>
      <c r="FMC70" s="73"/>
      <c r="FMD70" s="73"/>
      <c r="FME70" s="73"/>
      <c r="FMF70" s="73"/>
      <c r="FMG70" s="73"/>
      <c r="FMH70" s="73"/>
      <c r="FMI70" s="73"/>
      <c r="FMJ70" s="73"/>
      <c r="FMK70" s="73"/>
      <c r="FML70" s="73"/>
      <c r="FMM70" s="73"/>
      <c r="FMN70" s="73"/>
      <c r="FMO70" s="73"/>
      <c r="FMP70" s="73"/>
      <c r="FMQ70" s="73"/>
      <c r="FMR70" s="73"/>
      <c r="FMS70" s="73"/>
      <c r="FMT70" s="73"/>
      <c r="FMU70" s="73"/>
      <c r="FMV70" s="73"/>
      <c r="FMW70" s="73"/>
      <c r="FMX70" s="73"/>
      <c r="FMY70" s="73"/>
      <c r="FMZ70" s="73"/>
      <c r="FNA70" s="73"/>
      <c r="FNB70" s="73"/>
      <c r="FNC70" s="73"/>
      <c r="FND70" s="73"/>
      <c r="FNE70" s="73"/>
      <c r="FNF70" s="73"/>
      <c r="FNG70" s="73"/>
      <c r="FNH70" s="73"/>
      <c r="FNI70" s="73"/>
      <c r="FNJ70" s="73"/>
      <c r="FNK70" s="73"/>
      <c r="FNL70" s="73"/>
      <c r="FNM70" s="73"/>
      <c r="FNN70" s="73"/>
      <c r="FNO70" s="73"/>
      <c r="FNP70" s="73"/>
      <c r="FNQ70" s="73"/>
      <c r="FNR70" s="73"/>
      <c r="FNS70" s="73"/>
      <c r="FNT70" s="73"/>
      <c r="FNU70" s="73"/>
      <c r="FNV70" s="73"/>
      <c r="FNW70" s="73"/>
      <c r="FNX70" s="73"/>
      <c r="FNY70" s="73"/>
      <c r="FNZ70" s="73"/>
      <c r="FOA70" s="73"/>
      <c r="FOB70" s="73"/>
      <c r="FOC70" s="73"/>
      <c r="FOD70" s="73"/>
      <c r="FOE70" s="73"/>
      <c r="FOF70" s="73"/>
      <c r="FOG70" s="73"/>
      <c r="FOH70" s="73"/>
      <c r="FOI70" s="73"/>
      <c r="FOJ70" s="73"/>
      <c r="FOK70" s="73"/>
      <c r="FOL70" s="73"/>
      <c r="FOM70" s="73"/>
      <c r="FON70" s="73"/>
      <c r="FOO70" s="73"/>
      <c r="FOP70" s="73"/>
      <c r="FOQ70" s="73"/>
      <c r="FOR70" s="73"/>
      <c r="FOS70" s="73"/>
      <c r="FOT70" s="73"/>
      <c r="FOU70" s="73"/>
      <c r="FOV70" s="73"/>
      <c r="FOW70" s="73"/>
      <c r="FOX70" s="73"/>
      <c r="FOY70" s="73"/>
      <c r="FOZ70" s="73"/>
      <c r="FPA70" s="73"/>
      <c r="FPB70" s="73"/>
      <c r="FPC70" s="73"/>
      <c r="FPD70" s="73"/>
      <c r="FPE70" s="73"/>
      <c r="FPF70" s="73"/>
      <c r="FPG70" s="73"/>
      <c r="FPH70" s="73"/>
      <c r="FPI70" s="73"/>
      <c r="FPJ70" s="73"/>
      <c r="FPK70" s="73"/>
      <c r="FPL70" s="73"/>
      <c r="FPM70" s="73"/>
      <c r="FPN70" s="73"/>
      <c r="FPO70" s="73"/>
      <c r="FPP70" s="73"/>
      <c r="FPQ70" s="73"/>
      <c r="FPR70" s="73"/>
      <c r="FPS70" s="73"/>
      <c r="FPT70" s="73"/>
      <c r="FPU70" s="73"/>
      <c r="FPV70" s="73"/>
      <c r="FPW70" s="73"/>
      <c r="FPX70" s="73"/>
      <c r="FPY70" s="73"/>
      <c r="FPZ70" s="73"/>
      <c r="FQA70" s="73"/>
      <c r="FQB70" s="73"/>
      <c r="FQC70" s="73"/>
      <c r="FQD70" s="73"/>
      <c r="FQE70" s="73"/>
      <c r="FQF70" s="73"/>
      <c r="FQG70" s="73"/>
      <c r="FQH70" s="73"/>
      <c r="FQI70" s="73"/>
      <c r="FQJ70" s="73"/>
      <c r="FQK70" s="73"/>
      <c r="FQL70" s="73"/>
      <c r="FQM70" s="73"/>
      <c r="FQN70" s="73"/>
      <c r="FQO70" s="73"/>
      <c r="FQP70" s="73"/>
      <c r="FQQ70" s="73"/>
      <c r="FQR70" s="73"/>
      <c r="FQS70" s="73"/>
      <c r="FQT70" s="73"/>
      <c r="FQU70" s="73"/>
      <c r="FQV70" s="73"/>
      <c r="FQW70" s="73"/>
      <c r="FQX70" s="73"/>
      <c r="FQY70" s="73"/>
      <c r="FQZ70" s="73"/>
      <c r="FRA70" s="73"/>
      <c r="FRB70" s="73"/>
      <c r="FRC70" s="73"/>
      <c r="FRD70" s="73"/>
      <c r="FRE70" s="73"/>
      <c r="FRF70" s="73"/>
      <c r="FRG70" s="73"/>
      <c r="FRH70" s="73"/>
      <c r="FRI70" s="73"/>
      <c r="FRJ70" s="73"/>
      <c r="FRK70" s="73"/>
      <c r="FRL70" s="73"/>
      <c r="FRM70" s="73"/>
      <c r="FRN70" s="73"/>
      <c r="FRO70" s="73"/>
      <c r="FRP70" s="73"/>
      <c r="FRQ70" s="73"/>
      <c r="FRR70" s="73"/>
      <c r="FRS70" s="73"/>
      <c r="FRT70" s="73"/>
      <c r="FRU70" s="73"/>
      <c r="FRV70" s="73"/>
      <c r="FRW70" s="73"/>
      <c r="FRX70" s="73"/>
      <c r="FRY70" s="73"/>
      <c r="FRZ70" s="73"/>
      <c r="FSA70" s="73"/>
      <c r="FSB70" s="73"/>
      <c r="FSC70" s="73"/>
      <c r="FSD70" s="73"/>
      <c r="FSE70" s="73"/>
      <c r="FSF70" s="73"/>
      <c r="FSG70" s="73"/>
      <c r="FSH70" s="73"/>
      <c r="FSI70" s="73"/>
      <c r="FSJ70" s="73"/>
      <c r="FSK70" s="73"/>
      <c r="FSL70" s="73"/>
      <c r="FSM70" s="73"/>
      <c r="FSN70" s="73"/>
      <c r="FSO70" s="73"/>
      <c r="FSP70" s="73"/>
      <c r="FSQ70" s="73"/>
      <c r="FSR70" s="73"/>
      <c r="FSS70" s="73"/>
      <c r="FST70" s="73"/>
      <c r="FSU70" s="73"/>
      <c r="FSV70" s="73"/>
      <c r="FSW70" s="73"/>
      <c r="FSX70" s="73"/>
      <c r="FSY70" s="73"/>
      <c r="FSZ70" s="73"/>
      <c r="FTA70" s="73"/>
      <c r="FTB70" s="73"/>
      <c r="FTC70" s="73"/>
      <c r="FTD70" s="73"/>
      <c r="FTE70" s="73"/>
      <c r="FTF70" s="73"/>
      <c r="FTG70" s="73"/>
      <c r="FTH70" s="73"/>
      <c r="FTI70" s="73"/>
      <c r="FTJ70" s="73"/>
      <c r="FTK70" s="73"/>
      <c r="FTL70" s="73"/>
      <c r="FTM70" s="73"/>
      <c r="FTN70" s="73"/>
      <c r="FTO70" s="73"/>
      <c r="FTP70" s="73"/>
      <c r="FTQ70" s="73"/>
      <c r="FTR70" s="73"/>
      <c r="FTS70" s="73"/>
      <c r="FTT70" s="73"/>
      <c r="FTU70" s="73"/>
      <c r="FTV70" s="73"/>
      <c r="FTW70" s="73"/>
      <c r="FTX70" s="73"/>
      <c r="FTY70" s="73"/>
      <c r="FTZ70" s="73"/>
      <c r="FUA70" s="73"/>
      <c r="FUB70" s="73"/>
      <c r="FUC70" s="73"/>
      <c r="FUD70" s="73"/>
      <c r="FUE70" s="73"/>
      <c r="FUF70" s="73"/>
      <c r="FUG70" s="73"/>
      <c r="FUH70" s="73"/>
      <c r="FUI70" s="73"/>
      <c r="FUJ70" s="73"/>
      <c r="FUK70" s="73"/>
      <c r="FUL70" s="73"/>
      <c r="FUM70" s="73"/>
      <c r="FUN70" s="73"/>
      <c r="FUO70" s="73"/>
      <c r="FUP70" s="73"/>
      <c r="FUQ70" s="73"/>
      <c r="FUR70" s="73"/>
      <c r="FUS70" s="73"/>
      <c r="FUT70" s="73"/>
      <c r="FUU70" s="73"/>
      <c r="FUV70" s="73"/>
      <c r="FUW70" s="73"/>
      <c r="FUX70" s="73"/>
      <c r="FUY70" s="73"/>
      <c r="FUZ70" s="73"/>
      <c r="FVA70" s="73"/>
      <c r="FVB70" s="73"/>
      <c r="FVC70" s="73"/>
      <c r="FVD70" s="73"/>
      <c r="FVE70" s="73"/>
      <c r="FVF70" s="73"/>
      <c r="FVG70" s="73"/>
      <c r="FVH70" s="73"/>
      <c r="FVI70" s="73"/>
      <c r="FVJ70" s="73"/>
      <c r="FVK70" s="73"/>
      <c r="FVL70" s="73"/>
      <c r="FVM70" s="73"/>
      <c r="FVN70" s="73"/>
      <c r="FVO70" s="73"/>
      <c r="FVP70" s="73"/>
      <c r="FVQ70" s="73"/>
      <c r="FVR70" s="73"/>
      <c r="FVS70" s="73"/>
      <c r="FVT70" s="73"/>
      <c r="FVU70" s="73"/>
      <c r="FVV70" s="73"/>
      <c r="FVW70" s="73"/>
      <c r="FVX70" s="73"/>
      <c r="FVY70" s="73"/>
      <c r="FVZ70" s="73"/>
      <c r="FWA70" s="73"/>
      <c r="FWB70" s="73"/>
      <c r="FWC70" s="73"/>
      <c r="FWD70" s="73"/>
      <c r="FWE70" s="73"/>
      <c r="FWF70" s="73"/>
      <c r="FWG70" s="73"/>
      <c r="FWH70" s="73"/>
      <c r="FWI70" s="73"/>
      <c r="FWJ70" s="73"/>
      <c r="FWK70" s="73"/>
      <c r="FWL70" s="73"/>
      <c r="FWM70" s="73"/>
      <c r="FWN70" s="73"/>
      <c r="FWO70" s="73"/>
      <c r="FWP70" s="73"/>
      <c r="FWQ70" s="73"/>
      <c r="FWR70" s="73"/>
      <c r="FWS70" s="73"/>
      <c r="FWT70" s="73"/>
      <c r="FWU70" s="73"/>
      <c r="FWV70" s="73"/>
      <c r="FWW70" s="73"/>
      <c r="FWX70" s="73"/>
      <c r="FWY70" s="73"/>
      <c r="FWZ70" s="73"/>
      <c r="FXA70" s="73"/>
      <c r="FXB70" s="73"/>
      <c r="FXC70" s="73"/>
      <c r="FXD70" s="73"/>
      <c r="FXE70" s="73"/>
      <c r="FXF70" s="73"/>
      <c r="FXG70" s="73"/>
      <c r="FXH70" s="73"/>
      <c r="FXI70" s="73"/>
      <c r="FXJ70" s="73"/>
      <c r="FXK70" s="73"/>
      <c r="FXL70" s="73"/>
      <c r="FXM70" s="73"/>
      <c r="FXN70" s="73"/>
      <c r="FXO70" s="73"/>
      <c r="FXP70" s="73"/>
      <c r="FXQ70" s="73"/>
      <c r="FXR70" s="73"/>
      <c r="FXS70" s="73"/>
      <c r="FXT70" s="73"/>
      <c r="FXU70" s="73"/>
      <c r="FXV70" s="73"/>
      <c r="FXW70" s="73"/>
      <c r="FXX70" s="73"/>
      <c r="FXY70" s="73"/>
      <c r="FXZ70" s="73"/>
      <c r="FYA70" s="73"/>
      <c r="FYB70" s="73"/>
      <c r="FYC70" s="73"/>
      <c r="FYD70" s="73"/>
      <c r="FYE70" s="73"/>
      <c r="FYF70" s="73"/>
      <c r="FYG70" s="73"/>
      <c r="FYH70" s="73"/>
      <c r="FYI70" s="73"/>
      <c r="FYJ70" s="73"/>
      <c r="FYK70" s="73"/>
      <c r="FYL70" s="73"/>
      <c r="FYM70" s="73"/>
      <c r="FYN70" s="73"/>
      <c r="FYO70" s="73"/>
      <c r="FYP70" s="73"/>
      <c r="FYQ70" s="73"/>
      <c r="FYR70" s="73"/>
      <c r="FYS70" s="73"/>
      <c r="FYT70" s="73"/>
      <c r="FYU70" s="73"/>
      <c r="FYV70" s="73"/>
      <c r="FYW70" s="73"/>
      <c r="FYX70" s="73"/>
      <c r="FYY70" s="73"/>
      <c r="FYZ70" s="73"/>
      <c r="FZA70" s="73"/>
      <c r="FZB70" s="73"/>
      <c r="FZC70" s="73"/>
      <c r="FZD70" s="73"/>
      <c r="FZE70" s="73"/>
      <c r="FZF70" s="73"/>
      <c r="FZG70" s="73"/>
      <c r="FZH70" s="73"/>
      <c r="FZI70" s="73"/>
      <c r="FZJ70" s="73"/>
      <c r="FZK70" s="73"/>
      <c r="FZL70" s="73"/>
      <c r="FZM70" s="73"/>
      <c r="FZN70" s="73"/>
      <c r="FZO70" s="73"/>
      <c r="FZP70" s="73"/>
      <c r="FZQ70" s="73"/>
      <c r="FZR70" s="73"/>
      <c r="FZS70" s="73"/>
      <c r="FZT70" s="73"/>
      <c r="FZU70" s="73"/>
      <c r="FZV70" s="73"/>
      <c r="FZW70" s="73"/>
      <c r="FZX70" s="73"/>
      <c r="FZY70" s="73"/>
      <c r="FZZ70" s="73"/>
      <c r="GAA70" s="73"/>
      <c r="GAB70" s="73"/>
      <c r="GAC70" s="73"/>
      <c r="GAD70" s="73"/>
      <c r="GAE70" s="73"/>
      <c r="GAF70" s="73"/>
      <c r="GAG70" s="73"/>
      <c r="GAH70" s="73"/>
      <c r="GAI70" s="73"/>
      <c r="GAJ70" s="73"/>
      <c r="GAK70" s="73"/>
      <c r="GAL70" s="73"/>
      <c r="GAM70" s="73"/>
      <c r="GAN70" s="73"/>
      <c r="GAO70" s="73"/>
      <c r="GAP70" s="73"/>
      <c r="GAQ70" s="73"/>
      <c r="GAR70" s="73"/>
      <c r="GAS70" s="73"/>
      <c r="GAT70" s="73"/>
      <c r="GAU70" s="73"/>
      <c r="GAV70" s="73"/>
      <c r="GAW70" s="73"/>
      <c r="GAX70" s="73"/>
      <c r="GAY70" s="73"/>
      <c r="GAZ70" s="73"/>
      <c r="GBA70" s="73"/>
      <c r="GBB70" s="73"/>
      <c r="GBC70" s="73"/>
      <c r="GBD70" s="73"/>
      <c r="GBE70" s="73"/>
      <c r="GBF70" s="73"/>
      <c r="GBG70" s="73"/>
      <c r="GBH70" s="73"/>
      <c r="GBI70" s="73"/>
      <c r="GBJ70" s="73"/>
      <c r="GBK70" s="73"/>
      <c r="GBL70" s="73"/>
      <c r="GBM70" s="73"/>
      <c r="GBN70" s="73"/>
      <c r="GBO70" s="73"/>
      <c r="GBP70" s="73"/>
      <c r="GBQ70" s="73"/>
      <c r="GBR70" s="73"/>
      <c r="GBS70" s="73"/>
      <c r="GBT70" s="73"/>
      <c r="GBU70" s="73"/>
      <c r="GBV70" s="73"/>
      <c r="GBW70" s="73"/>
      <c r="GBX70" s="73"/>
      <c r="GBY70" s="73"/>
      <c r="GBZ70" s="73"/>
      <c r="GCA70" s="73"/>
      <c r="GCB70" s="73"/>
      <c r="GCC70" s="73"/>
      <c r="GCD70" s="73"/>
      <c r="GCE70" s="73"/>
      <c r="GCF70" s="73"/>
      <c r="GCG70" s="73"/>
      <c r="GCH70" s="73"/>
      <c r="GCI70" s="73"/>
      <c r="GCJ70" s="73"/>
      <c r="GCK70" s="73"/>
      <c r="GCL70" s="73"/>
      <c r="GCM70" s="73"/>
      <c r="GCN70" s="73"/>
      <c r="GCO70" s="73"/>
      <c r="GCP70" s="73"/>
      <c r="GCQ70" s="73"/>
      <c r="GCR70" s="73"/>
      <c r="GCS70" s="73"/>
      <c r="GCT70" s="73"/>
      <c r="GCU70" s="73"/>
      <c r="GCV70" s="73"/>
      <c r="GCW70" s="73"/>
      <c r="GCX70" s="73"/>
      <c r="GCY70" s="73"/>
      <c r="GCZ70" s="73"/>
      <c r="GDA70" s="73"/>
      <c r="GDB70" s="73"/>
      <c r="GDC70" s="73"/>
      <c r="GDD70" s="73"/>
      <c r="GDE70" s="73"/>
      <c r="GDF70" s="73"/>
      <c r="GDG70" s="73"/>
      <c r="GDH70" s="73"/>
      <c r="GDI70" s="73"/>
      <c r="GDJ70" s="73"/>
      <c r="GDK70" s="73"/>
      <c r="GDL70" s="73"/>
      <c r="GDM70" s="73"/>
      <c r="GDN70" s="73"/>
      <c r="GDO70" s="73"/>
      <c r="GDP70" s="73"/>
      <c r="GDQ70" s="73"/>
      <c r="GDR70" s="73"/>
      <c r="GDS70" s="73"/>
      <c r="GDT70" s="73"/>
      <c r="GDU70" s="73"/>
      <c r="GDV70" s="73"/>
      <c r="GDW70" s="73"/>
      <c r="GDX70" s="73"/>
      <c r="GDY70" s="73"/>
      <c r="GDZ70" s="73"/>
      <c r="GEA70" s="73"/>
      <c r="GEB70" s="73"/>
      <c r="GEC70" s="73"/>
      <c r="GED70" s="73"/>
      <c r="GEE70" s="73"/>
      <c r="GEF70" s="73"/>
      <c r="GEG70" s="73"/>
      <c r="GEH70" s="73"/>
      <c r="GEI70" s="73"/>
      <c r="GEJ70" s="73"/>
      <c r="GEK70" s="73"/>
      <c r="GEL70" s="73"/>
      <c r="GEM70" s="73"/>
      <c r="GEN70" s="73"/>
      <c r="GEO70" s="73"/>
      <c r="GEP70" s="73"/>
      <c r="GEQ70" s="73"/>
      <c r="GER70" s="73"/>
      <c r="GES70" s="73"/>
      <c r="GET70" s="73"/>
      <c r="GEU70" s="73"/>
      <c r="GEV70" s="73"/>
      <c r="GEW70" s="73"/>
      <c r="GEX70" s="73"/>
      <c r="GEY70" s="73"/>
      <c r="GEZ70" s="73"/>
      <c r="GFA70" s="73"/>
      <c r="GFB70" s="73"/>
      <c r="GFC70" s="73"/>
      <c r="GFD70" s="73"/>
      <c r="GFE70" s="73"/>
      <c r="GFF70" s="73"/>
      <c r="GFG70" s="73"/>
      <c r="GFH70" s="73"/>
      <c r="GFI70" s="73"/>
      <c r="GFJ70" s="73"/>
      <c r="GFK70" s="73"/>
      <c r="GFL70" s="73"/>
      <c r="GFM70" s="73"/>
      <c r="GFN70" s="73"/>
      <c r="GFO70" s="73"/>
      <c r="GFP70" s="73"/>
      <c r="GFQ70" s="73"/>
      <c r="GFR70" s="73"/>
      <c r="GFS70" s="73"/>
      <c r="GFT70" s="73"/>
      <c r="GFU70" s="73"/>
      <c r="GFV70" s="73"/>
      <c r="GFW70" s="73"/>
      <c r="GFX70" s="73"/>
      <c r="GFY70" s="73"/>
      <c r="GFZ70" s="73"/>
      <c r="GGA70" s="73"/>
      <c r="GGB70" s="73"/>
      <c r="GGC70" s="73"/>
      <c r="GGD70" s="73"/>
      <c r="GGE70" s="73"/>
      <c r="GGF70" s="73"/>
      <c r="GGG70" s="73"/>
      <c r="GGH70" s="73"/>
      <c r="GGI70" s="73"/>
      <c r="GGJ70" s="73"/>
      <c r="GGK70" s="73"/>
      <c r="GGL70" s="73"/>
      <c r="GGM70" s="73"/>
      <c r="GGN70" s="73"/>
      <c r="GGO70" s="73"/>
      <c r="GGP70" s="73"/>
      <c r="GGQ70" s="73"/>
      <c r="GGR70" s="73"/>
      <c r="GGS70" s="73"/>
      <c r="GGT70" s="73"/>
      <c r="GGU70" s="73"/>
      <c r="GGV70" s="73"/>
      <c r="GGW70" s="73"/>
      <c r="GGX70" s="73"/>
      <c r="GGY70" s="73"/>
      <c r="GGZ70" s="73"/>
      <c r="GHA70" s="73"/>
      <c r="GHB70" s="73"/>
      <c r="GHC70" s="73"/>
      <c r="GHD70" s="73"/>
      <c r="GHE70" s="73"/>
      <c r="GHF70" s="73"/>
      <c r="GHG70" s="73"/>
      <c r="GHH70" s="73"/>
      <c r="GHI70" s="73"/>
      <c r="GHJ70" s="73"/>
      <c r="GHK70" s="73"/>
      <c r="GHL70" s="73"/>
      <c r="GHM70" s="73"/>
      <c r="GHN70" s="73"/>
      <c r="GHO70" s="73"/>
      <c r="GHP70" s="73"/>
      <c r="GHQ70" s="73"/>
      <c r="GHR70" s="73"/>
      <c r="GHS70" s="73"/>
      <c r="GHT70" s="73"/>
      <c r="GHU70" s="73"/>
      <c r="GHV70" s="73"/>
      <c r="GHW70" s="73"/>
      <c r="GHX70" s="73"/>
      <c r="GHY70" s="73"/>
      <c r="GHZ70" s="73"/>
      <c r="GIA70" s="73"/>
      <c r="GIB70" s="73"/>
      <c r="GIC70" s="73"/>
      <c r="GID70" s="73"/>
      <c r="GIE70" s="73"/>
      <c r="GIF70" s="73"/>
      <c r="GIG70" s="73"/>
      <c r="GIH70" s="73"/>
      <c r="GII70" s="73"/>
      <c r="GIJ70" s="73"/>
      <c r="GIK70" s="73"/>
      <c r="GIL70" s="73"/>
      <c r="GIM70" s="73"/>
      <c r="GIN70" s="73"/>
      <c r="GIO70" s="73"/>
      <c r="GIP70" s="73"/>
      <c r="GIQ70" s="73"/>
      <c r="GIR70" s="73"/>
      <c r="GIS70" s="73"/>
      <c r="GIT70" s="73"/>
      <c r="GIU70" s="73"/>
      <c r="GIV70" s="73"/>
      <c r="GIW70" s="73"/>
      <c r="GIX70" s="73"/>
      <c r="GIY70" s="73"/>
      <c r="GIZ70" s="73"/>
      <c r="GJA70" s="73"/>
      <c r="GJB70" s="73"/>
      <c r="GJC70" s="73"/>
      <c r="GJD70" s="73"/>
      <c r="GJE70" s="73"/>
      <c r="GJF70" s="73"/>
      <c r="GJG70" s="73"/>
      <c r="GJH70" s="73"/>
      <c r="GJI70" s="73"/>
      <c r="GJJ70" s="73"/>
      <c r="GJK70" s="73"/>
      <c r="GJL70" s="73"/>
      <c r="GJM70" s="73"/>
      <c r="GJN70" s="73"/>
      <c r="GJO70" s="73"/>
      <c r="GJP70" s="73"/>
      <c r="GJQ70" s="73"/>
      <c r="GJR70" s="73"/>
      <c r="GJS70" s="73"/>
      <c r="GJT70" s="73"/>
      <c r="GJU70" s="73"/>
      <c r="GJV70" s="73"/>
      <c r="GJW70" s="73"/>
      <c r="GJX70" s="73"/>
      <c r="GJY70" s="73"/>
      <c r="GJZ70" s="73"/>
      <c r="GKA70" s="73"/>
      <c r="GKB70" s="73"/>
      <c r="GKC70" s="73"/>
      <c r="GKD70" s="73"/>
      <c r="GKE70" s="73"/>
      <c r="GKF70" s="73"/>
      <c r="GKG70" s="73"/>
      <c r="GKH70" s="73"/>
      <c r="GKI70" s="73"/>
      <c r="GKJ70" s="73"/>
      <c r="GKK70" s="73"/>
      <c r="GKL70" s="73"/>
      <c r="GKM70" s="73"/>
      <c r="GKN70" s="73"/>
      <c r="GKO70" s="73"/>
      <c r="GKP70" s="73"/>
      <c r="GKQ70" s="73"/>
      <c r="GKR70" s="73"/>
      <c r="GKS70" s="73"/>
      <c r="GKT70" s="73"/>
      <c r="GKU70" s="73"/>
      <c r="GKV70" s="73"/>
      <c r="GKW70" s="73"/>
      <c r="GKX70" s="73"/>
      <c r="GKY70" s="73"/>
      <c r="GKZ70" s="73"/>
      <c r="GLA70" s="73"/>
      <c r="GLB70" s="73"/>
      <c r="GLC70" s="73"/>
      <c r="GLD70" s="73"/>
      <c r="GLE70" s="73"/>
      <c r="GLF70" s="73"/>
      <c r="GLG70" s="73"/>
      <c r="GLH70" s="73"/>
      <c r="GLI70" s="73"/>
      <c r="GLJ70" s="73"/>
      <c r="GLK70" s="73"/>
      <c r="GLL70" s="73"/>
      <c r="GLM70" s="73"/>
      <c r="GLN70" s="73"/>
      <c r="GLO70" s="73"/>
      <c r="GLP70" s="73"/>
      <c r="GLQ70" s="73"/>
      <c r="GLR70" s="73"/>
      <c r="GLS70" s="73"/>
      <c r="GLT70" s="73"/>
      <c r="GLU70" s="73"/>
      <c r="GLV70" s="73"/>
      <c r="GLW70" s="73"/>
      <c r="GLX70" s="73"/>
      <c r="GLY70" s="73"/>
      <c r="GLZ70" s="73"/>
      <c r="GMA70" s="73"/>
      <c r="GMB70" s="73"/>
      <c r="GMC70" s="73"/>
      <c r="GMD70" s="73"/>
      <c r="GME70" s="73"/>
      <c r="GMF70" s="73"/>
      <c r="GMG70" s="73"/>
      <c r="GMH70" s="73"/>
      <c r="GMI70" s="73"/>
      <c r="GMJ70" s="73"/>
      <c r="GMK70" s="73"/>
      <c r="GML70" s="73"/>
      <c r="GMM70" s="73"/>
      <c r="GMN70" s="73"/>
      <c r="GMO70" s="73"/>
      <c r="GMP70" s="73"/>
      <c r="GMQ70" s="73"/>
      <c r="GMR70" s="73"/>
      <c r="GMS70" s="73"/>
      <c r="GMT70" s="73"/>
      <c r="GMU70" s="73"/>
      <c r="GMV70" s="73"/>
      <c r="GMW70" s="73"/>
      <c r="GMX70" s="73"/>
      <c r="GMY70" s="73"/>
      <c r="GMZ70" s="73"/>
      <c r="GNA70" s="73"/>
      <c r="GNB70" s="73"/>
      <c r="GNC70" s="73"/>
      <c r="GND70" s="73"/>
      <c r="GNE70" s="73"/>
      <c r="GNF70" s="73"/>
      <c r="GNG70" s="73"/>
      <c r="GNH70" s="73"/>
      <c r="GNI70" s="73"/>
      <c r="GNJ70" s="73"/>
      <c r="GNK70" s="73"/>
      <c r="GNL70" s="73"/>
      <c r="GNM70" s="73"/>
      <c r="GNN70" s="73"/>
      <c r="GNO70" s="73"/>
      <c r="GNP70" s="73"/>
      <c r="GNQ70" s="73"/>
      <c r="GNR70" s="73"/>
      <c r="GNS70" s="73"/>
      <c r="GNT70" s="73"/>
      <c r="GNU70" s="73"/>
      <c r="GNV70" s="73"/>
      <c r="GNW70" s="73"/>
      <c r="GNX70" s="73"/>
      <c r="GNY70" s="73"/>
      <c r="GNZ70" s="73"/>
      <c r="GOA70" s="73"/>
      <c r="GOB70" s="73"/>
      <c r="GOC70" s="73"/>
      <c r="GOD70" s="73"/>
      <c r="GOE70" s="73"/>
      <c r="GOF70" s="73"/>
      <c r="GOG70" s="73"/>
      <c r="GOH70" s="73"/>
      <c r="GOI70" s="73"/>
      <c r="GOJ70" s="73"/>
      <c r="GOK70" s="73"/>
      <c r="GOL70" s="73"/>
      <c r="GOM70" s="73"/>
      <c r="GON70" s="73"/>
      <c r="GOO70" s="73"/>
      <c r="GOP70" s="73"/>
      <c r="GOQ70" s="73"/>
      <c r="GOR70" s="73"/>
      <c r="GOS70" s="73"/>
      <c r="GOT70" s="73"/>
      <c r="GOU70" s="73"/>
      <c r="GOV70" s="73"/>
      <c r="GOW70" s="73"/>
      <c r="GOX70" s="73"/>
      <c r="GOY70" s="73"/>
      <c r="GOZ70" s="73"/>
      <c r="GPA70" s="73"/>
      <c r="GPB70" s="73"/>
      <c r="GPC70" s="73"/>
      <c r="GPD70" s="73"/>
      <c r="GPE70" s="73"/>
      <c r="GPF70" s="73"/>
      <c r="GPG70" s="73"/>
      <c r="GPH70" s="73"/>
      <c r="GPI70" s="73"/>
      <c r="GPJ70" s="73"/>
      <c r="GPK70" s="73"/>
      <c r="GPL70" s="73"/>
      <c r="GPM70" s="73"/>
      <c r="GPN70" s="73"/>
      <c r="GPO70" s="73"/>
      <c r="GPP70" s="73"/>
      <c r="GPQ70" s="73"/>
      <c r="GPR70" s="73"/>
      <c r="GPS70" s="73"/>
      <c r="GPT70" s="73"/>
      <c r="GPU70" s="73"/>
      <c r="GPV70" s="73"/>
      <c r="GPW70" s="73"/>
      <c r="GPX70" s="73"/>
      <c r="GPY70" s="73"/>
      <c r="GPZ70" s="73"/>
      <c r="GQA70" s="73"/>
      <c r="GQB70" s="73"/>
      <c r="GQC70" s="73"/>
      <c r="GQD70" s="73"/>
      <c r="GQE70" s="73"/>
      <c r="GQF70" s="73"/>
      <c r="GQG70" s="73"/>
      <c r="GQH70" s="73"/>
      <c r="GQI70" s="73"/>
      <c r="GQJ70" s="73"/>
      <c r="GQK70" s="73"/>
      <c r="GQL70" s="73"/>
      <c r="GQM70" s="73"/>
      <c r="GQN70" s="73"/>
      <c r="GQO70" s="73"/>
      <c r="GQP70" s="73"/>
      <c r="GQQ70" s="73"/>
      <c r="GQR70" s="73"/>
      <c r="GQS70" s="73"/>
      <c r="GQT70" s="73"/>
      <c r="GQU70" s="73"/>
      <c r="GQV70" s="73"/>
      <c r="GQW70" s="73"/>
      <c r="GQX70" s="73"/>
      <c r="GQY70" s="73"/>
      <c r="GQZ70" s="73"/>
      <c r="GRA70" s="73"/>
      <c r="GRB70" s="73"/>
      <c r="GRC70" s="73"/>
      <c r="GRD70" s="73"/>
      <c r="GRE70" s="73"/>
      <c r="GRF70" s="73"/>
      <c r="GRG70" s="73"/>
      <c r="GRH70" s="73"/>
      <c r="GRI70" s="73"/>
      <c r="GRJ70" s="73"/>
      <c r="GRK70" s="73"/>
      <c r="GRL70" s="73"/>
      <c r="GRM70" s="73"/>
      <c r="GRN70" s="73"/>
      <c r="GRO70" s="73"/>
      <c r="GRP70" s="73"/>
      <c r="GRQ70" s="73"/>
      <c r="GRR70" s="73"/>
      <c r="GRS70" s="73"/>
      <c r="GRT70" s="73"/>
      <c r="GRU70" s="73"/>
      <c r="GRV70" s="73"/>
      <c r="GRW70" s="73"/>
      <c r="GRX70" s="73"/>
      <c r="GRY70" s="73"/>
      <c r="GRZ70" s="73"/>
      <c r="GSA70" s="73"/>
      <c r="GSB70" s="73"/>
      <c r="GSC70" s="73"/>
      <c r="GSD70" s="73"/>
      <c r="GSE70" s="73"/>
      <c r="GSF70" s="73"/>
      <c r="GSG70" s="73"/>
      <c r="GSH70" s="73"/>
      <c r="GSI70" s="73"/>
      <c r="GSJ70" s="73"/>
      <c r="GSK70" s="73"/>
      <c r="GSL70" s="73"/>
      <c r="GSM70" s="73"/>
      <c r="GSN70" s="73"/>
      <c r="GSO70" s="73"/>
      <c r="GSP70" s="73"/>
      <c r="GSQ70" s="73"/>
      <c r="GSR70" s="73"/>
      <c r="GSS70" s="73"/>
      <c r="GST70" s="73"/>
      <c r="GSU70" s="73"/>
      <c r="GSV70" s="73"/>
      <c r="GSW70" s="73"/>
      <c r="GSX70" s="73"/>
      <c r="GSY70" s="73"/>
      <c r="GSZ70" s="73"/>
      <c r="GTA70" s="73"/>
      <c r="GTB70" s="73"/>
      <c r="GTC70" s="73"/>
      <c r="GTD70" s="73"/>
      <c r="GTE70" s="73"/>
      <c r="GTF70" s="73"/>
      <c r="GTG70" s="73"/>
      <c r="GTH70" s="73"/>
      <c r="GTI70" s="73"/>
      <c r="GTJ70" s="73"/>
      <c r="GTK70" s="73"/>
      <c r="GTL70" s="73"/>
      <c r="GTM70" s="73"/>
      <c r="GTN70" s="73"/>
      <c r="GTO70" s="73"/>
      <c r="GTP70" s="73"/>
      <c r="GTQ70" s="73"/>
      <c r="GTR70" s="73"/>
      <c r="GTS70" s="73"/>
      <c r="GTT70" s="73"/>
      <c r="GTU70" s="73"/>
      <c r="GTV70" s="73"/>
      <c r="GTW70" s="73"/>
      <c r="GTX70" s="73"/>
      <c r="GTY70" s="73"/>
      <c r="GTZ70" s="73"/>
      <c r="GUA70" s="73"/>
      <c r="GUB70" s="73"/>
      <c r="GUC70" s="73"/>
      <c r="GUD70" s="73"/>
      <c r="GUE70" s="73"/>
      <c r="GUF70" s="73"/>
      <c r="GUG70" s="73"/>
      <c r="GUH70" s="73"/>
      <c r="GUI70" s="73"/>
      <c r="GUJ70" s="73"/>
      <c r="GUK70" s="73"/>
      <c r="GUL70" s="73"/>
      <c r="GUM70" s="73"/>
      <c r="GUN70" s="73"/>
      <c r="GUO70" s="73"/>
      <c r="GUP70" s="73"/>
      <c r="GUQ70" s="73"/>
      <c r="GUR70" s="73"/>
      <c r="GUS70" s="73"/>
      <c r="GUT70" s="73"/>
      <c r="GUU70" s="73"/>
      <c r="GUV70" s="73"/>
      <c r="GUW70" s="73"/>
      <c r="GUX70" s="73"/>
      <c r="GUY70" s="73"/>
      <c r="GUZ70" s="73"/>
      <c r="GVA70" s="73"/>
      <c r="GVB70" s="73"/>
      <c r="GVC70" s="73"/>
      <c r="GVD70" s="73"/>
      <c r="GVE70" s="73"/>
      <c r="GVF70" s="73"/>
      <c r="GVG70" s="73"/>
      <c r="GVH70" s="73"/>
      <c r="GVI70" s="73"/>
      <c r="GVJ70" s="73"/>
      <c r="GVK70" s="73"/>
      <c r="GVL70" s="73"/>
      <c r="GVM70" s="73"/>
      <c r="GVN70" s="73"/>
      <c r="GVO70" s="73"/>
      <c r="GVP70" s="73"/>
      <c r="GVQ70" s="73"/>
      <c r="GVR70" s="73"/>
      <c r="GVS70" s="73"/>
      <c r="GVT70" s="73"/>
      <c r="GVU70" s="73"/>
      <c r="GVV70" s="73"/>
      <c r="GVW70" s="73"/>
      <c r="GVX70" s="73"/>
      <c r="GVY70" s="73"/>
      <c r="GVZ70" s="73"/>
      <c r="GWA70" s="73"/>
      <c r="GWB70" s="73"/>
      <c r="GWC70" s="73"/>
      <c r="GWD70" s="73"/>
      <c r="GWE70" s="73"/>
      <c r="GWF70" s="73"/>
      <c r="GWG70" s="73"/>
      <c r="GWH70" s="73"/>
      <c r="GWI70" s="73"/>
      <c r="GWJ70" s="73"/>
      <c r="GWK70" s="73"/>
      <c r="GWL70" s="73"/>
      <c r="GWM70" s="73"/>
      <c r="GWN70" s="73"/>
      <c r="GWO70" s="73"/>
      <c r="GWP70" s="73"/>
      <c r="GWQ70" s="73"/>
      <c r="GWR70" s="73"/>
      <c r="GWS70" s="73"/>
      <c r="GWT70" s="73"/>
      <c r="GWU70" s="73"/>
      <c r="GWV70" s="73"/>
      <c r="GWW70" s="73"/>
      <c r="GWX70" s="73"/>
      <c r="GWY70" s="73"/>
      <c r="GWZ70" s="73"/>
      <c r="GXA70" s="73"/>
      <c r="GXB70" s="73"/>
      <c r="GXC70" s="73"/>
      <c r="GXD70" s="73"/>
      <c r="GXE70" s="73"/>
      <c r="GXF70" s="73"/>
      <c r="GXG70" s="73"/>
      <c r="GXH70" s="73"/>
      <c r="GXI70" s="73"/>
      <c r="GXJ70" s="73"/>
      <c r="GXK70" s="73"/>
      <c r="GXL70" s="73"/>
      <c r="GXM70" s="73"/>
      <c r="GXN70" s="73"/>
      <c r="GXO70" s="73"/>
      <c r="GXP70" s="73"/>
      <c r="GXQ70" s="73"/>
      <c r="GXR70" s="73"/>
      <c r="GXS70" s="73"/>
      <c r="GXT70" s="73"/>
      <c r="GXU70" s="73"/>
      <c r="GXV70" s="73"/>
      <c r="GXW70" s="73"/>
      <c r="GXX70" s="73"/>
      <c r="GXY70" s="73"/>
      <c r="GXZ70" s="73"/>
      <c r="GYA70" s="73"/>
      <c r="GYB70" s="73"/>
      <c r="GYC70" s="73"/>
      <c r="GYD70" s="73"/>
      <c r="GYE70" s="73"/>
      <c r="GYF70" s="73"/>
      <c r="GYG70" s="73"/>
      <c r="GYH70" s="73"/>
      <c r="GYI70" s="73"/>
      <c r="GYJ70" s="73"/>
      <c r="GYK70" s="73"/>
      <c r="GYL70" s="73"/>
      <c r="GYM70" s="73"/>
      <c r="GYN70" s="73"/>
      <c r="GYO70" s="73"/>
      <c r="GYP70" s="73"/>
      <c r="GYQ70" s="73"/>
      <c r="GYR70" s="73"/>
      <c r="GYS70" s="73"/>
      <c r="GYT70" s="73"/>
      <c r="GYU70" s="73"/>
      <c r="GYV70" s="73"/>
      <c r="GYW70" s="73"/>
      <c r="GYX70" s="73"/>
      <c r="GYY70" s="73"/>
      <c r="GYZ70" s="73"/>
      <c r="GZA70" s="73"/>
      <c r="GZB70" s="73"/>
      <c r="GZC70" s="73"/>
      <c r="GZD70" s="73"/>
      <c r="GZE70" s="73"/>
      <c r="GZF70" s="73"/>
      <c r="GZG70" s="73"/>
      <c r="GZH70" s="73"/>
      <c r="GZI70" s="73"/>
      <c r="GZJ70" s="73"/>
      <c r="GZK70" s="73"/>
      <c r="GZL70" s="73"/>
      <c r="GZM70" s="73"/>
      <c r="GZN70" s="73"/>
      <c r="GZO70" s="73"/>
      <c r="GZP70" s="73"/>
      <c r="GZQ70" s="73"/>
      <c r="GZR70" s="73"/>
      <c r="GZS70" s="73"/>
      <c r="GZT70" s="73"/>
      <c r="GZU70" s="73"/>
      <c r="GZV70" s="73"/>
      <c r="GZW70" s="73"/>
      <c r="GZX70" s="73"/>
      <c r="GZY70" s="73"/>
      <c r="GZZ70" s="73"/>
      <c r="HAA70" s="73"/>
      <c r="HAB70" s="73"/>
      <c r="HAC70" s="73"/>
      <c r="HAD70" s="73"/>
      <c r="HAE70" s="73"/>
      <c r="HAF70" s="73"/>
      <c r="HAG70" s="73"/>
      <c r="HAH70" s="73"/>
      <c r="HAI70" s="73"/>
      <c r="HAJ70" s="73"/>
      <c r="HAK70" s="73"/>
      <c r="HAL70" s="73"/>
      <c r="HAM70" s="73"/>
      <c r="HAN70" s="73"/>
      <c r="HAO70" s="73"/>
      <c r="HAP70" s="73"/>
      <c r="HAQ70" s="73"/>
      <c r="HAR70" s="73"/>
      <c r="HAS70" s="73"/>
      <c r="HAT70" s="73"/>
      <c r="HAU70" s="73"/>
      <c r="HAV70" s="73"/>
      <c r="HAW70" s="73"/>
      <c r="HAX70" s="73"/>
      <c r="HAY70" s="73"/>
      <c r="HAZ70" s="73"/>
      <c r="HBA70" s="73"/>
      <c r="HBB70" s="73"/>
      <c r="HBC70" s="73"/>
      <c r="HBD70" s="73"/>
      <c r="HBE70" s="73"/>
      <c r="HBF70" s="73"/>
      <c r="HBG70" s="73"/>
      <c r="HBH70" s="73"/>
      <c r="HBI70" s="73"/>
      <c r="HBJ70" s="73"/>
      <c r="HBK70" s="73"/>
      <c r="HBL70" s="73"/>
      <c r="HBM70" s="73"/>
      <c r="HBN70" s="73"/>
      <c r="HBO70" s="73"/>
      <c r="HBP70" s="73"/>
      <c r="HBQ70" s="73"/>
      <c r="HBR70" s="73"/>
      <c r="HBS70" s="73"/>
      <c r="HBT70" s="73"/>
      <c r="HBU70" s="73"/>
      <c r="HBV70" s="73"/>
      <c r="HBW70" s="73"/>
      <c r="HBX70" s="73"/>
      <c r="HBY70" s="73"/>
      <c r="HBZ70" s="73"/>
      <c r="HCA70" s="73"/>
      <c r="HCB70" s="73"/>
      <c r="HCC70" s="73"/>
      <c r="HCD70" s="73"/>
      <c r="HCE70" s="73"/>
      <c r="HCF70" s="73"/>
      <c r="HCG70" s="73"/>
      <c r="HCH70" s="73"/>
      <c r="HCI70" s="73"/>
      <c r="HCJ70" s="73"/>
      <c r="HCK70" s="73"/>
      <c r="HCL70" s="73"/>
      <c r="HCM70" s="73"/>
      <c r="HCN70" s="73"/>
      <c r="HCO70" s="73"/>
      <c r="HCP70" s="73"/>
      <c r="HCQ70" s="73"/>
      <c r="HCR70" s="73"/>
      <c r="HCS70" s="73"/>
      <c r="HCT70" s="73"/>
      <c r="HCU70" s="73"/>
      <c r="HCV70" s="73"/>
      <c r="HCW70" s="73"/>
      <c r="HCX70" s="73"/>
      <c r="HCY70" s="73"/>
      <c r="HCZ70" s="73"/>
      <c r="HDA70" s="73"/>
      <c r="HDB70" s="73"/>
      <c r="HDC70" s="73"/>
      <c r="HDD70" s="73"/>
      <c r="HDE70" s="73"/>
      <c r="HDF70" s="73"/>
      <c r="HDG70" s="73"/>
      <c r="HDH70" s="73"/>
      <c r="HDI70" s="73"/>
      <c r="HDJ70" s="73"/>
      <c r="HDK70" s="73"/>
      <c r="HDL70" s="73"/>
      <c r="HDM70" s="73"/>
      <c r="HDN70" s="73"/>
      <c r="HDO70" s="73"/>
      <c r="HDP70" s="73"/>
      <c r="HDQ70" s="73"/>
      <c r="HDR70" s="73"/>
      <c r="HDS70" s="73"/>
      <c r="HDT70" s="73"/>
      <c r="HDU70" s="73"/>
      <c r="HDV70" s="73"/>
      <c r="HDW70" s="73"/>
      <c r="HDX70" s="73"/>
      <c r="HDY70" s="73"/>
      <c r="HDZ70" s="73"/>
      <c r="HEA70" s="73"/>
      <c r="HEB70" s="73"/>
      <c r="HEC70" s="73"/>
      <c r="HED70" s="73"/>
      <c r="HEE70" s="73"/>
      <c r="HEF70" s="73"/>
      <c r="HEG70" s="73"/>
      <c r="HEH70" s="73"/>
      <c r="HEI70" s="73"/>
      <c r="HEJ70" s="73"/>
      <c r="HEK70" s="73"/>
      <c r="HEL70" s="73"/>
      <c r="HEM70" s="73"/>
      <c r="HEN70" s="73"/>
      <c r="HEO70" s="73"/>
      <c r="HEP70" s="73"/>
      <c r="HEQ70" s="73"/>
      <c r="HER70" s="73"/>
      <c r="HES70" s="73"/>
      <c r="HET70" s="73"/>
      <c r="HEU70" s="73"/>
      <c r="HEV70" s="73"/>
      <c r="HEW70" s="73"/>
      <c r="HEX70" s="73"/>
      <c r="HEY70" s="73"/>
      <c r="HEZ70" s="73"/>
      <c r="HFA70" s="73"/>
      <c r="HFB70" s="73"/>
      <c r="HFC70" s="73"/>
      <c r="HFD70" s="73"/>
      <c r="HFE70" s="73"/>
      <c r="HFF70" s="73"/>
      <c r="HFG70" s="73"/>
      <c r="HFH70" s="73"/>
      <c r="HFI70" s="73"/>
      <c r="HFJ70" s="73"/>
      <c r="HFK70" s="73"/>
      <c r="HFL70" s="73"/>
      <c r="HFM70" s="73"/>
      <c r="HFN70" s="73"/>
      <c r="HFO70" s="73"/>
      <c r="HFP70" s="73"/>
      <c r="HFQ70" s="73"/>
      <c r="HFR70" s="73"/>
      <c r="HFS70" s="73"/>
      <c r="HFT70" s="73"/>
      <c r="HFU70" s="73"/>
      <c r="HFV70" s="73"/>
      <c r="HFW70" s="73"/>
      <c r="HFX70" s="73"/>
      <c r="HFY70" s="73"/>
      <c r="HFZ70" s="73"/>
      <c r="HGA70" s="73"/>
      <c r="HGB70" s="73"/>
      <c r="HGC70" s="73"/>
      <c r="HGD70" s="73"/>
      <c r="HGE70" s="73"/>
      <c r="HGF70" s="73"/>
      <c r="HGG70" s="73"/>
      <c r="HGH70" s="73"/>
      <c r="HGI70" s="73"/>
      <c r="HGJ70" s="73"/>
      <c r="HGK70" s="73"/>
      <c r="HGL70" s="73"/>
      <c r="HGM70" s="73"/>
      <c r="HGN70" s="73"/>
      <c r="HGO70" s="73"/>
      <c r="HGP70" s="73"/>
      <c r="HGQ70" s="73"/>
      <c r="HGR70" s="73"/>
      <c r="HGS70" s="73"/>
      <c r="HGT70" s="73"/>
      <c r="HGU70" s="73"/>
      <c r="HGV70" s="73"/>
      <c r="HGW70" s="73"/>
      <c r="HGX70" s="73"/>
      <c r="HGY70" s="73"/>
      <c r="HGZ70" s="73"/>
      <c r="HHA70" s="73"/>
      <c r="HHB70" s="73"/>
      <c r="HHC70" s="73"/>
      <c r="HHD70" s="73"/>
      <c r="HHE70" s="73"/>
      <c r="HHF70" s="73"/>
      <c r="HHG70" s="73"/>
      <c r="HHH70" s="73"/>
      <c r="HHI70" s="73"/>
      <c r="HHJ70" s="73"/>
      <c r="HHK70" s="73"/>
      <c r="HHL70" s="73"/>
      <c r="HHM70" s="73"/>
      <c r="HHN70" s="73"/>
      <c r="HHO70" s="73"/>
      <c r="HHP70" s="73"/>
      <c r="HHQ70" s="73"/>
      <c r="HHR70" s="73"/>
      <c r="HHS70" s="73"/>
      <c r="HHT70" s="73"/>
      <c r="HHU70" s="73"/>
      <c r="HHV70" s="73"/>
      <c r="HHW70" s="73"/>
      <c r="HHX70" s="73"/>
      <c r="HHY70" s="73"/>
      <c r="HHZ70" s="73"/>
      <c r="HIA70" s="73"/>
      <c r="HIB70" s="73"/>
      <c r="HIC70" s="73"/>
      <c r="HID70" s="73"/>
      <c r="HIE70" s="73"/>
      <c r="HIF70" s="73"/>
      <c r="HIG70" s="73"/>
      <c r="HIH70" s="73"/>
      <c r="HII70" s="73"/>
      <c r="HIJ70" s="73"/>
      <c r="HIK70" s="73"/>
      <c r="HIL70" s="73"/>
      <c r="HIM70" s="73"/>
      <c r="HIN70" s="73"/>
      <c r="HIO70" s="73"/>
      <c r="HIP70" s="73"/>
      <c r="HIQ70" s="73"/>
      <c r="HIR70" s="73"/>
      <c r="HIS70" s="73"/>
      <c r="HIT70" s="73"/>
      <c r="HIU70" s="73"/>
      <c r="HIV70" s="73"/>
      <c r="HIW70" s="73"/>
      <c r="HIX70" s="73"/>
      <c r="HIY70" s="73"/>
      <c r="HIZ70" s="73"/>
      <c r="HJA70" s="73"/>
      <c r="HJB70" s="73"/>
      <c r="HJC70" s="73"/>
      <c r="HJD70" s="73"/>
      <c r="HJE70" s="73"/>
      <c r="HJF70" s="73"/>
      <c r="HJG70" s="73"/>
      <c r="HJH70" s="73"/>
      <c r="HJI70" s="73"/>
      <c r="HJJ70" s="73"/>
      <c r="HJK70" s="73"/>
      <c r="HJL70" s="73"/>
      <c r="HJM70" s="73"/>
      <c r="HJN70" s="73"/>
      <c r="HJO70" s="73"/>
      <c r="HJP70" s="73"/>
      <c r="HJQ70" s="73"/>
      <c r="HJR70" s="73"/>
      <c r="HJS70" s="73"/>
      <c r="HJT70" s="73"/>
      <c r="HJU70" s="73"/>
      <c r="HJV70" s="73"/>
      <c r="HJW70" s="73"/>
      <c r="HJX70" s="73"/>
      <c r="HJY70" s="73"/>
      <c r="HJZ70" s="73"/>
      <c r="HKA70" s="73"/>
      <c r="HKB70" s="73"/>
      <c r="HKC70" s="73"/>
      <c r="HKD70" s="73"/>
      <c r="HKE70" s="73"/>
      <c r="HKF70" s="73"/>
      <c r="HKG70" s="73"/>
      <c r="HKH70" s="73"/>
      <c r="HKI70" s="73"/>
      <c r="HKJ70" s="73"/>
      <c r="HKK70" s="73"/>
      <c r="HKL70" s="73"/>
      <c r="HKM70" s="73"/>
      <c r="HKN70" s="73"/>
      <c r="HKO70" s="73"/>
      <c r="HKP70" s="73"/>
      <c r="HKQ70" s="73"/>
      <c r="HKR70" s="73"/>
      <c r="HKS70" s="73"/>
      <c r="HKT70" s="73"/>
      <c r="HKU70" s="73"/>
      <c r="HKV70" s="73"/>
      <c r="HKW70" s="73"/>
      <c r="HKX70" s="73"/>
      <c r="HKY70" s="73"/>
      <c r="HKZ70" s="73"/>
      <c r="HLA70" s="73"/>
      <c r="HLB70" s="73"/>
      <c r="HLC70" s="73"/>
      <c r="HLD70" s="73"/>
      <c r="HLE70" s="73"/>
      <c r="HLF70" s="73"/>
      <c r="HLG70" s="73"/>
      <c r="HLH70" s="73"/>
      <c r="HLI70" s="73"/>
      <c r="HLJ70" s="73"/>
      <c r="HLK70" s="73"/>
      <c r="HLL70" s="73"/>
      <c r="HLM70" s="73"/>
      <c r="HLN70" s="73"/>
      <c r="HLO70" s="73"/>
      <c r="HLP70" s="73"/>
      <c r="HLQ70" s="73"/>
      <c r="HLR70" s="73"/>
      <c r="HLS70" s="73"/>
      <c r="HLT70" s="73"/>
      <c r="HLU70" s="73"/>
      <c r="HLV70" s="73"/>
      <c r="HLW70" s="73"/>
      <c r="HLX70" s="73"/>
      <c r="HLY70" s="73"/>
      <c r="HLZ70" s="73"/>
      <c r="HMA70" s="73"/>
      <c r="HMB70" s="73"/>
      <c r="HMC70" s="73"/>
      <c r="HMD70" s="73"/>
      <c r="HME70" s="73"/>
      <c r="HMF70" s="73"/>
      <c r="HMG70" s="73"/>
      <c r="HMH70" s="73"/>
      <c r="HMI70" s="73"/>
      <c r="HMJ70" s="73"/>
      <c r="HMK70" s="73"/>
      <c r="HML70" s="73"/>
      <c r="HMM70" s="73"/>
      <c r="HMN70" s="73"/>
      <c r="HMO70" s="73"/>
      <c r="HMP70" s="73"/>
      <c r="HMQ70" s="73"/>
      <c r="HMR70" s="73"/>
      <c r="HMS70" s="73"/>
      <c r="HMT70" s="73"/>
      <c r="HMU70" s="73"/>
      <c r="HMV70" s="73"/>
      <c r="HMW70" s="73"/>
      <c r="HMX70" s="73"/>
      <c r="HMY70" s="73"/>
      <c r="HMZ70" s="73"/>
      <c r="HNA70" s="73"/>
      <c r="HNB70" s="73"/>
      <c r="HNC70" s="73"/>
      <c r="HND70" s="73"/>
      <c r="HNE70" s="73"/>
      <c r="HNF70" s="73"/>
      <c r="HNG70" s="73"/>
      <c r="HNH70" s="73"/>
      <c r="HNI70" s="73"/>
      <c r="HNJ70" s="73"/>
      <c r="HNK70" s="73"/>
      <c r="HNL70" s="73"/>
      <c r="HNM70" s="73"/>
      <c r="HNN70" s="73"/>
      <c r="HNO70" s="73"/>
      <c r="HNP70" s="73"/>
      <c r="HNQ70" s="73"/>
      <c r="HNR70" s="73"/>
      <c r="HNS70" s="73"/>
      <c r="HNT70" s="73"/>
      <c r="HNU70" s="73"/>
      <c r="HNV70" s="73"/>
      <c r="HNW70" s="73"/>
      <c r="HNX70" s="73"/>
      <c r="HNY70" s="73"/>
      <c r="HNZ70" s="73"/>
      <c r="HOA70" s="73"/>
      <c r="HOB70" s="73"/>
      <c r="HOC70" s="73"/>
      <c r="HOD70" s="73"/>
      <c r="HOE70" s="73"/>
      <c r="HOF70" s="73"/>
      <c r="HOG70" s="73"/>
      <c r="HOH70" s="73"/>
      <c r="HOI70" s="73"/>
      <c r="HOJ70" s="73"/>
      <c r="HOK70" s="73"/>
      <c r="HOL70" s="73"/>
      <c r="HOM70" s="73"/>
      <c r="HON70" s="73"/>
      <c r="HOO70" s="73"/>
      <c r="HOP70" s="73"/>
      <c r="HOQ70" s="73"/>
      <c r="HOR70" s="73"/>
      <c r="HOS70" s="73"/>
      <c r="HOT70" s="73"/>
      <c r="HOU70" s="73"/>
      <c r="HOV70" s="73"/>
      <c r="HOW70" s="73"/>
      <c r="HOX70" s="73"/>
      <c r="HOY70" s="73"/>
      <c r="HOZ70" s="73"/>
      <c r="HPA70" s="73"/>
      <c r="HPB70" s="73"/>
      <c r="HPC70" s="73"/>
      <c r="HPD70" s="73"/>
      <c r="HPE70" s="73"/>
      <c r="HPF70" s="73"/>
      <c r="HPG70" s="73"/>
      <c r="HPH70" s="73"/>
      <c r="HPI70" s="73"/>
      <c r="HPJ70" s="73"/>
      <c r="HPK70" s="73"/>
      <c r="HPL70" s="73"/>
      <c r="HPM70" s="73"/>
      <c r="HPN70" s="73"/>
      <c r="HPO70" s="73"/>
      <c r="HPP70" s="73"/>
      <c r="HPQ70" s="73"/>
      <c r="HPR70" s="73"/>
      <c r="HPS70" s="73"/>
      <c r="HPT70" s="73"/>
      <c r="HPU70" s="73"/>
      <c r="HPV70" s="73"/>
      <c r="HPW70" s="73"/>
      <c r="HPX70" s="73"/>
      <c r="HPY70" s="73"/>
      <c r="HPZ70" s="73"/>
      <c r="HQA70" s="73"/>
      <c r="HQB70" s="73"/>
      <c r="HQC70" s="73"/>
      <c r="HQD70" s="73"/>
      <c r="HQE70" s="73"/>
      <c r="HQF70" s="73"/>
      <c r="HQG70" s="73"/>
      <c r="HQH70" s="73"/>
      <c r="HQI70" s="73"/>
      <c r="HQJ70" s="73"/>
      <c r="HQK70" s="73"/>
      <c r="HQL70" s="73"/>
      <c r="HQM70" s="73"/>
      <c r="HQN70" s="73"/>
      <c r="HQO70" s="73"/>
      <c r="HQP70" s="73"/>
      <c r="HQQ70" s="73"/>
      <c r="HQR70" s="73"/>
      <c r="HQS70" s="73"/>
      <c r="HQT70" s="73"/>
      <c r="HQU70" s="73"/>
      <c r="HQV70" s="73"/>
      <c r="HQW70" s="73"/>
      <c r="HQX70" s="73"/>
      <c r="HQY70" s="73"/>
      <c r="HQZ70" s="73"/>
      <c r="HRA70" s="73"/>
      <c r="HRB70" s="73"/>
      <c r="HRC70" s="73"/>
      <c r="HRD70" s="73"/>
      <c r="HRE70" s="73"/>
      <c r="HRF70" s="73"/>
      <c r="HRG70" s="73"/>
      <c r="HRH70" s="73"/>
      <c r="HRI70" s="73"/>
      <c r="HRJ70" s="73"/>
      <c r="HRK70" s="73"/>
      <c r="HRL70" s="73"/>
      <c r="HRM70" s="73"/>
      <c r="HRN70" s="73"/>
      <c r="HRO70" s="73"/>
      <c r="HRP70" s="73"/>
      <c r="HRQ70" s="73"/>
      <c r="HRR70" s="73"/>
      <c r="HRS70" s="73"/>
      <c r="HRT70" s="73"/>
      <c r="HRU70" s="73"/>
      <c r="HRV70" s="73"/>
      <c r="HRW70" s="73"/>
      <c r="HRX70" s="73"/>
      <c r="HRY70" s="73"/>
      <c r="HRZ70" s="73"/>
      <c r="HSA70" s="73"/>
      <c r="HSB70" s="73"/>
      <c r="HSC70" s="73"/>
      <c r="HSD70" s="73"/>
      <c r="HSE70" s="73"/>
      <c r="HSF70" s="73"/>
      <c r="HSG70" s="73"/>
      <c r="HSH70" s="73"/>
      <c r="HSI70" s="73"/>
      <c r="HSJ70" s="73"/>
      <c r="HSK70" s="73"/>
      <c r="HSL70" s="73"/>
      <c r="HSM70" s="73"/>
      <c r="HSN70" s="73"/>
      <c r="HSO70" s="73"/>
      <c r="HSP70" s="73"/>
      <c r="HSQ70" s="73"/>
      <c r="HSR70" s="73"/>
      <c r="HSS70" s="73"/>
      <c r="HST70" s="73"/>
      <c r="HSU70" s="73"/>
      <c r="HSV70" s="73"/>
      <c r="HSW70" s="73"/>
      <c r="HSX70" s="73"/>
      <c r="HSY70" s="73"/>
      <c r="HSZ70" s="73"/>
      <c r="HTA70" s="73"/>
      <c r="HTB70" s="73"/>
      <c r="HTC70" s="73"/>
      <c r="HTD70" s="73"/>
      <c r="HTE70" s="73"/>
      <c r="HTF70" s="73"/>
      <c r="HTG70" s="73"/>
      <c r="HTH70" s="73"/>
      <c r="HTI70" s="73"/>
      <c r="HTJ70" s="73"/>
      <c r="HTK70" s="73"/>
      <c r="HTL70" s="73"/>
      <c r="HTM70" s="73"/>
      <c r="HTN70" s="73"/>
      <c r="HTO70" s="73"/>
      <c r="HTP70" s="73"/>
      <c r="HTQ70" s="73"/>
      <c r="HTR70" s="73"/>
      <c r="HTS70" s="73"/>
      <c r="HTT70" s="73"/>
      <c r="HTU70" s="73"/>
      <c r="HTV70" s="73"/>
      <c r="HTW70" s="73"/>
      <c r="HTX70" s="73"/>
      <c r="HTY70" s="73"/>
      <c r="HTZ70" s="73"/>
      <c r="HUA70" s="73"/>
      <c r="HUB70" s="73"/>
      <c r="HUC70" s="73"/>
      <c r="HUD70" s="73"/>
      <c r="HUE70" s="73"/>
      <c r="HUF70" s="73"/>
      <c r="HUG70" s="73"/>
      <c r="HUH70" s="73"/>
      <c r="HUI70" s="73"/>
      <c r="HUJ70" s="73"/>
      <c r="HUK70" s="73"/>
      <c r="HUL70" s="73"/>
      <c r="HUM70" s="73"/>
      <c r="HUN70" s="73"/>
      <c r="HUO70" s="73"/>
      <c r="HUP70" s="73"/>
      <c r="HUQ70" s="73"/>
      <c r="HUR70" s="73"/>
      <c r="HUS70" s="73"/>
      <c r="HUT70" s="73"/>
      <c r="HUU70" s="73"/>
      <c r="HUV70" s="73"/>
      <c r="HUW70" s="73"/>
      <c r="HUX70" s="73"/>
      <c r="HUY70" s="73"/>
      <c r="HUZ70" s="73"/>
      <c r="HVA70" s="73"/>
      <c r="HVB70" s="73"/>
      <c r="HVC70" s="73"/>
      <c r="HVD70" s="73"/>
      <c r="HVE70" s="73"/>
      <c r="HVF70" s="73"/>
      <c r="HVG70" s="73"/>
      <c r="HVH70" s="73"/>
      <c r="HVI70" s="73"/>
      <c r="HVJ70" s="73"/>
      <c r="HVK70" s="73"/>
      <c r="HVL70" s="73"/>
      <c r="HVM70" s="73"/>
      <c r="HVN70" s="73"/>
      <c r="HVO70" s="73"/>
      <c r="HVP70" s="73"/>
      <c r="HVQ70" s="73"/>
      <c r="HVR70" s="73"/>
      <c r="HVS70" s="73"/>
      <c r="HVT70" s="73"/>
      <c r="HVU70" s="73"/>
      <c r="HVV70" s="73"/>
      <c r="HVW70" s="73"/>
      <c r="HVX70" s="73"/>
      <c r="HVY70" s="73"/>
      <c r="HVZ70" s="73"/>
      <c r="HWA70" s="73"/>
      <c r="HWB70" s="73"/>
      <c r="HWC70" s="73"/>
      <c r="HWD70" s="73"/>
      <c r="HWE70" s="73"/>
      <c r="HWF70" s="73"/>
      <c r="HWG70" s="73"/>
      <c r="HWH70" s="73"/>
      <c r="HWI70" s="73"/>
      <c r="HWJ70" s="73"/>
      <c r="HWK70" s="73"/>
      <c r="HWL70" s="73"/>
      <c r="HWM70" s="73"/>
      <c r="HWN70" s="73"/>
      <c r="HWO70" s="73"/>
      <c r="HWP70" s="73"/>
      <c r="HWQ70" s="73"/>
      <c r="HWR70" s="73"/>
      <c r="HWS70" s="73"/>
      <c r="HWT70" s="73"/>
      <c r="HWU70" s="73"/>
      <c r="HWV70" s="73"/>
      <c r="HWW70" s="73"/>
      <c r="HWX70" s="73"/>
      <c r="HWY70" s="73"/>
      <c r="HWZ70" s="73"/>
      <c r="HXA70" s="73"/>
      <c r="HXB70" s="73"/>
      <c r="HXC70" s="73"/>
      <c r="HXD70" s="73"/>
      <c r="HXE70" s="73"/>
      <c r="HXF70" s="73"/>
      <c r="HXG70" s="73"/>
      <c r="HXH70" s="73"/>
      <c r="HXI70" s="73"/>
      <c r="HXJ70" s="73"/>
      <c r="HXK70" s="73"/>
      <c r="HXL70" s="73"/>
      <c r="HXM70" s="73"/>
      <c r="HXN70" s="73"/>
      <c r="HXO70" s="73"/>
      <c r="HXP70" s="73"/>
      <c r="HXQ70" s="73"/>
      <c r="HXR70" s="73"/>
      <c r="HXS70" s="73"/>
      <c r="HXT70" s="73"/>
      <c r="HXU70" s="73"/>
      <c r="HXV70" s="73"/>
      <c r="HXW70" s="73"/>
      <c r="HXX70" s="73"/>
      <c r="HXY70" s="73"/>
      <c r="HXZ70" s="73"/>
      <c r="HYA70" s="73"/>
      <c r="HYB70" s="73"/>
      <c r="HYC70" s="73"/>
      <c r="HYD70" s="73"/>
      <c r="HYE70" s="73"/>
      <c r="HYF70" s="73"/>
      <c r="HYG70" s="73"/>
      <c r="HYH70" s="73"/>
      <c r="HYI70" s="73"/>
      <c r="HYJ70" s="73"/>
      <c r="HYK70" s="73"/>
      <c r="HYL70" s="73"/>
      <c r="HYM70" s="73"/>
      <c r="HYN70" s="73"/>
      <c r="HYO70" s="73"/>
      <c r="HYP70" s="73"/>
      <c r="HYQ70" s="73"/>
      <c r="HYR70" s="73"/>
      <c r="HYS70" s="73"/>
      <c r="HYT70" s="73"/>
      <c r="HYU70" s="73"/>
      <c r="HYV70" s="73"/>
      <c r="HYW70" s="73"/>
      <c r="HYX70" s="73"/>
      <c r="HYY70" s="73"/>
      <c r="HYZ70" s="73"/>
      <c r="HZA70" s="73"/>
      <c r="HZB70" s="73"/>
      <c r="HZC70" s="73"/>
      <c r="HZD70" s="73"/>
      <c r="HZE70" s="73"/>
      <c r="HZF70" s="73"/>
      <c r="HZG70" s="73"/>
      <c r="HZH70" s="73"/>
      <c r="HZI70" s="73"/>
      <c r="HZJ70" s="73"/>
      <c r="HZK70" s="73"/>
      <c r="HZL70" s="73"/>
      <c r="HZM70" s="73"/>
      <c r="HZN70" s="73"/>
      <c r="HZO70" s="73"/>
      <c r="HZP70" s="73"/>
      <c r="HZQ70" s="73"/>
      <c r="HZR70" s="73"/>
      <c r="HZS70" s="73"/>
      <c r="HZT70" s="73"/>
      <c r="HZU70" s="73"/>
      <c r="HZV70" s="73"/>
      <c r="HZW70" s="73"/>
      <c r="HZX70" s="73"/>
      <c r="HZY70" s="73"/>
      <c r="HZZ70" s="73"/>
      <c r="IAA70" s="73"/>
      <c r="IAB70" s="73"/>
      <c r="IAC70" s="73"/>
      <c r="IAD70" s="73"/>
      <c r="IAE70" s="73"/>
      <c r="IAF70" s="73"/>
      <c r="IAG70" s="73"/>
      <c r="IAH70" s="73"/>
      <c r="IAI70" s="73"/>
      <c r="IAJ70" s="73"/>
      <c r="IAK70" s="73"/>
      <c r="IAL70" s="73"/>
      <c r="IAM70" s="73"/>
      <c r="IAN70" s="73"/>
      <c r="IAO70" s="73"/>
      <c r="IAP70" s="73"/>
      <c r="IAQ70" s="73"/>
      <c r="IAR70" s="73"/>
      <c r="IAS70" s="73"/>
      <c r="IAT70" s="73"/>
      <c r="IAU70" s="73"/>
      <c r="IAV70" s="73"/>
      <c r="IAW70" s="73"/>
      <c r="IAX70" s="73"/>
      <c r="IAY70" s="73"/>
      <c r="IAZ70" s="73"/>
      <c r="IBA70" s="73"/>
      <c r="IBB70" s="73"/>
      <c r="IBC70" s="73"/>
      <c r="IBD70" s="73"/>
      <c r="IBE70" s="73"/>
      <c r="IBF70" s="73"/>
      <c r="IBG70" s="73"/>
      <c r="IBH70" s="73"/>
      <c r="IBI70" s="73"/>
      <c r="IBJ70" s="73"/>
      <c r="IBK70" s="73"/>
      <c r="IBL70" s="73"/>
      <c r="IBM70" s="73"/>
      <c r="IBN70" s="73"/>
      <c r="IBO70" s="73"/>
      <c r="IBP70" s="73"/>
      <c r="IBQ70" s="73"/>
      <c r="IBR70" s="73"/>
      <c r="IBS70" s="73"/>
      <c r="IBT70" s="73"/>
      <c r="IBU70" s="73"/>
      <c r="IBV70" s="73"/>
      <c r="IBW70" s="73"/>
      <c r="IBX70" s="73"/>
      <c r="IBY70" s="73"/>
      <c r="IBZ70" s="73"/>
      <c r="ICA70" s="73"/>
      <c r="ICB70" s="73"/>
      <c r="ICC70" s="73"/>
      <c r="ICD70" s="73"/>
      <c r="ICE70" s="73"/>
      <c r="ICF70" s="73"/>
      <c r="ICG70" s="73"/>
      <c r="ICH70" s="73"/>
      <c r="ICI70" s="73"/>
      <c r="ICJ70" s="73"/>
      <c r="ICK70" s="73"/>
      <c r="ICL70" s="73"/>
      <c r="ICM70" s="73"/>
      <c r="ICN70" s="73"/>
      <c r="ICO70" s="73"/>
      <c r="ICP70" s="73"/>
      <c r="ICQ70" s="73"/>
      <c r="ICR70" s="73"/>
      <c r="ICS70" s="73"/>
      <c r="ICT70" s="73"/>
      <c r="ICU70" s="73"/>
      <c r="ICV70" s="73"/>
      <c r="ICW70" s="73"/>
      <c r="ICX70" s="73"/>
      <c r="ICY70" s="73"/>
      <c r="ICZ70" s="73"/>
      <c r="IDA70" s="73"/>
      <c r="IDB70" s="73"/>
      <c r="IDC70" s="73"/>
      <c r="IDD70" s="73"/>
      <c r="IDE70" s="73"/>
      <c r="IDF70" s="73"/>
      <c r="IDG70" s="73"/>
      <c r="IDH70" s="73"/>
      <c r="IDI70" s="73"/>
      <c r="IDJ70" s="73"/>
      <c r="IDK70" s="73"/>
      <c r="IDL70" s="73"/>
      <c r="IDM70" s="73"/>
      <c r="IDN70" s="73"/>
      <c r="IDO70" s="73"/>
      <c r="IDP70" s="73"/>
      <c r="IDQ70" s="73"/>
      <c r="IDR70" s="73"/>
      <c r="IDS70" s="73"/>
      <c r="IDT70" s="73"/>
      <c r="IDU70" s="73"/>
      <c r="IDV70" s="73"/>
      <c r="IDW70" s="73"/>
      <c r="IDX70" s="73"/>
      <c r="IDY70" s="73"/>
      <c r="IDZ70" s="73"/>
      <c r="IEA70" s="73"/>
      <c r="IEB70" s="73"/>
      <c r="IEC70" s="73"/>
      <c r="IED70" s="73"/>
      <c r="IEE70" s="73"/>
      <c r="IEF70" s="73"/>
      <c r="IEG70" s="73"/>
      <c r="IEH70" s="73"/>
      <c r="IEI70" s="73"/>
      <c r="IEJ70" s="73"/>
      <c r="IEK70" s="73"/>
      <c r="IEL70" s="73"/>
      <c r="IEM70" s="73"/>
      <c r="IEN70" s="73"/>
      <c r="IEO70" s="73"/>
      <c r="IEP70" s="73"/>
      <c r="IEQ70" s="73"/>
      <c r="IER70" s="73"/>
      <c r="IES70" s="73"/>
      <c r="IET70" s="73"/>
      <c r="IEU70" s="73"/>
      <c r="IEV70" s="73"/>
      <c r="IEW70" s="73"/>
      <c r="IEX70" s="73"/>
      <c r="IEY70" s="73"/>
      <c r="IEZ70" s="73"/>
      <c r="IFA70" s="73"/>
      <c r="IFB70" s="73"/>
      <c r="IFC70" s="73"/>
      <c r="IFD70" s="73"/>
      <c r="IFE70" s="73"/>
      <c r="IFF70" s="73"/>
      <c r="IFG70" s="73"/>
      <c r="IFH70" s="73"/>
      <c r="IFI70" s="73"/>
      <c r="IFJ70" s="73"/>
      <c r="IFK70" s="73"/>
      <c r="IFL70" s="73"/>
      <c r="IFM70" s="73"/>
      <c r="IFN70" s="73"/>
      <c r="IFO70" s="73"/>
      <c r="IFP70" s="73"/>
      <c r="IFQ70" s="73"/>
      <c r="IFR70" s="73"/>
      <c r="IFS70" s="73"/>
      <c r="IFT70" s="73"/>
      <c r="IFU70" s="73"/>
      <c r="IFV70" s="73"/>
      <c r="IFW70" s="73"/>
      <c r="IFX70" s="73"/>
      <c r="IFY70" s="73"/>
      <c r="IFZ70" s="73"/>
      <c r="IGA70" s="73"/>
      <c r="IGB70" s="73"/>
      <c r="IGC70" s="73"/>
      <c r="IGD70" s="73"/>
      <c r="IGE70" s="73"/>
      <c r="IGF70" s="73"/>
      <c r="IGG70" s="73"/>
      <c r="IGH70" s="73"/>
      <c r="IGI70" s="73"/>
      <c r="IGJ70" s="73"/>
      <c r="IGK70" s="73"/>
      <c r="IGL70" s="73"/>
      <c r="IGM70" s="73"/>
      <c r="IGN70" s="73"/>
      <c r="IGO70" s="73"/>
      <c r="IGP70" s="73"/>
      <c r="IGQ70" s="73"/>
      <c r="IGR70" s="73"/>
      <c r="IGS70" s="73"/>
      <c r="IGT70" s="73"/>
      <c r="IGU70" s="73"/>
      <c r="IGV70" s="73"/>
      <c r="IGW70" s="73"/>
      <c r="IGX70" s="73"/>
      <c r="IGY70" s="73"/>
      <c r="IGZ70" s="73"/>
      <c r="IHA70" s="73"/>
      <c r="IHB70" s="73"/>
      <c r="IHC70" s="73"/>
      <c r="IHD70" s="73"/>
      <c r="IHE70" s="73"/>
      <c r="IHF70" s="73"/>
      <c r="IHG70" s="73"/>
      <c r="IHH70" s="73"/>
      <c r="IHI70" s="73"/>
      <c r="IHJ70" s="73"/>
      <c r="IHK70" s="73"/>
      <c r="IHL70" s="73"/>
      <c r="IHM70" s="73"/>
      <c r="IHN70" s="73"/>
      <c r="IHO70" s="73"/>
      <c r="IHP70" s="73"/>
      <c r="IHQ70" s="73"/>
      <c r="IHR70" s="73"/>
      <c r="IHS70" s="73"/>
      <c r="IHT70" s="73"/>
      <c r="IHU70" s="73"/>
      <c r="IHV70" s="73"/>
      <c r="IHW70" s="73"/>
      <c r="IHX70" s="73"/>
      <c r="IHY70" s="73"/>
      <c r="IHZ70" s="73"/>
      <c r="IIA70" s="73"/>
      <c r="IIB70" s="73"/>
      <c r="IIC70" s="73"/>
      <c r="IID70" s="73"/>
      <c r="IIE70" s="73"/>
      <c r="IIF70" s="73"/>
      <c r="IIG70" s="73"/>
      <c r="IIH70" s="73"/>
      <c r="III70" s="73"/>
      <c r="IIJ70" s="73"/>
      <c r="IIK70" s="73"/>
      <c r="IIL70" s="73"/>
      <c r="IIM70" s="73"/>
      <c r="IIN70" s="73"/>
      <c r="IIO70" s="73"/>
      <c r="IIP70" s="73"/>
      <c r="IIQ70" s="73"/>
      <c r="IIR70" s="73"/>
      <c r="IIS70" s="73"/>
      <c r="IIT70" s="73"/>
      <c r="IIU70" s="73"/>
      <c r="IIV70" s="73"/>
      <c r="IIW70" s="73"/>
      <c r="IIX70" s="73"/>
      <c r="IIY70" s="73"/>
      <c r="IIZ70" s="73"/>
      <c r="IJA70" s="73"/>
      <c r="IJB70" s="73"/>
      <c r="IJC70" s="73"/>
      <c r="IJD70" s="73"/>
      <c r="IJE70" s="73"/>
      <c r="IJF70" s="73"/>
      <c r="IJG70" s="73"/>
      <c r="IJH70" s="73"/>
      <c r="IJI70" s="73"/>
      <c r="IJJ70" s="73"/>
      <c r="IJK70" s="73"/>
      <c r="IJL70" s="73"/>
      <c r="IJM70" s="73"/>
      <c r="IJN70" s="73"/>
      <c r="IJO70" s="73"/>
      <c r="IJP70" s="73"/>
      <c r="IJQ70" s="73"/>
      <c r="IJR70" s="73"/>
      <c r="IJS70" s="73"/>
      <c r="IJT70" s="73"/>
      <c r="IJU70" s="73"/>
      <c r="IJV70" s="73"/>
      <c r="IJW70" s="73"/>
      <c r="IJX70" s="73"/>
      <c r="IJY70" s="73"/>
      <c r="IJZ70" s="73"/>
      <c r="IKA70" s="73"/>
      <c r="IKB70" s="73"/>
      <c r="IKC70" s="73"/>
      <c r="IKD70" s="73"/>
      <c r="IKE70" s="73"/>
      <c r="IKF70" s="73"/>
      <c r="IKG70" s="73"/>
      <c r="IKH70" s="73"/>
      <c r="IKI70" s="73"/>
      <c r="IKJ70" s="73"/>
      <c r="IKK70" s="73"/>
      <c r="IKL70" s="73"/>
      <c r="IKM70" s="73"/>
      <c r="IKN70" s="73"/>
      <c r="IKO70" s="73"/>
      <c r="IKP70" s="73"/>
      <c r="IKQ70" s="73"/>
      <c r="IKR70" s="73"/>
      <c r="IKS70" s="73"/>
      <c r="IKT70" s="73"/>
      <c r="IKU70" s="73"/>
      <c r="IKV70" s="73"/>
      <c r="IKW70" s="73"/>
      <c r="IKX70" s="73"/>
      <c r="IKY70" s="73"/>
      <c r="IKZ70" s="73"/>
      <c r="ILA70" s="73"/>
      <c r="ILB70" s="73"/>
      <c r="ILC70" s="73"/>
      <c r="ILD70" s="73"/>
      <c r="ILE70" s="73"/>
      <c r="ILF70" s="73"/>
      <c r="ILG70" s="73"/>
      <c r="ILH70" s="73"/>
      <c r="ILI70" s="73"/>
      <c r="ILJ70" s="73"/>
      <c r="ILK70" s="73"/>
      <c r="ILL70" s="73"/>
      <c r="ILM70" s="73"/>
      <c r="ILN70" s="73"/>
      <c r="ILO70" s="73"/>
      <c r="ILP70" s="73"/>
      <c r="ILQ70" s="73"/>
      <c r="ILR70" s="73"/>
      <c r="ILS70" s="73"/>
      <c r="ILT70" s="73"/>
      <c r="ILU70" s="73"/>
      <c r="ILV70" s="73"/>
      <c r="ILW70" s="73"/>
      <c r="ILX70" s="73"/>
      <c r="ILY70" s="73"/>
      <c r="ILZ70" s="73"/>
      <c r="IMA70" s="73"/>
      <c r="IMB70" s="73"/>
      <c r="IMC70" s="73"/>
      <c r="IMD70" s="73"/>
      <c r="IME70" s="73"/>
      <c r="IMF70" s="73"/>
      <c r="IMG70" s="73"/>
      <c r="IMH70" s="73"/>
      <c r="IMI70" s="73"/>
      <c r="IMJ70" s="73"/>
      <c r="IMK70" s="73"/>
      <c r="IML70" s="73"/>
      <c r="IMM70" s="73"/>
      <c r="IMN70" s="73"/>
      <c r="IMO70" s="73"/>
      <c r="IMP70" s="73"/>
      <c r="IMQ70" s="73"/>
      <c r="IMR70" s="73"/>
      <c r="IMS70" s="73"/>
      <c r="IMT70" s="73"/>
      <c r="IMU70" s="73"/>
      <c r="IMV70" s="73"/>
      <c r="IMW70" s="73"/>
      <c r="IMX70" s="73"/>
      <c r="IMY70" s="73"/>
      <c r="IMZ70" s="73"/>
      <c r="INA70" s="73"/>
      <c r="INB70" s="73"/>
      <c r="INC70" s="73"/>
      <c r="IND70" s="73"/>
      <c r="INE70" s="73"/>
      <c r="INF70" s="73"/>
      <c r="ING70" s="73"/>
      <c r="INH70" s="73"/>
      <c r="INI70" s="73"/>
      <c r="INJ70" s="73"/>
      <c r="INK70" s="73"/>
      <c r="INL70" s="73"/>
      <c r="INM70" s="73"/>
      <c r="INN70" s="73"/>
      <c r="INO70" s="73"/>
      <c r="INP70" s="73"/>
      <c r="INQ70" s="73"/>
      <c r="INR70" s="73"/>
      <c r="INS70" s="73"/>
      <c r="INT70" s="73"/>
      <c r="INU70" s="73"/>
      <c r="INV70" s="73"/>
      <c r="INW70" s="73"/>
      <c r="INX70" s="73"/>
      <c r="INY70" s="73"/>
      <c r="INZ70" s="73"/>
      <c r="IOA70" s="73"/>
      <c r="IOB70" s="73"/>
      <c r="IOC70" s="73"/>
      <c r="IOD70" s="73"/>
      <c r="IOE70" s="73"/>
      <c r="IOF70" s="73"/>
      <c r="IOG70" s="73"/>
      <c r="IOH70" s="73"/>
      <c r="IOI70" s="73"/>
      <c r="IOJ70" s="73"/>
      <c r="IOK70" s="73"/>
      <c r="IOL70" s="73"/>
      <c r="IOM70" s="73"/>
      <c r="ION70" s="73"/>
      <c r="IOO70" s="73"/>
      <c r="IOP70" s="73"/>
      <c r="IOQ70" s="73"/>
      <c r="IOR70" s="73"/>
      <c r="IOS70" s="73"/>
      <c r="IOT70" s="73"/>
      <c r="IOU70" s="73"/>
      <c r="IOV70" s="73"/>
      <c r="IOW70" s="73"/>
      <c r="IOX70" s="73"/>
      <c r="IOY70" s="73"/>
      <c r="IOZ70" s="73"/>
      <c r="IPA70" s="73"/>
      <c r="IPB70" s="73"/>
      <c r="IPC70" s="73"/>
      <c r="IPD70" s="73"/>
      <c r="IPE70" s="73"/>
      <c r="IPF70" s="73"/>
      <c r="IPG70" s="73"/>
      <c r="IPH70" s="73"/>
      <c r="IPI70" s="73"/>
      <c r="IPJ70" s="73"/>
      <c r="IPK70" s="73"/>
      <c r="IPL70" s="73"/>
      <c r="IPM70" s="73"/>
      <c r="IPN70" s="73"/>
      <c r="IPO70" s="73"/>
      <c r="IPP70" s="73"/>
      <c r="IPQ70" s="73"/>
      <c r="IPR70" s="73"/>
      <c r="IPS70" s="73"/>
      <c r="IPT70" s="73"/>
      <c r="IPU70" s="73"/>
      <c r="IPV70" s="73"/>
      <c r="IPW70" s="73"/>
      <c r="IPX70" s="73"/>
      <c r="IPY70" s="73"/>
      <c r="IPZ70" s="73"/>
      <c r="IQA70" s="73"/>
      <c r="IQB70" s="73"/>
      <c r="IQC70" s="73"/>
      <c r="IQD70" s="73"/>
      <c r="IQE70" s="73"/>
      <c r="IQF70" s="73"/>
      <c r="IQG70" s="73"/>
      <c r="IQH70" s="73"/>
      <c r="IQI70" s="73"/>
      <c r="IQJ70" s="73"/>
      <c r="IQK70" s="73"/>
      <c r="IQL70" s="73"/>
      <c r="IQM70" s="73"/>
      <c r="IQN70" s="73"/>
      <c r="IQO70" s="73"/>
      <c r="IQP70" s="73"/>
      <c r="IQQ70" s="73"/>
      <c r="IQR70" s="73"/>
      <c r="IQS70" s="73"/>
      <c r="IQT70" s="73"/>
      <c r="IQU70" s="73"/>
      <c r="IQV70" s="73"/>
      <c r="IQW70" s="73"/>
      <c r="IQX70" s="73"/>
      <c r="IQY70" s="73"/>
      <c r="IQZ70" s="73"/>
      <c r="IRA70" s="73"/>
      <c r="IRB70" s="73"/>
      <c r="IRC70" s="73"/>
      <c r="IRD70" s="73"/>
      <c r="IRE70" s="73"/>
      <c r="IRF70" s="73"/>
      <c r="IRG70" s="73"/>
      <c r="IRH70" s="73"/>
      <c r="IRI70" s="73"/>
      <c r="IRJ70" s="73"/>
      <c r="IRK70" s="73"/>
      <c r="IRL70" s="73"/>
      <c r="IRM70" s="73"/>
      <c r="IRN70" s="73"/>
      <c r="IRO70" s="73"/>
      <c r="IRP70" s="73"/>
      <c r="IRQ70" s="73"/>
      <c r="IRR70" s="73"/>
      <c r="IRS70" s="73"/>
      <c r="IRT70" s="73"/>
      <c r="IRU70" s="73"/>
      <c r="IRV70" s="73"/>
      <c r="IRW70" s="73"/>
      <c r="IRX70" s="73"/>
      <c r="IRY70" s="73"/>
      <c r="IRZ70" s="73"/>
      <c r="ISA70" s="73"/>
      <c r="ISB70" s="73"/>
      <c r="ISC70" s="73"/>
      <c r="ISD70" s="73"/>
      <c r="ISE70" s="73"/>
      <c r="ISF70" s="73"/>
      <c r="ISG70" s="73"/>
      <c r="ISH70" s="73"/>
      <c r="ISI70" s="73"/>
      <c r="ISJ70" s="73"/>
      <c r="ISK70" s="73"/>
      <c r="ISL70" s="73"/>
      <c r="ISM70" s="73"/>
      <c r="ISN70" s="73"/>
      <c r="ISO70" s="73"/>
      <c r="ISP70" s="73"/>
      <c r="ISQ70" s="73"/>
      <c r="ISR70" s="73"/>
      <c r="ISS70" s="73"/>
      <c r="IST70" s="73"/>
      <c r="ISU70" s="73"/>
      <c r="ISV70" s="73"/>
      <c r="ISW70" s="73"/>
      <c r="ISX70" s="73"/>
      <c r="ISY70" s="73"/>
      <c r="ISZ70" s="73"/>
      <c r="ITA70" s="73"/>
      <c r="ITB70" s="73"/>
      <c r="ITC70" s="73"/>
      <c r="ITD70" s="73"/>
      <c r="ITE70" s="73"/>
      <c r="ITF70" s="73"/>
      <c r="ITG70" s="73"/>
      <c r="ITH70" s="73"/>
      <c r="ITI70" s="73"/>
      <c r="ITJ70" s="73"/>
      <c r="ITK70" s="73"/>
      <c r="ITL70" s="73"/>
      <c r="ITM70" s="73"/>
      <c r="ITN70" s="73"/>
      <c r="ITO70" s="73"/>
      <c r="ITP70" s="73"/>
      <c r="ITQ70" s="73"/>
      <c r="ITR70" s="73"/>
      <c r="ITS70" s="73"/>
      <c r="ITT70" s="73"/>
      <c r="ITU70" s="73"/>
      <c r="ITV70" s="73"/>
      <c r="ITW70" s="73"/>
      <c r="ITX70" s="73"/>
      <c r="ITY70" s="73"/>
      <c r="ITZ70" s="73"/>
      <c r="IUA70" s="73"/>
      <c r="IUB70" s="73"/>
      <c r="IUC70" s="73"/>
      <c r="IUD70" s="73"/>
      <c r="IUE70" s="73"/>
      <c r="IUF70" s="73"/>
      <c r="IUG70" s="73"/>
      <c r="IUH70" s="73"/>
      <c r="IUI70" s="73"/>
      <c r="IUJ70" s="73"/>
      <c r="IUK70" s="73"/>
      <c r="IUL70" s="73"/>
      <c r="IUM70" s="73"/>
      <c r="IUN70" s="73"/>
      <c r="IUO70" s="73"/>
      <c r="IUP70" s="73"/>
      <c r="IUQ70" s="73"/>
      <c r="IUR70" s="73"/>
      <c r="IUS70" s="73"/>
      <c r="IUT70" s="73"/>
      <c r="IUU70" s="73"/>
      <c r="IUV70" s="73"/>
      <c r="IUW70" s="73"/>
      <c r="IUX70" s="73"/>
      <c r="IUY70" s="73"/>
      <c r="IUZ70" s="73"/>
      <c r="IVA70" s="73"/>
      <c r="IVB70" s="73"/>
      <c r="IVC70" s="73"/>
      <c r="IVD70" s="73"/>
      <c r="IVE70" s="73"/>
      <c r="IVF70" s="73"/>
      <c r="IVG70" s="73"/>
      <c r="IVH70" s="73"/>
      <c r="IVI70" s="73"/>
      <c r="IVJ70" s="73"/>
      <c r="IVK70" s="73"/>
      <c r="IVL70" s="73"/>
      <c r="IVM70" s="73"/>
      <c r="IVN70" s="73"/>
      <c r="IVO70" s="73"/>
      <c r="IVP70" s="73"/>
      <c r="IVQ70" s="73"/>
      <c r="IVR70" s="73"/>
      <c r="IVS70" s="73"/>
      <c r="IVT70" s="73"/>
      <c r="IVU70" s="73"/>
      <c r="IVV70" s="73"/>
      <c r="IVW70" s="73"/>
      <c r="IVX70" s="73"/>
      <c r="IVY70" s="73"/>
      <c r="IVZ70" s="73"/>
      <c r="IWA70" s="73"/>
      <c r="IWB70" s="73"/>
      <c r="IWC70" s="73"/>
      <c r="IWD70" s="73"/>
      <c r="IWE70" s="73"/>
      <c r="IWF70" s="73"/>
      <c r="IWG70" s="73"/>
      <c r="IWH70" s="73"/>
      <c r="IWI70" s="73"/>
      <c r="IWJ70" s="73"/>
      <c r="IWK70" s="73"/>
      <c r="IWL70" s="73"/>
      <c r="IWM70" s="73"/>
      <c r="IWN70" s="73"/>
      <c r="IWO70" s="73"/>
      <c r="IWP70" s="73"/>
      <c r="IWQ70" s="73"/>
      <c r="IWR70" s="73"/>
      <c r="IWS70" s="73"/>
      <c r="IWT70" s="73"/>
      <c r="IWU70" s="73"/>
      <c r="IWV70" s="73"/>
      <c r="IWW70" s="73"/>
      <c r="IWX70" s="73"/>
      <c r="IWY70" s="73"/>
      <c r="IWZ70" s="73"/>
      <c r="IXA70" s="73"/>
      <c r="IXB70" s="73"/>
      <c r="IXC70" s="73"/>
      <c r="IXD70" s="73"/>
      <c r="IXE70" s="73"/>
      <c r="IXF70" s="73"/>
      <c r="IXG70" s="73"/>
      <c r="IXH70" s="73"/>
      <c r="IXI70" s="73"/>
      <c r="IXJ70" s="73"/>
      <c r="IXK70" s="73"/>
      <c r="IXL70" s="73"/>
      <c r="IXM70" s="73"/>
      <c r="IXN70" s="73"/>
      <c r="IXO70" s="73"/>
      <c r="IXP70" s="73"/>
      <c r="IXQ70" s="73"/>
      <c r="IXR70" s="73"/>
      <c r="IXS70" s="73"/>
      <c r="IXT70" s="73"/>
      <c r="IXU70" s="73"/>
      <c r="IXV70" s="73"/>
      <c r="IXW70" s="73"/>
      <c r="IXX70" s="73"/>
      <c r="IXY70" s="73"/>
      <c r="IXZ70" s="73"/>
      <c r="IYA70" s="73"/>
      <c r="IYB70" s="73"/>
      <c r="IYC70" s="73"/>
      <c r="IYD70" s="73"/>
      <c r="IYE70" s="73"/>
      <c r="IYF70" s="73"/>
      <c r="IYG70" s="73"/>
      <c r="IYH70" s="73"/>
      <c r="IYI70" s="73"/>
      <c r="IYJ70" s="73"/>
      <c r="IYK70" s="73"/>
      <c r="IYL70" s="73"/>
      <c r="IYM70" s="73"/>
      <c r="IYN70" s="73"/>
      <c r="IYO70" s="73"/>
      <c r="IYP70" s="73"/>
      <c r="IYQ70" s="73"/>
      <c r="IYR70" s="73"/>
      <c r="IYS70" s="73"/>
      <c r="IYT70" s="73"/>
      <c r="IYU70" s="73"/>
      <c r="IYV70" s="73"/>
      <c r="IYW70" s="73"/>
      <c r="IYX70" s="73"/>
      <c r="IYY70" s="73"/>
      <c r="IYZ70" s="73"/>
      <c r="IZA70" s="73"/>
      <c r="IZB70" s="73"/>
      <c r="IZC70" s="73"/>
      <c r="IZD70" s="73"/>
      <c r="IZE70" s="73"/>
      <c r="IZF70" s="73"/>
      <c r="IZG70" s="73"/>
      <c r="IZH70" s="73"/>
      <c r="IZI70" s="73"/>
      <c r="IZJ70" s="73"/>
      <c r="IZK70" s="73"/>
      <c r="IZL70" s="73"/>
      <c r="IZM70" s="73"/>
      <c r="IZN70" s="73"/>
      <c r="IZO70" s="73"/>
      <c r="IZP70" s="73"/>
      <c r="IZQ70" s="73"/>
      <c r="IZR70" s="73"/>
      <c r="IZS70" s="73"/>
      <c r="IZT70" s="73"/>
      <c r="IZU70" s="73"/>
      <c r="IZV70" s="73"/>
      <c r="IZW70" s="73"/>
      <c r="IZX70" s="73"/>
      <c r="IZY70" s="73"/>
      <c r="IZZ70" s="73"/>
      <c r="JAA70" s="73"/>
      <c r="JAB70" s="73"/>
      <c r="JAC70" s="73"/>
      <c r="JAD70" s="73"/>
      <c r="JAE70" s="73"/>
      <c r="JAF70" s="73"/>
      <c r="JAG70" s="73"/>
      <c r="JAH70" s="73"/>
      <c r="JAI70" s="73"/>
      <c r="JAJ70" s="73"/>
      <c r="JAK70" s="73"/>
      <c r="JAL70" s="73"/>
      <c r="JAM70" s="73"/>
      <c r="JAN70" s="73"/>
      <c r="JAO70" s="73"/>
      <c r="JAP70" s="73"/>
      <c r="JAQ70" s="73"/>
      <c r="JAR70" s="73"/>
      <c r="JAS70" s="73"/>
      <c r="JAT70" s="73"/>
      <c r="JAU70" s="73"/>
      <c r="JAV70" s="73"/>
      <c r="JAW70" s="73"/>
      <c r="JAX70" s="73"/>
      <c r="JAY70" s="73"/>
      <c r="JAZ70" s="73"/>
      <c r="JBA70" s="73"/>
      <c r="JBB70" s="73"/>
      <c r="JBC70" s="73"/>
      <c r="JBD70" s="73"/>
      <c r="JBE70" s="73"/>
      <c r="JBF70" s="73"/>
      <c r="JBG70" s="73"/>
      <c r="JBH70" s="73"/>
      <c r="JBI70" s="73"/>
      <c r="JBJ70" s="73"/>
      <c r="JBK70" s="73"/>
      <c r="JBL70" s="73"/>
      <c r="JBM70" s="73"/>
      <c r="JBN70" s="73"/>
      <c r="JBO70" s="73"/>
      <c r="JBP70" s="73"/>
      <c r="JBQ70" s="73"/>
      <c r="JBR70" s="73"/>
      <c r="JBS70" s="73"/>
      <c r="JBT70" s="73"/>
      <c r="JBU70" s="73"/>
      <c r="JBV70" s="73"/>
      <c r="JBW70" s="73"/>
      <c r="JBX70" s="73"/>
      <c r="JBY70" s="73"/>
      <c r="JBZ70" s="73"/>
      <c r="JCA70" s="73"/>
      <c r="JCB70" s="73"/>
      <c r="JCC70" s="73"/>
      <c r="JCD70" s="73"/>
      <c r="JCE70" s="73"/>
      <c r="JCF70" s="73"/>
      <c r="JCG70" s="73"/>
      <c r="JCH70" s="73"/>
      <c r="JCI70" s="73"/>
      <c r="JCJ70" s="73"/>
      <c r="JCK70" s="73"/>
      <c r="JCL70" s="73"/>
      <c r="JCM70" s="73"/>
      <c r="JCN70" s="73"/>
      <c r="JCO70" s="73"/>
      <c r="JCP70" s="73"/>
      <c r="JCQ70" s="73"/>
      <c r="JCR70" s="73"/>
      <c r="JCS70" s="73"/>
      <c r="JCT70" s="73"/>
      <c r="JCU70" s="73"/>
      <c r="JCV70" s="73"/>
      <c r="JCW70" s="73"/>
      <c r="JCX70" s="73"/>
      <c r="JCY70" s="73"/>
      <c r="JCZ70" s="73"/>
      <c r="JDA70" s="73"/>
      <c r="JDB70" s="73"/>
      <c r="JDC70" s="73"/>
      <c r="JDD70" s="73"/>
      <c r="JDE70" s="73"/>
      <c r="JDF70" s="73"/>
      <c r="JDG70" s="73"/>
      <c r="JDH70" s="73"/>
      <c r="JDI70" s="73"/>
      <c r="JDJ70" s="73"/>
      <c r="JDK70" s="73"/>
      <c r="JDL70" s="73"/>
      <c r="JDM70" s="73"/>
      <c r="JDN70" s="73"/>
      <c r="JDO70" s="73"/>
      <c r="JDP70" s="73"/>
      <c r="JDQ70" s="73"/>
      <c r="JDR70" s="73"/>
      <c r="JDS70" s="73"/>
      <c r="JDT70" s="73"/>
      <c r="JDU70" s="73"/>
      <c r="JDV70" s="73"/>
      <c r="JDW70" s="73"/>
      <c r="JDX70" s="73"/>
      <c r="JDY70" s="73"/>
      <c r="JDZ70" s="73"/>
      <c r="JEA70" s="73"/>
      <c r="JEB70" s="73"/>
      <c r="JEC70" s="73"/>
      <c r="JED70" s="73"/>
      <c r="JEE70" s="73"/>
      <c r="JEF70" s="73"/>
      <c r="JEG70" s="73"/>
      <c r="JEH70" s="73"/>
      <c r="JEI70" s="73"/>
      <c r="JEJ70" s="73"/>
      <c r="JEK70" s="73"/>
      <c r="JEL70" s="73"/>
      <c r="JEM70" s="73"/>
      <c r="JEN70" s="73"/>
      <c r="JEO70" s="73"/>
      <c r="JEP70" s="73"/>
      <c r="JEQ70" s="73"/>
      <c r="JER70" s="73"/>
      <c r="JES70" s="73"/>
      <c r="JET70" s="73"/>
      <c r="JEU70" s="73"/>
      <c r="JEV70" s="73"/>
      <c r="JEW70" s="73"/>
      <c r="JEX70" s="73"/>
      <c r="JEY70" s="73"/>
      <c r="JEZ70" s="73"/>
      <c r="JFA70" s="73"/>
      <c r="JFB70" s="73"/>
      <c r="JFC70" s="73"/>
      <c r="JFD70" s="73"/>
      <c r="JFE70" s="73"/>
      <c r="JFF70" s="73"/>
      <c r="JFG70" s="73"/>
      <c r="JFH70" s="73"/>
      <c r="JFI70" s="73"/>
      <c r="JFJ70" s="73"/>
      <c r="JFK70" s="73"/>
      <c r="JFL70" s="73"/>
      <c r="JFM70" s="73"/>
      <c r="JFN70" s="73"/>
      <c r="JFO70" s="73"/>
      <c r="JFP70" s="73"/>
      <c r="JFQ70" s="73"/>
      <c r="JFR70" s="73"/>
      <c r="JFS70" s="73"/>
      <c r="JFT70" s="73"/>
      <c r="JFU70" s="73"/>
      <c r="JFV70" s="73"/>
      <c r="JFW70" s="73"/>
      <c r="JFX70" s="73"/>
      <c r="JFY70" s="73"/>
      <c r="JFZ70" s="73"/>
      <c r="JGA70" s="73"/>
      <c r="JGB70" s="73"/>
      <c r="JGC70" s="73"/>
      <c r="JGD70" s="73"/>
      <c r="JGE70" s="73"/>
      <c r="JGF70" s="73"/>
      <c r="JGG70" s="73"/>
      <c r="JGH70" s="73"/>
      <c r="JGI70" s="73"/>
      <c r="JGJ70" s="73"/>
      <c r="JGK70" s="73"/>
      <c r="JGL70" s="73"/>
      <c r="JGM70" s="73"/>
      <c r="JGN70" s="73"/>
      <c r="JGO70" s="73"/>
      <c r="JGP70" s="73"/>
      <c r="JGQ70" s="73"/>
      <c r="JGR70" s="73"/>
      <c r="JGS70" s="73"/>
      <c r="JGT70" s="73"/>
      <c r="JGU70" s="73"/>
      <c r="JGV70" s="73"/>
      <c r="JGW70" s="73"/>
      <c r="JGX70" s="73"/>
      <c r="JGY70" s="73"/>
      <c r="JGZ70" s="73"/>
      <c r="JHA70" s="73"/>
      <c r="JHB70" s="73"/>
      <c r="JHC70" s="73"/>
      <c r="JHD70" s="73"/>
      <c r="JHE70" s="73"/>
      <c r="JHF70" s="73"/>
      <c r="JHG70" s="73"/>
      <c r="JHH70" s="73"/>
      <c r="JHI70" s="73"/>
      <c r="JHJ70" s="73"/>
      <c r="JHK70" s="73"/>
      <c r="JHL70" s="73"/>
      <c r="JHM70" s="73"/>
      <c r="JHN70" s="73"/>
      <c r="JHO70" s="73"/>
      <c r="JHP70" s="73"/>
      <c r="JHQ70" s="73"/>
      <c r="JHR70" s="73"/>
      <c r="JHS70" s="73"/>
      <c r="JHT70" s="73"/>
      <c r="JHU70" s="73"/>
      <c r="JHV70" s="73"/>
      <c r="JHW70" s="73"/>
      <c r="JHX70" s="73"/>
      <c r="JHY70" s="73"/>
      <c r="JHZ70" s="73"/>
      <c r="JIA70" s="73"/>
      <c r="JIB70" s="73"/>
      <c r="JIC70" s="73"/>
      <c r="JID70" s="73"/>
      <c r="JIE70" s="73"/>
      <c r="JIF70" s="73"/>
      <c r="JIG70" s="73"/>
      <c r="JIH70" s="73"/>
      <c r="JII70" s="73"/>
      <c r="JIJ70" s="73"/>
      <c r="JIK70" s="73"/>
      <c r="JIL70" s="73"/>
      <c r="JIM70" s="73"/>
      <c r="JIN70" s="73"/>
      <c r="JIO70" s="73"/>
      <c r="JIP70" s="73"/>
      <c r="JIQ70" s="73"/>
      <c r="JIR70" s="73"/>
      <c r="JIS70" s="73"/>
      <c r="JIT70" s="73"/>
      <c r="JIU70" s="73"/>
      <c r="JIV70" s="73"/>
      <c r="JIW70" s="73"/>
      <c r="JIX70" s="73"/>
      <c r="JIY70" s="73"/>
      <c r="JIZ70" s="73"/>
      <c r="JJA70" s="73"/>
      <c r="JJB70" s="73"/>
      <c r="JJC70" s="73"/>
      <c r="JJD70" s="73"/>
      <c r="JJE70" s="73"/>
      <c r="JJF70" s="73"/>
      <c r="JJG70" s="73"/>
      <c r="JJH70" s="73"/>
      <c r="JJI70" s="73"/>
      <c r="JJJ70" s="73"/>
      <c r="JJK70" s="73"/>
      <c r="JJL70" s="73"/>
      <c r="JJM70" s="73"/>
      <c r="JJN70" s="73"/>
      <c r="JJO70" s="73"/>
      <c r="JJP70" s="73"/>
      <c r="JJQ70" s="73"/>
      <c r="JJR70" s="73"/>
      <c r="JJS70" s="73"/>
      <c r="JJT70" s="73"/>
      <c r="JJU70" s="73"/>
      <c r="JJV70" s="73"/>
      <c r="JJW70" s="73"/>
      <c r="JJX70" s="73"/>
      <c r="JJY70" s="73"/>
      <c r="JJZ70" s="73"/>
      <c r="JKA70" s="73"/>
      <c r="JKB70" s="73"/>
      <c r="JKC70" s="73"/>
      <c r="JKD70" s="73"/>
      <c r="JKE70" s="73"/>
      <c r="JKF70" s="73"/>
      <c r="JKG70" s="73"/>
      <c r="JKH70" s="73"/>
      <c r="JKI70" s="73"/>
      <c r="JKJ70" s="73"/>
      <c r="JKK70" s="73"/>
      <c r="JKL70" s="73"/>
      <c r="JKM70" s="73"/>
      <c r="JKN70" s="73"/>
      <c r="JKO70" s="73"/>
      <c r="JKP70" s="73"/>
      <c r="JKQ70" s="73"/>
      <c r="JKR70" s="73"/>
      <c r="JKS70" s="73"/>
      <c r="JKT70" s="73"/>
      <c r="JKU70" s="73"/>
      <c r="JKV70" s="73"/>
      <c r="JKW70" s="73"/>
      <c r="JKX70" s="73"/>
      <c r="JKY70" s="73"/>
      <c r="JKZ70" s="73"/>
      <c r="JLA70" s="73"/>
      <c r="JLB70" s="73"/>
      <c r="JLC70" s="73"/>
      <c r="JLD70" s="73"/>
      <c r="JLE70" s="73"/>
      <c r="JLF70" s="73"/>
      <c r="JLG70" s="73"/>
      <c r="JLH70" s="73"/>
      <c r="JLI70" s="73"/>
      <c r="JLJ70" s="73"/>
      <c r="JLK70" s="73"/>
      <c r="JLL70" s="73"/>
      <c r="JLM70" s="73"/>
      <c r="JLN70" s="73"/>
      <c r="JLO70" s="73"/>
      <c r="JLP70" s="73"/>
      <c r="JLQ70" s="73"/>
      <c r="JLR70" s="73"/>
      <c r="JLS70" s="73"/>
      <c r="JLT70" s="73"/>
      <c r="JLU70" s="73"/>
      <c r="JLV70" s="73"/>
      <c r="JLW70" s="73"/>
      <c r="JLX70" s="73"/>
      <c r="JLY70" s="73"/>
      <c r="JLZ70" s="73"/>
      <c r="JMA70" s="73"/>
      <c r="JMB70" s="73"/>
      <c r="JMC70" s="73"/>
      <c r="JMD70" s="73"/>
      <c r="JME70" s="73"/>
      <c r="JMF70" s="73"/>
      <c r="JMG70" s="73"/>
      <c r="JMH70" s="73"/>
      <c r="JMI70" s="73"/>
      <c r="JMJ70" s="73"/>
      <c r="JMK70" s="73"/>
      <c r="JML70" s="73"/>
      <c r="JMM70" s="73"/>
      <c r="JMN70" s="73"/>
      <c r="JMO70" s="73"/>
      <c r="JMP70" s="73"/>
      <c r="JMQ70" s="73"/>
      <c r="JMR70" s="73"/>
      <c r="JMS70" s="73"/>
      <c r="JMT70" s="73"/>
      <c r="JMU70" s="73"/>
      <c r="JMV70" s="73"/>
      <c r="JMW70" s="73"/>
      <c r="JMX70" s="73"/>
      <c r="JMY70" s="73"/>
      <c r="JMZ70" s="73"/>
      <c r="JNA70" s="73"/>
      <c r="JNB70" s="73"/>
      <c r="JNC70" s="73"/>
      <c r="JND70" s="73"/>
      <c r="JNE70" s="73"/>
      <c r="JNF70" s="73"/>
      <c r="JNG70" s="73"/>
      <c r="JNH70" s="73"/>
      <c r="JNI70" s="73"/>
      <c r="JNJ70" s="73"/>
      <c r="JNK70" s="73"/>
      <c r="JNL70" s="73"/>
      <c r="JNM70" s="73"/>
      <c r="JNN70" s="73"/>
      <c r="JNO70" s="73"/>
      <c r="JNP70" s="73"/>
      <c r="JNQ70" s="73"/>
      <c r="JNR70" s="73"/>
      <c r="JNS70" s="73"/>
      <c r="JNT70" s="73"/>
      <c r="JNU70" s="73"/>
      <c r="JNV70" s="73"/>
      <c r="JNW70" s="73"/>
      <c r="JNX70" s="73"/>
      <c r="JNY70" s="73"/>
      <c r="JNZ70" s="73"/>
      <c r="JOA70" s="73"/>
      <c r="JOB70" s="73"/>
      <c r="JOC70" s="73"/>
      <c r="JOD70" s="73"/>
      <c r="JOE70" s="73"/>
      <c r="JOF70" s="73"/>
      <c r="JOG70" s="73"/>
      <c r="JOH70" s="73"/>
      <c r="JOI70" s="73"/>
      <c r="JOJ70" s="73"/>
      <c r="JOK70" s="73"/>
      <c r="JOL70" s="73"/>
      <c r="JOM70" s="73"/>
      <c r="JON70" s="73"/>
      <c r="JOO70" s="73"/>
      <c r="JOP70" s="73"/>
      <c r="JOQ70" s="73"/>
      <c r="JOR70" s="73"/>
      <c r="JOS70" s="73"/>
      <c r="JOT70" s="73"/>
      <c r="JOU70" s="73"/>
      <c r="JOV70" s="73"/>
      <c r="JOW70" s="73"/>
      <c r="JOX70" s="73"/>
      <c r="JOY70" s="73"/>
      <c r="JOZ70" s="73"/>
      <c r="JPA70" s="73"/>
      <c r="JPB70" s="73"/>
      <c r="JPC70" s="73"/>
      <c r="JPD70" s="73"/>
      <c r="JPE70" s="73"/>
      <c r="JPF70" s="73"/>
      <c r="JPG70" s="73"/>
      <c r="JPH70" s="73"/>
      <c r="JPI70" s="73"/>
      <c r="JPJ70" s="73"/>
      <c r="JPK70" s="73"/>
      <c r="JPL70" s="73"/>
      <c r="JPM70" s="73"/>
      <c r="JPN70" s="73"/>
      <c r="JPO70" s="73"/>
      <c r="JPP70" s="73"/>
      <c r="JPQ70" s="73"/>
      <c r="JPR70" s="73"/>
      <c r="JPS70" s="73"/>
      <c r="JPT70" s="73"/>
      <c r="JPU70" s="73"/>
      <c r="JPV70" s="73"/>
      <c r="JPW70" s="73"/>
      <c r="JPX70" s="73"/>
      <c r="JPY70" s="73"/>
      <c r="JPZ70" s="73"/>
      <c r="JQA70" s="73"/>
      <c r="JQB70" s="73"/>
      <c r="JQC70" s="73"/>
      <c r="JQD70" s="73"/>
      <c r="JQE70" s="73"/>
      <c r="JQF70" s="73"/>
      <c r="JQG70" s="73"/>
      <c r="JQH70" s="73"/>
      <c r="JQI70" s="73"/>
      <c r="JQJ70" s="73"/>
      <c r="JQK70" s="73"/>
      <c r="JQL70" s="73"/>
      <c r="JQM70" s="73"/>
      <c r="JQN70" s="73"/>
      <c r="JQO70" s="73"/>
      <c r="JQP70" s="73"/>
      <c r="JQQ70" s="73"/>
      <c r="JQR70" s="73"/>
      <c r="JQS70" s="73"/>
      <c r="JQT70" s="73"/>
      <c r="JQU70" s="73"/>
      <c r="JQV70" s="73"/>
      <c r="JQW70" s="73"/>
      <c r="JQX70" s="73"/>
      <c r="JQY70" s="73"/>
      <c r="JQZ70" s="73"/>
      <c r="JRA70" s="73"/>
      <c r="JRB70" s="73"/>
      <c r="JRC70" s="73"/>
      <c r="JRD70" s="73"/>
      <c r="JRE70" s="73"/>
      <c r="JRF70" s="73"/>
      <c r="JRG70" s="73"/>
      <c r="JRH70" s="73"/>
      <c r="JRI70" s="73"/>
      <c r="JRJ70" s="73"/>
      <c r="JRK70" s="73"/>
      <c r="JRL70" s="73"/>
      <c r="JRM70" s="73"/>
      <c r="JRN70" s="73"/>
      <c r="JRO70" s="73"/>
      <c r="JRP70" s="73"/>
      <c r="JRQ70" s="73"/>
      <c r="JRR70" s="73"/>
      <c r="JRS70" s="73"/>
      <c r="JRT70" s="73"/>
      <c r="JRU70" s="73"/>
      <c r="JRV70" s="73"/>
      <c r="JRW70" s="73"/>
      <c r="JRX70" s="73"/>
      <c r="JRY70" s="73"/>
      <c r="JRZ70" s="73"/>
      <c r="JSA70" s="73"/>
      <c r="JSB70" s="73"/>
      <c r="JSC70" s="73"/>
      <c r="JSD70" s="73"/>
      <c r="JSE70" s="73"/>
      <c r="JSF70" s="73"/>
      <c r="JSG70" s="73"/>
      <c r="JSH70" s="73"/>
      <c r="JSI70" s="73"/>
      <c r="JSJ70" s="73"/>
      <c r="JSK70" s="73"/>
      <c r="JSL70" s="73"/>
      <c r="JSM70" s="73"/>
      <c r="JSN70" s="73"/>
      <c r="JSO70" s="73"/>
      <c r="JSP70" s="73"/>
      <c r="JSQ70" s="73"/>
      <c r="JSR70" s="73"/>
      <c r="JSS70" s="73"/>
      <c r="JST70" s="73"/>
      <c r="JSU70" s="73"/>
      <c r="JSV70" s="73"/>
      <c r="JSW70" s="73"/>
      <c r="JSX70" s="73"/>
      <c r="JSY70" s="73"/>
      <c r="JSZ70" s="73"/>
      <c r="JTA70" s="73"/>
      <c r="JTB70" s="73"/>
      <c r="JTC70" s="73"/>
      <c r="JTD70" s="73"/>
      <c r="JTE70" s="73"/>
      <c r="JTF70" s="73"/>
      <c r="JTG70" s="73"/>
      <c r="JTH70" s="73"/>
      <c r="JTI70" s="73"/>
      <c r="JTJ70" s="73"/>
      <c r="JTK70" s="73"/>
      <c r="JTL70" s="73"/>
      <c r="JTM70" s="73"/>
      <c r="JTN70" s="73"/>
      <c r="JTO70" s="73"/>
      <c r="JTP70" s="73"/>
      <c r="JTQ70" s="73"/>
      <c r="JTR70" s="73"/>
      <c r="JTS70" s="73"/>
      <c r="JTT70" s="73"/>
      <c r="JTU70" s="73"/>
      <c r="JTV70" s="73"/>
      <c r="JTW70" s="73"/>
      <c r="JTX70" s="73"/>
      <c r="JTY70" s="73"/>
      <c r="JTZ70" s="73"/>
      <c r="JUA70" s="73"/>
      <c r="JUB70" s="73"/>
      <c r="JUC70" s="73"/>
      <c r="JUD70" s="73"/>
      <c r="JUE70" s="73"/>
      <c r="JUF70" s="73"/>
      <c r="JUG70" s="73"/>
      <c r="JUH70" s="73"/>
      <c r="JUI70" s="73"/>
      <c r="JUJ70" s="73"/>
      <c r="JUK70" s="73"/>
      <c r="JUL70" s="73"/>
      <c r="JUM70" s="73"/>
      <c r="JUN70" s="73"/>
      <c r="JUO70" s="73"/>
      <c r="JUP70" s="73"/>
      <c r="JUQ70" s="73"/>
      <c r="JUR70" s="73"/>
      <c r="JUS70" s="73"/>
      <c r="JUT70" s="73"/>
      <c r="JUU70" s="73"/>
      <c r="JUV70" s="73"/>
      <c r="JUW70" s="73"/>
      <c r="JUX70" s="73"/>
      <c r="JUY70" s="73"/>
      <c r="JUZ70" s="73"/>
      <c r="JVA70" s="73"/>
      <c r="JVB70" s="73"/>
      <c r="JVC70" s="73"/>
      <c r="JVD70" s="73"/>
      <c r="JVE70" s="73"/>
      <c r="JVF70" s="73"/>
      <c r="JVG70" s="73"/>
      <c r="JVH70" s="73"/>
      <c r="JVI70" s="73"/>
      <c r="JVJ70" s="73"/>
      <c r="JVK70" s="73"/>
      <c r="JVL70" s="73"/>
      <c r="JVM70" s="73"/>
      <c r="JVN70" s="73"/>
      <c r="JVO70" s="73"/>
      <c r="JVP70" s="73"/>
      <c r="JVQ70" s="73"/>
      <c r="JVR70" s="73"/>
      <c r="JVS70" s="73"/>
      <c r="JVT70" s="73"/>
      <c r="JVU70" s="73"/>
      <c r="JVV70" s="73"/>
      <c r="JVW70" s="73"/>
      <c r="JVX70" s="73"/>
      <c r="JVY70" s="73"/>
      <c r="JVZ70" s="73"/>
      <c r="JWA70" s="73"/>
      <c r="JWB70" s="73"/>
      <c r="JWC70" s="73"/>
      <c r="JWD70" s="73"/>
      <c r="JWE70" s="73"/>
      <c r="JWF70" s="73"/>
      <c r="JWG70" s="73"/>
      <c r="JWH70" s="73"/>
      <c r="JWI70" s="73"/>
      <c r="JWJ70" s="73"/>
      <c r="JWK70" s="73"/>
      <c r="JWL70" s="73"/>
      <c r="JWM70" s="73"/>
      <c r="JWN70" s="73"/>
      <c r="JWO70" s="73"/>
      <c r="JWP70" s="73"/>
      <c r="JWQ70" s="73"/>
      <c r="JWR70" s="73"/>
      <c r="JWS70" s="73"/>
      <c r="JWT70" s="73"/>
      <c r="JWU70" s="73"/>
      <c r="JWV70" s="73"/>
      <c r="JWW70" s="73"/>
      <c r="JWX70" s="73"/>
      <c r="JWY70" s="73"/>
      <c r="JWZ70" s="73"/>
      <c r="JXA70" s="73"/>
      <c r="JXB70" s="73"/>
      <c r="JXC70" s="73"/>
      <c r="JXD70" s="73"/>
      <c r="JXE70" s="73"/>
      <c r="JXF70" s="73"/>
      <c r="JXG70" s="73"/>
      <c r="JXH70" s="73"/>
      <c r="JXI70" s="73"/>
      <c r="JXJ70" s="73"/>
      <c r="JXK70" s="73"/>
      <c r="JXL70" s="73"/>
      <c r="JXM70" s="73"/>
      <c r="JXN70" s="73"/>
      <c r="JXO70" s="73"/>
      <c r="JXP70" s="73"/>
      <c r="JXQ70" s="73"/>
      <c r="JXR70" s="73"/>
      <c r="JXS70" s="73"/>
      <c r="JXT70" s="73"/>
      <c r="JXU70" s="73"/>
      <c r="JXV70" s="73"/>
      <c r="JXW70" s="73"/>
      <c r="JXX70" s="73"/>
      <c r="JXY70" s="73"/>
      <c r="JXZ70" s="73"/>
      <c r="JYA70" s="73"/>
      <c r="JYB70" s="73"/>
      <c r="JYC70" s="73"/>
      <c r="JYD70" s="73"/>
      <c r="JYE70" s="73"/>
      <c r="JYF70" s="73"/>
      <c r="JYG70" s="73"/>
      <c r="JYH70" s="73"/>
      <c r="JYI70" s="73"/>
      <c r="JYJ70" s="73"/>
      <c r="JYK70" s="73"/>
      <c r="JYL70" s="73"/>
      <c r="JYM70" s="73"/>
      <c r="JYN70" s="73"/>
      <c r="JYO70" s="73"/>
      <c r="JYP70" s="73"/>
      <c r="JYQ70" s="73"/>
      <c r="JYR70" s="73"/>
      <c r="JYS70" s="73"/>
      <c r="JYT70" s="73"/>
      <c r="JYU70" s="73"/>
      <c r="JYV70" s="73"/>
      <c r="JYW70" s="73"/>
      <c r="JYX70" s="73"/>
      <c r="JYY70" s="73"/>
      <c r="JYZ70" s="73"/>
      <c r="JZA70" s="73"/>
      <c r="JZB70" s="73"/>
      <c r="JZC70" s="73"/>
      <c r="JZD70" s="73"/>
      <c r="JZE70" s="73"/>
      <c r="JZF70" s="73"/>
      <c r="JZG70" s="73"/>
      <c r="JZH70" s="73"/>
      <c r="JZI70" s="73"/>
      <c r="JZJ70" s="73"/>
      <c r="JZK70" s="73"/>
      <c r="JZL70" s="73"/>
      <c r="JZM70" s="73"/>
      <c r="JZN70" s="73"/>
      <c r="JZO70" s="73"/>
      <c r="JZP70" s="73"/>
      <c r="JZQ70" s="73"/>
      <c r="JZR70" s="73"/>
      <c r="JZS70" s="73"/>
      <c r="JZT70" s="73"/>
      <c r="JZU70" s="73"/>
      <c r="JZV70" s="73"/>
      <c r="JZW70" s="73"/>
      <c r="JZX70" s="73"/>
      <c r="JZY70" s="73"/>
      <c r="JZZ70" s="73"/>
      <c r="KAA70" s="73"/>
      <c r="KAB70" s="73"/>
      <c r="KAC70" s="73"/>
      <c r="KAD70" s="73"/>
      <c r="KAE70" s="73"/>
      <c r="KAF70" s="73"/>
      <c r="KAG70" s="73"/>
      <c r="KAH70" s="73"/>
      <c r="KAI70" s="73"/>
      <c r="KAJ70" s="73"/>
      <c r="KAK70" s="73"/>
      <c r="KAL70" s="73"/>
      <c r="KAM70" s="73"/>
      <c r="KAN70" s="73"/>
      <c r="KAO70" s="73"/>
      <c r="KAP70" s="73"/>
      <c r="KAQ70" s="73"/>
      <c r="KAR70" s="73"/>
      <c r="KAS70" s="73"/>
      <c r="KAT70" s="73"/>
      <c r="KAU70" s="73"/>
      <c r="KAV70" s="73"/>
      <c r="KAW70" s="73"/>
      <c r="KAX70" s="73"/>
      <c r="KAY70" s="73"/>
      <c r="KAZ70" s="73"/>
      <c r="KBA70" s="73"/>
      <c r="KBB70" s="73"/>
      <c r="KBC70" s="73"/>
      <c r="KBD70" s="73"/>
      <c r="KBE70" s="73"/>
      <c r="KBF70" s="73"/>
      <c r="KBG70" s="73"/>
      <c r="KBH70" s="73"/>
      <c r="KBI70" s="73"/>
      <c r="KBJ70" s="73"/>
      <c r="KBK70" s="73"/>
      <c r="KBL70" s="73"/>
      <c r="KBM70" s="73"/>
      <c r="KBN70" s="73"/>
      <c r="KBO70" s="73"/>
      <c r="KBP70" s="73"/>
      <c r="KBQ70" s="73"/>
      <c r="KBR70" s="73"/>
      <c r="KBS70" s="73"/>
      <c r="KBT70" s="73"/>
      <c r="KBU70" s="73"/>
      <c r="KBV70" s="73"/>
      <c r="KBW70" s="73"/>
      <c r="KBX70" s="73"/>
      <c r="KBY70" s="73"/>
      <c r="KBZ70" s="73"/>
      <c r="KCA70" s="73"/>
      <c r="KCB70" s="73"/>
      <c r="KCC70" s="73"/>
      <c r="KCD70" s="73"/>
      <c r="KCE70" s="73"/>
      <c r="KCF70" s="73"/>
      <c r="KCG70" s="73"/>
      <c r="KCH70" s="73"/>
      <c r="KCI70" s="73"/>
      <c r="KCJ70" s="73"/>
      <c r="KCK70" s="73"/>
      <c r="KCL70" s="73"/>
      <c r="KCM70" s="73"/>
      <c r="KCN70" s="73"/>
      <c r="KCO70" s="73"/>
      <c r="KCP70" s="73"/>
      <c r="KCQ70" s="73"/>
      <c r="KCR70" s="73"/>
      <c r="KCS70" s="73"/>
      <c r="KCT70" s="73"/>
      <c r="KCU70" s="73"/>
      <c r="KCV70" s="73"/>
      <c r="KCW70" s="73"/>
      <c r="KCX70" s="73"/>
      <c r="KCY70" s="73"/>
      <c r="KCZ70" s="73"/>
      <c r="KDA70" s="73"/>
      <c r="KDB70" s="73"/>
      <c r="KDC70" s="73"/>
      <c r="KDD70" s="73"/>
      <c r="KDE70" s="73"/>
      <c r="KDF70" s="73"/>
      <c r="KDG70" s="73"/>
      <c r="KDH70" s="73"/>
      <c r="KDI70" s="73"/>
      <c r="KDJ70" s="73"/>
      <c r="KDK70" s="73"/>
      <c r="KDL70" s="73"/>
      <c r="KDM70" s="73"/>
      <c r="KDN70" s="73"/>
      <c r="KDO70" s="73"/>
      <c r="KDP70" s="73"/>
      <c r="KDQ70" s="73"/>
      <c r="KDR70" s="73"/>
      <c r="KDS70" s="73"/>
      <c r="KDT70" s="73"/>
      <c r="KDU70" s="73"/>
      <c r="KDV70" s="73"/>
      <c r="KDW70" s="73"/>
      <c r="KDX70" s="73"/>
      <c r="KDY70" s="73"/>
      <c r="KDZ70" s="73"/>
      <c r="KEA70" s="73"/>
      <c r="KEB70" s="73"/>
      <c r="KEC70" s="73"/>
      <c r="KED70" s="73"/>
      <c r="KEE70" s="73"/>
      <c r="KEF70" s="73"/>
      <c r="KEG70" s="73"/>
      <c r="KEH70" s="73"/>
      <c r="KEI70" s="73"/>
      <c r="KEJ70" s="73"/>
      <c r="KEK70" s="73"/>
      <c r="KEL70" s="73"/>
      <c r="KEM70" s="73"/>
      <c r="KEN70" s="73"/>
      <c r="KEO70" s="73"/>
      <c r="KEP70" s="73"/>
      <c r="KEQ70" s="73"/>
      <c r="KER70" s="73"/>
      <c r="KES70" s="73"/>
      <c r="KET70" s="73"/>
      <c r="KEU70" s="73"/>
      <c r="KEV70" s="73"/>
      <c r="KEW70" s="73"/>
      <c r="KEX70" s="73"/>
      <c r="KEY70" s="73"/>
      <c r="KEZ70" s="73"/>
      <c r="KFA70" s="73"/>
      <c r="KFB70" s="73"/>
      <c r="KFC70" s="73"/>
      <c r="KFD70" s="73"/>
      <c r="KFE70" s="73"/>
      <c r="KFF70" s="73"/>
      <c r="KFG70" s="73"/>
      <c r="KFH70" s="73"/>
      <c r="KFI70" s="73"/>
      <c r="KFJ70" s="73"/>
      <c r="KFK70" s="73"/>
      <c r="KFL70" s="73"/>
      <c r="KFM70" s="73"/>
      <c r="KFN70" s="73"/>
      <c r="KFO70" s="73"/>
      <c r="KFP70" s="73"/>
      <c r="KFQ70" s="73"/>
      <c r="KFR70" s="73"/>
      <c r="KFS70" s="73"/>
      <c r="KFT70" s="73"/>
      <c r="KFU70" s="73"/>
      <c r="KFV70" s="73"/>
      <c r="KFW70" s="73"/>
      <c r="KFX70" s="73"/>
      <c r="KFY70" s="73"/>
      <c r="KFZ70" s="73"/>
      <c r="KGA70" s="73"/>
      <c r="KGB70" s="73"/>
      <c r="KGC70" s="73"/>
      <c r="KGD70" s="73"/>
      <c r="KGE70" s="73"/>
      <c r="KGF70" s="73"/>
      <c r="KGG70" s="73"/>
      <c r="KGH70" s="73"/>
      <c r="KGI70" s="73"/>
      <c r="KGJ70" s="73"/>
      <c r="KGK70" s="73"/>
      <c r="KGL70" s="73"/>
      <c r="KGM70" s="73"/>
      <c r="KGN70" s="73"/>
      <c r="KGO70" s="73"/>
      <c r="KGP70" s="73"/>
      <c r="KGQ70" s="73"/>
      <c r="KGR70" s="73"/>
      <c r="KGS70" s="73"/>
      <c r="KGT70" s="73"/>
      <c r="KGU70" s="73"/>
      <c r="KGV70" s="73"/>
      <c r="KGW70" s="73"/>
      <c r="KGX70" s="73"/>
      <c r="KGY70" s="73"/>
      <c r="KGZ70" s="73"/>
      <c r="KHA70" s="73"/>
      <c r="KHB70" s="73"/>
      <c r="KHC70" s="73"/>
      <c r="KHD70" s="73"/>
      <c r="KHE70" s="73"/>
      <c r="KHF70" s="73"/>
      <c r="KHG70" s="73"/>
      <c r="KHH70" s="73"/>
      <c r="KHI70" s="73"/>
      <c r="KHJ70" s="73"/>
      <c r="KHK70" s="73"/>
      <c r="KHL70" s="73"/>
      <c r="KHM70" s="73"/>
      <c r="KHN70" s="73"/>
      <c r="KHO70" s="73"/>
      <c r="KHP70" s="73"/>
      <c r="KHQ70" s="73"/>
      <c r="KHR70" s="73"/>
      <c r="KHS70" s="73"/>
      <c r="KHT70" s="73"/>
      <c r="KHU70" s="73"/>
      <c r="KHV70" s="73"/>
      <c r="KHW70" s="73"/>
      <c r="KHX70" s="73"/>
      <c r="KHY70" s="73"/>
      <c r="KHZ70" s="73"/>
      <c r="KIA70" s="73"/>
      <c r="KIB70" s="73"/>
      <c r="KIC70" s="73"/>
      <c r="KID70" s="73"/>
      <c r="KIE70" s="73"/>
      <c r="KIF70" s="73"/>
      <c r="KIG70" s="73"/>
      <c r="KIH70" s="73"/>
      <c r="KII70" s="73"/>
      <c r="KIJ70" s="73"/>
      <c r="KIK70" s="73"/>
      <c r="KIL70" s="73"/>
      <c r="KIM70" s="73"/>
      <c r="KIN70" s="73"/>
      <c r="KIO70" s="73"/>
      <c r="KIP70" s="73"/>
      <c r="KIQ70" s="73"/>
      <c r="KIR70" s="73"/>
      <c r="KIS70" s="73"/>
      <c r="KIT70" s="73"/>
      <c r="KIU70" s="73"/>
      <c r="KIV70" s="73"/>
      <c r="KIW70" s="73"/>
      <c r="KIX70" s="73"/>
      <c r="KIY70" s="73"/>
      <c r="KIZ70" s="73"/>
      <c r="KJA70" s="73"/>
      <c r="KJB70" s="73"/>
      <c r="KJC70" s="73"/>
      <c r="KJD70" s="73"/>
      <c r="KJE70" s="73"/>
      <c r="KJF70" s="73"/>
      <c r="KJG70" s="73"/>
      <c r="KJH70" s="73"/>
      <c r="KJI70" s="73"/>
      <c r="KJJ70" s="73"/>
      <c r="KJK70" s="73"/>
      <c r="KJL70" s="73"/>
      <c r="KJM70" s="73"/>
      <c r="KJN70" s="73"/>
      <c r="KJO70" s="73"/>
      <c r="KJP70" s="73"/>
      <c r="KJQ70" s="73"/>
      <c r="KJR70" s="73"/>
      <c r="KJS70" s="73"/>
      <c r="KJT70" s="73"/>
      <c r="KJU70" s="73"/>
      <c r="KJV70" s="73"/>
      <c r="KJW70" s="73"/>
      <c r="KJX70" s="73"/>
      <c r="KJY70" s="73"/>
      <c r="KJZ70" s="73"/>
      <c r="KKA70" s="73"/>
      <c r="KKB70" s="73"/>
      <c r="KKC70" s="73"/>
      <c r="KKD70" s="73"/>
      <c r="KKE70" s="73"/>
      <c r="KKF70" s="73"/>
      <c r="KKG70" s="73"/>
      <c r="KKH70" s="73"/>
      <c r="KKI70" s="73"/>
      <c r="KKJ70" s="73"/>
      <c r="KKK70" s="73"/>
      <c r="KKL70" s="73"/>
      <c r="KKM70" s="73"/>
      <c r="KKN70" s="73"/>
      <c r="KKO70" s="73"/>
      <c r="KKP70" s="73"/>
      <c r="KKQ70" s="73"/>
      <c r="KKR70" s="73"/>
      <c r="KKS70" s="73"/>
      <c r="KKT70" s="73"/>
      <c r="KKU70" s="73"/>
      <c r="KKV70" s="73"/>
      <c r="KKW70" s="73"/>
      <c r="KKX70" s="73"/>
      <c r="KKY70" s="73"/>
      <c r="KKZ70" s="73"/>
      <c r="KLA70" s="73"/>
      <c r="KLB70" s="73"/>
      <c r="KLC70" s="73"/>
      <c r="KLD70" s="73"/>
      <c r="KLE70" s="73"/>
      <c r="KLF70" s="73"/>
      <c r="KLG70" s="73"/>
      <c r="KLH70" s="73"/>
      <c r="KLI70" s="73"/>
      <c r="KLJ70" s="73"/>
      <c r="KLK70" s="73"/>
      <c r="KLL70" s="73"/>
      <c r="KLM70" s="73"/>
      <c r="KLN70" s="73"/>
      <c r="KLO70" s="73"/>
      <c r="KLP70" s="73"/>
      <c r="KLQ70" s="73"/>
      <c r="KLR70" s="73"/>
      <c r="KLS70" s="73"/>
      <c r="KLT70" s="73"/>
      <c r="KLU70" s="73"/>
      <c r="KLV70" s="73"/>
      <c r="KLW70" s="73"/>
      <c r="KLX70" s="73"/>
      <c r="KLY70" s="73"/>
      <c r="KLZ70" s="73"/>
      <c r="KMA70" s="73"/>
      <c r="KMB70" s="73"/>
      <c r="KMC70" s="73"/>
      <c r="KMD70" s="73"/>
      <c r="KME70" s="73"/>
      <c r="KMF70" s="73"/>
      <c r="KMG70" s="73"/>
      <c r="KMH70" s="73"/>
      <c r="KMI70" s="73"/>
      <c r="KMJ70" s="73"/>
      <c r="KMK70" s="73"/>
      <c r="KML70" s="73"/>
      <c r="KMM70" s="73"/>
      <c r="KMN70" s="73"/>
      <c r="KMO70" s="73"/>
      <c r="KMP70" s="73"/>
      <c r="KMQ70" s="73"/>
      <c r="KMR70" s="73"/>
      <c r="KMS70" s="73"/>
      <c r="KMT70" s="73"/>
      <c r="KMU70" s="73"/>
      <c r="KMV70" s="73"/>
      <c r="KMW70" s="73"/>
      <c r="KMX70" s="73"/>
      <c r="KMY70" s="73"/>
      <c r="KMZ70" s="73"/>
      <c r="KNA70" s="73"/>
      <c r="KNB70" s="73"/>
      <c r="KNC70" s="73"/>
      <c r="KND70" s="73"/>
      <c r="KNE70" s="73"/>
      <c r="KNF70" s="73"/>
      <c r="KNG70" s="73"/>
      <c r="KNH70" s="73"/>
      <c r="KNI70" s="73"/>
      <c r="KNJ70" s="73"/>
      <c r="KNK70" s="73"/>
      <c r="KNL70" s="73"/>
      <c r="KNM70" s="73"/>
      <c r="KNN70" s="73"/>
      <c r="KNO70" s="73"/>
      <c r="KNP70" s="73"/>
      <c r="KNQ70" s="73"/>
      <c r="KNR70" s="73"/>
      <c r="KNS70" s="73"/>
      <c r="KNT70" s="73"/>
      <c r="KNU70" s="73"/>
      <c r="KNV70" s="73"/>
      <c r="KNW70" s="73"/>
      <c r="KNX70" s="73"/>
      <c r="KNY70" s="73"/>
      <c r="KNZ70" s="73"/>
      <c r="KOA70" s="73"/>
      <c r="KOB70" s="73"/>
      <c r="KOC70" s="73"/>
      <c r="KOD70" s="73"/>
      <c r="KOE70" s="73"/>
      <c r="KOF70" s="73"/>
      <c r="KOG70" s="73"/>
      <c r="KOH70" s="73"/>
      <c r="KOI70" s="73"/>
      <c r="KOJ70" s="73"/>
      <c r="KOK70" s="73"/>
      <c r="KOL70" s="73"/>
      <c r="KOM70" s="73"/>
      <c r="KON70" s="73"/>
      <c r="KOO70" s="73"/>
      <c r="KOP70" s="73"/>
      <c r="KOQ70" s="73"/>
      <c r="KOR70" s="73"/>
      <c r="KOS70" s="73"/>
      <c r="KOT70" s="73"/>
      <c r="KOU70" s="73"/>
      <c r="KOV70" s="73"/>
      <c r="KOW70" s="73"/>
      <c r="KOX70" s="73"/>
      <c r="KOY70" s="73"/>
      <c r="KOZ70" s="73"/>
      <c r="KPA70" s="73"/>
      <c r="KPB70" s="73"/>
      <c r="KPC70" s="73"/>
      <c r="KPD70" s="73"/>
      <c r="KPE70" s="73"/>
      <c r="KPF70" s="73"/>
      <c r="KPG70" s="73"/>
      <c r="KPH70" s="73"/>
      <c r="KPI70" s="73"/>
      <c r="KPJ70" s="73"/>
      <c r="KPK70" s="73"/>
      <c r="KPL70" s="73"/>
      <c r="KPM70" s="73"/>
      <c r="KPN70" s="73"/>
      <c r="KPO70" s="73"/>
      <c r="KPP70" s="73"/>
      <c r="KPQ70" s="73"/>
      <c r="KPR70" s="73"/>
      <c r="KPS70" s="73"/>
      <c r="KPT70" s="73"/>
      <c r="KPU70" s="73"/>
      <c r="KPV70" s="73"/>
      <c r="KPW70" s="73"/>
      <c r="KPX70" s="73"/>
      <c r="KPY70" s="73"/>
      <c r="KPZ70" s="73"/>
      <c r="KQA70" s="73"/>
      <c r="KQB70" s="73"/>
      <c r="KQC70" s="73"/>
      <c r="KQD70" s="73"/>
      <c r="KQE70" s="73"/>
      <c r="KQF70" s="73"/>
      <c r="KQG70" s="73"/>
      <c r="KQH70" s="73"/>
      <c r="KQI70" s="73"/>
      <c r="KQJ70" s="73"/>
      <c r="KQK70" s="73"/>
      <c r="KQL70" s="73"/>
      <c r="KQM70" s="73"/>
      <c r="KQN70" s="73"/>
      <c r="KQO70" s="73"/>
      <c r="KQP70" s="73"/>
      <c r="KQQ70" s="73"/>
      <c r="KQR70" s="73"/>
      <c r="KQS70" s="73"/>
      <c r="KQT70" s="73"/>
      <c r="KQU70" s="73"/>
      <c r="KQV70" s="73"/>
      <c r="KQW70" s="73"/>
      <c r="KQX70" s="73"/>
      <c r="KQY70" s="73"/>
      <c r="KQZ70" s="73"/>
      <c r="KRA70" s="73"/>
      <c r="KRB70" s="73"/>
      <c r="KRC70" s="73"/>
      <c r="KRD70" s="73"/>
      <c r="KRE70" s="73"/>
      <c r="KRF70" s="73"/>
      <c r="KRG70" s="73"/>
      <c r="KRH70" s="73"/>
      <c r="KRI70" s="73"/>
      <c r="KRJ70" s="73"/>
      <c r="KRK70" s="73"/>
      <c r="KRL70" s="73"/>
      <c r="KRM70" s="73"/>
      <c r="KRN70" s="73"/>
      <c r="KRO70" s="73"/>
      <c r="KRP70" s="73"/>
      <c r="KRQ70" s="73"/>
      <c r="KRR70" s="73"/>
      <c r="KRS70" s="73"/>
      <c r="KRT70" s="73"/>
      <c r="KRU70" s="73"/>
      <c r="KRV70" s="73"/>
      <c r="KRW70" s="73"/>
      <c r="KRX70" s="73"/>
      <c r="KRY70" s="73"/>
      <c r="KRZ70" s="73"/>
      <c r="KSA70" s="73"/>
      <c r="KSB70" s="73"/>
      <c r="KSC70" s="73"/>
      <c r="KSD70" s="73"/>
      <c r="KSE70" s="73"/>
      <c r="KSF70" s="73"/>
      <c r="KSG70" s="73"/>
      <c r="KSH70" s="73"/>
      <c r="KSI70" s="73"/>
      <c r="KSJ70" s="73"/>
      <c r="KSK70" s="73"/>
      <c r="KSL70" s="73"/>
      <c r="KSM70" s="73"/>
      <c r="KSN70" s="73"/>
      <c r="KSO70" s="73"/>
      <c r="KSP70" s="73"/>
      <c r="KSQ70" s="73"/>
      <c r="KSR70" s="73"/>
      <c r="KSS70" s="73"/>
      <c r="KST70" s="73"/>
      <c r="KSU70" s="73"/>
      <c r="KSV70" s="73"/>
      <c r="KSW70" s="73"/>
      <c r="KSX70" s="73"/>
      <c r="KSY70" s="73"/>
      <c r="KSZ70" s="73"/>
      <c r="KTA70" s="73"/>
      <c r="KTB70" s="73"/>
      <c r="KTC70" s="73"/>
      <c r="KTD70" s="73"/>
      <c r="KTE70" s="73"/>
      <c r="KTF70" s="73"/>
      <c r="KTG70" s="73"/>
      <c r="KTH70" s="73"/>
      <c r="KTI70" s="73"/>
      <c r="KTJ70" s="73"/>
      <c r="KTK70" s="73"/>
      <c r="KTL70" s="73"/>
      <c r="KTM70" s="73"/>
      <c r="KTN70" s="73"/>
      <c r="KTO70" s="73"/>
      <c r="KTP70" s="73"/>
      <c r="KTQ70" s="73"/>
      <c r="KTR70" s="73"/>
      <c r="KTS70" s="73"/>
      <c r="KTT70" s="73"/>
      <c r="KTU70" s="73"/>
      <c r="KTV70" s="73"/>
      <c r="KTW70" s="73"/>
      <c r="KTX70" s="73"/>
      <c r="KTY70" s="73"/>
      <c r="KTZ70" s="73"/>
      <c r="KUA70" s="73"/>
      <c r="KUB70" s="73"/>
      <c r="KUC70" s="73"/>
      <c r="KUD70" s="73"/>
      <c r="KUE70" s="73"/>
      <c r="KUF70" s="73"/>
      <c r="KUG70" s="73"/>
      <c r="KUH70" s="73"/>
      <c r="KUI70" s="73"/>
      <c r="KUJ70" s="73"/>
      <c r="KUK70" s="73"/>
      <c r="KUL70" s="73"/>
      <c r="KUM70" s="73"/>
      <c r="KUN70" s="73"/>
      <c r="KUO70" s="73"/>
      <c r="KUP70" s="73"/>
      <c r="KUQ70" s="73"/>
      <c r="KUR70" s="73"/>
      <c r="KUS70" s="73"/>
      <c r="KUT70" s="73"/>
      <c r="KUU70" s="73"/>
      <c r="KUV70" s="73"/>
      <c r="KUW70" s="73"/>
      <c r="KUX70" s="73"/>
      <c r="KUY70" s="73"/>
      <c r="KUZ70" s="73"/>
      <c r="KVA70" s="73"/>
      <c r="KVB70" s="73"/>
      <c r="KVC70" s="73"/>
      <c r="KVD70" s="73"/>
      <c r="KVE70" s="73"/>
      <c r="KVF70" s="73"/>
      <c r="KVG70" s="73"/>
      <c r="KVH70" s="73"/>
      <c r="KVI70" s="73"/>
      <c r="KVJ70" s="73"/>
      <c r="KVK70" s="73"/>
      <c r="KVL70" s="73"/>
      <c r="KVM70" s="73"/>
      <c r="KVN70" s="73"/>
      <c r="KVO70" s="73"/>
      <c r="KVP70" s="73"/>
      <c r="KVQ70" s="73"/>
      <c r="KVR70" s="73"/>
      <c r="KVS70" s="73"/>
      <c r="KVT70" s="73"/>
      <c r="KVU70" s="73"/>
      <c r="KVV70" s="73"/>
      <c r="KVW70" s="73"/>
      <c r="KVX70" s="73"/>
      <c r="KVY70" s="73"/>
      <c r="KVZ70" s="73"/>
      <c r="KWA70" s="73"/>
      <c r="KWB70" s="73"/>
      <c r="KWC70" s="73"/>
      <c r="KWD70" s="73"/>
      <c r="KWE70" s="73"/>
      <c r="KWF70" s="73"/>
      <c r="KWG70" s="73"/>
      <c r="KWH70" s="73"/>
      <c r="KWI70" s="73"/>
      <c r="KWJ70" s="73"/>
      <c r="KWK70" s="73"/>
      <c r="KWL70" s="73"/>
      <c r="KWM70" s="73"/>
      <c r="KWN70" s="73"/>
      <c r="KWO70" s="73"/>
      <c r="KWP70" s="73"/>
      <c r="KWQ70" s="73"/>
      <c r="KWR70" s="73"/>
      <c r="KWS70" s="73"/>
      <c r="KWT70" s="73"/>
      <c r="KWU70" s="73"/>
      <c r="KWV70" s="73"/>
      <c r="KWW70" s="73"/>
      <c r="KWX70" s="73"/>
      <c r="KWY70" s="73"/>
      <c r="KWZ70" s="73"/>
      <c r="KXA70" s="73"/>
      <c r="KXB70" s="73"/>
      <c r="KXC70" s="73"/>
      <c r="KXD70" s="73"/>
      <c r="KXE70" s="73"/>
      <c r="KXF70" s="73"/>
      <c r="KXG70" s="73"/>
      <c r="KXH70" s="73"/>
      <c r="KXI70" s="73"/>
      <c r="KXJ70" s="73"/>
      <c r="KXK70" s="73"/>
      <c r="KXL70" s="73"/>
      <c r="KXM70" s="73"/>
      <c r="KXN70" s="73"/>
      <c r="KXO70" s="73"/>
      <c r="KXP70" s="73"/>
      <c r="KXQ70" s="73"/>
      <c r="KXR70" s="73"/>
      <c r="KXS70" s="73"/>
      <c r="KXT70" s="73"/>
      <c r="KXU70" s="73"/>
      <c r="KXV70" s="73"/>
      <c r="KXW70" s="73"/>
      <c r="KXX70" s="73"/>
      <c r="KXY70" s="73"/>
      <c r="KXZ70" s="73"/>
      <c r="KYA70" s="73"/>
      <c r="KYB70" s="73"/>
      <c r="KYC70" s="73"/>
      <c r="KYD70" s="73"/>
      <c r="KYE70" s="73"/>
      <c r="KYF70" s="73"/>
      <c r="KYG70" s="73"/>
      <c r="KYH70" s="73"/>
      <c r="KYI70" s="73"/>
      <c r="KYJ70" s="73"/>
      <c r="KYK70" s="73"/>
      <c r="KYL70" s="73"/>
      <c r="KYM70" s="73"/>
      <c r="KYN70" s="73"/>
      <c r="KYO70" s="73"/>
      <c r="KYP70" s="73"/>
      <c r="KYQ70" s="73"/>
      <c r="KYR70" s="73"/>
      <c r="KYS70" s="73"/>
      <c r="KYT70" s="73"/>
      <c r="KYU70" s="73"/>
      <c r="KYV70" s="73"/>
      <c r="KYW70" s="73"/>
      <c r="KYX70" s="73"/>
      <c r="KYY70" s="73"/>
      <c r="KYZ70" s="73"/>
      <c r="KZA70" s="73"/>
      <c r="KZB70" s="73"/>
      <c r="KZC70" s="73"/>
      <c r="KZD70" s="73"/>
      <c r="KZE70" s="73"/>
      <c r="KZF70" s="73"/>
      <c r="KZG70" s="73"/>
      <c r="KZH70" s="73"/>
      <c r="KZI70" s="73"/>
      <c r="KZJ70" s="73"/>
      <c r="KZK70" s="73"/>
      <c r="KZL70" s="73"/>
      <c r="KZM70" s="73"/>
      <c r="KZN70" s="73"/>
      <c r="KZO70" s="73"/>
      <c r="KZP70" s="73"/>
      <c r="KZQ70" s="73"/>
      <c r="KZR70" s="73"/>
      <c r="KZS70" s="73"/>
      <c r="KZT70" s="73"/>
      <c r="KZU70" s="73"/>
      <c r="KZV70" s="73"/>
      <c r="KZW70" s="73"/>
      <c r="KZX70" s="73"/>
      <c r="KZY70" s="73"/>
      <c r="KZZ70" s="73"/>
      <c r="LAA70" s="73"/>
      <c r="LAB70" s="73"/>
      <c r="LAC70" s="73"/>
      <c r="LAD70" s="73"/>
      <c r="LAE70" s="73"/>
      <c r="LAF70" s="73"/>
      <c r="LAG70" s="73"/>
      <c r="LAH70" s="73"/>
      <c r="LAI70" s="73"/>
      <c r="LAJ70" s="73"/>
      <c r="LAK70" s="73"/>
      <c r="LAL70" s="73"/>
      <c r="LAM70" s="73"/>
      <c r="LAN70" s="73"/>
      <c r="LAO70" s="73"/>
      <c r="LAP70" s="73"/>
      <c r="LAQ70" s="73"/>
      <c r="LAR70" s="73"/>
      <c r="LAS70" s="73"/>
      <c r="LAT70" s="73"/>
      <c r="LAU70" s="73"/>
      <c r="LAV70" s="73"/>
      <c r="LAW70" s="73"/>
      <c r="LAX70" s="73"/>
      <c r="LAY70" s="73"/>
      <c r="LAZ70" s="73"/>
      <c r="LBA70" s="73"/>
      <c r="LBB70" s="73"/>
      <c r="LBC70" s="73"/>
      <c r="LBD70" s="73"/>
      <c r="LBE70" s="73"/>
      <c r="LBF70" s="73"/>
      <c r="LBG70" s="73"/>
      <c r="LBH70" s="73"/>
      <c r="LBI70" s="73"/>
      <c r="LBJ70" s="73"/>
      <c r="LBK70" s="73"/>
      <c r="LBL70" s="73"/>
      <c r="LBM70" s="73"/>
      <c r="LBN70" s="73"/>
      <c r="LBO70" s="73"/>
      <c r="LBP70" s="73"/>
      <c r="LBQ70" s="73"/>
      <c r="LBR70" s="73"/>
      <c r="LBS70" s="73"/>
      <c r="LBT70" s="73"/>
      <c r="LBU70" s="73"/>
      <c r="LBV70" s="73"/>
      <c r="LBW70" s="73"/>
      <c r="LBX70" s="73"/>
      <c r="LBY70" s="73"/>
      <c r="LBZ70" s="73"/>
      <c r="LCA70" s="73"/>
      <c r="LCB70" s="73"/>
      <c r="LCC70" s="73"/>
      <c r="LCD70" s="73"/>
      <c r="LCE70" s="73"/>
      <c r="LCF70" s="73"/>
      <c r="LCG70" s="73"/>
      <c r="LCH70" s="73"/>
      <c r="LCI70" s="73"/>
      <c r="LCJ70" s="73"/>
      <c r="LCK70" s="73"/>
      <c r="LCL70" s="73"/>
      <c r="LCM70" s="73"/>
      <c r="LCN70" s="73"/>
      <c r="LCO70" s="73"/>
      <c r="LCP70" s="73"/>
      <c r="LCQ70" s="73"/>
      <c r="LCR70" s="73"/>
      <c r="LCS70" s="73"/>
      <c r="LCT70" s="73"/>
      <c r="LCU70" s="73"/>
      <c r="LCV70" s="73"/>
      <c r="LCW70" s="73"/>
      <c r="LCX70" s="73"/>
      <c r="LCY70" s="73"/>
      <c r="LCZ70" s="73"/>
      <c r="LDA70" s="73"/>
      <c r="LDB70" s="73"/>
      <c r="LDC70" s="73"/>
      <c r="LDD70" s="73"/>
      <c r="LDE70" s="73"/>
      <c r="LDF70" s="73"/>
      <c r="LDG70" s="73"/>
      <c r="LDH70" s="73"/>
      <c r="LDI70" s="73"/>
      <c r="LDJ70" s="73"/>
      <c r="LDK70" s="73"/>
      <c r="LDL70" s="73"/>
      <c r="LDM70" s="73"/>
      <c r="LDN70" s="73"/>
      <c r="LDO70" s="73"/>
      <c r="LDP70" s="73"/>
      <c r="LDQ70" s="73"/>
      <c r="LDR70" s="73"/>
      <c r="LDS70" s="73"/>
      <c r="LDT70" s="73"/>
      <c r="LDU70" s="73"/>
      <c r="LDV70" s="73"/>
      <c r="LDW70" s="73"/>
      <c r="LDX70" s="73"/>
      <c r="LDY70" s="73"/>
      <c r="LDZ70" s="73"/>
      <c r="LEA70" s="73"/>
      <c r="LEB70" s="73"/>
      <c r="LEC70" s="73"/>
      <c r="LED70" s="73"/>
      <c r="LEE70" s="73"/>
      <c r="LEF70" s="73"/>
      <c r="LEG70" s="73"/>
      <c r="LEH70" s="73"/>
      <c r="LEI70" s="73"/>
      <c r="LEJ70" s="73"/>
      <c r="LEK70" s="73"/>
      <c r="LEL70" s="73"/>
      <c r="LEM70" s="73"/>
      <c r="LEN70" s="73"/>
      <c r="LEO70" s="73"/>
      <c r="LEP70" s="73"/>
      <c r="LEQ70" s="73"/>
      <c r="LER70" s="73"/>
      <c r="LES70" s="73"/>
      <c r="LET70" s="73"/>
      <c r="LEU70" s="73"/>
      <c r="LEV70" s="73"/>
      <c r="LEW70" s="73"/>
      <c r="LEX70" s="73"/>
      <c r="LEY70" s="73"/>
      <c r="LEZ70" s="73"/>
      <c r="LFA70" s="73"/>
      <c r="LFB70" s="73"/>
      <c r="LFC70" s="73"/>
      <c r="LFD70" s="73"/>
      <c r="LFE70" s="73"/>
      <c r="LFF70" s="73"/>
      <c r="LFG70" s="73"/>
      <c r="LFH70" s="73"/>
      <c r="LFI70" s="73"/>
      <c r="LFJ70" s="73"/>
      <c r="LFK70" s="73"/>
      <c r="LFL70" s="73"/>
      <c r="LFM70" s="73"/>
      <c r="LFN70" s="73"/>
      <c r="LFO70" s="73"/>
      <c r="LFP70" s="73"/>
      <c r="LFQ70" s="73"/>
      <c r="LFR70" s="73"/>
      <c r="LFS70" s="73"/>
      <c r="LFT70" s="73"/>
      <c r="LFU70" s="73"/>
      <c r="LFV70" s="73"/>
      <c r="LFW70" s="73"/>
      <c r="LFX70" s="73"/>
      <c r="LFY70" s="73"/>
      <c r="LFZ70" s="73"/>
      <c r="LGA70" s="73"/>
      <c r="LGB70" s="73"/>
      <c r="LGC70" s="73"/>
      <c r="LGD70" s="73"/>
      <c r="LGE70" s="73"/>
      <c r="LGF70" s="73"/>
      <c r="LGG70" s="73"/>
      <c r="LGH70" s="73"/>
      <c r="LGI70" s="73"/>
      <c r="LGJ70" s="73"/>
      <c r="LGK70" s="73"/>
      <c r="LGL70" s="73"/>
      <c r="LGM70" s="73"/>
      <c r="LGN70" s="73"/>
      <c r="LGO70" s="73"/>
      <c r="LGP70" s="73"/>
      <c r="LGQ70" s="73"/>
      <c r="LGR70" s="73"/>
      <c r="LGS70" s="73"/>
      <c r="LGT70" s="73"/>
      <c r="LGU70" s="73"/>
      <c r="LGV70" s="73"/>
      <c r="LGW70" s="73"/>
      <c r="LGX70" s="73"/>
      <c r="LGY70" s="73"/>
      <c r="LGZ70" s="73"/>
      <c r="LHA70" s="73"/>
      <c r="LHB70" s="73"/>
      <c r="LHC70" s="73"/>
      <c r="LHD70" s="73"/>
      <c r="LHE70" s="73"/>
      <c r="LHF70" s="73"/>
      <c r="LHG70" s="73"/>
      <c r="LHH70" s="73"/>
      <c r="LHI70" s="73"/>
      <c r="LHJ70" s="73"/>
      <c r="LHK70" s="73"/>
      <c r="LHL70" s="73"/>
      <c r="LHM70" s="73"/>
      <c r="LHN70" s="73"/>
      <c r="LHO70" s="73"/>
      <c r="LHP70" s="73"/>
      <c r="LHQ70" s="73"/>
      <c r="LHR70" s="73"/>
      <c r="LHS70" s="73"/>
      <c r="LHT70" s="73"/>
      <c r="LHU70" s="73"/>
      <c r="LHV70" s="73"/>
      <c r="LHW70" s="73"/>
      <c r="LHX70" s="73"/>
      <c r="LHY70" s="73"/>
      <c r="LHZ70" s="73"/>
      <c r="LIA70" s="73"/>
      <c r="LIB70" s="73"/>
      <c r="LIC70" s="73"/>
      <c r="LID70" s="73"/>
      <c r="LIE70" s="73"/>
      <c r="LIF70" s="73"/>
      <c r="LIG70" s="73"/>
      <c r="LIH70" s="73"/>
      <c r="LII70" s="73"/>
      <c r="LIJ70" s="73"/>
      <c r="LIK70" s="73"/>
      <c r="LIL70" s="73"/>
      <c r="LIM70" s="73"/>
      <c r="LIN70" s="73"/>
      <c r="LIO70" s="73"/>
      <c r="LIP70" s="73"/>
      <c r="LIQ70" s="73"/>
      <c r="LIR70" s="73"/>
      <c r="LIS70" s="73"/>
      <c r="LIT70" s="73"/>
      <c r="LIU70" s="73"/>
      <c r="LIV70" s="73"/>
      <c r="LIW70" s="73"/>
      <c r="LIX70" s="73"/>
      <c r="LIY70" s="73"/>
      <c r="LIZ70" s="73"/>
      <c r="LJA70" s="73"/>
      <c r="LJB70" s="73"/>
      <c r="LJC70" s="73"/>
      <c r="LJD70" s="73"/>
      <c r="LJE70" s="73"/>
      <c r="LJF70" s="73"/>
      <c r="LJG70" s="73"/>
      <c r="LJH70" s="73"/>
      <c r="LJI70" s="73"/>
      <c r="LJJ70" s="73"/>
      <c r="LJK70" s="73"/>
      <c r="LJL70" s="73"/>
      <c r="LJM70" s="73"/>
      <c r="LJN70" s="73"/>
      <c r="LJO70" s="73"/>
      <c r="LJP70" s="73"/>
      <c r="LJQ70" s="73"/>
      <c r="LJR70" s="73"/>
      <c r="LJS70" s="73"/>
      <c r="LJT70" s="73"/>
      <c r="LJU70" s="73"/>
      <c r="LJV70" s="73"/>
      <c r="LJW70" s="73"/>
      <c r="LJX70" s="73"/>
      <c r="LJY70" s="73"/>
      <c r="LJZ70" s="73"/>
      <c r="LKA70" s="73"/>
      <c r="LKB70" s="73"/>
      <c r="LKC70" s="73"/>
      <c r="LKD70" s="73"/>
      <c r="LKE70" s="73"/>
      <c r="LKF70" s="73"/>
      <c r="LKG70" s="73"/>
      <c r="LKH70" s="73"/>
      <c r="LKI70" s="73"/>
      <c r="LKJ70" s="73"/>
      <c r="LKK70" s="73"/>
      <c r="LKL70" s="73"/>
      <c r="LKM70" s="73"/>
      <c r="LKN70" s="73"/>
      <c r="LKO70" s="73"/>
      <c r="LKP70" s="73"/>
      <c r="LKQ70" s="73"/>
      <c r="LKR70" s="73"/>
      <c r="LKS70" s="73"/>
      <c r="LKT70" s="73"/>
      <c r="LKU70" s="73"/>
      <c r="LKV70" s="73"/>
      <c r="LKW70" s="73"/>
      <c r="LKX70" s="73"/>
      <c r="LKY70" s="73"/>
      <c r="LKZ70" s="73"/>
      <c r="LLA70" s="73"/>
      <c r="LLB70" s="73"/>
      <c r="LLC70" s="73"/>
      <c r="LLD70" s="73"/>
      <c r="LLE70" s="73"/>
      <c r="LLF70" s="73"/>
      <c r="LLG70" s="73"/>
      <c r="LLH70" s="73"/>
      <c r="LLI70" s="73"/>
      <c r="LLJ70" s="73"/>
      <c r="LLK70" s="73"/>
      <c r="LLL70" s="73"/>
      <c r="LLM70" s="73"/>
      <c r="LLN70" s="73"/>
      <c r="LLO70" s="73"/>
      <c r="LLP70" s="73"/>
      <c r="LLQ70" s="73"/>
      <c r="LLR70" s="73"/>
      <c r="LLS70" s="73"/>
      <c r="LLT70" s="73"/>
      <c r="LLU70" s="73"/>
      <c r="LLV70" s="73"/>
      <c r="LLW70" s="73"/>
      <c r="LLX70" s="73"/>
      <c r="LLY70" s="73"/>
      <c r="LLZ70" s="73"/>
      <c r="LMA70" s="73"/>
      <c r="LMB70" s="73"/>
      <c r="LMC70" s="73"/>
      <c r="LMD70" s="73"/>
      <c r="LME70" s="73"/>
      <c r="LMF70" s="73"/>
      <c r="LMG70" s="73"/>
      <c r="LMH70" s="73"/>
      <c r="LMI70" s="73"/>
      <c r="LMJ70" s="73"/>
      <c r="LMK70" s="73"/>
      <c r="LML70" s="73"/>
      <c r="LMM70" s="73"/>
      <c r="LMN70" s="73"/>
      <c r="LMO70" s="73"/>
      <c r="LMP70" s="73"/>
      <c r="LMQ70" s="73"/>
      <c r="LMR70" s="73"/>
      <c r="LMS70" s="73"/>
      <c r="LMT70" s="73"/>
      <c r="LMU70" s="73"/>
      <c r="LMV70" s="73"/>
      <c r="LMW70" s="73"/>
      <c r="LMX70" s="73"/>
      <c r="LMY70" s="73"/>
      <c r="LMZ70" s="73"/>
      <c r="LNA70" s="73"/>
      <c r="LNB70" s="73"/>
      <c r="LNC70" s="73"/>
      <c r="LND70" s="73"/>
      <c r="LNE70" s="73"/>
      <c r="LNF70" s="73"/>
      <c r="LNG70" s="73"/>
      <c r="LNH70" s="73"/>
      <c r="LNI70" s="73"/>
      <c r="LNJ70" s="73"/>
      <c r="LNK70" s="73"/>
      <c r="LNL70" s="73"/>
      <c r="LNM70" s="73"/>
      <c r="LNN70" s="73"/>
      <c r="LNO70" s="73"/>
      <c r="LNP70" s="73"/>
      <c r="LNQ70" s="73"/>
      <c r="LNR70" s="73"/>
      <c r="LNS70" s="73"/>
      <c r="LNT70" s="73"/>
      <c r="LNU70" s="73"/>
      <c r="LNV70" s="73"/>
      <c r="LNW70" s="73"/>
      <c r="LNX70" s="73"/>
      <c r="LNY70" s="73"/>
      <c r="LNZ70" s="73"/>
      <c r="LOA70" s="73"/>
      <c r="LOB70" s="73"/>
      <c r="LOC70" s="73"/>
      <c r="LOD70" s="73"/>
      <c r="LOE70" s="73"/>
      <c r="LOF70" s="73"/>
      <c r="LOG70" s="73"/>
      <c r="LOH70" s="73"/>
      <c r="LOI70" s="73"/>
      <c r="LOJ70" s="73"/>
      <c r="LOK70" s="73"/>
      <c r="LOL70" s="73"/>
      <c r="LOM70" s="73"/>
      <c r="LON70" s="73"/>
      <c r="LOO70" s="73"/>
      <c r="LOP70" s="73"/>
      <c r="LOQ70" s="73"/>
      <c r="LOR70" s="73"/>
      <c r="LOS70" s="73"/>
      <c r="LOT70" s="73"/>
      <c r="LOU70" s="73"/>
      <c r="LOV70" s="73"/>
      <c r="LOW70" s="73"/>
      <c r="LOX70" s="73"/>
      <c r="LOY70" s="73"/>
      <c r="LOZ70" s="73"/>
      <c r="LPA70" s="73"/>
      <c r="LPB70" s="73"/>
      <c r="LPC70" s="73"/>
      <c r="LPD70" s="73"/>
      <c r="LPE70" s="73"/>
      <c r="LPF70" s="73"/>
      <c r="LPG70" s="73"/>
      <c r="LPH70" s="73"/>
      <c r="LPI70" s="73"/>
      <c r="LPJ70" s="73"/>
      <c r="LPK70" s="73"/>
      <c r="LPL70" s="73"/>
      <c r="LPM70" s="73"/>
      <c r="LPN70" s="73"/>
      <c r="LPO70" s="73"/>
      <c r="LPP70" s="73"/>
      <c r="LPQ70" s="73"/>
      <c r="LPR70" s="73"/>
      <c r="LPS70" s="73"/>
      <c r="LPT70" s="73"/>
      <c r="LPU70" s="73"/>
      <c r="LPV70" s="73"/>
      <c r="LPW70" s="73"/>
      <c r="LPX70" s="73"/>
      <c r="LPY70" s="73"/>
      <c r="LPZ70" s="73"/>
      <c r="LQA70" s="73"/>
      <c r="LQB70" s="73"/>
      <c r="LQC70" s="73"/>
      <c r="LQD70" s="73"/>
      <c r="LQE70" s="73"/>
      <c r="LQF70" s="73"/>
      <c r="LQG70" s="73"/>
      <c r="LQH70" s="73"/>
      <c r="LQI70" s="73"/>
      <c r="LQJ70" s="73"/>
      <c r="LQK70" s="73"/>
      <c r="LQL70" s="73"/>
      <c r="LQM70" s="73"/>
      <c r="LQN70" s="73"/>
      <c r="LQO70" s="73"/>
      <c r="LQP70" s="73"/>
      <c r="LQQ70" s="73"/>
      <c r="LQR70" s="73"/>
      <c r="LQS70" s="73"/>
      <c r="LQT70" s="73"/>
      <c r="LQU70" s="73"/>
      <c r="LQV70" s="73"/>
      <c r="LQW70" s="73"/>
      <c r="LQX70" s="73"/>
      <c r="LQY70" s="73"/>
      <c r="LQZ70" s="73"/>
      <c r="LRA70" s="73"/>
      <c r="LRB70" s="73"/>
      <c r="LRC70" s="73"/>
      <c r="LRD70" s="73"/>
      <c r="LRE70" s="73"/>
      <c r="LRF70" s="73"/>
      <c r="LRG70" s="73"/>
      <c r="LRH70" s="73"/>
      <c r="LRI70" s="73"/>
      <c r="LRJ70" s="73"/>
      <c r="LRK70" s="73"/>
      <c r="LRL70" s="73"/>
      <c r="LRM70" s="73"/>
      <c r="LRN70" s="73"/>
      <c r="LRO70" s="73"/>
      <c r="LRP70" s="73"/>
      <c r="LRQ70" s="73"/>
      <c r="LRR70" s="73"/>
      <c r="LRS70" s="73"/>
      <c r="LRT70" s="73"/>
      <c r="LRU70" s="73"/>
      <c r="LRV70" s="73"/>
      <c r="LRW70" s="73"/>
      <c r="LRX70" s="73"/>
      <c r="LRY70" s="73"/>
      <c r="LRZ70" s="73"/>
      <c r="LSA70" s="73"/>
      <c r="LSB70" s="73"/>
      <c r="LSC70" s="73"/>
      <c r="LSD70" s="73"/>
      <c r="LSE70" s="73"/>
      <c r="LSF70" s="73"/>
      <c r="LSG70" s="73"/>
      <c r="LSH70" s="73"/>
      <c r="LSI70" s="73"/>
      <c r="LSJ70" s="73"/>
      <c r="LSK70" s="73"/>
      <c r="LSL70" s="73"/>
      <c r="LSM70" s="73"/>
      <c r="LSN70" s="73"/>
      <c r="LSO70" s="73"/>
      <c r="LSP70" s="73"/>
      <c r="LSQ70" s="73"/>
      <c r="LSR70" s="73"/>
      <c r="LSS70" s="73"/>
      <c r="LST70" s="73"/>
      <c r="LSU70" s="73"/>
      <c r="LSV70" s="73"/>
      <c r="LSW70" s="73"/>
      <c r="LSX70" s="73"/>
      <c r="LSY70" s="73"/>
      <c r="LSZ70" s="73"/>
      <c r="LTA70" s="73"/>
      <c r="LTB70" s="73"/>
      <c r="LTC70" s="73"/>
      <c r="LTD70" s="73"/>
      <c r="LTE70" s="73"/>
      <c r="LTF70" s="73"/>
      <c r="LTG70" s="73"/>
      <c r="LTH70" s="73"/>
      <c r="LTI70" s="73"/>
      <c r="LTJ70" s="73"/>
      <c r="LTK70" s="73"/>
      <c r="LTL70" s="73"/>
      <c r="LTM70" s="73"/>
      <c r="LTN70" s="73"/>
      <c r="LTO70" s="73"/>
      <c r="LTP70" s="73"/>
      <c r="LTQ70" s="73"/>
      <c r="LTR70" s="73"/>
      <c r="LTS70" s="73"/>
      <c r="LTT70" s="73"/>
      <c r="LTU70" s="73"/>
      <c r="LTV70" s="73"/>
      <c r="LTW70" s="73"/>
      <c r="LTX70" s="73"/>
      <c r="LTY70" s="73"/>
      <c r="LTZ70" s="73"/>
      <c r="LUA70" s="73"/>
      <c r="LUB70" s="73"/>
      <c r="LUC70" s="73"/>
      <c r="LUD70" s="73"/>
      <c r="LUE70" s="73"/>
      <c r="LUF70" s="73"/>
      <c r="LUG70" s="73"/>
      <c r="LUH70" s="73"/>
      <c r="LUI70" s="73"/>
      <c r="LUJ70" s="73"/>
      <c r="LUK70" s="73"/>
      <c r="LUL70" s="73"/>
      <c r="LUM70" s="73"/>
      <c r="LUN70" s="73"/>
      <c r="LUO70" s="73"/>
      <c r="LUP70" s="73"/>
      <c r="LUQ70" s="73"/>
      <c r="LUR70" s="73"/>
      <c r="LUS70" s="73"/>
      <c r="LUT70" s="73"/>
      <c r="LUU70" s="73"/>
      <c r="LUV70" s="73"/>
      <c r="LUW70" s="73"/>
      <c r="LUX70" s="73"/>
      <c r="LUY70" s="73"/>
      <c r="LUZ70" s="73"/>
      <c r="LVA70" s="73"/>
      <c r="LVB70" s="73"/>
      <c r="LVC70" s="73"/>
      <c r="LVD70" s="73"/>
      <c r="LVE70" s="73"/>
      <c r="LVF70" s="73"/>
      <c r="LVG70" s="73"/>
      <c r="LVH70" s="73"/>
      <c r="LVI70" s="73"/>
      <c r="LVJ70" s="73"/>
      <c r="LVK70" s="73"/>
      <c r="LVL70" s="73"/>
      <c r="LVM70" s="73"/>
      <c r="LVN70" s="73"/>
      <c r="LVO70" s="73"/>
      <c r="LVP70" s="73"/>
      <c r="LVQ70" s="73"/>
      <c r="LVR70" s="73"/>
      <c r="LVS70" s="73"/>
      <c r="LVT70" s="73"/>
      <c r="LVU70" s="73"/>
      <c r="LVV70" s="73"/>
      <c r="LVW70" s="73"/>
      <c r="LVX70" s="73"/>
      <c r="LVY70" s="73"/>
      <c r="LVZ70" s="73"/>
      <c r="LWA70" s="73"/>
      <c r="LWB70" s="73"/>
      <c r="LWC70" s="73"/>
      <c r="LWD70" s="73"/>
      <c r="LWE70" s="73"/>
      <c r="LWF70" s="73"/>
      <c r="LWG70" s="73"/>
      <c r="LWH70" s="73"/>
      <c r="LWI70" s="73"/>
      <c r="LWJ70" s="73"/>
      <c r="LWK70" s="73"/>
      <c r="LWL70" s="73"/>
      <c r="LWM70" s="73"/>
      <c r="LWN70" s="73"/>
      <c r="LWO70" s="73"/>
      <c r="LWP70" s="73"/>
      <c r="LWQ70" s="73"/>
      <c r="LWR70" s="73"/>
      <c r="LWS70" s="73"/>
      <c r="LWT70" s="73"/>
      <c r="LWU70" s="73"/>
      <c r="LWV70" s="73"/>
      <c r="LWW70" s="73"/>
      <c r="LWX70" s="73"/>
      <c r="LWY70" s="73"/>
      <c r="LWZ70" s="73"/>
      <c r="LXA70" s="73"/>
      <c r="LXB70" s="73"/>
      <c r="LXC70" s="73"/>
      <c r="LXD70" s="73"/>
      <c r="LXE70" s="73"/>
      <c r="LXF70" s="73"/>
      <c r="LXG70" s="73"/>
      <c r="LXH70" s="73"/>
      <c r="LXI70" s="73"/>
      <c r="LXJ70" s="73"/>
      <c r="LXK70" s="73"/>
      <c r="LXL70" s="73"/>
      <c r="LXM70" s="73"/>
      <c r="LXN70" s="73"/>
      <c r="LXO70" s="73"/>
      <c r="LXP70" s="73"/>
      <c r="LXQ70" s="73"/>
      <c r="LXR70" s="73"/>
      <c r="LXS70" s="73"/>
      <c r="LXT70" s="73"/>
      <c r="LXU70" s="73"/>
      <c r="LXV70" s="73"/>
      <c r="LXW70" s="73"/>
      <c r="LXX70" s="73"/>
      <c r="LXY70" s="73"/>
      <c r="LXZ70" s="73"/>
      <c r="LYA70" s="73"/>
      <c r="LYB70" s="73"/>
      <c r="LYC70" s="73"/>
      <c r="LYD70" s="73"/>
      <c r="LYE70" s="73"/>
      <c r="LYF70" s="73"/>
      <c r="LYG70" s="73"/>
      <c r="LYH70" s="73"/>
      <c r="LYI70" s="73"/>
      <c r="LYJ70" s="73"/>
      <c r="LYK70" s="73"/>
      <c r="LYL70" s="73"/>
      <c r="LYM70" s="73"/>
      <c r="LYN70" s="73"/>
      <c r="LYO70" s="73"/>
      <c r="LYP70" s="73"/>
      <c r="LYQ70" s="73"/>
      <c r="LYR70" s="73"/>
      <c r="LYS70" s="73"/>
      <c r="LYT70" s="73"/>
      <c r="LYU70" s="73"/>
      <c r="LYV70" s="73"/>
      <c r="LYW70" s="73"/>
      <c r="LYX70" s="73"/>
      <c r="LYY70" s="73"/>
      <c r="LYZ70" s="73"/>
      <c r="LZA70" s="73"/>
      <c r="LZB70" s="73"/>
      <c r="LZC70" s="73"/>
      <c r="LZD70" s="73"/>
      <c r="LZE70" s="73"/>
      <c r="LZF70" s="73"/>
      <c r="LZG70" s="73"/>
      <c r="LZH70" s="73"/>
      <c r="LZI70" s="73"/>
      <c r="LZJ70" s="73"/>
      <c r="LZK70" s="73"/>
      <c r="LZL70" s="73"/>
      <c r="LZM70" s="73"/>
      <c r="LZN70" s="73"/>
      <c r="LZO70" s="73"/>
      <c r="LZP70" s="73"/>
      <c r="LZQ70" s="73"/>
      <c r="LZR70" s="73"/>
      <c r="LZS70" s="73"/>
      <c r="LZT70" s="73"/>
      <c r="LZU70" s="73"/>
      <c r="LZV70" s="73"/>
      <c r="LZW70" s="73"/>
      <c r="LZX70" s="73"/>
      <c r="LZY70" s="73"/>
      <c r="LZZ70" s="73"/>
      <c r="MAA70" s="73"/>
      <c r="MAB70" s="73"/>
      <c r="MAC70" s="73"/>
      <c r="MAD70" s="73"/>
      <c r="MAE70" s="73"/>
      <c r="MAF70" s="73"/>
      <c r="MAG70" s="73"/>
      <c r="MAH70" s="73"/>
      <c r="MAI70" s="73"/>
      <c r="MAJ70" s="73"/>
      <c r="MAK70" s="73"/>
      <c r="MAL70" s="73"/>
      <c r="MAM70" s="73"/>
      <c r="MAN70" s="73"/>
      <c r="MAO70" s="73"/>
      <c r="MAP70" s="73"/>
      <c r="MAQ70" s="73"/>
      <c r="MAR70" s="73"/>
      <c r="MAS70" s="73"/>
      <c r="MAT70" s="73"/>
      <c r="MAU70" s="73"/>
      <c r="MAV70" s="73"/>
      <c r="MAW70" s="73"/>
      <c r="MAX70" s="73"/>
      <c r="MAY70" s="73"/>
      <c r="MAZ70" s="73"/>
      <c r="MBA70" s="73"/>
      <c r="MBB70" s="73"/>
      <c r="MBC70" s="73"/>
      <c r="MBD70" s="73"/>
      <c r="MBE70" s="73"/>
      <c r="MBF70" s="73"/>
      <c r="MBG70" s="73"/>
      <c r="MBH70" s="73"/>
      <c r="MBI70" s="73"/>
      <c r="MBJ70" s="73"/>
      <c r="MBK70" s="73"/>
      <c r="MBL70" s="73"/>
      <c r="MBM70" s="73"/>
      <c r="MBN70" s="73"/>
      <c r="MBO70" s="73"/>
      <c r="MBP70" s="73"/>
      <c r="MBQ70" s="73"/>
      <c r="MBR70" s="73"/>
      <c r="MBS70" s="73"/>
      <c r="MBT70" s="73"/>
      <c r="MBU70" s="73"/>
      <c r="MBV70" s="73"/>
      <c r="MBW70" s="73"/>
      <c r="MBX70" s="73"/>
      <c r="MBY70" s="73"/>
      <c r="MBZ70" s="73"/>
      <c r="MCA70" s="73"/>
      <c r="MCB70" s="73"/>
      <c r="MCC70" s="73"/>
      <c r="MCD70" s="73"/>
      <c r="MCE70" s="73"/>
      <c r="MCF70" s="73"/>
      <c r="MCG70" s="73"/>
      <c r="MCH70" s="73"/>
      <c r="MCI70" s="73"/>
      <c r="MCJ70" s="73"/>
      <c r="MCK70" s="73"/>
      <c r="MCL70" s="73"/>
      <c r="MCM70" s="73"/>
      <c r="MCN70" s="73"/>
      <c r="MCO70" s="73"/>
      <c r="MCP70" s="73"/>
      <c r="MCQ70" s="73"/>
      <c r="MCR70" s="73"/>
      <c r="MCS70" s="73"/>
      <c r="MCT70" s="73"/>
      <c r="MCU70" s="73"/>
      <c r="MCV70" s="73"/>
      <c r="MCW70" s="73"/>
      <c r="MCX70" s="73"/>
      <c r="MCY70" s="73"/>
      <c r="MCZ70" s="73"/>
      <c r="MDA70" s="73"/>
      <c r="MDB70" s="73"/>
      <c r="MDC70" s="73"/>
      <c r="MDD70" s="73"/>
      <c r="MDE70" s="73"/>
      <c r="MDF70" s="73"/>
      <c r="MDG70" s="73"/>
      <c r="MDH70" s="73"/>
      <c r="MDI70" s="73"/>
      <c r="MDJ70" s="73"/>
      <c r="MDK70" s="73"/>
      <c r="MDL70" s="73"/>
      <c r="MDM70" s="73"/>
      <c r="MDN70" s="73"/>
      <c r="MDO70" s="73"/>
      <c r="MDP70" s="73"/>
      <c r="MDQ70" s="73"/>
      <c r="MDR70" s="73"/>
      <c r="MDS70" s="73"/>
      <c r="MDT70" s="73"/>
      <c r="MDU70" s="73"/>
      <c r="MDV70" s="73"/>
      <c r="MDW70" s="73"/>
      <c r="MDX70" s="73"/>
      <c r="MDY70" s="73"/>
      <c r="MDZ70" s="73"/>
      <c r="MEA70" s="73"/>
      <c r="MEB70" s="73"/>
      <c r="MEC70" s="73"/>
      <c r="MED70" s="73"/>
      <c r="MEE70" s="73"/>
      <c r="MEF70" s="73"/>
      <c r="MEG70" s="73"/>
      <c r="MEH70" s="73"/>
      <c r="MEI70" s="73"/>
      <c r="MEJ70" s="73"/>
      <c r="MEK70" s="73"/>
      <c r="MEL70" s="73"/>
      <c r="MEM70" s="73"/>
      <c r="MEN70" s="73"/>
      <c r="MEO70" s="73"/>
      <c r="MEP70" s="73"/>
      <c r="MEQ70" s="73"/>
      <c r="MER70" s="73"/>
      <c r="MES70" s="73"/>
      <c r="MET70" s="73"/>
      <c r="MEU70" s="73"/>
      <c r="MEV70" s="73"/>
      <c r="MEW70" s="73"/>
      <c r="MEX70" s="73"/>
      <c r="MEY70" s="73"/>
      <c r="MEZ70" s="73"/>
      <c r="MFA70" s="73"/>
      <c r="MFB70" s="73"/>
      <c r="MFC70" s="73"/>
      <c r="MFD70" s="73"/>
      <c r="MFE70" s="73"/>
      <c r="MFF70" s="73"/>
      <c r="MFG70" s="73"/>
      <c r="MFH70" s="73"/>
      <c r="MFI70" s="73"/>
      <c r="MFJ70" s="73"/>
      <c r="MFK70" s="73"/>
      <c r="MFL70" s="73"/>
      <c r="MFM70" s="73"/>
      <c r="MFN70" s="73"/>
      <c r="MFO70" s="73"/>
      <c r="MFP70" s="73"/>
      <c r="MFQ70" s="73"/>
      <c r="MFR70" s="73"/>
      <c r="MFS70" s="73"/>
      <c r="MFT70" s="73"/>
      <c r="MFU70" s="73"/>
      <c r="MFV70" s="73"/>
      <c r="MFW70" s="73"/>
      <c r="MFX70" s="73"/>
      <c r="MFY70" s="73"/>
      <c r="MFZ70" s="73"/>
      <c r="MGA70" s="73"/>
      <c r="MGB70" s="73"/>
      <c r="MGC70" s="73"/>
      <c r="MGD70" s="73"/>
      <c r="MGE70" s="73"/>
      <c r="MGF70" s="73"/>
      <c r="MGG70" s="73"/>
      <c r="MGH70" s="73"/>
      <c r="MGI70" s="73"/>
      <c r="MGJ70" s="73"/>
      <c r="MGK70" s="73"/>
      <c r="MGL70" s="73"/>
      <c r="MGM70" s="73"/>
      <c r="MGN70" s="73"/>
      <c r="MGO70" s="73"/>
      <c r="MGP70" s="73"/>
      <c r="MGQ70" s="73"/>
      <c r="MGR70" s="73"/>
      <c r="MGS70" s="73"/>
      <c r="MGT70" s="73"/>
      <c r="MGU70" s="73"/>
      <c r="MGV70" s="73"/>
      <c r="MGW70" s="73"/>
      <c r="MGX70" s="73"/>
      <c r="MGY70" s="73"/>
      <c r="MGZ70" s="73"/>
      <c r="MHA70" s="73"/>
      <c r="MHB70" s="73"/>
      <c r="MHC70" s="73"/>
      <c r="MHD70" s="73"/>
      <c r="MHE70" s="73"/>
      <c r="MHF70" s="73"/>
      <c r="MHG70" s="73"/>
      <c r="MHH70" s="73"/>
      <c r="MHI70" s="73"/>
      <c r="MHJ70" s="73"/>
      <c r="MHK70" s="73"/>
      <c r="MHL70" s="73"/>
      <c r="MHM70" s="73"/>
      <c r="MHN70" s="73"/>
      <c r="MHO70" s="73"/>
      <c r="MHP70" s="73"/>
      <c r="MHQ70" s="73"/>
      <c r="MHR70" s="73"/>
      <c r="MHS70" s="73"/>
      <c r="MHT70" s="73"/>
      <c r="MHU70" s="73"/>
      <c r="MHV70" s="73"/>
      <c r="MHW70" s="73"/>
      <c r="MHX70" s="73"/>
      <c r="MHY70" s="73"/>
      <c r="MHZ70" s="73"/>
      <c r="MIA70" s="73"/>
      <c r="MIB70" s="73"/>
      <c r="MIC70" s="73"/>
      <c r="MID70" s="73"/>
      <c r="MIE70" s="73"/>
      <c r="MIF70" s="73"/>
      <c r="MIG70" s="73"/>
      <c r="MIH70" s="73"/>
      <c r="MII70" s="73"/>
      <c r="MIJ70" s="73"/>
      <c r="MIK70" s="73"/>
      <c r="MIL70" s="73"/>
      <c r="MIM70" s="73"/>
      <c r="MIN70" s="73"/>
      <c r="MIO70" s="73"/>
      <c r="MIP70" s="73"/>
      <c r="MIQ70" s="73"/>
      <c r="MIR70" s="73"/>
      <c r="MIS70" s="73"/>
      <c r="MIT70" s="73"/>
      <c r="MIU70" s="73"/>
      <c r="MIV70" s="73"/>
      <c r="MIW70" s="73"/>
      <c r="MIX70" s="73"/>
      <c r="MIY70" s="73"/>
      <c r="MIZ70" s="73"/>
      <c r="MJA70" s="73"/>
      <c r="MJB70" s="73"/>
      <c r="MJC70" s="73"/>
      <c r="MJD70" s="73"/>
      <c r="MJE70" s="73"/>
      <c r="MJF70" s="73"/>
      <c r="MJG70" s="73"/>
      <c r="MJH70" s="73"/>
      <c r="MJI70" s="73"/>
      <c r="MJJ70" s="73"/>
      <c r="MJK70" s="73"/>
      <c r="MJL70" s="73"/>
      <c r="MJM70" s="73"/>
      <c r="MJN70" s="73"/>
      <c r="MJO70" s="73"/>
      <c r="MJP70" s="73"/>
      <c r="MJQ70" s="73"/>
      <c r="MJR70" s="73"/>
      <c r="MJS70" s="73"/>
      <c r="MJT70" s="73"/>
      <c r="MJU70" s="73"/>
      <c r="MJV70" s="73"/>
      <c r="MJW70" s="73"/>
      <c r="MJX70" s="73"/>
      <c r="MJY70" s="73"/>
      <c r="MJZ70" s="73"/>
      <c r="MKA70" s="73"/>
      <c r="MKB70" s="73"/>
      <c r="MKC70" s="73"/>
      <c r="MKD70" s="73"/>
      <c r="MKE70" s="73"/>
      <c r="MKF70" s="73"/>
      <c r="MKG70" s="73"/>
      <c r="MKH70" s="73"/>
      <c r="MKI70" s="73"/>
      <c r="MKJ70" s="73"/>
      <c r="MKK70" s="73"/>
      <c r="MKL70" s="73"/>
      <c r="MKM70" s="73"/>
      <c r="MKN70" s="73"/>
      <c r="MKO70" s="73"/>
      <c r="MKP70" s="73"/>
      <c r="MKQ70" s="73"/>
      <c r="MKR70" s="73"/>
      <c r="MKS70" s="73"/>
      <c r="MKT70" s="73"/>
      <c r="MKU70" s="73"/>
      <c r="MKV70" s="73"/>
      <c r="MKW70" s="73"/>
      <c r="MKX70" s="73"/>
      <c r="MKY70" s="73"/>
      <c r="MKZ70" s="73"/>
      <c r="MLA70" s="73"/>
      <c r="MLB70" s="73"/>
      <c r="MLC70" s="73"/>
      <c r="MLD70" s="73"/>
      <c r="MLE70" s="73"/>
      <c r="MLF70" s="73"/>
      <c r="MLG70" s="73"/>
      <c r="MLH70" s="73"/>
      <c r="MLI70" s="73"/>
      <c r="MLJ70" s="73"/>
      <c r="MLK70" s="73"/>
      <c r="MLL70" s="73"/>
      <c r="MLM70" s="73"/>
      <c r="MLN70" s="73"/>
      <c r="MLO70" s="73"/>
      <c r="MLP70" s="73"/>
      <c r="MLQ70" s="73"/>
      <c r="MLR70" s="73"/>
      <c r="MLS70" s="73"/>
      <c r="MLT70" s="73"/>
      <c r="MLU70" s="73"/>
      <c r="MLV70" s="73"/>
      <c r="MLW70" s="73"/>
      <c r="MLX70" s="73"/>
      <c r="MLY70" s="73"/>
      <c r="MLZ70" s="73"/>
      <c r="MMA70" s="73"/>
      <c r="MMB70" s="73"/>
      <c r="MMC70" s="73"/>
      <c r="MMD70" s="73"/>
      <c r="MME70" s="73"/>
      <c r="MMF70" s="73"/>
      <c r="MMG70" s="73"/>
      <c r="MMH70" s="73"/>
      <c r="MMI70" s="73"/>
      <c r="MMJ70" s="73"/>
      <c r="MMK70" s="73"/>
      <c r="MML70" s="73"/>
      <c r="MMM70" s="73"/>
      <c r="MMN70" s="73"/>
      <c r="MMO70" s="73"/>
      <c r="MMP70" s="73"/>
      <c r="MMQ70" s="73"/>
      <c r="MMR70" s="73"/>
      <c r="MMS70" s="73"/>
      <c r="MMT70" s="73"/>
      <c r="MMU70" s="73"/>
      <c r="MMV70" s="73"/>
      <c r="MMW70" s="73"/>
      <c r="MMX70" s="73"/>
      <c r="MMY70" s="73"/>
      <c r="MMZ70" s="73"/>
      <c r="MNA70" s="73"/>
      <c r="MNB70" s="73"/>
      <c r="MNC70" s="73"/>
      <c r="MND70" s="73"/>
      <c r="MNE70" s="73"/>
      <c r="MNF70" s="73"/>
      <c r="MNG70" s="73"/>
      <c r="MNH70" s="73"/>
      <c r="MNI70" s="73"/>
      <c r="MNJ70" s="73"/>
      <c r="MNK70" s="73"/>
      <c r="MNL70" s="73"/>
      <c r="MNM70" s="73"/>
      <c r="MNN70" s="73"/>
      <c r="MNO70" s="73"/>
      <c r="MNP70" s="73"/>
      <c r="MNQ70" s="73"/>
      <c r="MNR70" s="73"/>
      <c r="MNS70" s="73"/>
      <c r="MNT70" s="73"/>
      <c r="MNU70" s="73"/>
      <c r="MNV70" s="73"/>
      <c r="MNW70" s="73"/>
      <c r="MNX70" s="73"/>
      <c r="MNY70" s="73"/>
      <c r="MNZ70" s="73"/>
      <c r="MOA70" s="73"/>
      <c r="MOB70" s="73"/>
      <c r="MOC70" s="73"/>
      <c r="MOD70" s="73"/>
      <c r="MOE70" s="73"/>
      <c r="MOF70" s="73"/>
      <c r="MOG70" s="73"/>
      <c r="MOH70" s="73"/>
      <c r="MOI70" s="73"/>
      <c r="MOJ70" s="73"/>
      <c r="MOK70" s="73"/>
      <c r="MOL70" s="73"/>
      <c r="MOM70" s="73"/>
      <c r="MON70" s="73"/>
      <c r="MOO70" s="73"/>
      <c r="MOP70" s="73"/>
      <c r="MOQ70" s="73"/>
      <c r="MOR70" s="73"/>
      <c r="MOS70" s="73"/>
      <c r="MOT70" s="73"/>
      <c r="MOU70" s="73"/>
      <c r="MOV70" s="73"/>
      <c r="MOW70" s="73"/>
      <c r="MOX70" s="73"/>
      <c r="MOY70" s="73"/>
      <c r="MOZ70" s="73"/>
      <c r="MPA70" s="73"/>
      <c r="MPB70" s="73"/>
      <c r="MPC70" s="73"/>
      <c r="MPD70" s="73"/>
      <c r="MPE70" s="73"/>
      <c r="MPF70" s="73"/>
      <c r="MPG70" s="73"/>
      <c r="MPH70" s="73"/>
      <c r="MPI70" s="73"/>
      <c r="MPJ70" s="73"/>
      <c r="MPK70" s="73"/>
      <c r="MPL70" s="73"/>
      <c r="MPM70" s="73"/>
      <c r="MPN70" s="73"/>
      <c r="MPO70" s="73"/>
      <c r="MPP70" s="73"/>
      <c r="MPQ70" s="73"/>
      <c r="MPR70" s="73"/>
      <c r="MPS70" s="73"/>
      <c r="MPT70" s="73"/>
      <c r="MPU70" s="73"/>
      <c r="MPV70" s="73"/>
      <c r="MPW70" s="73"/>
      <c r="MPX70" s="73"/>
      <c r="MPY70" s="73"/>
      <c r="MPZ70" s="73"/>
      <c r="MQA70" s="73"/>
      <c r="MQB70" s="73"/>
      <c r="MQC70" s="73"/>
      <c r="MQD70" s="73"/>
      <c r="MQE70" s="73"/>
      <c r="MQF70" s="73"/>
      <c r="MQG70" s="73"/>
      <c r="MQH70" s="73"/>
      <c r="MQI70" s="73"/>
      <c r="MQJ70" s="73"/>
      <c r="MQK70" s="73"/>
      <c r="MQL70" s="73"/>
      <c r="MQM70" s="73"/>
      <c r="MQN70" s="73"/>
      <c r="MQO70" s="73"/>
      <c r="MQP70" s="73"/>
      <c r="MQQ70" s="73"/>
      <c r="MQR70" s="73"/>
      <c r="MQS70" s="73"/>
      <c r="MQT70" s="73"/>
      <c r="MQU70" s="73"/>
      <c r="MQV70" s="73"/>
      <c r="MQW70" s="73"/>
      <c r="MQX70" s="73"/>
      <c r="MQY70" s="73"/>
      <c r="MQZ70" s="73"/>
      <c r="MRA70" s="73"/>
      <c r="MRB70" s="73"/>
      <c r="MRC70" s="73"/>
      <c r="MRD70" s="73"/>
      <c r="MRE70" s="73"/>
      <c r="MRF70" s="73"/>
      <c r="MRG70" s="73"/>
      <c r="MRH70" s="73"/>
      <c r="MRI70" s="73"/>
      <c r="MRJ70" s="73"/>
      <c r="MRK70" s="73"/>
      <c r="MRL70" s="73"/>
      <c r="MRM70" s="73"/>
      <c r="MRN70" s="73"/>
      <c r="MRO70" s="73"/>
      <c r="MRP70" s="73"/>
      <c r="MRQ70" s="73"/>
      <c r="MRR70" s="73"/>
      <c r="MRS70" s="73"/>
      <c r="MRT70" s="73"/>
      <c r="MRU70" s="73"/>
      <c r="MRV70" s="73"/>
      <c r="MRW70" s="73"/>
      <c r="MRX70" s="73"/>
      <c r="MRY70" s="73"/>
      <c r="MRZ70" s="73"/>
      <c r="MSA70" s="73"/>
      <c r="MSB70" s="73"/>
      <c r="MSC70" s="73"/>
      <c r="MSD70" s="73"/>
      <c r="MSE70" s="73"/>
      <c r="MSF70" s="73"/>
      <c r="MSG70" s="73"/>
      <c r="MSH70" s="73"/>
      <c r="MSI70" s="73"/>
      <c r="MSJ70" s="73"/>
      <c r="MSK70" s="73"/>
      <c r="MSL70" s="73"/>
      <c r="MSM70" s="73"/>
      <c r="MSN70" s="73"/>
      <c r="MSO70" s="73"/>
      <c r="MSP70" s="73"/>
      <c r="MSQ70" s="73"/>
      <c r="MSR70" s="73"/>
      <c r="MSS70" s="73"/>
      <c r="MST70" s="73"/>
      <c r="MSU70" s="73"/>
      <c r="MSV70" s="73"/>
      <c r="MSW70" s="73"/>
      <c r="MSX70" s="73"/>
      <c r="MSY70" s="73"/>
      <c r="MSZ70" s="73"/>
      <c r="MTA70" s="73"/>
      <c r="MTB70" s="73"/>
      <c r="MTC70" s="73"/>
      <c r="MTD70" s="73"/>
      <c r="MTE70" s="73"/>
      <c r="MTF70" s="73"/>
      <c r="MTG70" s="73"/>
      <c r="MTH70" s="73"/>
      <c r="MTI70" s="73"/>
      <c r="MTJ70" s="73"/>
      <c r="MTK70" s="73"/>
      <c r="MTL70" s="73"/>
      <c r="MTM70" s="73"/>
      <c r="MTN70" s="73"/>
      <c r="MTO70" s="73"/>
      <c r="MTP70" s="73"/>
      <c r="MTQ70" s="73"/>
      <c r="MTR70" s="73"/>
      <c r="MTS70" s="73"/>
      <c r="MTT70" s="73"/>
      <c r="MTU70" s="73"/>
      <c r="MTV70" s="73"/>
      <c r="MTW70" s="73"/>
      <c r="MTX70" s="73"/>
      <c r="MTY70" s="73"/>
      <c r="MTZ70" s="73"/>
      <c r="MUA70" s="73"/>
      <c r="MUB70" s="73"/>
      <c r="MUC70" s="73"/>
      <c r="MUD70" s="73"/>
      <c r="MUE70" s="73"/>
      <c r="MUF70" s="73"/>
      <c r="MUG70" s="73"/>
      <c r="MUH70" s="73"/>
      <c r="MUI70" s="73"/>
      <c r="MUJ70" s="73"/>
      <c r="MUK70" s="73"/>
      <c r="MUL70" s="73"/>
      <c r="MUM70" s="73"/>
      <c r="MUN70" s="73"/>
      <c r="MUO70" s="73"/>
      <c r="MUP70" s="73"/>
      <c r="MUQ70" s="73"/>
      <c r="MUR70" s="73"/>
      <c r="MUS70" s="73"/>
      <c r="MUT70" s="73"/>
      <c r="MUU70" s="73"/>
      <c r="MUV70" s="73"/>
      <c r="MUW70" s="73"/>
      <c r="MUX70" s="73"/>
      <c r="MUY70" s="73"/>
      <c r="MUZ70" s="73"/>
      <c r="MVA70" s="73"/>
      <c r="MVB70" s="73"/>
      <c r="MVC70" s="73"/>
      <c r="MVD70" s="73"/>
      <c r="MVE70" s="73"/>
      <c r="MVF70" s="73"/>
      <c r="MVG70" s="73"/>
      <c r="MVH70" s="73"/>
      <c r="MVI70" s="73"/>
      <c r="MVJ70" s="73"/>
      <c r="MVK70" s="73"/>
      <c r="MVL70" s="73"/>
      <c r="MVM70" s="73"/>
      <c r="MVN70" s="73"/>
      <c r="MVO70" s="73"/>
      <c r="MVP70" s="73"/>
      <c r="MVQ70" s="73"/>
      <c r="MVR70" s="73"/>
      <c r="MVS70" s="73"/>
      <c r="MVT70" s="73"/>
      <c r="MVU70" s="73"/>
      <c r="MVV70" s="73"/>
      <c r="MVW70" s="73"/>
      <c r="MVX70" s="73"/>
      <c r="MVY70" s="73"/>
      <c r="MVZ70" s="73"/>
      <c r="MWA70" s="73"/>
      <c r="MWB70" s="73"/>
      <c r="MWC70" s="73"/>
      <c r="MWD70" s="73"/>
      <c r="MWE70" s="73"/>
      <c r="MWF70" s="73"/>
      <c r="MWG70" s="73"/>
      <c r="MWH70" s="73"/>
      <c r="MWI70" s="73"/>
      <c r="MWJ70" s="73"/>
      <c r="MWK70" s="73"/>
      <c r="MWL70" s="73"/>
      <c r="MWM70" s="73"/>
      <c r="MWN70" s="73"/>
      <c r="MWO70" s="73"/>
      <c r="MWP70" s="73"/>
      <c r="MWQ70" s="73"/>
      <c r="MWR70" s="73"/>
      <c r="MWS70" s="73"/>
      <c r="MWT70" s="73"/>
      <c r="MWU70" s="73"/>
      <c r="MWV70" s="73"/>
      <c r="MWW70" s="73"/>
      <c r="MWX70" s="73"/>
      <c r="MWY70" s="73"/>
      <c r="MWZ70" s="73"/>
      <c r="MXA70" s="73"/>
      <c r="MXB70" s="73"/>
      <c r="MXC70" s="73"/>
      <c r="MXD70" s="73"/>
      <c r="MXE70" s="73"/>
      <c r="MXF70" s="73"/>
      <c r="MXG70" s="73"/>
      <c r="MXH70" s="73"/>
      <c r="MXI70" s="73"/>
      <c r="MXJ70" s="73"/>
      <c r="MXK70" s="73"/>
      <c r="MXL70" s="73"/>
      <c r="MXM70" s="73"/>
      <c r="MXN70" s="73"/>
      <c r="MXO70" s="73"/>
      <c r="MXP70" s="73"/>
      <c r="MXQ70" s="73"/>
      <c r="MXR70" s="73"/>
      <c r="MXS70" s="73"/>
      <c r="MXT70" s="73"/>
      <c r="MXU70" s="73"/>
      <c r="MXV70" s="73"/>
      <c r="MXW70" s="73"/>
      <c r="MXX70" s="73"/>
      <c r="MXY70" s="73"/>
      <c r="MXZ70" s="73"/>
      <c r="MYA70" s="73"/>
      <c r="MYB70" s="73"/>
      <c r="MYC70" s="73"/>
      <c r="MYD70" s="73"/>
      <c r="MYE70" s="73"/>
      <c r="MYF70" s="73"/>
      <c r="MYG70" s="73"/>
      <c r="MYH70" s="73"/>
      <c r="MYI70" s="73"/>
      <c r="MYJ70" s="73"/>
      <c r="MYK70" s="73"/>
      <c r="MYL70" s="73"/>
      <c r="MYM70" s="73"/>
      <c r="MYN70" s="73"/>
      <c r="MYO70" s="73"/>
      <c r="MYP70" s="73"/>
      <c r="MYQ70" s="73"/>
      <c r="MYR70" s="73"/>
      <c r="MYS70" s="73"/>
      <c r="MYT70" s="73"/>
      <c r="MYU70" s="73"/>
      <c r="MYV70" s="73"/>
      <c r="MYW70" s="73"/>
      <c r="MYX70" s="73"/>
      <c r="MYY70" s="73"/>
      <c r="MYZ70" s="73"/>
      <c r="MZA70" s="73"/>
      <c r="MZB70" s="73"/>
      <c r="MZC70" s="73"/>
      <c r="MZD70" s="73"/>
      <c r="MZE70" s="73"/>
      <c r="MZF70" s="73"/>
      <c r="MZG70" s="73"/>
      <c r="MZH70" s="73"/>
      <c r="MZI70" s="73"/>
      <c r="MZJ70" s="73"/>
      <c r="MZK70" s="73"/>
      <c r="MZL70" s="73"/>
      <c r="MZM70" s="73"/>
      <c r="MZN70" s="73"/>
      <c r="MZO70" s="73"/>
      <c r="MZP70" s="73"/>
      <c r="MZQ70" s="73"/>
      <c r="MZR70" s="73"/>
      <c r="MZS70" s="73"/>
      <c r="MZT70" s="73"/>
      <c r="MZU70" s="73"/>
      <c r="MZV70" s="73"/>
      <c r="MZW70" s="73"/>
      <c r="MZX70" s="73"/>
      <c r="MZY70" s="73"/>
      <c r="MZZ70" s="73"/>
      <c r="NAA70" s="73"/>
      <c r="NAB70" s="73"/>
      <c r="NAC70" s="73"/>
      <c r="NAD70" s="73"/>
      <c r="NAE70" s="73"/>
      <c r="NAF70" s="73"/>
      <c r="NAG70" s="73"/>
      <c r="NAH70" s="73"/>
      <c r="NAI70" s="73"/>
      <c r="NAJ70" s="73"/>
      <c r="NAK70" s="73"/>
      <c r="NAL70" s="73"/>
      <c r="NAM70" s="73"/>
      <c r="NAN70" s="73"/>
      <c r="NAO70" s="73"/>
      <c r="NAP70" s="73"/>
      <c r="NAQ70" s="73"/>
      <c r="NAR70" s="73"/>
      <c r="NAS70" s="73"/>
      <c r="NAT70" s="73"/>
      <c r="NAU70" s="73"/>
      <c r="NAV70" s="73"/>
      <c r="NAW70" s="73"/>
      <c r="NAX70" s="73"/>
      <c r="NAY70" s="73"/>
      <c r="NAZ70" s="73"/>
      <c r="NBA70" s="73"/>
      <c r="NBB70" s="73"/>
      <c r="NBC70" s="73"/>
      <c r="NBD70" s="73"/>
      <c r="NBE70" s="73"/>
      <c r="NBF70" s="73"/>
      <c r="NBG70" s="73"/>
      <c r="NBH70" s="73"/>
      <c r="NBI70" s="73"/>
      <c r="NBJ70" s="73"/>
      <c r="NBK70" s="73"/>
      <c r="NBL70" s="73"/>
      <c r="NBM70" s="73"/>
      <c r="NBN70" s="73"/>
      <c r="NBO70" s="73"/>
      <c r="NBP70" s="73"/>
      <c r="NBQ70" s="73"/>
      <c r="NBR70" s="73"/>
      <c r="NBS70" s="73"/>
      <c r="NBT70" s="73"/>
      <c r="NBU70" s="73"/>
      <c r="NBV70" s="73"/>
      <c r="NBW70" s="73"/>
      <c r="NBX70" s="73"/>
      <c r="NBY70" s="73"/>
      <c r="NBZ70" s="73"/>
      <c r="NCA70" s="73"/>
      <c r="NCB70" s="73"/>
      <c r="NCC70" s="73"/>
      <c r="NCD70" s="73"/>
      <c r="NCE70" s="73"/>
      <c r="NCF70" s="73"/>
      <c r="NCG70" s="73"/>
      <c r="NCH70" s="73"/>
      <c r="NCI70" s="73"/>
      <c r="NCJ70" s="73"/>
      <c r="NCK70" s="73"/>
      <c r="NCL70" s="73"/>
      <c r="NCM70" s="73"/>
      <c r="NCN70" s="73"/>
      <c r="NCO70" s="73"/>
      <c r="NCP70" s="73"/>
      <c r="NCQ70" s="73"/>
      <c r="NCR70" s="73"/>
      <c r="NCS70" s="73"/>
      <c r="NCT70" s="73"/>
      <c r="NCU70" s="73"/>
      <c r="NCV70" s="73"/>
      <c r="NCW70" s="73"/>
      <c r="NCX70" s="73"/>
      <c r="NCY70" s="73"/>
      <c r="NCZ70" s="73"/>
      <c r="NDA70" s="73"/>
      <c r="NDB70" s="73"/>
      <c r="NDC70" s="73"/>
      <c r="NDD70" s="73"/>
      <c r="NDE70" s="73"/>
      <c r="NDF70" s="73"/>
      <c r="NDG70" s="73"/>
      <c r="NDH70" s="73"/>
      <c r="NDI70" s="73"/>
      <c r="NDJ70" s="73"/>
      <c r="NDK70" s="73"/>
      <c r="NDL70" s="73"/>
      <c r="NDM70" s="73"/>
      <c r="NDN70" s="73"/>
      <c r="NDO70" s="73"/>
      <c r="NDP70" s="73"/>
      <c r="NDQ70" s="73"/>
      <c r="NDR70" s="73"/>
      <c r="NDS70" s="73"/>
      <c r="NDT70" s="73"/>
      <c r="NDU70" s="73"/>
      <c r="NDV70" s="73"/>
      <c r="NDW70" s="73"/>
      <c r="NDX70" s="73"/>
      <c r="NDY70" s="73"/>
      <c r="NDZ70" s="73"/>
      <c r="NEA70" s="73"/>
      <c r="NEB70" s="73"/>
      <c r="NEC70" s="73"/>
      <c r="NED70" s="73"/>
      <c r="NEE70" s="73"/>
      <c r="NEF70" s="73"/>
      <c r="NEG70" s="73"/>
      <c r="NEH70" s="73"/>
      <c r="NEI70" s="73"/>
      <c r="NEJ70" s="73"/>
      <c r="NEK70" s="73"/>
      <c r="NEL70" s="73"/>
      <c r="NEM70" s="73"/>
      <c r="NEN70" s="73"/>
      <c r="NEO70" s="73"/>
      <c r="NEP70" s="73"/>
      <c r="NEQ70" s="73"/>
      <c r="NER70" s="73"/>
      <c r="NES70" s="73"/>
      <c r="NET70" s="73"/>
      <c r="NEU70" s="73"/>
      <c r="NEV70" s="73"/>
      <c r="NEW70" s="73"/>
      <c r="NEX70" s="73"/>
      <c r="NEY70" s="73"/>
      <c r="NEZ70" s="73"/>
      <c r="NFA70" s="73"/>
      <c r="NFB70" s="73"/>
      <c r="NFC70" s="73"/>
      <c r="NFD70" s="73"/>
      <c r="NFE70" s="73"/>
      <c r="NFF70" s="73"/>
      <c r="NFG70" s="73"/>
      <c r="NFH70" s="73"/>
      <c r="NFI70" s="73"/>
      <c r="NFJ70" s="73"/>
      <c r="NFK70" s="73"/>
      <c r="NFL70" s="73"/>
      <c r="NFM70" s="73"/>
      <c r="NFN70" s="73"/>
      <c r="NFO70" s="73"/>
      <c r="NFP70" s="73"/>
      <c r="NFQ70" s="73"/>
      <c r="NFR70" s="73"/>
      <c r="NFS70" s="73"/>
      <c r="NFT70" s="73"/>
      <c r="NFU70" s="73"/>
      <c r="NFV70" s="73"/>
      <c r="NFW70" s="73"/>
      <c r="NFX70" s="73"/>
      <c r="NFY70" s="73"/>
      <c r="NFZ70" s="73"/>
      <c r="NGA70" s="73"/>
      <c r="NGB70" s="73"/>
      <c r="NGC70" s="73"/>
      <c r="NGD70" s="73"/>
      <c r="NGE70" s="73"/>
      <c r="NGF70" s="73"/>
      <c r="NGG70" s="73"/>
      <c r="NGH70" s="73"/>
      <c r="NGI70" s="73"/>
      <c r="NGJ70" s="73"/>
      <c r="NGK70" s="73"/>
      <c r="NGL70" s="73"/>
      <c r="NGM70" s="73"/>
      <c r="NGN70" s="73"/>
      <c r="NGO70" s="73"/>
      <c r="NGP70" s="73"/>
      <c r="NGQ70" s="73"/>
      <c r="NGR70" s="73"/>
      <c r="NGS70" s="73"/>
      <c r="NGT70" s="73"/>
      <c r="NGU70" s="73"/>
      <c r="NGV70" s="73"/>
      <c r="NGW70" s="73"/>
      <c r="NGX70" s="73"/>
      <c r="NGY70" s="73"/>
      <c r="NGZ70" s="73"/>
      <c r="NHA70" s="73"/>
      <c r="NHB70" s="73"/>
      <c r="NHC70" s="73"/>
      <c r="NHD70" s="73"/>
      <c r="NHE70" s="73"/>
      <c r="NHF70" s="73"/>
      <c r="NHG70" s="73"/>
      <c r="NHH70" s="73"/>
      <c r="NHI70" s="73"/>
      <c r="NHJ70" s="73"/>
      <c r="NHK70" s="73"/>
      <c r="NHL70" s="73"/>
      <c r="NHM70" s="73"/>
      <c r="NHN70" s="73"/>
      <c r="NHO70" s="73"/>
      <c r="NHP70" s="73"/>
      <c r="NHQ70" s="73"/>
      <c r="NHR70" s="73"/>
      <c r="NHS70" s="73"/>
      <c r="NHT70" s="73"/>
      <c r="NHU70" s="73"/>
      <c r="NHV70" s="73"/>
      <c r="NHW70" s="73"/>
      <c r="NHX70" s="73"/>
      <c r="NHY70" s="73"/>
      <c r="NHZ70" s="73"/>
      <c r="NIA70" s="73"/>
      <c r="NIB70" s="73"/>
      <c r="NIC70" s="73"/>
      <c r="NID70" s="73"/>
      <c r="NIE70" s="73"/>
      <c r="NIF70" s="73"/>
      <c r="NIG70" s="73"/>
      <c r="NIH70" s="73"/>
      <c r="NII70" s="73"/>
      <c r="NIJ70" s="73"/>
      <c r="NIK70" s="73"/>
      <c r="NIL70" s="73"/>
      <c r="NIM70" s="73"/>
      <c r="NIN70" s="73"/>
      <c r="NIO70" s="73"/>
      <c r="NIP70" s="73"/>
      <c r="NIQ70" s="73"/>
      <c r="NIR70" s="73"/>
      <c r="NIS70" s="73"/>
      <c r="NIT70" s="73"/>
      <c r="NIU70" s="73"/>
      <c r="NIV70" s="73"/>
      <c r="NIW70" s="73"/>
      <c r="NIX70" s="73"/>
      <c r="NIY70" s="73"/>
      <c r="NIZ70" s="73"/>
      <c r="NJA70" s="73"/>
      <c r="NJB70" s="73"/>
      <c r="NJC70" s="73"/>
      <c r="NJD70" s="73"/>
      <c r="NJE70" s="73"/>
      <c r="NJF70" s="73"/>
      <c r="NJG70" s="73"/>
      <c r="NJH70" s="73"/>
      <c r="NJI70" s="73"/>
      <c r="NJJ70" s="73"/>
      <c r="NJK70" s="73"/>
      <c r="NJL70" s="73"/>
      <c r="NJM70" s="73"/>
      <c r="NJN70" s="73"/>
      <c r="NJO70" s="73"/>
      <c r="NJP70" s="73"/>
      <c r="NJQ70" s="73"/>
      <c r="NJR70" s="73"/>
      <c r="NJS70" s="73"/>
      <c r="NJT70" s="73"/>
      <c r="NJU70" s="73"/>
      <c r="NJV70" s="73"/>
      <c r="NJW70" s="73"/>
      <c r="NJX70" s="73"/>
      <c r="NJY70" s="73"/>
      <c r="NJZ70" s="73"/>
      <c r="NKA70" s="73"/>
      <c r="NKB70" s="73"/>
      <c r="NKC70" s="73"/>
      <c r="NKD70" s="73"/>
      <c r="NKE70" s="73"/>
      <c r="NKF70" s="73"/>
      <c r="NKG70" s="73"/>
      <c r="NKH70" s="73"/>
      <c r="NKI70" s="73"/>
      <c r="NKJ70" s="73"/>
      <c r="NKK70" s="73"/>
      <c r="NKL70" s="73"/>
      <c r="NKM70" s="73"/>
      <c r="NKN70" s="73"/>
      <c r="NKO70" s="73"/>
      <c r="NKP70" s="73"/>
      <c r="NKQ70" s="73"/>
      <c r="NKR70" s="73"/>
      <c r="NKS70" s="73"/>
      <c r="NKT70" s="73"/>
      <c r="NKU70" s="73"/>
      <c r="NKV70" s="73"/>
      <c r="NKW70" s="73"/>
      <c r="NKX70" s="73"/>
      <c r="NKY70" s="73"/>
      <c r="NKZ70" s="73"/>
      <c r="NLA70" s="73"/>
      <c r="NLB70" s="73"/>
      <c r="NLC70" s="73"/>
      <c r="NLD70" s="73"/>
      <c r="NLE70" s="73"/>
      <c r="NLF70" s="73"/>
      <c r="NLG70" s="73"/>
      <c r="NLH70" s="73"/>
      <c r="NLI70" s="73"/>
      <c r="NLJ70" s="73"/>
      <c r="NLK70" s="73"/>
      <c r="NLL70" s="73"/>
      <c r="NLM70" s="73"/>
      <c r="NLN70" s="73"/>
      <c r="NLO70" s="73"/>
      <c r="NLP70" s="73"/>
      <c r="NLQ70" s="73"/>
      <c r="NLR70" s="73"/>
      <c r="NLS70" s="73"/>
      <c r="NLT70" s="73"/>
      <c r="NLU70" s="73"/>
      <c r="NLV70" s="73"/>
      <c r="NLW70" s="73"/>
      <c r="NLX70" s="73"/>
      <c r="NLY70" s="73"/>
      <c r="NLZ70" s="73"/>
      <c r="NMA70" s="73"/>
      <c r="NMB70" s="73"/>
      <c r="NMC70" s="73"/>
      <c r="NMD70" s="73"/>
      <c r="NME70" s="73"/>
      <c r="NMF70" s="73"/>
      <c r="NMG70" s="73"/>
      <c r="NMH70" s="73"/>
      <c r="NMI70" s="73"/>
      <c r="NMJ70" s="73"/>
      <c r="NMK70" s="73"/>
      <c r="NML70" s="73"/>
      <c r="NMM70" s="73"/>
      <c r="NMN70" s="73"/>
      <c r="NMO70" s="73"/>
      <c r="NMP70" s="73"/>
      <c r="NMQ70" s="73"/>
      <c r="NMR70" s="73"/>
      <c r="NMS70" s="73"/>
      <c r="NMT70" s="73"/>
      <c r="NMU70" s="73"/>
      <c r="NMV70" s="73"/>
      <c r="NMW70" s="73"/>
      <c r="NMX70" s="73"/>
      <c r="NMY70" s="73"/>
      <c r="NMZ70" s="73"/>
      <c r="NNA70" s="73"/>
      <c r="NNB70" s="73"/>
      <c r="NNC70" s="73"/>
      <c r="NND70" s="73"/>
      <c r="NNE70" s="73"/>
      <c r="NNF70" s="73"/>
      <c r="NNG70" s="73"/>
      <c r="NNH70" s="73"/>
      <c r="NNI70" s="73"/>
      <c r="NNJ70" s="73"/>
      <c r="NNK70" s="73"/>
      <c r="NNL70" s="73"/>
      <c r="NNM70" s="73"/>
      <c r="NNN70" s="73"/>
      <c r="NNO70" s="73"/>
      <c r="NNP70" s="73"/>
      <c r="NNQ70" s="73"/>
      <c r="NNR70" s="73"/>
      <c r="NNS70" s="73"/>
      <c r="NNT70" s="73"/>
      <c r="NNU70" s="73"/>
      <c r="NNV70" s="73"/>
      <c r="NNW70" s="73"/>
      <c r="NNX70" s="73"/>
      <c r="NNY70" s="73"/>
      <c r="NNZ70" s="73"/>
      <c r="NOA70" s="73"/>
      <c r="NOB70" s="73"/>
      <c r="NOC70" s="73"/>
      <c r="NOD70" s="73"/>
      <c r="NOE70" s="73"/>
      <c r="NOF70" s="73"/>
      <c r="NOG70" s="73"/>
      <c r="NOH70" s="73"/>
      <c r="NOI70" s="73"/>
      <c r="NOJ70" s="73"/>
      <c r="NOK70" s="73"/>
      <c r="NOL70" s="73"/>
      <c r="NOM70" s="73"/>
      <c r="NON70" s="73"/>
      <c r="NOO70" s="73"/>
      <c r="NOP70" s="73"/>
      <c r="NOQ70" s="73"/>
      <c r="NOR70" s="73"/>
      <c r="NOS70" s="73"/>
      <c r="NOT70" s="73"/>
      <c r="NOU70" s="73"/>
      <c r="NOV70" s="73"/>
      <c r="NOW70" s="73"/>
      <c r="NOX70" s="73"/>
      <c r="NOY70" s="73"/>
      <c r="NOZ70" s="73"/>
      <c r="NPA70" s="73"/>
      <c r="NPB70" s="73"/>
      <c r="NPC70" s="73"/>
      <c r="NPD70" s="73"/>
      <c r="NPE70" s="73"/>
      <c r="NPF70" s="73"/>
      <c r="NPG70" s="73"/>
      <c r="NPH70" s="73"/>
      <c r="NPI70" s="73"/>
      <c r="NPJ70" s="73"/>
      <c r="NPK70" s="73"/>
      <c r="NPL70" s="73"/>
      <c r="NPM70" s="73"/>
      <c r="NPN70" s="73"/>
      <c r="NPO70" s="73"/>
      <c r="NPP70" s="73"/>
      <c r="NPQ70" s="73"/>
      <c r="NPR70" s="73"/>
      <c r="NPS70" s="73"/>
      <c r="NPT70" s="73"/>
      <c r="NPU70" s="73"/>
      <c r="NPV70" s="73"/>
      <c r="NPW70" s="73"/>
      <c r="NPX70" s="73"/>
      <c r="NPY70" s="73"/>
      <c r="NPZ70" s="73"/>
      <c r="NQA70" s="73"/>
      <c r="NQB70" s="73"/>
      <c r="NQC70" s="73"/>
      <c r="NQD70" s="73"/>
      <c r="NQE70" s="73"/>
      <c r="NQF70" s="73"/>
      <c r="NQG70" s="73"/>
      <c r="NQH70" s="73"/>
      <c r="NQI70" s="73"/>
      <c r="NQJ70" s="73"/>
      <c r="NQK70" s="73"/>
      <c r="NQL70" s="73"/>
      <c r="NQM70" s="73"/>
      <c r="NQN70" s="73"/>
      <c r="NQO70" s="73"/>
      <c r="NQP70" s="73"/>
      <c r="NQQ70" s="73"/>
      <c r="NQR70" s="73"/>
      <c r="NQS70" s="73"/>
      <c r="NQT70" s="73"/>
      <c r="NQU70" s="73"/>
      <c r="NQV70" s="73"/>
      <c r="NQW70" s="73"/>
      <c r="NQX70" s="73"/>
      <c r="NQY70" s="73"/>
      <c r="NQZ70" s="73"/>
      <c r="NRA70" s="73"/>
      <c r="NRB70" s="73"/>
      <c r="NRC70" s="73"/>
      <c r="NRD70" s="73"/>
      <c r="NRE70" s="73"/>
      <c r="NRF70" s="73"/>
      <c r="NRG70" s="73"/>
      <c r="NRH70" s="73"/>
      <c r="NRI70" s="73"/>
      <c r="NRJ70" s="73"/>
      <c r="NRK70" s="73"/>
      <c r="NRL70" s="73"/>
      <c r="NRM70" s="73"/>
      <c r="NRN70" s="73"/>
      <c r="NRO70" s="73"/>
      <c r="NRP70" s="73"/>
      <c r="NRQ70" s="73"/>
      <c r="NRR70" s="73"/>
      <c r="NRS70" s="73"/>
      <c r="NRT70" s="73"/>
      <c r="NRU70" s="73"/>
      <c r="NRV70" s="73"/>
      <c r="NRW70" s="73"/>
      <c r="NRX70" s="73"/>
      <c r="NRY70" s="73"/>
      <c r="NRZ70" s="73"/>
      <c r="NSA70" s="73"/>
      <c r="NSB70" s="73"/>
      <c r="NSC70" s="73"/>
      <c r="NSD70" s="73"/>
      <c r="NSE70" s="73"/>
      <c r="NSF70" s="73"/>
      <c r="NSG70" s="73"/>
      <c r="NSH70" s="73"/>
      <c r="NSI70" s="73"/>
      <c r="NSJ70" s="73"/>
      <c r="NSK70" s="73"/>
      <c r="NSL70" s="73"/>
      <c r="NSM70" s="73"/>
      <c r="NSN70" s="73"/>
      <c r="NSO70" s="73"/>
      <c r="NSP70" s="73"/>
      <c r="NSQ70" s="73"/>
      <c r="NSR70" s="73"/>
      <c r="NSS70" s="73"/>
      <c r="NST70" s="73"/>
      <c r="NSU70" s="73"/>
      <c r="NSV70" s="73"/>
      <c r="NSW70" s="73"/>
      <c r="NSX70" s="73"/>
      <c r="NSY70" s="73"/>
      <c r="NSZ70" s="73"/>
      <c r="NTA70" s="73"/>
      <c r="NTB70" s="73"/>
      <c r="NTC70" s="73"/>
      <c r="NTD70" s="73"/>
      <c r="NTE70" s="73"/>
      <c r="NTF70" s="73"/>
      <c r="NTG70" s="73"/>
      <c r="NTH70" s="73"/>
      <c r="NTI70" s="73"/>
      <c r="NTJ70" s="73"/>
      <c r="NTK70" s="73"/>
      <c r="NTL70" s="73"/>
      <c r="NTM70" s="73"/>
      <c r="NTN70" s="73"/>
      <c r="NTO70" s="73"/>
      <c r="NTP70" s="73"/>
      <c r="NTQ70" s="73"/>
      <c r="NTR70" s="73"/>
      <c r="NTS70" s="73"/>
      <c r="NTT70" s="73"/>
      <c r="NTU70" s="73"/>
      <c r="NTV70" s="73"/>
      <c r="NTW70" s="73"/>
      <c r="NTX70" s="73"/>
      <c r="NTY70" s="73"/>
      <c r="NTZ70" s="73"/>
      <c r="NUA70" s="73"/>
      <c r="NUB70" s="73"/>
      <c r="NUC70" s="73"/>
      <c r="NUD70" s="73"/>
      <c r="NUE70" s="73"/>
      <c r="NUF70" s="73"/>
      <c r="NUG70" s="73"/>
      <c r="NUH70" s="73"/>
      <c r="NUI70" s="73"/>
      <c r="NUJ70" s="73"/>
      <c r="NUK70" s="73"/>
      <c r="NUL70" s="73"/>
      <c r="NUM70" s="73"/>
      <c r="NUN70" s="73"/>
      <c r="NUO70" s="73"/>
      <c r="NUP70" s="73"/>
      <c r="NUQ70" s="73"/>
      <c r="NUR70" s="73"/>
      <c r="NUS70" s="73"/>
      <c r="NUT70" s="73"/>
      <c r="NUU70" s="73"/>
      <c r="NUV70" s="73"/>
      <c r="NUW70" s="73"/>
      <c r="NUX70" s="73"/>
      <c r="NUY70" s="73"/>
      <c r="NUZ70" s="73"/>
      <c r="NVA70" s="73"/>
      <c r="NVB70" s="73"/>
      <c r="NVC70" s="73"/>
      <c r="NVD70" s="73"/>
      <c r="NVE70" s="73"/>
      <c r="NVF70" s="73"/>
      <c r="NVG70" s="73"/>
      <c r="NVH70" s="73"/>
      <c r="NVI70" s="73"/>
      <c r="NVJ70" s="73"/>
      <c r="NVK70" s="73"/>
      <c r="NVL70" s="73"/>
      <c r="NVM70" s="73"/>
      <c r="NVN70" s="73"/>
      <c r="NVO70" s="73"/>
      <c r="NVP70" s="73"/>
      <c r="NVQ70" s="73"/>
      <c r="NVR70" s="73"/>
      <c r="NVS70" s="73"/>
      <c r="NVT70" s="73"/>
      <c r="NVU70" s="73"/>
      <c r="NVV70" s="73"/>
      <c r="NVW70" s="73"/>
      <c r="NVX70" s="73"/>
      <c r="NVY70" s="73"/>
      <c r="NVZ70" s="73"/>
      <c r="NWA70" s="73"/>
      <c r="NWB70" s="73"/>
      <c r="NWC70" s="73"/>
      <c r="NWD70" s="73"/>
      <c r="NWE70" s="73"/>
      <c r="NWF70" s="73"/>
      <c r="NWG70" s="73"/>
      <c r="NWH70" s="73"/>
      <c r="NWI70" s="73"/>
      <c r="NWJ70" s="73"/>
      <c r="NWK70" s="73"/>
      <c r="NWL70" s="73"/>
      <c r="NWM70" s="73"/>
      <c r="NWN70" s="73"/>
      <c r="NWO70" s="73"/>
      <c r="NWP70" s="73"/>
      <c r="NWQ70" s="73"/>
      <c r="NWR70" s="73"/>
      <c r="NWS70" s="73"/>
      <c r="NWT70" s="73"/>
      <c r="NWU70" s="73"/>
      <c r="NWV70" s="73"/>
      <c r="NWW70" s="73"/>
      <c r="NWX70" s="73"/>
      <c r="NWY70" s="73"/>
      <c r="NWZ70" s="73"/>
      <c r="NXA70" s="73"/>
      <c r="NXB70" s="73"/>
      <c r="NXC70" s="73"/>
      <c r="NXD70" s="73"/>
      <c r="NXE70" s="73"/>
      <c r="NXF70" s="73"/>
      <c r="NXG70" s="73"/>
      <c r="NXH70" s="73"/>
      <c r="NXI70" s="73"/>
      <c r="NXJ70" s="73"/>
      <c r="NXK70" s="73"/>
      <c r="NXL70" s="73"/>
      <c r="NXM70" s="73"/>
      <c r="NXN70" s="73"/>
      <c r="NXO70" s="73"/>
      <c r="NXP70" s="73"/>
      <c r="NXQ70" s="73"/>
      <c r="NXR70" s="73"/>
      <c r="NXS70" s="73"/>
      <c r="NXT70" s="73"/>
      <c r="NXU70" s="73"/>
      <c r="NXV70" s="73"/>
      <c r="NXW70" s="73"/>
      <c r="NXX70" s="73"/>
      <c r="NXY70" s="73"/>
      <c r="NXZ70" s="73"/>
      <c r="NYA70" s="73"/>
      <c r="NYB70" s="73"/>
      <c r="NYC70" s="73"/>
      <c r="NYD70" s="73"/>
      <c r="NYE70" s="73"/>
      <c r="NYF70" s="73"/>
      <c r="NYG70" s="73"/>
      <c r="NYH70" s="73"/>
      <c r="NYI70" s="73"/>
      <c r="NYJ70" s="73"/>
      <c r="NYK70" s="73"/>
      <c r="NYL70" s="73"/>
      <c r="NYM70" s="73"/>
      <c r="NYN70" s="73"/>
      <c r="NYO70" s="73"/>
      <c r="NYP70" s="73"/>
      <c r="NYQ70" s="73"/>
      <c r="NYR70" s="73"/>
      <c r="NYS70" s="73"/>
      <c r="NYT70" s="73"/>
      <c r="NYU70" s="73"/>
      <c r="NYV70" s="73"/>
      <c r="NYW70" s="73"/>
      <c r="NYX70" s="73"/>
      <c r="NYY70" s="73"/>
      <c r="NYZ70" s="73"/>
      <c r="NZA70" s="73"/>
      <c r="NZB70" s="73"/>
      <c r="NZC70" s="73"/>
      <c r="NZD70" s="73"/>
      <c r="NZE70" s="73"/>
      <c r="NZF70" s="73"/>
      <c r="NZG70" s="73"/>
      <c r="NZH70" s="73"/>
      <c r="NZI70" s="73"/>
      <c r="NZJ70" s="73"/>
      <c r="NZK70" s="73"/>
      <c r="NZL70" s="73"/>
      <c r="NZM70" s="73"/>
      <c r="NZN70" s="73"/>
      <c r="NZO70" s="73"/>
      <c r="NZP70" s="73"/>
      <c r="NZQ70" s="73"/>
      <c r="NZR70" s="73"/>
      <c r="NZS70" s="73"/>
      <c r="NZT70" s="73"/>
      <c r="NZU70" s="73"/>
      <c r="NZV70" s="73"/>
      <c r="NZW70" s="73"/>
      <c r="NZX70" s="73"/>
      <c r="NZY70" s="73"/>
      <c r="NZZ70" s="73"/>
      <c r="OAA70" s="73"/>
      <c r="OAB70" s="73"/>
      <c r="OAC70" s="73"/>
      <c r="OAD70" s="73"/>
      <c r="OAE70" s="73"/>
      <c r="OAF70" s="73"/>
      <c r="OAG70" s="73"/>
      <c r="OAH70" s="73"/>
      <c r="OAI70" s="73"/>
      <c r="OAJ70" s="73"/>
      <c r="OAK70" s="73"/>
      <c r="OAL70" s="73"/>
      <c r="OAM70" s="73"/>
      <c r="OAN70" s="73"/>
      <c r="OAO70" s="73"/>
      <c r="OAP70" s="73"/>
      <c r="OAQ70" s="73"/>
      <c r="OAR70" s="73"/>
      <c r="OAS70" s="73"/>
      <c r="OAT70" s="73"/>
      <c r="OAU70" s="73"/>
      <c r="OAV70" s="73"/>
      <c r="OAW70" s="73"/>
      <c r="OAX70" s="73"/>
      <c r="OAY70" s="73"/>
      <c r="OAZ70" s="73"/>
      <c r="OBA70" s="73"/>
      <c r="OBB70" s="73"/>
      <c r="OBC70" s="73"/>
      <c r="OBD70" s="73"/>
      <c r="OBE70" s="73"/>
      <c r="OBF70" s="73"/>
      <c r="OBG70" s="73"/>
      <c r="OBH70" s="73"/>
      <c r="OBI70" s="73"/>
      <c r="OBJ70" s="73"/>
      <c r="OBK70" s="73"/>
      <c r="OBL70" s="73"/>
      <c r="OBM70" s="73"/>
      <c r="OBN70" s="73"/>
      <c r="OBO70" s="73"/>
      <c r="OBP70" s="73"/>
      <c r="OBQ70" s="73"/>
      <c r="OBR70" s="73"/>
      <c r="OBS70" s="73"/>
      <c r="OBT70" s="73"/>
      <c r="OBU70" s="73"/>
      <c r="OBV70" s="73"/>
      <c r="OBW70" s="73"/>
      <c r="OBX70" s="73"/>
      <c r="OBY70" s="73"/>
      <c r="OBZ70" s="73"/>
      <c r="OCA70" s="73"/>
      <c r="OCB70" s="73"/>
      <c r="OCC70" s="73"/>
      <c r="OCD70" s="73"/>
      <c r="OCE70" s="73"/>
      <c r="OCF70" s="73"/>
      <c r="OCG70" s="73"/>
      <c r="OCH70" s="73"/>
      <c r="OCI70" s="73"/>
      <c r="OCJ70" s="73"/>
      <c r="OCK70" s="73"/>
      <c r="OCL70" s="73"/>
      <c r="OCM70" s="73"/>
      <c r="OCN70" s="73"/>
      <c r="OCO70" s="73"/>
      <c r="OCP70" s="73"/>
      <c r="OCQ70" s="73"/>
      <c r="OCR70" s="73"/>
      <c r="OCS70" s="73"/>
      <c r="OCT70" s="73"/>
      <c r="OCU70" s="73"/>
      <c r="OCV70" s="73"/>
      <c r="OCW70" s="73"/>
      <c r="OCX70" s="73"/>
      <c r="OCY70" s="73"/>
      <c r="OCZ70" s="73"/>
      <c r="ODA70" s="73"/>
      <c r="ODB70" s="73"/>
      <c r="ODC70" s="73"/>
      <c r="ODD70" s="73"/>
      <c r="ODE70" s="73"/>
      <c r="ODF70" s="73"/>
      <c r="ODG70" s="73"/>
      <c r="ODH70" s="73"/>
      <c r="ODI70" s="73"/>
      <c r="ODJ70" s="73"/>
      <c r="ODK70" s="73"/>
      <c r="ODL70" s="73"/>
      <c r="ODM70" s="73"/>
      <c r="ODN70" s="73"/>
      <c r="ODO70" s="73"/>
      <c r="ODP70" s="73"/>
      <c r="ODQ70" s="73"/>
      <c r="ODR70" s="73"/>
      <c r="ODS70" s="73"/>
      <c r="ODT70" s="73"/>
      <c r="ODU70" s="73"/>
      <c r="ODV70" s="73"/>
      <c r="ODW70" s="73"/>
      <c r="ODX70" s="73"/>
      <c r="ODY70" s="73"/>
      <c r="ODZ70" s="73"/>
      <c r="OEA70" s="73"/>
      <c r="OEB70" s="73"/>
      <c r="OEC70" s="73"/>
      <c r="OED70" s="73"/>
      <c r="OEE70" s="73"/>
      <c r="OEF70" s="73"/>
      <c r="OEG70" s="73"/>
      <c r="OEH70" s="73"/>
      <c r="OEI70" s="73"/>
      <c r="OEJ70" s="73"/>
      <c r="OEK70" s="73"/>
      <c r="OEL70" s="73"/>
      <c r="OEM70" s="73"/>
      <c r="OEN70" s="73"/>
      <c r="OEO70" s="73"/>
      <c r="OEP70" s="73"/>
      <c r="OEQ70" s="73"/>
      <c r="OER70" s="73"/>
      <c r="OES70" s="73"/>
      <c r="OET70" s="73"/>
      <c r="OEU70" s="73"/>
      <c r="OEV70" s="73"/>
      <c r="OEW70" s="73"/>
      <c r="OEX70" s="73"/>
      <c r="OEY70" s="73"/>
      <c r="OEZ70" s="73"/>
      <c r="OFA70" s="73"/>
      <c r="OFB70" s="73"/>
      <c r="OFC70" s="73"/>
      <c r="OFD70" s="73"/>
      <c r="OFE70" s="73"/>
      <c r="OFF70" s="73"/>
      <c r="OFG70" s="73"/>
      <c r="OFH70" s="73"/>
      <c r="OFI70" s="73"/>
      <c r="OFJ70" s="73"/>
      <c r="OFK70" s="73"/>
      <c r="OFL70" s="73"/>
      <c r="OFM70" s="73"/>
      <c r="OFN70" s="73"/>
      <c r="OFO70" s="73"/>
      <c r="OFP70" s="73"/>
      <c r="OFQ70" s="73"/>
      <c r="OFR70" s="73"/>
      <c r="OFS70" s="73"/>
      <c r="OFT70" s="73"/>
      <c r="OFU70" s="73"/>
      <c r="OFV70" s="73"/>
      <c r="OFW70" s="73"/>
      <c r="OFX70" s="73"/>
      <c r="OFY70" s="73"/>
      <c r="OFZ70" s="73"/>
      <c r="OGA70" s="73"/>
      <c r="OGB70" s="73"/>
      <c r="OGC70" s="73"/>
      <c r="OGD70" s="73"/>
      <c r="OGE70" s="73"/>
      <c r="OGF70" s="73"/>
      <c r="OGG70" s="73"/>
      <c r="OGH70" s="73"/>
      <c r="OGI70" s="73"/>
      <c r="OGJ70" s="73"/>
      <c r="OGK70" s="73"/>
      <c r="OGL70" s="73"/>
      <c r="OGM70" s="73"/>
      <c r="OGN70" s="73"/>
      <c r="OGO70" s="73"/>
      <c r="OGP70" s="73"/>
      <c r="OGQ70" s="73"/>
      <c r="OGR70" s="73"/>
      <c r="OGS70" s="73"/>
      <c r="OGT70" s="73"/>
      <c r="OGU70" s="73"/>
      <c r="OGV70" s="73"/>
      <c r="OGW70" s="73"/>
      <c r="OGX70" s="73"/>
      <c r="OGY70" s="73"/>
      <c r="OGZ70" s="73"/>
      <c r="OHA70" s="73"/>
      <c r="OHB70" s="73"/>
      <c r="OHC70" s="73"/>
      <c r="OHD70" s="73"/>
      <c r="OHE70" s="73"/>
      <c r="OHF70" s="73"/>
      <c r="OHG70" s="73"/>
      <c r="OHH70" s="73"/>
      <c r="OHI70" s="73"/>
      <c r="OHJ70" s="73"/>
      <c r="OHK70" s="73"/>
      <c r="OHL70" s="73"/>
      <c r="OHM70" s="73"/>
      <c r="OHN70" s="73"/>
      <c r="OHO70" s="73"/>
      <c r="OHP70" s="73"/>
      <c r="OHQ70" s="73"/>
      <c r="OHR70" s="73"/>
      <c r="OHS70" s="73"/>
      <c r="OHT70" s="73"/>
      <c r="OHU70" s="73"/>
      <c r="OHV70" s="73"/>
      <c r="OHW70" s="73"/>
      <c r="OHX70" s="73"/>
      <c r="OHY70" s="73"/>
      <c r="OHZ70" s="73"/>
      <c r="OIA70" s="73"/>
      <c r="OIB70" s="73"/>
      <c r="OIC70" s="73"/>
      <c r="OID70" s="73"/>
      <c r="OIE70" s="73"/>
      <c r="OIF70" s="73"/>
      <c r="OIG70" s="73"/>
      <c r="OIH70" s="73"/>
      <c r="OII70" s="73"/>
      <c r="OIJ70" s="73"/>
      <c r="OIK70" s="73"/>
      <c r="OIL70" s="73"/>
      <c r="OIM70" s="73"/>
      <c r="OIN70" s="73"/>
      <c r="OIO70" s="73"/>
      <c r="OIP70" s="73"/>
      <c r="OIQ70" s="73"/>
      <c r="OIR70" s="73"/>
      <c r="OIS70" s="73"/>
      <c r="OIT70" s="73"/>
      <c r="OIU70" s="73"/>
      <c r="OIV70" s="73"/>
      <c r="OIW70" s="73"/>
      <c r="OIX70" s="73"/>
      <c r="OIY70" s="73"/>
      <c r="OIZ70" s="73"/>
      <c r="OJA70" s="73"/>
      <c r="OJB70" s="73"/>
      <c r="OJC70" s="73"/>
      <c r="OJD70" s="73"/>
      <c r="OJE70" s="73"/>
      <c r="OJF70" s="73"/>
      <c r="OJG70" s="73"/>
      <c r="OJH70" s="73"/>
      <c r="OJI70" s="73"/>
      <c r="OJJ70" s="73"/>
      <c r="OJK70" s="73"/>
      <c r="OJL70" s="73"/>
      <c r="OJM70" s="73"/>
      <c r="OJN70" s="73"/>
      <c r="OJO70" s="73"/>
      <c r="OJP70" s="73"/>
      <c r="OJQ70" s="73"/>
      <c r="OJR70" s="73"/>
      <c r="OJS70" s="73"/>
      <c r="OJT70" s="73"/>
      <c r="OJU70" s="73"/>
      <c r="OJV70" s="73"/>
      <c r="OJW70" s="73"/>
      <c r="OJX70" s="73"/>
      <c r="OJY70" s="73"/>
      <c r="OJZ70" s="73"/>
      <c r="OKA70" s="73"/>
      <c r="OKB70" s="73"/>
      <c r="OKC70" s="73"/>
      <c r="OKD70" s="73"/>
      <c r="OKE70" s="73"/>
      <c r="OKF70" s="73"/>
      <c r="OKG70" s="73"/>
      <c r="OKH70" s="73"/>
      <c r="OKI70" s="73"/>
      <c r="OKJ70" s="73"/>
      <c r="OKK70" s="73"/>
      <c r="OKL70" s="73"/>
      <c r="OKM70" s="73"/>
      <c r="OKN70" s="73"/>
      <c r="OKO70" s="73"/>
      <c r="OKP70" s="73"/>
      <c r="OKQ70" s="73"/>
      <c r="OKR70" s="73"/>
      <c r="OKS70" s="73"/>
      <c r="OKT70" s="73"/>
      <c r="OKU70" s="73"/>
      <c r="OKV70" s="73"/>
      <c r="OKW70" s="73"/>
      <c r="OKX70" s="73"/>
      <c r="OKY70" s="73"/>
      <c r="OKZ70" s="73"/>
      <c r="OLA70" s="73"/>
      <c r="OLB70" s="73"/>
      <c r="OLC70" s="73"/>
      <c r="OLD70" s="73"/>
      <c r="OLE70" s="73"/>
      <c r="OLF70" s="73"/>
      <c r="OLG70" s="73"/>
      <c r="OLH70" s="73"/>
      <c r="OLI70" s="73"/>
      <c r="OLJ70" s="73"/>
      <c r="OLK70" s="73"/>
      <c r="OLL70" s="73"/>
      <c r="OLM70" s="73"/>
      <c r="OLN70" s="73"/>
      <c r="OLO70" s="73"/>
      <c r="OLP70" s="73"/>
      <c r="OLQ70" s="73"/>
      <c r="OLR70" s="73"/>
      <c r="OLS70" s="73"/>
      <c r="OLT70" s="73"/>
      <c r="OLU70" s="73"/>
      <c r="OLV70" s="73"/>
      <c r="OLW70" s="73"/>
      <c r="OLX70" s="73"/>
      <c r="OLY70" s="73"/>
      <c r="OLZ70" s="73"/>
      <c r="OMA70" s="73"/>
      <c r="OMB70" s="73"/>
      <c r="OMC70" s="73"/>
      <c r="OMD70" s="73"/>
      <c r="OME70" s="73"/>
      <c r="OMF70" s="73"/>
      <c r="OMG70" s="73"/>
      <c r="OMH70" s="73"/>
      <c r="OMI70" s="73"/>
      <c r="OMJ70" s="73"/>
      <c r="OMK70" s="73"/>
      <c r="OML70" s="73"/>
      <c r="OMM70" s="73"/>
      <c r="OMN70" s="73"/>
      <c r="OMO70" s="73"/>
      <c r="OMP70" s="73"/>
      <c r="OMQ70" s="73"/>
      <c r="OMR70" s="73"/>
      <c r="OMS70" s="73"/>
      <c r="OMT70" s="73"/>
      <c r="OMU70" s="73"/>
      <c r="OMV70" s="73"/>
      <c r="OMW70" s="73"/>
      <c r="OMX70" s="73"/>
      <c r="OMY70" s="73"/>
      <c r="OMZ70" s="73"/>
      <c r="ONA70" s="73"/>
      <c r="ONB70" s="73"/>
      <c r="ONC70" s="73"/>
      <c r="OND70" s="73"/>
      <c r="ONE70" s="73"/>
      <c r="ONF70" s="73"/>
      <c r="ONG70" s="73"/>
      <c r="ONH70" s="73"/>
      <c r="ONI70" s="73"/>
      <c r="ONJ70" s="73"/>
      <c r="ONK70" s="73"/>
      <c r="ONL70" s="73"/>
      <c r="ONM70" s="73"/>
      <c r="ONN70" s="73"/>
      <c r="ONO70" s="73"/>
      <c r="ONP70" s="73"/>
      <c r="ONQ70" s="73"/>
      <c r="ONR70" s="73"/>
      <c r="ONS70" s="73"/>
      <c r="ONT70" s="73"/>
      <c r="ONU70" s="73"/>
      <c r="ONV70" s="73"/>
      <c r="ONW70" s="73"/>
      <c r="ONX70" s="73"/>
      <c r="ONY70" s="73"/>
      <c r="ONZ70" s="73"/>
      <c r="OOA70" s="73"/>
      <c r="OOB70" s="73"/>
      <c r="OOC70" s="73"/>
      <c r="OOD70" s="73"/>
      <c r="OOE70" s="73"/>
      <c r="OOF70" s="73"/>
      <c r="OOG70" s="73"/>
      <c r="OOH70" s="73"/>
      <c r="OOI70" s="73"/>
      <c r="OOJ70" s="73"/>
      <c r="OOK70" s="73"/>
      <c r="OOL70" s="73"/>
      <c r="OOM70" s="73"/>
      <c r="OON70" s="73"/>
      <c r="OOO70" s="73"/>
      <c r="OOP70" s="73"/>
      <c r="OOQ70" s="73"/>
      <c r="OOR70" s="73"/>
      <c r="OOS70" s="73"/>
      <c r="OOT70" s="73"/>
      <c r="OOU70" s="73"/>
      <c r="OOV70" s="73"/>
      <c r="OOW70" s="73"/>
      <c r="OOX70" s="73"/>
      <c r="OOY70" s="73"/>
      <c r="OOZ70" s="73"/>
      <c r="OPA70" s="73"/>
      <c r="OPB70" s="73"/>
      <c r="OPC70" s="73"/>
      <c r="OPD70" s="73"/>
      <c r="OPE70" s="73"/>
      <c r="OPF70" s="73"/>
      <c r="OPG70" s="73"/>
      <c r="OPH70" s="73"/>
      <c r="OPI70" s="73"/>
      <c r="OPJ70" s="73"/>
      <c r="OPK70" s="73"/>
      <c r="OPL70" s="73"/>
      <c r="OPM70" s="73"/>
      <c r="OPN70" s="73"/>
      <c r="OPO70" s="73"/>
      <c r="OPP70" s="73"/>
      <c r="OPQ70" s="73"/>
      <c r="OPR70" s="73"/>
      <c r="OPS70" s="73"/>
      <c r="OPT70" s="73"/>
      <c r="OPU70" s="73"/>
      <c r="OPV70" s="73"/>
      <c r="OPW70" s="73"/>
      <c r="OPX70" s="73"/>
      <c r="OPY70" s="73"/>
      <c r="OPZ70" s="73"/>
      <c r="OQA70" s="73"/>
      <c r="OQB70" s="73"/>
      <c r="OQC70" s="73"/>
      <c r="OQD70" s="73"/>
      <c r="OQE70" s="73"/>
      <c r="OQF70" s="73"/>
      <c r="OQG70" s="73"/>
      <c r="OQH70" s="73"/>
      <c r="OQI70" s="73"/>
      <c r="OQJ70" s="73"/>
      <c r="OQK70" s="73"/>
      <c r="OQL70" s="73"/>
      <c r="OQM70" s="73"/>
      <c r="OQN70" s="73"/>
      <c r="OQO70" s="73"/>
      <c r="OQP70" s="73"/>
      <c r="OQQ70" s="73"/>
      <c r="OQR70" s="73"/>
      <c r="OQS70" s="73"/>
      <c r="OQT70" s="73"/>
      <c r="OQU70" s="73"/>
      <c r="OQV70" s="73"/>
      <c r="OQW70" s="73"/>
      <c r="OQX70" s="73"/>
      <c r="OQY70" s="73"/>
      <c r="OQZ70" s="73"/>
      <c r="ORA70" s="73"/>
      <c r="ORB70" s="73"/>
      <c r="ORC70" s="73"/>
      <c r="ORD70" s="73"/>
      <c r="ORE70" s="73"/>
      <c r="ORF70" s="73"/>
      <c r="ORG70" s="73"/>
      <c r="ORH70" s="73"/>
      <c r="ORI70" s="73"/>
      <c r="ORJ70" s="73"/>
      <c r="ORK70" s="73"/>
      <c r="ORL70" s="73"/>
      <c r="ORM70" s="73"/>
      <c r="ORN70" s="73"/>
      <c r="ORO70" s="73"/>
      <c r="ORP70" s="73"/>
      <c r="ORQ70" s="73"/>
      <c r="ORR70" s="73"/>
      <c r="ORS70" s="73"/>
      <c r="ORT70" s="73"/>
      <c r="ORU70" s="73"/>
      <c r="ORV70" s="73"/>
      <c r="ORW70" s="73"/>
      <c r="ORX70" s="73"/>
      <c r="ORY70" s="73"/>
      <c r="ORZ70" s="73"/>
      <c r="OSA70" s="73"/>
      <c r="OSB70" s="73"/>
      <c r="OSC70" s="73"/>
      <c r="OSD70" s="73"/>
      <c r="OSE70" s="73"/>
      <c r="OSF70" s="73"/>
      <c r="OSG70" s="73"/>
      <c r="OSH70" s="73"/>
      <c r="OSI70" s="73"/>
      <c r="OSJ70" s="73"/>
      <c r="OSK70" s="73"/>
      <c r="OSL70" s="73"/>
      <c r="OSM70" s="73"/>
      <c r="OSN70" s="73"/>
      <c r="OSO70" s="73"/>
      <c r="OSP70" s="73"/>
      <c r="OSQ70" s="73"/>
      <c r="OSR70" s="73"/>
      <c r="OSS70" s="73"/>
      <c r="OST70" s="73"/>
      <c r="OSU70" s="73"/>
      <c r="OSV70" s="73"/>
      <c r="OSW70" s="73"/>
      <c r="OSX70" s="73"/>
      <c r="OSY70" s="73"/>
      <c r="OSZ70" s="73"/>
      <c r="OTA70" s="73"/>
      <c r="OTB70" s="73"/>
      <c r="OTC70" s="73"/>
      <c r="OTD70" s="73"/>
      <c r="OTE70" s="73"/>
      <c r="OTF70" s="73"/>
      <c r="OTG70" s="73"/>
      <c r="OTH70" s="73"/>
      <c r="OTI70" s="73"/>
      <c r="OTJ70" s="73"/>
      <c r="OTK70" s="73"/>
      <c r="OTL70" s="73"/>
      <c r="OTM70" s="73"/>
      <c r="OTN70" s="73"/>
      <c r="OTO70" s="73"/>
      <c r="OTP70" s="73"/>
      <c r="OTQ70" s="73"/>
      <c r="OTR70" s="73"/>
      <c r="OTS70" s="73"/>
      <c r="OTT70" s="73"/>
      <c r="OTU70" s="73"/>
      <c r="OTV70" s="73"/>
      <c r="OTW70" s="73"/>
      <c r="OTX70" s="73"/>
      <c r="OTY70" s="73"/>
      <c r="OTZ70" s="73"/>
      <c r="OUA70" s="73"/>
      <c r="OUB70" s="73"/>
      <c r="OUC70" s="73"/>
      <c r="OUD70" s="73"/>
      <c r="OUE70" s="73"/>
      <c r="OUF70" s="73"/>
      <c r="OUG70" s="73"/>
      <c r="OUH70" s="73"/>
      <c r="OUI70" s="73"/>
      <c r="OUJ70" s="73"/>
      <c r="OUK70" s="73"/>
      <c r="OUL70" s="73"/>
      <c r="OUM70" s="73"/>
      <c r="OUN70" s="73"/>
      <c r="OUO70" s="73"/>
      <c r="OUP70" s="73"/>
      <c r="OUQ70" s="73"/>
      <c r="OUR70" s="73"/>
      <c r="OUS70" s="73"/>
      <c r="OUT70" s="73"/>
      <c r="OUU70" s="73"/>
      <c r="OUV70" s="73"/>
      <c r="OUW70" s="73"/>
      <c r="OUX70" s="73"/>
      <c r="OUY70" s="73"/>
      <c r="OUZ70" s="73"/>
      <c r="OVA70" s="73"/>
      <c r="OVB70" s="73"/>
      <c r="OVC70" s="73"/>
      <c r="OVD70" s="73"/>
      <c r="OVE70" s="73"/>
      <c r="OVF70" s="73"/>
      <c r="OVG70" s="73"/>
      <c r="OVH70" s="73"/>
      <c r="OVI70" s="73"/>
      <c r="OVJ70" s="73"/>
      <c r="OVK70" s="73"/>
      <c r="OVL70" s="73"/>
      <c r="OVM70" s="73"/>
      <c r="OVN70" s="73"/>
      <c r="OVO70" s="73"/>
      <c r="OVP70" s="73"/>
      <c r="OVQ70" s="73"/>
      <c r="OVR70" s="73"/>
      <c r="OVS70" s="73"/>
      <c r="OVT70" s="73"/>
      <c r="OVU70" s="73"/>
      <c r="OVV70" s="73"/>
      <c r="OVW70" s="73"/>
      <c r="OVX70" s="73"/>
      <c r="OVY70" s="73"/>
      <c r="OVZ70" s="73"/>
      <c r="OWA70" s="73"/>
      <c r="OWB70" s="73"/>
      <c r="OWC70" s="73"/>
      <c r="OWD70" s="73"/>
      <c r="OWE70" s="73"/>
      <c r="OWF70" s="73"/>
      <c r="OWG70" s="73"/>
      <c r="OWH70" s="73"/>
      <c r="OWI70" s="73"/>
      <c r="OWJ70" s="73"/>
      <c r="OWK70" s="73"/>
      <c r="OWL70" s="73"/>
      <c r="OWM70" s="73"/>
      <c r="OWN70" s="73"/>
      <c r="OWO70" s="73"/>
      <c r="OWP70" s="73"/>
      <c r="OWQ70" s="73"/>
      <c r="OWR70" s="73"/>
      <c r="OWS70" s="73"/>
      <c r="OWT70" s="73"/>
      <c r="OWU70" s="73"/>
      <c r="OWV70" s="73"/>
      <c r="OWW70" s="73"/>
      <c r="OWX70" s="73"/>
      <c r="OWY70" s="73"/>
      <c r="OWZ70" s="73"/>
      <c r="OXA70" s="73"/>
      <c r="OXB70" s="73"/>
      <c r="OXC70" s="73"/>
      <c r="OXD70" s="73"/>
      <c r="OXE70" s="73"/>
      <c r="OXF70" s="73"/>
      <c r="OXG70" s="73"/>
      <c r="OXH70" s="73"/>
      <c r="OXI70" s="73"/>
      <c r="OXJ70" s="73"/>
      <c r="OXK70" s="73"/>
      <c r="OXL70" s="73"/>
      <c r="OXM70" s="73"/>
      <c r="OXN70" s="73"/>
      <c r="OXO70" s="73"/>
      <c r="OXP70" s="73"/>
      <c r="OXQ70" s="73"/>
      <c r="OXR70" s="73"/>
      <c r="OXS70" s="73"/>
      <c r="OXT70" s="73"/>
      <c r="OXU70" s="73"/>
      <c r="OXV70" s="73"/>
      <c r="OXW70" s="73"/>
      <c r="OXX70" s="73"/>
      <c r="OXY70" s="73"/>
      <c r="OXZ70" s="73"/>
      <c r="OYA70" s="73"/>
      <c r="OYB70" s="73"/>
      <c r="OYC70" s="73"/>
      <c r="OYD70" s="73"/>
      <c r="OYE70" s="73"/>
      <c r="OYF70" s="73"/>
      <c r="OYG70" s="73"/>
      <c r="OYH70" s="73"/>
      <c r="OYI70" s="73"/>
      <c r="OYJ70" s="73"/>
      <c r="OYK70" s="73"/>
      <c r="OYL70" s="73"/>
      <c r="OYM70" s="73"/>
      <c r="OYN70" s="73"/>
      <c r="OYO70" s="73"/>
      <c r="OYP70" s="73"/>
      <c r="OYQ70" s="73"/>
      <c r="OYR70" s="73"/>
      <c r="OYS70" s="73"/>
      <c r="OYT70" s="73"/>
      <c r="OYU70" s="73"/>
      <c r="OYV70" s="73"/>
      <c r="OYW70" s="73"/>
      <c r="OYX70" s="73"/>
      <c r="OYY70" s="73"/>
      <c r="OYZ70" s="73"/>
      <c r="OZA70" s="73"/>
      <c r="OZB70" s="73"/>
      <c r="OZC70" s="73"/>
      <c r="OZD70" s="73"/>
      <c r="OZE70" s="73"/>
      <c r="OZF70" s="73"/>
      <c r="OZG70" s="73"/>
      <c r="OZH70" s="73"/>
      <c r="OZI70" s="73"/>
      <c r="OZJ70" s="73"/>
      <c r="OZK70" s="73"/>
      <c r="OZL70" s="73"/>
      <c r="OZM70" s="73"/>
      <c r="OZN70" s="73"/>
      <c r="OZO70" s="73"/>
      <c r="OZP70" s="73"/>
      <c r="OZQ70" s="73"/>
      <c r="OZR70" s="73"/>
      <c r="OZS70" s="73"/>
      <c r="OZT70" s="73"/>
      <c r="OZU70" s="73"/>
      <c r="OZV70" s="73"/>
      <c r="OZW70" s="73"/>
      <c r="OZX70" s="73"/>
      <c r="OZY70" s="73"/>
      <c r="OZZ70" s="73"/>
      <c r="PAA70" s="73"/>
      <c r="PAB70" s="73"/>
      <c r="PAC70" s="73"/>
      <c r="PAD70" s="73"/>
      <c r="PAE70" s="73"/>
      <c r="PAF70" s="73"/>
      <c r="PAG70" s="73"/>
      <c r="PAH70" s="73"/>
      <c r="PAI70" s="73"/>
      <c r="PAJ70" s="73"/>
      <c r="PAK70" s="73"/>
      <c r="PAL70" s="73"/>
      <c r="PAM70" s="73"/>
      <c r="PAN70" s="73"/>
      <c r="PAO70" s="73"/>
      <c r="PAP70" s="73"/>
      <c r="PAQ70" s="73"/>
      <c r="PAR70" s="73"/>
      <c r="PAS70" s="73"/>
      <c r="PAT70" s="73"/>
      <c r="PAU70" s="73"/>
      <c r="PAV70" s="73"/>
      <c r="PAW70" s="73"/>
      <c r="PAX70" s="73"/>
      <c r="PAY70" s="73"/>
      <c r="PAZ70" s="73"/>
      <c r="PBA70" s="73"/>
      <c r="PBB70" s="73"/>
      <c r="PBC70" s="73"/>
      <c r="PBD70" s="73"/>
      <c r="PBE70" s="73"/>
      <c r="PBF70" s="73"/>
      <c r="PBG70" s="73"/>
      <c r="PBH70" s="73"/>
      <c r="PBI70" s="73"/>
      <c r="PBJ70" s="73"/>
      <c r="PBK70" s="73"/>
      <c r="PBL70" s="73"/>
      <c r="PBM70" s="73"/>
      <c r="PBN70" s="73"/>
      <c r="PBO70" s="73"/>
      <c r="PBP70" s="73"/>
      <c r="PBQ70" s="73"/>
      <c r="PBR70" s="73"/>
      <c r="PBS70" s="73"/>
      <c r="PBT70" s="73"/>
      <c r="PBU70" s="73"/>
      <c r="PBV70" s="73"/>
      <c r="PBW70" s="73"/>
      <c r="PBX70" s="73"/>
      <c r="PBY70" s="73"/>
      <c r="PBZ70" s="73"/>
      <c r="PCA70" s="73"/>
      <c r="PCB70" s="73"/>
      <c r="PCC70" s="73"/>
      <c r="PCD70" s="73"/>
      <c r="PCE70" s="73"/>
      <c r="PCF70" s="73"/>
      <c r="PCG70" s="73"/>
      <c r="PCH70" s="73"/>
      <c r="PCI70" s="73"/>
      <c r="PCJ70" s="73"/>
      <c r="PCK70" s="73"/>
      <c r="PCL70" s="73"/>
      <c r="PCM70" s="73"/>
      <c r="PCN70" s="73"/>
      <c r="PCO70" s="73"/>
      <c r="PCP70" s="73"/>
      <c r="PCQ70" s="73"/>
      <c r="PCR70" s="73"/>
      <c r="PCS70" s="73"/>
      <c r="PCT70" s="73"/>
      <c r="PCU70" s="73"/>
      <c r="PCV70" s="73"/>
      <c r="PCW70" s="73"/>
      <c r="PCX70" s="73"/>
      <c r="PCY70" s="73"/>
      <c r="PCZ70" s="73"/>
      <c r="PDA70" s="73"/>
      <c r="PDB70" s="73"/>
      <c r="PDC70" s="73"/>
      <c r="PDD70" s="73"/>
      <c r="PDE70" s="73"/>
      <c r="PDF70" s="73"/>
      <c r="PDG70" s="73"/>
      <c r="PDH70" s="73"/>
      <c r="PDI70" s="73"/>
      <c r="PDJ70" s="73"/>
      <c r="PDK70" s="73"/>
      <c r="PDL70" s="73"/>
      <c r="PDM70" s="73"/>
      <c r="PDN70" s="73"/>
      <c r="PDO70" s="73"/>
      <c r="PDP70" s="73"/>
      <c r="PDQ70" s="73"/>
      <c r="PDR70" s="73"/>
      <c r="PDS70" s="73"/>
      <c r="PDT70" s="73"/>
      <c r="PDU70" s="73"/>
      <c r="PDV70" s="73"/>
      <c r="PDW70" s="73"/>
      <c r="PDX70" s="73"/>
      <c r="PDY70" s="73"/>
      <c r="PDZ70" s="73"/>
      <c r="PEA70" s="73"/>
      <c r="PEB70" s="73"/>
      <c r="PEC70" s="73"/>
      <c r="PED70" s="73"/>
      <c r="PEE70" s="73"/>
      <c r="PEF70" s="73"/>
      <c r="PEG70" s="73"/>
      <c r="PEH70" s="73"/>
      <c r="PEI70" s="73"/>
      <c r="PEJ70" s="73"/>
      <c r="PEK70" s="73"/>
      <c r="PEL70" s="73"/>
      <c r="PEM70" s="73"/>
      <c r="PEN70" s="73"/>
      <c r="PEO70" s="73"/>
      <c r="PEP70" s="73"/>
      <c r="PEQ70" s="73"/>
      <c r="PER70" s="73"/>
      <c r="PES70" s="73"/>
      <c r="PET70" s="73"/>
      <c r="PEU70" s="73"/>
      <c r="PEV70" s="73"/>
      <c r="PEW70" s="73"/>
      <c r="PEX70" s="73"/>
      <c r="PEY70" s="73"/>
      <c r="PEZ70" s="73"/>
      <c r="PFA70" s="73"/>
      <c r="PFB70" s="73"/>
      <c r="PFC70" s="73"/>
      <c r="PFD70" s="73"/>
      <c r="PFE70" s="73"/>
      <c r="PFF70" s="73"/>
      <c r="PFG70" s="73"/>
      <c r="PFH70" s="73"/>
      <c r="PFI70" s="73"/>
      <c r="PFJ70" s="73"/>
      <c r="PFK70" s="73"/>
      <c r="PFL70" s="73"/>
      <c r="PFM70" s="73"/>
      <c r="PFN70" s="73"/>
      <c r="PFO70" s="73"/>
      <c r="PFP70" s="73"/>
      <c r="PFQ70" s="73"/>
      <c r="PFR70" s="73"/>
      <c r="PFS70" s="73"/>
      <c r="PFT70" s="73"/>
      <c r="PFU70" s="73"/>
      <c r="PFV70" s="73"/>
      <c r="PFW70" s="73"/>
      <c r="PFX70" s="73"/>
      <c r="PFY70" s="73"/>
      <c r="PFZ70" s="73"/>
      <c r="PGA70" s="73"/>
      <c r="PGB70" s="73"/>
      <c r="PGC70" s="73"/>
      <c r="PGD70" s="73"/>
      <c r="PGE70" s="73"/>
      <c r="PGF70" s="73"/>
      <c r="PGG70" s="73"/>
      <c r="PGH70" s="73"/>
      <c r="PGI70" s="73"/>
      <c r="PGJ70" s="73"/>
      <c r="PGK70" s="73"/>
      <c r="PGL70" s="73"/>
      <c r="PGM70" s="73"/>
      <c r="PGN70" s="73"/>
      <c r="PGO70" s="73"/>
      <c r="PGP70" s="73"/>
      <c r="PGQ70" s="73"/>
      <c r="PGR70" s="73"/>
      <c r="PGS70" s="73"/>
      <c r="PGT70" s="73"/>
      <c r="PGU70" s="73"/>
      <c r="PGV70" s="73"/>
      <c r="PGW70" s="73"/>
      <c r="PGX70" s="73"/>
      <c r="PGY70" s="73"/>
      <c r="PGZ70" s="73"/>
      <c r="PHA70" s="73"/>
      <c r="PHB70" s="73"/>
      <c r="PHC70" s="73"/>
      <c r="PHD70" s="73"/>
      <c r="PHE70" s="73"/>
      <c r="PHF70" s="73"/>
      <c r="PHG70" s="73"/>
      <c r="PHH70" s="73"/>
      <c r="PHI70" s="73"/>
      <c r="PHJ70" s="73"/>
      <c r="PHK70" s="73"/>
      <c r="PHL70" s="73"/>
      <c r="PHM70" s="73"/>
      <c r="PHN70" s="73"/>
      <c r="PHO70" s="73"/>
      <c r="PHP70" s="73"/>
      <c r="PHQ70" s="73"/>
      <c r="PHR70" s="73"/>
      <c r="PHS70" s="73"/>
      <c r="PHT70" s="73"/>
      <c r="PHU70" s="73"/>
      <c r="PHV70" s="73"/>
      <c r="PHW70" s="73"/>
      <c r="PHX70" s="73"/>
      <c r="PHY70" s="73"/>
      <c r="PHZ70" s="73"/>
      <c r="PIA70" s="73"/>
      <c r="PIB70" s="73"/>
      <c r="PIC70" s="73"/>
      <c r="PID70" s="73"/>
      <c r="PIE70" s="73"/>
      <c r="PIF70" s="73"/>
      <c r="PIG70" s="73"/>
      <c r="PIH70" s="73"/>
      <c r="PII70" s="73"/>
      <c r="PIJ70" s="73"/>
      <c r="PIK70" s="73"/>
      <c r="PIL70" s="73"/>
      <c r="PIM70" s="73"/>
      <c r="PIN70" s="73"/>
      <c r="PIO70" s="73"/>
      <c r="PIP70" s="73"/>
      <c r="PIQ70" s="73"/>
      <c r="PIR70" s="73"/>
      <c r="PIS70" s="73"/>
      <c r="PIT70" s="73"/>
      <c r="PIU70" s="73"/>
      <c r="PIV70" s="73"/>
      <c r="PIW70" s="73"/>
      <c r="PIX70" s="73"/>
      <c r="PIY70" s="73"/>
      <c r="PIZ70" s="73"/>
      <c r="PJA70" s="73"/>
      <c r="PJB70" s="73"/>
      <c r="PJC70" s="73"/>
      <c r="PJD70" s="73"/>
      <c r="PJE70" s="73"/>
      <c r="PJF70" s="73"/>
      <c r="PJG70" s="73"/>
      <c r="PJH70" s="73"/>
      <c r="PJI70" s="73"/>
      <c r="PJJ70" s="73"/>
      <c r="PJK70" s="73"/>
      <c r="PJL70" s="73"/>
      <c r="PJM70" s="73"/>
      <c r="PJN70" s="73"/>
      <c r="PJO70" s="73"/>
      <c r="PJP70" s="73"/>
      <c r="PJQ70" s="73"/>
      <c r="PJR70" s="73"/>
      <c r="PJS70" s="73"/>
      <c r="PJT70" s="73"/>
      <c r="PJU70" s="73"/>
      <c r="PJV70" s="73"/>
      <c r="PJW70" s="73"/>
      <c r="PJX70" s="73"/>
      <c r="PJY70" s="73"/>
      <c r="PJZ70" s="73"/>
      <c r="PKA70" s="73"/>
      <c r="PKB70" s="73"/>
      <c r="PKC70" s="73"/>
      <c r="PKD70" s="73"/>
      <c r="PKE70" s="73"/>
      <c r="PKF70" s="73"/>
      <c r="PKG70" s="73"/>
      <c r="PKH70" s="73"/>
      <c r="PKI70" s="73"/>
      <c r="PKJ70" s="73"/>
      <c r="PKK70" s="73"/>
      <c r="PKL70" s="73"/>
      <c r="PKM70" s="73"/>
      <c r="PKN70" s="73"/>
      <c r="PKO70" s="73"/>
      <c r="PKP70" s="73"/>
      <c r="PKQ70" s="73"/>
      <c r="PKR70" s="73"/>
      <c r="PKS70" s="73"/>
      <c r="PKT70" s="73"/>
      <c r="PKU70" s="73"/>
      <c r="PKV70" s="73"/>
      <c r="PKW70" s="73"/>
      <c r="PKX70" s="73"/>
      <c r="PKY70" s="73"/>
      <c r="PKZ70" s="73"/>
      <c r="PLA70" s="73"/>
      <c r="PLB70" s="73"/>
      <c r="PLC70" s="73"/>
      <c r="PLD70" s="73"/>
      <c r="PLE70" s="73"/>
      <c r="PLF70" s="73"/>
      <c r="PLG70" s="73"/>
      <c r="PLH70" s="73"/>
      <c r="PLI70" s="73"/>
      <c r="PLJ70" s="73"/>
      <c r="PLK70" s="73"/>
      <c r="PLL70" s="73"/>
      <c r="PLM70" s="73"/>
      <c r="PLN70" s="73"/>
      <c r="PLO70" s="73"/>
      <c r="PLP70" s="73"/>
      <c r="PLQ70" s="73"/>
      <c r="PLR70" s="73"/>
      <c r="PLS70" s="73"/>
      <c r="PLT70" s="73"/>
      <c r="PLU70" s="73"/>
      <c r="PLV70" s="73"/>
      <c r="PLW70" s="73"/>
      <c r="PLX70" s="73"/>
      <c r="PLY70" s="73"/>
      <c r="PLZ70" s="73"/>
      <c r="PMA70" s="73"/>
      <c r="PMB70" s="73"/>
      <c r="PMC70" s="73"/>
      <c r="PMD70" s="73"/>
      <c r="PME70" s="73"/>
      <c r="PMF70" s="73"/>
      <c r="PMG70" s="73"/>
      <c r="PMH70" s="73"/>
      <c r="PMI70" s="73"/>
      <c r="PMJ70" s="73"/>
      <c r="PMK70" s="73"/>
      <c r="PML70" s="73"/>
      <c r="PMM70" s="73"/>
      <c r="PMN70" s="73"/>
      <c r="PMO70" s="73"/>
      <c r="PMP70" s="73"/>
      <c r="PMQ70" s="73"/>
      <c r="PMR70" s="73"/>
      <c r="PMS70" s="73"/>
      <c r="PMT70" s="73"/>
      <c r="PMU70" s="73"/>
      <c r="PMV70" s="73"/>
      <c r="PMW70" s="73"/>
      <c r="PMX70" s="73"/>
      <c r="PMY70" s="73"/>
      <c r="PMZ70" s="73"/>
      <c r="PNA70" s="73"/>
      <c r="PNB70" s="73"/>
      <c r="PNC70" s="73"/>
      <c r="PND70" s="73"/>
      <c r="PNE70" s="73"/>
      <c r="PNF70" s="73"/>
      <c r="PNG70" s="73"/>
      <c r="PNH70" s="73"/>
      <c r="PNI70" s="73"/>
      <c r="PNJ70" s="73"/>
      <c r="PNK70" s="73"/>
      <c r="PNL70" s="73"/>
      <c r="PNM70" s="73"/>
      <c r="PNN70" s="73"/>
      <c r="PNO70" s="73"/>
      <c r="PNP70" s="73"/>
      <c r="PNQ70" s="73"/>
      <c r="PNR70" s="73"/>
      <c r="PNS70" s="73"/>
      <c r="PNT70" s="73"/>
      <c r="PNU70" s="73"/>
      <c r="PNV70" s="73"/>
      <c r="PNW70" s="73"/>
      <c r="PNX70" s="73"/>
      <c r="PNY70" s="73"/>
      <c r="PNZ70" s="73"/>
      <c r="POA70" s="73"/>
      <c r="POB70" s="73"/>
      <c r="POC70" s="73"/>
      <c r="POD70" s="73"/>
      <c r="POE70" s="73"/>
      <c r="POF70" s="73"/>
      <c r="POG70" s="73"/>
      <c r="POH70" s="73"/>
      <c r="POI70" s="73"/>
      <c r="POJ70" s="73"/>
      <c r="POK70" s="73"/>
      <c r="POL70" s="73"/>
      <c r="POM70" s="73"/>
      <c r="PON70" s="73"/>
      <c r="POO70" s="73"/>
      <c r="POP70" s="73"/>
      <c r="POQ70" s="73"/>
      <c r="POR70" s="73"/>
      <c r="POS70" s="73"/>
      <c r="POT70" s="73"/>
      <c r="POU70" s="73"/>
      <c r="POV70" s="73"/>
      <c r="POW70" s="73"/>
      <c r="POX70" s="73"/>
      <c r="POY70" s="73"/>
      <c r="POZ70" s="73"/>
      <c r="PPA70" s="73"/>
      <c r="PPB70" s="73"/>
      <c r="PPC70" s="73"/>
      <c r="PPD70" s="73"/>
      <c r="PPE70" s="73"/>
      <c r="PPF70" s="73"/>
      <c r="PPG70" s="73"/>
      <c r="PPH70" s="73"/>
      <c r="PPI70" s="73"/>
      <c r="PPJ70" s="73"/>
      <c r="PPK70" s="73"/>
      <c r="PPL70" s="73"/>
      <c r="PPM70" s="73"/>
      <c r="PPN70" s="73"/>
      <c r="PPO70" s="73"/>
      <c r="PPP70" s="73"/>
      <c r="PPQ70" s="73"/>
      <c r="PPR70" s="73"/>
      <c r="PPS70" s="73"/>
      <c r="PPT70" s="73"/>
      <c r="PPU70" s="73"/>
      <c r="PPV70" s="73"/>
      <c r="PPW70" s="73"/>
      <c r="PPX70" s="73"/>
      <c r="PPY70" s="73"/>
      <c r="PPZ70" s="73"/>
      <c r="PQA70" s="73"/>
      <c r="PQB70" s="73"/>
      <c r="PQC70" s="73"/>
      <c r="PQD70" s="73"/>
      <c r="PQE70" s="73"/>
      <c r="PQF70" s="73"/>
      <c r="PQG70" s="73"/>
      <c r="PQH70" s="73"/>
      <c r="PQI70" s="73"/>
      <c r="PQJ70" s="73"/>
      <c r="PQK70" s="73"/>
      <c r="PQL70" s="73"/>
      <c r="PQM70" s="73"/>
      <c r="PQN70" s="73"/>
      <c r="PQO70" s="73"/>
      <c r="PQP70" s="73"/>
      <c r="PQQ70" s="73"/>
      <c r="PQR70" s="73"/>
      <c r="PQS70" s="73"/>
      <c r="PQT70" s="73"/>
      <c r="PQU70" s="73"/>
      <c r="PQV70" s="73"/>
      <c r="PQW70" s="73"/>
      <c r="PQX70" s="73"/>
      <c r="PQY70" s="73"/>
      <c r="PQZ70" s="73"/>
      <c r="PRA70" s="73"/>
      <c r="PRB70" s="73"/>
      <c r="PRC70" s="73"/>
      <c r="PRD70" s="73"/>
      <c r="PRE70" s="73"/>
      <c r="PRF70" s="73"/>
      <c r="PRG70" s="73"/>
      <c r="PRH70" s="73"/>
      <c r="PRI70" s="73"/>
      <c r="PRJ70" s="73"/>
      <c r="PRK70" s="73"/>
      <c r="PRL70" s="73"/>
      <c r="PRM70" s="73"/>
      <c r="PRN70" s="73"/>
      <c r="PRO70" s="73"/>
      <c r="PRP70" s="73"/>
      <c r="PRQ70" s="73"/>
      <c r="PRR70" s="73"/>
      <c r="PRS70" s="73"/>
      <c r="PRT70" s="73"/>
      <c r="PRU70" s="73"/>
      <c r="PRV70" s="73"/>
      <c r="PRW70" s="73"/>
      <c r="PRX70" s="73"/>
      <c r="PRY70" s="73"/>
      <c r="PRZ70" s="73"/>
      <c r="PSA70" s="73"/>
      <c r="PSB70" s="73"/>
      <c r="PSC70" s="73"/>
      <c r="PSD70" s="73"/>
      <c r="PSE70" s="73"/>
      <c r="PSF70" s="73"/>
      <c r="PSG70" s="73"/>
      <c r="PSH70" s="73"/>
      <c r="PSI70" s="73"/>
      <c r="PSJ70" s="73"/>
      <c r="PSK70" s="73"/>
      <c r="PSL70" s="73"/>
      <c r="PSM70" s="73"/>
      <c r="PSN70" s="73"/>
      <c r="PSO70" s="73"/>
      <c r="PSP70" s="73"/>
      <c r="PSQ70" s="73"/>
      <c r="PSR70" s="73"/>
      <c r="PSS70" s="73"/>
      <c r="PST70" s="73"/>
      <c r="PSU70" s="73"/>
      <c r="PSV70" s="73"/>
      <c r="PSW70" s="73"/>
      <c r="PSX70" s="73"/>
      <c r="PSY70" s="73"/>
      <c r="PSZ70" s="73"/>
      <c r="PTA70" s="73"/>
      <c r="PTB70" s="73"/>
      <c r="PTC70" s="73"/>
      <c r="PTD70" s="73"/>
      <c r="PTE70" s="73"/>
      <c r="PTF70" s="73"/>
      <c r="PTG70" s="73"/>
      <c r="PTH70" s="73"/>
      <c r="PTI70" s="73"/>
      <c r="PTJ70" s="73"/>
      <c r="PTK70" s="73"/>
      <c r="PTL70" s="73"/>
      <c r="PTM70" s="73"/>
      <c r="PTN70" s="73"/>
      <c r="PTO70" s="73"/>
      <c r="PTP70" s="73"/>
      <c r="PTQ70" s="73"/>
      <c r="PTR70" s="73"/>
      <c r="PTS70" s="73"/>
      <c r="PTT70" s="73"/>
      <c r="PTU70" s="73"/>
      <c r="PTV70" s="73"/>
      <c r="PTW70" s="73"/>
      <c r="PTX70" s="73"/>
      <c r="PTY70" s="73"/>
      <c r="PTZ70" s="73"/>
      <c r="PUA70" s="73"/>
      <c r="PUB70" s="73"/>
      <c r="PUC70" s="73"/>
      <c r="PUD70" s="73"/>
      <c r="PUE70" s="73"/>
      <c r="PUF70" s="73"/>
      <c r="PUG70" s="73"/>
      <c r="PUH70" s="73"/>
      <c r="PUI70" s="73"/>
      <c r="PUJ70" s="73"/>
      <c r="PUK70" s="73"/>
      <c r="PUL70" s="73"/>
      <c r="PUM70" s="73"/>
      <c r="PUN70" s="73"/>
      <c r="PUO70" s="73"/>
      <c r="PUP70" s="73"/>
      <c r="PUQ70" s="73"/>
      <c r="PUR70" s="73"/>
      <c r="PUS70" s="73"/>
      <c r="PUT70" s="73"/>
      <c r="PUU70" s="73"/>
      <c r="PUV70" s="73"/>
      <c r="PUW70" s="73"/>
      <c r="PUX70" s="73"/>
      <c r="PUY70" s="73"/>
      <c r="PUZ70" s="73"/>
      <c r="PVA70" s="73"/>
      <c r="PVB70" s="73"/>
      <c r="PVC70" s="73"/>
      <c r="PVD70" s="73"/>
      <c r="PVE70" s="73"/>
      <c r="PVF70" s="73"/>
      <c r="PVG70" s="73"/>
      <c r="PVH70" s="73"/>
      <c r="PVI70" s="73"/>
      <c r="PVJ70" s="73"/>
      <c r="PVK70" s="73"/>
      <c r="PVL70" s="73"/>
      <c r="PVM70" s="73"/>
      <c r="PVN70" s="73"/>
      <c r="PVO70" s="73"/>
      <c r="PVP70" s="73"/>
      <c r="PVQ70" s="73"/>
      <c r="PVR70" s="73"/>
      <c r="PVS70" s="73"/>
      <c r="PVT70" s="73"/>
      <c r="PVU70" s="73"/>
      <c r="PVV70" s="73"/>
      <c r="PVW70" s="73"/>
      <c r="PVX70" s="73"/>
      <c r="PVY70" s="73"/>
      <c r="PVZ70" s="73"/>
      <c r="PWA70" s="73"/>
      <c r="PWB70" s="73"/>
      <c r="PWC70" s="73"/>
      <c r="PWD70" s="73"/>
      <c r="PWE70" s="73"/>
      <c r="PWF70" s="73"/>
      <c r="PWG70" s="73"/>
      <c r="PWH70" s="73"/>
      <c r="PWI70" s="73"/>
      <c r="PWJ70" s="73"/>
      <c r="PWK70" s="73"/>
      <c r="PWL70" s="73"/>
      <c r="PWM70" s="73"/>
      <c r="PWN70" s="73"/>
      <c r="PWO70" s="73"/>
      <c r="PWP70" s="73"/>
      <c r="PWQ70" s="73"/>
      <c r="PWR70" s="73"/>
      <c r="PWS70" s="73"/>
      <c r="PWT70" s="73"/>
      <c r="PWU70" s="73"/>
      <c r="PWV70" s="73"/>
      <c r="PWW70" s="73"/>
      <c r="PWX70" s="73"/>
      <c r="PWY70" s="73"/>
      <c r="PWZ70" s="73"/>
      <c r="PXA70" s="73"/>
      <c r="PXB70" s="73"/>
      <c r="PXC70" s="73"/>
      <c r="PXD70" s="73"/>
      <c r="PXE70" s="73"/>
      <c r="PXF70" s="73"/>
      <c r="PXG70" s="73"/>
      <c r="PXH70" s="73"/>
      <c r="PXI70" s="73"/>
      <c r="PXJ70" s="73"/>
      <c r="PXK70" s="73"/>
      <c r="PXL70" s="73"/>
      <c r="PXM70" s="73"/>
      <c r="PXN70" s="73"/>
      <c r="PXO70" s="73"/>
      <c r="PXP70" s="73"/>
      <c r="PXQ70" s="73"/>
      <c r="PXR70" s="73"/>
      <c r="PXS70" s="73"/>
      <c r="PXT70" s="73"/>
      <c r="PXU70" s="73"/>
      <c r="PXV70" s="73"/>
      <c r="PXW70" s="73"/>
      <c r="PXX70" s="73"/>
      <c r="PXY70" s="73"/>
      <c r="PXZ70" s="73"/>
      <c r="PYA70" s="73"/>
      <c r="PYB70" s="73"/>
      <c r="PYC70" s="73"/>
      <c r="PYD70" s="73"/>
      <c r="PYE70" s="73"/>
      <c r="PYF70" s="73"/>
      <c r="PYG70" s="73"/>
      <c r="PYH70" s="73"/>
      <c r="PYI70" s="73"/>
      <c r="PYJ70" s="73"/>
      <c r="PYK70" s="73"/>
      <c r="PYL70" s="73"/>
      <c r="PYM70" s="73"/>
      <c r="PYN70" s="73"/>
      <c r="PYO70" s="73"/>
      <c r="PYP70" s="73"/>
      <c r="PYQ70" s="73"/>
      <c r="PYR70" s="73"/>
      <c r="PYS70" s="73"/>
      <c r="PYT70" s="73"/>
      <c r="PYU70" s="73"/>
      <c r="PYV70" s="73"/>
      <c r="PYW70" s="73"/>
      <c r="PYX70" s="73"/>
      <c r="PYY70" s="73"/>
      <c r="PYZ70" s="73"/>
      <c r="PZA70" s="73"/>
      <c r="PZB70" s="73"/>
      <c r="PZC70" s="73"/>
      <c r="PZD70" s="73"/>
      <c r="PZE70" s="73"/>
      <c r="PZF70" s="73"/>
      <c r="PZG70" s="73"/>
      <c r="PZH70" s="73"/>
      <c r="PZI70" s="73"/>
      <c r="PZJ70" s="73"/>
      <c r="PZK70" s="73"/>
      <c r="PZL70" s="73"/>
      <c r="PZM70" s="73"/>
      <c r="PZN70" s="73"/>
      <c r="PZO70" s="73"/>
      <c r="PZP70" s="73"/>
      <c r="PZQ70" s="73"/>
      <c r="PZR70" s="73"/>
      <c r="PZS70" s="73"/>
      <c r="PZT70" s="73"/>
      <c r="PZU70" s="73"/>
      <c r="PZV70" s="73"/>
      <c r="PZW70" s="73"/>
      <c r="PZX70" s="73"/>
      <c r="PZY70" s="73"/>
      <c r="PZZ70" s="73"/>
      <c r="QAA70" s="73"/>
      <c r="QAB70" s="73"/>
      <c r="QAC70" s="73"/>
      <c r="QAD70" s="73"/>
      <c r="QAE70" s="73"/>
      <c r="QAF70" s="73"/>
      <c r="QAG70" s="73"/>
      <c r="QAH70" s="73"/>
      <c r="QAI70" s="73"/>
      <c r="QAJ70" s="73"/>
      <c r="QAK70" s="73"/>
      <c r="QAL70" s="73"/>
      <c r="QAM70" s="73"/>
      <c r="QAN70" s="73"/>
      <c r="QAO70" s="73"/>
      <c r="QAP70" s="73"/>
      <c r="QAQ70" s="73"/>
      <c r="QAR70" s="73"/>
      <c r="QAS70" s="73"/>
      <c r="QAT70" s="73"/>
      <c r="QAU70" s="73"/>
      <c r="QAV70" s="73"/>
      <c r="QAW70" s="73"/>
      <c r="QAX70" s="73"/>
      <c r="QAY70" s="73"/>
      <c r="QAZ70" s="73"/>
      <c r="QBA70" s="73"/>
      <c r="QBB70" s="73"/>
      <c r="QBC70" s="73"/>
      <c r="QBD70" s="73"/>
      <c r="QBE70" s="73"/>
      <c r="QBF70" s="73"/>
      <c r="QBG70" s="73"/>
      <c r="QBH70" s="73"/>
      <c r="QBI70" s="73"/>
      <c r="QBJ70" s="73"/>
      <c r="QBK70" s="73"/>
      <c r="QBL70" s="73"/>
      <c r="QBM70" s="73"/>
      <c r="QBN70" s="73"/>
      <c r="QBO70" s="73"/>
      <c r="QBP70" s="73"/>
      <c r="QBQ70" s="73"/>
      <c r="QBR70" s="73"/>
      <c r="QBS70" s="73"/>
      <c r="QBT70" s="73"/>
      <c r="QBU70" s="73"/>
      <c r="QBV70" s="73"/>
      <c r="QBW70" s="73"/>
      <c r="QBX70" s="73"/>
      <c r="QBY70" s="73"/>
      <c r="QBZ70" s="73"/>
      <c r="QCA70" s="73"/>
      <c r="QCB70" s="73"/>
      <c r="QCC70" s="73"/>
      <c r="QCD70" s="73"/>
      <c r="QCE70" s="73"/>
      <c r="QCF70" s="73"/>
      <c r="QCG70" s="73"/>
      <c r="QCH70" s="73"/>
      <c r="QCI70" s="73"/>
      <c r="QCJ70" s="73"/>
      <c r="QCK70" s="73"/>
      <c r="QCL70" s="73"/>
      <c r="QCM70" s="73"/>
      <c r="QCN70" s="73"/>
      <c r="QCO70" s="73"/>
      <c r="QCP70" s="73"/>
      <c r="QCQ70" s="73"/>
      <c r="QCR70" s="73"/>
      <c r="QCS70" s="73"/>
      <c r="QCT70" s="73"/>
      <c r="QCU70" s="73"/>
      <c r="QCV70" s="73"/>
      <c r="QCW70" s="73"/>
      <c r="QCX70" s="73"/>
      <c r="QCY70" s="73"/>
      <c r="QCZ70" s="73"/>
      <c r="QDA70" s="73"/>
      <c r="QDB70" s="73"/>
      <c r="QDC70" s="73"/>
      <c r="QDD70" s="73"/>
      <c r="QDE70" s="73"/>
      <c r="QDF70" s="73"/>
      <c r="QDG70" s="73"/>
      <c r="QDH70" s="73"/>
      <c r="QDI70" s="73"/>
      <c r="QDJ70" s="73"/>
      <c r="QDK70" s="73"/>
      <c r="QDL70" s="73"/>
      <c r="QDM70" s="73"/>
      <c r="QDN70" s="73"/>
      <c r="QDO70" s="73"/>
      <c r="QDP70" s="73"/>
      <c r="QDQ70" s="73"/>
      <c r="QDR70" s="73"/>
      <c r="QDS70" s="73"/>
      <c r="QDT70" s="73"/>
      <c r="QDU70" s="73"/>
      <c r="QDV70" s="73"/>
      <c r="QDW70" s="73"/>
      <c r="QDX70" s="73"/>
      <c r="QDY70" s="73"/>
      <c r="QDZ70" s="73"/>
      <c r="QEA70" s="73"/>
      <c r="QEB70" s="73"/>
      <c r="QEC70" s="73"/>
      <c r="QED70" s="73"/>
      <c r="QEE70" s="73"/>
      <c r="QEF70" s="73"/>
      <c r="QEG70" s="73"/>
      <c r="QEH70" s="73"/>
      <c r="QEI70" s="73"/>
      <c r="QEJ70" s="73"/>
      <c r="QEK70" s="73"/>
      <c r="QEL70" s="73"/>
      <c r="QEM70" s="73"/>
      <c r="QEN70" s="73"/>
      <c r="QEO70" s="73"/>
      <c r="QEP70" s="73"/>
      <c r="QEQ70" s="73"/>
      <c r="QER70" s="73"/>
      <c r="QES70" s="73"/>
      <c r="QET70" s="73"/>
      <c r="QEU70" s="73"/>
      <c r="QEV70" s="73"/>
      <c r="QEW70" s="73"/>
      <c r="QEX70" s="73"/>
      <c r="QEY70" s="73"/>
      <c r="QEZ70" s="73"/>
      <c r="QFA70" s="73"/>
      <c r="QFB70" s="73"/>
      <c r="QFC70" s="73"/>
      <c r="QFD70" s="73"/>
      <c r="QFE70" s="73"/>
      <c r="QFF70" s="73"/>
      <c r="QFG70" s="73"/>
      <c r="QFH70" s="73"/>
      <c r="QFI70" s="73"/>
      <c r="QFJ70" s="73"/>
      <c r="QFK70" s="73"/>
      <c r="QFL70" s="73"/>
      <c r="QFM70" s="73"/>
      <c r="QFN70" s="73"/>
      <c r="QFO70" s="73"/>
      <c r="QFP70" s="73"/>
      <c r="QFQ70" s="73"/>
      <c r="QFR70" s="73"/>
      <c r="QFS70" s="73"/>
      <c r="QFT70" s="73"/>
      <c r="QFU70" s="73"/>
      <c r="QFV70" s="73"/>
      <c r="QFW70" s="73"/>
      <c r="QFX70" s="73"/>
      <c r="QFY70" s="73"/>
      <c r="QFZ70" s="73"/>
      <c r="QGA70" s="73"/>
      <c r="QGB70" s="73"/>
      <c r="QGC70" s="73"/>
      <c r="QGD70" s="73"/>
      <c r="QGE70" s="73"/>
      <c r="QGF70" s="73"/>
      <c r="QGG70" s="73"/>
      <c r="QGH70" s="73"/>
      <c r="QGI70" s="73"/>
      <c r="QGJ70" s="73"/>
      <c r="QGK70" s="73"/>
      <c r="QGL70" s="73"/>
      <c r="QGM70" s="73"/>
      <c r="QGN70" s="73"/>
      <c r="QGO70" s="73"/>
      <c r="QGP70" s="73"/>
      <c r="QGQ70" s="73"/>
      <c r="QGR70" s="73"/>
      <c r="QGS70" s="73"/>
      <c r="QGT70" s="73"/>
      <c r="QGU70" s="73"/>
      <c r="QGV70" s="73"/>
      <c r="QGW70" s="73"/>
      <c r="QGX70" s="73"/>
      <c r="QGY70" s="73"/>
      <c r="QGZ70" s="73"/>
      <c r="QHA70" s="73"/>
      <c r="QHB70" s="73"/>
      <c r="QHC70" s="73"/>
      <c r="QHD70" s="73"/>
      <c r="QHE70" s="73"/>
      <c r="QHF70" s="73"/>
      <c r="QHG70" s="73"/>
      <c r="QHH70" s="73"/>
      <c r="QHI70" s="73"/>
      <c r="QHJ70" s="73"/>
      <c r="QHK70" s="73"/>
      <c r="QHL70" s="73"/>
      <c r="QHM70" s="73"/>
      <c r="QHN70" s="73"/>
      <c r="QHO70" s="73"/>
      <c r="QHP70" s="73"/>
      <c r="QHQ70" s="73"/>
      <c r="QHR70" s="73"/>
      <c r="QHS70" s="73"/>
      <c r="QHT70" s="73"/>
      <c r="QHU70" s="73"/>
      <c r="QHV70" s="73"/>
      <c r="QHW70" s="73"/>
      <c r="QHX70" s="73"/>
      <c r="QHY70" s="73"/>
      <c r="QHZ70" s="73"/>
      <c r="QIA70" s="73"/>
      <c r="QIB70" s="73"/>
      <c r="QIC70" s="73"/>
      <c r="QID70" s="73"/>
      <c r="QIE70" s="73"/>
      <c r="QIF70" s="73"/>
      <c r="QIG70" s="73"/>
      <c r="QIH70" s="73"/>
      <c r="QII70" s="73"/>
      <c r="QIJ70" s="73"/>
      <c r="QIK70" s="73"/>
      <c r="QIL70" s="73"/>
      <c r="QIM70" s="73"/>
      <c r="QIN70" s="73"/>
      <c r="QIO70" s="73"/>
      <c r="QIP70" s="73"/>
      <c r="QIQ70" s="73"/>
      <c r="QIR70" s="73"/>
      <c r="QIS70" s="73"/>
      <c r="QIT70" s="73"/>
      <c r="QIU70" s="73"/>
      <c r="QIV70" s="73"/>
      <c r="QIW70" s="73"/>
      <c r="QIX70" s="73"/>
      <c r="QIY70" s="73"/>
      <c r="QIZ70" s="73"/>
      <c r="QJA70" s="73"/>
      <c r="QJB70" s="73"/>
      <c r="QJC70" s="73"/>
      <c r="QJD70" s="73"/>
      <c r="QJE70" s="73"/>
      <c r="QJF70" s="73"/>
      <c r="QJG70" s="73"/>
      <c r="QJH70" s="73"/>
      <c r="QJI70" s="73"/>
      <c r="QJJ70" s="73"/>
      <c r="QJK70" s="73"/>
      <c r="QJL70" s="73"/>
      <c r="QJM70" s="73"/>
      <c r="QJN70" s="73"/>
      <c r="QJO70" s="73"/>
      <c r="QJP70" s="73"/>
      <c r="QJQ70" s="73"/>
      <c r="QJR70" s="73"/>
      <c r="QJS70" s="73"/>
      <c r="QJT70" s="73"/>
      <c r="QJU70" s="73"/>
      <c r="QJV70" s="73"/>
      <c r="QJW70" s="73"/>
      <c r="QJX70" s="73"/>
      <c r="QJY70" s="73"/>
      <c r="QJZ70" s="73"/>
      <c r="QKA70" s="73"/>
      <c r="QKB70" s="73"/>
      <c r="QKC70" s="73"/>
      <c r="QKD70" s="73"/>
      <c r="QKE70" s="73"/>
      <c r="QKF70" s="73"/>
      <c r="QKG70" s="73"/>
      <c r="QKH70" s="73"/>
      <c r="QKI70" s="73"/>
      <c r="QKJ70" s="73"/>
      <c r="QKK70" s="73"/>
      <c r="QKL70" s="73"/>
      <c r="QKM70" s="73"/>
      <c r="QKN70" s="73"/>
      <c r="QKO70" s="73"/>
      <c r="QKP70" s="73"/>
      <c r="QKQ70" s="73"/>
      <c r="QKR70" s="73"/>
      <c r="QKS70" s="73"/>
      <c r="QKT70" s="73"/>
      <c r="QKU70" s="73"/>
      <c r="QKV70" s="73"/>
      <c r="QKW70" s="73"/>
      <c r="QKX70" s="73"/>
      <c r="QKY70" s="73"/>
      <c r="QKZ70" s="73"/>
      <c r="QLA70" s="73"/>
      <c r="QLB70" s="73"/>
      <c r="QLC70" s="73"/>
      <c r="QLD70" s="73"/>
      <c r="QLE70" s="73"/>
      <c r="QLF70" s="73"/>
      <c r="QLG70" s="73"/>
      <c r="QLH70" s="73"/>
      <c r="QLI70" s="73"/>
      <c r="QLJ70" s="73"/>
      <c r="QLK70" s="73"/>
      <c r="QLL70" s="73"/>
      <c r="QLM70" s="73"/>
      <c r="QLN70" s="73"/>
      <c r="QLO70" s="73"/>
      <c r="QLP70" s="73"/>
      <c r="QLQ70" s="73"/>
      <c r="QLR70" s="73"/>
      <c r="QLS70" s="73"/>
      <c r="QLT70" s="73"/>
      <c r="QLU70" s="73"/>
      <c r="QLV70" s="73"/>
      <c r="QLW70" s="73"/>
      <c r="QLX70" s="73"/>
      <c r="QLY70" s="73"/>
      <c r="QLZ70" s="73"/>
      <c r="QMA70" s="73"/>
      <c r="QMB70" s="73"/>
      <c r="QMC70" s="73"/>
      <c r="QMD70" s="73"/>
      <c r="QME70" s="73"/>
      <c r="QMF70" s="73"/>
      <c r="QMG70" s="73"/>
      <c r="QMH70" s="73"/>
      <c r="QMI70" s="73"/>
      <c r="QMJ70" s="73"/>
      <c r="QMK70" s="73"/>
      <c r="QML70" s="73"/>
      <c r="QMM70" s="73"/>
      <c r="QMN70" s="73"/>
      <c r="QMO70" s="73"/>
      <c r="QMP70" s="73"/>
      <c r="QMQ70" s="73"/>
      <c r="QMR70" s="73"/>
      <c r="QMS70" s="73"/>
      <c r="QMT70" s="73"/>
      <c r="QMU70" s="73"/>
      <c r="QMV70" s="73"/>
      <c r="QMW70" s="73"/>
      <c r="QMX70" s="73"/>
      <c r="QMY70" s="73"/>
      <c r="QMZ70" s="73"/>
      <c r="QNA70" s="73"/>
      <c r="QNB70" s="73"/>
      <c r="QNC70" s="73"/>
      <c r="QND70" s="73"/>
      <c r="QNE70" s="73"/>
      <c r="QNF70" s="73"/>
      <c r="QNG70" s="73"/>
      <c r="QNH70" s="73"/>
      <c r="QNI70" s="73"/>
      <c r="QNJ70" s="73"/>
      <c r="QNK70" s="73"/>
      <c r="QNL70" s="73"/>
      <c r="QNM70" s="73"/>
      <c r="QNN70" s="73"/>
      <c r="QNO70" s="73"/>
      <c r="QNP70" s="73"/>
      <c r="QNQ70" s="73"/>
      <c r="QNR70" s="73"/>
      <c r="QNS70" s="73"/>
      <c r="QNT70" s="73"/>
      <c r="QNU70" s="73"/>
      <c r="QNV70" s="73"/>
      <c r="QNW70" s="73"/>
      <c r="QNX70" s="73"/>
      <c r="QNY70" s="73"/>
      <c r="QNZ70" s="73"/>
      <c r="QOA70" s="73"/>
      <c r="QOB70" s="73"/>
      <c r="QOC70" s="73"/>
      <c r="QOD70" s="73"/>
      <c r="QOE70" s="73"/>
      <c r="QOF70" s="73"/>
      <c r="QOG70" s="73"/>
      <c r="QOH70" s="73"/>
      <c r="QOI70" s="73"/>
      <c r="QOJ70" s="73"/>
      <c r="QOK70" s="73"/>
      <c r="QOL70" s="73"/>
      <c r="QOM70" s="73"/>
      <c r="QON70" s="73"/>
      <c r="QOO70" s="73"/>
      <c r="QOP70" s="73"/>
      <c r="QOQ70" s="73"/>
      <c r="QOR70" s="73"/>
      <c r="QOS70" s="73"/>
      <c r="QOT70" s="73"/>
      <c r="QOU70" s="73"/>
      <c r="QOV70" s="73"/>
      <c r="QOW70" s="73"/>
      <c r="QOX70" s="73"/>
      <c r="QOY70" s="73"/>
      <c r="QOZ70" s="73"/>
      <c r="QPA70" s="73"/>
      <c r="QPB70" s="73"/>
      <c r="QPC70" s="73"/>
      <c r="QPD70" s="73"/>
      <c r="QPE70" s="73"/>
      <c r="QPF70" s="73"/>
      <c r="QPG70" s="73"/>
      <c r="QPH70" s="73"/>
      <c r="QPI70" s="73"/>
      <c r="QPJ70" s="73"/>
      <c r="QPK70" s="73"/>
      <c r="QPL70" s="73"/>
      <c r="QPM70" s="73"/>
      <c r="QPN70" s="73"/>
      <c r="QPO70" s="73"/>
      <c r="QPP70" s="73"/>
      <c r="QPQ70" s="73"/>
      <c r="QPR70" s="73"/>
      <c r="QPS70" s="73"/>
      <c r="QPT70" s="73"/>
      <c r="QPU70" s="73"/>
      <c r="QPV70" s="73"/>
      <c r="QPW70" s="73"/>
      <c r="QPX70" s="73"/>
      <c r="QPY70" s="73"/>
      <c r="QPZ70" s="73"/>
      <c r="QQA70" s="73"/>
      <c r="QQB70" s="73"/>
      <c r="QQC70" s="73"/>
      <c r="QQD70" s="73"/>
      <c r="QQE70" s="73"/>
      <c r="QQF70" s="73"/>
      <c r="QQG70" s="73"/>
      <c r="QQH70" s="73"/>
      <c r="QQI70" s="73"/>
      <c r="QQJ70" s="73"/>
      <c r="QQK70" s="73"/>
      <c r="QQL70" s="73"/>
      <c r="QQM70" s="73"/>
      <c r="QQN70" s="73"/>
      <c r="QQO70" s="73"/>
      <c r="QQP70" s="73"/>
      <c r="QQQ70" s="73"/>
      <c r="QQR70" s="73"/>
      <c r="QQS70" s="73"/>
      <c r="QQT70" s="73"/>
      <c r="QQU70" s="73"/>
      <c r="QQV70" s="73"/>
      <c r="QQW70" s="73"/>
      <c r="QQX70" s="73"/>
      <c r="QQY70" s="73"/>
      <c r="QQZ70" s="73"/>
      <c r="QRA70" s="73"/>
      <c r="QRB70" s="73"/>
      <c r="QRC70" s="73"/>
      <c r="QRD70" s="73"/>
      <c r="QRE70" s="73"/>
      <c r="QRF70" s="73"/>
      <c r="QRG70" s="73"/>
      <c r="QRH70" s="73"/>
      <c r="QRI70" s="73"/>
      <c r="QRJ70" s="73"/>
      <c r="QRK70" s="73"/>
      <c r="QRL70" s="73"/>
      <c r="QRM70" s="73"/>
      <c r="QRN70" s="73"/>
      <c r="QRO70" s="73"/>
      <c r="QRP70" s="73"/>
      <c r="QRQ70" s="73"/>
      <c r="QRR70" s="73"/>
      <c r="QRS70" s="73"/>
      <c r="QRT70" s="73"/>
      <c r="QRU70" s="73"/>
      <c r="QRV70" s="73"/>
      <c r="QRW70" s="73"/>
      <c r="QRX70" s="73"/>
      <c r="QRY70" s="73"/>
      <c r="QRZ70" s="73"/>
      <c r="QSA70" s="73"/>
      <c r="QSB70" s="73"/>
      <c r="QSC70" s="73"/>
      <c r="QSD70" s="73"/>
      <c r="QSE70" s="73"/>
      <c r="QSF70" s="73"/>
      <c r="QSG70" s="73"/>
      <c r="QSH70" s="73"/>
      <c r="QSI70" s="73"/>
      <c r="QSJ70" s="73"/>
      <c r="QSK70" s="73"/>
      <c r="QSL70" s="73"/>
      <c r="QSM70" s="73"/>
      <c r="QSN70" s="73"/>
      <c r="QSO70" s="73"/>
      <c r="QSP70" s="73"/>
      <c r="QSQ70" s="73"/>
      <c r="QSR70" s="73"/>
      <c r="QSS70" s="73"/>
      <c r="QST70" s="73"/>
      <c r="QSU70" s="73"/>
      <c r="QSV70" s="73"/>
      <c r="QSW70" s="73"/>
      <c r="QSX70" s="73"/>
      <c r="QSY70" s="73"/>
      <c r="QSZ70" s="73"/>
      <c r="QTA70" s="73"/>
      <c r="QTB70" s="73"/>
      <c r="QTC70" s="73"/>
      <c r="QTD70" s="73"/>
      <c r="QTE70" s="73"/>
      <c r="QTF70" s="73"/>
      <c r="QTG70" s="73"/>
      <c r="QTH70" s="73"/>
      <c r="QTI70" s="73"/>
      <c r="QTJ70" s="73"/>
      <c r="QTK70" s="73"/>
      <c r="QTL70" s="73"/>
      <c r="QTM70" s="73"/>
      <c r="QTN70" s="73"/>
      <c r="QTO70" s="73"/>
      <c r="QTP70" s="73"/>
      <c r="QTQ70" s="73"/>
      <c r="QTR70" s="73"/>
      <c r="QTS70" s="73"/>
      <c r="QTT70" s="73"/>
      <c r="QTU70" s="73"/>
      <c r="QTV70" s="73"/>
      <c r="QTW70" s="73"/>
      <c r="QTX70" s="73"/>
      <c r="QTY70" s="73"/>
      <c r="QTZ70" s="73"/>
      <c r="QUA70" s="73"/>
      <c r="QUB70" s="73"/>
      <c r="QUC70" s="73"/>
      <c r="QUD70" s="73"/>
      <c r="QUE70" s="73"/>
      <c r="QUF70" s="73"/>
      <c r="QUG70" s="73"/>
      <c r="QUH70" s="73"/>
      <c r="QUI70" s="73"/>
      <c r="QUJ70" s="73"/>
      <c r="QUK70" s="73"/>
      <c r="QUL70" s="73"/>
      <c r="QUM70" s="73"/>
      <c r="QUN70" s="73"/>
      <c r="QUO70" s="73"/>
      <c r="QUP70" s="73"/>
      <c r="QUQ70" s="73"/>
      <c r="QUR70" s="73"/>
      <c r="QUS70" s="73"/>
      <c r="QUT70" s="73"/>
      <c r="QUU70" s="73"/>
      <c r="QUV70" s="73"/>
      <c r="QUW70" s="73"/>
      <c r="QUX70" s="73"/>
      <c r="QUY70" s="73"/>
      <c r="QUZ70" s="73"/>
      <c r="QVA70" s="73"/>
      <c r="QVB70" s="73"/>
      <c r="QVC70" s="73"/>
      <c r="QVD70" s="73"/>
      <c r="QVE70" s="73"/>
      <c r="QVF70" s="73"/>
      <c r="QVG70" s="73"/>
      <c r="QVH70" s="73"/>
      <c r="QVI70" s="73"/>
      <c r="QVJ70" s="73"/>
      <c r="QVK70" s="73"/>
      <c r="QVL70" s="73"/>
      <c r="QVM70" s="73"/>
      <c r="QVN70" s="73"/>
      <c r="QVO70" s="73"/>
      <c r="QVP70" s="73"/>
      <c r="QVQ70" s="73"/>
      <c r="QVR70" s="73"/>
      <c r="QVS70" s="73"/>
      <c r="QVT70" s="73"/>
      <c r="QVU70" s="73"/>
      <c r="QVV70" s="73"/>
      <c r="QVW70" s="73"/>
      <c r="QVX70" s="73"/>
      <c r="QVY70" s="73"/>
      <c r="QVZ70" s="73"/>
      <c r="QWA70" s="73"/>
      <c r="QWB70" s="73"/>
      <c r="QWC70" s="73"/>
      <c r="QWD70" s="73"/>
      <c r="QWE70" s="73"/>
      <c r="QWF70" s="73"/>
      <c r="QWG70" s="73"/>
      <c r="QWH70" s="73"/>
      <c r="QWI70" s="73"/>
      <c r="QWJ70" s="73"/>
      <c r="QWK70" s="73"/>
      <c r="QWL70" s="73"/>
      <c r="QWM70" s="73"/>
      <c r="QWN70" s="73"/>
      <c r="QWO70" s="73"/>
      <c r="QWP70" s="73"/>
      <c r="QWQ70" s="73"/>
      <c r="QWR70" s="73"/>
      <c r="QWS70" s="73"/>
      <c r="QWT70" s="73"/>
      <c r="QWU70" s="73"/>
      <c r="QWV70" s="73"/>
      <c r="QWW70" s="73"/>
      <c r="QWX70" s="73"/>
      <c r="QWY70" s="73"/>
      <c r="QWZ70" s="73"/>
      <c r="QXA70" s="73"/>
      <c r="QXB70" s="73"/>
      <c r="QXC70" s="73"/>
      <c r="QXD70" s="73"/>
      <c r="QXE70" s="73"/>
      <c r="QXF70" s="73"/>
      <c r="QXG70" s="73"/>
      <c r="QXH70" s="73"/>
      <c r="QXI70" s="73"/>
      <c r="QXJ70" s="73"/>
      <c r="QXK70" s="73"/>
      <c r="QXL70" s="73"/>
      <c r="QXM70" s="73"/>
      <c r="QXN70" s="73"/>
      <c r="QXO70" s="73"/>
      <c r="QXP70" s="73"/>
      <c r="QXQ70" s="73"/>
      <c r="QXR70" s="73"/>
      <c r="QXS70" s="73"/>
      <c r="QXT70" s="73"/>
      <c r="QXU70" s="73"/>
      <c r="QXV70" s="73"/>
      <c r="QXW70" s="73"/>
      <c r="QXX70" s="73"/>
      <c r="QXY70" s="73"/>
      <c r="QXZ70" s="73"/>
      <c r="QYA70" s="73"/>
      <c r="QYB70" s="73"/>
      <c r="QYC70" s="73"/>
      <c r="QYD70" s="73"/>
      <c r="QYE70" s="73"/>
      <c r="QYF70" s="73"/>
      <c r="QYG70" s="73"/>
      <c r="QYH70" s="73"/>
      <c r="QYI70" s="73"/>
      <c r="QYJ70" s="73"/>
      <c r="QYK70" s="73"/>
      <c r="QYL70" s="73"/>
      <c r="QYM70" s="73"/>
      <c r="QYN70" s="73"/>
      <c r="QYO70" s="73"/>
      <c r="QYP70" s="73"/>
      <c r="QYQ70" s="73"/>
      <c r="QYR70" s="73"/>
      <c r="QYS70" s="73"/>
      <c r="QYT70" s="73"/>
      <c r="QYU70" s="73"/>
      <c r="QYV70" s="73"/>
      <c r="QYW70" s="73"/>
      <c r="QYX70" s="73"/>
      <c r="QYY70" s="73"/>
      <c r="QYZ70" s="73"/>
      <c r="QZA70" s="73"/>
      <c r="QZB70" s="73"/>
      <c r="QZC70" s="73"/>
      <c r="QZD70" s="73"/>
      <c r="QZE70" s="73"/>
      <c r="QZF70" s="73"/>
      <c r="QZG70" s="73"/>
      <c r="QZH70" s="73"/>
      <c r="QZI70" s="73"/>
      <c r="QZJ70" s="73"/>
      <c r="QZK70" s="73"/>
      <c r="QZL70" s="73"/>
      <c r="QZM70" s="73"/>
      <c r="QZN70" s="73"/>
      <c r="QZO70" s="73"/>
      <c r="QZP70" s="73"/>
      <c r="QZQ70" s="73"/>
      <c r="QZR70" s="73"/>
      <c r="QZS70" s="73"/>
      <c r="QZT70" s="73"/>
      <c r="QZU70" s="73"/>
      <c r="QZV70" s="73"/>
      <c r="QZW70" s="73"/>
      <c r="QZX70" s="73"/>
      <c r="QZY70" s="73"/>
      <c r="QZZ70" s="73"/>
      <c r="RAA70" s="73"/>
      <c r="RAB70" s="73"/>
      <c r="RAC70" s="73"/>
      <c r="RAD70" s="73"/>
      <c r="RAE70" s="73"/>
      <c r="RAF70" s="73"/>
      <c r="RAG70" s="73"/>
      <c r="RAH70" s="73"/>
      <c r="RAI70" s="73"/>
      <c r="RAJ70" s="73"/>
      <c r="RAK70" s="73"/>
      <c r="RAL70" s="73"/>
      <c r="RAM70" s="73"/>
      <c r="RAN70" s="73"/>
      <c r="RAO70" s="73"/>
      <c r="RAP70" s="73"/>
      <c r="RAQ70" s="73"/>
      <c r="RAR70" s="73"/>
      <c r="RAS70" s="73"/>
      <c r="RAT70" s="73"/>
      <c r="RAU70" s="73"/>
      <c r="RAV70" s="73"/>
      <c r="RAW70" s="73"/>
      <c r="RAX70" s="73"/>
      <c r="RAY70" s="73"/>
      <c r="RAZ70" s="73"/>
      <c r="RBA70" s="73"/>
      <c r="RBB70" s="73"/>
      <c r="RBC70" s="73"/>
      <c r="RBD70" s="73"/>
      <c r="RBE70" s="73"/>
      <c r="RBF70" s="73"/>
      <c r="RBG70" s="73"/>
      <c r="RBH70" s="73"/>
      <c r="RBI70" s="73"/>
      <c r="RBJ70" s="73"/>
      <c r="RBK70" s="73"/>
      <c r="RBL70" s="73"/>
      <c r="RBM70" s="73"/>
      <c r="RBN70" s="73"/>
      <c r="RBO70" s="73"/>
      <c r="RBP70" s="73"/>
      <c r="RBQ70" s="73"/>
      <c r="RBR70" s="73"/>
      <c r="RBS70" s="73"/>
      <c r="RBT70" s="73"/>
      <c r="RBU70" s="73"/>
      <c r="RBV70" s="73"/>
      <c r="RBW70" s="73"/>
      <c r="RBX70" s="73"/>
      <c r="RBY70" s="73"/>
      <c r="RBZ70" s="73"/>
      <c r="RCA70" s="73"/>
      <c r="RCB70" s="73"/>
      <c r="RCC70" s="73"/>
      <c r="RCD70" s="73"/>
      <c r="RCE70" s="73"/>
      <c r="RCF70" s="73"/>
      <c r="RCG70" s="73"/>
      <c r="RCH70" s="73"/>
      <c r="RCI70" s="73"/>
      <c r="RCJ70" s="73"/>
      <c r="RCK70" s="73"/>
      <c r="RCL70" s="73"/>
      <c r="RCM70" s="73"/>
      <c r="RCN70" s="73"/>
      <c r="RCO70" s="73"/>
      <c r="RCP70" s="73"/>
      <c r="RCQ70" s="73"/>
      <c r="RCR70" s="73"/>
      <c r="RCS70" s="73"/>
      <c r="RCT70" s="73"/>
      <c r="RCU70" s="73"/>
      <c r="RCV70" s="73"/>
      <c r="RCW70" s="73"/>
      <c r="RCX70" s="73"/>
      <c r="RCY70" s="73"/>
      <c r="RCZ70" s="73"/>
      <c r="RDA70" s="73"/>
      <c r="RDB70" s="73"/>
      <c r="RDC70" s="73"/>
      <c r="RDD70" s="73"/>
      <c r="RDE70" s="73"/>
      <c r="RDF70" s="73"/>
      <c r="RDG70" s="73"/>
      <c r="RDH70" s="73"/>
      <c r="RDI70" s="73"/>
      <c r="RDJ70" s="73"/>
      <c r="RDK70" s="73"/>
      <c r="RDL70" s="73"/>
      <c r="RDM70" s="73"/>
      <c r="RDN70" s="73"/>
      <c r="RDO70" s="73"/>
      <c r="RDP70" s="73"/>
      <c r="RDQ70" s="73"/>
      <c r="RDR70" s="73"/>
      <c r="RDS70" s="73"/>
      <c r="RDT70" s="73"/>
      <c r="RDU70" s="73"/>
      <c r="RDV70" s="73"/>
      <c r="RDW70" s="73"/>
      <c r="RDX70" s="73"/>
      <c r="RDY70" s="73"/>
      <c r="RDZ70" s="73"/>
      <c r="REA70" s="73"/>
      <c r="REB70" s="73"/>
      <c r="REC70" s="73"/>
      <c r="RED70" s="73"/>
      <c r="REE70" s="73"/>
      <c r="REF70" s="73"/>
      <c r="REG70" s="73"/>
      <c r="REH70" s="73"/>
      <c r="REI70" s="73"/>
      <c r="REJ70" s="73"/>
      <c r="REK70" s="73"/>
      <c r="REL70" s="73"/>
      <c r="REM70" s="73"/>
      <c r="REN70" s="73"/>
      <c r="REO70" s="73"/>
      <c r="REP70" s="73"/>
      <c r="REQ70" s="73"/>
      <c r="RER70" s="73"/>
      <c r="RES70" s="73"/>
      <c r="RET70" s="73"/>
      <c r="REU70" s="73"/>
      <c r="REV70" s="73"/>
      <c r="REW70" s="73"/>
      <c r="REX70" s="73"/>
      <c r="REY70" s="73"/>
      <c r="REZ70" s="73"/>
      <c r="RFA70" s="73"/>
      <c r="RFB70" s="73"/>
      <c r="RFC70" s="73"/>
      <c r="RFD70" s="73"/>
      <c r="RFE70" s="73"/>
      <c r="RFF70" s="73"/>
      <c r="RFG70" s="73"/>
      <c r="RFH70" s="73"/>
      <c r="RFI70" s="73"/>
      <c r="RFJ70" s="73"/>
      <c r="RFK70" s="73"/>
      <c r="RFL70" s="73"/>
      <c r="RFM70" s="73"/>
      <c r="RFN70" s="73"/>
      <c r="RFO70" s="73"/>
      <c r="RFP70" s="73"/>
      <c r="RFQ70" s="73"/>
      <c r="RFR70" s="73"/>
      <c r="RFS70" s="73"/>
      <c r="RFT70" s="73"/>
      <c r="RFU70" s="73"/>
      <c r="RFV70" s="73"/>
      <c r="RFW70" s="73"/>
      <c r="RFX70" s="73"/>
      <c r="RFY70" s="73"/>
      <c r="RFZ70" s="73"/>
      <c r="RGA70" s="73"/>
      <c r="RGB70" s="73"/>
      <c r="RGC70" s="73"/>
      <c r="RGD70" s="73"/>
      <c r="RGE70" s="73"/>
      <c r="RGF70" s="73"/>
      <c r="RGG70" s="73"/>
      <c r="RGH70" s="73"/>
      <c r="RGI70" s="73"/>
      <c r="RGJ70" s="73"/>
      <c r="RGK70" s="73"/>
      <c r="RGL70" s="73"/>
      <c r="RGM70" s="73"/>
      <c r="RGN70" s="73"/>
      <c r="RGO70" s="73"/>
      <c r="RGP70" s="73"/>
      <c r="RGQ70" s="73"/>
      <c r="RGR70" s="73"/>
      <c r="RGS70" s="73"/>
      <c r="RGT70" s="73"/>
      <c r="RGU70" s="73"/>
      <c r="RGV70" s="73"/>
      <c r="RGW70" s="73"/>
      <c r="RGX70" s="73"/>
      <c r="RGY70" s="73"/>
      <c r="RGZ70" s="73"/>
      <c r="RHA70" s="73"/>
      <c r="RHB70" s="73"/>
      <c r="RHC70" s="73"/>
      <c r="RHD70" s="73"/>
      <c r="RHE70" s="73"/>
      <c r="RHF70" s="73"/>
      <c r="RHG70" s="73"/>
      <c r="RHH70" s="73"/>
      <c r="RHI70" s="73"/>
      <c r="RHJ70" s="73"/>
      <c r="RHK70" s="73"/>
      <c r="RHL70" s="73"/>
      <c r="RHM70" s="73"/>
      <c r="RHN70" s="73"/>
      <c r="RHO70" s="73"/>
      <c r="RHP70" s="73"/>
      <c r="RHQ70" s="73"/>
      <c r="RHR70" s="73"/>
      <c r="RHS70" s="73"/>
      <c r="RHT70" s="73"/>
      <c r="RHU70" s="73"/>
      <c r="RHV70" s="73"/>
      <c r="RHW70" s="73"/>
      <c r="RHX70" s="73"/>
      <c r="RHY70" s="73"/>
      <c r="RHZ70" s="73"/>
      <c r="RIA70" s="73"/>
      <c r="RIB70" s="73"/>
      <c r="RIC70" s="73"/>
      <c r="RID70" s="73"/>
      <c r="RIE70" s="73"/>
      <c r="RIF70" s="73"/>
      <c r="RIG70" s="73"/>
      <c r="RIH70" s="73"/>
      <c r="RII70" s="73"/>
      <c r="RIJ70" s="73"/>
      <c r="RIK70" s="73"/>
      <c r="RIL70" s="73"/>
      <c r="RIM70" s="73"/>
      <c r="RIN70" s="73"/>
      <c r="RIO70" s="73"/>
      <c r="RIP70" s="73"/>
      <c r="RIQ70" s="73"/>
      <c r="RIR70" s="73"/>
      <c r="RIS70" s="73"/>
      <c r="RIT70" s="73"/>
      <c r="RIU70" s="73"/>
      <c r="RIV70" s="73"/>
      <c r="RIW70" s="73"/>
      <c r="RIX70" s="73"/>
      <c r="RIY70" s="73"/>
      <c r="RIZ70" s="73"/>
      <c r="RJA70" s="73"/>
      <c r="RJB70" s="73"/>
      <c r="RJC70" s="73"/>
      <c r="RJD70" s="73"/>
      <c r="RJE70" s="73"/>
      <c r="RJF70" s="73"/>
      <c r="RJG70" s="73"/>
      <c r="RJH70" s="73"/>
      <c r="RJI70" s="73"/>
      <c r="RJJ70" s="73"/>
      <c r="RJK70" s="73"/>
      <c r="RJL70" s="73"/>
      <c r="RJM70" s="73"/>
      <c r="RJN70" s="73"/>
      <c r="RJO70" s="73"/>
      <c r="RJP70" s="73"/>
      <c r="RJQ70" s="73"/>
      <c r="RJR70" s="73"/>
      <c r="RJS70" s="73"/>
      <c r="RJT70" s="73"/>
      <c r="RJU70" s="73"/>
      <c r="RJV70" s="73"/>
      <c r="RJW70" s="73"/>
      <c r="RJX70" s="73"/>
      <c r="RJY70" s="73"/>
      <c r="RJZ70" s="73"/>
      <c r="RKA70" s="73"/>
      <c r="RKB70" s="73"/>
      <c r="RKC70" s="73"/>
      <c r="RKD70" s="73"/>
      <c r="RKE70" s="73"/>
      <c r="RKF70" s="73"/>
      <c r="RKG70" s="73"/>
      <c r="RKH70" s="73"/>
      <c r="RKI70" s="73"/>
      <c r="RKJ70" s="73"/>
      <c r="RKK70" s="73"/>
      <c r="RKL70" s="73"/>
      <c r="RKM70" s="73"/>
      <c r="RKN70" s="73"/>
      <c r="RKO70" s="73"/>
      <c r="RKP70" s="73"/>
      <c r="RKQ70" s="73"/>
      <c r="RKR70" s="73"/>
      <c r="RKS70" s="73"/>
      <c r="RKT70" s="73"/>
      <c r="RKU70" s="73"/>
      <c r="RKV70" s="73"/>
      <c r="RKW70" s="73"/>
      <c r="RKX70" s="73"/>
      <c r="RKY70" s="73"/>
      <c r="RKZ70" s="73"/>
      <c r="RLA70" s="73"/>
      <c r="RLB70" s="73"/>
      <c r="RLC70" s="73"/>
      <c r="RLD70" s="73"/>
      <c r="RLE70" s="73"/>
      <c r="RLF70" s="73"/>
      <c r="RLG70" s="73"/>
      <c r="RLH70" s="73"/>
      <c r="RLI70" s="73"/>
      <c r="RLJ70" s="73"/>
      <c r="RLK70" s="73"/>
      <c r="RLL70" s="73"/>
      <c r="RLM70" s="73"/>
      <c r="RLN70" s="73"/>
      <c r="RLO70" s="73"/>
      <c r="RLP70" s="73"/>
      <c r="RLQ70" s="73"/>
      <c r="RLR70" s="73"/>
      <c r="RLS70" s="73"/>
      <c r="RLT70" s="73"/>
      <c r="RLU70" s="73"/>
      <c r="RLV70" s="73"/>
      <c r="RLW70" s="73"/>
      <c r="RLX70" s="73"/>
      <c r="RLY70" s="73"/>
      <c r="RLZ70" s="73"/>
      <c r="RMA70" s="73"/>
      <c r="RMB70" s="73"/>
      <c r="RMC70" s="73"/>
      <c r="RMD70" s="73"/>
      <c r="RME70" s="73"/>
      <c r="RMF70" s="73"/>
      <c r="RMG70" s="73"/>
      <c r="RMH70" s="73"/>
      <c r="RMI70" s="73"/>
      <c r="RMJ70" s="73"/>
      <c r="RMK70" s="73"/>
      <c r="RML70" s="73"/>
      <c r="RMM70" s="73"/>
      <c r="RMN70" s="73"/>
      <c r="RMO70" s="73"/>
      <c r="RMP70" s="73"/>
      <c r="RMQ70" s="73"/>
      <c r="RMR70" s="73"/>
      <c r="RMS70" s="73"/>
      <c r="RMT70" s="73"/>
      <c r="RMU70" s="73"/>
      <c r="RMV70" s="73"/>
      <c r="RMW70" s="73"/>
      <c r="RMX70" s="73"/>
      <c r="RMY70" s="73"/>
      <c r="RMZ70" s="73"/>
      <c r="RNA70" s="73"/>
      <c r="RNB70" s="73"/>
      <c r="RNC70" s="73"/>
      <c r="RND70" s="73"/>
      <c r="RNE70" s="73"/>
      <c r="RNF70" s="73"/>
      <c r="RNG70" s="73"/>
      <c r="RNH70" s="73"/>
      <c r="RNI70" s="73"/>
      <c r="RNJ70" s="73"/>
      <c r="RNK70" s="73"/>
      <c r="RNL70" s="73"/>
      <c r="RNM70" s="73"/>
      <c r="RNN70" s="73"/>
      <c r="RNO70" s="73"/>
      <c r="RNP70" s="73"/>
      <c r="RNQ70" s="73"/>
      <c r="RNR70" s="73"/>
      <c r="RNS70" s="73"/>
      <c r="RNT70" s="73"/>
      <c r="RNU70" s="73"/>
      <c r="RNV70" s="73"/>
      <c r="RNW70" s="73"/>
      <c r="RNX70" s="73"/>
      <c r="RNY70" s="73"/>
      <c r="RNZ70" s="73"/>
      <c r="ROA70" s="73"/>
      <c r="ROB70" s="73"/>
      <c r="ROC70" s="73"/>
      <c r="ROD70" s="73"/>
      <c r="ROE70" s="73"/>
      <c r="ROF70" s="73"/>
      <c r="ROG70" s="73"/>
      <c r="ROH70" s="73"/>
      <c r="ROI70" s="73"/>
      <c r="ROJ70" s="73"/>
      <c r="ROK70" s="73"/>
      <c r="ROL70" s="73"/>
      <c r="ROM70" s="73"/>
      <c r="RON70" s="73"/>
      <c r="ROO70" s="73"/>
      <c r="ROP70" s="73"/>
      <c r="ROQ70" s="73"/>
      <c r="ROR70" s="73"/>
      <c r="ROS70" s="73"/>
      <c r="ROT70" s="73"/>
      <c r="ROU70" s="73"/>
      <c r="ROV70" s="73"/>
      <c r="ROW70" s="73"/>
      <c r="ROX70" s="73"/>
      <c r="ROY70" s="73"/>
      <c r="ROZ70" s="73"/>
      <c r="RPA70" s="73"/>
      <c r="RPB70" s="73"/>
      <c r="RPC70" s="73"/>
      <c r="RPD70" s="73"/>
      <c r="RPE70" s="73"/>
      <c r="RPF70" s="73"/>
      <c r="RPG70" s="73"/>
      <c r="RPH70" s="73"/>
      <c r="RPI70" s="73"/>
      <c r="RPJ70" s="73"/>
      <c r="RPK70" s="73"/>
      <c r="RPL70" s="73"/>
      <c r="RPM70" s="73"/>
      <c r="RPN70" s="73"/>
      <c r="RPO70" s="73"/>
      <c r="RPP70" s="73"/>
      <c r="RPQ70" s="73"/>
      <c r="RPR70" s="73"/>
      <c r="RPS70" s="73"/>
      <c r="RPT70" s="73"/>
      <c r="RPU70" s="73"/>
      <c r="RPV70" s="73"/>
      <c r="RPW70" s="73"/>
      <c r="RPX70" s="73"/>
      <c r="RPY70" s="73"/>
      <c r="RPZ70" s="73"/>
      <c r="RQA70" s="73"/>
      <c r="RQB70" s="73"/>
      <c r="RQC70" s="73"/>
      <c r="RQD70" s="73"/>
      <c r="RQE70" s="73"/>
      <c r="RQF70" s="73"/>
      <c r="RQG70" s="73"/>
      <c r="RQH70" s="73"/>
      <c r="RQI70" s="73"/>
      <c r="RQJ70" s="73"/>
      <c r="RQK70" s="73"/>
      <c r="RQL70" s="73"/>
      <c r="RQM70" s="73"/>
      <c r="RQN70" s="73"/>
      <c r="RQO70" s="73"/>
      <c r="RQP70" s="73"/>
      <c r="RQQ70" s="73"/>
      <c r="RQR70" s="73"/>
      <c r="RQS70" s="73"/>
      <c r="RQT70" s="73"/>
      <c r="RQU70" s="73"/>
      <c r="RQV70" s="73"/>
      <c r="RQW70" s="73"/>
      <c r="RQX70" s="73"/>
      <c r="RQY70" s="73"/>
      <c r="RQZ70" s="73"/>
      <c r="RRA70" s="73"/>
      <c r="RRB70" s="73"/>
      <c r="RRC70" s="73"/>
      <c r="RRD70" s="73"/>
      <c r="RRE70" s="73"/>
      <c r="RRF70" s="73"/>
      <c r="RRG70" s="73"/>
      <c r="RRH70" s="73"/>
      <c r="RRI70" s="73"/>
      <c r="RRJ70" s="73"/>
      <c r="RRK70" s="73"/>
      <c r="RRL70" s="73"/>
      <c r="RRM70" s="73"/>
      <c r="RRN70" s="73"/>
      <c r="RRO70" s="73"/>
      <c r="RRP70" s="73"/>
      <c r="RRQ70" s="73"/>
      <c r="RRR70" s="73"/>
      <c r="RRS70" s="73"/>
      <c r="RRT70" s="73"/>
      <c r="RRU70" s="73"/>
      <c r="RRV70" s="73"/>
      <c r="RRW70" s="73"/>
      <c r="RRX70" s="73"/>
      <c r="RRY70" s="73"/>
      <c r="RRZ70" s="73"/>
      <c r="RSA70" s="73"/>
      <c r="RSB70" s="73"/>
      <c r="RSC70" s="73"/>
      <c r="RSD70" s="73"/>
      <c r="RSE70" s="73"/>
      <c r="RSF70" s="73"/>
      <c r="RSG70" s="73"/>
      <c r="RSH70" s="73"/>
      <c r="RSI70" s="73"/>
      <c r="RSJ70" s="73"/>
      <c r="RSK70" s="73"/>
      <c r="RSL70" s="73"/>
      <c r="RSM70" s="73"/>
      <c r="RSN70" s="73"/>
      <c r="RSO70" s="73"/>
      <c r="RSP70" s="73"/>
      <c r="RSQ70" s="73"/>
      <c r="RSR70" s="73"/>
      <c r="RSS70" s="73"/>
      <c r="RST70" s="73"/>
      <c r="RSU70" s="73"/>
      <c r="RSV70" s="73"/>
      <c r="RSW70" s="73"/>
      <c r="RSX70" s="73"/>
      <c r="RSY70" s="73"/>
      <c r="RSZ70" s="73"/>
      <c r="RTA70" s="73"/>
      <c r="RTB70" s="73"/>
      <c r="RTC70" s="73"/>
      <c r="RTD70" s="73"/>
      <c r="RTE70" s="73"/>
      <c r="RTF70" s="73"/>
      <c r="RTG70" s="73"/>
      <c r="RTH70" s="73"/>
      <c r="RTI70" s="73"/>
      <c r="RTJ70" s="73"/>
      <c r="RTK70" s="73"/>
      <c r="RTL70" s="73"/>
      <c r="RTM70" s="73"/>
      <c r="RTN70" s="73"/>
      <c r="RTO70" s="73"/>
      <c r="RTP70" s="73"/>
      <c r="RTQ70" s="73"/>
      <c r="RTR70" s="73"/>
      <c r="RTS70" s="73"/>
      <c r="RTT70" s="73"/>
      <c r="RTU70" s="73"/>
      <c r="RTV70" s="73"/>
      <c r="RTW70" s="73"/>
      <c r="RTX70" s="73"/>
      <c r="RTY70" s="73"/>
      <c r="RTZ70" s="73"/>
      <c r="RUA70" s="73"/>
      <c r="RUB70" s="73"/>
      <c r="RUC70" s="73"/>
      <c r="RUD70" s="73"/>
      <c r="RUE70" s="73"/>
      <c r="RUF70" s="73"/>
      <c r="RUG70" s="73"/>
      <c r="RUH70" s="73"/>
      <c r="RUI70" s="73"/>
      <c r="RUJ70" s="73"/>
      <c r="RUK70" s="73"/>
      <c r="RUL70" s="73"/>
      <c r="RUM70" s="73"/>
      <c r="RUN70" s="73"/>
      <c r="RUO70" s="73"/>
      <c r="RUP70" s="73"/>
      <c r="RUQ70" s="73"/>
      <c r="RUR70" s="73"/>
      <c r="RUS70" s="73"/>
      <c r="RUT70" s="73"/>
      <c r="RUU70" s="73"/>
      <c r="RUV70" s="73"/>
      <c r="RUW70" s="73"/>
      <c r="RUX70" s="73"/>
      <c r="RUY70" s="73"/>
      <c r="RUZ70" s="73"/>
      <c r="RVA70" s="73"/>
      <c r="RVB70" s="73"/>
      <c r="RVC70" s="73"/>
      <c r="RVD70" s="73"/>
      <c r="RVE70" s="73"/>
      <c r="RVF70" s="73"/>
      <c r="RVG70" s="73"/>
      <c r="RVH70" s="73"/>
      <c r="RVI70" s="73"/>
      <c r="RVJ70" s="73"/>
      <c r="RVK70" s="73"/>
      <c r="RVL70" s="73"/>
      <c r="RVM70" s="73"/>
      <c r="RVN70" s="73"/>
      <c r="RVO70" s="73"/>
      <c r="RVP70" s="73"/>
      <c r="RVQ70" s="73"/>
      <c r="RVR70" s="73"/>
      <c r="RVS70" s="73"/>
      <c r="RVT70" s="73"/>
      <c r="RVU70" s="73"/>
      <c r="RVV70" s="73"/>
      <c r="RVW70" s="73"/>
      <c r="RVX70" s="73"/>
      <c r="RVY70" s="73"/>
      <c r="RVZ70" s="73"/>
      <c r="RWA70" s="73"/>
      <c r="RWB70" s="73"/>
      <c r="RWC70" s="73"/>
      <c r="RWD70" s="73"/>
      <c r="RWE70" s="73"/>
      <c r="RWF70" s="73"/>
      <c r="RWG70" s="73"/>
      <c r="RWH70" s="73"/>
      <c r="RWI70" s="73"/>
      <c r="RWJ70" s="73"/>
      <c r="RWK70" s="73"/>
      <c r="RWL70" s="73"/>
      <c r="RWM70" s="73"/>
      <c r="RWN70" s="73"/>
      <c r="RWO70" s="73"/>
      <c r="RWP70" s="73"/>
      <c r="RWQ70" s="73"/>
      <c r="RWR70" s="73"/>
      <c r="RWS70" s="73"/>
      <c r="RWT70" s="73"/>
      <c r="RWU70" s="73"/>
      <c r="RWV70" s="73"/>
      <c r="RWW70" s="73"/>
      <c r="RWX70" s="73"/>
      <c r="RWY70" s="73"/>
      <c r="RWZ70" s="73"/>
      <c r="RXA70" s="73"/>
      <c r="RXB70" s="73"/>
      <c r="RXC70" s="73"/>
      <c r="RXD70" s="73"/>
      <c r="RXE70" s="73"/>
      <c r="RXF70" s="73"/>
      <c r="RXG70" s="73"/>
      <c r="RXH70" s="73"/>
      <c r="RXI70" s="73"/>
      <c r="RXJ70" s="73"/>
      <c r="RXK70" s="73"/>
      <c r="RXL70" s="73"/>
      <c r="RXM70" s="73"/>
      <c r="RXN70" s="73"/>
      <c r="RXO70" s="73"/>
      <c r="RXP70" s="73"/>
      <c r="RXQ70" s="73"/>
      <c r="RXR70" s="73"/>
      <c r="RXS70" s="73"/>
      <c r="RXT70" s="73"/>
      <c r="RXU70" s="73"/>
      <c r="RXV70" s="73"/>
      <c r="RXW70" s="73"/>
      <c r="RXX70" s="73"/>
      <c r="RXY70" s="73"/>
      <c r="RXZ70" s="73"/>
      <c r="RYA70" s="73"/>
      <c r="RYB70" s="73"/>
      <c r="RYC70" s="73"/>
      <c r="RYD70" s="73"/>
      <c r="RYE70" s="73"/>
      <c r="RYF70" s="73"/>
      <c r="RYG70" s="73"/>
      <c r="RYH70" s="73"/>
      <c r="RYI70" s="73"/>
      <c r="RYJ70" s="73"/>
      <c r="RYK70" s="73"/>
      <c r="RYL70" s="73"/>
      <c r="RYM70" s="73"/>
      <c r="RYN70" s="73"/>
      <c r="RYO70" s="73"/>
      <c r="RYP70" s="73"/>
      <c r="RYQ70" s="73"/>
      <c r="RYR70" s="73"/>
      <c r="RYS70" s="73"/>
      <c r="RYT70" s="73"/>
      <c r="RYU70" s="73"/>
      <c r="RYV70" s="73"/>
      <c r="RYW70" s="73"/>
      <c r="RYX70" s="73"/>
      <c r="RYY70" s="73"/>
      <c r="RYZ70" s="73"/>
      <c r="RZA70" s="73"/>
      <c r="RZB70" s="73"/>
      <c r="RZC70" s="73"/>
      <c r="RZD70" s="73"/>
      <c r="RZE70" s="73"/>
      <c r="RZF70" s="73"/>
      <c r="RZG70" s="73"/>
      <c r="RZH70" s="73"/>
      <c r="RZI70" s="73"/>
      <c r="RZJ70" s="73"/>
      <c r="RZK70" s="73"/>
      <c r="RZL70" s="73"/>
      <c r="RZM70" s="73"/>
      <c r="RZN70" s="73"/>
      <c r="RZO70" s="73"/>
      <c r="RZP70" s="73"/>
      <c r="RZQ70" s="73"/>
      <c r="RZR70" s="73"/>
      <c r="RZS70" s="73"/>
      <c r="RZT70" s="73"/>
      <c r="RZU70" s="73"/>
      <c r="RZV70" s="73"/>
      <c r="RZW70" s="73"/>
      <c r="RZX70" s="73"/>
      <c r="RZY70" s="73"/>
      <c r="RZZ70" s="73"/>
      <c r="SAA70" s="73"/>
      <c r="SAB70" s="73"/>
      <c r="SAC70" s="73"/>
      <c r="SAD70" s="73"/>
      <c r="SAE70" s="73"/>
      <c r="SAF70" s="73"/>
      <c r="SAG70" s="73"/>
      <c r="SAH70" s="73"/>
      <c r="SAI70" s="73"/>
      <c r="SAJ70" s="73"/>
      <c r="SAK70" s="73"/>
      <c r="SAL70" s="73"/>
      <c r="SAM70" s="73"/>
      <c r="SAN70" s="73"/>
      <c r="SAO70" s="73"/>
      <c r="SAP70" s="73"/>
      <c r="SAQ70" s="73"/>
      <c r="SAR70" s="73"/>
      <c r="SAS70" s="73"/>
      <c r="SAT70" s="73"/>
      <c r="SAU70" s="73"/>
      <c r="SAV70" s="73"/>
      <c r="SAW70" s="73"/>
      <c r="SAX70" s="73"/>
      <c r="SAY70" s="73"/>
      <c r="SAZ70" s="73"/>
      <c r="SBA70" s="73"/>
      <c r="SBB70" s="73"/>
      <c r="SBC70" s="73"/>
      <c r="SBD70" s="73"/>
      <c r="SBE70" s="73"/>
      <c r="SBF70" s="73"/>
      <c r="SBG70" s="73"/>
      <c r="SBH70" s="73"/>
      <c r="SBI70" s="73"/>
      <c r="SBJ70" s="73"/>
      <c r="SBK70" s="73"/>
      <c r="SBL70" s="73"/>
      <c r="SBM70" s="73"/>
      <c r="SBN70" s="73"/>
      <c r="SBO70" s="73"/>
      <c r="SBP70" s="73"/>
      <c r="SBQ70" s="73"/>
      <c r="SBR70" s="73"/>
      <c r="SBS70" s="73"/>
      <c r="SBT70" s="73"/>
      <c r="SBU70" s="73"/>
      <c r="SBV70" s="73"/>
      <c r="SBW70" s="73"/>
      <c r="SBX70" s="73"/>
      <c r="SBY70" s="73"/>
      <c r="SBZ70" s="73"/>
      <c r="SCA70" s="73"/>
      <c r="SCB70" s="73"/>
      <c r="SCC70" s="73"/>
      <c r="SCD70" s="73"/>
      <c r="SCE70" s="73"/>
      <c r="SCF70" s="73"/>
      <c r="SCG70" s="73"/>
      <c r="SCH70" s="73"/>
      <c r="SCI70" s="73"/>
      <c r="SCJ70" s="73"/>
      <c r="SCK70" s="73"/>
      <c r="SCL70" s="73"/>
      <c r="SCM70" s="73"/>
      <c r="SCN70" s="73"/>
      <c r="SCO70" s="73"/>
      <c r="SCP70" s="73"/>
      <c r="SCQ70" s="73"/>
      <c r="SCR70" s="73"/>
      <c r="SCS70" s="73"/>
      <c r="SCT70" s="73"/>
      <c r="SCU70" s="73"/>
      <c r="SCV70" s="73"/>
      <c r="SCW70" s="73"/>
      <c r="SCX70" s="73"/>
      <c r="SCY70" s="73"/>
      <c r="SCZ70" s="73"/>
      <c r="SDA70" s="73"/>
      <c r="SDB70" s="73"/>
      <c r="SDC70" s="73"/>
      <c r="SDD70" s="73"/>
      <c r="SDE70" s="73"/>
      <c r="SDF70" s="73"/>
      <c r="SDG70" s="73"/>
      <c r="SDH70" s="73"/>
      <c r="SDI70" s="73"/>
      <c r="SDJ70" s="73"/>
      <c r="SDK70" s="73"/>
      <c r="SDL70" s="73"/>
      <c r="SDM70" s="73"/>
      <c r="SDN70" s="73"/>
      <c r="SDO70" s="73"/>
      <c r="SDP70" s="73"/>
      <c r="SDQ70" s="73"/>
      <c r="SDR70" s="73"/>
      <c r="SDS70" s="73"/>
      <c r="SDT70" s="73"/>
      <c r="SDU70" s="73"/>
      <c r="SDV70" s="73"/>
      <c r="SDW70" s="73"/>
      <c r="SDX70" s="73"/>
      <c r="SDY70" s="73"/>
      <c r="SDZ70" s="73"/>
      <c r="SEA70" s="73"/>
      <c r="SEB70" s="73"/>
      <c r="SEC70" s="73"/>
      <c r="SED70" s="73"/>
      <c r="SEE70" s="73"/>
      <c r="SEF70" s="73"/>
      <c r="SEG70" s="73"/>
      <c r="SEH70" s="73"/>
      <c r="SEI70" s="73"/>
      <c r="SEJ70" s="73"/>
      <c r="SEK70" s="73"/>
      <c r="SEL70" s="73"/>
      <c r="SEM70" s="73"/>
      <c r="SEN70" s="73"/>
      <c r="SEO70" s="73"/>
      <c r="SEP70" s="73"/>
      <c r="SEQ70" s="73"/>
      <c r="SER70" s="73"/>
      <c r="SES70" s="73"/>
      <c r="SET70" s="73"/>
      <c r="SEU70" s="73"/>
      <c r="SEV70" s="73"/>
      <c r="SEW70" s="73"/>
      <c r="SEX70" s="73"/>
      <c r="SEY70" s="73"/>
      <c r="SEZ70" s="73"/>
      <c r="SFA70" s="73"/>
      <c r="SFB70" s="73"/>
      <c r="SFC70" s="73"/>
      <c r="SFD70" s="73"/>
      <c r="SFE70" s="73"/>
      <c r="SFF70" s="73"/>
      <c r="SFG70" s="73"/>
      <c r="SFH70" s="73"/>
      <c r="SFI70" s="73"/>
      <c r="SFJ70" s="73"/>
      <c r="SFK70" s="73"/>
      <c r="SFL70" s="73"/>
      <c r="SFM70" s="73"/>
      <c r="SFN70" s="73"/>
      <c r="SFO70" s="73"/>
      <c r="SFP70" s="73"/>
      <c r="SFQ70" s="73"/>
      <c r="SFR70" s="73"/>
      <c r="SFS70" s="73"/>
      <c r="SFT70" s="73"/>
      <c r="SFU70" s="73"/>
      <c r="SFV70" s="73"/>
      <c r="SFW70" s="73"/>
      <c r="SFX70" s="73"/>
      <c r="SFY70" s="73"/>
      <c r="SFZ70" s="73"/>
      <c r="SGA70" s="73"/>
      <c r="SGB70" s="73"/>
      <c r="SGC70" s="73"/>
      <c r="SGD70" s="73"/>
      <c r="SGE70" s="73"/>
      <c r="SGF70" s="73"/>
      <c r="SGG70" s="73"/>
      <c r="SGH70" s="73"/>
      <c r="SGI70" s="73"/>
      <c r="SGJ70" s="73"/>
      <c r="SGK70" s="73"/>
      <c r="SGL70" s="73"/>
      <c r="SGM70" s="73"/>
      <c r="SGN70" s="73"/>
      <c r="SGO70" s="73"/>
      <c r="SGP70" s="73"/>
      <c r="SGQ70" s="73"/>
      <c r="SGR70" s="73"/>
      <c r="SGS70" s="73"/>
      <c r="SGT70" s="73"/>
      <c r="SGU70" s="73"/>
      <c r="SGV70" s="73"/>
      <c r="SGW70" s="73"/>
      <c r="SGX70" s="73"/>
      <c r="SGY70" s="73"/>
      <c r="SGZ70" s="73"/>
      <c r="SHA70" s="73"/>
      <c r="SHB70" s="73"/>
      <c r="SHC70" s="73"/>
      <c r="SHD70" s="73"/>
      <c r="SHE70" s="73"/>
      <c r="SHF70" s="73"/>
      <c r="SHG70" s="73"/>
      <c r="SHH70" s="73"/>
      <c r="SHI70" s="73"/>
      <c r="SHJ70" s="73"/>
      <c r="SHK70" s="73"/>
      <c r="SHL70" s="73"/>
      <c r="SHM70" s="73"/>
      <c r="SHN70" s="73"/>
      <c r="SHO70" s="73"/>
      <c r="SHP70" s="73"/>
      <c r="SHQ70" s="73"/>
      <c r="SHR70" s="73"/>
      <c r="SHS70" s="73"/>
      <c r="SHT70" s="73"/>
      <c r="SHU70" s="73"/>
      <c r="SHV70" s="73"/>
      <c r="SHW70" s="73"/>
      <c r="SHX70" s="73"/>
      <c r="SHY70" s="73"/>
      <c r="SHZ70" s="73"/>
      <c r="SIA70" s="73"/>
      <c r="SIB70" s="73"/>
      <c r="SIC70" s="73"/>
      <c r="SID70" s="73"/>
      <c r="SIE70" s="73"/>
      <c r="SIF70" s="73"/>
      <c r="SIG70" s="73"/>
      <c r="SIH70" s="73"/>
      <c r="SII70" s="73"/>
      <c r="SIJ70" s="73"/>
      <c r="SIK70" s="73"/>
      <c r="SIL70" s="73"/>
      <c r="SIM70" s="73"/>
      <c r="SIN70" s="73"/>
      <c r="SIO70" s="73"/>
      <c r="SIP70" s="73"/>
      <c r="SIQ70" s="73"/>
      <c r="SIR70" s="73"/>
      <c r="SIS70" s="73"/>
      <c r="SIT70" s="73"/>
      <c r="SIU70" s="73"/>
      <c r="SIV70" s="73"/>
      <c r="SIW70" s="73"/>
      <c r="SIX70" s="73"/>
      <c r="SIY70" s="73"/>
      <c r="SIZ70" s="73"/>
      <c r="SJA70" s="73"/>
      <c r="SJB70" s="73"/>
      <c r="SJC70" s="73"/>
      <c r="SJD70" s="73"/>
      <c r="SJE70" s="73"/>
      <c r="SJF70" s="73"/>
      <c r="SJG70" s="73"/>
      <c r="SJH70" s="73"/>
      <c r="SJI70" s="73"/>
      <c r="SJJ70" s="73"/>
      <c r="SJK70" s="73"/>
      <c r="SJL70" s="73"/>
      <c r="SJM70" s="73"/>
      <c r="SJN70" s="73"/>
      <c r="SJO70" s="73"/>
      <c r="SJP70" s="73"/>
      <c r="SJQ70" s="73"/>
      <c r="SJR70" s="73"/>
      <c r="SJS70" s="73"/>
      <c r="SJT70" s="73"/>
      <c r="SJU70" s="73"/>
      <c r="SJV70" s="73"/>
      <c r="SJW70" s="73"/>
      <c r="SJX70" s="73"/>
      <c r="SJY70" s="73"/>
      <c r="SJZ70" s="73"/>
      <c r="SKA70" s="73"/>
      <c r="SKB70" s="73"/>
      <c r="SKC70" s="73"/>
      <c r="SKD70" s="73"/>
      <c r="SKE70" s="73"/>
      <c r="SKF70" s="73"/>
      <c r="SKG70" s="73"/>
      <c r="SKH70" s="73"/>
      <c r="SKI70" s="73"/>
      <c r="SKJ70" s="73"/>
      <c r="SKK70" s="73"/>
      <c r="SKL70" s="73"/>
      <c r="SKM70" s="73"/>
      <c r="SKN70" s="73"/>
      <c r="SKO70" s="73"/>
      <c r="SKP70" s="73"/>
      <c r="SKQ70" s="73"/>
      <c r="SKR70" s="73"/>
      <c r="SKS70" s="73"/>
      <c r="SKT70" s="73"/>
      <c r="SKU70" s="73"/>
      <c r="SKV70" s="73"/>
      <c r="SKW70" s="73"/>
      <c r="SKX70" s="73"/>
      <c r="SKY70" s="73"/>
      <c r="SKZ70" s="73"/>
      <c r="SLA70" s="73"/>
      <c r="SLB70" s="73"/>
      <c r="SLC70" s="73"/>
      <c r="SLD70" s="73"/>
      <c r="SLE70" s="73"/>
      <c r="SLF70" s="73"/>
      <c r="SLG70" s="73"/>
      <c r="SLH70" s="73"/>
      <c r="SLI70" s="73"/>
      <c r="SLJ70" s="73"/>
      <c r="SLK70" s="73"/>
      <c r="SLL70" s="73"/>
      <c r="SLM70" s="73"/>
      <c r="SLN70" s="73"/>
      <c r="SLO70" s="73"/>
      <c r="SLP70" s="73"/>
      <c r="SLQ70" s="73"/>
      <c r="SLR70" s="73"/>
      <c r="SLS70" s="73"/>
      <c r="SLT70" s="73"/>
      <c r="SLU70" s="73"/>
      <c r="SLV70" s="73"/>
      <c r="SLW70" s="73"/>
      <c r="SLX70" s="73"/>
      <c r="SLY70" s="73"/>
      <c r="SLZ70" s="73"/>
      <c r="SMA70" s="73"/>
      <c r="SMB70" s="73"/>
      <c r="SMC70" s="73"/>
      <c r="SMD70" s="73"/>
      <c r="SME70" s="73"/>
      <c r="SMF70" s="73"/>
      <c r="SMG70" s="73"/>
      <c r="SMH70" s="73"/>
      <c r="SMI70" s="73"/>
      <c r="SMJ70" s="73"/>
      <c r="SMK70" s="73"/>
      <c r="SML70" s="73"/>
      <c r="SMM70" s="73"/>
      <c r="SMN70" s="73"/>
      <c r="SMO70" s="73"/>
      <c r="SMP70" s="73"/>
      <c r="SMQ70" s="73"/>
      <c r="SMR70" s="73"/>
      <c r="SMS70" s="73"/>
      <c r="SMT70" s="73"/>
      <c r="SMU70" s="73"/>
      <c r="SMV70" s="73"/>
      <c r="SMW70" s="73"/>
      <c r="SMX70" s="73"/>
      <c r="SMY70" s="73"/>
      <c r="SMZ70" s="73"/>
      <c r="SNA70" s="73"/>
      <c r="SNB70" s="73"/>
      <c r="SNC70" s="73"/>
      <c r="SND70" s="73"/>
      <c r="SNE70" s="73"/>
      <c r="SNF70" s="73"/>
      <c r="SNG70" s="73"/>
      <c r="SNH70" s="73"/>
      <c r="SNI70" s="73"/>
      <c r="SNJ70" s="73"/>
      <c r="SNK70" s="73"/>
      <c r="SNL70" s="73"/>
      <c r="SNM70" s="73"/>
      <c r="SNN70" s="73"/>
      <c r="SNO70" s="73"/>
      <c r="SNP70" s="73"/>
      <c r="SNQ70" s="73"/>
      <c r="SNR70" s="73"/>
      <c r="SNS70" s="73"/>
      <c r="SNT70" s="73"/>
      <c r="SNU70" s="73"/>
      <c r="SNV70" s="73"/>
      <c r="SNW70" s="73"/>
      <c r="SNX70" s="73"/>
      <c r="SNY70" s="73"/>
      <c r="SNZ70" s="73"/>
      <c r="SOA70" s="73"/>
      <c r="SOB70" s="73"/>
      <c r="SOC70" s="73"/>
      <c r="SOD70" s="73"/>
      <c r="SOE70" s="73"/>
      <c r="SOF70" s="73"/>
      <c r="SOG70" s="73"/>
      <c r="SOH70" s="73"/>
      <c r="SOI70" s="73"/>
      <c r="SOJ70" s="73"/>
      <c r="SOK70" s="73"/>
      <c r="SOL70" s="73"/>
      <c r="SOM70" s="73"/>
      <c r="SON70" s="73"/>
      <c r="SOO70" s="73"/>
      <c r="SOP70" s="73"/>
      <c r="SOQ70" s="73"/>
      <c r="SOR70" s="73"/>
      <c r="SOS70" s="73"/>
      <c r="SOT70" s="73"/>
      <c r="SOU70" s="73"/>
      <c r="SOV70" s="73"/>
      <c r="SOW70" s="73"/>
      <c r="SOX70" s="73"/>
      <c r="SOY70" s="73"/>
      <c r="SOZ70" s="73"/>
      <c r="SPA70" s="73"/>
      <c r="SPB70" s="73"/>
      <c r="SPC70" s="73"/>
      <c r="SPD70" s="73"/>
      <c r="SPE70" s="73"/>
      <c r="SPF70" s="73"/>
      <c r="SPG70" s="73"/>
      <c r="SPH70" s="73"/>
      <c r="SPI70" s="73"/>
      <c r="SPJ70" s="73"/>
      <c r="SPK70" s="73"/>
      <c r="SPL70" s="73"/>
      <c r="SPM70" s="73"/>
      <c r="SPN70" s="73"/>
      <c r="SPO70" s="73"/>
      <c r="SPP70" s="73"/>
      <c r="SPQ70" s="73"/>
      <c r="SPR70" s="73"/>
      <c r="SPS70" s="73"/>
      <c r="SPT70" s="73"/>
      <c r="SPU70" s="73"/>
      <c r="SPV70" s="73"/>
      <c r="SPW70" s="73"/>
      <c r="SPX70" s="73"/>
      <c r="SPY70" s="73"/>
      <c r="SPZ70" s="73"/>
      <c r="SQA70" s="73"/>
      <c r="SQB70" s="73"/>
      <c r="SQC70" s="73"/>
      <c r="SQD70" s="73"/>
      <c r="SQE70" s="73"/>
      <c r="SQF70" s="73"/>
      <c r="SQG70" s="73"/>
      <c r="SQH70" s="73"/>
      <c r="SQI70" s="73"/>
      <c r="SQJ70" s="73"/>
      <c r="SQK70" s="73"/>
      <c r="SQL70" s="73"/>
      <c r="SQM70" s="73"/>
      <c r="SQN70" s="73"/>
      <c r="SQO70" s="73"/>
      <c r="SQP70" s="73"/>
      <c r="SQQ70" s="73"/>
      <c r="SQR70" s="73"/>
      <c r="SQS70" s="73"/>
      <c r="SQT70" s="73"/>
      <c r="SQU70" s="73"/>
      <c r="SQV70" s="73"/>
      <c r="SQW70" s="73"/>
      <c r="SQX70" s="73"/>
      <c r="SQY70" s="73"/>
      <c r="SQZ70" s="73"/>
      <c r="SRA70" s="73"/>
      <c r="SRB70" s="73"/>
      <c r="SRC70" s="73"/>
      <c r="SRD70" s="73"/>
      <c r="SRE70" s="73"/>
      <c r="SRF70" s="73"/>
      <c r="SRG70" s="73"/>
      <c r="SRH70" s="73"/>
      <c r="SRI70" s="73"/>
      <c r="SRJ70" s="73"/>
      <c r="SRK70" s="73"/>
      <c r="SRL70" s="73"/>
      <c r="SRM70" s="73"/>
      <c r="SRN70" s="73"/>
      <c r="SRO70" s="73"/>
      <c r="SRP70" s="73"/>
      <c r="SRQ70" s="73"/>
      <c r="SRR70" s="73"/>
      <c r="SRS70" s="73"/>
      <c r="SRT70" s="73"/>
      <c r="SRU70" s="73"/>
      <c r="SRV70" s="73"/>
      <c r="SRW70" s="73"/>
      <c r="SRX70" s="73"/>
      <c r="SRY70" s="73"/>
      <c r="SRZ70" s="73"/>
      <c r="SSA70" s="73"/>
      <c r="SSB70" s="73"/>
      <c r="SSC70" s="73"/>
      <c r="SSD70" s="73"/>
      <c r="SSE70" s="73"/>
      <c r="SSF70" s="73"/>
      <c r="SSG70" s="73"/>
      <c r="SSH70" s="73"/>
      <c r="SSI70" s="73"/>
      <c r="SSJ70" s="73"/>
      <c r="SSK70" s="73"/>
      <c r="SSL70" s="73"/>
      <c r="SSM70" s="73"/>
      <c r="SSN70" s="73"/>
      <c r="SSO70" s="73"/>
      <c r="SSP70" s="73"/>
      <c r="SSQ70" s="73"/>
      <c r="SSR70" s="73"/>
      <c r="SSS70" s="73"/>
      <c r="SST70" s="73"/>
      <c r="SSU70" s="73"/>
      <c r="SSV70" s="73"/>
      <c r="SSW70" s="73"/>
      <c r="SSX70" s="73"/>
      <c r="SSY70" s="73"/>
      <c r="SSZ70" s="73"/>
      <c r="STA70" s="73"/>
      <c r="STB70" s="73"/>
      <c r="STC70" s="73"/>
      <c r="STD70" s="73"/>
      <c r="STE70" s="73"/>
      <c r="STF70" s="73"/>
      <c r="STG70" s="73"/>
      <c r="STH70" s="73"/>
      <c r="STI70" s="73"/>
      <c r="STJ70" s="73"/>
      <c r="STK70" s="73"/>
      <c r="STL70" s="73"/>
      <c r="STM70" s="73"/>
      <c r="STN70" s="73"/>
      <c r="STO70" s="73"/>
      <c r="STP70" s="73"/>
      <c r="STQ70" s="73"/>
      <c r="STR70" s="73"/>
      <c r="STS70" s="73"/>
      <c r="STT70" s="73"/>
      <c r="STU70" s="73"/>
      <c r="STV70" s="73"/>
      <c r="STW70" s="73"/>
      <c r="STX70" s="73"/>
      <c r="STY70" s="73"/>
      <c r="STZ70" s="73"/>
      <c r="SUA70" s="73"/>
      <c r="SUB70" s="73"/>
      <c r="SUC70" s="73"/>
      <c r="SUD70" s="73"/>
      <c r="SUE70" s="73"/>
      <c r="SUF70" s="73"/>
      <c r="SUG70" s="73"/>
      <c r="SUH70" s="73"/>
      <c r="SUI70" s="73"/>
      <c r="SUJ70" s="73"/>
      <c r="SUK70" s="73"/>
      <c r="SUL70" s="73"/>
      <c r="SUM70" s="73"/>
      <c r="SUN70" s="73"/>
      <c r="SUO70" s="73"/>
      <c r="SUP70" s="73"/>
      <c r="SUQ70" s="73"/>
      <c r="SUR70" s="73"/>
      <c r="SUS70" s="73"/>
      <c r="SUT70" s="73"/>
      <c r="SUU70" s="73"/>
      <c r="SUV70" s="73"/>
      <c r="SUW70" s="73"/>
      <c r="SUX70" s="73"/>
      <c r="SUY70" s="73"/>
      <c r="SUZ70" s="73"/>
      <c r="SVA70" s="73"/>
      <c r="SVB70" s="73"/>
      <c r="SVC70" s="73"/>
      <c r="SVD70" s="73"/>
      <c r="SVE70" s="73"/>
      <c r="SVF70" s="73"/>
      <c r="SVG70" s="73"/>
      <c r="SVH70" s="73"/>
      <c r="SVI70" s="73"/>
      <c r="SVJ70" s="73"/>
      <c r="SVK70" s="73"/>
      <c r="SVL70" s="73"/>
      <c r="SVM70" s="73"/>
      <c r="SVN70" s="73"/>
      <c r="SVO70" s="73"/>
      <c r="SVP70" s="73"/>
      <c r="SVQ70" s="73"/>
      <c r="SVR70" s="73"/>
      <c r="SVS70" s="73"/>
      <c r="SVT70" s="73"/>
      <c r="SVU70" s="73"/>
      <c r="SVV70" s="73"/>
      <c r="SVW70" s="73"/>
      <c r="SVX70" s="73"/>
      <c r="SVY70" s="73"/>
      <c r="SVZ70" s="73"/>
      <c r="SWA70" s="73"/>
      <c r="SWB70" s="73"/>
      <c r="SWC70" s="73"/>
      <c r="SWD70" s="73"/>
      <c r="SWE70" s="73"/>
      <c r="SWF70" s="73"/>
      <c r="SWG70" s="73"/>
      <c r="SWH70" s="73"/>
      <c r="SWI70" s="73"/>
      <c r="SWJ70" s="73"/>
      <c r="SWK70" s="73"/>
      <c r="SWL70" s="73"/>
      <c r="SWM70" s="73"/>
      <c r="SWN70" s="73"/>
      <c r="SWO70" s="73"/>
      <c r="SWP70" s="73"/>
      <c r="SWQ70" s="73"/>
      <c r="SWR70" s="73"/>
      <c r="SWS70" s="73"/>
      <c r="SWT70" s="73"/>
      <c r="SWU70" s="73"/>
      <c r="SWV70" s="73"/>
      <c r="SWW70" s="73"/>
      <c r="SWX70" s="73"/>
      <c r="SWY70" s="73"/>
      <c r="SWZ70" s="73"/>
      <c r="SXA70" s="73"/>
      <c r="SXB70" s="73"/>
      <c r="SXC70" s="73"/>
      <c r="SXD70" s="73"/>
      <c r="SXE70" s="73"/>
      <c r="SXF70" s="73"/>
      <c r="SXG70" s="73"/>
      <c r="SXH70" s="73"/>
      <c r="SXI70" s="73"/>
      <c r="SXJ70" s="73"/>
      <c r="SXK70" s="73"/>
      <c r="SXL70" s="73"/>
      <c r="SXM70" s="73"/>
      <c r="SXN70" s="73"/>
      <c r="SXO70" s="73"/>
      <c r="SXP70" s="73"/>
      <c r="SXQ70" s="73"/>
      <c r="SXR70" s="73"/>
      <c r="SXS70" s="73"/>
      <c r="SXT70" s="73"/>
      <c r="SXU70" s="73"/>
      <c r="SXV70" s="73"/>
      <c r="SXW70" s="73"/>
      <c r="SXX70" s="73"/>
      <c r="SXY70" s="73"/>
      <c r="SXZ70" s="73"/>
      <c r="SYA70" s="73"/>
      <c r="SYB70" s="73"/>
      <c r="SYC70" s="73"/>
      <c r="SYD70" s="73"/>
      <c r="SYE70" s="73"/>
      <c r="SYF70" s="73"/>
      <c r="SYG70" s="73"/>
      <c r="SYH70" s="73"/>
      <c r="SYI70" s="73"/>
      <c r="SYJ70" s="73"/>
      <c r="SYK70" s="73"/>
      <c r="SYL70" s="73"/>
      <c r="SYM70" s="73"/>
      <c r="SYN70" s="73"/>
      <c r="SYO70" s="73"/>
      <c r="SYP70" s="73"/>
      <c r="SYQ70" s="73"/>
      <c r="SYR70" s="73"/>
      <c r="SYS70" s="73"/>
      <c r="SYT70" s="73"/>
      <c r="SYU70" s="73"/>
      <c r="SYV70" s="73"/>
      <c r="SYW70" s="73"/>
      <c r="SYX70" s="73"/>
      <c r="SYY70" s="73"/>
      <c r="SYZ70" s="73"/>
      <c r="SZA70" s="73"/>
      <c r="SZB70" s="73"/>
      <c r="SZC70" s="73"/>
      <c r="SZD70" s="73"/>
      <c r="SZE70" s="73"/>
      <c r="SZF70" s="73"/>
      <c r="SZG70" s="73"/>
      <c r="SZH70" s="73"/>
      <c r="SZI70" s="73"/>
      <c r="SZJ70" s="73"/>
      <c r="SZK70" s="73"/>
      <c r="SZL70" s="73"/>
      <c r="SZM70" s="73"/>
      <c r="SZN70" s="73"/>
      <c r="SZO70" s="73"/>
      <c r="SZP70" s="73"/>
      <c r="SZQ70" s="73"/>
      <c r="SZR70" s="73"/>
      <c r="SZS70" s="73"/>
      <c r="SZT70" s="73"/>
      <c r="SZU70" s="73"/>
      <c r="SZV70" s="73"/>
      <c r="SZW70" s="73"/>
      <c r="SZX70" s="73"/>
      <c r="SZY70" s="73"/>
      <c r="SZZ70" s="73"/>
      <c r="TAA70" s="73"/>
      <c r="TAB70" s="73"/>
      <c r="TAC70" s="73"/>
      <c r="TAD70" s="73"/>
      <c r="TAE70" s="73"/>
      <c r="TAF70" s="73"/>
      <c r="TAG70" s="73"/>
      <c r="TAH70" s="73"/>
      <c r="TAI70" s="73"/>
      <c r="TAJ70" s="73"/>
      <c r="TAK70" s="73"/>
      <c r="TAL70" s="73"/>
      <c r="TAM70" s="73"/>
      <c r="TAN70" s="73"/>
      <c r="TAO70" s="73"/>
      <c r="TAP70" s="73"/>
      <c r="TAQ70" s="73"/>
      <c r="TAR70" s="73"/>
      <c r="TAS70" s="73"/>
      <c r="TAT70" s="73"/>
      <c r="TAU70" s="73"/>
      <c r="TAV70" s="73"/>
      <c r="TAW70" s="73"/>
      <c r="TAX70" s="73"/>
      <c r="TAY70" s="73"/>
      <c r="TAZ70" s="73"/>
      <c r="TBA70" s="73"/>
      <c r="TBB70" s="73"/>
      <c r="TBC70" s="73"/>
      <c r="TBD70" s="73"/>
      <c r="TBE70" s="73"/>
      <c r="TBF70" s="73"/>
      <c r="TBG70" s="73"/>
      <c r="TBH70" s="73"/>
      <c r="TBI70" s="73"/>
      <c r="TBJ70" s="73"/>
      <c r="TBK70" s="73"/>
      <c r="TBL70" s="73"/>
      <c r="TBM70" s="73"/>
      <c r="TBN70" s="73"/>
      <c r="TBO70" s="73"/>
      <c r="TBP70" s="73"/>
      <c r="TBQ70" s="73"/>
      <c r="TBR70" s="73"/>
      <c r="TBS70" s="73"/>
      <c r="TBT70" s="73"/>
      <c r="TBU70" s="73"/>
      <c r="TBV70" s="73"/>
      <c r="TBW70" s="73"/>
      <c r="TBX70" s="73"/>
      <c r="TBY70" s="73"/>
      <c r="TBZ70" s="73"/>
      <c r="TCA70" s="73"/>
      <c r="TCB70" s="73"/>
      <c r="TCC70" s="73"/>
      <c r="TCD70" s="73"/>
      <c r="TCE70" s="73"/>
      <c r="TCF70" s="73"/>
      <c r="TCG70" s="73"/>
      <c r="TCH70" s="73"/>
      <c r="TCI70" s="73"/>
      <c r="TCJ70" s="73"/>
      <c r="TCK70" s="73"/>
      <c r="TCL70" s="73"/>
      <c r="TCM70" s="73"/>
      <c r="TCN70" s="73"/>
      <c r="TCO70" s="73"/>
      <c r="TCP70" s="73"/>
      <c r="TCQ70" s="73"/>
      <c r="TCR70" s="73"/>
      <c r="TCS70" s="73"/>
      <c r="TCT70" s="73"/>
      <c r="TCU70" s="73"/>
      <c r="TCV70" s="73"/>
      <c r="TCW70" s="73"/>
      <c r="TCX70" s="73"/>
      <c r="TCY70" s="73"/>
      <c r="TCZ70" s="73"/>
      <c r="TDA70" s="73"/>
      <c r="TDB70" s="73"/>
      <c r="TDC70" s="73"/>
      <c r="TDD70" s="73"/>
      <c r="TDE70" s="73"/>
      <c r="TDF70" s="73"/>
      <c r="TDG70" s="73"/>
      <c r="TDH70" s="73"/>
      <c r="TDI70" s="73"/>
      <c r="TDJ70" s="73"/>
      <c r="TDK70" s="73"/>
      <c r="TDL70" s="73"/>
      <c r="TDM70" s="73"/>
      <c r="TDN70" s="73"/>
      <c r="TDO70" s="73"/>
      <c r="TDP70" s="73"/>
      <c r="TDQ70" s="73"/>
      <c r="TDR70" s="73"/>
      <c r="TDS70" s="73"/>
      <c r="TDT70" s="73"/>
      <c r="TDU70" s="73"/>
      <c r="TDV70" s="73"/>
      <c r="TDW70" s="73"/>
      <c r="TDX70" s="73"/>
      <c r="TDY70" s="73"/>
      <c r="TDZ70" s="73"/>
      <c r="TEA70" s="73"/>
      <c r="TEB70" s="73"/>
      <c r="TEC70" s="73"/>
      <c r="TED70" s="73"/>
      <c r="TEE70" s="73"/>
      <c r="TEF70" s="73"/>
      <c r="TEG70" s="73"/>
      <c r="TEH70" s="73"/>
      <c r="TEI70" s="73"/>
      <c r="TEJ70" s="73"/>
      <c r="TEK70" s="73"/>
      <c r="TEL70" s="73"/>
      <c r="TEM70" s="73"/>
      <c r="TEN70" s="73"/>
      <c r="TEO70" s="73"/>
      <c r="TEP70" s="73"/>
      <c r="TEQ70" s="73"/>
      <c r="TER70" s="73"/>
      <c r="TES70" s="73"/>
      <c r="TET70" s="73"/>
      <c r="TEU70" s="73"/>
      <c r="TEV70" s="73"/>
      <c r="TEW70" s="73"/>
      <c r="TEX70" s="73"/>
      <c r="TEY70" s="73"/>
      <c r="TEZ70" s="73"/>
      <c r="TFA70" s="73"/>
      <c r="TFB70" s="73"/>
      <c r="TFC70" s="73"/>
      <c r="TFD70" s="73"/>
      <c r="TFE70" s="73"/>
      <c r="TFF70" s="73"/>
      <c r="TFG70" s="73"/>
      <c r="TFH70" s="73"/>
      <c r="TFI70" s="73"/>
      <c r="TFJ70" s="73"/>
      <c r="TFK70" s="73"/>
      <c r="TFL70" s="73"/>
      <c r="TFM70" s="73"/>
      <c r="TFN70" s="73"/>
      <c r="TFO70" s="73"/>
      <c r="TFP70" s="73"/>
      <c r="TFQ70" s="73"/>
      <c r="TFR70" s="73"/>
      <c r="TFS70" s="73"/>
      <c r="TFT70" s="73"/>
      <c r="TFU70" s="73"/>
      <c r="TFV70" s="73"/>
      <c r="TFW70" s="73"/>
      <c r="TFX70" s="73"/>
      <c r="TFY70" s="73"/>
      <c r="TFZ70" s="73"/>
      <c r="TGA70" s="73"/>
      <c r="TGB70" s="73"/>
      <c r="TGC70" s="73"/>
      <c r="TGD70" s="73"/>
      <c r="TGE70" s="73"/>
      <c r="TGF70" s="73"/>
      <c r="TGG70" s="73"/>
      <c r="TGH70" s="73"/>
      <c r="TGI70" s="73"/>
      <c r="TGJ70" s="73"/>
      <c r="TGK70" s="73"/>
      <c r="TGL70" s="73"/>
      <c r="TGM70" s="73"/>
      <c r="TGN70" s="73"/>
      <c r="TGO70" s="73"/>
      <c r="TGP70" s="73"/>
      <c r="TGQ70" s="73"/>
      <c r="TGR70" s="73"/>
      <c r="TGS70" s="73"/>
      <c r="TGT70" s="73"/>
      <c r="TGU70" s="73"/>
      <c r="TGV70" s="73"/>
      <c r="TGW70" s="73"/>
      <c r="TGX70" s="73"/>
      <c r="TGY70" s="73"/>
      <c r="TGZ70" s="73"/>
      <c r="THA70" s="73"/>
      <c r="THB70" s="73"/>
      <c r="THC70" s="73"/>
      <c r="THD70" s="73"/>
      <c r="THE70" s="73"/>
      <c r="THF70" s="73"/>
      <c r="THG70" s="73"/>
      <c r="THH70" s="73"/>
      <c r="THI70" s="73"/>
      <c r="THJ70" s="73"/>
      <c r="THK70" s="73"/>
      <c r="THL70" s="73"/>
      <c r="THM70" s="73"/>
      <c r="THN70" s="73"/>
      <c r="THO70" s="73"/>
      <c r="THP70" s="73"/>
      <c r="THQ70" s="73"/>
      <c r="THR70" s="73"/>
      <c r="THS70" s="73"/>
      <c r="THT70" s="73"/>
      <c r="THU70" s="73"/>
      <c r="THV70" s="73"/>
      <c r="THW70" s="73"/>
      <c r="THX70" s="73"/>
      <c r="THY70" s="73"/>
      <c r="THZ70" s="73"/>
      <c r="TIA70" s="73"/>
      <c r="TIB70" s="73"/>
      <c r="TIC70" s="73"/>
      <c r="TID70" s="73"/>
      <c r="TIE70" s="73"/>
      <c r="TIF70" s="73"/>
      <c r="TIG70" s="73"/>
      <c r="TIH70" s="73"/>
      <c r="TII70" s="73"/>
      <c r="TIJ70" s="73"/>
      <c r="TIK70" s="73"/>
      <c r="TIL70" s="73"/>
      <c r="TIM70" s="73"/>
      <c r="TIN70" s="73"/>
      <c r="TIO70" s="73"/>
      <c r="TIP70" s="73"/>
      <c r="TIQ70" s="73"/>
      <c r="TIR70" s="73"/>
      <c r="TIS70" s="73"/>
      <c r="TIT70" s="73"/>
      <c r="TIU70" s="73"/>
      <c r="TIV70" s="73"/>
      <c r="TIW70" s="73"/>
      <c r="TIX70" s="73"/>
      <c r="TIY70" s="73"/>
      <c r="TIZ70" s="73"/>
      <c r="TJA70" s="73"/>
      <c r="TJB70" s="73"/>
      <c r="TJC70" s="73"/>
      <c r="TJD70" s="73"/>
      <c r="TJE70" s="73"/>
      <c r="TJF70" s="73"/>
      <c r="TJG70" s="73"/>
      <c r="TJH70" s="73"/>
      <c r="TJI70" s="73"/>
      <c r="TJJ70" s="73"/>
      <c r="TJK70" s="73"/>
      <c r="TJL70" s="73"/>
      <c r="TJM70" s="73"/>
      <c r="TJN70" s="73"/>
      <c r="TJO70" s="73"/>
      <c r="TJP70" s="73"/>
      <c r="TJQ70" s="73"/>
      <c r="TJR70" s="73"/>
      <c r="TJS70" s="73"/>
      <c r="TJT70" s="73"/>
      <c r="TJU70" s="73"/>
      <c r="TJV70" s="73"/>
      <c r="TJW70" s="73"/>
      <c r="TJX70" s="73"/>
      <c r="TJY70" s="73"/>
      <c r="TJZ70" s="73"/>
      <c r="TKA70" s="73"/>
      <c r="TKB70" s="73"/>
      <c r="TKC70" s="73"/>
      <c r="TKD70" s="73"/>
      <c r="TKE70" s="73"/>
      <c r="TKF70" s="73"/>
      <c r="TKG70" s="73"/>
      <c r="TKH70" s="73"/>
      <c r="TKI70" s="73"/>
      <c r="TKJ70" s="73"/>
      <c r="TKK70" s="73"/>
      <c r="TKL70" s="73"/>
      <c r="TKM70" s="73"/>
      <c r="TKN70" s="73"/>
      <c r="TKO70" s="73"/>
      <c r="TKP70" s="73"/>
      <c r="TKQ70" s="73"/>
      <c r="TKR70" s="73"/>
      <c r="TKS70" s="73"/>
      <c r="TKT70" s="73"/>
      <c r="TKU70" s="73"/>
      <c r="TKV70" s="73"/>
      <c r="TKW70" s="73"/>
      <c r="TKX70" s="73"/>
      <c r="TKY70" s="73"/>
      <c r="TKZ70" s="73"/>
      <c r="TLA70" s="73"/>
      <c r="TLB70" s="73"/>
      <c r="TLC70" s="73"/>
      <c r="TLD70" s="73"/>
      <c r="TLE70" s="73"/>
      <c r="TLF70" s="73"/>
      <c r="TLG70" s="73"/>
      <c r="TLH70" s="73"/>
      <c r="TLI70" s="73"/>
      <c r="TLJ70" s="73"/>
      <c r="TLK70" s="73"/>
      <c r="TLL70" s="73"/>
      <c r="TLM70" s="73"/>
      <c r="TLN70" s="73"/>
      <c r="TLO70" s="73"/>
      <c r="TLP70" s="73"/>
      <c r="TLQ70" s="73"/>
      <c r="TLR70" s="73"/>
      <c r="TLS70" s="73"/>
      <c r="TLT70" s="73"/>
      <c r="TLU70" s="73"/>
      <c r="TLV70" s="73"/>
      <c r="TLW70" s="73"/>
      <c r="TLX70" s="73"/>
      <c r="TLY70" s="73"/>
      <c r="TLZ70" s="73"/>
      <c r="TMA70" s="73"/>
      <c r="TMB70" s="73"/>
      <c r="TMC70" s="73"/>
      <c r="TMD70" s="73"/>
      <c r="TME70" s="73"/>
      <c r="TMF70" s="73"/>
      <c r="TMG70" s="73"/>
      <c r="TMH70" s="73"/>
      <c r="TMI70" s="73"/>
      <c r="TMJ70" s="73"/>
      <c r="TMK70" s="73"/>
      <c r="TML70" s="73"/>
      <c r="TMM70" s="73"/>
      <c r="TMN70" s="73"/>
      <c r="TMO70" s="73"/>
      <c r="TMP70" s="73"/>
      <c r="TMQ70" s="73"/>
      <c r="TMR70" s="73"/>
      <c r="TMS70" s="73"/>
      <c r="TMT70" s="73"/>
      <c r="TMU70" s="73"/>
      <c r="TMV70" s="73"/>
      <c r="TMW70" s="73"/>
      <c r="TMX70" s="73"/>
      <c r="TMY70" s="73"/>
      <c r="TMZ70" s="73"/>
      <c r="TNA70" s="73"/>
      <c r="TNB70" s="73"/>
      <c r="TNC70" s="73"/>
      <c r="TND70" s="73"/>
      <c r="TNE70" s="73"/>
      <c r="TNF70" s="73"/>
      <c r="TNG70" s="73"/>
      <c r="TNH70" s="73"/>
      <c r="TNI70" s="73"/>
      <c r="TNJ70" s="73"/>
      <c r="TNK70" s="73"/>
      <c r="TNL70" s="73"/>
      <c r="TNM70" s="73"/>
      <c r="TNN70" s="73"/>
      <c r="TNO70" s="73"/>
      <c r="TNP70" s="73"/>
      <c r="TNQ70" s="73"/>
      <c r="TNR70" s="73"/>
      <c r="TNS70" s="73"/>
      <c r="TNT70" s="73"/>
      <c r="TNU70" s="73"/>
      <c r="TNV70" s="73"/>
      <c r="TNW70" s="73"/>
      <c r="TNX70" s="73"/>
      <c r="TNY70" s="73"/>
      <c r="TNZ70" s="73"/>
      <c r="TOA70" s="73"/>
      <c r="TOB70" s="73"/>
      <c r="TOC70" s="73"/>
      <c r="TOD70" s="73"/>
      <c r="TOE70" s="73"/>
      <c r="TOF70" s="73"/>
      <c r="TOG70" s="73"/>
      <c r="TOH70" s="73"/>
      <c r="TOI70" s="73"/>
      <c r="TOJ70" s="73"/>
      <c r="TOK70" s="73"/>
      <c r="TOL70" s="73"/>
      <c r="TOM70" s="73"/>
      <c r="TON70" s="73"/>
      <c r="TOO70" s="73"/>
      <c r="TOP70" s="73"/>
      <c r="TOQ70" s="73"/>
      <c r="TOR70" s="73"/>
      <c r="TOS70" s="73"/>
      <c r="TOT70" s="73"/>
      <c r="TOU70" s="73"/>
      <c r="TOV70" s="73"/>
      <c r="TOW70" s="73"/>
      <c r="TOX70" s="73"/>
      <c r="TOY70" s="73"/>
      <c r="TOZ70" s="73"/>
      <c r="TPA70" s="73"/>
      <c r="TPB70" s="73"/>
      <c r="TPC70" s="73"/>
      <c r="TPD70" s="73"/>
      <c r="TPE70" s="73"/>
      <c r="TPF70" s="73"/>
      <c r="TPG70" s="73"/>
      <c r="TPH70" s="73"/>
      <c r="TPI70" s="73"/>
      <c r="TPJ70" s="73"/>
      <c r="TPK70" s="73"/>
      <c r="TPL70" s="73"/>
      <c r="TPM70" s="73"/>
      <c r="TPN70" s="73"/>
      <c r="TPO70" s="73"/>
      <c r="TPP70" s="73"/>
      <c r="TPQ70" s="73"/>
      <c r="TPR70" s="73"/>
      <c r="TPS70" s="73"/>
      <c r="TPT70" s="73"/>
      <c r="TPU70" s="73"/>
      <c r="TPV70" s="73"/>
      <c r="TPW70" s="73"/>
      <c r="TPX70" s="73"/>
      <c r="TPY70" s="73"/>
      <c r="TPZ70" s="73"/>
      <c r="TQA70" s="73"/>
      <c r="TQB70" s="73"/>
      <c r="TQC70" s="73"/>
      <c r="TQD70" s="73"/>
      <c r="TQE70" s="73"/>
      <c r="TQF70" s="73"/>
      <c r="TQG70" s="73"/>
      <c r="TQH70" s="73"/>
      <c r="TQI70" s="73"/>
      <c r="TQJ70" s="73"/>
      <c r="TQK70" s="73"/>
      <c r="TQL70" s="73"/>
      <c r="TQM70" s="73"/>
      <c r="TQN70" s="73"/>
      <c r="TQO70" s="73"/>
      <c r="TQP70" s="73"/>
      <c r="TQQ70" s="73"/>
      <c r="TQR70" s="73"/>
      <c r="TQS70" s="73"/>
      <c r="TQT70" s="73"/>
      <c r="TQU70" s="73"/>
      <c r="TQV70" s="73"/>
      <c r="TQW70" s="73"/>
      <c r="TQX70" s="73"/>
      <c r="TQY70" s="73"/>
      <c r="TQZ70" s="73"/>
      <c r="TRA70" s="73"/>
      <c r="TRB70" s="73"/>
      <c r="TRC70" s="73"/>
      <c r="TRD70" s="73"/>
      <c r="TRE70" s="73"/>
      <c r="TRF70" s="73"/>
      <c r="TRG70" s="73"/>
      <c r="TRH70" s="73"/>
      <c r="TRI70" s="73"/>
      <c r="TRJ70" s="73"/>
      <c r="TRK70" s="73"/>
      <c r="TRL70" s="73"/>
      <c r="TRM70" s="73"/>
      <c r="TRN70" s="73"/>
      <c r="TRO70" s="73"/>
      <c r="TRP70" s="73"/>
      <c r="TRQ70" s="73"/>
      <c r="TRR70" s="73"/>
      <c r="TRS70" s="73"/>
      <c r="TRT70" s="73"/>
      <c r="TRU70" s="73"/>
      <c r="TRV70" s="73"/>
      <c r="TRW70" s="73"/>
      <c r="TRX70" s="73"/>
      <c r="TRY70" s="73"/>
      <c r="TRZ70" s="73"/>
      <c r="TSA70" s="73"/>
      <c r="TSB70" s="73"/>
      <c r="TSC70" s="73"/>
      <c r="TSD70" s="73"/>
      <c r="TSE70" s="73"/>
      <c r="TSF70" s="73"/>
      <c r="TSG70" s="73"/>
      <c r="TSH70" s="73"/>
      <c r="TSI70" s="73"/>
      <c r="TSJ70" s="73"/>
      <c r="TSK70" s="73"/>
      <c r="TSL70" s="73"/>
      <c r="TSM70" s="73"/>
      <c r="TSN70" s="73"/>
      <c r="TSO70" s="73"/>
      <c r="TSP70" s="73"/>
      <c r="TSQ70" s="73"/>
      <c r="TSR70" s="73"/>
      <c r="TSS70" s="73"/>
      <c r="TST70" s="73"/>
      <c r="TSU70" s="73"/>
      <c r="TSV70" s="73"/>
      <c r="TSW70" s="73"/>
      <c r="TSX70" s="73"/>
      <c r="TSY70" s="73"/>
      <c r="TSZ70" s="73"/>
      <c r="TTA70" s="73"/>
      <c r="TTB70" s="73"/>
      <c r="TTC70" s="73"/>
      <c r="TTD70" s="73"/>
      <c r="TTE70" s="73"/>
      <c r="TTF70" s="73"/>
      <c r="TTG70" s="73"/>
      <c r="TTH70" s="73"/>
      <c r="TTI70" s="73"/>
      <c r="TTJ70" s="73"/>
      <c r="TTK70" s="73"/>
      <c r="TTL70" s="73"/>
      <c r="TTM70" s="73"/>
      <c r="TTN70" s="73"/>
      <c r="TTO70" s="73"/>
      <c r="TTP70" s="73"/>
      <c r="TTQ70" s="73"/>
      <c r="TTR70" s="73"/>
      <c r="TTS70" s="73"/>
      <c r="TTT70" s="73"/>
      <c r="TTU70" s="73"/>
      <c r="TTV70" s="73"/>
      <c r="TTW70" s="73"/>
      <c r="TTX70" s="73"/>
      <c r="TTY70" s="73"/>
      <c r="TTZ70" s="73"/>
      <c r="TUA70" s="73"/>
      <c r="TUB70" s="73"/>
      <c r="TUC70" s="73"/>
      <c r="TUD70" s="73"/>
      <c r="TUE70" s="73"/>
      <c r="TUF70" s="73"/>
      <c r="TUG70" s="73"/>
      <c r="TUH70" s="73"/>
      <c r="TUI70" s="73"/>
      <c r="TUJ70" s="73"/>
      <c r="TUK70" s="73"/>
      <c r="TUL70" s="73"/>
      <c r="TUM70" s="73"/>
      <c r="TUN70" s="73"/>
      <c r="TUO70" s="73"/>
      <c r="TUP70" s="73"/>
      <c r="TUQ70" s="73"/>
      <c r="TUR70" s="73"/>
      <c r="TUS70" s="73"/>
      <c r="TUT70" s="73"/>
      <c r="TUU70" s="73"/>
      <c r="TUV70" s="73"/>
      <c r="TUW70" s="73"/>
      <c r="TUX70" s="73"/>
      <c r="TUY70" s="73"/>
      <c r="TUZ70" s="73"/>
      <c r="TVA70" s="73"/>
      <c r="TVB70" s="73"/>
      <c r="TVC70" s="73"/>
      <c r="TVD70" s="73"/>
      <c r="TVE70" s="73"/>
      <c r="TVF70" s="73"/>
      <c r="TVG70" s="73"/>
      <c r="TVH70" s="73"/>
      <c r="TVI70" s="73"/>
      <c r="TVJ70" s="73"/>
      <c r="TVK70" s="73"/>
      <c r="TVL70" s="73"/>
      <c r="TVM70" s="73"/>
      <c r="TVN70" s="73"/>
      <c r="TVO70" s="73"/>
      <c r="TVP70" s="73"/>
      <c r="TVQ70" s="73"/>
      <c r="TVR70" s="73"/>
      <c r="TVS70" s="73"/>
      <c r="TVT70" s="73"/>
      <c r="TVU70" s="73"/>
      <c r="TVV70" s="73"/>
      <c r="TVW70" s="73"/>
      <c r="TVX70" s="73"/>
      <c r="TVY70" s="73"/>
      <c r="TVZ70" s="73"/>
      <c r="TWA70" s="73"/>
      <c r="TWB70" s="73"/>
      <c r="TWC70" s="73"/>
      <c r="TWD70" s="73"/>
      <c r="TWE70" s="73"/>
      <c r="TWF70" s="73"/>
      <c r="TWG70" s="73"/>
      <c r="TWH70" s="73"/>
      <c r="TWI70" s="73"/>
      <c r="TWJ70" s="73"/>
      <c r="TWK70" s="73"/>
      <c r="TWL70" s="73"/>
      <c r="TWM70" s="73"/>
      <c r="TWN70" s="73"/>
      <c r="TWO70" s="73"/>
      <c r="TWP70" s="73"/>
      <c r="TWQ70" s="73"/>
      <c r="TWR70" s="73"/>
      <c r="TWS70" s="73"/>
      <c r="TWT70" s="73"/>
      <c r="TWU70" s="73"/>
      <c r="TWV70" s="73"/>
      <c r="TWW70" s="73"/>
      <c r="TWX70" s="73"/>
      <c r="TWY70" s="73"/>
      <c r="TWZ70" s="73"/>
      <c r="TXA70" s="73"/>
      <c r="TXB70" s="73"/>
      <c r="TXC70" s="73"/>
      <c r="TXD70" s="73"/>
      <c r="TXE70" s="73"/>
      <c r="TXF70" s="73"/>
      <c r="TXG70" s="73"/>
      <c r="TXH70" s="73"/>
      <c r="TXI70" s="73"/>
      <c r="TXJ70" s="73"/>
      <c r="TXK70" s="73"/>
      <c r="TXL70" s="73"/>
      <c r="TXM70" s="73"/>
      <c r="TXN70" s="73"/>
      <c r="TXO70" s="73"/>
      <c r="TXP70" s="73"/>
      <c r="TXQ70" s="73"/>
      <c r="TXR70" s="73"/>
      <c r="TXS70" s="73"/>
      <c r="TXT70" s="73"/>
      <c r="TXU70" s="73"/>
      <c r="TXV70" s="73"/>
      <c r="TXW70" s="73"/>
      <c r="TXX70" s="73"/>
      <c r="TXY70" s="73"/>
      <c r="TXZ70" s="73"/>
      <c r="TYA70" s="73"/>
      <c r="TYB70" s="73"/>
      <c r="TYC70" s="73"/>
      <c r="TYD70" s="73"/>
      <c r="TYE70" s="73"/>
      <c r="TYF70" s="73"/>
      <c r="TYG70" s="73"/>
      <c r="TYH70" s="73"/>
      <c r="TYI70" s="73"/>
      <c r="TYJ70" s="73"/>
      <c r="TYK70" s="73"/>
      <c r="TYL70" s="73"/>
      <c r="TYM70" s="73"/>
      <c r="TYN70" s="73"/>
      <c r="TYO70" s="73"/>
      <c r="TYP70" s="73"/>
      <c r="TYQ70" s="73"/>
      <c r="TYR70" s="73"/>
      <c r="TYS70" s="73"/>
      <c r="TYT70" s="73"/>
      <c r="TYU70" s="73"/>
      <c r="TYV70" s="73"/>
      <c r="TYW70" s="73"/>
      <c r="TYX70" s="73"/>
      <c r="TYY70" s="73"/>
      <c r="TYZ70" s="73"/>
      <c r="TZA70" s="73"/>
      <c r="TZB70" s="73"/>
      <c r="TZC70" s="73"/>
      <c r="TZD70" s="73"/>
      <c r="TZE70" s="73"/>
      <c r="TZF70" s="73"/>
      <c r="TZG70" s="73"/>
      <c r="TZH70" s="73"/>
      <c r="TZI70" s="73"/>
      <c r="TZJ70" s="73"/>
      <c r="TZK70" s="73"/>
      <c r="TZL70" s="73"/>
      <c r="TZM70" s="73"/>
      <c r="TZN70" s="73"/>
      <c r="TZO70" s="73"/>
      <c r="TZP70" s="73"/>
      <c r="TZQ70" s="73"/>
      <c r="TZR70" s="73"/>
      <c r="TZS70" s="73"/>
      <c r="TZT70" s="73"/>
      <c r="TZU70" s="73"/>
      <c r="TZV70" s="73"/>
      <c r="TZW70" s="73"/>
      <c r="TZX70" s="73"/>
      <c r="TZY70" s="73"/>
      <c r="TZZ70" s="73"/>
      <c r="UAA70" s="73"/>
      <c r="UAB70" s="73"/>
      <c r="UAC70" s="73"/>
      <c r="UAD70" s="73"/>
      <c r="UAE70" s="73"/>
      <c r="UAF70" s="73"/>
      <c r="UAG70" s="73"/>
      <c r="UAH70" s="73"/>
      <c r="UAI70" s="73"/>
      <c r="UAJ70" s="73"/>
      <c r="UAK70" s="73"/>
      <c r="UAL70" s="73"/>
      <c r="UAM70" s="73"/>
      <c r="UAN70" s="73"/>
      <c r="UAO70" s="73"/>
      <c r="UAP70" s="73"/>
      <c r="UAQ70" s="73"/>
      <c r="UAR70" s="73"/>
      <c r="UAS70" s="73"/>
      <c r="UAT70" s="73"/>
      <c r="UAU70" s="73"/>
      <c r="UAV70" s="73"/>
      <c r="UAW70" s="73"/>
      <c r="UAX70" s="73"/>
      <c r="UAY70" s="73"/>
      <c r="UAZ70" s="73"/>
      <c r="UBA70" s="73"/>
      <c r="UBB70" s="73"/>
      <c r="UBC70" s="73"/>
      <c r="UBD70" s="73"/>
      <c r="UBE70" s="73"/>
      <c r="UBF70" s="73"/>
      <c r="UBG70" s="73"/>
      <c r="UBH70" s="73"/>
      <c r="UBI70" s="73"/>
      <c r="UBJ70" s="73"/>
      <c r="UBK70" s="73"/>
      <c r="UBL70" s="73"/>
      <c r="UBM70" s="73"/>
      <c r="UBN70" s="73"/>
      <c r="UBO70" s="73"/>
      <c r="UBP70" s="73"/>
      <c r="UBQ70" s="73"/>
      <c r="UBR70" s="73"/>
      <c r="UBS70" s="73"/>
      <c r="UBT70" s="73"/>
      <c r="UBU70" s="73"/>
      <c r="UBV70" s="73"/>
      <c r="UBW70" s="73"/>
      <c r="UBX70" s="73"/>
      <c r="UBY70" s="73"/>
      <c r="UBZ70" s="73"/>
      <c r="UCA70" s="73"/>
      <c r="UCB70" s="73"/>
      <c r="UCC70" s="73"/>
      <c r="UCD70" s="73"/>
      <c r="UCE70" s="73"/>
      <c r="UCF70" s="73"/>
      <c r="UCG70" s="73"/>
      <c r="UCH70" s="73"/>
      <c r="UCI70" s="73"/>
      <c r="UCJ70" s="73"/>
      <c r="UCK70" s="73"/>
      <c r="UCL70" s="73"/>
      <c r="UCM70" s="73"/>
      <c r="UCN70" s="73"/>
      <c r="UCO70" s="73"/>
      <c r="UCP70" s="73"/>
      <c r="UCQ70" s="73"/>
      <c r="UCR70" s="73"/>
      <c r="UCS70" s="73"/>
      <c r="UCT70" s="73"/>
      <c r="UCU70" s="73"/>
      <c r="UCV70" s="73"/>
      <c r="UCW70" s="73"/>
      <c r="UCX70" s="73"/>
      <c r="UCY70" s="73"/>
      <c r="UCZ70" s="73"/>
      <c r="UDA70" s="73"/>
      <c r="UDB70" s="73"/>
      <c r="UDC70" s="73"/>
      <c r="UDD70" s="73"/>
      <c r="UDE70" s="73"/>
      <c r="UDF70" s="73"/>
      <c r="UDG70" s="73"/>
      <c r="UDH70" s="73"/>
      <c r="UDI70" s="73"/>
      <c r="UDJ70" s="73"/>
      <c r="UDK70" s="73"/>
      <c r="UDL70" s="73"/>
      <c r="UDM70" s="73"/>
      <c r="UDN70" s="73"/>
      <c r="UDO70" s="73"/>
      <c r="UDP70" s="73"/>
      <c r="UDQ70" s="73"/>
      <c r="UDR70" s="73"/>
      <c r="UDS70" s="73"/>
      <c r="UDT70" s="73"/>
      <c r="UDU70" s="73"/>
      <c r="UDV70" s="73"/>
      <c r="UDW70" s="73"/>
      <c r="UDX70" s="73"/>
      <c r="UDY70" s="73"/>
      <c r="UDZ70" s="73"/>
      <c r="UEA70" s="73"/>
      <c r="UEB70" s="73"/>
      <c r="UEC70" s="73"/>
      <c r="UED70" s="73"/>
      <c r="UEE70" s="73"/>
      <c r="UEF70" s="73"/>
      <c r="UEG70" s="73"/>
      <c r="UEH70" s="73"/>
      <c r="UEI70" s="73"/>
      <c r="UEJ70" s="73"/>
      <c r="UEK70" s="73"/>
      <c r="UEL70" s="73"/>
      <c r="UEM70" s="73"/>
      <c r="UEN70" s="73"/>
      <c r="UEO70" s="73"/>
      <c r="UEP70" s="73"/>
      <c r="UEQ70" s="73"/>
      <c r="UER70" s="73"/>
      <c r="UES70" s="73"/>
      <c r="UET70" s="73"/>
      <c r="UEU70" s="73"/>
      <c r="UEV70" s="73"/>
      <c r="UEW70" s="73"/>
      <c r="UEX70" s="73"/>
      <c r="UEY70" s="73"/>
      <c r="UEZ70" s="73"/>
      <c r="UFA70" s="73"/>
      <c r="UFB70" s="73"/>
      <c r="UFC70" s="73"/>
      <c r="UFD70" s="73"/>
      <c r="UFE70" s="73"/>
      <c r="UFF70" s="73"/>
      <c r="UFG70" s="73"/>
      <c r="UFH70" s="73"/>
      <c r="UFI70" s="73"/>
      <c r="UFJ70" s="73"/>
      <c r="UFK70" s="73"/>
      <c r="UFL70" s="73"/>
      <c r="UFM70" s="73"/>
      <c r="UFN70" s="73"/>
      <c r="UFO70" s="73"/>
      <c r="UFP70" s="73"/>
      <c r="UFQ70" s="73"/>
      <c r="UFR70" s="73"/>
      <c r="UFS70" s="73"/>
      <c r="UFT70" s="73"/>
      <c r="UFU70" s="73"/>
      <c r="UFV70" s="73"/>
      <c r="UFW70" s="73"/>
      <c r="UFX70" s="73"/>
      <c r="UFY70" s="73"/>
      <c r="UFZ70" s="73"/>
      <c r="UGA70" s="73"/>
      <c r="UGB70" s="73"/>
      <c r="UGC70" s="73"/>
      <c r="UGD70" s="73"/>
      <c r="UGE70" s="73"/>
      <c r="UGF70" s="73"/>
      <c r="UGG70" s="73"/>
      <c r="UGH70" s="73"/>
      <c r="UGI70" s="73"/>
      <c r="UGJ70" s="73"/>
      <c r="UGK70" s="73"/>
      <c r="UGL70" s="73"/>
      <c r="UGM70" s="73"/>
      <c r="UGN70" s="73"/>
      <c r="UGO70" s="73"/>
      <c r="UGP70" s="73"/>
      <c r="UGQ70" s="73"/>
      <c r="UGR70" s="73"/>
      <c r="UGS70" s="73"/>
      <c r="UGT70" s="73"/>
      <c r="UGU70" s="73"/>
      <c r="UGV70" s="73"/>
      <c r="UGW70" s="73"/>
      <c r="UGX70" s="73"/>
      <c r="UGY70" s="73"/>
      <c r="UGZ70" s="73"/>
      <c r="UHA70" s="73"/>
      <c r="UHB70" s="73"/>
      <c r="UHC70" s="73"/>
      <c r="UHD70" s="73"/>
      <c r="UHE70" s="73"/>
      <c r="UHF70" s="73"/>
      <c r="UHG70" s="73"/>
      <c r="UHH70" s="73"/>
      <c r="UHI70" s="73"/>
      <c r="UHJ70" s="73"/>
      <c r="UHK70" s="73"/>
      <c r="UHL70" s="73"/>
      <c r="UHM70" s="73"/>
      <c r="UHN70" s="73"/>
      <c r="UHO70" s="73"/>
      <c r="UHP70" s="73"/>
      <c r="UHQ70" s="73"/>
      <c r="UHR70" s="73"/>
      <c r="UHS70" s="73"/>
      <c r="UHT70" s="73"/>
      <c r="UHU70" s="73"/>
      <c r="UHV70" s="73"/>
      <c r="UHW70" s="73"/>
      <c r="UHX70" s="73"/>
      <c r="UHY70" s="73"/>
      <c r="UHZ70" s="73"/>
      <c r="UIA70" s="73"/>
      <c r="UIB70" s="73"/>
      <c r="UIC70" s="73"/>
      <c r="UID70" s="73"/>
      <c r="UIE70" s="73"/>
      <c r="UIF70" s="73"/>
      <c r="UIG70" s="73"/>
      <c r="UIH70" s="73"/>
      <c r="UII70" s="73"/>
      <c r="UIJ70" s="73"/>
      <c r="UIK70" s="73"/>
      <c r="UIL70" s="73"/>
      <c r="UIM70" s="73"/>
      <c r="UIN70" s="73"/>
      <c r="UIO70" s="73"/>
      <c r="UIP70" s="73"/>
      <c r="UIQ70" s="73"/>
      <c r="UIR70" s="73"/>
      <c r="UIS70" s="73"/>
      <c r="UIT70" s="73"/>
      <c r="UIU70" s="73"/>
      <c r="UIV70" s="73"/>
      <c r="UIW70" s="73"/>
      <c r="UIX70" s="73"/>
      <c r="UIY70" s="73"/>
      <c r="UIZ70" s="73"/>
      <c r="UJA70" s="73"/>
      <c r="UJB70" s="73"/>
      <c r="UJC70" s="73"/>
      <c r="UJD70" s="73"/>
      <c r="UJE70" s="73"/>
      <c r="UJF70" s="73"/>
      <c r="UJG70" s="73"/>
      <c r="UJH70" s="73"/>
      <c r="UJI70" s="73"/>
      <c r="UJJ70" s="73"/>
      <c r="UJK70" s="73"/>
      <c r="UJL70" s="73"/>
      <c r="UJM70" s="73"/>
      <c r="UJN70" s="73"/>
      <c r="UJO70" s="73"/>
      <c r="UJP70" s="73"/>
      <c r="UJQ70" s="73"/>
      <c r="UJR70" s="73"/>
      <c r="UJS70" s="73"/>
      <c r="UJT70" s="73"/>
      <c r="UJU70" s="73"/>
      <c r="UJV70" s="73"/>
      <c r="UJW70" s="73"/>
      <c r="UJX70" s="73"/>
      <c r="UJY70" s="73"/>
      <c r="UJZ70" s="73"/>
      <c r="UKA70" s="73"/>
      <c r="UKB70" s="73"/>
      <c r="UKC70" s="73"/>
      <c r="UKD70" s="73"/>
      <c r="UKE70" s="73"/>
      <c r="UKF70" s="73"/>
      <c r="UKG70" s="73"/>
      <c r="UKH70" s="73"/>
      <c r="UKI70" s="73"/>
      <c r="UKJ70" s="73"/>
      <c r="UKK70" s="73"/>
      <c r="UKL70" s="73"/>
      <c r="UKM70" s="73"/>
      <c r="UKN70" s="73"/>
      <c r="UKO70" s="73"/>
      <c r="UKP70" s="73"/>
      <c r="UKQ70" s="73"/>
      <c r="UKR70" s="73"/>
      <c r="UKS70" s="73"/>
      <c r="UKT70" s="73"/>
      <c r="UKU70" s="73"/>
      <c r="UKV70" s="73"/>
      <c r="UKW70" s="73"/>
      <c r="UKX70" s="73"/>
      <c r="UKY70" s="73"/>
      <c r="UKZ70" s="73"/>
      <c r="ULA70" s="73"/>
      <c r="ULB70" s="73"/>
      <c r="ULC70" s="73"/>
      <c r="ULD70" s="73"/>
      <c r="ULE70" s="73"/>
      <c r="ULF70" s="73"/>
      <c r="ULG70" s="73"/>
      <c r="ULH70" s="73"/>
      <c r="ULI70" s="73"/>
      <c r="ULJ70" s="73"/>
      <c r="ULK70" s="73"/>
      <c r="ULL70" s="73"/>
      <c r="ULM70" s="73"/>
      <c r="ULN70" s="73"/>
      <c r="ULO70" s="73"/>
      <c r="ULP70" s="73"/>
      <c r="ULQ70" s="73"/>
      <c r="ULR70" s="73"/>
      <c r="ULS70" s="73"/>
      <c r="ULT70" s="73"/>
      <c r="ULU70" s="73"/>
      <c r="ULV70" s="73"/>
      <c r="ULW70" s="73"/>
      <c r="ULX70" s="73"/>
      <c r="ULY70" s="73"/>
      <c r="ULZ70" s="73"/>
      <c r="UMA70" s="73"/>
      <c r="UMB70" s="73"/>
      <c r="UMC70" s="73"/>
      <c r="UMD70" s="73"/>
      <c r="UME70" s="73"/>
      <c r="UMF70" s="73"/>
      <c r="UMG70" s="73"/>
      <c r="UMH70" s="73"/>
      <c r="UMI70" s="73"/>
      <c r="UMJ70" s="73"/>
      <c r="UMK70" s="73"/>
      <c r="UML70" s="73"/>
      <c r="UMM70" s="73"/>
      <c r="UMN70" s="73"/>
      <c r="UMO70" s="73"/>
      <c r="UMP70" s="73"/>
      <c r="UMQ70" s="73"/>
      <c r="UMR70" s="73"/>
      <c r="UMS70" s="73"/>
      <c r="UMT70" s="73"/>
      <c r="UMU70" s="73"/>
      <c r="UMV70" s="73"/>
      <c r="UMW70" s="73"/>
      <c r="UMX70" s="73"/>
      <c r="UMY70" s="73"/>
      <c r="UMZ70" s="73"/>
      <c r="UNA70" s="73"/>
      <c r="UNB70" s="73"/>
      <c r="UNC70" s="73"/>
      <c r="UND70" s="73"/>
      <c r="UNE70" s="73"/>
      <c r="UNF70" s="73"/>
      <c r="UNG70" s="73"/>
      <c r="UNH70" s="73"/>
      <c r="UNI70" s="73"/>
      <c r="UNJ70" s="73"/>
      <c r="UNK70" s="73"/>
      <c r="UNL70" s="73"/>
      <c r="UNM70" s="73"/>
      <c r="UNN70" s="73"/>
      <c r="UNO70" s="73"/>
      <c r="UNP70" s="73"/>
      <c r="UNQ70" s="73"/>
      <c r="UNR70" s="73"/>
      <c r="UNS70" s="73"/>
      <c r="UNT70" s="73"/>
      <c r="UNU70" s="73"/>
      <c r="UNV70" s="73"/>
      <c r="UNW70" s="73"/>
      <c r="UNX70" s="73"/>
      <c r="UNY70" s="73"/>
      <c r="UNZ70" s="73"/>
      <c r="UOA70" s="73"/>
      <c r="UOB70" s="73"/>
      <c r="UOC70" s="73"/>
      <c r="UOD70" s="73"/>
      <c r="UOE70" s="73"/>
      <c r="UOF70" s="73"/>
      <c r="UOG70" s="73"/>
      <c r="UOH70" s="73"/>
      <c r="UOI70" s="73"/>
      <c r="UOJ70" s="73"/>
      <c r="UOK70" s="73"/>
      <c r="UOL70" s="73"/>
      <c r="UOM70" s="73"/>
      <c r="UON70" s="73"/>
      <c r="UOO70" s="73"/>
      <c r="UOP70" s="73"/>
      <c r="UOQ70" s="73"/>
      <c r="UOR70" s="73"/>
      <c r="UOS70" s="73"/>
      <c r="UOT70" s="73"/>
      <c r="UOU70" s="73"/>
      <c r="UOV70" s="73"/>
      <c r="UOW70" s="73"/>
      <c r="UOX70" s="73"/>
      <c r="UOY70" s="73"/>
      <c r="UOZ70" s="73"/>
      <c r="UPA70" s="73"/>
      <c r="UPB70" s="73"/>
      <c r="UPC70" s="73"/>
      <c r="UPD70" s="73"/>
      <c r="UPE70" s="73"/>
      <c r="UPF70" s="73"/>
      <c r="UPG70" s="73"/>
      <c r="UPH70" s="73"/>
      <c r="UPI70" s="73"/>
      <c r="UPJ70" s="73"/>
      <c r="UPK70" s="73"/>
      <c r="UPL70" s="73"/>
      <c r="UPM70" s="73"/>
      <c r="UPN70" s="73"/>
      <c r="UPO70" s="73"/>
      <c r="UPP70" s="73"/>
      <c r="UPQ70" s="73"/>
      <c r="UPR70" s="73"/>
      <c r="UPS70" s="73"/>
      <c r="UPT70" s="73"/>
      <c r="UPU70" s="73"/>
      <c r="UPV70" s="73"/>
      <c r="UPW70" s="73"/>
      <c r="UPX70" s="73"/>
      <c r="UPY70" s="73"/>
      <c r="UPZ70" s="73"/>
      <c r="UQA70" s="73"/>
      <c r="UQB70" s="73"/>
      <c r="UQC70" s="73"/>
      <c r="UQD70" s="73"/>
      <c r="UQE70" s="73"/>
      <c r="UQF70" s="73"/>
      <c r="UQG70" s="73"/>
      <c r="UQH70" s="73"/>
      <c r="UQI70" s="73"/>
      <c r="UQJ70" s="73"/>
      <c r="UQK70" s="73"/>
      <c r="UQL70" s="73"/>
      <c r="UQM70" s="73"/>
      <c r="UQN70" s="73"/>
      <c r="UQO70" s="73"/>
      <c r="UQP70" s="73"/>
      <c r="UQQ70" s="73"/>
      <c r="UQR70" s="73"/>
      <c r="UQS70" s="73"/>
      <c r="UQT70" s="73"/>
      <c r="UQU70" s="73"/>
      <c r="UQV70" s="73"/>
      <c r="UQW70" s="73"/>
      <c r="UQX70" s="73"/>
      <c r="UQY70" s="73"/>
      <c r="UQZ70" s="73"/>
      <c r="URA70" s="73"/>
      <c r="URB70" s="73"/>
      <c r="URC70" s="73"/>
      <c r="URD70" s="73"/>
      <c r="URE70" s="73"/>
      <c r="URF70" s="73"/>
      <c r="URG70" s="73"/>
      <c r="URH70" s="73"/>
      <c r="URI70" s="73"/>
      <c r="URJ70" s="73"/>
      <c r="URK70" s="73"/>
      <c r="URL70" s="73"/>
      <c r="URM70" s="73"/>
      <c r="URN70" s="73"/>
      <c r="URO70" s="73"/>
      <c r="URP70" s="73"/>
      <c r="URQ70" s="73"/>
      <c r="URR70" s="73"/>
      <c r="URS70" s="73"/>
      <c r="URT70" s="73"/>
      <c r="URU70" s="73"/>
      <c r="URV70" s="73"/>
      <c r="URW70" s="73"/>
      <c r="URX70" s="73"/>
      <c r="URY70" s="73"/>
      <c r="URZ70" s="73"/>
      <c r="USA70" s="73"/>
      <c r="USB70" s="73"/>
      <c r="USC70" s="73"/>
      <c r="USD70" s="73"/>
      <c r="USE70" s="73"/>
      <c r="USF70" s="73"/>
      <c r="USG70" s="73"/>
      <c r="USH70" s="73"/>
      <c r="USI70" s="73"/>
      <c r="USJ70" s="73"/>
      <c r="USK70" s="73"/>
      <c r="USL70" s="73"/>
      <c r="USM70" s="73"/>
      <c r="USN70" s="73"/>
      <c r="USO70" s="73"/>
      <c r="USP70" s="73"/>
      <c r="USQ70" s="73"/>
      <c r="USR70" s="73"/>
      <c r="USS70" s="73"/>
      <c r="UST70" s="73"/>
      <c r="USU70" s="73"/>
      <c r="USV70" s="73"/>
      <c r="USW70" s="73"/>
      <c r="USX70" s="73"/>
      <c r="USY70" s="73"/>
      <c r="USZ70" s="73"/>
      <c r="UTA70" s="73"/>
      <c r="UTB70" s="73"/>
      <c r="UTC70" s="73"/>
      <c r="UTD70" s="73"/>
      <c r="UTE70" s="73"/>
      <c r="UTF70" s="73"/>
      <c r="UTG70" s="73"/>
      <c r="UTH70" s="73"/>
      <c r="UTI70" s="73"/>
      <c r="UTJ70" s="73"/>
      <c r="UTK70" s="73"/>
      <c r="UTL70" s="73"/>
      <c r="UTM70" s="73"/>
      <c r="UTN70" s="73"/>
      <c r="UTO70" s="73"/>
      <c r="UTP70" s="73"/>
      <c r="UTQ70" s="73"/>
      <c r="UTR70" s="73"/>
      <c r="UTS70" s="73"/>
      <c r="UTT70" s="73"/>
      <c r="UTU70" s="73"/>
      <c r="UTV70" s="73"/>
      <c r="UTW70" s="73"/>
      <c r="UTX70" s="73"/>
      <c r="UTY70" s="73"/>
      <c r="UTZ70" s="73"/>
      <c r="UUA70" s="73"/>
      <c r="UUB70" s="73"/>
      <c r="UUC70" s="73"/>
      <c r="UUD70" s="73"/>
      <c r="UUE70" s="73"/>
      <c r="UUF70" s="73"/>
      <c r="UUG70" s="73"/>
      <c r="UUH70" s="73"/>
      <c r="UUI70" s="73"/>
      <c r="UUJ70" s="73"/>
      <c r="UUK70" s="73"/>
      <c r="UUL70" s="73"/>
      <c r="UUM70" s="73"/>
      <c r="UUN70" s="73"/>
      <c r="UUO70" s="73"/>
      <c r="UUP70" s="73"/>
      <c r="UUQ70" s="73"/>
      <c r="UUR70" s="73"/>
      <c r="UUS70" s="73"/>
      <c r="UUT70" s="73"/>
      <c r="UUU70" s="73"/>
      <c r="UUV70" s="73"/>
      <c r="UUW70" s="73"/>
      <c r="UUX70" s="73"/>
      <c r="UUY70" s="73"/>
      <c r="UUZ70" s="73"/>
      <c r="UVA70" s="73"/>
      <c r="UVB70" s="73"/>
      <c r="UVC70" s="73"/>
      <c r="UVD70" s="73"/>
      <c r="UVE70" s="73"/>
      <c r="UVF70" s="73"/>
      <c r="UVG70" s="73"/>
      <c r="UVH70" s="73"/>
      <c r="UVI70" s="73"/>
      <c r="UVJ70" s="73"/>
      <c r="UVK70" s="73"/>
      <c r="UVL70" s="73"/>
      <c r="UVM70" s="73"/>
      <c r="UVN70" s="73"/>
      <c r="UVO70" s="73"/>
      <c r="UVP70" s="73"/>
      <c r="UVQ70" s="73"/>
      <c r="UVR70" s="73"/>
      <c r="UVS70" s="73"/>
      <c r="UVT70" s="73"/>
      <c r="UVU70" s="73"/>
      <c r="UVV70" s="73"/>
      <c r="UVW70" s="73"/>
      <c r="UVX70" s="73"/>
      <c r="UVY70" s="73"/>
      <c r="UVZ70" s="73"/>
      <c r="UWA70" s="73"/>
      <c r="UWB70" s="73"/>
      <c r="UWC70" s="73"/>
      <c r="UWD70" s="73"/>
      <c r="UWE70" s="73"/>
      <c r="UWF70" s="73"/>
      <c r="UWG70" s="73"/>
      <c r="UWH70" s="73"/>
      <c r="UWI70" s="73"/>
      <c r="UWJ70" s="73"/>
      <c r="UWK70" s="73"/>
      <c r="UWL70" s="73"/>
      <c r="UWM70" s="73"/>
      <c r="UWN70" s="73"/>
      <c r="UWO70" s="73"/>
      <c r="UWP70" s="73"/>
      <c r="UWQ70" s="73"/>
      <c r="UWR70" s="73"/>
      <c r="UWS70" s="73"/>
      <c r="UWT70" s="73"/>
      <c r="UWU70" s="73"/>
      <c r="UWV70" s="73"/>
      <c r="UWW70" s="73"/>
      <c r="UWX70" s="73"/>
      <c r="UWY70" s="73"/>
      <c r="UWZ70" s="73"/>
      <c r="UXA70" s="73"/>
      <c r="UXB70" s="73"/>
      <c r="UXC70" s="73"/>
      <c r="UXD70" s="73"/>
      <c r="UXE70" s="73"/>
      <c r="UXF70" s="73"/>
      <c r="UXG70" s="73"/>
      <c r="UXH70" s="73"/>
      <c r="UXI70" s="73"/>
      <c r="UXJ70" s="73"/>
      <c r="UXK70" s="73"/>
      <c r="UXL70" s="73"/>
      <c r="UXM70" s="73"/>
      <c r="UXN70" s="73"/>
      <c r="UXO70" s="73"/>
      <c r="UXP70" s="73"/>
      <c r="UXQ70" s="73"/>
      <c r="UXR70" s="73"/>
      <c r="UXS70" s="73"/>
      <c r="UXT70" s="73"/>
      <c r="UXU70" s="73"/>
      <c r="UXV70" s="73"/>
      <c r="UXW70" s="73"/>
      <c r="UXX70" s="73"/>
      <c r="UXY70" s="73"/>
      <c r="UXZ70" s="73"/>
      <c r="UYA70" s="73"/>
      <c r="UYB70" s="73"/>
      <c r="UYC70" s="73"/>
      <c r="UYD70" s="73"/>
      <c r="UYE70" s="73"/>
      <c r="UYF70" s="73"/>
      <c r="UYG70" s="73"/>
      <c r="UYH70" s="73"/>
      <c r="UYI70" s="73"/>
      <c r="UYJ70" s="73"/>
      <c r="UYK70" s="73"/>
      <c r="UYL70" s="73"/>
      <c r="UYM70" s="73"/>
      <c r="UYN70" s="73"/>
      <c r="UYO70" s="73"/>
      <c r="UYP70" s="73"/>
      <c r="UYQ70" s="73"/>
      <c r="UYR70" s="73"/>
      <c r="UYS70" s="73"/>
      <c r="UYT70" s="73"/>
      <c r="UYU70" s="73"/>
      <c r="UYV70" s="73"/>
      <c r="UYW70" s="73"/>
      <c r="UYX70" s="73"/>
      <c r="UYY70" s="73"/>
      <c r="UYZ70" s="73"/>
      <c r="UZA70" s="73"/>
      <c r="UZB70" s="73"/>
      <c r="UZC70" s="73"/>
      <c r="UZD70" s="73"/>
      <c r="UZE70" s="73"/>
      <c r="UZF70" s="73"/>
      <c r="UZG70" s="73"/>
      <c r="UZH70" s="73"/>
      <c r="UZI70" s="73"/>
      <c r="UZJ70" s="73"/>
      <c r="UZK70" s="73"/>
      <c r="UZL70" s="73"/>
      <c r="UZM70" s="73"/>
      <c r="UZN70" s="73"/>
      <c r="UZO70" s="73"/>
      <c r="UZP70" s="73"/>
      <c r="UZQ70" s="73"/>
      <c r="UZR70" s="73"/>
      <c r="UZS70" s="73"/>
      <c r="UZT70" s="73"/>
      <c r="UZU70" s="73"/>
      <c r="UZV70" s="73"/>
      <c r="UZW70" s="73"/>
      <c r="UZX70" s="73"/>
      <c r="UZY70" s="73"/>
      <c r="UZZ70" s="73"/>
      <c r="VAA70" s="73"/>
      <c r="VAB70" s="73"/>
      <c r="VAC70" s="73"/>
      <c r="VAD70" s="73"/>
      <c r="VAE70" s="73"/>
      <c r="VAF70" s="73"/>
      <c r="VAG70" s="73"/>
      <c r="VAH70" s="73"/>
      <c r="VAI70" s="73"/>
      <c r="VAJ70" s="73"/>
      <c r="VAK70" s="73"/>
      <c r="VAL70" s="73"/>
      <c r="VAM70" s="73"/>
      <c r="VAN70" s="73"/>
      <c r="VAO70" s="73"/>
      <c r="VAP70" s="73"/>
      <c r="VAQ70" s="73"/>
      <c r="VAR70" s="73"/>
      <c r="VAS70" s="73"/>
      <c r="VAT70" s="73"/>
      <c r="VAU70" s="73"/>
      <c r="VAV70" s="73"/>
      <c r="VAW70" s="73"/>
      <c r="VAX70" s="73"/>
      <c r="VAY70" s="73"/>
      <c r="VAZ70" s="73"/>
      <c r="VBA70" s="73"/>
      <c r="VBB70" s="73"/>
      <c r="VBC70" s="73"/>
      <c r="VBD70" s="73"/>
      <c r="VBE70" s="73"/>
      <c r="VBF70" s="73"/>
      <c r="VBG70" s="73"/>
      <c r="VBH70" s="73"/>
      <c r="VBI70" s="73"/>
      <c r="VBJ70" s="73"/>
      <c r="VBK70" s="73"/>
      <c r="VBL70" s="73"/>
      <c r="VBM70" s="73"/>
      <c r="VBN70" s="73"/>
      <c r="VBO70" s="73"/>
      <c r="VBP70" s="73"/>
      <c r="VBQ70" s="73"/>
      <c r="VBR70" s="73"/>
      <c r="VBS70" s="73"/>
      <c r="VBT70" s="73"/>
      <c r="VBU70" s="73"/>
      <c r="VBV70" s="73"/>
      <c r="VBW70" s="73"/>
      <c r="VBX70" s="73"/>
      <c r="VBY70" s="73"/>
      <c r="VBZ70" s="73"/>
      <c r="VCA70" s="73"/>
      <c r="VCB70" s="73"/>
      <c r="VCC70" s="73"/>
      <c r="VCD70" s="73"/>
      <c r="VCE70" s="73"/>
      <c r="VCF70" s="73"/>
      <c r="VCG70" s="73"/>
      <c r="VCH70" s="73"/>
      <c r="VCI70" s="73"/>
      <c r="VCJ70" s="73"/>
      <c r="VCK70" s="73"/>
      <c r="VCL70" s="73"/>
      <c r="VCM70" s="73"/>
      <c r="VCN70" s="73"/>
      <c r="VCO70" s="73"/>
      <c r="VCP70" s="73"/>
      <c r="VCQ70" s="73"/>
      <c r="VCR70" s="73"/>
      <c r="VCS70" s="73"/>
      <c r="VCT70" s="73"/>
      <c r="VCU70" s="73"/>
      <c r="VCV70" s="73"/>
      <c r="VCW70" s="73"/>
      <c r="VCX70" s="73"/>
      <c r="VCY70" s="73"/>
      <c r="VCZ70" s="73"/>
      <c r="VDA70" s="73"/>
      <c r="VDB70" s="73"/>
      <c r="VDC70" s="73"/>
      <c r="VDD70" s="73"/>
      <c r="VDE70" s="73"/>
      <c r="VDF70" s="73"/>
      <c r="VDG70" s="73"/>
      <c r="VDH70" s="73"/>
      <c r="VDI70" s="73"/>
      <c r="VDJ70" s="73"/>
      <c r="VDK70" s="73"/>
      <c r="VDL70" s="73"/>
      <c r="VDM70" s="73"/>
      <c r="VDN70" s="73"/>
      <c r="VDO70" s="73"/>
      <c r="VDP70" s="73"/>
      <c r="VDQ70" s="73"/>
      <c r="VDR70" s="73"/>
      <c r="VDS70" s="73"/>
      <c r="VDT70" s="73"/>
      <c r="VDU70" s="73"/>
      <c r="VDV70" s="73"/>
      <c r="VDW70" s="73"/>
      <c r="VDX70" s="73"/>
      <c r="VDY70" s="73"/>
      <c r="VDZ70" s="73"/>
      <c r="VEA70" s="73"/>
      <c r="VEB70" s="73"/>
      <c r="VEC70" s="73"/>
      <c r="VED70" s="73"/>
      <c r="VEE70" s="73"/>
      <c r="VEF70" s="73"/>
      <c r="VEG70" s="73"/>
      <c r="VEH70" s="73"/>
      <c r="VEI70" s="73"/>
      <c r="VEJ70" s="73"/>
      <c r="VEK70" s="73"/>
      <c r="VEL70" s="73"/>
      <c r="VEM70" s="73"/>
      <c r="VEN70" s="73"/>
      <c r="VEO70" s="73"/>
      <c r="VEP70" s="73"/>
      <c r="VEQ70" s="73"/>
      <c r="VER70" s="73"/>
      <c r="VES70" s="73"/>
      <c r="VET70" s="73"/>
      <c r="VEU70" s="73"/>
      <c r="VEV70" s="73"/>
      <c r="VEW70" s="73"/>
      <c r="VEX70" s="73"/>
      <c r="VEY70" s="73"/>
      <c r="VEZ70" s="73"/>
      <c r="VFA70" s="73"/>
      <c r="VFB70" s="73"/>
      <c r="VFC70" s="73"/>
      <c r="VFD70" s="73"/>
      <c r="VFE70" s="73"/>
      <c r="VFF70" s="73"/>
      <c r="VFG70" s="73"/>
      <c r="VFH70" s="73"/>
      <c r="VFI70" s="73"/>
      <c r="VFJ70" s="73"/>
      <c r="VFK70" s="73"/>
      <c r="VFL70" s="73"/>
      <c r="VFM70" s="73"/>
      <c r="VFN70" s="73"/>
      <c r="VFO70" s="73"/>
      <c r="VFP70" s="73"/>
      <c r="VFQ70" s="73"/>
      <c r="VFR70" s="73"/>
      <c r="VFS70" s="73"/>
      <c r="VFT70" s="73"/>
      <c r="VFU70" s="73"/>
      <c r="VFV70" s="73"/>
      <c r="VFW70" s="73"/>
      <c r="VFX70" s="73"/>
      <c r="VFY70" s="73"/>
      <c r="VFZ70" s="73"/>
      <c r="VGA70" s="73"/>
      <c r="VGB70" s="73"/>
      <c r="VGC70" s="73"/>
      <c r="VGD70" s="73"/>
      <c r="VGE70" s="73"/>
      <c r="VGF70" s="73"/>
      <c r="VGG70" s="73"/>
      <c r="VGH70" s="73"/>
      <c r="VGI70" s="73"/>
      <c r="VGJ70" s="73"/>
      <c r="VGK70" s="73"/>
      <c r="VGL70" s="73"/>
      <c r="VGM70" s="73"/>
      <c r="VGN70" s="73"/>
      <c r="VGO70" s="73"/>
      <c r="VGP70" s="73"/>
      <c r="VGQ70" s="73"/>
      <c r="VGR70" s="73"/>
      <c r="VGS70" s="73"/>
      <c r="VGT70" s="73"/>
      <c r="VGU70" s="73"/>
      <c r="VGV70" s="73"/>
      <c r="VGW70" s="73"/>
      <c r="VGX70" s="73"/>
      <c r="VGY70" s="73"/>
      <c r="VGZ70" s="73"/>
      <c r="VHA70" s="73"/>
      <c r="VHB70" s="73"/>
      <c r="VHC70" s="73"/>
      <c r="VHD70" s="73"/>
      <c r="VHE70" s="73"/>
      <c r="VHF70" s="73"/>
      <c r="VHG70" s="73"/>
      <c r="VHH70" s="73"/>
      <c r="VHI70" s="73"/>
      <c r="VHJ70" s="73"/>
      <c r="VHK70" s="73"/>
      <c r="VHL70" s="73"/>
      <c r="VHM70" s="73"/>
      <c r="VHN70" s="73"/>
      <c r="VHO70" s="73"/>
      <c r="VHP70" s="73"/>
      <c r="VHQ70" s="73"/>
      <c r="VHR70" s="73"/>
      <c r="VHS70" s="73"/>
      <c r="VHT70" s="73"/>
      <c r="VHU70" s="73"/>
      <c r="VHV70" s="73"/>
      <c r="VHW70" s="73"/>
      <c r="VHX70" s="73"/>
      <c r="VHY70" s="73"/>
      <c r="VHZ70" s="73"/>
      <c r="VIA70" s="73"/>
      <c r="VIB70" s="73"/>
      <c r="VIC70" s="73"/>
      <c r="VID70" s="73"/>
      <c r="VIE70" s="73"/>
      <c r="VIF70" s="73"/>
      <c r="VIG70" s="73"/>
      <c r="VIH70" s="73"/>
      <c r="VII70" s="73"/>
      <c r="VIJ70" s="73"/>
      <c r="VIK70" s="73"/>
      <c r="VIL70" s="73"/>
      <c r="VIM70" s="73"/>
      <c r="VIN70" s="73"/>
      <c r="VIO70" s="73"/>
      <c r="VIP70" s="73"/>
      <c r="VIQ70" s="73"/>
      <c r="VIR70" s="73"/>
      <c r="VIS70" s="73"/>
      <c r="VIT70" s="73"/>
      <c r="VIU70" s="73"/>
      <c r="VIV70" s="73"/>
      <c r="VIW70" s="73"/>
      <c r="VIX70" s="73"/>
      <c r="VIY70" s="73"/>
      <c r="VIZ70" s="73"/>
      <c r="VJA70" s="73"/>
      <c r="VJB70" s="73"/>
      <c r="VJC70" s="73"/>
      <c r="VJD70" s="73"/>
      <c r="VJE70" s="73"/>
      <c r="VJF70" s="73"/>
      <c r="VJG70" s="73"/>
      <c r="VJH70" s="73"/>
      <c r="VJI70" s="73"/>
      <c r="VJJ70" s="73"/>
      <c r="VJK70" s="73"/>
      <c r="VJL70" s="73"/>
      <c r="VJM70" s="73"/>
      <c r="VJN70" s="73"/>
      <c r="VJO70" s="73"/>
      <c r="VJP70" s="73"/>
      <c r="VJQ70" s="73"/>
      <c r="VJR70" s="73"/>
      <c r="VJS70" s="73"/>
      <c r="VJT70" s="73"/>
      <c r="VJU70" s="73"/>
      <c r="VJV70" s="73"/>
      <c r="VJW70" s="73"/>
      <c r="VJX70" s="73"/>
      <c r="VJY70" s="73"/>
      <c r="VJZ70" s="73"/>
      <c r="VKA70" s="73"/>
      <c r="VKB70" s="73"/>
      <c r="VKC70" s="73"/>
      <c r="VKD70" s="73"/>
      <c r="VKE70" s="73"/>
      <c r="VKF70" s="73"/>
      <c r="VKG70" s="73"/>
      <c r="VKH70" s="73"/>
      <c r="VKI70" s="73"/>
      <c r="VKJ70" s="73"/>
      <c r="VKK70" s="73"/>
      <c r="VKL70" s="73"/>
      <c r="VKM70" s="73"/>
      <c r="VKN70" s="73"/>
      <c r="VKO70" s="73"/>
      <c r="VKP70" s="73"/>
      <c r="VKQ70" s="73"/>
      <c r="VKR70" s="73"/>
      <c r="VKS70" s="73"/>
      <c r="VKT70" s="73"/>
      <c r="VKU70" s="73"/>
      <c r="VKV70" s="73"/>
      <c r="VKW70" s="73"/>
      <c r="VKX70" s="73"/>
      <c r="VKY70" s="73"/>
      <c r="VKZ70" s="73"/>
      <c r="VLA70" s="73"/>
      <c r="VLB70" s="73"/>
      <c r="VLC70" s="73"/>
      <c r="VLD70" s="73"/>
      <c r="VLE70" s="73"/>
      <c r="VLF70" s="73"/>
      <c r="VLG70" s="73"/>
      <c r="VLH70" s="73"/>
      <c r="VLI70" s="73"/>
      <c r="VLJ70" s="73"/>
      <c r="VLK70" s="73"/>
      <c r="VLL70" s="73"/>
      <c r="VLM70" s="73"/>
      <c r="VLN70" s="73"/>
      <c r="VLO70" s="73"/>
      <c r="VLP70" s="73"/>
      <c r="VLQ70" s="73"/>
      <c r="VLR70" s="73"/>
      <c r="VLS70" s="73"/>
      <c r="VLT70" s="73"/>
      <c r="VLU70" s="73"/>
      <c r="VLV70" s="73"/>
      <c r="VLW70" s="73"/>
      <c r="VLX70" s="73"/>
      <c r="VLY70" s="73"/>
      <c r="VLZ70" s="73"/>
      <c r="VMA70" s="73"/>
      <c r="VMB70" s="73"/>
      <c r="VMC70" s="73"/>
      <c r="VMD70" s="73"/>
      <c r="VME70" s="73"/>
      <c r="VMF70" s="73"/>
      <c r="VMG70" s="73"/>
      <c r="VMH70" s="73"/>
      <c r="VMI70" s="73"/>
      <c r="VMJ70" s="73"/>
      <c r="VMK70" s="73"/>
      <c r="VML70" s="73"/>
      <c r="VMM70" s="73"/>
      <c r="VMN70" s="73"/>
      <c r="VMO70" s="73"/>
      <c r="VMP70" s="73"/>
      <c r="VMQ70" s="73"/>
      <c r="VMR70" s="73"/>
      <c r="VMS70" s="73"/>
      <c r="VMT70" s="73"/>
      <c r="VMU70" s="73"/>
      <c r="VMV70" s="73"/>
      <c r="VMW70" s="73"/>
      <c r="VMX70" s="73"/>
      <c r="VMY70" s="73"/>
      <c r="VMZ70" s="73"/>
      <c r="VNA70" s="73"/>
      <c r="VNB70" s="73"/>
      <c r="VNC70" s="73"/>
      <c r="VND70" s="73"/>
      <c r="VNE70" s="73"/>
      <c r="VNF70" s="73"/>
      <c r="VNG70" s="73"/>
      <c r="VNH70" s="73"/>
      <c r="VNI70" s="73"/>
      <c r="VNJ70" s="73"/>
      <c r="VNK70" s="73"/>
      <c r="VNL70" s="73"/>
      <c r="VNM70" s="73"/>
      <c r="VNN70" s="73"/>
      <c r="VNO70" s="73"/>
      <c r="VNP70" s="73"/>
      <c r="VNQ70" s="73"/>
      <c r="VNR70" s="73"/>
      <c r="VNS70" s="73"/>
      <c r="VNT70" s="73"/>
      <c r="VNU70" s="73"/>
      <c r="VNV70" s="73"/>
      <c r="VNW70" s="73"/>
      <c r="VNX70" s="73"/>
      <c r="VNY70" s="73"/>
      <c r="VNZ70" s="73"/>
      <c r="VOA70" s="73"/>
      <c r="VOB70" s="73"/>
      <c r="VOC70" s="73"/>
      <c r="VOD70" s="73"/>
      <c r="VOE70" s="73"/>
      <c r="VOF70" s="73"/>
      <c r="VOG70" s="73"/>
      <c r="VOH70" s="73"/>
      <c r="VOI70" s="73"/>
      <c r="VOJ70" s="73"/>
      <c r="VOK70" s="73"/>
      <c r="VOL70" s="73"/>
      <c r="VOM70" s="73"/>
      <c r="VON70" s="73"/>
      <c r="VOO70" s="73"/>
      <c r="VOP70" s="73"/>
      <c r="VOQ70" s="73"/>
      <c r="VOR70" s="73"/>
      <c r="VOS70" s="73"/>
      <c r="VOT70" s="73"/>
      <c r="VOU70" s="73"/>
      <c r="VOV70" s="73"/>
      <c r="VOW70" s="73"/>
      <c r="VOX70" s="73"/>
      <c r="VOY70" s="73"/>
      <c r="VOZ70" s="73"/>
      <c r="VPA70" s="73"/>
      <c r="VPB70" s="73"/>
      <c r="VPC70" s="73"/>
      <c r="VPD70" s="73"/>
      <c r="VPE70" s="73"/>
      <c r="VPF70" s="73"/>
      <c r="VPG70" s="73"/>
      <c r="VPH70" s="73"/>
      <c r="VPI70" s="73"/>
      <c r="VPJ70" s="73"/>
      <c r="VPK70" s="73"/>
      <c r="VPL70" s="73"/>
      <c r="VPM70" s="73"/>
      <c r="VPN70" s="73"/>
      <c r="VPO70" s="73"/>
      <c r="VPP70" s="73"/>
      <c r="VPQ70" s="73"/>
      <c r="VPR70" s="73"/>
      <c r="VPS70" s="73"/>
      <c r="VPT70" s="73"/>
      <c r="VPU70" s="73"/>
      <c r="VPV70" s="73"/>
      <c r="VPW70" s="73"/>
      <c r="VPX70" s="73"/>
      <c r="VPY70" s="73"/>
      <c r="VPZ70" s="73"/>
      <c r="VQA70" s="73"/>
      <c r="VQB70" s="73"/>
      <c r="VQC70" s="73"/>
      <c r="VQD70" s="73"/>
      <c r="VQE70" s="73"/>
      <c r="VQF70" s="73"/>
      <c r="VQG70" s="73"/>
      <c r="VQH70" s="73"/>
      <c r="VQI70" s="73"/>
      <c r="VQJ70" s="73"/>
      <c r="VQK70" s="73"/>
      <c r="VQL70" s="73"/>
      <c r="VQM70" s="73"/>
      <c r="VQN70" s="73"/>
      <c r="VQO70" s="73"/>
      <c r="VQP70" s="73"/>
      <c r="VQQ70" s="73"/>
      <c r="VQR70" s="73"/>
      <c r="VQS70" s="73"/>
      <c r="VQT70" s="73"/>
      <c r="VQU70" s="73"/>
      <c r="VQV70" s="73"/>
      <c r="VQW70" s="73"/>
      <c r="VQX70" s="73"/>
      <c r="VQY70" s="73"/>
      <c r="VQZ70" s="73"/>
      <c r="VRA70" s="73"/>
      <c r="VRB70" s="73"/>
      <c r="VRC70" s="73"/>
      <c r="VRD70" s="73"/>
      <c r="VRE70" s="73"/>
      <c r="VRF70" s="73"/>
      <c r="VRG70" s="73"/>
      <c r="VRH70" s="73"/>
      <c r="VRI70" s="73"/>
      <c r="VRJ70" s="73"/>
      <c r="VRK70" s="73"/>
      <c r="VRL70" s="73"/>
      <c r="VRM70" s="73"/>
      <c r="VRN70" s="73"/>
      <c r="VRO70" s="73"/>
      <c r="VRP70" s="73"/>
      <c r="VRQ70" s="73"/>
      <c r="VRR70" s="73"/>
      <c r="VRS70" s="73"/>
      <c r="VRT70" s="73"/>
      <c r="VRU70" s="73"/>
      <c r="VRV70" s="73"/>
      <c r="VRW70" s="73"/>
      <c r="VRX70" s="73"/>
      <c r="VRY70" s="73"/>
      <c r="VRZ70" s="73"/>
      <c r="VSA70" s="73"/>
      <c r="VSB70" s="73"/>
      <c r="VSC70" s="73"/>
      <c r="VSD70" s="73"/>
      <c r="VSE70" s="73"/>
      <c r="VSF70" s="73"/>
      <c r="VSG70" s="73"/>
      <c r="VSH70" s="73"/>
      <c r="VSI70" s="73"/>
      <c r="VSJ70" s="73"/>
      <c r="VSK70" s="73"/>
      <c r="VSL70" s="73"/>
      <c r="VSM70" s="73"/>
      <c r="VSN70" s="73"/>
      <c r="VSO70" s="73"/>
      <c r="VSP70" s="73"/>
      <c r="VSQ70" s="73"/>
      <c r="VSR70" s="73"/>
      <c r="VSS70" s="73"/>
      <c r="VST70" s="73"/>
      <c r="VSU70" s="73"/>
      <c r="VSV70" s="73"/>
      <c r="VSW70" s="73"/>
      <c r="VSX70" s="73"/>
      <c r="VSY70" s="73"/>
      <c r="VSZ70" s="73"/>
      <c r="VTA70" s="73"/>
      <c r="VTB70" s="73"/>
      <c r="VTC70" s="73"/>
      <c r="VTD70" s="73"/>
      <c r="VTE70" s="73"/>
      <c r="VTF70" s="73"/>
      <c r="VTG70" s="73"/>
      <c r="VTH70" s="73"/>
      <c r="VTI70" s="73"/>
      <c r="VTJ70" s="73"/>
      <c r="VTK70" s="73"/>
      <c r="VTL70" s="73"/>
      <c r="VTM70" s="73"/>
      <c r="VTN70" s="73"/>
      <c r="VTO70" s="73"/>
      <c r="VTP70" s="73"/>
      <c r="VTQ70" s="73"/>
      <c r="VTR70" s="73"/>
      <c r="VTS70" s="73"/>
      <c r="VTT70" s="73"/>
      <c r="VTU70" s="73"/>
      <c r="VTV70" s="73"/>
      <c r="VTW70" s="73"/>
      <c r="VTX70" s="73"/>
      <c r="VTY70" s="73"/>
      <c r="VTZ70" s="73"/>
      <c r="VUA70" s="73"/>
      <c r="VUB70" s="73"/>
      <c r="VUC70" s="73"/>
      <c r="VUD70" s="73"/>
      <c r="VUE70" s="73"/>
      <c r="VUF70" s="73"/>
      <c r="VUG70" s="73"/>
      <c r="VUH70" s="73"/>
      <c r="VUI70" s="73"/>
      <c r="VUJ70" s="73"/>
      <c r="VUK70" s="73"/>
      <c r="VUL70" s="73"/>
      <c r="VUM70" s="73"/>
      <c r="VUN70" s="73"/>
      <c r="VUO70" s="73"/>
      <c r="VUP70" s="73"/>
      <c r="VUQ70" s="73"/>
      <c r="VUR70" s="73"/>
      <c r="VUS70" s="73"/>
      <c r="VUT70" s="73"/>
      <c r="VUU70" s="73"/>
      <c r="VUV70" s="73"/>
      <c r="VUW70" s="73"/>
      <c r="VUX70" s="73"/>
      <c r="VUY70" s="73"/>
      <c r="VUZ70" s="73"/>
      <c r="VVA70" s="73"/>
      <c r="VVB70" s="73"/>
      <c r="VVC70" s="73"/>
      <c r="VVD70" s="73"/>
      <c r="VVE70" s="73"/>
      <c r="VVF70" s="73"/>
      <c r="VVG70" s="73"/>
      <c r="VVH70" s="73"/>
      <c r="VVI70" s="73"/>
      <c r="VVJ70" s="73"/>
      <c r="VVK70" s="73"/>
      <c r="VVL70" s="73"/>
      <c r="VVM70" s="73"/>
      <c r="VVN70" s="73"/>
      <c r="VVO70" s="73"/>
      <c r="VVP70" s="73"/>
      <c r="VVQ70" s="73"/>
      <c r="VVR70" s="73"/>
      <c r="VVS70" s="73"/>
      <c r="VVT70" s="73"/>
      <c r="VVU70" s="73"/>
      <c r="VVV70" s="73"/>
      <c r="VVW70" s="73"/>
      <c r="VVX70" s="73"/>
      <c r="VVY70" s="73"/>
      <c r="VVZ70" s="73"/>
      <c r="VWA70" s="73"/>
      <c r="VWB70" s="73"/>
      <c r="VWC70" s="73"/>
      <c r="VWD70" s="73"/>
      <c r="VWE70" s="73"/>
      <c r="VWF70" s="73"/>
      <c r="VWG70" s="73"/>
      <c r="VWH70" s="73"/>
      <c r="VWI70" s="73"/>
      <c r="VWJ70" s="73"/>
      <c r="VWK70" s="73"/>
      <c r="VWL70" s="73"/>
      <c r="VWM70" s="73"/>
      <c r="VWN70" s="73"/>
      <c r="VWO70" s="73"/>
      <c r="VWP70" s="73"/>
      <c r="VWQ70" s="73"/>
      <c r="VWR70" s="73"/>
      <c r="VWS70" s="73"/>
      <c r="VWT70" s="73"/>
      <c r="VWU70" s="73"/>
      <c r="VWV70" s="73"/>
      <c r="VWW70" s="73"/>
      <c r="VWX70" s="73"/>
      <c r="VWY70" s="73"/>
      <c r="VWZ70" s="73"/>
      <c r="VXA70" s="73"/>
      <c r="VXB70" s="73"/>
      <c r="VXC70" s="73"/>
      <c r="VXD70" s="73"/>
      <c r="VXE70" s="73"/>
      <c r="VXF70" s="73"/>
      <c r="VXG70" s="73"/>
      <c r="VXH70" s="73"/>
      <c r="VXI70" s="73"/>
      <c r="VXJ70" s="73"/>
      <c r="VXK70" s="73"/>
      <c r="VXL70" s="73"/>
      <c r="VXM70" s="73"/>
      <c r="VXN70" s="73"/>
      <c r="VXO70" s="73"/>
      <c r="VXP70" s="73"/>
      <c r="VXQ70" s="73"/>
      <c r="VXR70" s="73"/>
      <c r="VXS70" s="73"/>
      <c r="VXT70" s="73"/>
      <c r="VXU70" s="73"/>
      <c r="VXV70" s="73"/>
      <c r="VXW70" s="73"/>
      <c r="VXX70" s="73"/>
      <c r="VXY70" s="73"/>
      <c r="VXZ70" s="73"/>
      <c r="VYA70" s="73"/>
      <c r="VYB70" s="73"/>
      <c r="VYC70" s="73"/>
      <c r="VYD70" s="73"/>
      <c r="VYE70" s="73"/>
      <c r="VYF70" s="73"/>
      <c r="VYG70" s="73"/>
      <c r="VYH70" s="73"/>
      <c r="VYI70" s="73"/>
      <c r="VYJ70" s="73"/>
      <c r="VYK70" s="73"/>
      <c r="VYL70" s="73"/>
      <c r="VYM70" s="73"/>
      <c r="VYN70" s="73"/>
      <c r="VYO70" s="73"/>
      <c r="VYP70" s="73"/>
      <c r="VYQ70" s="73"/>
      <c r="VYR70" s="73"/>
      <c r="VYS70" s="73"/>
      <c r="VYT70" s="73"/>
      <c r="VYU70" s="73"/>
      <c r="VYV70" s="73"/>
      <c r="VYW70" s="73"/>
      <c r="VYX70" s="73"/>
      <c r="VYY70" s="73"/>
      <c r="VYZ70" s="73"/>
      <c r="VZA70" s="73"/>
      <c r="VZB70" s="73"/>
      <c r="VZC70" s="73"/>
      <c r="VZD70" s="73"/>
      <c r="VZE70" s="73"/>
      <c r="VZF70" s="73"/>
      <c r="VZG70" s="73"/>
      <c r="VZH70" s="73"/>
      <c r="VZI70" s="73"/>
      <c r="VZJ70" s="73"/>
      <c r="VZK70" s="73"/>
      <c r="VZL70" s="73"/>
      <c r="VZM70" s="73"/>
      <c r="VZN70" s="73"/>
      <c r="VZO70" s="73"/>
      <c r="VZP70" s="73"/>
      <c r="VZQ70" s="73"/>
      <c r="VZR70" s="73"/>
      <c r="VZS70" s="73"/>
      <c r="VZT70" s="73"/>
      <c r="VZU70" s="73"/>
      <c r="VZV70" s="73"/>
      <c r="VZW70" s="73"/>
      <c r="VZX70" s="73"/>
      <c r="VZY70" s="73"/>
      <c r="VZZ70" s="73"/>
      <c r="WAA70" s="73"/>
      <c r="WAB70" s="73"/>
      <c r="WAC70" s="73"/>
      <c r="WAD70" s="73"/>
      <c r="WAE70" s="73"/>
      <c r="WAF70" s="73"/>
      <c r="WAG70" s="73"/>
      <c r="WAH70" s="73"/>
      <c r="WAI70" s="73"/>
      <c r="WAJ70" s="73"/>
      <c r="WAK70" s="73"/>
      <c r="WAL70" s="73"/>
      <c r="WAM70" s="73"/>
      <c r="WAN70" s="73"/>
      <c r="WAO70" s="73"/>
      <c r="WAP70" s="73"/>
      <c r="WAQ70" s="73"/>
      <c r="WAR70" s="73"/>
      <c r="WAS70" s="73"/>
      <c r="WAT70" s="73"/>
      <c r="WAU70" s="73"/>
      <c r="WAV70" s="73"/>
      <c r="WAW70" s="73"/>
      <c r="WAX70" s="73"/>
      <c r="WAY70" s="73"/>
      <c r="WAZ70" s="73"/>
      <c r="WBA70" s="73"/>
      <c r="WBB70" s="73"/>
      <c r="WBC70" s="73"/>
      <c r="WBD70" s="73"/>
      <c r="WBE70" s="73"/>
      <c r="WBF70" s="73"/>
      <c r="WBG70" s="73"/>
      <c r="WBH70" s="73"/>
      <c r="WBI70" s="73"/>
      <c r="WBJ70" s="73"/>
      <c r="WBK70" s="73"/>
      <c r="WBL70" s="73"/>
      <c r="WBM70" s="73"/>
      <c r="WBN70" s="73"/>
      <c r="WBO70" s="73"/>
      <c r="WBP70" s="73"/>
      <c r="WBQ70" s="73"/>
      <c r="WBR70" s="73"/>
      <c r="WBS70" s="73"/>
      <c r="WBT70" s="73"/>
      <c r="WBU70" s="73"/>
      <c r="WBV70" s="73"/>
      <c r="WBW70" s="73"/>
      <c r="WBX70" s="73"/>
      <c r="WBY70" s="73"/>
      <c r="WBZ70" s="73"/>
      <c r="WCA70" s="73"/>
      <c r="WCB70" s="73"/>
      <c r="WCC70" s="73"/>
      <c r="WCD70" s="73"/>
      <c r="WCE70" s="73"/>
      <c r="WCF70" s="73"/>
      <c r="WCG70" s="73"/>
      <c r="WCH70" s="73"/>
      <c r="WCI70" s="73"/>
      <c r="WCJ70" s="73"/>
      <c r="WCK70" s="73"/>
      <c r="WCL70" s="73"/>
      <c r="WCM70" s="73"/>
      <c r="WCN70" s="73"/>
      <c r="WCO70" s="73"/>
      <c r="WCP70" s="73"/>
      <c r="WCQ70" s="73"/>
      <c r="WCR70" s="73"/>
      <c r="WCS70" s="73"/>
      <c r="WCT70" s="73"/>
      <c r="WCU70" s="73"/>
      <c r="WCV70" s="73"/>
      <c r="WCW70" s="73"/>
      <c r="WCX70" s="73"/>
      <c r="WCY70" s="73"/>
      <c r="WCZ70" s="73"/>
      <c r="WDA70" s="73"/>
      <c r="WDB70" s="73"/>
      <c r="WDC70" s="73"/>
      <c r="WDD70" s="73"/>
      <c r="WDE70" s="73"/>
      <c r="WDF70" s="73"/>
      <c r="WDG70" s="73"/>
      <c r="WDH70" s="73"/>
      <c r="WDI70" s="73"/>
      <c r="WDJ70" s="73"/>
      <c r="WDK70" s="73"/>
      <c r="WDL70" s="73"/>
      <c r="WDM70" s="73"/>
      <c r="WDN70" s="73"/>
      <c r="WDO70" s="73"/>
      <c r="WDP70" s="73"/>
      <c r="WDQ70" s="73"/>
      <c r="WDR70" s="73"/>
      <c r="WDS70" s="73"/>
      <c r="WDT70" s="73"/>
      <c r="WDU70" s="73"/>
      <c r="WDV70" s="73"/>
      <c r="WDW70" s="73"/>
      <c r="WDX70" s="73"/>
      <c r="WDY70" s="73"/>
      <c r="WDZ70" s="73"/>
      <c r="WEA70" s="73"/>
      <c r="WEB70" s="73"/>
      <c r="WEC70" s="73"/>
      <c r="WED70" s="73"/>
      <c r="WEE70" s="73"/>
      <c r="WEF70" s="73"/>
      <c r="WEG70" s="73"/>
      <c r="WEH70" s="73"/>
      <c r="WEI70" s="73"/>
      <c r="WEJ70" s="73"/>
      <c r="WEK70" s="73"/>
      <c r="WEL70" s="73"/>
      <c r="WEM70" s="73"/>
      <c r="WEN70" s="73"/>
      <c r="WEO70" s="73"/>
      <c r="WEP70" s="73"/>
      <c r="WEQ70" s="73"/>
      <c r="WER70" s="73"/>
      <c r="WES70" s="73"/>
      <c r="WET70" s="73"/>
      <c r="WEU70" s="73"/>
      <c r="WEV70" s="73"/>
      <c r="WEW70" s="73"/>
      <c r="WEX70" s="73"/>
      <c r="WEY70" s="73"/>
      <c r="WEZ70" s="73"/>
      <c r="WFA70" s="73"/>
      <c r="WFB70" s="73"/>
      <c r="WFC70" s="73"/>
      <c r="WFD70" s="73"/>
      <c r="WFE70" s="73"/>
      <c r="WFF70" s="73"/>
      <c r="WFG70" s="73"/>
      <c r="WFH70" s="73"/>
      <c r="WFI70" s="73"/>
      <c r="WFJ70" s="73"/>
      <c r="WFK70" s="73"/>
      <c r="WFL70" s="73"/>
      <c r="WFM70" s="73"/>
      <c r="WFN70" s="73"/>
      <c r="WFO70" s="73"/>
      <c r="WFP70" s="73"/>
      <c r="WFQ70" s="73"/>
      <c r="WFR70" s="73"/>
      <c r="WFS70" s="73"/>
      <c r="WFT70" s="73"/>
      <c r="WFU70" s="73"/>
      <c r="WFV70" s="73"/>
      <c r="WFW70" s="73"/>
      <c r="WFX70" s="73"/>
      <c r="WFY70" s="73"/>
      <c r="WFZ70" s="73"/>
      <c r="WGA70" s="73"/>
      <c r="WGB70" s="73"/>
      <c r="WGC70" s="73"/>
      <c r="WGD70" s="73"/>
      <c r="WGE70" s="73"/>
      <c r="WGF70" s="73"/>
      <c r="WGG70" s="73"/>
      <c r="WGH70" s="73"/>
      <c r="WGI70" s="73"/>
      <c r="WGJ70" s="73"/>
      <c r="WGK70" s="73"/>
      <c r="WGL70" s="73"/>
      <c r="WGM70" s="73"/>
      <c r="WGN70" s="73"/>
      <c r="WGO70" s="73"/>
      <c r="WGP70" s="73"/>
      <c r="WGQ70" s="73"/>
      <c r="WGR70" s="73"/>
      <c r="WGS70" s="73"/>
      <c r="WGT70" s="73"/>
      <c r="WGU70" s="73"/>
      <c r="WGV70" s="73"/>
      <c r="WGW70" s="73"/>
      <c r="WGX70" s="73"/>
      <c r="WGY70" s="73"/>
      <c r="WGZ70" s="73"/>
      <c r="WHA70" s="73"/>
      <c r="WHB70" s="73"/>
      <c r="WHC70" s="73"/>
      <c r="WHD70" s="73"/>
      <c r="WHE70" s="73"/>
      <c r="WHF70" s="73"/>
      <c r="WHG70" s="73"/>
      <c r="WHH70" s="73"/>
      <c r="WHI70" s="73"/>
      <c r="WHJ70" s="73"/>
      <c r="WHK70" s="73"/>
      <c r="WHL70" s="73"/>
      <c r="WHM70" s="73"/>
      <c r="WHN70" s="73"/>
      <c r="WHO70" s="73"/>
      <c r="WHP70" s="73"/>
      <c r="WHQ70" s="73"/>
      <c r="WHR70" s="73"/>
      <c r="WHS70" s="73"/>
      <c r="WHT70" s="73"/>
      <c r="WHU70" s="73"/>
      <c r="WHV70" s="73"/>
      <c r="WHW70" s="73"/>
      <c r="WHX70" s="73"/>
      <c r="WHY70" s="73"/>
      <c r="WHZ70" s="73"/>
      <c r="WIA70" s="73"/>
      <c r="WIB70" s="73"/>
      <c r="WIC70" s="73"/>
      <c r="WID70" s="73"/>
      <c r="WIE70" s="73"/>
      <c r="WIF70" s="73"/>
      <c r="WIG70" s="73"/>
      <c r="WIH70" s="73"/>
      <c r="WII70" s="73"/>
      <c r="WIJ70" s="73"/>
      <c r="WIK70" s="73"/>
      <c r="WIL70" s="73"/>
      <c r="WIM70" s="73"/>
      <c r="WIN70" s="73"/>
      <c r="WIO70" s="73"/>
      <c r="WIP70" s="73"/>
      <c r="WIQ70" s="73"/>
      <c r="WIR70" s="73"/>
      <c r="WIS70" s="73"/>
      <c r="WIT70" s="73"/>
      <c r="WIU70" s="73"/>
      <c r="WIV70" s="73"/>
      <c r="WIW70" s="73"/>
      <c r="WIX70" s="73"/>
      <c r="WIY70" s="73"/>
      <c r="WIZ70" s="73"/>
      <c r="WJA70" s="73"/>
      <c r="WJB70" s="73"/>
      <c r="WJC70" s="73"/>
      <c r="WJD70" s="73"/>
      <c r="WJE70" s="73"/>
      <c r="WJF70" s="73"/>
      <c r="WJG70" s="73"/>
      <c r="WJH70" s="73"/>
      <c r="WJI70" s="73"/>
      <c r="WJJ70" s="73"/>
      <c r="WJK70" s="73"/>
      <c r="WJL70" s="73"/>
      <c r="WJM70" s="73"/>
      <c r="WJN70" s="73"/>
      <c r="WJO70" s="73"/>
      <c r="WJP70" s="73"/>
      <c r="WJQ70" s="73"/>
      <c r="WJR70" s="73"/>
      <c r="WJS70" s="73"/>
      <c r="WJT70" s="73"/>
      <c r="WJU70" s="73"/>
      <c r="WJV70" s="73"/>
      <c r="WJW70" s="73"/>
      <c r="WJX70" s="73"/>
      <c r="WJY70" s="73"/>
      <c r="WJZ70" s="73"/>
      <c r="WKA70" s="73"/>
      <c r="WKB70" s="73"/>
      <c r="WKC70" s="73"/>
      <c r="WKD70" s="73"/>
      <c r="WKE70" s="73"/>
      <c r="WKF70" s="73"/>
      <c r="WKG70" s="73"/>
      <c r="WKH70" s="73"/>
      <c r="WKI70" s="73"/>
      <c r="WKJ70" s="73"/>
      <c r="WKK70" s="73"/>
      <c r="WKL70" s="73"/>
      <c r="WKM70" s="73"/>
      <c r="WKN70" s="73"/>
      <c r="WKO70" s="73"/>
      <c r="WKP70" s="73"/>
      <c r="WKQ70" s="73"/>
      <c r="WKR70" s="73"/>
      <c r="WKS70" s="73"/>
      <c r="WKT70" s="73"/>
      <c r="WKU70" s="73"/>
      <c r="WKV70" s="73"/>
      <c r="WKW70" s="73"/>
      <c r="WKX70" s="73"/>
      <c r="WKY70" s="73"/>
      <c r="WKZ70" s="73"/>
      <c r="WLA70" s="73"/>
      <c r="WLB70" s="73"/>
      <c r="WLC70" s="73"/>
      <c r="WLD70" s="73"/>
      <c r="WLE70" s="73"/>
      <c r="WLF70" s="73"/>
      <c r="WLG70" s="73"/>
      <c r="WLH70" s="73"/>
      <c r="WLI70" s="73"/>
      <c r="WLJ70" s="73"/>
      <c r="WLK70" s="73"/>
      <c r="WLL70" s="73"/>
      <c r="WLM70" s="73"/>
      <c r="WLN70" s="73"/>
      <c r="WLO70" s="73"/>
      <c r="WLP70" s="73"/>
      <c r="WLQ70" s="73"/>
      <c r="WLR70" s="73"/>
      <c r="WLS70" s="73"/>
      <c r="WLT70" s="73"/>
      <c r="WLU70" s="73"/>
      <c r="WLV70" s="73"/>
      <c r="WLW70" s="73"/>
      <c r="WLX70" s="73"/>
      <c r="WLY70" s="73"/>
      <c r="WLZ70" s="73"/>
      <c r="WMA70" s="73"/>
      <c r="WMB70" s="73"/>
      <c r="WMC70" s="73"/>
      <c r="WMD70" s="73"/>
      <c r="WME70" s="73"/>
      <c r="WMF70" s="73"/>
      <c r="WMG70" s="73"/>
      <c r="WMH70" s="73"/>
      <c r="WMI70" s="73"/>
      <c r="WMJ70" s="73"/>
      <c r="WMK70" s="73"/>
      <c r="WML70" s="73"/>
      <c r="WMM70" s="73"/>
      <c r="WMN70" s="73"/>
      <c r="WMO70" s="73"/>
      <c r="WMP70" s="73"/>
      <c r="WMQ70" s="73"/>
      <c r="WMR70" s="73"/>
      <c r="WMS70" s="73"/>
      <c r="WMT70" s="73"/>
      <c r="WMU70" s="73"/>
      <c r="WMV70" s="73"/>
      <c r="WMW70" s="73"/>
      <c r="WMX70" s="73"/>
      <c r="WMY70" s="73"/>
      <c r="WMZ70" s="73"/>
      <c r="WNA70" s="73"/>
      <c r="WNB70" s="73"/>
      <c r="WNC70" s="73"/>
      <c r="WND70" s="73"/>
      <c r="WNE70" s="73"/>
      <c r="WNF70" s="73"/>
      <c r="WNG70" s="73"/>
      <c r="WNH70" s="73"/>
      <c r="WNI70" s="73"/>
      <c r="WNJ70" s="73"/>
      <c r="WNK70" s="73"/>
      <c r="WNL70" s="73"/>
      <c r="WNM70" s="73"/>
      <c r="WNN70" s="73"/>
      <c r="WNO70" s="73"/>
      <c r="WNP70" s="73"/>
      <c r="WNQ70" s="73"/>
      <c r="WNR70" s="73"/>
      <c r="WNS70" s="73"/>
      <c r="WNT70" s="73"/>
      <c r="WNU70" s="73"/>
      <c r="WNV70" s="73"/>
      <c r="WNW70" s="73"/>
      <c r="WNX70" s="73"/>
      <c r="WNY70" s="73"/>
      <c r="WNZ70" s="73"/>
      <c r="WOA70" s="73"/>
      <c r="WOB70" s="73"/>
      <c r="WOC70" s="73"/>
      <c r="WOD70" s="73"/>
      <c r="WOE70" s="73"/>
      <c r="WOF70" s="73"/>
      <c r="WOG70" s="73"/>
      <c r="WOH70" s="73"/>
      <c r="WOI70" s="73"/>
      <c r="WOJ70" s="73"/>
      <c r="WOK70" s="73"/>
      <c r="WOL70" s="73"/>
      <c r="WOM70" s="73"/>
      <c r="WON70" s="73"/>
      <c r="WOO70" s="73"/>
      <c r="WOP70" s="73"/>
      <c r="WOQ70" s="73"/>
      <c r="WOR70" s="73"/>
      <c r="WOS70" s="73"/>
      <c r="WOT70" s="73"/>
      <c r="WOU70" s="73"/>
      <c r="WOV70" s="73"/>
      <c r="WOW70" s="73"/>
      <c r="WOX70" s="73"/>
      <c r="WOY70" s="73"/>
      <c r="WOZ70" s="73"/>
      <c r="WPA70" s="73"/>
      <c r="WPB70" s="73"/>
      <c r="WPC70" s="73"/>
      <c r="WPD70" s="73"/>
      <c r="WPE70" s="73"/>
      <c r="WPF70" s="73"/>
      <c r="WPG70" s="73"/>
      <c r="WPH70" s="73"/>
      <c r="WPI70" s="73"/>
      <c r="WPJ70" s="73"/>
      <c r="WPK70" s="73"/>
      <c r="WPL70" s="73"/>
      <c r="WPM70" s="73"/>
      <c r="WPN70" s="73"/>
      <c r="WPO70" s="73"/>
      <c r="WPP70" s="73"/>
      <c r="WPQ70" s="73"/>
      <c r="WPR70" s="73"/>
      <c r="WPS70" s="73"/>
      <c r="WPT70" s="73"/>
      <c r="WPU70" s="73"/>
      <c r="WPV70" s="73"/>
      <c r="WPW70" s="73"/>
      <c r="WPX70" s="73"/>
      <c r="WPY70" s="73"/>
      <c r="WPZ70" s="73"/>
      <c r="WQA70" s="73"/>
      <c r="WQB70" s="73"/>
      <c r="WQC70" s="73"/>
      <c r="WQD70" s="73"/>
      <c r="WQE70" s="73"/>
      <c r="WQF70" s="73"/>
      <c r="WQG70" s="73"/>
      <c r="WQH70" s="73"/>
      <c r="WQI70" s="73"/>
      <c r="WQJ70" s="73"/>
      <c r="WQK70" s="73"/>
      <c r="WQL70" s="73"/>
      <c r="WQM70" s="73"/>
      <c r="WQN70" s="73"/>
      <c r="WQO70" s="73"/>
      <c r="WQP70" s="73"/>
      <c r="WQQ70" s="73"/>
      <c r="WQR70" s="73"/>
      <c r="WQS70" s="73"/>
      <c r="WQT70" s="73"/>
      <c r="WQU70" s="73"/>
      <c r="WQV70" s="73"/>
      <c r="WQW70" s="73"/>
      <c r="WQX70" s="73"/>
      <c r="WQY70" s="73"/>
      <c r="WQZ70" s="73"/>
      <c r="WRA70" s="73"/>
      <c r="WRB70" s="73"/>
      <c r="WRC70" s="73"/>
      <c r="WRD70" s="73"/>
      <c r="WRE70" s="73"/>
      <c r="WRF70" s="73"/>
      <c r="WRG70" s="73"/>
      <c r="WRH70" s="73"/>
      <c r="WRI70" s="73"/>
      <c r="WRJ70" s="73"/>
      <c r="WRK70" s="73"/>
      <c r="WRL70" s="73"/>
      <c r="WRM70" s="73"/>
      <c r="WRN70" s="73"/>
      <c r="WRO70" s="73"/>
      <c r="WRP70" s="73"/>
      <c r="WRQ70" s="73"/>
      <c r="WRR70" s="73"/>
      <c r="WRS70" s="73"/>
      <c r="WRT70" s="73"/>
      <c r="WRU70" s="73"/>
      <c r="WRV70" s="73"/>
      <c r="WRW70" s="73"/>
      <c r="WRX70" s="73"/>
      <c r="WRY70" s="73"/>
      <c r="WRZ70" s="73"/>
      <c r="WSA70" s="73"/>
      <c r="WSB70" s="73"/>
      <c r="WSC70" s="73"/>
      <c r="WSD70" s="73"/>
      <c r="WSE70" s="73"/>
      <c r="WSF70" s="73"/>
      <c r="WSG70" s="73"/>
      <c r="WSH70" s="73"/>
      <c r="WSI70" s="73"/>
      <c r="WSJ70" s="73"/>
      <c r="WSK70" s="73"/>
      <c r="WSL70" s="73"/>
      <c r="WSM70" s="73"/>
      <c r="WSN70" s="73"/>
      <c r="WSO70" s="73"/>
      <c r="WSP70" s="73"/>
      <c r="WSQ70" s="73"/>
      <c r="WSR70" s="73"/>
      <c r="WSS70" s="73"/>
      <c r="WST70" s="73"/>
      <c r="WSU70" s="73"/>
      <c r="WSV70" s="73"/>
      <c r="WSW70" s="73"/>
      <c r="WSX70" s="73"/>
      <c r="WSY70" s="73"/>
      <c r="WSZ70" s="73"/>
      <c r="WTA70" s="73"/>
      <c r="WTB70" s="73"/>
      <c r="WTC70" s="73"/>
      <c r="WTD70" s="73"/>
      <c r="WTE70" s="73"/>
      <c r="WTF70" s="73"/>
      <c r="WTG70" s="73"/>
      <c r="WTH70" s="73"/>
      <c r="WTI70" s="73"/>
      <c r="WTJ70" s="73"/>
      <c r="WTK70" s="73"/>
      <c r="WTL70" s="73"/>
      <c r="WTM70" s="73"/>
      <c r="WTN70" s="73"/>
      <c r="WTO70" s="73"/>
      <c r="WTP70" s="73"/>
      <c r="WTQ70" s="73"/>
      <c r="WTR70" s="73"/>
      <c r="WTS70" s="73"/>
      <c r="WTT70" s="73"/>
      <c r="WTU70" s="73"/>
      <c r="WTV70" s="73"/>
      <c r="WTW70" s="73"/>
      <c r="WTX70" s="73"/>
      <c r="WTY70" s="73"/>
      <c r="WTZ70" s="73"/>
      <c r="WUA70" s="73"/>
      <c r="WUB70" s="73"/>
      <c r="WUC70" s="73"/>
      <c r="WUD70" s="73"/>
      <c r="WUE70" s="73"/>
      <c r="WUF70" s="73"/>
      <c r="WUG70" s="73"/>
      <c r="WUH70" s="73"/>
      <c r="WUI70" s="73"/>
      <c r="WUJ70" s="73"/>
      <c r="WUK70" s="73"/>
      <c r="WUL70" s="73"/>
      <c r="WUM70" s="73"/>
      <c r="WUN70" s="73"/>
      <c r="WUO70" s="73"/>
      <c r="WUP70" s="73"/>
      <c r="WUQ70" s="73"/>
      <c r="WUR70" s="73"/>
      <c r="WUS70" s="73"/>
      <c r="WUT70" s="73"/>
      <c r="WUU70" s="73"/>
      <c r="WUV70" s="73"/>
      <c r="WUW70" s="73"/>
      <c r="WUX70" s="73"/>
      <c r="WUY70" s="73"/>
      <c r="WUZ70" s="73"/>
      <c r="WVA70" s="73"/>
      <c r="WVB70" s="73"/>
      <c r="WVC70" s="73"/>
      <c r="WVD70" s="73"/>
      <c r="WVE70" s="73"/>
      <c r="WVF70" s="73"/>
      <c r="WVG70" s="73"/>
      <c r="WVH70" s="73"/>
      <c r="WVI70" s="73"/>
      <c r="WVJ70" s="73"/>
      <c r="WVK70" s="73"/>
      <c r="WVL70" s="73"/>
      <c r="WVM70" s="73"/>
      <c r="WVN70" s="73"/>
      <c r="WVO70" s="73"/>
      <c r="WVP70" s="73"/>
      <c r="WVQ70" s="73"/>
      <c r="WVR70" s="73"/>
      <c r="WVS70" s="73"/>
      <c r="WVT70" s="73"/>
      <c r="WVU70" s="73"/>
      <c r="WVV70" s="73"/>
      <c r="WVW70" s="73"/>
      <c r="WVX70" s="73"/>
      <c r="WVY70" s="73"/>
      <c r="WVZ70" s="73"/>
      <c r="WWA70" s="73"/>
      <c r="WWB70" s="73"/>
      <c r="WWC70" s="73"/>
      <c r="WWD70" s="73"/>
      <c r="WWE70" s="73"/>
      <c r="WWF70" s="73"/>
      <c r="WWG70" s="73"/>
      <c r="WWH70" s="73"/>
      <c r="WWI70" s="73"/>
      <c r="WWJ70" s="73"/>
      <c r="WWK70" s="73"/>
      <c r="WWL70" s="73"/>
      <c r="WWM70" s="73"/>
      <c r="WWN70" s="73"/>
      <c r="WWO70" s="73"/>
      <c r="WWP70" s="73"/>
      <c r="WWQ70" s="73"/>
      <c r="WWR70" s="73"/>
      <c r="WWS70" s="73"/>
      <c r="WWT70" s="73"/>
      <c r="WWU70" s="73"/>
      <c r="WWV70" s="73"/>
      <c r="WWW70" s="73"/>
      <c r="WWX70" s="73"/>
      <c r="WWY70" s="73"/>
      <c r="WWZ70" s="73"/>
      <c r="WXA70" s="73"/>
      <c r="WXB70" s="73"/>
      <c r="WXC70" s="73"/>
      <c r="WXD70" s="73"/>
      <c r="WXE70" s="73"/>
      <c r="WXF70" s="73"/>
      <c r="WXG70" s="73"/>
      <c r="WXH70" s="73"/>
      <c r="WXI70" s="73"/>
      <c r="WXJ70" s="73"/>
      <c r="WXK70" s="73"/>
      <c r="WXL70" s="73"/>
      <c r="WXM70" s="73"/>
      <c r="WXN70" s="73"/>
      <c r="WXO70" s="73"/>
      <c r="WXP70" s="73"/>
      <c r="WXQ70" s="73"/>
      <c r="WXR70" s="73"/>
      <c r="WXS70" s="73"/>
      <c r="WXT70" s="73"/>
      <c r="WXU70" s="73"/>
      <c r="WXV70" s="73"/>
      <c r="WXW70" s="73"/>
      <c r="WXX70" s="73"/>
      <c r="WXY70" s="73"/>
      <c r="WXZ70" s="73"/>
      <c r="WYA70" s="73"/>
      <c r="WYB70" s="73"/>
      <c r="WYC70" s="73"/>
      <c r="WYD70" s="73"/>
      <c r="WYE70" s="73"/>
      <c r="WYF70" s="73"/>
      <c r="WYG70" s="73"/>
      <c r="WYH70" s="73"/>
      <c r="WYI70" s="73"/>
      <c r="WYJ70" s="73"/>
      <c r="WYK70" s="73"/>
      <c r="WYL70" s="73"/>
      <c r="WYM70" s="73"/>
      <c r="WYN70" s="73"/>
      <c r="WYO70" s="73"/>
      <c r="WYP70" s="73"/>
      <c r="WYQ70" s="73"/>
      <c r="WYR70" s="73"/>
      <c r="WYS70" s="73"/>
      <c r="WYT70" s="73"/>
      <c r="WYU70" s="73"/>
      <c r="WYV70" s="73"/>
      <c r="WYW70" s="73"/>
      <c r="WYX70" s="73"/>
      <c r="WYY70" s="73"/>
      <c r="WYZ70" s="73"/>
      <c r="WZA70" s="73"/>
      <c r="WZB70" s="73"/>
      <c r="WZC70" s="73"/>
      <c r="WZD70" s="73"/>
      <c r="WZE70" s="73"/>
      <c r="WZF70" s="73"/>
      <c r="WZG70" s="73"/>
      <c r="WZH70" s="73"/>
      <c r="WZI70" s="73"/>
      <c r="WZJ70" s="73"/>
      <c r="WZK70" s="73"/>
      <c r="WZL70" s="73"/>
      <c r="WZM70" s="73"/>
      <c r="WZN70" s="73"/>
      <c r="WZO70" s="73"/>
      <c r="WZP70" s="73"/>
      <c r="WZQ70" s="73"/>
      <c r="WZR70" s="73"/>
      <c r="WZS70" s="73"/>
      <c r="WZT70" s="73"/>
      <c r="WZU70" s="73"/>
      <c r="WZV70" s="73"/>
      <c r="WZW70" s="73"/>
      <c r="WZX70" s="73"/>
      <c r="WZY70" s="73"/>
      <c r="WZZ70" s="73"/>
      <c r="XAA70" s="73"/>
      <c r="XAB70" s="73"/>
      <c r="XAC70" s="73"/>
      <c r="XAD70" s="73"/>
      <c r="XAE70" s="73"/>
      <c r="XAF70" s="73"/>
      <c r="XAG70" s="73"/>
      <c r="XAH70" s="73"/>
      <c r="XAI70" s="73"/>
      <c r="XAJ70" s="73"/>
      <c r="XAK70" s="73"/>
      <c r="XAL70" s="73"/>
      <c r="XAM70" s="73"/>
      <c r="XAN70" s="73"/>
      <c r="XAO70" s="73"/>
      <c r="XAP70" s="73"/>
      <c r="XAQ70" s="73"/>
      <c r="XAR70" s="73"/>
      <c r="XAS70" s="73"/>
      <c r="XAT70" s="73"/>
      <c r="XAU70" s="73"/>
      <c r="XAV70" s="73"/>
      <c r="XAW70" s="73"/>
      <c r="XAX70" s="73"/>
      <c r="XAY70" s="73"/>
      <c r="XAZ70" s="73"/>
      <c r="XBA70" s="73"/>
      <c r="XBB70" s="73"/>
      <c r="XBC70" s="73"/>
      <c r="XBD70" s="73"/>
      <c r="XBE70" s="73"/>
      <c r="XBF70" s="73"/>
      <c r="XBG70" s="73"/>
      <c r="XBH70" s="73"/>
      <c r="XBI70" s="73"/>
      <c r="XBJ70" s="73"/>
      <c r="XBK70" s="73"/>
      <c r="XBL70" s="73"/>
      <c r="XBM70" s="73"/>
      <c r="XBN70" s="73"/>
      <c r="XBO70" s="73"/>
      <c r="XBP70" s="73"/>
      <c r="XBQ70" s="73"/>
      <c r="XBR70" s="73"/>
      <c r="XBS70" s="73"/>
      <c r="XBT70" s="73"/>
      <c r="XBU70" s="73"/>
      <c r="XBV70" s="73"/>
      <c r="XBW70" s="73"/>
      <c r="XBX70" s="73"/>
      <c r="XBY70" s="73"/>
      <c r="XBZ70" s="73"/>
      <c r="XCA70" s="73"/>
      <c r="XCB70" s="73"/>
      <c r="XCC70" s="73"/>
      <c r="XCD70" s="73"/>
      <c r="XCE70" s="73"/>
      <c r="XCF70" s="73"/>
      <c r="XCG70" s="73"/>
      <c r="XCH70" s="73"/>
      <c r="XCI70" s="73"/>
      <c r="XCJ70" s="73"/>
      <c r="XCK70" s="73"/>
      <c r="XCL70" s="73"/>
      <c r="XCM70" s="73"/>
      <c r="XCN70" s="73"/>
      <c r="XCO70" s="73"/>
      <c r="XCP70" s="73"/>
      <c r="XCQ70" s="73"/>
      <c r="XCR70" s="73"/>
      <c r="XCS70" s="73"/>
      <c r="XCT70" s="73"/>
      <c r="XCU70" s="73"/>
      <c r="XCV70" s="73"/>
      <c r="XCW70" s="73"/>
      <c r="XCX70" s="73"/>
      <c r="XCY70" s="73"/>
      <c r="XCZ70" s="73"/>
      <c r="XDA70" s="73"/>
      <c r="XDB70" s="73"/>
      <c r="XDC70" s="73"/>
      <c r="XDD70" s="73"/>
      <c r="XDE70" s="73"/>
      <c r="XDF70" s="73"/>
      <c r="XDG70" s="73"/>
      <c r="XDH70" s="73"/>
      <c r="XDI70" s="73"/>
      <c r="XDJ70" s="73"/>
      <c r="XDK70" s="73"/>
      <c r="XDL70" s="73"/>
      <c r="XDM70" s="73"/>
      <c r="XDN70" s="73"/>
      <c r="XDO70" s="73"/>
      <c r="XDP70" s="73"/>
      <c r="XDQ70" s="73"/>
      <c r="XDR70" s="73"/>
      <c r="XDS70" s="73"/>
      <c r="XDT70" s="73"/>
      <c r="XDU70" s="73"/>
      <c r="XDV70" s="73"/>
      <c r="XDW70" s="73"/>
      <c r="XDX70" s="73"/>
      <c r="XDY70" s="73"/>
      <c r="XDZ70" s="73"/>
      <c r="XEA70" s="73"/>
      <c r="XEB70" s="73"/>
      <c r="XEC70" s="73"/>
      <c r="XED70" s="73"/>
      <c r="XEE70" s="73"/>
      <c r="XEF70" s="73"/>
      <c r="XEG70" s="73"/>
      <c r="XEH70" s="73"/>
      <c r="XEI70" s="73"/>
      <c r="XEJ70" s="73"/>
      <c r="XEK70" s="73"/>
    </row>
    <row r="71" spans="1:16365" s="74" customFormat="1" x14ac:dyDescent="0.25">
      <c r="A71" s="73"/>
      <c r="B71" s="120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  <c r="FK71" s="73"/>
      <c r="FL71" s="73"/>
      <c r="FM71" s="73"/>
      <c r="FN71" s="73"/>
      <c r="FO71" s="73"/>
      <c r="FP71" s="73"/>
      <c r="FQ71" s="73"/>
      <c r="FR71" s="73"/>
      <c r="FS71" s="73"/>
      <c r="FT71" s="73"/>
      <c r="FU71" s="73"/>
      <c r="FV71" s="73"/>
      <c r="FW71" s="73"/>
      <c r="FX71" s="73"/>
      <c r="FY71" s="73"/>
      <c r="FZ71" s="73"/>
      <c r="GA71" s="73"/>
      <c r="GB71" s="73"/>
      <c r="GC71" s="73"/>
      <c r="GD71" s="73"/>
      <c r="GE71" s="73"/>
      <c r="GF71" s="73"/>
      <c r="GG71" s="73"/>
      <c r="GH71" s="73"/>
      <c r="GI71" s="73"/>
      <c r="GJ71" s="73"/>
      <c r="GK71" s="73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  <c r="JD71" s="73"/>
      <c r="JE71" s="73"/>
      <c r="JF71" s="73"/>
      <c r="JG71" s="73"/>
      <c r="JH71" s="73"/>
      <c r="JI71" s="73"/>
      <c r="JJ71" s="73"/>
      <c r="JK71" s="73"/>
      <c r="JL71" s="73"/>
      <c r="JM71" s="73"/>
      <c r="JN71" s="73"/>
      <c r="JO71" s="73"/>
      <c r="JP71" s="73"/>
      <c r="JQ71" s="73"/>
      <c r="JR71" s="73"/>
      <c r="JS71" s="73"/>
      <c r="JT71" s="73"/>
      <c r="JU71" s="73"/>
      <c r="JV71" s="73"/>
      <c r="JW71" s="73"/>
      <c r="JX71" s="73"/>
      <c r="JY71" s="73"/>
      <c r="JZ71" s="73"/>
      <c r="KA71" s="73"/>
      <c r="KB71" s="73"/>
      <c r="KC71" s="73"/>
      <c r="KD71" s="73"/>
      <c r="KE71" s="73"/>
      <c r="KF71" s="73"/>
      <c r="KG71" s="73"/>
      <c r="KH71" s="73"/>
      <c r="KI71" s="73"/>
      <c r="KJ71" s="73"/>
      <c r="KK71" s="73"/>
      <c r="KL71" s="73"/>
      <c r="KM71" s="73"/>
      <c r="KN71" s="73"/>
      <c r="KO71" s="73"/>
      <c r="KP71" s="73"/>
      <c r="KQ71" s="73"/>
      <c r="KR71" s="73"/>
      <c r="KS71" s="73"/>
      <c r="KT71" s="73"/>
      <c r="KU71" s="73"/>
      <c r="KV71" s="73"/>
      <c r="KW71" s="73"/>
      <c r="KX71" s="73"/>
      <c r="KY71" s="73"/>
      <c r="KZ71" s="73"/>
      <c r="LA71" s="73"/>
      <c r="LB71" s="73"/>
      <c r="LC71" s="73"/>
      <c r="LD71" s="73"/>
      <c r="LE71" s="73"/>
      <c r="LF71" s="73"/>
      <c r="LG71" s="73"/>
      <c r="LH71" s="73"/>
      <c r="LI71" s="73"/>
      <c r="LJ71" s="73"/>
      <c r="LK71" s="73"/>
      <c r="LL71" s="73"/>
      <c r="LM71" s="73"/>
      <c r="LN71" s="73"/>
      <c r="LO71" s="73"/>
      <c r="LP71" s="73"/>
      <c r="LQ71" s="73"/>
      <c r="LR71" s="73"/>
      <c r="LS71" s="73"/>
      <c r="LT71" s="73"/>
      <c r="LU71" s="73"/>
      <c r="LV71" s="73"/>
      <c r="LW71" s="73"/>
      <c r="LX71" s="73"/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  <c r="OF71" s="73"/>
      <c r="OG71" s="73"/>
      <c r="OH71" s="73"/>
      <c r="OI71" s="73"/>
      <c r="OJ71" s="73"/>
      <c r="OK71" s="73"/>
      <c r="OL71" s="73"/>
      <c r="OM71" s="73"/>
      <c r="ON71" s="73"/>
      <c r="OO71" s="73"/>
      <c r="OP71" s="73"/>
      <c r="OQ71" s="73"/>
      <c r="OR71" s="73"/>
      <c r="OS71" s="73"/>
      <c r="OT71" s="73"/>
      <c r="OU71" s="73"/>
      <c r="OV71" s="73"/>
      <c r="OW71" s="73"/>
      <c r="OX71" s="73"/>
      <c r="OY71" s="73"/>
      <c r="OZ71" s="73"/>
      <c r="PA71" s="73"/>
      <c r="PB71" s="73"/>
      <c r="PC71" s="73"/>
      <c r="PD71" s="73"/>
      <c r="PE71" s="73"/>
      <c r="PF71" s="73"/>
      <c r="PG71" s="73"/>
      <c r="PH71" s="73"/>
      <c r="PI71" s="73"/>
      <c r="PJ71" s="73"/>
      <c r="PK71" s="73"/>
      <c r="PL71" s="73"/>
      <c r="PM71" s="73"/>
      <c r="PN71" s="73"/>
      <c r="PO71" s="73"/>
      <c r="PP71" s="73"/>
      <c r="PQ71" s="73"/>
      <c r="PR71" s="73"/>
      <c r="PS71" s="73"/>
      <c r="PT71" s="73"/>
      <c r="PU71" s="73"/>
      <c r="PV71" s="73"/>
      <c r="PW71" s="73"/>
      <c r="PX71" s="73"/>
      <c r="PY71" s="73"/>
      <c r="PZ71" s="73"/>
      <c r="QA71" s="73"/>
      <c r="QB71" s="73"/>
      <c r="QC71" s="73"/>
      <c r="QD71" s="73"/>
      <c r="QE71" s="73"/>
      <c r="QF71" s="73"/>
      <c r="QG71" s="73"/>
      <c r="QH71" s="73"/>
      <c r="QI71" s="73"/>
      <c r="QJ71" s="73"/>
      <c r="QK71" s="73"/>
      <c r="QL71" s="73"/>
      <c r="QM71" s="73"/>
      <c r="QN71" s="73"/>
      <c r="QO71" s="73"/>
      <c r="QP71" s="73"/>
      <c r="QQ71" s="73"/>
      <c r="QR71" s="73"/>
      <c r="QS71" s="73"/>
      <c r="QT71" s="73"/>
      <c r="QU71" s="73"/>
      <c r="QV71" s="73"/>
      <c r="QW71" s="73"/>
      <c r="QX71" s="73"/>
      <c r="QY71" s="73"/>
      <c r="QZ71" s="73"/>
      <c r="RA71" s="73"/>
      <c r="RB71" s="73"/>
      <c r="RC71" s="73"/>
      <c r="RD71" s="73"/>
      <c r="RE71" s="73"/>
      <c r="RF71" s="73"/>
      <c r="RG71" s="73"/>
      <c r="RH71" s="73"/>
      <c r="RI71" s="73"/>
      <c r="RJ71" s="73"/>
      <c r="RK71" s="73"/>
      <c r="RL71" s="73"/>
      <c r="RM71" s="73"/>
      <c r="RN71" s="73"/>
      <c r="RO71" s="73"/>
      <c r="RP71" s="73"/>
      <c r="RQ71" s="73"/>
      <c r="RR71" s="73"/>
      <c r="RS71" s="73"/>
      <c r="RT71" s="73"/>
      <c r="RU71" s="73"/>
      <c r="RV71" s="73"/>
      <c r="RW71" s="73"/>
      <c r="RX71" s="73"/>
      <c r="RY71" s="73"/>
      <c r="RZ71" s="73"/>
      <c r="SA71" s="73"/>
      <c r="SB71" s="73"/>
      <c r="SC71" s="73"/>
      <c r="SD71" s="73"/>
      <c r="SE71" s="73"/>
      <c r="SF71" s="73"/>
      <c r="SG71" s="73"/>
      <c r="SH71" s="73"/>
      <c r="SI71" s="73"/>
      <c r="SJ71" s="73"/>
      <c r="SK71" s="73"/>
      <c r="SL71" s="73"/>
      <c r="SM71" s="73"/>
      <c r="SN71" s="73"/>
      <c r="SO71" s="73"/>
      <c r="SP71" s="73"/>
      <c r="SQ71" s="73"/>
      <c r="SR71" s="73"/>
      <c r="SS71" s="73"/>
      <c r="ST71" s="73"/>
      <c r="SU71" s="73"/>
      <c r="SV71" s="73"/>
      <c r="SW71" s="73"/>
      <c r="SX71" s="73"/>
      <c r="SY71" s="73"/>
      <c r="SZ71" s="73"/>
      <c r="TA71" s="73"/>
      <c r="TB71" s="73"/>
      <c r="TC71" s="73"/>
      <c r="TD71" s="73"/>
      <c r="TE71" s="73"/>
      <c r="TF71" s="73"/>
      <c r="TG71" s="73"/>
      <c r="TH71" s="73"/>
      <c r="TI71" s="73"/>
      <c r="TJ71" s="73"/>
      <c r="TK71" s="73"/>
      <c r="TL71" s="73"/>
      <c r="TM71" s="73"/>
      <c r="TN71" s="73"/>
      <c r="TO71" s="73"/>
      <c r="TP71" s="73"/>
      <c r="TQ71" s="73"/>
      <c r="TR71" s="73"/>
      <c r="TS71" s="73"/>
      <c r="TT71" s="73"/>
      <c r="TU71" s="73"/>
      <c r="TV71" s="73"/>
      <c r="TW71" s="73"/>
      <c r="TX71" s="73"/>
      <c r="TY71" s="73"/>
      <c r="TZ71" s="73"/>
      <c r="UA71" s="73"/>
      <c r="UB71" s="73"/>
      <c r="UC71" s="73"/>
      <c r="UD71" s="73"/>
      <c r="UE71" s="73"/>
      <c r="UF71" s="73"/>
      <c r="UG71" s="73"/>
      <c r="UH71" s="73"/>
      <c r="UI71" s="73"/>
      <c r="UJ71" s="73"/>
      <c r="UK71" s="73"/>
      <c r="UL71" s="73"/>
      <c r="UM71" s="73"/>
      <c r="UN71" s="73"/>
      <c r="UO71" s="73"/>
      <c r="UP71" s="73"/>
      <c r="UQ71" s="73"/>
      <c r="UR71" s="73"/>
      <c r="US71" s="73"/>
      <c r="UT71" s="73"/>
      <c r="UU71" s="73"/>
      <c r="UV71" s="73"/>
      <c r="UW71" s="73"/>
      <c r="UX71" s="73"/>
      <c r="UY71" s="73"/>
      <c r="UZ71" s="73"/>
      <c r="VA71" s="73"/>
      <c r="VB71" s="73"/>
      <c r="VC71" s="73"/>
      <c r="VD71" s="73"/>
      <c r="VE71" s="73"/>
      <c r="VF71" s="73"/>
      <c r="VG71" s="73"/>
      <c r="VH71" s="73"/>
      <c r="VI71" s="73"/>
      <c r="VJ71" s="73"/>
      <c r="VK71" s="73"/>
      <c r="VL71" s="73"/>
      <c r="VM71" s="73"/>
      <c r="VN71" s="73"/>
      <c r="VO71" s="73"/>
      <c r="VP71" s="73"/>
      <c r="VQ71" s="73"/>
      <c r="VR71" s="73"/>
      <c r="VS71" s="73"/>
      <c r="VT71" s="73"/>
      <c r="VU71" s="73"/>
      <c r="VV71" s="73"/>
      <c r="VW71" s="73"/>
      <c r="VX71" s="73"/>
      <c r="VY71" s="73"/>
      <c r="VZ71" s="73"/>
      <c r="WA71" s="73"/>
      <c r="WB71" s="73"/>
      <c r="WC71" s="73"/>
      <c r="WD71" s="73"/>
      <c r="WE71" s="73"/>
      <c r="WF71" s="73"/>
      <c r="WG71" s="73"/>
      <c r="WH71" s="73"/>
      <c r="WI71" s="73"/>
      <c r="WJ71" s="73"/>
      <c r="WK71" s="73"/>
      <c r="WL71" s="73"/>
      <c r="WM71" s="73"/>
      <c r="WN71" s="73"/>
      <c r="WO71" s="73"/>
      <c r="WP71" s="73"/>
      <c r="WQ71" s="73"/>
      <c r="WR71" s="73"/>
      <c r="WS71" s="73"/>
      <c r="WT71" s="73"/>
      <c r="WU71" s="73"/>
      <c r="WV71" s="73"/>
      <c r="WW71" s="73"/>
      <c r="WX71" s="73"/>
      <c r="WY71" s="73"/>
      <c r="WZ71" s="73"/>
      <c r="XA71" s="73"/>
      <c r="XB71" s="73"/>
      <c r="XC71" s="73"/>
      <c r="XD71" s="73"/>
      <c r="XE71" s="73"/>
      <c r="XF71" s="73"/>
      <c r="XG71" s="73"/>
      <c r="XH71" s="73"/>
      <c r="XI71" s="73"/>
      <c r="XJ71" s="73"/>
      <c r="XK71" s="73"/>
      <c r="XL71" s="73"/>
      <c r="XM71" s="73"/>
      <c r="XN71" s="73"/>
      <c r="XO71" s="73"/>
      <c r="XP71" s="73"/>
      <c r="XQ71" s="73"/>
      <c r="XR71" s="73"/>
      <c r="XS71" s="73"/>
      <c r="XT71" s="73"/>
      <c r="XU71" s="73"/>
      <c r="XV71" s="73"/>
      <c r="XW71" s="73"/>
      <c r="XX71" s="73"/>
      <c r="XY71" s="73"/>
      <c r="XZ71" s="73"/>
      <c r="YA71" s="73"/>
      <c r="YB71" s="73"/>
      <c r="YC71" s="73"/>
      <c r="YD71" s="73"/>
      <c r="YE71" s="73"/>
      <c r="YF71" s="73"/>
      <c r="YG71" s="73"/>
      <c r="YH71" s="73"/>
      <c r="YI71" s="73"/>
      <c r="YJ71" s="73"/>
      <c r="YK71" s="73"/>
      <c r="YL71" s="73"/>
      <c r="YM71" s="73"/>
      <c r="YN71" s="73"/>
      <c r="YO71" s="73"/>
      <c r="YP71" s="73"/>
      <c r="YQ71" s="73"/>
      <c r="YR71" s="73"/>
      <c r="YS71" s="73"/>
      <c r="YT71" s="73"/>
      <c r="YU71" s="73"/>
      <c r="YV71" s="73"/>
      <c r="YW71" s="73"/>
      <c r="YX71" s="73"/>
      <c r="YY71" s="73"/>
      <c r="YZ71" s="73"/>
      <c r="ZA71" s="73"/>
      <c r="ZB71" s="73"/>
      <c r="ZC71" s="73"/>
      <c r="ZD71" s="73"/>
      <c r="ZE71" s="73"/>
      <c r="ZF71" s="73"/>
      <c r="ZG71" s="73"/>
      <c r="ZH71" s="73"/>
      <c r="ZI71" s="73"/>
      <c r="ZJ71" s="73"/>
      <c r="ZK71" s="73"/>
      <c r="ZL71" s="73"/>
      <c r="ZM71" s="73"/>
      <c r="ZN71" s="73"/>
      <c r="ZO71" s="73"/>
      <c r="ZP71" s="73"/>
      <c r="ZQ71" s="73"/>
      <c r="ZR71" s="73"/>
      <c r="ZS71" s="73"/>
      <c r="ZT71" s="73"/>
      <c r="ZU71" s="73"/>
      <c r="ZV71" s="73"/>
      <c r="ZW71" s="73"/>
      <c r="ZX71" s="73"/>
      <c r="ZY71" s="73"/>
      <c r="ZZ71" s="73"/>
      <c r="AAA71" s="73"/>
      <c r="AAB71" s="73"/>
      <c r="AAC71" s="73"/>
      <c r="AAD71" s="73"/>
      <c r="AAE71" s="73"/>
      <c r="AAF71" s="73"/>
      <c r="AAG71" s="73"/>
      <c r="AAH71" s="73"/>
      <c r="AAI71" s="73"/>
      <c r="AAJ71" s="73"/>
      <c r="AAK71" s="73"/>
      <c r="AAL71" s="73"/>
      <c r="AAM71" s="73"/>
      <c r="AAN71" s="73"/>
      <c r="AAO71" s="73"/>
      <c r="AAP71" s="73"/>
      <c r="AAQ71" s="73"/>
      <c r="AAR71" s="73"/>
      <c r="AAS71" s="73"/>
      <c r="AAT71" s="73"/>
      <c r="AAU71" s="73"/>
      <c r="AAV71" s="73"/>
      <c r="AAW71" s="73"/>
      <c r="AAX71" s="73"/>
      <c r="AAY71" s="73"/>
      <c r="AAZ71" s="73"/>
      <c r="ABA71" s="73"/>
      <c r="ABB71" s="73"/>
      <c r="ABC71" s="73"/>
      <c r="ABD71" s="73"/>
      <c r="ABE71" s="73"/>
      <c r="ABF71" s="73"/>
      <c r="ABG71" s="73"/>
      <c r="ABH71" s="73"/>
      <c r="ABI71" s="73"/>
      <c r="ABJ71" s="73"/>
      <c r="ABK71" s="73"/>
      <c r="ABL71" s="73"/>
      <c r="ABM71" s="73"/>
      <c r="ABN71" s="73"/>
      <c r="ABO71" s="73"/>
      <c r="ABP71" s="73"/>
      <c r="ABQ71" s="73"/>
      <c r="ABR71" s="73"/>
      <c r="ABS71" s="73"/>
      <c r="ABT71" s="73"/>
      <c r="ABU71" s="73"/>
      <c r="ABV71" s="73"/>
      <c r="ABW71" s="73"/>
      <c r="ABX71" s="73"/>
      <c r="ABY71" s="73"/>
      <c r="ABZ71" s="73"/>
      <c r="ACA71" s="73"/>
      <c r="ACB71" s="73"/>
      <c r="ACC71" s="73"/>
      <c r="ACD71" s="73"/>
      <c r="ACE71" s="73"/>
      <c r="ACF71" s="73"/>
      <c r="ACG71" s="73"/>
      <c r="ACH71" s="73"/>
      <c r="ACI71" s="73"/>
      <c r="ACJ71" s="73"/>
      <c r="ACK71" s="73"/>
      <c r="ACL71" s="73"/>
      <c r="ACM71" s="73"/>
      <c r="ACN71" s="73"/>
      <c r="ACO71" s="73"/>
      <c r="ACP71" s="73"/>
      <c r="ACQ71" s="73"/>
      <c r="ACR71" s="73"/>
      <c r="ACS71" s="73"/>
      <c r="ACT71" s="73"/>
      <c r="ACU71" s="73"/>
      <c r="ACV71" s="73"/>
      <c r="ACW71" s="73"/>
      <c r="ACX71" s="73"/>
      <c r="ACY71" s="73"/>
      <c r="ACZ71" s="73"/>
      <c r="ADA71" s="73"/>
      <c r="ADB71" s="73"/>
      <c r="ADC71" s="73"/>
      <c r="ADD71" s="73"/>
      <c r="ADE71" s="73"/>
      <c r="ADF71" s="73"/>
      <c r="ADG71" s="73"/>
      <c r="ADH71" s="73"/>
      <c r="ADI71" s="73"/>
      <c r="ADJ71" s="73"/>
      <c r="ADK71" s="73"/>
      <c r="ADL71" s="73"/>
      <c r="ADM71" s="73"/>
      <c r="ADN71" s="73"/>
      <c r="ADO71" s="73"/>
      <c r="ADP71" s="73"/>
      <c r="ADQ71" s="73"/>
      <c r="ADR71" s="73"/>
      <c r="ADS71" s="73"/>
      <c r="ADT71" s="73"/>
      <c r="ADU71" s="73"/>
      <c r="ADV71" s="73"/>
      <c r="ADW71" s="73"/>
      <c r="ADX71" s="73"/>
      <c r="ADY71" s="73"/>
      <c r="ADZ71" s="73"/>
      <c r="AEA71" s="73"/>
      <c r="AEB71" s="73"/>
      <c r="AEC71" s="73"/>
      <c r="AED71" s="73"/>
      <c r="AEE71" s="73"/>
      <c r="AEF71" s="73"/>
      <c r="AEG71" s="73"/>
      <c r="AEH71" s="73"/>
      <c r="AEI71" s="73"/>
      <c r="AEJ71" s="73"/>
      <c r="AEK71" s="73"/>
      <c r="AEL71" s="73"/>
      <c r="AEM71" s="73"/>
      <c r="AEN71" s="73"/>
      <c r="AEO71" s="73"/>
      <c r="AEP71" s="73"/>
      <c r="AEQ71" s="73"/>
      <c r="AER71" s="73"/>
      <c r="AES71" s="73"/>
      <c r="AET71" s="73"/>
      <c r="AEU71" s="73"/>
      <c r="AEV71" s="73"/>
      <c r="AEW71" s="73"/>
      <c r="AEX71" s="73"/>
      <c r="AEY71" s="73"/>
      <c r="AEZ71" s="73"/>
      <c r="AFA71" s="73"/>
      <c r="AFB71" s="73"/>
      <c r="AFC71" s="73"/>
      <c r="AFD71" s="73"/>
      <c r="AFE71" s="73"/>
      <c r="AFF71" s="73"/>
      <c r="AFG71" s="73"/>
      <c r="AFH71" s="73"/>
      <c r="AFI71" s="73"/>
      <c r="AFJ71" s="73"/>
      <c r="AFK71" s="73"/>
      <c r="AFL71" s="73"/>
      <c r="AFM71" s="73"/>
      <c r="AFN71" s="73"/>
      <c r="AFO71" s="73"/>
      <c r="AFP71" s="73"/>
      <c r="AFQ71" s="73"/>
      <c r="AFR71" s="73"/>
      <c r="AFS71" s="73"/>
      <c r="AFT71" s="73"/>
      <c r="AFU71" s="73"/>
      <c r="AFV71" s="73"/>
      <c r="AFW71" s="73"/>
      <c r="AFX71" s="73"/>
      <c r="AFY71" s="73"/>
      <c r="AFZ71" s="73"/>
      <c r="AGA71" s="73"/>
      <c r="AGB71" s="73"/>
      <c r="AGC71" s="73"/>
      <c r="AGD71" s="73"/>
      <c r="AGE71" s="73"/>
      <c r="AGF71" s="73"/>
      <c r="AGG71" s="73"/>
      <c r="AGH71" s="73"/>
      <c r="AGI71" s="73"/>
      <c r="AGJ71" s="73"/>
      <c r="AGK71" s="73"/>
      <c r="AGL71" s="73"/>
      <c r="AGM71" s="73"/>
      <c r="AGN71" s="73"/>
      <c r="AGO71" s="73"/>
      <c r="AGP71" s="73"/>
      <c r="AGQ71" s="73"/>
      <c r="AGR71" s="73"/>
      <c r="AGS71" s="73"/>
      <c r="AGT71" s="73"/>
      <c r="AGU71" s="73"/>
      <c r="AGV71" s="73"/>
      <c r="AGW71" s="73"/>
      <c r="AGX71" s="73"/>
      <c r="AGY71" s="73"/>
      <c r="AGZ71" s="73"/>
      <c r="AHA71" s="73"/>
      <c r="AHB71" s="73"/>
      <c r="AHC71" s="73"/>
      <c r="AHD71" s="73"/>
      <c r="AHE71" s="73"/>
      <c r="AHF71" s="73"/>
      <c r="AHG71" s="73"/>
      <c r="AHH71" s="73"/>
      <c r="AHI71" s="73"/>
      <c r="AHJ71" s="73"/>
      <c r="AHK71" s="73"/>
      <c r="AHL71" s="73"/>
      <c r="AHM71" s="73"/>
      <c r="AHN71" s="73"/>
      <c r="AHO71" s="73"/>
      <c r="AHP71" s="73"/>
      <c r="AHQ71" s="73"/>
      <c r="AHR71" s="73"/>
      <c r="AHS71" s="73"/>
      <c r="AHT71" s="73"/>
      <c r="AHU71" s="73"/>
      <c r="AHV71" s="73"/>
      <c r="AHW71" s="73"/>
      <c r="AHX71" s="73"/>
      <c r="AHY71" s="73"/>
      <c r="AHZ71" s="73"/>
      <c r="AIA71" s="73"/>
      <c r="AIB71" s="73"/>
      <c r="AIC71" s="73"/>
      <c r="AID71" s="73"/>
      <c r="AIE71" s="73"/>
      <c r="AIF71" s="73"/>
      <c r="AIG71" s="73"/>
      <c r="AIH71" s="73"/>
      <c r="AII71" s="73"/>
      <c r="AIJ71" s="73"/>
      <c r="AIK71" s="73"/>
      <c r="AIL71" s="73"/>
      <c r="AIM71" s="73"/>
      <c r="AIN71" s="73"/>
      <c r="AIO71" s="73"/>
      <c r="AIP71" s="73"/>
      <c r="AIQ71" s="73"/>
      <c r="AIR71" s="73"/>
      <c r="AIS71" s="73"/>
      <c r="AIT71" s="73"/>
      <c r="AIU71" s="73"/>
      <c r="AIV71" s="73"/>
      <c r="AIW71" s="73"/>
      <c r="AIX71" s="73"/>
      <c r="AIY71" s="73"/>
      <c r="AIZ71" s="73"/>
      <c r="AJA71" s="73"/>
      <c r="AJB71" s="73"/>
      <c r="AJC71" s="73"/>
      <c r="AJD71" s="73"/>
      <c r="AJE71" s="73"/>
      <c r="AJF71" s="73"/>
      <c r="AJG71" s="73"/>
      <c r="AJH71" s="73"/>
      <c r="AJI71" s="73"/>
      <c r="AJJ71" s="73"/>
      <c r="AJK71" s="73"/>
      <c r="AJL71" s="73"/>
      <c r="AJM71" s="73"/>
      <c r="AJN71" s="73"/>
      <c r="AJO71" s="73"/>
      <c r="AJP71" s="73"/>
      <c r="AJQ71" s="73"/>
      <c r="AJR71" s="73"/>
      <c r="AJS71" s="73"/>
      <c r="AJT71" s="73"/>
      <c r="AJU71" s="73"/>
      <c r="AJV71" s="73"/>
      <c r="AJW71" s="73"/>
      <c r="AJX71" s="73"/>
      <c r="AJY71" s="73"/>
      <c r="AJZ71" s="73"/>
      <c r="AKA71" s="73"/>
      <c r="AKB71" s="73"/>
      <c r="AKC71" s="73"/>
      <c r="AKD71" s="73"/>
      <c r="AKE71" s="73"/>
      <c r="AKF71" s="73"/>
      <c r="AKG71" s="73"/>
      <c r="AKH71" s="73"/>
      <c r="AKI71" s="73"/>
      <c r="AKJ71" s="73"/>
      <c r="AKK71" s="73"/>
      <c r="AKL71" s="73"/>
      <c r="AKM71" s="73"/>
      <c r="AKN71" s="73"/>
      <c r="AKO71" s="73"/>
      <c r="AKP71" s="73"/>
      <c r="AKQ71" s="73"/>
      <c r="AKR71" s="73"/>
      <c r="AKS71" s="73"/>
      <c r="AKT71" s="73"/>
      <c r="AKU71" s="73"/>
      <c r="AKV71" s="73"/>
      <c r="AKW71" s="73"/>
      <c r="AKX71" s="73"/>
      <c r="AKY71" s="73"/>
      <c r="AKZ71" s="73"/>
      <c r="ALA71" s="73"/>
      <c r="ALB71" s="73"/>
      <c r="ALC71" s="73"/>
      <c r="ALD71" s="73"/>
      <c r="ALE71" s="73"/>
      <c r="ALF71" s="73"/>
      <c r="ALG71" s="73"/>
      <c r="ALH71" s="73"/>
      <c r="ALI71" s="73"/>
      <c r="ALJ71" s="73"/>
      <c r="ALK71" s="73"/>
      <c r="ALL71" s="73"/>
      <c r="ALM71" s="73"/>
      <c r="ALN71" s="73"/>
      <c r="ALO71" s="73"/>
      <c r="ALP71" s="73"/>
      <c r="ALQ71" s="73"/>
      <c r="ALR71" s="73"/>
      <c r="ALS71" s="73"/>
      <c r="ALT71" s="73"/>
      <c r="ALU71" s="73"/>
      <c r="ALV71" s="73"/>
      <c r="ALW71" s="73"/>
      <c r="ALX71" s="73"/>
      <c r="ALY71" s="73"/>
      <c r="ALZ71" s="73"/>
      <c r="AMA71" s="73"/>
      <c r="AMB71" s="73"/>
      <c r="AMC71" s="73"/>
      <c r="AMD71" s="73"/>
      <c r="AME71" s="73"/>
      <c r="AMF71" s="73"/>
      <c r="AMG71" s="73"/>
      <c r="AMH71" s="73"/>
      <c r="AMI71" s="73"/>
      <c r="AMJ71" s="73"/>
      <c r="AMK71" s="73"/>
      <c r="AML71" s="73"/>
      <c r="AMM71" s="73"/>
      <c r="AMN71" s="73"/>
      <c r="AMO71" s="73"/>
      <c r="AMP71" s="73"/>
      <c r="AMQ71" s="73"/>
      <c r="AMR71" s="73"/>
      <c r="AMS71" s="73"/>
      <c r="AMT71" s="73"/>
      <c r="AMU71" s="73"/>
      <c r="AMV71" s="73"/>
      <c r="AMW71" s="73"/>
      <c r="AMX71" s="73"/>
      <c r="AMY71" s="73"/>
      <c r="AMZ71" s="73"/>
      <c r="ANA71" s="73"/>
      <c r="ANB71" s="73"/>
      <c r="ANC71" s="73"/>
      <c r="AND71" s="73"/>
      <c r="ANE71" s="73"/>
      <c r="ANF71" s="73"/>
      <c r="ANG71" s="73"/>
      <c r="ANH71" s="73"/>
      <c r="ANI71" s="73"/>
      <c r="ANJ71" s="73"/>
      <c r="ANK71" s="73"/>
      <c r="ANL71" s="73"/>
      <c r="ANM71" s="73"/>
      <c r="ANN71" s="73"/>
      <c r="ANO71" s="73"/>
      <c r="ANP71" s="73"/>
      <c r="ANQ71" s="73"/>
      <c r="ANR71" s="73"/>
      <c r="ANS71" s="73"/>
      <c r="ANT71" s="73"/>
      <c r="ANU71" s="73"/>
      <c r="ANV71" s="73"/>
      <c r="ANW71" s="73"/>
      <c r="ANX71" s="73"/>
      <c r="ANY71" s="73"/>
      <c r="ANZ71" s="73"/>
      <c r="AOA71" s="73"/>
      <c r="AOB71" s="73"/>
      <c r="AOC71" s="73"/>
      <c r="AOD71" s="73"/>
      <c r="AOE71" s="73"/>
      <c r="AOF71" s="73"/>
      <c r="AOG71" s="73"/>
      <c r="AOH71" s="73"/>
      <c r="AOI71" s="73"/>
      <c r="AOJ71" s="73"/>
      <c r="AOK71" s="73"/>
      <c r="AOL71" s="73"/>
      <c r="AOM71" s="73"/>
      <c r="AON71" s="73"/>
      <c r="AOO71" s="73"/>
      <c r="AOP71" s="73"/>
      <c r="AOQ71" s="73"/>
      <c r="AOR71" s="73"/>
      <c r="AOS71" s="73"/>
      <c r="AOT71" s="73"/>
      <c r="AOU71" s="73"/>
      <c r="AOV71" s="73"/>
      <c r="AOW71" s="73"/>
      <c r="AOX71" s="73"/>
      <c r="AOY71" s="73"/>
      <c r="AOZ71" s="73"/>
      <c r="APA71" s="73"/>
      <c r="APB71" s="73"/>
      <c r="APC71" s="73"/>
      <c r="APD71" s="73"/>
      <c r="APE71" s="73"/>
      <c r="APF71" s="73"/>
      <c r="APG71" s="73"/>
      <c r="APH71" s="73"/>
      <c r="API71" s="73"/>
      <c r="APJ71" s="73"/>
      <c r="APK71" s="73"/>
      <c r="APL71" s="73"/>
      <c r="APM71" s="73"/>
      <c r="APN71" s="73"/>
      <c r="APO71" s="73"/>
      <c r="APP71" s="73"/>
      <c r="APQ71" s="73"/>
      <c r="APR71" s="73"/>
      <c r="APS71" s="73"/>
      <c r="APT71" s="73"/>
      <c r="APU71" s="73"/>
      <c r="APV71" s="73"/>
      <c r="APW71" s="73"/>
      <c r="APX71" s="73"/>
      <c r="APY71" s="73"/>
      <c r="APZ71" s="73"/>
      <c r="AQA71" s="73"/>
      <c r="AQB71" s="73"/>
      <c r="AQC71" s="73"/>
      <c r="AQD71" s="73"/>
      <c r="AQE71" s="73"/>
      <c r="AQF71" s="73"/>
      <c r="AQG71" s="73"/>
      <c r="AQH71" s="73"/>
      <c r="AQI71" s="73"/>
      <c r="AQJ71" s="73"/>
      <c r="AQK71" s="73"/>
      <c r="AQL71" s="73"/>
      <c r="AQM71" s="73"/>
      <c r="AQN71" s="73"/>
      <c r="AQO71" s="73"/>
      <c r="AQP71" s="73"/>
      <c r="AQQ71" s="73"/>
      <c r="AQR71" s="73"/>
      <c r="AQS71" s="73"/>
      <c r="AQT71" s="73"/>
      <c r="AQU71" s="73"/>
      <c r="AQV71" s="73"/>
      <c r="AQW71" s="73"/>
      <c r="AQX71" s="73"/>
      <c r="AQY71" s="73"/>
      <c r="AQZ71" s="73"/>
      <c r="ARA71" s="73"/>
      <c r="ARB71" s="73"/>
      <c r="ARC71" s="73"/>
      <c r="ARD71" s="73"/>
      <c r="ARE71" s="73"/>
      <c r="ARF71" s="73"/>
      <c r="ARG71" s="73"/>
      <c r="ARH71" s="73"/>
      <c r="ARI71" s="73"/>
      <c r="ARJ71" s="73"/>
      <c r="ARK71" s="73"/>
      <c r="ARL71" s="73"/>
      <c r="ARM71" s="73"/>
      <c r="ARN71" s="73"/>
      <c r="ARO71" s="73"/>
      <c r="ARP71" s="73"/>
      <c r="ARQ71" s="73"/>
      <c r="ARR71" s="73"/>
      <c r="ARS71" s="73"/>
      <c r="ART71" s="73"/>
      <c r="ARU71" s="73"/>
      <c r="ARV71" s="73"/>
      <c r="ARW71" s="73"/>
      <c r="ARX71" s="73"/>
      <c r="ARY71" s="73"/>
      <c r="ARZ71" s="73"/>
      <c r="ASA71" s="73"/>
      <c r="ASB71" s="73"/>
      <c r="ASC71" s="73"/>
      <c r="ASD71" s="73"/>
      <c r="ASE71" s="73"/>
      <c r="ASF71" s="73"/>
      <c r="ASG71" s="73"/>
      <c r="ASH71" s="73"/>
      <c r="ASI71" s="73"/>
      <c r="ASJ71" s="73"/>
      <c r="ASK71" s="73"/>
      <c r="ASL71" s="73"/>
      <c r="ASM71" s="73"/>
      <c r="ASN71" s="73"/>
      <c r="ASO71" s="73"/>
      <c r="ASP71" s="73"/>
      <c r="ASQ71" s="73"/>
      <c r="ASR71" s="73"/>
      <c r="ASS71" s="73"/>
      <c r="AST71" s="73"/>
      <c r="ASU71" s="73"/>
      <c r="ASV71" s="73"/>
      <c r="ASW71" s="73"/>
      <c r="ASX71" s="73"/>
      <c r="ASY71" s="73"/>
      <c r="ASZ71" s="73"/>
      <c r="ATA71" s="73"/>
      <c r="ATB71" s="73"/>
      <c r="ATC71" s="73"/>
      <c r="ATD71" s="73"/>
      <c r="ATE71" s="73"/>
      <c r="ATF71" s="73"/>
      <c r="ATG71" s="73"/>
      <c r="ATH71" s="73"/>
      <c r="ATI71" s="73"/>
      <c r="ATJ71" s="73"/>
      <c r="ATK71" s="73"/>
      <c r="ATL71" s="73"/>
      <c r="ATM71" s="73"/>
      <c r="ATN71" s="73"/>
      <c r="ATO71" s="73"/>
      <c r="ATP71" s="73"/>
      <c r="ATQ71" s="73"/>
      <c r="ATR71" s="73"/>
      <c r="ATS71" s="73"/>
      <c r="ATT71" s="73"/>
      <c r="ATU71" s="73"/>
      <c r="ATV71" s="73"/>
      <c r="ATW71" s="73"/>
      <c r="ATX71" s="73"/>
      <c r="ATY71" s="73"/>
      <c r="ATZ71" s="73"/>
      <c r="AUA71" s="73"/>
      <c r="AUB71" s="73"/>
      <c r="AUC71" s="73"/>
      <c r="AUD71" s="73"/>
      <c r="AUE71" s="73"/>
      <c r="AUF71" s="73"/>
      <c r="AUG71" s="73"/>
      <c r="AUH71" s="73"/>
      <c r="AUI71" s="73"/>
      <c r="AUJ71" s="73"/>
      <c r="AUK71" s="73"/>
      <c r="AUL71" s="73"/>
      <c r="AUM71" s="73"/>
      <c r="AUN71" s="73"/>
      <c r="AUO71" s="73"/>
      <c r="AUP71" s="73"/>
      <c r="AUQ71" s="73"/>
      <c r="AUR71" s="73"/>
      <c r="AUS71" s="73"/>
      <c r="AUT71" s="73"/>
      <c r="AUU71" s="73"/>
      <c r="AUV71" s="73"/>
      <c r="AUW71" s="73"/>
      <c r="AUX71" s="73"/>
      <c r="AUY71" s="73"/>
      <c r="AUZ71" s="73"/>
      <c r="AVA71" s="73"/>
      <c r="AVB71" s="73"/>
      <c r="AVC71" s="73"/>
      <c r="AVD71" s="73"/>
      <c r="AVE71" s="73"/>
      <c r="AVF71" s="73"/>
      <c r="AVG71" s="73"/>
      <c r="AVH71" s="73"/>
      <c r="AVI71" s="73"/>
      <c r="AVJ71" s="73"/>
      <c r="AVK71" s="73"/>
      <c r="AVL71" s="73"/>
      <c r="AVM71" s="73"/>
      <c r="AVN71" s="73"/>
      <c r="AVO71" s="73"/>
      <c r="AVP71" s="73"/>
      <c r="AVQ71" s="73"/>
      <c r="AVR71" s="73"/>
      <c r="AVS71" s="73"/>
      <c r="AVT71" s="73"/>
      <c r="AVU71" s="73"/>
      <c r="AVV71" s="73"/>
      <c r="AVW71" s="73"/>
      <c r="AVX71" s="73"/>
      <c r="AVY71" s="73"/>
      <c r="AVZ71" s="73"/>
      <c r="AWA71" s="73"/>
      <c r="AWB71" s="73"/>
      <c r="AWC71" s="73"/>
      <c r="AWD71" s="73"/>
      <c r="AWE71" s="73"/>
      <c r="AWF71" s="73"/>
      <c r="AWG71" s="73"/>
      <c r="AWH71" s="73"/>
      <c r="AWI71" s="73"/>
      <c r="AWJ71" s="73"/>
      <c r="AWK71" s="73"/>
      <c r="AWL71" s="73"/>
      <c r="AWM71" s="73"/>
      <c r="AWN71" s="73"/>
      <c r="AWO71" s="73"/>
      <c r="AWP71" s="73"/>
      <c r="AWQ71" s="73"/>
      <c r="AWR71" s="73"/>
      <c r="AWS71" s="73"/>
      <c r="AWT71" s="73"/>
      <c r="AWU71" s="73"/>
      <c r="AWV71" s="73"/>
      <c r="AWW71" s="73"/>
      <c r="AWX71" s="73"/>
      <c r="AWY71" s="73"/>
      <c r="AWZ71" s="73"/>
      <c r="AXA71" s="73"/>
      <c r="AXB71" s="73"/>
      <c r="AXC71" s="73"/>
      <c r="AXD71" s="73"/>
      <c r="AXE71" s="73"/>
      <c r="AXF71" s="73"/>
      <c r="AXG71" s="73"/>
      <c r="AXH71" s="73"/>
      <c r="AXI71" s="73"/>
      <c r="AXJ71" s="73"/>
      <c r="AXK71" s="73"/>
      <c r="AXL71" s="73"/>
      <c r="AXM71" s="73"/>
      <c r="AXN71" s="73"/>
      <c r="AXO71" s="73"/>
      <c r="AXP71" s="73"/>
      <c r="AXQ71" s="73"/>
      <c r="AXR71" s="73"/>
      <c r="AXS71" s="73"/>
      <c r="AXT71" s="73"/>
      <c r="AXU71" s="73"/>
      <c r="AXV71" s="73"/>
      <c r="AXW71" s="73"/>
      <c r="AXX71" s="73"/>
      <c r="AXY71" s="73"/>
      <c r="AXZ71" s="73"/>
      <c r="AYA71" s="73"/>
      <c r="AYB71" s="73"/>
      <c r="AYC71" s="73"/>
      <c r="AYD71" s="73"/>
      <c r="AYE71" s="73"/>
      <c r="AYF71" s="73"/>
      <c r="AYG71" s="73"/>
      <c r="AYH71" s="73"/>
      <c r="AYI71" s="73"/>
      <c r="AYJ71" s="73"/>
      <c r="AYK71" s="73"/>
      <c r="AYL71" s="73"/>
      <c r="AYM71" s="73"/>
      <c r="AYN71" s="73"/>
      <c r="AYO71" s="73"/>
      <c r="AYP71" s="73"/>
      <c r="AYQ71" s="73"/>
      <c r="AYR71" s="73"/>
      <c r="AYS71" s="73"/>
      <c r="AYT71" s="73"/>
      <c r="AYU71" s="73"/>
      <c r="AYV71" s="73"/>
      <c r="AYW71" s="73"/>
      <c r="AYX71" s="73"/>
      <c r="AYY71" s="73"/>
      <c r="AYZ71" s="73"/>
      <c r="AZA71" s="73"/>
      <c r="AZB71" s="73"/>
      <c r="AZC71" s="73"/>
      <c r="AZD71" s="73"/>
      <c r="AZE71" s="73"/>
      <c r="AZF71" s="73"/>
      <c r="AZG71" s="73"/>
      <c r="AZH71" s="73"/>
      <c r="AZI71" s="73"/>
      <c r="AZJ71" s="73"/>
      <c r="AZK71" s="73"/>
      <c r="AZL71" s="73"/>
      <c r="AZM71" s="73"/>
      <c r="AZN71" s="73"/>
      <c r="AZO71" s="73"/>
      <c r="AZP71" s="73"/>
      <c r="AZQ71" s="73"/>
      <c r="AZR71" s="73"/>
      <c r="AZS71" s="73"/>
      <c r="AZT71" s="73"/>
      <c r="AZU71" s="73"/>
      <c r="AZV71" s="73"/>
      <c r="AZW71" s="73"/>
      <c r="AZX71" s="73"/>
      <c r="AZY71" s="73"/>
      <c r="AZZ71" s="73"/>
      <c r="BAA71" s="73"/>
      <c r="BAB71" s="73"/>
      <c r="BAC71" s="73"/>
      <c r="BAD71" s="73"/>
      <c r="BAE71" s="73"/>
      <c r="BAF71" s="73"/>
      <c r="BAG71" s="73"/>
      <c r="BAH71" s="73"/>
      <c r="BAI71" s="73"/>
      <c r="BAJ71" s="73"/>
      <c r="BAK71" s="73"/>
      <c r="BAL71" s="73"/>
      <c r="BAM71" s="73"/>
      <c r="BAN71" s="73"/>
      <c r="BAO71" s="73"/>
      <c r="BAP71" s="73"/>
      <c r="BAQ71" s="73"/>
      <c r="BAR71" s="73"/>
      <c r="BAS71" s="73"/>
      <c r="BAT71" s="73"/>
      <c r="BAU71" s="73"/>
      <c r="BAV71" s="73"/>
      <c r="BAW71" s="73"/>
      <c r="BAX71" s="73"/>
      <c r="BAY71" s="73"/>
      <c r="BAZ71" s="73"/>
      <c r="BBA71" s="73"/>
      <c r="BBB71" s="73"/>
      <c r="BBC71" s="73"/>
      <c r="BBD71" s="73"/>
      <c r="BBE71" s="73"/>
      <c r="BBF71" s="73"/>
      <c r="BBG71" s="73"/>
      <c r="BBH71" s="73"/>
      <c r="BBI71" s="73"/>
      <c r="BBJ71" s="73"/>
      <c r="BBK71" s="73"/>
      <c r="BBL71" s="73"/>
      <c r="BBM71" s="73"/>
      <c r="BBN71" s="73"/>
      <c r="BBO71" s="73"/>
      <c r="BBP71" s="73"/>
      <c r="BBQ71" s="73"/>
      <c r="BBR71" s="73"/>
      <c r="BBS71" s="73"/>
      <c r="BBT71" s="73"/>
      <c r="BBU71" s="73"/>
      <c r="BBV71" s="73"/>
      <c r="BBW71" s="73"/>
      <c r="BBX71" s="73"/>
      <c r="BBY71" s="73"/>
      <c r="BBZ71" s="73"/>
      <c r="BCA71" s="73"/>
      <c r="BCB71" s="73"/>
      <c r="BCC71" s="73"/>
      <c r="BCD71" s="73"/>
      <c r="BCE71" s="73"/>
      <c r="BCF71" s="73"/>
      <c r="BCG71" s="73"/>
      <c r="BCH71" s="73"/>
      <c r="BCI71" s="73"/>
      <c r="BCJ71" s="73"/>
      <c r="BCK71" s="73"/>
      <c r="BCL71" s="73"/>
      <c r="BCM71" s="73"/>
      <c r="BCN71" s="73"/>
      <c r="BCO71" s="73"/>
      <c r="BCP71" s="73"/>
      <c r="BCQ71" s="73"/>
      <c r="BCR71" s="73"/>
      <c r="BCS71" s="73"/>
      <c r="BCT71" s="73"/>
      <c r="BCU71" s="73"/>
      <c r="BCV71" s="73"/>
      <c r="BCW71" s="73"/>
      <c r="BCX71" s="73"/>
      <c r="BCY71" s="73"/>
      <c r="BCZ71" s="73"/>
      <c r="BDA71" s="73"/>
      <c r="BDB71" s="73"/>
      <c r="BDC71" s="73"/>
      <c r="BDD71" s="73"/>
      <c r="BDE71" s="73"/>
      <c r="BDF71" s="73"/>
      <c r="BDG71" s="73"/>
      <c r="BDH71" s="73"/>
      <c r="BDI71" s="73"/>
      <c r="BDJ71" s="73"/>
      <c r="BDK71" s="73"/>
      <c r="BDL71" s="73"/>
      <c r="BDM71" s="73"/>
      <c r="BDN71" s="73"/>
      <c r="BDO71" s="73"/>
      <c r="BDP71" s="73"/>
      <c r="BDQ71" s="73"/>
      <c r="BDR71" s="73"/>
      <c r="BDS71" s="73"/>
      <c r="BDT71" s="73"/>
      <c r="BDU71" s="73"/>
      <c r="BDV71" s="73"/>
      <c r="BDW71" s="73"/>
      <c r="BDX71" s="73"/>
      <c r="BDY71" s="73"/>
      <c r="BDZ71" s="73"/>
      <c r="BEA71" s="73"/>
      <c r="BEB71" s="73"/>
      <c r="BEC71" s="73"/>
      <c r="BED71" s="73"/>
      <c r="BEE71" s="73"/>
      <c r="BEF71" s="73"/>
      <c r="BEG71" s="73"/>
      <c r="BEH71" s="73"/>
      <c r="BEI71" s="73"/>
      <c r="BEJ71" s="73"/>
      <c r="BEK71" s="73"/>
      <c r="BEL71" s="73"/>
      <c r="BEM71" s="73"/>
      <c r="BEN71" s="73"/>
      <c r="BEO71" s="73"/>
      <c r="BEP71" s="73"/>
      <c r="BEQ71" s="73"/>
      <c r="BER71" s="73"/>
      <c r="BES71" s="73"/>
      <c r="BET71" s="73"/>
      <c r="BEU71" s="73"/>
      <c r="BEV71" s="73"/>
      <c r="BEW71" s="73"/>
      <c r="BEX71" s="73"/>
      <c r="BEY71" s="73"/>
      <c r="BEZ71" s="73"/>
      <c r="BFA71" s="73"/>
      <c r="BFB71" s="73"/>
      <c r="BFC71" s="73"/>
      <c r="BFD71" s="73"/>
      <c r="BFE71" s="73"/>
      <c r="BFF71" s="73"/>
      <c r="BFG71" s="73"/>
      <c r="BFH71" s="73"/>
      <c r="BFI71" s="73"/>
      <c r="BFJ71" s="73"/>
      <c r="BFK71" s="73"/>
      <c r="BFL71" s="73"/>
      <c r="BFM71" s="73"/>
      <c r="BFN71" s="73"/>
      <c r="BFO71" s="73"/>
      <c r="BFP71" s="73"/>
      <c r="BFQ71" s="73"/>
      <c r="BFR71" s="73"/>
      <c r="BFS71" s="73"/>
      <c r="BFT71" s="73"/>
      <c r="BFU71" s="73"/>
      <c r="BFV71" s="73"/>
      <c r="BFW71" s="73"/>
      <c r="BFX71" s="73"/>
      <c r="BFY71" s="73"/>
      <c r="BFZ71" s="73"/>
      <c r="BGA71" s="73"/>
      <c r="BGB71" s="73"/>
      <c r="BGC71" s="73"/>
      <c r="BGD71" s="73"/>
      <c r="BGE71" s="73"/>
      <c r="BGF71" s="73"/>
      <c r="BGG71" s="73"/>
      <c r="BGH71" s="73"/>
      <c r="BGI71" s="73"/>
      <c r="BGJ71" s="73"/>
      <c r="BGK71" s="73"/>
      <c r="BGL71" s="73"/>
      <c r="BGM71" s="73"/>
      <c r="BGN71" s="73"/>
      <c r="BGO71" s="73"/>
      <c r="BGP71" s="73"/>
      <c r="BGQ71" s="73"/>
      <c r="BGR71" s="73"/>
      <c r="BGS71" s="73"/>
      <c r="BGT71" s="73"/>
      <c r="BGU71" s="73"/>
      <c r="BGV71" s="73"/>
      <c r="BGW71" s="73"/>
      <c r="BGX71" s="73"/>
      <c r="BGY71" s="73"/>
      <c r="BGZ71" s="73"/>
      <c r="BHA71" s="73"/>
      <c r="BHB71" s="73"/>
      <c r="BHC71" s="73"/>
      <c r="BHD71" s="73"/>
      <c r="BHE71" s="73"/>
      <c r="BHF71" s="73"/>
      <c r="BHG71" s="73"/>
      <c r="BHH71" s="73"/>
      <c r="BHI71" s="73"/>
      <c r="BHJ71" s="73"/>
      <c r="BHK71" s="73"/>
      <c r="BHL71" s="73"/>
      <c r="BHM71" s="73"/>
      <c r="BHN71" s="73"/>
      <c r="BHO71" s="73"/>
      <c r="BHP71" s="73"/>
      <c r="BHQ71" s="73"/>
      <c r="BHR71" s="73"/>
      <c r="BHS71" s="73"/>
      <c r="BHT71" s="73"/>
      <c r="BHU71" s="73"/>
      <c r="BHV71" s="73"/>
      <c r="BHW71" s="73"/>
      <c r="BHX71" s="73"/>
      <c r="BHY71" s="73"/>
      <c r="BHZ71" s="73"/>
      <c r="BIA71" s="73"/>
      <c r="BIB71" s="73"/>
      <c r="BIC71" s="73"/>
      <c r="BID71" s="73"/>
      <c r="BIE71" s="73"/>
      <c r="BIF71" s="73"/>
      <c r="BIG71" s="73"/>
      <c r="BIH71" s="73"/>
      <c r="BII71" s="73"/>
      <c r="BIJ71" s="73"/>
      <c r="BIK71" s="73"/>
      <c r="BIL71" s="73"/>
      <c r="BIM71" s="73"/>
      <c r="BIN71" s="73"/>
      <c r="BIO71" s="73"/>
      <c r="BIP71" s="73"/>
      <c r="BIQ71" s="73"/>
      <c r="BIR71" s="73"/>
      <c r="BIS71" s="73"/>
      <c r="BIT71" s="73"/>
      <c r="BIU71" s="73"/>
      <c r="BIV71" s="73"/>
      <c r="BIW71" s="73"/>
      <c r="BIX71" s="73"/>
      <c r="BIY71" s="73"/>
      <c r="BIZ71" s="73"/>
      <c r="BJA71" s="73"/>
      <c r="BJB71" s="73"/>
      <c r="BJC71" s="73"/>
      <c r="BJD71" s="73"/>
      <c r="BJE71" s="73"/>
      <c r="BJF71" s="73"/>
      <c r="BJG71" s="73"/>
      <c r="BJH71" s="73"/>
      <c r="BJI71" s="73"/>
      <c r="BJJ71" s="73"/>
      <c r="BJK71" s="73"/>
      <c r="BJL71" s="73"/>
      <c r="BJM71" s="73"/>
      <c r="BJN71" s="73"/>
      <c r="BJO71" s="73"/>
      <c r="BJP71" s="73"/>
      <c r="BJQ71" s="73"/>
      <c r="BJR71" s="73"/>
      <c r="BJS71" s="73"/>
      <c r="BJT71" s="73"/>
      <c r="BJU71" s="73"/>
      <c r="BJV71" s="73"/>
      <c r="BJW71" s="73"/>
      <c r="BJX71" s="73"/>
      <c r="BJY71" s="73"/>
      <c r="BJZ71" s="73"/>
      <c r="BKA71" s="73"/>
      <c r="BKB71" s="73"/>
      <c r="BKC71" s="73"/>
      <c r="BKD71" s="73"/>
      <c r="BKE71" s="73"/>
      <c r="BKF71" s="73"/>
      <c r="BKG71" s="73"/>
      <c r="BKH71" s="73"/>
      <c r="BKI71" s="73"/>
      <c r="BKJ71" s="73"/>
      <c r="BKK71" s="73"/>
      <c r="BKL71" s="73"/>
      <c r="BKM71" s="73"/>
      <c r="BKN71" s="73"/>
      <c r="BKO71" s="73"/>
      <c r="BKP71" s="73"/>
      <c r="BKQ71" s="73"/>
      <c r="BKR71" s="73"/>
      <c r="BKS71" s="73"/>
      <c r="BKT71" s="73"/>
      <c r="BKU71" s="73"/>
      <c r="BKV71" s="73"/>
      <c r="BKW71" s="73"/>
      <c r="BKX71" s="73"/>
      <c r="BKY71" s="73"/>
      <c r="BKZ71" s="73"/>
      <c r="BLA71" s="73"/>
      <c r="BLB71" s="73"/>
      <c r="BLC71" s="73"/>
      <c r="BLD71" s="73"/>
      <c r="BLE71" s="73"/>
      <c r="BLF71" s="73"/>
      <c r="BLG71" s="73"/>
      <c r="BLH71" s="73"/>
      <c r="BLI71" s="73"/>
      <c r="BLJ71" s="73"/>
      <c r="BLK71" s="73"/>
      <c r="BLL71" s="73"/>
      <c r="BLM71" s="73"/>
      <c r="BLN71" s="73"/>
      <c r="BLO71" s="73"/>
      <c r="BLP71" s="73"/>
      <c r="BLQ71" s="73"/>
      <c r="BLR71" s="73"/>
      <c r="BLS71" s="73"/>
      <c r="BLT71" s="73"/>
      <c r="BLU71" s="73"/>
      <c r="BLV71" s="73"/>
      <c r="BLW71" s="73"/>
      <c r="BLX71" s="73"/>
      <c r="BLY71" s="73"/>
      <c r="BLZ71" s="73"/>
      <c r="BMA71" s="73"/>
      <c r="BMB71" s="73"/>
      <c r="BMC71" s="73"/>
      <c r="BMD71" s="73"/>
      <c r="BME71" s="73"/>
      <c r="BMF71" s="73"/>
      <c r="BMG71" s="73"/>
      <c r="BMH71" s="73"/>
      <c r="BMI71" s="73"/>
      <c r="BMJ71" s="73"/>
      <c r="BMK71" s="73"/>
      <c r="BML71" s="73"/>
      <c r="BMM71" s="73"/>
      <c r="BMN71" s="73"/>
      <c r="BMO71" s="73"/>
      <c r="BMP71" s="73"/>
      <c r="BMQ71" s="73"/>
      <c r="BMR71" s="73"/>
      <c r="BMS71" s="73"/>
      <c r="BMT71" s="73"/>
      <c r="BMU71" s="73"/>
      <c r="BMV71" s="73"/>
      <c r="BMW71" s="73"/>
      <c r="BMX71" s="73"/>
      <c r="BMY71" s="73"/>
      <c r="BMZ71" s="73"/>
      <c r="BNA71" s="73"/>
      <c r="BNB71" s="73"/>
      <c r="BNC71" s="73"/>
      <c r="BND71" s="73"/>
      <c r="BNE71" s="73"/>
      <c r="BNF71" s="73"/>
      <c r="BNG71" s="73"/>
      <c r="BNH71" s="73"/>
      <c r="BNI71" s="73"/>
      <c r="BNJ71" s="73"/>
      <c r="BNK71" s="73"/>
      <c r="BNL71" s="73"/>
      <c r="BNM71" s="73"/>
      <c r="BNN71" s="73"/>
      <c r="BNO71" s="73"/>
      <c r="BNP71" s="73"/>
      <c r="BNQ71" s="73"/>
      <c r="BNR71" s="73"/>
      <c r="BNS71" s="73"/>
      <c r="BNT71" s="73"/>
      <c r="BNU71" s="73"/>
      <c r="BNV71" s="73"/>
      <c r="BNW71" s="73"/>
      <c r="BNX71" s="73"/>
      <c r="BNY71" s="73"/>
      <c r="BNZ71" s="73"/>
      <c r="BOA71" s="73"/>
      <c r="BOB71" s="73"/>
      <c r="BOC71" s="73"/>
      <c r="BOD71" s="73"/>
      <c r="BOE71" s="73"/>
      <c r="BOF71" s="73"/>
      <c r="BOG71" s="73"/>
      <c r="BOH71" s="73"/>
      <c r="BOI71" s="73"/>
      <c r="BOJ71" s="73"/>
      <c r="BOK71" s="73"/>
      <c r="BOL71" s="73"/>
      <c r="BOM71" s="73"/>
      <c r="BON71" s="73"/>
      <c r="BOO71" s="73"/>
      <c r="BOP71" s="73"/>
      <c r="BOQ71" s="73"/>
      <c r="BOR71" s="73"/>
      <c r="BOS71" s="73"/>
      <c r="BOT71" s="73"/>
      <c r="BOU71" s="73"/>
      <c r="BOV71" s="73"/>
      <c r="BOW71" s="73"/>
      <c r="BOX71" s="73"/>
      <c r="BOY71" s="73"/>
      <c r="BOZ71" s="73"/>
      <c r="BPA71" s="73"/>
      <c r="BPB71" s="73"/>
      <c r="BPC71" s="73"/>
      <c r="BPD71" s="73"/>
      <c r="BPE71" s="73"/>
      <c r="BPF71" s="73"/>
      <c r="BPG71" s="73"/>
      <c r="BPH71" s="73"/>
      <c r="BPI71" s="73"/>
      <c r="BPJ71" s="73"/>
      <c r="BPK71" s="73"/>
      <c r="BPL71" s="73"/>
      <c r="BPM71" s="73"/>
      <c r="BPN71" s="73"/>
      <c r="BPO71" s="73"/>
      <c r="BPP71" s="73"/>
      <c r="BPQ71" s="73"/>
      <c r="BPR71" s="73"/>
      <c r="BPS71" s="73"/>
      <c r="BPT71" s="73"/>
      <c r="BPU71" s="73"/>
      <c r="BPV71" s="73"/>
      <c r="BPW71" s="73"/>
      <c r="BPX71" s="73"/>
      <c r="BPY71" s="73"/>
      <c r="BPZ71" s="73"/>
      <c r="BQA71" s="73"/>
      <c r="BQB71" s="73"/>
      <c r="BQC71" s="73"/>
      <c r="BQD71" s="73"/>
      <c r="BQE71" s="73"/>
      <c r="BQF71" s="73"/>
      <c r="BQG71" s="73"/>
      <c r="BQH71" s="73"/>
      <c r="BQI71" s="73"/>
      <c r="BQJ71" s="73"/>
      <c r="BQK71" s="73"/>
      <c r="BQL71" s="73"/>
      <c r="BQM71" s="73"/>
      <c r="BQN71" s="73"/>
      <c r="BQO71" s="73"/>
      <c r="BQP71" s="73"/>
      <c r="BQQ71" s="73"/>
      <c r="BQR71" s="73"/>
      <c r="BQS71" s="73"/>
      <c r="BQT71" s="73"/>
      <c r="BQU71" s="73"/>
      <c r="BQV71" s="73"/>
      <c r="BQW71" s="73"/>
      <c r="BQX71" s="73"/>
      <c r="BQY71" s="73"/>
      <c r="BQZ71" s="73"/>
      <c r="BRA71" s="73"/>
      <c r="BRB71" s="73"/>
      <c r="BRC71" s="73"/>
      <c r="BRD71" s="73"/>
      <c r="BRE71" s="73"/>
      <c r="BRF71" s="73"/>
      <c r="BRG71" s="73"/>
      <c r="BRH71" s="73"/>
      <c r="BRI71" s="73"/>
      <c r="BRJ71" s="73"/>
      <c r="BRK71" s="73"/>
      <c r="BRL71" s="73"/>
      <c r="BRM71" s="73"/>
      <c r="BRN71" s="73"/>
      <c r="BRO71" s="73"/>
      <c r="BRP71" s="73"/>
      <c r="BRQ71" s="73"/>
      <c r="BRR71" s="73"/>
      <c r="BRS71" s="73"/>
      <c r="BRT71" s="73"/>
      <c r="BRU71" s="73"/>
      <c r="BRV71" s="73"/>
      <c r="BRW71" s="73"/>
      <c r="BRX71" s="73"/>
      <c r="BRY71" s="73"/>
      <c r="BRZ71" s="73"/>
      <c r="BSA71" s="73"/>
      <c r="BSB71" s="73"/>
      <c r="BSC71" s="73"/>
      <c r="BSD71" s="73"/>
      <c r="BSE71" s="73"/>
      <c r="BSF71" s="73"/>
      <c r="BSG71" s="73"/>
      <c r="BSH71" s="73"/>
      <c r="BSI71" s="73"/>
      <c r="BSJ71" s="73"/>
      <c r="BSK71" s="73"/>
      <c r="BSL71" s="73"/>
      <c r="BSM71" s="73"/>
      <c r="BSN71" s="73"/>
      <c r="BSO71" s="73"/>
      <c r="BSP71" s="73"/>
      <c r="BSQ71" s="73"/>
      <c r="BSR71" s="73"/>
      <c r="BSS71" s="73"/>
      <c r="BST71" s="73"/>
      <c r="BSU71" s="73"/>
      <c r="BSV71" s="73"/>
      <c r="BSW71" s="73"/>
      <c r="BSX71" s="73"/>
      <c r="BSY71" s="73"/>
      <c r="BSZ71" s="73"/>
      <c r="BTA71" s="73"/>
      <c r="BTB71" s="73"/>
      <c r="BTC71" s="73"/>
      <c r="BTD71" s="73"/>
      <c r="BTE71" s="73"/>
      <c r="BTF71" s="73"/>
      <c r="BTG71" s="73"/>
      <c r="BTH71" s="73"/>
      <c r="BTI71" s="73"/>
      <c r="BTJ71" s="73"/>
      <c r="BTK71" s="73"/>
      <c r="BTL71" s="73"/>
      <c r="BTM71" s="73"/>
      <c r="BTN71" s="73"/>
      <c r="BTO71" s="73"/>
      <c r="BTP71" s="73"/>
      <c r="BTQ71" s="73"/>
      <c r="BTR71" s="73"/>
      <c r="BTS71" s="73"/>
      <c r="BTT71" s="73"/>
      <c r="BTU71" s="73"/>
      <c r="BTV71" s="73"/>
      <c r="BTW71" s="73"/>
      <c r="BTX71" s="73"/>
      <c r="BTY71" s="73"/>
      <c r="BTZ71" s="73"/>
      <c r="BUA71" s="73"/>
      <c r="BUB71" s="73"/>
      <c r="BUC71" s="73"/>
      <c r="BUD71" s="73"/>
      <c r="BUE71" s="73"/>
      <c r="BUF71" s="73"/>
      <c r="BUG71" s="73"/>
      <c r="BUH71" s="73"/>
      <c r="BUI71" s="73"/>
      <c r="BUJ71" s="73"/>
      <c r="BUK71" s="73"/>
      <c r="BUL71" s="73"/>
      <c r="BUM71" s="73"/>
      <c r="BUN71" s="73"/>
      <c r="BUO71" s="73"/>
      <c r="BUP71" s="73"/>
      <c r="BUQ71" s="73"/>
      <c r="BUR71" s="73"/>
      <c r="BUS71" s="73"/>
      <c r="BUT71" s="73"/>
      <c r="BUU71" s="73"/>
      <c r="BUV71" s="73"/>
      <c r="BUW71" s="73"/>
      <c r="BUX71" s="73"/>
      <c r="BUY71" s="73"/>
      <c r="BUZ71" s="73"/>
      <c r="BVA71" s="73"/>
      <c r="BVB71" s="73"/>
      <c r="BVC71" s="73"/>
      <c r="BVD71" s="73"/>
      <c r="BVE71" s="73"/>
      <c r="BVF71" s="73"/>
      <c r="BVG71" s="73"/>
      <c r="BVH71" s="73"/>
      <c r="BVI71" s="73"/>
      <c r="BVJ71" s="73"/>
      <c r="BVK71" s="73"/>
      <c r="BVL71" s="73"/>
      <c r="BVM71" s="73"/>
      <c r="BVN71" s="73"/>
      <c r="BVO71" s="73"/>
      <c r="BVP71" s="73"/>
      <c r="BVQ71" s="73"/>
      <c r="BVR71" s="73"/>
      <c r="BVS71" s="73"/>
      <c r="BVT71" s="73"/>
      <c r="BVU71" s="73"/>
      <c r="BVV71" s="73"/>
      <c r="BVW71" s="73"/>
      <c r="BVX71" s="73"/>
      <c r="BVY71" s="73"/>
      <c r="BVZ71" s="73"/>
      <c r="BWA71" s="73"/>
      <c r="BWB71" s="73"/>
      <c r="BWC71" s="73"/>
      <c r="BWD71" s="73"/>
      <c r="BWE71" s="73"/>
      <c r="BWF71" s="73"/>
      <c r="BWG71" s="73"/>
      <c r="BWH71" s="73"/>
      <c r="BWI71" s="73"/>
      <c r="BWJ71" s="73"/>
      <c r="BWK71" s="73"/>
      <c r="BWL71" s="73"/>
      <c r="BWM71" s="73"/>
      <c r="BWN71" s="73"/>
      <c r="BWO71" s="73"/>
      <c r="BWP71" s="73"/>
      <c r="BWQ71" s="73"/>
      <c r="BWR71" s="73"/>
      <c r="BWS71" s="73"/>
      <c r="BWT71" s="73"/>
      <c r="BWU71" s="73"/>
      <c r="BWV71" s="73"/>
      <c r="BWW71" s="73"/>
      <c r="BWX71" s="73"/>
      <c r="BWY71" s="73"/>
      <c r="BWZ71" s="73"/>
      <c r="BXA71" s="73"/>
      <c r="BXB71" s="73"/>
      <c r="BXC71" s="73"/>
      <c r="BXD71" s="73"/>
      <c r="BXE71" s="73"/>
      <c r="BXF71" s="73"/>
      <c r="BXG71" s="73"/>
      <c r="BXH71" s="73"/>
      <c r="BXI71" s="73"/>
      <c r="BXJ71" s="73"/>
      <c r="BXK71" s="73"/>
      <c r="BXL71" s="73"/>
      <c r="BXM71" s="73"/>
      <c r="BXN71" s="73"/>
      <c r="BXO71" s="73"/>
      <c r="BXP71" s="73"/>
      <c r="BXQ71" s="73"/>
      <c r="BXR71" s="73"/>
      <c r="BXS71" s="73"/>
      <c r="BXT71" s="73"/>
      <c r="BXU71" s="73"/>
      <c r="BXV71" s="73"/>
      <c r="BXW71" s="73"/>
      <c r="BXX71" s="73"/>
      <c r="BXY71" s="73"/>
      <c r="BXZ71" s="73"/>
      <c r="BYA71" s="73"/>
      <c r="BYB71" s="73"/>
      <c r="BYC71" s="73"/>
      <c r="BYD71" s="73"/>
      <c r="BYE71" s="73"/>
      <c r="BYF71" s="73"/>
      <c r="BYG71" s="73"/>
      <c r="BYH71" s="73"/>
      <c r="BYI71" s="73"/>
      <c r="BYJ71" s="73"/>
      <c r="BYK71" s="73"/>
      <c r="BYL71" s="73"/>
      <c r="BYM71" s="73"/>
      <c r="BYN71" s="73"/>
      <c r="BYO71" s="73"/>
      <c r="BYP71" s="73"/>
      <c r="BYQ71" s="73"/>
      <c r="BYR71" s="73"/>
      <c r="BYS71" s="73"/>
      <c r="BYT71" s="73"/>
      <c r="BYU71" s="73"/>
      <c r="BYV71" s="73"/>
      <c r="BYW71" s="73"/>
      <c r="BYX71" s="73"/>
      <c r="BYY71" s="73"/>
      <c r="BYZ71" s="73"/>
      <c r="BZA71" s="73"/>
      <c r="BZB71" s="73"/>
      <c r="BZC71" s="73"/>
      <c r="BZD71" s="73"/>
      <c r="BZE71" s="73"/>
      <c r="BZF71" s="73"/>
      <c r="BZG71" s="73"/>
      <c r="BZH71" s="73"/>
      <c r="BZI71" s="73"/>
      <c r="BZJ71" s="73"/>
      <c r="BZK71" s="73"/>
      <c r="BZL71" s="73"/>
      <c r="BZM71" s="73"/>
      <c r="BZN71" s="73"/>
      <c r="BZO71" s="73"/>
      <c r="BZP71" s="73"/>
      <c r="BZQ71" s="73"/>
      <c r="BZR71" s="73"/>
      <c r="BZS71" s="73"/>
      <c r="BZT71" s="73"/>
      <c r="BZU71" s="73"/>
      <c r="BZV71" s="73"/>
      <c r="BZW71" s="73"/>
      <c r="BZX71" s="73"/>
      <c r="BZY71" s="73"/>
      <c r="BZZ71" s="73"/>
      <c r="CAA71" s="73"/>
      <c r="CAB71" s="73"/>
      <c r="CAC71" s="73"/>
      <c r="CAD71" s="73"/>
      <c r="CAE71" s="73"/>
      <c r="CAF71" s="73"/>
      <c r="CAG71" s="73"/>
      <c r="CAH71" s="73"/>
      <c r="CAI71" s="73"/>
      <c r="CAJ71" s="73"/>
      <c r="CAK71" s="73"/>
      <c r="CAL71" s="73"/>
      <c r="CAM71" s="73"/>
      <c r="CAN71" s="73"/>
      <c r="CAO71" s="73"/>
      <c r="CAP71" s="73"/>
      <c r="CAQ71" s="73"/>
      <c r="CAR71" s="73"/>
      <c r="CAS71" s="73"/>
      <c r="CAT71" s="73"/>
      <c r="CAU71" s="73"/>
      <c r="CAV71" s="73"/>
      <c r="CAW71" s="73"/>
      <c r="CAX71" s="73"/>
      <c r="CAY71" s="73"/>
      <c r="CAZ71" s="73"/>
      <c r="CBA71" s="73"/>
      <c r="CBB71" s="73"/>
      <c r="CBC71" s="73"/>
      <c r="CBD71" s="73"/>
      <c r="CBE71" s="73"/>
      <c r="CBF71" s="73"/>
      <c r="CBG71" s="73"/>
      <c r="CBH71" s="73"/>
      <c r="CBI71" s="73"/>
      <c r="CBJ71" s="73"/>
      <c r="CBK71" s="73"/>
      <c r="CBL71" s="73"/>
      <c r="CBM71" s="73"/>
      <c r="CBN71" s="73"/>
      <c r="CBO71" s="73"/>
      <c r="CBP71" s="73"/>
      <c r="CBQ71" s="73"/>
      <c r="CBR71" s="73"/>
      <c r="CBS71" s="73"/>
      <c r="CBT71" s="73"/>
      <c r="CBU71" s="73"/>
      <c r="CBV71" s="73"/>
      <c r="CBW71" s="73"/>
      <c r="CBX71" s="73"/>
      <c r="CBY71" s="73"/>
      <c r="CBZ71" s="73"/>
      <c r="CCA71" s="73"/>
      <c r="CCB71" s="73"/>
      <c r="CCC71" s="73"/>
      <c r="CCD71" s="73"/>
      <c r="CCE71" s="73"/>
      <c r="CCF71" s="73"/>
      <c r="CCG71" s="73"/>
      <c r="CCH71" s="73"/>
      <c r="CCI71" s="73"/>
      <c r="CCJ71" s="73"/>
      <c r="CCK71" s="73"/>
      <c r="CCL71" s="73"/>
      <c r="CCM71" s="73"/>
      <c r="CCN71" s="73"/>
      <c r="CCO71" s="73"/>
      <c r="CCP71" s="73"/>
      <c r="CCQ71" s="73"/>
      <c r="CCR71" s="73"/>
      <c r="CCS71" s="73"/>
      <c r="CCT71" s="73"/>
      <c r="CCU71" s="73"/>
      <c r="CCV71" s="73"/>
      <c r="CCW71" s="73"/>
      <c r="CCX71" s="73"/>
      <c r="CCY71" s="73"/>
      <c r="CCZ71" s="73"/>
      <c r="CDA71" s="73"/>
      <c r="CDB71" s="73"/>
      <c r="CDC71" s="73"/>
      <c r="CDD71" s="73"/>
      <c r="CDE71" s="73"/>
      <c r="CDF71" s="73"/>
      <c r="CDG71" s="73"/>
      <c r="CDH71" s="73"/>
      <c r="CDI71" s="73"/>
      <c r="CDJ71" s="73"/>
      <c r="CDK71" s="73"/>
      <c r="CDL71" s="73"/>
      <c r="CDM71" s="73"/>
      <c r="CDN71" s="73"/>
      <c r="CDO71" s="73"/>
      <c r="CDP71" s="73"/>
      <c r="CDQ71" s="73"/>
      <c r="CDR71" s="73"/>
      <c r="CDS71" s="73"/>
      <c r="CDT71" s="73"/>
      <c r="CDU71" s="73"/>
      <c r="CDV71" s="73"/>
      <c r="CDW71" s="73"/>
      <c r="CDX71" s="73"/>
      <c r="CDY71" s="73"/>
      <c r="CDZ71" s="73"/>
      <c r="CEA71" s="73"/>
      <c r="CEB71" s="73"/>
      <c r="CEC71" s="73"/>
      <c r="CED71" s="73"/>
      <c r="CEE71" s="73"/>
      <c r="CEF71" s="73"/>
      <c r="CEG71" s="73"/>
      <c r="CEH71" s="73"/>
      <c r="CEI71" s="73"/>
      <c r="CEJ71" s="73"/>
      <c r="CEK71" s="73"/>
      <c r="CEL71" s="73"/>
      <c r="CEM71" s="73"/>
      <c r="CEN71" s="73"/>
      <c r="CEO71" s="73"/>
      <c r="CEP71" s="73"/>
      <c r="CEQ71" s="73"/>
      <c r="CER71" s="73"/>
      <c r="CES71" s="73"/>
      <c r="CET71" s="73"/>
      <c r="CEU71" s="73"/>
      <c r="CEV71" s="73"/>
      <c r="CEW71" s="73"/>
      <c r="CEX71" s="73"/>
      <c r="CEY71" s="73"/>
      <c r="CEZ71" s="73"/>
      <c r="CFA71" s="73"/>
      <c r="CFB71" s="73"/>
      <c r="CFC71" s="73"/>
      <c r="CFD71" s="73"/>
      <c r="CFE71" s="73"/>
      <c r="CFF71" s="73"/>
      <c r="CFG71" s="73"/>
      <c r="CFH71" s="73"/>
      <c r="CFI71" s="73"/>
      <c r="CFJ71" s="73"/>
      <c r="CFK71" s="73"/>
      <c r="CFL71" s="73"/>
      <c r="CFM71" s="73"/>
      <c r="CFN71" s="73"/>
      <c r="CFO71" s="73"/>
      <c r="CFP71" s="73"/>
      <c r="CFQ71" s="73"/>
      <c r="CFR71" s="73"/>
      <c r="CFS71" s="73"/>
      <c r="CFT71" s="73"/>
      <c r="CFU71" s="73"/>
      <c r="CFV71" s="73"/>
      <c r="CFW71" s="73"/>
      <c r="CFX71" s="73"/>
      <c r="CFY71" s="73"/>
      <c r="CFZ71" s="73"/>
      <c r="CGA71" s="73"/>
      <c r="CGB71" s="73"/>
      <c r="CGC71" s="73"/>
      <c r="CGD71" s="73"/>
      <c r="CGE71" s="73"/>
      <c r="CGF71" s="73"/>
      <c r="CGG71" s="73"/>
      <c r="CGH71" s="73"/>
      <c r="CGI71" s="73"/>
      <c r="CGJ71" s="73"/>
      <c r="CGK71" s="73"/>
      <c r="CGL71" s="73"/>
      <c r="CGM71" s="73"/>
      <c r="CGN71" s="73"/>
      <c r="CGO71" s="73"/>
      <c r="CGP71" s="73"/>
      <c r="CGQ71" s="73"/>
      <c r="CGR71" s="73"/>
      <c r="CGS71" s="73"/>
      <c r="CGT71" s="73"/>
      <c r="CGU71" s="73"/>
      <c r="CGV71" s="73"/>
      <c r="CGW71" s="73"/>
      <c r="CGX71" s="73"/>
      <c r="CGY71" s="73"/>
      <c r="CGZ71" s="73"/>
      <c r="CHA71" s="73"/>
      <c r="CHB71" s="73"/>
      <c r="CHC71" s="73"/>
      <c r="CHD71" s="73"/>
      <c r="CHE71" s="73"/>
      <c r="CHF71" s="73"/>
      <c r="CHG71" s="73"/>
      <c r="CHH71" s="73"/>
      <c r="CHI71" s="73"/>
      <c r="CHJ71" s="73"/>
      <c r="CHK71" s="73"/>
      <c r="CHL71" s="73"/>
      <c r="CHM71" s="73"/>
      <c r="CHN71" s="73"/>
      <c r="CHO71" s="73"/>
      <c r="CHP71" s="73"/>
      <c r="CHQ71" s="73"/>
      <c r="CHR71" s="73"/>
      <c r="CHS71" s="73"/>
      <c r="CHT71" s="73"/>
      <c r="CHU71" s="73"/>
      <c r="CHV71" s="73"/>
      <c r="CHW71" s="73"/>
      <c r="CHX71" s="73"/>
      <c r="CHY71" s="73"/>
      <c r="CHZ71" s="73"/>
      <c r="CIA71" s="73"/>
      <c r="CIB71" s="73"/>
      <c r="CIC71" s="73"/>
      <c r="CID71" s="73"/>
      <c r="CIE71" s="73"/>
      <c r="CIF71" s="73"/>
      <c r="CIG71" s="73"/>
      <c r="CIH71" s="73"/>
      <c r="CII71" s="73"/>
      <c r="CIJ71" s="73"/>
      <c r="CIK71" s="73"/>
      <c r="CIL71" s="73"/>
      <c r="CIM71" s="73"/>
      <c r="CIN71" s="73"/>
      <c r="CIO71" s="73"/>
      <c r="CIP71" s="73"/>
      <c r="CIQ71" s="73"/>
      <c r="CIR71" s="73"/>
      <c r="CIS71" s="73"/>
      <c r="CIT71" s="73"/>
      <c r="CIU71" s="73"/>
      <c r="CIV71" s="73"/>
      <c r="CIW71" s="73"/>
      <c r="CIX71" s="73"/>
      <c r="CIY71" s="73"/>
      <c r="CIZ71" s="73"/>
      <c r="CJA71" s="73"/>
      <c r="CJB71" s="73"/>
      <c r="CJC71" s="73"/>
      <c r="CJD71" s="73"/>
      <c r="CJE71" s="73"/>
      <c r="CJF71" s="73"/>
      <c r="CJG71" s="73"/>
      <c r="CJH71" s="73"/>
      <c r="CJI71" s="73"/>
      <c r="CJJ71" s="73"/>
      <c r="CJK71" s="73"/>
      <c r="CJL71" s="73"/>
      <c r="CJM71" s="73"/>
      <c r="CJN71" s="73"/>
      <c r="CJO71" s="73"/>
      <c r="CJP71" s="73"/>
      <c r="CJQ71" s="73"/>
      <c r="CJR71" s="73"/>
      <c r="CJS71" s="73"/>
      <c r="CJT71" s="73"/>
      <c r="CJU71" s="73"/>
      <c r="CJV71" s="73"/>
      <c r="CJW71" s="73"/>
      <c r="CJX71" s="73"/>
      <c r="CJY71" s="73"/>
      <c r="CJZ71" s="73"/>
      <c r="CKA71" s="73"/>
      <c r="CKB71" s="73"/>
      <c r="CKC71" s="73"/>
      <c r="CKD71" s="73"/>
      <c r="CKE71" s="73"/>
      <c r="CKF71" s="73"/>
      <c r="CKG71" s="73"/>
      <c r="CKH71" s="73"/>
      <c r="CKI71" s="73"/>
      <c r="CKJ71" s="73"/>
      <c r="CKK71" s="73"/>
      <c r="CKL71" s="73"/>
      <c r="CKM71" s="73"/>
      <c r="CKN71" s="73"/>
      <c r="CKO71" s="73"/>
      <c r="CKP71" s="73"/>
      <c r="CKQ71" s="73"/>
      <c r="CKR71" s="73"/>
      <c r="CKS71" s="73"/>
      <c r="CKT71" s="73"/>
      <c r="CKU71" s="73"/>
      <c r="CKV71" s="73"/>
      <c r="CKW71" s="73"/>
      <c r="CKX71" s="73"/>
      <c r="CKY71" s="73"/>
      <c r="CKZ71" s="73"/>
      <c r="CLA71" s="73"/>
      <c r="CLB71" s="73"/>
      <c r="CLC71" s="73"/>
      <c r="CLD71" s="73"/>
      <c r="CLE71" s="73"/>
      <c r="CLF71" s="73"/>
      <c r="CLG71" s="73"/>
      <c r="CLH71" s="73"/>
      <c r="CLI71" s="73"/>
      <c r="CLJ71" s="73"/>
      <c r="CLK71" s="73"/>
      <c r="CLL71" s="73"/>
      <c r="CLM71" s="73"/>
      <c r="CLN71" s="73"/>
      <c r="CLO71" s="73"/>
      <c r="CLP71" s="73"/>
      <c r="CLQ71" s="73"/>
      <c r="CLR71" s="73"/>
      <c r="CLS71" s="73"/>
      <c r="CLT71" s="73"/>
      <c r="CLU71" s="73"/>
      <c r="CLV71" s="73"/>
      <c r="CLW71" s="73"/>
      <c r="CLX71" s="73"/>
      <c r="CLY71" s="73"/>
      <c r="CLZ71" s="73"/>
      <c r="CMA71" s="73"/>
      <c r="CMB71" s="73"/>
      <c r="CMC71" s="73"/>
      <c r="CMD71" s="73"/>
      <c r="CME71" s="73"/>
      <c r="CMF71" s="73"/>
      <c r="CMG71" s="73"/>
      <c r="CMH71" s="73"/>
      <c r="CMI71" s="73"/>
      <c r="CMJ71" s="73"/>
      <c r="CMK71" s="73"/>
      <c r="CML71" s="73"/>
      <c r="CMM71" s="73"/>
      <c r="CMN71" s="73"/>
      <c r="CMO71" s="73"/>
      <c r="CMP71" s="73"/>
      <c r="CMQ71" s="73"/>
      <c r="CMR71" s="73"/>
      <c r="CMS71" s="73"/>
      <c r="CMT71" s="73"/>
      <c r="CMU71" s="73"/>
      <c r="CMV71" s="73"/>
      <c r="CMW71" s="73"/>
      <c r="CMX71" s="73"/>
      <c r="CMY71" s="73"/>
      <c r="CMZ71" s="73"/>
      <c r="CNA71" s="73"/>
      <c r="CNB71" s="73"/>
      <c r="CNC71" s="73"/>
      <c r="CND71" s="73"/>
      <c r="CNE71" s="73"/>
      <c r="CNF71" s="73"/>
      <c r="CNG71" s="73"/>
      <c r="CNH71" s="73"/>
      <c r="CNI71" s="73"/>
      <c r="CNJ71" s="73"/>
      <c r="CNK71" s="73"/>
      <c r="CNL71" s="73"/>
      <c r="CNM71" s="73"/>
      <c r="CNN71" s="73"/>
      <c r="CNO71" s="73"/>
      <c r="CNP71" s="73"/>
      <c r="CNQ71" s="73"/>
      <c r="CNR71" s="73"/>
      <c r="CNS71" s="73"/>
      <c r="CNT71" s="73"/>
      <c r="CNU71" s="73"/>
      <c r="CNV71" s="73"/>
      <c r="CNW71" s="73"/>
      <c r="CNX71" s="73"/>
      <c r="CNY71" s="73"/>
      <c r="CNZ71" s="73"/>
      <c r="COA71" s="73"/>
      <c r="COB71" s="73"/>
      <c r="COC71" s="73"/>
      <c r="COD71" s="73"/>
      <c r="COE71" s="73"/>
      <c r="COF71" s="73"/>
      <c r="COG71" s="73"/>
      <c r="COH71" s="73"/>
      <c r="COI71" s="73"/>
      <c r="COJ71" s="73"/>
      <c r="COK71" s="73"/>
      <c r="COL71" s="73"/>
      <c r="COM71" s="73"/>
      <c r="CON71" s="73"/>
      <c r="COO71" s="73"/>
      <c r="COP71" s="73"/>
      <c r="COQ71" s="73"/>
      <c r="COR71" s="73"/>
      <c r="COS71" s="73"/>
      <c r="COT71" s="73"/>
      <c r="COU71" s="73"/>
      <c r="COV71" s="73"/>
      <c r="COW71" s="73"/>
      <c r="COX71" s="73"/>
      <c r="COY71" s="73"/>
      <c r="COZ71" s="73"/>
      <c r="CPA71" s="73"/>
      <c r="CPB71" s="73"/>
      <c r="CPC71" s="73"/>
      <c r="CPD71" s="73"/>
      <c r="CPE71" s="73"/>
      <c r="CPF71" s="73"/>
      <c r="CPG71" s="73"/>
      <c r="CPH71" s="73"/>
      <c r="CPI71" s="73"/>
      <c r="CPJ71" s="73"/>
      <c r="CPK71" s="73"/>
      <c r="CPL71" s="73"/>
      <c r="CPM71" s="73"/>
      <c r="CPN71" s="73"/>
      <c r="CPO71" s="73"/>
      <c r="CPP71" s="73"/>
      <c r="CPQ71" s="73"/>
      <c r="CPR71" s="73"/>
      <c r="CPS71" s="73"/>
      <c r="CPT71" s="73"/>
      <c r="CPU71" s="73"/>
      <c r="CPV71" s="73"/>
      <c r="CPW71" s="73"/>
      <c r="CPX71" s="73"/>
      <c r="CPY71" s="73"/>
      <c r="CPZ71" s="73"/>
      <c r="CQA71" s="73"/>
      <c r="CQB71" s="73"/>
      <c r="CQC71" s="73"/>
      <c r="CQD71" s="73"/>
      <c r="CQE71" s="73"/>
      <c r="CQF71" s="73"/>
      <c r="CQG71" s="73"/>
      <c r="CQH71" s="73"/>
      <c r="CQI71" s="73"/>
      <c r="CQJ71" s="73"/>
      <c r="CQK71" s="73"/>
      <c r="CQL71" s="73"/>
      <c r="CQM71" s="73"/>
      <c r="CQN71" s="73"/>
      <c r="CQO71" s="73"/>
      <c r="CQP71" s="73"/>
      <c r="CQQ71" s="73"/>
      <c r="CQR71" s="73"/>
      <c r="CQS71" s="73"/>
      <c r="CQT71" s="73"/>
      <c r="CQU71" s="73"/>
      <c r="CQV71" s="73"/>
      <c r="CQW71" s="73"/>
      <c r="CQX71" s="73"/>
      <c r="CQY71" s="73"/>
      <c r="CQZ71" s="73"/>
      <c r="CRA71" s="73"/>
      <c r="CRB71" s="73"/>
      <c r="CRC71" s="73"/>
      <c r="CRD71" s="73"/>
      <c r="CRE71" s="73"/>
      <c r="CRF71" s="73"/>
      <c r="CRG71" s="73"/>
      <c r="CRH71" s="73"/>
      <c r="CRI71" s="73"/>
      <c r="CRJ71" s="73"/>
      <c r="CRK71" s="73"/>
      <c r="CRL71" s="73"/>
      <c r="CRM71" s="73"/>
      <c r="CRN71" s="73"/>
      <c r="CRO71" s="73"/>
      <c r="CRP71" s="73"/>
      <c r="CRQ71" s="73"/>
      <c r="CRR71" s="73"/>
      <c r="CRS71" s="73"/>
      <c r="CRT71" s="73"/>
      <c r="CRU71" s="73"/>
      <c r="CRV71" s="73"/>
      <c r="CRW71" s="73"/>
      <c r="CRX71" s="73"/>
      <c r="CRY71" s="73"/>
      <c r="CRZ71" s="73"/>
      <c r="CSA71" s="73"/>
      <c r="CSB71" s="73"/>
      <c r="CSC71" s="73"/>
      <c r="CSD71" s="73"/>
      <c r="CSE71" s="73"/>
      <c r="CSF71" s="73"/>
      <c r="CSG71" s="73"/>
      <c r="CSH71" s="73"/>
      <c r="CSI71" s="73"/>
      <c r="CSJ71" s="73"/>
      <c r="CSK71" s="73"/>
      <c r="CSL71" s="73"/>
      <c r="CSM71" s="73"/>
      <c r="CSN71" s="73"/>
      <c r="CSO71" s="73"/>
      <c r="CSP71" s="73"/>
      <c r="CSQ71" s="73"/>
      <c r="CSR71" s="73"/>
      <c r="CSS71" s="73"/>
      <c r="CST71" s="73"/>
      <c r="CSU71" s="73"/>
      <c r="CSV71" s="73"/>
      <c r="CSW71" s="73"/>
      <c r="CSX71" s="73"/>
      <c r="CSY71" s="73"/>
      <c r="CSZ71" s="73"/>
      <c r="CTA71" s="73"/>
      <c r="CTB71" s="73"/>
      <c r="CTC71" s="73"/>
      <c r="CTD71" s="73"/>
      <c r="CTE71" s="73"/>
      <c r="CTF71" s="73"/>
      <c r="CTG71" s="73"/>
      <c r="CTH71" s="73"/>
      <c r="CTI71" s="73"/>
      <c r="CTJ71" s="73"/>
      <c r="CTK71" s="73"/>
      <c r="CTL71" s="73"/>
      <c r="CTM71" s="73"/>
      <c r="CTN71" s="73"/>
      <c r="CTO71" s="73"/>
      <c r="CTP71" s="73"/>
      <c r="CTQ71" s="73"/>
      <c r="CTR71" s="73"/>
      <c r="CTS71" s="73"/>
      <c r="CTT71" s="73"/>
      <c r="CTU71" s="73"/>
      <c r="CTV71" s="73"/>
      <c r="CTW71" s="73"/>
      <c r="CTX71" s="73"/>
      <c r="CTY71" s="73"/>
      <c r="CTZ71" s="73"/>
      <c r="CUA71" s="73"/>
      <c r="CUB71" s="73"/>
      <c r="CUC71" s="73"/>
      <c r="CUD71" s="73"/>
      <c r="CUE71" s="73"/>
      <c r="CUF71" s="73"/>
      <c r="CUG71" s="73"/>
      <c r="CUH71" s="73"/>
      <c r="CUI71" s="73"/>
      <c r="CUJ71" s="73"/>
      <c r="CUK71" s="73"/>
      <c r="CUL71" s="73"/>
      <c r="CUM71" s="73"/>
      <c r="CUN71" s="73"/>
      <c r="CUO71" s="73"/>
      <c r="CUP71" s="73"/>
      <c r="CUQ71" s="73"/>
      <c r="CUR71" s="73"/>
      <c r="CUS71" s="73"/>
      <c r="CUT71" s="73"/>
      <c r="CUU71" s="73"/>
      <c r="CUV71" s="73"/>
      <c r="CUW71" s="73"/>
      <c r="CUX71" s="73"/>
      <c r="CUY71" s="73"/>
      <c r="CUZ71" s="73"/>
      <c r="CVA71" s="73"/>
      <c r="CVB71" s="73"/>
      <c r="CVC71" s="73"/>
      <c r="CVD71" s="73"/>
      <c r="CVE71" s="73"/>
      <c r="CVF71" s="73"/>
      <c r="CVG71" s="73"/>
      <c r="CVH71" s="73"/>
      <c r="CVI71" s="73"/>
      <c r="CVJ71" s="73"/>
      <c r="CVK71" s="73"/>
      <c r="CVL71" s="73"/>
      <c r="CVM71" s="73"/>
      <c r="CVN71" s="73"/>
      <c r="CVO71" s="73"/>
      <c r="CVP71" s="73"/>
      <c r="CVQ71" s="73"/>
      <c r="CVR71" s="73"/>
      <c r="CVS71" s="73"/>
      <c r="CVT71" s="73"/>
      <c r="CVU71" s="73"/>
      <c r="CVV71" s="73"/>
      <c r="CVW71" s="73"/>
      <c r="CVX71" s="73"/>
      <c r="CVY71" s="73"/>
      <c r="CVZ71" s="73"/>
      <c r="CWA71" s="73"/>
      <c r="CWB71" s="73"/>
      <c r="CWC71" s="73"/>
      <c r="CWD71" s="73"/>
      <c r="CWE71" s="73"/>
      <c r="CWF71" s="73"/>
      <c r="CWG71" s="73"/>
      <c r="CWH71" s="73"/>
      <c r="CWI71" s="73"/>
      <c r="CWJ71" s="73"/>
      <c r="CWK71" s="73"/>
      <c r="CWL71" s="73"/>
      <c r="CWM71" s="73"/>
      <c r="CWN71" s="73"/>
      <c r="CWO71" s="73"/>
      <c r="CWP71" s="73"/>
      <c r="CWQ71" s="73"/>
      <c r="CWR71" s="73"/>
      <c r="CWS71" s="73"/>
      <c r="CWT71" s="73"/>
      <c r="CWU71" s="73"/>
      <c r="CWV71" s="73"/>
      <c r="CWW71" s="73"/>
      <c r="CWX71" s="73"/>
      <c r="CWY71" s="73"/>
      <c r="CWZ71" s="73"/>
      <c r="CXA71" s="73"/>
      <c r="CXB71" s="73"/>
      <c r="CXC71" s="73"/>
      <c r="CXD71" s="73"/>
      <c r="CXE71" s="73"/>
      <c r="CXF71" s="73"/>
      <c r="CXG71" s="73"/>
      <c r="CXH71" s="73"/>
      <c r="CXI71" s="73"/>
      <c r="CXJ71" s="73"/>
      <c r="CXK71" s="73"/>
      <c r="CXL71" s="73"/>
      <c r="CXM71" s="73"/>
      <c r="CXN71" s="73"/>
      <c r="CXO71" s="73"/>
      <c r="CXP71" s="73"/>
      <c r="CXQ71" s="73"/>
      <c r="CXR71" s="73"/>
      <c r="CXS71" s="73"/>
      <c r="CXT71" s="73"/>
      <c r="CXU71" s="73"/>
      <c r="CXV71" s="73"/>
      <c r="CXW71" s="73"/>
      <c r="CXX71" s="73"/>
      <c r="CXY71" s="73"/>
      <c r="CXZ71" s="73"/>
      <c r="CYA71" s="73"/>
      <c r="CYB71" s="73"/>
      <c r="CYC71" s="73"/>
      <c r="CYD71" s="73"/>
      <c r="CYE71" s="73"/>
      <c r="CYF71" s="73"/>
      <c r="CYG71" s="73"/>
      <c r="CYH71" s="73"/>
      <c r="CYI71" s="73"/>
      <c r="CYJ71" s="73"/>
      <c r="CYK71" s="73"/>
      <c r="CYL71" s="73"/>
      <c r="CYM71" s="73"/>
      <c r="CYN71" s="73"/>
      <c r="CYO71" s="73"/>
      <c r="CYP71" s="73"/>
      <c r="CYQ71" s="73"/>
      <c r="CYR71" s="73"/>
      <c r="CYS71" s="73"/>
      <c r="CYT71" s="73"/>
      <c r="CYU71" s="73"/>
      <c r="CYV71" s="73"/>
      <c r="CYW71" s="73"/>
      <c r="CYX71" s="73"/>
      <c r="CYY71" s="73"/>
      <c r="CYZ71" s="73"/>
      <c r="CZA71" s="73"/>
      <c r="CZB71" s="73"/>
      <c r="CZC71" s="73"/>
      <c r="CZD71" s="73"/>
      <c r="CZE71" s="73"/>
      <c r="CZF71" s="73"/>
      <c r="CZG71" s="73"/>
      <c r="CZH71" s="73"/>
      <c r="CZI71" s="73"/>
      <c r="CZJ71" s="73"/>
      <c r="CZK71" s="73"/>
      <c r="CZL71" s="73"/>
      <c r="CZM71" s="73"/>
      <c r="CZN71" s="73"/>
      <c r="CZO71" s="73"/>
      <c r="CZP71" s="73"/>
      <c r="CZQ71" s="73"/>
      <c r="CZR71" s="73"/>
      <c r="CZS71" s="73"/>
      <c r="CZT71" s="73"/>
      <c r="CZU71" s="73"/>
      <c r="CZV71" s="73"/>
      <c r="CZW71" s="73"/>
      <c r="CZX71" s="73"/>
      <c r="CZY71" s="73"/>
      <c r="CZZ71" s="73"/>
      <c r="DAA71" s="73"/>
      <c r="DAB71" s="73"/>
      <c r="DAC71" s="73"/>
      <c r="DAD71" s="73"/>
      <c r="DAE71" s="73"/>
      <c r="DAF71" s="73"/>
      <c r="DAG71" s="73"/>
      <c r="DAH71" s="73"/>
      <c r="DAI71" s="73"/>
      <c r="DAJ71" s="73"/>
      <c r="DAK71" s="73"/>
      <c r="DAL71" s="73"/>
      <c r="DAM71" s="73"/>
      <c r="DAN71" s="73"/>
      <c r="DAO71" s="73"/>
      <c r="DAP71" s="73"/>
      <c r="DAQ71" s="73"/>
      <c r="DAR71" s="73"/>
      <c r="DAS71" s="73"/>
      <c r="DAT71" s="73"/>
      <c r="DAU71" s="73"/>
      <c r="DAV71" s="73"/>
      <c r="DAW71" s="73"/>
      <c r="DAX71" s="73"/>
      <c r="DAY71" s="73"/>
      <c r="DAZ71" s="73"/>
      <c r="DBA71" s="73"/>
      <c r="DBB71" s="73"/>
      <c r="DBC71" s="73"/>
      <c r="DBD71" s="73"/>
      <c r="DBE71" s="73"/>
      <c r="DBF71" s="73"/>
      <c r="DBG71" s="73"/>
      <c r="DBH71" s="73"/>
      <c r="DBI71" s="73"/>
      <c r="DBJ71" s="73"/>
      <c r="DBK71" s="73"/>
      <c r="DBL71" s="73"/>
      <c r="DBM71" s="73"/>
      <c r="DBN71" s="73"/>
      <c r="DBO71" s="73"/>
      <c r="DBP71" s="73"/>
      <c r="DBQ71" s="73"/>
      <c r="DBR71" s="73"/>
      <c r="DBS71" s="73"/>
      <c r="DBT71" s="73"/>
      <c r="DBU71" s="73"/>
      <c r="DBV71" s="73"/>
      <c r="DBW71" s="73"/>
      <c r="DBX71" s="73"/>
      <c r="DBY71" s="73"/>
      <c r="DBZ71" s="73"/>
      <c r="DCA71" s="73"/>
      <c r="DCB71" s="73"/>
      <c r="DCC71" s="73"/>
      <c r="DCD71" s="73"/>
      <c r="DCE71" s="73"/>
      <c r="DCF71" s="73"/>
      <c r="DCG71" s="73"/>
      <c r="DCH71" s="73"/>
      <c r="DCI71" s="73"/>
      <c r="DCJ71" s="73"/>
      <c r="DCK71" s="73"/>
      <c r="DCL71" s="73"/>
      <c r="DCM71" s="73"/>
      <c r="DCN71" s="73"/>
      <c r="DCO71" s="73"/>
      <c r="DCP71" s="73"/>
      <c r="DCQ71" s="73"/>
      <c r="DCR71" s="73"/>
      <c r="DCS71" s="73"/>
      <c r="DCT71" s="73"/>
      <c r="DCU71" s="73"/>
      <c r="DCV71" s="73"/>
      <c r="DCW71" s="73"/>
      <c r="DCX71" s="73"/>
      <c r="DCY71" s="73"/>
      <c r="DCZ71" s="73"/>
      <c r="DDA71" s="73"/>
      <c r="DDB71" s="73"/>
      <c r="DDC71" s="73"/>
      <c r="DDD71" s="73"/>
      <c r="DDE71" s="73"/>
      <c r="DDF71" s="73"/>
      <c r="DDG71" s="73"/>
      <c r="DDH71" s="73"/>
      <c r="DDI71" s="73"/>
      <c r="DDJ71" s="73"/>
      <c r="DDK71" s="73"/>
      <c r="DDL71" s="73"/>
      <c r="DDM71" s="73"/>
      <c r="DDN71" s="73"/>
      <c r="DDO71" s="73"/>
      <c r="DDP71" s="73"/>
      <c r="DDQ71" s="73"/>
      <c r="DDR71" s="73"/>
      <c r="DDS71" s="73"/>
      <c r="DDT71" s="73"/>
      <c r="DDU71" s="73"/>
      <c r="DDV71" s="73"/>
      <c r="DDW71" s="73"/>
      <c r="DDX71" s="73"/>
      <c r="DDY71" s="73"/>
      <c r="DDZ71" s="73"/>
      <c r="DEA71" s="73"/>
      <c r="DEB71" s="73"/>
      <c r="DEC71" s="73"/>
      <c r="DED71" s="73"/>
      <c r="DEE71" s="73"/>
      <c r="DEF71" s="73"/>
      <c r="DEG71" s="73"/>
      <c r="DEH71" s="73"/>
      <c r="DEI71" s="73"/>
      <c r="DEJ71" s="73"/>
      <c r="DEK71" s="73"/>
      <c r="DEL71" s="73"/>
      <c r="DEM71" s="73"/>
      <c r="DEN71" s="73"/>
      <c r="DEO71" s="73"/>
      <c r="DEP71" s="73"/>
      <c r="DEQ71" s="73"/>
      <c r="DER71" s="73"/>
      <c r="DES71" s="73"/>
      <c r="DET71" s="73"/>
      <c r="DEU71" s="73"/>
      <c r="DEV71" s="73"/>
      <c r="DEW71" s="73"/>
      <c r="DEX71" s="73"/>
      <c r="DEY71" s="73"/>
      <c r="DEZ71" s="73"/>
      <c r="DFA71" s="73"/>
      <c r="DFB71" s="73"/>
      <c r="DFC71" s="73"/>
      <c r="DFD71" s="73"/>
      <c r="DFE71" s="73"/>
      <c r="DFF71" s="73"/>
      <c r="DFG71" s="73"/>
      <c r="DFH71" s="73"/>
      <c r="DFI71" s="73"/>
      <c r="DFJ71" s="73"/>
      <c r="DFK71" s="73"/>
      <c r="DFL71" s="73"/>
      <c r="DFM71" s="73"/>
      <c r="DFN71" s="73"/>
      <c r="DFO71" s="73"/>
      <c r="DFP71" s="73"/>
      <c r="DFQ71" s="73"/>
      <c r="DFR71" s="73"/>
      <c r="DFS71" s="73"/>
      <c r="DFT71" s="73"/>
      <c r="DFU71" s="73"/>
      <c r="DFV71" s="73"/>
      <c r="DFW71" s="73"/>
      <c r="DFX71" s="73"/>
      <c r="DFY71" s="73"/>
      <c r="DFZ71" s="73"/>
      <c r="DGA71" s="73"/>
      <c r="DGB71" s="73"/>
      <c r="DGC71" s="73"/>
      <c r="DGD71" s="73"/>
      <c r="DGE71" s="73"/>
      <c r="DGF71" s="73"/>
      <c r="DGG71" s="73"/>
      <c r="DGH71" s="73"/>
      <c r="DGI71" s="73"/>
      <c r="DGJ71" s="73"/>
      <c r="DGK71" s="73"/>
      <c r="DGL71" s="73"/>
      <c r="DGM71" s="73"/>
      <c r="DGN71" s="73"/>
      <c r="DGO71" s="73"/>
      <c r="DGP71" s="73"/>
      <c r="DGQ71" s="73"/>
      <c r="DGR71" s="73"/>
      <c r="DGS71" s="73"/>
      <c r="DGT71" s="73"/>
      <c r="DGU71" s="73"/>
      <c r="DGV71" s="73"/>
      <c r="DGW71" s="73"/>
      <c r="DGX71" s="73"/>
      <c r="DGY71" s="73"/>
      <c r="DGZ71" s="73"/>
      <c r="DHA71" s="73"/>
      <c r="DHB71" s="73"/>
      <c r="DHC71" s="73"/>
      <c r="DHD71" s="73"/>
      <c r="DHE71" s="73"/>
      <c r="DHF71" s="73"/>
      <c r="DHG71" s="73"/>
      <c r="DHH71" s="73"/>
      <c r="DHI71" s="73"/>
      <c r="DHJ71" s="73"/>
      <c r="DHK71" s="73"/>
      <c r="DHL71" s="73"/>
      <c r="DHM71" s="73"/>
      <c r="DHN71" s="73"/>
      <c r="DHO71" s="73"/>
      <c r="DHP71" s="73"/>
      <c r="DHQ71" s="73"/>
      <c r="DHR71" s="73"/>
      <c r="DHS71" s="73"/>
      <c r="DHT71" s="73"/>
      <c r="DHU71" s="73"/>
      <c r="DHV71" s="73"/>
      <c r="DHW71" s="73"/>
      <c r="DHX71" s="73"/>
      <c r="DHY71" s="73"/>
      <c r="DHZ71" s="73"/>
      <c r="DIA71" s="73"/>
      <c r="DIB71" s="73"/>
      <c r="DIC71" s="73"/>
      <c r="DID71" s="73"/>
      <c r="DIE71" s="73"/>
      <c r="DIF71" s="73"/>
      <c r="DIG71" s="73"/>
      <c r="DIH71" s="73"/>
      <c r="DII71" s="73"/>
      <c r="DIJ71" s="73"/>
      <c r="DIK71" s="73"/>
      <c r="DIL71" s="73"/>
      <c r="DIM71" s="73"/>
      <c r="DIN71" s="73"/>
      <c r="DIO71" s="73"/>
      <c r="DIP71" s="73"/>
      <c r="DIQ71" s="73"/>
      <c r="DIR71" s="73"/>
      <c r="DIS71" s="73"/>
      <c r="DIT71" s="73"/>
      <c r="DIU71" s="73"/>
      <c r="DIV71" s="73"/>
      <c r="DIW71" s="73"/>
      <c r="DIX71" s="73"/>
      <c r="DIY71" s="73"/>
      <c r="DIZ71" s="73"/>
      <c r="DJA71" s="73"/>
      <c r="DJB71" s="73"/>
      <c r="DJC71" s="73"/>
      <c r="DJD71" s="73"/>
      <c r="DJE71" s="73"/>
      <c r="DJF71" s="73"/>
      <c r="DJG71" s="73"/>
      <c r="DJH71" s="73"/>
      <c r="DJI71" s="73"/>
      <c r="DJJ71" s="73"/>
      <c r="DJK71" s="73"/>
      <c r="DJL71" s="73"/>
      <c r="DJM71" s="73"/>
      <c r="DJN71" s="73"/>
      <c r="DJO71" s="73"/>
      <c r="DJP71" s="73"/>
      <c r="DJQ71" s="73"/>
      <c r="DJR71" s="73"/>
      <c r="DJS71" s="73"/>
      <c r="DJT71" s="73"/>
      <c r="DJU71" s="73"/>
      <c r="DJV71" s="73"/>
      <c r="DJW71" s="73"/>
      <c r="DJX71" s="73"/>
      <c r="DJY71" s="73"/>
      <c r="DJZ71" s="73"/>
      <c r="DKA71" s="73"/>
      <c r="DKB71" s="73"/>
      <c r="DKC71" s="73"/>
      <c r="DKD71" s="73"/>
      <c r="DKE71" s="73"/>
      <c r="DKF71" s="73"/>
      <c r="DKG71" s="73"/>
      <c r="DKH71" s="73"/>
      <c r="DKI71" s="73"/>
      <c r="DKJ71" s="73"/>
      <c r="DKK71" s="73"/>
      <c r="DKL71" s="73"/>
      <c r="DKM71" s="73"/>
      <c r="DKN71" s="73"/>
      <c r="DKO71" s="73"/>
      <c r="DKP71" s="73"/>
      <c r="DKQ71" s="73"/>
      <c r="DKR71" s="73"/>
      <c r="DKS71" s="73"/>
      <c r="DKT71" s="73"/>
      <c r="DKU71" s="73"/>
      <c r="DKV71" s="73"/>
      <c r="DKW71" s="73"/>
      <c r="DKX71" s="73"/>
      <c r="DKY71" s="73"/>
      <c r="DKZ71" s="73"/>
      <c r="DLA71" s="73"/>
      <c r="DLB71" s="73"/>
      <c r="DLC71" s="73"/>
      <c r="DLD71" s="73"/>
      <c r="DLE71" s="73"/>
      <c r="DLF71" s="73"/>
      <c r="DLG71" s="73"/>
      <c r="DLH71" s="73"/>
      <c r="DLI71" s="73"/>
      <c r="DLJ71" s="73"/>
      <c r="DLK71" s="73"/>
      <c r="DLL71" s="73"/>
      <c r="DLM71" s="73"/>
      <c r="DLN71" s="73"/>
      <c r="DLO71" s="73"/>
      <c r="DLP71" s="73"/>
      <c r="DLQ71" s="73"/>
      <c r="DLR71" s="73"/>
      <c r="DLS71" s="73"/>
      <c r="DLT71" s="73"/>
      <c r="DLU71" s="73"/>
      <c r="DLV71" s="73"/>
      <c r="DLW71" s="73"/>
      <c r="DLX71" s="73"/>
      <c r="DLY71" s="73"/>
      <c r="DLZ71" s="73"/>
      <c r="DMA71" s="73"/>
      <c r="DMB71" s="73"/>
      <c r="DMC71" s="73"/>
      <c r="DMD71" s="73"/>
      <c r="DME71" s="73"/>
      <c r="DMF71" s="73"/>
      <c r="DMG71" s="73"/>
      <c r="DMH71" s="73"/>
      <c r="DMI71" s="73"/>
      <c r="DMJ71" s="73"/>
      <c r="DMK71" s="73"/>
      <c r="DML71" s="73"/>
      <c r="DMM71" s="73"/>
      <c r="DMN71" s="73"/>
      <c r="DMO71" s="73"/>
      <c r="DMP71" s="73"/>
      <c r="DMQ71" s="73"/>
      <c r="DMR71" s="73"/>
      <c r="DMS71" s="73"/>
      <c r="DMT71" s="73"/>
      <c r="DMU71" s="73"/>
      <c r="DMV71" s="73"/>
      <c r="DMW71" s="73"/>
      <c r="DMX71" s="73"/>
      <c r="DMY71" s="73"/>
      <c r="DMZ71" s="73"/>
      <c r="DNA71" s="73"/>
      <c r="DNB71" s="73"/>
      <c r="DNC71" s="73"/>
      <c r="DND71" s="73"/>
      <c r="DNE71" s="73"/>
      <c r="DNF71" s="73"/>
      <c r="DNG71" s="73"/>
      <c r="DNH71" s="73"/>
      <c r="DNI71" s="73"/>
      <c r="DNJ71" s="73"/>
      <c r="DNK71" s="73"/>
      <c r="DNL71" s="73"/>
      <c r="DNM71" s="73"/>
      <c r="DNN71" s="73"/>
      <c r="DNO71" s="73"/>
      <c r="DNP71" s="73"/>
      <c r="DNQ71" s="73"/>
      <c r="DNR71" s="73"/>
      <c r="DNS71" s="73"/>
      <c r="DNT71" s="73"/>
      <c r="DNU71" s="73"/>
      <c r="DNV71" s="73"/>
      <c r="DNW71" s="73"/>
      <c r="DNX71" s="73"/>
      <c r="DNY71" s="73"/>
      <c r="DNZ71" s="73"/>
      <c r="DOA71" s="73"/>
      <c r="DOB71" s="73"/>
      <c r="DOC71" s="73"/>
      <c r="DOD71" s="73"/>
      <c r="DOE71" s="73"/>
      <c r="DOF71" s="73"/>
      <c r="DOG71" s="73"/>
      <c r="DOH71" s="73"/>
      <c r="DOI71" s="73"/>
      <c r="DOJ71" s="73"/>
      <c r="DOK71" s="73"/>
      <c r="DOL71" s="73"/>
      <c r="DOM71" s="73"/>
      <c r="DON71" s="73"/>
      <c r="DOO71" s="73"/>
      <c r="DOP71" s="73"/>
      <c r="DOQ71" s="73"/>
      <c r="DOR71" s="73"/>
      <c r="DOS71" s="73"/>
      <c r="DOT71" s="73"/>
      <c r="DOU71" s="73"/>
      <c r="DOV71" s="73"/>
      <c r="DOW71" s="73"/>
      <c r="DOX71" s="73"/>
      <c r="DOY71" s="73"/>
      <c r="DOZ71" s="73"/>
      <c r="DPA71" s="73"/>
      <c r="DPB71" s="73"/>
      <c r="DPC71" s="73"/>
      <c r="DPD71" s="73"/>
      <c r="DPE71" s="73"/>
      <c r="DPF71" s="73"/>
      <c r="DPG71" s="73"/>
      <c r="DPH71" s="73"/>
      <c r="DPI71" s="73"/>
      <c r="DPJ71" s="73"/>
      <c r="DPK71" s="73"/>
      <c r="DPL71" s="73"/>
      <c r="DPM71" s="73"/>
      <c r="DPN71" s="73"/>
      <c r="DPO71" s="73"/>
      <c r="DPP71" s="73"/>
      <c r="DPQ71" s="73"/>
      <c r="DPR71" s="73"/>
      <c r="DPS71" s="73"/>
      <c r="DPT71" s="73"/>
      <c r="DPU71" s="73"/>
      <c r="DPV71" s="73"/>
      <c r="DPW71" s="73"/>
      <c r="DPX71" s="73"/>
      <c r="DPY71" s="73"/>
      <c r="DPZ71" s="73"/>
      <c r="DQA71" s="73"/>
      <c r="DQB71" s="73"/>
      <c r="DQC71" s="73"/>
      <c r="DQD71" s="73"/>
      <c r="DQE71" s="73"/>
      <c r="DQF71" s="73"/>
      <c r="DQG71" s="73"/>
      <c r="DQH71" s="73"/>
      <c r="DQI71" s="73"/>
      <c r="DQJ71" s="73"/>
      <c r="DQK71" s="73"/>
      <c r="DQL71" s="73"/>
      <c r="DQM71" s="73"/>
      <c r="DQN71" s="73"/>
      <c r="DQO71" s="73"/>
      <c r="DQP71" s="73"/>
      <c r="DQQ71" s="73"/>
      <c r="DQR71" s="73"/>
      <c r="DQS71" s="73"/>
      <c r="DQT71" s="73"/>
      <c r="DQU71" s="73"/>
      <c r="DQV71" s="73"/>
      <c r="DQW71" s="73"/>
      <c r="DQX71" s="73"/>
      <c r="DQY71" s="73"/>
      <c r="DQZ71" s="73"/>
      <c r="DRA71" s="73"/>
      <c r="DRB71" s="73"/>
      <c r="DRC71" s="73"/>
      <c r="DRD71" s="73"/>
      <c r="DRE71" s="73"/>
      <c r="DRF71" s="73"/>
      <c r="DRG71" s="73"/>
      <c r="DRH71" s="73"/>
      <c r="DRI71" s="73"/>
      <c r="DRJ71" s="73"/>
      <c r="DRK71" s="73"/>
      <c r="DRL71" s="73"/>
      <c r="DRM71" s="73"/>
      <c r="DRN71" s="73"/>
      <c r="DRO71" s="73"/>
      <c r="DRP71" s="73"/>
      <c r="DRQ71" s="73"/>
      <c r="DRR71" s="73"/>
      <c r="DRS71" s="73"/>
      <c r="DRT71" s="73"/>
      <c r="DRU71" s="73"/>
      <c r="DRV71" s="73"/>
      <c r="DRW71" s="73"/>
      <c r="DRX71" s="73"/>
      <c r="DRY71" s="73"/>
      <c r="DRZ71" s="73"/>
      <c r="DSA71" s="73"/>
      <c r="DSB71" s="73"/>
      <c r="DSC71" s="73"/>
      <c r="DSD71" s="73"/>
      <c r="DSE71" s="73"/>
      <c r="DSF71" s="73"/>
      <c r="DSG71" s="73"/>
      <c r="DSH71" s="73"/>
      <c r="DSI71" s="73"/>
      <c r="DSJ71" s="73"/>
      <c r="DSK71" s="73"/>
      <c r="DSL71" s="73"/>
      <c r="DSM71" s="73"/>
      <c r="DSN71" s="73"/>
      <c r="DSO71" s="73"/>
      <c r="DSP71" s="73"/>
      <c r="DSQ71" s="73"/>
      <c r="DSR71" s="73"/>
      <c r="DSS71" s="73"/>
      <c r="DST71" s="73"/>
      <c r="DSU71" s="73"/>
      <c r="DSV71" s="73"/>
      <c r="DSW71" s="73"/>
      <c r="DSX71" s="73"/>
      <c r="DSY71" s="73"/>
      <c r="DSZ71" s="73"/>
      <c r="DTA71" s="73"/>
      <c r="DTB71" s="73"/>
      <c r="DTC71" s="73"/>
      <c r="DTD71" s="73"/>
      <c r="DTE71" s="73"/>
      <c r="DTF71" s="73"/>
      <c r="DTG71" s="73"/>
      <c r="DTH71" s="73"/>
      <c r="DTI71" s="73"/>
      <c r="DTJ71" s="73"/>
      <c r="DTK71" s="73"/>
      <c r="DTL71" s="73"/>
      <c r="DTM71" s="73"/>
      <c r="DTN71" s="73"/>
      <c r="DTO71" s="73"/>
      <c r="DTP71" s="73"/>
      <c r="DTQ71" s="73"/>
      <c r="DTR71" s="73"/>
      <c r="DTS71" s="73"/>
      <c r="DTT71" s="73"/>
      <c r="DTU71" s="73"/>
      <c r="DTV71" s="73"/>
      <c r="DTW71" s="73"/>
      <c r="DTX71" s="73"/>
      <c r="DTY71" s="73"/>
      <c r="DTZ71" s="73"/>
      <c r="DUA71" s="73"/>
      <c r="DUB71" s="73"/>
      <c r="DUC71" s="73"/>
      <c r="DUD71" s="73"/>
      <c r="DUE71" s="73"/>
      <c r="DUF71" s="73"/>
      <c r="DUG71" s="73"/>
      <c r="DUH71" s="73"/>
      <c r="DUI71" s="73"/>
      <c r="DUJ71" s="73"/>
      <c r="DUK71" s="73"/>
      <c r="DUL71" s="73"/>
      <c r="DUM71" s="73"/>
      <c r="DUN71" s="73"/>
      <c r="DUO71" s="73"/>
      <c r="DUP71" s="73"/>
      <c r="DUQ71" s="73"/>
      <c r="DUR71" s="73"/>
      <c r="DUS71" s="73"/>
      <c r="DUT71" s="73"/>
      <c r="DUU71" s="73"/>
      <c r="DUV71" s="73"/>
      <c r="DUW71" s="73"/>
      <c r="DUX71" s="73"/>
      <c r="DUY71" s="73"/>
      <c r="DUZ71" s="73"/>
      <c r="DVA71" s="73"/>
      <c r="DVB71" s="73"/>
      <c r="DVC71" s="73"/>
      <c r="DVD71" s="73"/>
      <c r="DVE71" s="73"/>
      <c r="DVF71" s="73"/>
      <c r="DVG71" s="73"/>
      <c r="DVH71" s="73"/>
      <c r="DVI71" s="73"/>
      <c r="DVJ71" s="73"/>
      <c r="DVK71" s="73"/>
      <c r="DVL71" s="73"/>
      <c r="DVM71" s="73"/>
      <c r="DVN71" s="73"/>
      <c r="DVO71" s="73"/>
      <c r="DVP71" s="73"/>
      <c r="DVQ71" s="73"/>
      <c r="DVR71" s="73"/>
      <c r="DVS71" s="73"/>
      <c r="DVT71" s="73"/>
      <c r="DVU71" s="73"/>
      <c r="DVV71" s="73"/>
      <c r="DVW71" s="73"/>
      <c r="DVX71" s="73"/>
      <c r="DVY71" s="73"/>
      <c r="DVZ71" s="73"/>
      <c r="DWA71" s="73"/>
      <c r="DWB71" s="73"/>
      <c r="DWC71" s="73"/>
      <c r="DWD71" s="73"/>
      <c r="DWE71" s="73"/>
      <c r="DWF71" s="73"/>
      <c r="DWG71" s="73"/>
      <c r="DWH71" s="73"/>
      <c r="DWI71" s="73"/>
      <c r="DWJ71" s="73"/>
      <c r="DWK71" s="73"/>
      <c r="DWL71" s="73"/>
      <c r="DWM71" s="73"/>
      <c r="DWN71" s="73"/>
      <c r="DWO71" s="73"/>
      <c r="DWP71" s="73"/>
      <c r="DWQ71" s="73"/>
      <c r="DWR71" s="73"/>
      <c r="DWS71" s="73"/>
      <c r="DWT71" s="73"/>
      <c r="DWU71" s="73"/>
      <c r="DWV71" s="73"/>
      <c r="DWW71" s="73"/>
      <c r="DWX71" s="73"/>
      <c r="DWY71" s="73"/>
      <c r="DWZ71" s="73"/>
      <c r="DXA71" s="73"/>
      <c r="DXB71" s="73"/>
      <c r="DXC71" s="73"/>
      <c r="DXD71" s="73"/>
      <c r="DXE71" s="73"/>
      <c r="DXF71" s="73"/>
      <c r="DXG71" s="73"/>
      <c r="DXH71" s="73"/>
      <c r="DXI71" s="73"/>
      <c r="DXJ71" s="73"/>
      <c r="DXK71" s="73"/>
      <c r="DXL71" s="73"/>
      <c r="DXM71" s="73"/>
      <c r="DXN71" s="73"/>
      <c r="DXO71" s="73"/>
      <c r="DXP71" s="73"/>
      <c r="DXQ71" s="73"/>
      <c r="DXR71" s="73"/>
      <c r="DXS71" s="73"/>
      <c r="DXT71" s="73"/>
      <c r="DXU71" s="73"/>
      <c r="DXV71" s="73"/>
      <c r="DXW71" s="73"/>
      <c r="DXX71" s="73"/>
      <c r="DXY71" s="73"/>
      <c r="DXZ71" s="73"/>
      <c r="DYA71" s="73"/>
      <c r="DYB71" s="73"/>
      <c r="DYC71" s="73"/>
      <c r="DYD71" s="73"/>
      <c r="DYE71" s="73"/>
      <c r="DYF71" s="73"/>
      <c r="DYG71" s="73"/>
      <c r="DYH71" s="73"/>
      <c r="DYI71" s="73"/>
      <c r="DYJ71" s="73"/>
      <c r="DYK71" s="73"/>
      <c r="DYL71" s="73"/>
      <c r="DYM71" s="73"/>
      <c r="DYN71" s="73"/>
      <c r="DYO71" s="73"/>
      <c r="DYP71" s="73"/>
      <c r="DYQ71" s="73"/>
      <c r="DYR71" s="73"/>
      <c r="DYS71" s="73"/>
      <c r="DYT71" s="73"/>
      <c r="DYU71" s="73"/>
      <c r="DYV71" s="73"/>
      <c r="DYW71" s="73"/>
      <c r="DYX71" s="73"/>
      <c r="DYY71" s="73"/>
      <c r="DYZ71" s="73"/>
      <c r="DZA71" s="73"/>
      <c r="DZB71" s="73"/>
      <c r="DZC71" s="73"/>
      <c r="DZD71" s="73"/>
      <c r="DZE71" s="73"/>
      <c r="DZF71" s="73"/>
      <c r="DZG71" s="73"/>
      <c r="DZH71" s="73"/>
      <c r="DZI71" s="73"/>
      <c r="DZJ71" s="73"/>
      <c r="DZK71" s="73"/>
      <c r="DZL71" s="73"/>
      <c r="DZM71" s="73"/>
      <c r="DZN71" s="73"/>
      <c r="DZO71" s="73"/>
      <c r="DZP71" s="73"/>
      <c r="DZQ71" s="73"/>
      <c r="DZR71" s="73"/>
      <c r="DZS71" s="73"/>
      <c r="DZT71" s="73"/>
      <c r="DZU71" s="73"/>
      <c r="DZV71" s="73"/>
      <c r="DZW71" s="73"/>
      <c r="DZX71" s="73"/>
      <c r="DZY71" s="73"/>
      <c r="DZZ71" s="73"/>
      <c r="EAA71" s="73"/>
      <c r="EAB71" s="73"/>
      <c r="EAC71" s="73"/>
      <c r="EAD71" s="73"/>
      <c r="EAE71" s="73"/>
      <c r="EAF71" s="73"/>
      <c r="EAG71" s="73"/>
      <c r="EAH71" s="73"/>
      <c r="EAI71" s="73"/>
      <c r="EAJ71" s="73"/>
      <c r="EAK71" s="73"/>
      <c r="EAL71" s="73"/>
      <c r="EAM71" s="73"/>
      <c r="EAN71" s="73"/>
      <c r="EAO71" s="73"/>
      <c r="EAP71" s="73"/>
      <c r="EAQ71" s="73"/>
      <c r="EAR71" s="73"/>
      <c r="EAS71" s="73"/>
      <c r="EAT71" s="73"/>
      <c r="EAU71" s="73"/>
      <c r="EAV71" s="73"/>
      <c r="EAW71" s="73"/>
      <c r="EAX71" s="73"/>
      <c r="EAY71" s="73"/>
      <c r="EAZ71" s="73"/>
      <c r="EBA71" s="73"/>
      <c r="EBB71" s="73"/>
      <c r="EBC71" s="73"/>
      <c r="EBD71" s="73"/>
      <c r="EBE71" s="73"/>
      <c r="EBF71" s="73"/>
      <c r="EBG71" s="73"/>
      <c r="EBH71" s="73"/>
      <c r="EBI71" s="73"/>
      <c r="EBJ71" s="73"/>
      <c r="EBK71" s="73"/>
      <c r="EBL71" s="73"/>
      <c r="EBM71" s="73"/>
      <c r="EBN71" s="73"/>
      <c r="EBO71" s="73"/>
      <c r="EBP71" s="73"/>
      <c r="EBQ71" s="73"/>
      <c r="EBR71" s="73"/>
      <c r="EBS71" s="73"/>
      <c r="EBT71" s="73"/>
      <c r="EBU71" s="73"/>
      <c r="EBV71" s="73"/>
      <c r="EBW71" s="73"/>
      <c r="EBX71" s="73"/>
      <c r="EBY71" s="73"/>
      <c r="EBZ71" s="73"/>
      <c r="ECA71" s="73"/>
      <c r="ECB71" s="73"/>
      <c r="ECC71" s="73"/>
      <c r="ECD71" s="73"/>
      <c r="ECE71" s="73"/>
      <c r="ECF71" s="73"/>
      <c r="ECG71" s="73"/>
      <c r="ECH71" s="73"/>
      <c r="ECI71" s="73"/>
      <c r="ECJ71" s="73"/>
      <c r="ECK71" s="73"/>
      <c r="ECL71" s="73"/>
      <c r="ECM71" s="73"/>
      <c r="ECN71" s="73"/>
      <c r="ECO71" s="73"/>
      <c r="ECP71" s="73"/>
      <c r="ECQ71" s="73"/>
      <c r="ECR71" s="73"/>
      <c r="ECS71" s="73"/>
      <c r="ECT71" s="73"/>
      <c r="ECU71" s="73"/>
      <c r="ECV71" s="73"/>
      <c r="ECW71" s="73"/>
      <c r="ECX71" s="73"/>
      <c r="ECY71" s="73"/>
      <c r="ECZ71" s="73"/>
      <c r="EDA71" s="73"/>
      <c r="EDB71" s="73"/>
      <c r="EDC71" s="73"/>
      <c r="EDD71" s="73"/>
      <c r="EDE71" s="73"/>
      <c r="EDF71" s="73"/>
      <c r="EDG71" s="73"/>
      <c r="EDH71" s="73"/>
      <c r="EDI71" s="73"/>
      <c r="EDJ71" s="73"/>
      <c r="EDK71" s="73"/>
      <c r="EDL71" s="73"/>
      <c r="EDM71" s="73"/>
      <c r="EDN71" s="73"/>
      <c r="EDO71" s="73"/>
      <c r="EDP71" s="73"/>
      <c r="EDQ71" s="73"/>
      <c r="EDR71" s="73"/>
      <c r="EDS71" s="73"/>
      <c r="EDT71" s="73"/>
      <c r="EDU71" s="73"/>
      <c r="EDV71" s="73"/>
      <c r="EDW71" s="73"/>
      <c r="EDX71" s="73"/>
      <c r="EDY71" s="73"/>
      <c r="EDZ71" s="73"/>
      <c r="EEA71" s="73"/>
      <c r="EEB71" s="73"/>
      <c r="EEC71" s="73"/>
      <c r="EED71" s="73"/>
      <c r="EEE71" s="73"/>
      <c r="EEF71" s="73"/>
      <c r="EEG71" s="73"/>
      <c r="EEH71" s="73"/>
      <c r="EEI71" s="73"/>
      <c r="EEJ71" s="73"/>
      <c r="EEK71" s="73"/>
      <c r="EEL71" s="73"/>
      <c r="EEM71" s="73"/>
      <c r="EEN71" s="73"/>
      <c r="EEO71" s="73"/>
      <c r="EEP71" s="73"/>
      <c r="EEQ71" s="73"/>
      <c r="EER71" s="73"/>
      <c r="EES71" s="73"/>
      <c r="EET71" s="73"/>
      <c r="EEU71" s="73"/>
      <c r="EEV71" s="73"/>
      <c r="EEW71" s="73"/>
      <c r="EEX71" s="73"/>
      <c r="EEY71" s="73"/>
      <c r="EEZ71" s="73"/>
      <c r="EFA71" s="73"/>
      <c r="EFB71" s="73"/>
      <c r="EFC71" s="73"/>
      <c r="EFD71" s="73"/>
      <c r="EFE71" s="73"/>
      <c r="EFF71" s="73"/>
      <c r="EFG71" s="73"/>
      <c r="EFH71" s="73"/>
      <c r="EFI71" s="73"/>
      <c r="EFJ71" s="73"/>
      <c r="EFK71" s="73"/>
      <c r="EFL71" s="73"/>
      <c r="EFM71" s="73"/>
      <c r="EFN71" s="73"/>
      <c r="EFO71" s="73"/>
      <c r="EFP71" s="73"/>
      <c r="EFQ71" s="73"/>
      <c r="EFR71" s="73"/>
      <c r="EFS71" s="73"/>
      <c r="EFT71" s="73"/>
      <c r="EFU71" s="73"/>
      <c r="EFV71" s="73"/>
      <c r="EFW71" s="73"/>
      <c r="EFX71" s="73"/>
      <c r="EFY71" s="73"/>
      <c r="EFZ71" s="73"/>
      <c r="EGA71" s="73"/>
      <c r="EGB71" s="73"/>
      <c r="EGC71" s="73"/>
      <c r="EGD71" s="73"/>
      <c r="EGE71" s="73"/>
      <c r="EGF71" s="73"/>
      <c r="EGG71" s="73"/>
      <c r="EGH71" s="73"/>
      <c r="EGI71" s="73"/>
      <c r="EGJ71" s="73"/>
      <c r="EGK71" s="73"/>
      <c r="EGL71" s="73"/>
      <c r="EGM71" s="73"/>
      <c r="EGN71" s="73"/>
      <c r="EGO71" s="73"/>
      <c r="EGP71" s="73"/>
      <c r="EGQ71" s="73"/>
      <c r="EGR71" s="73"/>
      <c r="EGS71" s="73"/>
      <c r="EGT71" s="73"/>
      <c r="EGU71" s="73"/>
      <c r="EGV71" s="73"/>
      <c r="EGW71" s="73"/>
      <c r="EGX71" s="73"/>
      <c r="EGY71" s="73"/>
      <c r="EGZ71" s="73"/>
      <c r="EHA71" s="73"/>
      <c r="EHB71" s="73"/>
      <c r="EHC71" s="73"/>
      <c r="EHD71" s="73"/>
      <c r="EHE71" s="73"/>
      <c r="EHF71" s="73"/>
      <c r="EHG71" s="73"/>
      <c r="EHH71" s="73"/>
      <c r="EHI71" s="73"/>
      <c r="EHJ71" s="73"/>
      <c r="EHK71" s="73"/>
      <c r="EHL71" s="73"/>
      <c r="EHM71" s="73"/>
      <c r="EHN71" s="73"/>
      <c r="EHO71" s="73"/>
      <c r="EHP71" s="73"/>
      <c r="EHQ71" s="73"/>
      <c r="EHR71" s="73"/>
      <c r="EHS71" s="73"/>
      <c r="EHT71" s="73"/>
      <c r="EHU71" s="73"/>
      <c r="EHV71" s="73"/>
      <c r="EHW71" s="73"/>
      <c r="EHX71" s="73"/>
      <c r="EHY71" s="73"/>
      <c r="EHZ71" s="73"/>
      <c r="EIA71" s="73"/>
      <c r="EIB71" s="73"/>
      <c r="EIC71" s="73"/>
      <c r="EID71" s="73"/>
      <c r="EIE71" s="73"/>
      <c r="EIF71" s="73"/>
      <c r="EIG71" s="73"/>
      <c r="EIH71" s="73"/>
      <c r="EII71" s="73"/>
      <c r="EIJ71" s="73"/>
      <c r="EIK71" s="73"/>
      <c r="EIL71" s="73"/>
      <c r="EIM71" s="73"/>
      <c r="EIN71" s="73"/>
      <c r="EIO71" s="73"/>
      <c r="EIP71" s="73"/>
      <c r="EIQ71" s="73"/>
      <c r="EIR71" s="73"/>
      <c r="EIS71" s="73"/>
      <c r="EIT71" s="73"/>
      <c r="EIU71" s="73"/>
      <c r="EIV71" s="73"/>
      <c r="EIW71" s="73"/>
      <c r="EIX71" s="73"/>
      <c r="EIY71" s="73"/>
      <c r="EIZ71" s="73"/>
      <c r="EJA71" s="73"/>
      <c r="EJB71" s="73"/>
      <c r="EJC71" s="73"/>
      <c r="EJD71" s="73"/>
      <c r="EJE71" s="73"/>
      <c r="EJF71" s="73"/>
      <c r="EJG71" s="73"/>
      <c r="EJH71" s="73"/>
      <c r="EJI71" s="73"/>
      <c r="EJJ71" s="73"/>
      <c r="EJK71" s="73"/>
      <c r="EJL71" s="73"/>
      <c r="EJM71" s="73"/>
      <c r="EJN71" s="73"/>
      <c r="EJO71" s="73"/>
      <c r="EJP71" s="73"/>
      <c r="EJQ71" s="73"/>
      <c r="EJR71" s="73"/>
      <c r="EJS71" s="73"/>
      <c r="EJT71" s="73"/>
      <c r="EJU71" s="73"/>
      <c r="EJV71" s="73"/>
      <c r="EJW71" s="73"/>
      <c r="EJX71" s="73"/>
      <c r="EJY71" s="73"/>
      <c r="EJZ71" s="73"/>
      <c r="EKA71" s="73"/>
      <c r="EKB71" s="73"/>
      <c r="EKC71" s="73"/>
      <c r="EKD71" s="73"/>
      <c r="EKE71" s="73"/>
      <c r="EKF71" s="73"/>
      <c r="EKG71" s="73"/>
      <c r="EKH71" s="73"/>
      <c r="EKI71" s="73"/>
      <c r="EKJ71" s="73"/>
      <c r="EKK71" s="73"/>
      <c r="EKL71" s="73"/>
      <c r="EKM71" s="73"/>
      <c r="EKN71" s="73"/>
      <c r="EKO71" s="73"/>
      <c r="EKP71" s="73"/>
      <c r="EKQ71" s="73"/>
      <c r="EKR71" s="73"/>
      <c r="EKS71" s="73"/>
      <c r="EKT71" s="73"/>
      <c r="EKU71" s="73"/>
      <c r="EKV71" s="73"/>
      <c r="EKW71" s="73"/>
      <c r="EKX71" s="73"/>
      <c r="EKY71" s="73"/>
      <c r="EKZ71" s="73"/>
      <c r="ELA71" s="73"/>
      <c r="ELB71" s="73"/>
      <c r="ELC71" s="73"/>
      <c r="ELD71" s="73"/>
      <c r="ELE71" s="73"/>
      <c r="ELF71" s="73"/>
      <c r="ELG71" s="73"/>
      <c r="ELH71" s="73"/>
      <c r="ELI71" s="73"/>
      <c r="ELJ71" s="73"/>
      <c r="ELK71" s="73"/>
      <c r="ELL71" s="73"/>
      <c r="ELM71" s="73"/>
      <c r="ELN71" s="73"/>
      <c r="ELO71" s="73"/>
      <c r="ELP71" s="73"/>
      <c r="ELQ71" s="73"/>
      <c r="ELR71" s="73"/>
      <c r="ELS71" s="73"/>
      <c r="ELT71" s="73"/>
      <c r="ELU71" s="73"/>
      <c r="ELV71" s="73"/>
      <c r="ELW71" s="73"/>
      <c r="ELX71" s="73"/>
      <c r="ELY71" s="73"/>
      <c r="ELZ71" s="73"/>
      <c r="EMA71" s="73"/>
      <c r="EMB71" s="73"/>
      <c r="EMC71" s="73"/>
      <c r="EMD71" s="73"/>
      <c r="EME71" s="73"/>
      <c r="EMF71" s="73"/>
      <c r="EMG71" s="73"/>
      <c r="EMH71" s="73"/>
      <c r="EMI71" s="73"/>
      <c r="EMJ71" s="73"/>
      <c r="EMK71" s="73"/>
      <c r="EML71" s="73"/>
      <c r="EMM71" s="73"/>
      <c r="EMN71" s="73"/>
      <c r="EMO71" s="73"/>
      <c r="EMP71" s="73"/>
      <c r="EMQ71" s="73"/>
      <c r="EMR71" s="73"/>
      <c r="EMS71" s="73"/>
      <c r="EMT71" s="73"/>
      <c r="EMU71" s="73"/>
      <c r="EMV71" s="73"/>
      <c r="EMW71" s="73"/>
      <c r="EMX71" s="73"/>
      <c r="EMY71" s="73"/>
      <c r="EMZ71" s="73"/>
      <c r="ENA71" s="73"/>
      <c r="ENB71" s="73"/>
      <c r="ENC71" s="73"/>
      <c r="END71" s="73"/>
      <c r="ENE71" s="73"/>
      <c r="ENF71" s="73"/>
      <c r="ENG71" s="73"/>
      <c r="ENH71" s="73"/>
      <c r="ENI71" s="73"/>
      <c r="ENJ71" s="73"/>
      <c r="ENK71" s="73"/>
      <c r="ENL71" s="73"/>
      <c r="ENM71" s="73"/>
      <c r="ENN71" s="73"/>
      <c r="ENO71" s="73"/>
      <c r="ENP71" s="73"/>
      <c r="ENQ71" s="73"/>
      <c r="ENR71" s="73"/>
      <c r="ENS71" s="73"/>
      <c r="ENT71" s="73"/>
      <c r="ENU71" s="73"/>
      <c r="ENV71" s="73"/>
      <c r="ENW71" s="73"/>
      <c r="ENX71" s="73"/>
      <c r="ENY71" s="73"/>
      <c r="ENZ71" s="73"/>
      <c r="EOA71" s="73"/>
      <c r="EOB71" s="73"/>
      <c r="EOC71" s="73"/>
      <c r="EOD71" s="73"/>
      <c r="EOE71" s="73"/>
      <c r="EOF71" s="73"/>
      <c r="EOG71" s="73"/>
      <c r="EOH71" s="73"/>
      <c r="EOI71" s="73"/>
      <c r="EOJ71" s="73"/>
      <c r="EOK71" s="73"/>
      <c r="EOL71" s="73"/>
      <c r="EOM71" s="73"/>
      <c r="EON71" s="73"/>
      <c r="EOO71" s="73"/>
      <c r="EOP71" s="73"/>
      <c r="EOQ71" s="73"/>
      <c r="EOR71" s="73"/>
      <c r="EOS71" s="73"/>
      <c r="EOT71" s="73"/>
      <c r="EOU71" s="73"/>
      <c r="EOV71" s="73"/>
      <c r="EOW71" s="73"/>
      <c r="EOX71" s="73"/>
      <c r="EOY71" s="73"/>
      <c r="EOZ71" s="73"/>
      <c r="EPA71" s="73"/>
      <c r="EPB71" s="73"/>
      <c r="EPC71" s="73"/>
      <c r="EPD71" s="73"/>
      <c r="EPE71" s="73"/>
      <c r="EPF71" s="73"/>
      <c r="EPG71" s="73"/>
      <c r="EPH71" s="73"/>
      <c r="EPI71" s="73"/>
      <c r="EPJ71" s="73"/>
      <c r="EPK71" s="73"/>
      <c r="EPL71" s="73"/>
      <c r="EPM71" s="73"/>
      <c r="EPN71" s="73"/>
      <c r="EPO71" s="73"/>
      <c r="EPP71" s="73"/>
      <c r="EPQ71" s="73"/>
      <c r="EPR71" s="73"/>
      <c r="EPS71" s="73"/>
      <c r="EPT71" s="73"/>
      <c r="EPU71" s="73"/>
      <c r="EPV71" s="73"/>
      <c r="EPW71" s="73"/>
      <c r="EPX71" s="73"/>
      <c r="EPY71" s="73"/>
      <c r="EPZ71" s="73"/>
      <c r="EQA71" s="73"/>
      <c r="EQB71" s="73"/>
      <c r="EQC71" s="73"/>
      <c r="EQD71" s="73"/>
      <c r="EQE71" s="73"/>
      <c r="EQF71" s="73"/>
      <c r="EQG71" s="73"/>
      <c r="EQH71" s="73"/>
      <c r="EQI71" s="73"/>
      <c r="EQJ71" s="73"/>
      <c r="EQK71" s="73"/>
      <c r="EQL71" s="73"/>
      <c r="EQM71" s="73"/>
      <c r="EQN71" s="73"/>
      <c r="EQO71" s="73"/>
      <c r="EQP71" s="73"/>
      <c r="EQQ71" s="73"/>
      <c r="EQR71" s="73"/>
      <c r="EQS71" s="73"/>
      <c r="EQT71" s="73"/>
      <c r="EQU71" s="73"/>
      <c r="EQV71" s="73"/>
      <c r="EQW71" s="73"/>
      <c r="EQX71" s="73"/>
      <c r="EQY71" s="73"/>
      <c r="EQZ71" s="73"/>
      <c r="ERA71" s="73"/>
      <c r="ERB71" s="73"/>
      <c r="ERC71" s="73"/>
      <c r="ERD71" s="73"/>
      <c r="ERE71" s="73"/>
      <c r="ERF71" s="73"/>
      <c r="ERG71" s="73"/>
      <c r="ERH71" s="73"/>
      <c r="ERI71" s="73"/>
      <c r="ERJ71" s="73"/>
      <c r="ERK71" s="73"/>
      <c r="ERL71" s="73"/>
      <c r="ERM71" s="73"/>
      <c r="ERN71" s="73"/>
      <c r="ERO71" s="73"/>
      <c r="ERP71" s="73"/>
      <c r="ERQ71" s="73"/>
      <c r="ERR71" s="73"/>
      <c r="ERS71" s="73"/>
      <c r="ERT71" s="73"/>
      <c r="ERU71" s="73"/>
      <c r="ERV71" s="73"/>
      <c r="ERW71" s="73"/>
      <c r="ERX71" s="73"/>
      <c r="ERY71" s="73"/>
      <c r="ERZ71" s="73"/>
      <c r="ESA71" s="73"/>
      <c r="ESB71" s="73"/>
      <c r="ESC71" s="73"/>
      <c r="ESD71" s="73"/>
      <c r="ESE71" s="73"/>
      <c r="ESF71" s="73"/>
      <c r="ESG71" s="73"/>
      <c r="ESH71" s="73"/>
      <c r="ESI71" s="73"/>
      <c r="ESJ71" s="73"/>
      <c r="ESK71" s="73"/>
      <c r="ESL71" s="73"/>
      <c r="ESM71" s="73"/>
      <c r="ESN71" s="73"/>
      <c r="ESO71" s="73"/>
      <c r="ESP71" s="73"/>
      <c r="ESQ71" s="73"/>
      <c r="ESR71" s="73"/>
      <c r="ESS71" s="73"/>
      <c r="EST71" s="73"/>
      <c r="ESU71" s="73"/>
      <c r="ESV71" s="73"/>
      <c r="ESW71" s="73"/>
      <c r="ESX71" s="73"/>
      <c r="ESY71" s="73"/>
      <c r="ESZ71" s="73"/>
      <c r="ETA71" s="73"/>
      <c r="ETB71" s="73"/>
      <c r="ETC71" s="73"/>
      <c r="ETD71" s="73"/>
      <c r="ETE71" s="73"/>
      <c r="ETF71" s="73"/>
      <c r="ETG71" s="73"/>
      <c r="ETH71" s="73"/>
      <c r="ETI71" s="73"/>
      <c r="ETJ71" s="73"/>
      <c r="ETK71" s="73"/>
      <c r="ETL71" s="73"/>
      <c r="ETM71" s="73"/>
      <c r="ETN71" s="73"/>
      <c r="ETO71" s="73"/>
      <c r="ETP71" s="73"/>
      <c r="ETQ71" s="73"/>
      <c r="ETR71" s="73"/>
      <c r="ETS71" s="73"/>
      <c r="ETT71" s="73"/>
      <c r="ETU71" s="73"/>
      <c r="ETV71" s="73"/>
      <c r="ETW71" s="73"/>
      <c r="ETX71" s="73"/>
      <c r="ETY71" s="73"/>
      <c r="ETZ71" s="73"/>
      <c r="EUA71" s="73"/>
      <c r="EUB71" s="73"/>
      <c r="EUC71" s="73"/>
      <c r="EUD71" s="73"/>
      <c r="EUE71" s="73"/>
      <c r="EUF71" s="73"/>
      <c r="EUG71" s="73"/>
      <c r="EUH71" s="73"/>
      <c r="EUI71" s="73"/>
      <c r="EUJ71" s="73"/>
      <c r="EUK71" s="73"/>
      <c r="EUL71" s="73"/>
      <c r="EUM71" s="73"/>
      <c r="EUN71" s="73"/>
      <c r="EUO71" s="73"/>
      <c r="EUP71" s="73"/>
      <c r="EUQ71" s="73"/>
      <c r="EUR71" s="73"/>
      <c r="EUS71" s="73"/>
      <c r="EUT71" s="73"/>
      <c r="EUU71" s="73"/>
      <c r="EUV71" s="73"/>
      <c r="EUW71" s="73"/>
      <c r="EUX71" s="73"/>
      <c r="EUY71" s="73"/>
      <c r="EUZ71" s="73"/>
      <c r="EVA71" s="73"/>
      <c r="EVB71" s="73"/>
      <c r="EVC71" s="73"/>
      <c r="EVD71" s="73"/>
      <c r="EVE71" s="73"/>
      <c r="EVF71" s="73"/>
      <c r="EVG71" s="73"/>
      <c r="EVH71" s="73"/>
      <c r="EVI71" s="73"/>
      <c r="EVJ71" s="73"/>
      <c r="EVK71" s="73"/>
      <c r="EVL71" s="73"/>
      <c r="EVM71" s="73"/>
      <c r="EVN71" s="73"/>
      <c r="EVO71" s="73"/>
      <c r="EVP71" s="73"/>
      <c r="EVQ71" s="73"/>
      <c r="EVR71" s="73"/>
      <c r="EVS71" s="73"/>
      <c r="EVT71" s="73"/>
      <c r="EVU71" s="73"/>
      <c r="EVV71" s="73"/>
      <c r="EVW71" s="73"/>
      <c r="EVX71" s="73"/>
      <c r="EVY71" s="73"/>
      <c r="EVZ71" s="73"/>
      <c r="EWA71" s="73"/>
      <c r="EWB71" s="73"/>
      <c r="EWC71" s="73"/>
      <c r="EWD71" s="73"/>
      <c r="EWE71" s="73"/>
      <c r="EWF71" s="73"/>
      <c r="EWG71" s="73"/>
      <c r="EWH71" s="73"/>
      <c r="EWI71" s="73"/>
      <c r="EWJ71" s="73"/>
      <c r="EWK71" s="73"/>
      <c r="EWL71" s="73"/>
      <c r="EWM71" s="73"/>
      <c r="EWN71" s="73"/>
      <c r="EWO71" s="73"/>
      <c r="EWP71" s="73"/>
      <c r="EWQ71" s="73"/>
      <c r="EWR71" s="73"/>
      <c r="EWS71" s="73"/>
      <c r="EWT71" s="73"/>
      <c r="EWU71" s="73"/>
      <c r="EWV71" s="73"/>
      <c r="EWW71" s="73"/>
      <c r="EWX71" s="73"/>
      <c r="EWY71" s="73"/>
      <c r="EWZ71" s="73"/>
      <c r="EXA71" s="73"/>
      <c r="EXB71" s="73"/>
      <c r="EXC71" s="73"/>
      <c r="EXD71" s="73"/>
      <c r="EXE71" s="73"/>
      <c r="EXF71" s="73"/>
      <c r="EXG71" s="73"/>
      <c r="EXH71" s="73"/>
      <c r="EXI71" s="73"/>
      <c r="EXJ71" s="73"/>
      <c r="EXK71" s="73"/>
      <c r="EXL71" s="73"/>
      <c r="EXM71" s="73"/>
      <c r="EXN71" s="73"/>
      <c r="EXO71" s="73"/>
      <c r="EXP71" s="73"/>
      <c r="EXQ71" s="73"/>
      <c r="EXR71" s="73"/>
      <c r="EXS71" s="73"/>
      <c r="EXT71" s="73"/>
      <c r="EXU71" s="73"/>
      <c r="EXV71" s="73"/>
      <c r="EXW71" s="73"/>
      <c r="EXX71" s="73"/>
      <c r="EXY71" s="73"/>
      <c r="EXZ71" s="73"/>
      <c r="EYA71" s="73"/>
      <c r="EYB71" s="73"/>
      <c r="EYC71" s="73"/>
      <c r="EYD71" s="73"/>
      <c r="EYE71" s="73"/>
      <c r="EYF71" s="73"/>
      <c r="EYG71" s="73"/>
      <c r="EYH71" s="73"/>
      <c r="EYI71" s="73"/>
      <c r="EYJ71" s="73"/>
      <c r="EYK71" s="73"/>
      <c r="EYL71" s="73"/>
      <c r="EYM71" s="73"/>
      <c r="EYN71" s="73"/>
      <c r="EYO71" s="73"/>
      <c r="EYP71" s="73"/>
      <c r="EYQ71" s="73"/>
      <c r="EYR71" s="73"/>
      <c r="EYS71" s="73"/>
      <c r="EYT71" s="73"/>
      <c r="EYU71" s="73"/>
      <c r="EYV71" s="73"/>
      <c r="EYW71" s="73"/>
      <c r="EYX71" s="73"/>
      <c r="EYY71" s="73"/>
      <c r="EYZ71" s="73"/>
      <c r="EZA71" s="73"/>
      <c r="EZB71" s="73"/>
      <c r="EZC71" s="73"/>
      <c r="EZD71" s="73"/>
      <c r="EZE71" s="73"/>
      <c r="EZF71" s="73"/>
      <c r="EZG71" s="73"/>
      <c r="EZH71" s="73"/>
      <c r="EZI71" s="73"/>
      <c r="EZJ71" s="73"/>
      <c r="EZK71" s="73"/>
      <c r="EZL71" s="73"/>
      <c r="EZM71" s="73"/>
      <c r="EZN71" s="73"/>
      <c r="EZO71" s="73"/>
      <c r="EZP71" s="73"/>
      <c r="EZQ71" s="73"/>
      <c r="EZR71" s="73"/>
      <c r="EZS71" s="73"/>
      <c r="EZT71" s="73"/>
      <c r="EZU71" s="73"/>
      <c r="EZV71" s="73"/>
      <c r="EZW71" s="73"/>
      <c r="EZX71" s="73"/>
      <c r="EZY71" s="73"/>
      <c r="EZZ71" s="73"/>
      <c r="FAA71" s="73"/>
      <c r="FAB71" s="73"/>
      <c r="FAC71" s="73"/>
      <c r="FAD71" s="73"/>
      <c r="FAE71" s="73"/>
      <c r="FAF71" s="73"/>
      <c r="FAG71" s="73"/>
      <c r="FAH71" s="73"/>
      <c r="FAI71" s="73"/>
      <c r="FAJ71" s="73"/>
      <c r="FAK71" s="73"/>
      <c r="FAL71" s="73"/>
      <c r="FAM71" s="73"/>
      <c r="FAN71" s="73"/>
      <c r="FAO71" s="73"/>
      <c r="FAP71" s="73"/>
      <c r="FAQ71" s="73"/>
      <c r="FAR71" s="73"/>
      <c r="FAS71" s="73"/>
      <c r="FAT71" s="73"/>
      <c r="FAU71" s="73"/>
      <c r="FAV71" s="73"/>
      <c r="FAW71" s="73"/>
      <c r="FAX71" s="73"/>
      <c r="FAY71" s="73"/>
      <c r="FAZ71" s="73"/>
      <c r="FBA71" s="73"/>
      <c r="FBB71" s="73"/>
      <c r="FBC71" s="73"/>
      <c r="FBD71" s="73"/>
      <c r="FBE71" s="73"/>
      <c r="FBF71" s="73"/>
      <c r="FBG71" s="73"/>
      <c r="FBH71" s="73"/>
      <c r="FBI71" s="73"/>
      <c r="FBJ71" s="73"/>
      <c r="FBK71" s="73"/>
      <c r="FBL71" s="73"/>
      <c r="FBM71" s="73"/>
      <c r="FBN71" s="73"/>
      <c r="FBO71" s="73"/>
      <c r="FBP71" s="73"/>
      <c r="FBQ71" s="73"/>
      <c r="FBR71" s="73"/>
      <c r="FBS71" s="73"/>
      <c r="FBT71" s="73"/>
      <c r="FBU71" s="73"/>
      <c r="FBV71" s="73"/>
      <c r="FBW71" s="73"/>
      <c r="FBX71" s="73"/>
      <c r="FBY71" s="73"/>
      <c r="FBZ71" s="73"/>
      <c r="FCA71" s="73"/>
      <c r="FCB71" s="73"/>
      <c r="FCC71" s="73"/>
      <c r="FCD71" s="73"/>
      <c r="FCE71" s="73"/>
      <c r="FCF71" s="73"/>
      <c r="FCG71" s="73"/>
      <c r="FCH71" s="73"/>
      <c r="FCI71" s="73"/>
      <c r="FCJ71" s="73"/>
      <c r="FCK71" s="73"/>
      <c r="FCL71" s="73"/>
      <c r="FCM71" s="73"/>
      <c r="FCN71" s="73"/>
      <c r="FCO71" s="73"/>
      <c r="FCP71" s="73"/>
      <c r="FCQ71" s="73"/>
      <c r="FCR71" s="73"/>
      <c r="FCS71" s="73"/>
      <c r="FCT71" s="73"/>
      <c r="FCU71" s="73"/>
      <c r="FCV71" s="73"/>
      <c r="FCW71" s="73"/>
      <c r="FCX71" s="73"/>
      <c r="FCY71" s="73"/>
      <c r="FCZ71" s="73"/>
      <c r="FDA71" s="73"/>
      <c r="FDB71" s="73"/>
      <c r="FDC71" s="73"/>
      <c r="FDD71" s="73"/>
      <c r="FDE71" s="73"/>
      <c r="FDF71" s="73"/>
      <c r="FDG71" s="73"/>
      <c r="FDH71" s="73"/>
      <c r="FDI71" s="73"/>
      <c r="FDJ71" s="73"/>
      <c r="FDK71" s="73"/>
      <c r="FDL71" s="73"/>
      <c r="FDM71" s="73"/>
      <c r="FDN71" s="73"/>
      <c r="FDO71" s="73"/>
      <c r="FDP71" s="73"/>
      <c r="FDQ71" s="73"/>
      <c r="FDR71" s="73"/>
      <c r="FDS71" s="73"/>
      <c r="FDT71" s="73"/>
      <c r="FDU71" s="73"/>
      <c r="FDV71" s="73"/>
      <c r="FDW71" s="73"/>
      <c r="FDX71" s="73"/>
      <c r="FDY71" s="73"/>
      <c r="FDZ71" s="73"/>
      <c r="FEA71" s="73"/>
      <c r="FEB71" s="73"/>
      <c r="FEC71" s="73"/>
      <c r="FED71" s="73"/>
      <c r="FEE71" s="73"/>
      <c r="FEF71" s="73"/>
      <c r="FEG71" s="73"/>
      <c r="FEH71" s="73"/>
      <c r="FEI71" s="73"/>
      <c r="FEJ71" s="73"/>
      <c r="FEK71" s="73"/>
      <c r="FEL71" s="73"/>
      <c r="FEM71" s="73"/>
      <c r="FEN71" s="73"/>
      <c r="FEO71" s="73"/>
      <c r="FEP71" s="73"/>
      <c r="FEQ71" s="73"/>
      <c r="FER71" s="73"/>
      <c r="FES71" s="73"/>
      <c r="FET71" s="73"/>
      <c r="FEU71" s="73"/>
      <c r="FEV71" s="73"/>
      <c r="FEW71" s="73"/>
      <c r="FEX71" s="73"/>
      <c r="FEY71" s="73"/>
      <c r="FEZ71" s="73"/>
      <c r="FFA71" s="73"/>
      <c r="FFB71" s="73"/>
      <c r="FFC71" s="73"/>
      <c r="FFD71" s="73"/>
      <c r="FFE71" s="73"/>
      <c r="FFF71" s="73"/>
      <c r="FFG71" s="73"/>
      <c r="FFH71" s="73"/>
      <c r="FFI71" s="73"/>
      <c r="FFJ71" s="73"/>
      <c r="FFK71" s="73"/>
      <c r="FFL71" s="73"/>
      <c r="FFM71" s="73"/>
      <c r="FFN71" s="73"/>
      <c r="FFO71" s="73"/>
      <c r="FFP71" s="73"/>
      <c r="FFQ71" s="73"/>
      <c r="FFR71" s="73"/>
      <c r="FFS71" s="73"/>
      <c r="FFT71" s="73"/>
      <c r="FFU71" s="73"/>
      <c r="FFV71" s="73"/>
      <c r="FFW71" s="73"/>
      <c r="FFX71" s="73"/>
      <c r="FFY71" s="73"/>
      <c r="FFZ71" s="73"/>
      <c r="FGA71" s="73"/>
      <c r="FGB71" s="73"/>
      <c r="FGC71" s="73"/>
      <c r="FGD71" s="73"/>
      <c r="FGE71" s="73"/>
      <c r="FGF71" s="73"/>
      <c r="FGG71" s="73"/>
      <c r="FGH71" s="73"/>
      <c r="FGI71" s="73"/>
      <c r="FGJ71" s="73"/>
      <c r="FGK71" s="73"/>
      <c r="FGL71" s="73"/>
      <c r="FGM71" s="73"/>
      <c r="FGN71" s="73"/>
      <c r="FGO71" s="73"/>
      <c r="FGP71" s="73"/>
      <c r="FGQ71" s="73"/>
      <c r="FGR71" s="73"/>
      <c r="FGS71" s="73"/>
      <c r="FGT71" s="73"/>
      <c r="FGU71" s="73"/>
      <c r="FGV71" s="73"/>
      <c r="FGW71" s="73"/>
      <c r="FGX71" s="73"/>
      <c r="FGY71" s="73"/>
      <c r="FGZ71" s="73"/>
      <c r="FHA71" s="73"/>
      <c r="FHB71" s="73"/>
      <c r="FHC71" s="73"/>
      <c r="FHD71" s="73"/>
      <c r="FHE71" s="73"/>
      <c r="FHF71" s="73"/>
      <c r="FHG71" s="73"/>
      <c r="FHH71" s="73"/>
      <c r="FHI71" s="73"/>
      <c r="FHJ71" s="73"/>
      <c r="FHK71" s="73"/>
      <c r="FHL71" s="73"/>
      <c r="FHM71" s="73"/>
      <c r="FHN71" s="73"/>
      <c r="FHO71" s="73"/>
      <c r="FHP71" s="73"/>
      <c r="FHQ71" s="73"/>
      <c r="FHR71" s="73"/>
      <c r="FHS71" s="73"/>
      <c r="FHT71" s="73"/>
      <c r="FHU71" s="73"/>
      <c r="FHV71" s="73"/>
      <c r="FHW71" s="73"/>
      <c r="FHX71" s="73"/>
      <c r="FHY71" s="73"/>
      <c r="FHZ71" s="73"/>
      <c r="FIA71" s="73"/>
      <c r="FIB71" s="73"/>
      <c r="FIC71" s="73"/>
      <c r="FID71" s="73"/>
      <c r="FIE71" s="73"/>
      <c r="FIF71" s="73"/>
      <c r="FIG71" s="73"/>
      <c r="FIH71" s="73"/>
      <c r="FII71" s="73"/>
      <c r="FIJ71" s="73"/>
      <c r="FIK71" s="73"/>
      <c r="FIL71" s="73"/>
      <c r="FIM71" s="73"/>
      <c r="FIN71" s="73"/>
      <c r="FIO71" s="73"/>
      <c r="FIP71" s="73"/>
      <c r="FIQ71" s="73"/>
      <c r="FIR71" s="73"/>
      <c r="FIS71" s="73"/>
      <c r="FIT71" s="73"/>
      <c r="FIU71" s="73"/>
      <c r="FIV71" s="73"/>
      <c r="FIW71" s="73"/>
      <c r="FIX71" s="73"/>
      <c r="FIY71" s="73"/>
      <c r="FIZ71" s="73"/>
      <c r="FJA71" s="73"/>
      <c r="FJB71" s="73"/>
      <c r="FJC71" s="73"/>
      <c r="FJD71" s="73"/>
      <c r="FJE71" s="73"/>
      <c r="FJF71" s="73"/>
      <c r="FJG71" s="73"/>
      <c r="FJH71" s="73"/>
      <c r="FJI71" s="73"/>
      <c r="FJJ71" s="73"/>
      <c r="FJK71" s="73"/>
      <c r="FJL71" s="73"/>
      <c r="FJM71" s="73"/>
      <c r="FJN71" s="73"/>
      <c r="FJO71" s="73"/>
      <c r="FJP71" s="73"/>
      <c r="FJQ71" s="73"/>
      <c r="FJR71" s="73"/>
      <c r="FJS71" s="73"/>
      <c r="FJT71" s="73"/>
      <c r="FJU71" s="73"/>
      <c r="FJV71" s="73"/>
      <c r="FJW71" s="73"/>
      <c r="FJX71" s="73"/>
      <c r="FJY71" s="73"/>
      <c r="FJZ71" s="73"/>
      <c r="FKA71" s="73"/>
      <c r="FKB71" s="73"/>
      <c r="FKC71" s="73"/>
      <c r="FKD71" s="73"/>
      <c r="FKE71" s="73"/>
      <c r="FKF71" s="73"/>
      <c r="FKG71" s="73"/>
      <c r="FKH71" s="73"/>
      <c r="FKI71" s="73"/>
      <c r="FKJ71" s="73"/>
      <c r="FKK71" s="73"/>
      <c r="FKL71" s="73"/>
      <c r="FKM71" s="73"/>
      <c r="FKN71" s="73"/>
      <c r="FKO71" s="73"/>
      <c r="FKP71" s="73"/>
      <c r="FKQ71" s="73"/>
      <c r="FKR71" s="73"/>
      <c r="FKS71" s="73"/>
      <c r="FKT71" s="73"/>
      <c r="FKU71" s="73"/>
      <c r="FKV71" s="73"/>
      <c r="FKW71" s="73"/>
      <c r="FKX71" s="73"/>
      <c r="FKY71" s="73"/>
      <c r="FKZ71" s="73"/>
      <c r="FLA71" s="73"/>
      <c r="FLB71" s="73"/>
      <c r="FLC71" s="73"/>
      <c r="FLD71" s="73"/>
      <c r="FLE71" s="73"/>
      <c r="FLF71" s="73"/>
      <c r="FLG71" s="73"/>
      <c r="FLH71" s="73"/>
      <c r="FLI71" s="73"/>
      <c r="FLJ71" s="73"/>
      <c r="FLK71" s="73"/>
      <c r="FLL71" s="73"/>
      <c r="FLM71" s="73"/>
      <c r="FLN71" s="73"/>
      <c r="FLO71" s="73"/>
      <c r="FLP71" s="73"/>
      <c r="FLQ71" s="73"/>
      <c r="FLR71" s="73"/>
      <c r="FLS71" s="73"/>
      <c r="FLT71" s="73"/>
      <c r="FLU71" s="73"/>
      <c r="FLV71" s="73"/>
      <c r="FLW71" s="73"/>
      <c r="FLX71" s="73"/>
      <c r="FLY71" s="73"/>
      <c r="FLZ71" s="73"/>
      <c r="FMA71" s="73"/>
      <c r="FMB71" s="73"/>
      <c r="FMC71" s="73"/>
      <c r="FMD71" s="73"/>
      <c r="FME71" s="73"/>
      <c r="FMF71" s="73"/>
      <c r="FMG71" s="73"/>
      <c r="FMH71" s="73"/>
      <c r="FMI71" s="73"/>
      <c r="FMJ71" s="73"/>
      <c r="FMK71" s="73"/>
      <c r="FML71" s="73"/>
      <c r="FMM71" s="73"/>
      <c r="FMN71" s="73"/>
      <c r="FMO71" s="73"/>
      <c r="FMP71" s="73"/>
      <c r="FMQ71" s="73"/>
      <c r="FMR71" s="73"/>
      <c r="FMS71" s="73"/>
      <c r="FMT71" s="73"/>
      <c r="FMU71" s="73"/>
      <c r="FMV71" s="73"/>
      <c r="FMW71" s="73"/>
      <c r="FMX71" s="73"/>
      <c r="FMY71" s="73"/>
      <c r="FMZ71" s="73"/>
      <c r="FNA71" s="73"/>
      <c r="FNB71" s="73"/>
      <c r="FNC71" s="73"/>
      <c r="FND71" s="73"/>
      <c r="FNE71" s="73"/>
      <c r="FNF71" s="73"/>
      <c r="FNG71" s="73"/>
      <c r="FNH71" s="73"/>
      <c r="FNI71" s="73"/>
      <c r="FNJ71" s="73"/>
      <c r="FNK71" s="73"/>
      <c r="FNL71" s="73"/>
      <c r="FNM71" s="73"/>
      <c r="FNN71" s="73"/>
      <c r="FNO71" s="73"/>
      <c r="FNP71" s="73"/>
      <c r="FNQ71" s="73"/>
      <c r="FNR71" s="73"/>
      <c r="FNS71" s="73"/>
      <c r="FNT71" s="73"/>
      <c r="FNU71" s="73"/>
      <c r="FNV71" s="73"/>
      <c r="FNW71" s="73"/>
      <c r="FNX71" s="73"/>
      <c r="FNY71" s="73"/>
      <c r="FNZ71" s="73"/>
      <c r="FOA71" s="73"/>
      <c r="FOB71" s="73"/>
      <c r="FOC71" s="73"/>
      <c r="FOD71" s="73"/>
      <c r="FOE71" s="73"/>
      <c r="FOF71" s="73"/>
      <c r="FOG71" s="73"/>
      <c r="FOH71" s="73"/>
      <c r="FOI71" s="73"/>
      <c r="FOJ71" s="73"/>
      <c r="FOK71" s="73"/>
      <c r="FOL71" s="73"/>
      <c r="FOM71" s="73"/>
      <c r="FON71" s="73"/>
      <c r="FOO71" s="73"/>
      <c r="FOP71" s="73"/>
      <c r="FOQ71" s="73"/>
      <c r="FOR71" s="73"/>
      <c r="FOS71" s="73"/>
      <c r="FOT71" s="73"/>
      <c r="FOU71" s="73"/>
      <c r="FOV71" s="73"/>
      <c r="FOW71" s="73"/>
      <c r="FOX71" s="73"/>
      <c r="FOY71" s="73"/>
      <c r="FOZ71" s="73"/>
      <c r="FPA71" s="73"/>
      <c r="FPB71" s="73"/>
      <c r="FPC71" s="73"/>
      <c r="FPD71" s="73"/>
      <c r="FPE71" s="73"/>
      <c r="FPF71" s="73"/>
      <c r="FPG71" s="73"/>
      <c r="FPH71" s="73"/>
      <c r="FPI71" s="73"/>
      <c r="FPJ71" s="73"/>
      <c r="FPK71" s="73"/>
      <c r="FPL71" s="73"/>
      <c r="FPM71" s="73"/>
      <c r="FPN71" s="73"/>
      <c r="FPO71" s="73"/>
      <c r="FPP71" s="73"/>
      <c r="FPQ71" s="73"/>
      <c r="FPR71" s="73"/>
      <c r="FPS71" s="73"/>
      <c r="FPT71" s="73"/>
      <c r="FPU71" s="73"/>
      <c r="FPV71" s="73"/>
      <c r="FPW71" s="73"/>
      <c r="FPX71" s="73"/>
      <c r="FPY71" s="73"/>
      <c r="FPZ71" s="73"/>
      <c r="FQA71" s="73"/>
      <c r="FQB71" s="73"/>
      <c r="FQC71" s="73"/>
      <c r="FQD71" s="73"/>
      <c r="FQE71" s="73"/>
      <c r="FQF71" s="73"/>
      <c r="FQG71" s="73"/>
      <c r="FQH71" s="73"/>
      <c r="FQI71" s="73"/>
      <c r="FQJ71" s="73"/>
      <c r="FQK71" s="73"/>
      <c r="FQL71" s="73"/>
      <c r="FQM71" s="73"/>
      <c r="FQN71" s="73"/>
      <c r="FQO71" s="73"/>
      <c r="FQP71" s="73"/>
      <c r="FQQ71" s="73"/>
      <c r="FQR71" s="73"/>
      <c r="FQS71" s="73"/>
      <c r="FQT71" s="73"/>
      <c r="FQU71" s="73"/>
      <c r="FQV71" s="73"/>
      <c r="FQW71" s="73"/>
      <c r="FQX71" s="73"/>
      <c r="FQY71" s="73"/>
      <c r="FQZ71" s="73"/>
      <c r="FRA71" s="73"/>
      <c r="FRB71" s="73"/>
      <c r="FRC71" s="73"/>
      <c r="FRD71" s="73"/>
      <c r="FRE71" s="73"/>
      <c r="FRF71" s="73"/>
      <c r="FRG71" s="73"/>
      <c r="FRH71" s="73"/>
      <c r="FRI71" s="73"/>
      <c r="FRJ71" s="73"/>
      <c r="FRK71" s="73"/>
      <c r="FRL71" s="73"/>
      <c r="FRM71" s="73"/>
      <c r="FRN71" s="73"/>
      <c r="FRO71" s="73"/>
      <c r="FRP71" s="73"/>
      <c r="FRQ71" s="73"/>
      <c r="FRR71" s="73"/>
      <c r="FRS71" s="73"/>
      <c r="FRT71" s="73"/>
      <c r="FRU71" s="73"/>
      <c r="FRV71" s="73"/>
      <c r="FRW71" s="73"/>
      <c r="FRX71" s="73"/>
      <c r="FRY71" s="73"/>
      <c r="FRZ71" s="73"/>
      <c r="FSA71" s="73"/>
      <c r="FSB71" s="73"/>
      <c r="FSC71" s="73"/>
      <c r="FSD71" s="73"/>
      <c r="FSE71" s="73"/>
      <c r="FSF71" s="73"/>
      <c r="FSG71" s="73"/>
      <c r="FSH71" s="73"/>
      <c r="FSI71" s="73"/>
      <c r="FSJ71" s="73"/>
      <c r="FSK71" s="73"/>
      <c r="FSL71" s="73"/>
      <c r="FSM71" s="73"/>
      <c r="FSN71" s="73"/>
      <c r="FSO71" s="73"/>
      <c r="FSP71" s="73"/>
      <c r="FSQ71" s="73"/>
      <c r="FSR71" s="73"/>
      <c r="FSS71" s="73"/>
      <c r="FST71" s="73"/>
      <c r="FSU71" s="73"/>
      <c r="FSV71" s="73"/>
      <c r="FSW71" s="73"/>
      <c r="FSX71" s="73"/>
      <c r="FSY71" s="73"/>
      <c r="FSZ71" s="73"/>
      <c r="FTA71" s="73"/>
      <c r="FTB71" s="73"/>
      <c r="FTC71" s="73"/>
      <c r="FTD71" s="73"/>
      <c r="FTE71" s="73"/>
      <c r="FTF71" s="73"/>
      <c r="FTG71" s="73"/>
      <c r="FTH71" s="73"/>
      <c r="FTI71" s="73"/>
      <c r="FTJ71" s="73"/>
      <c r="FTK71" s="73"/>
      <c r="FTL71" s="73"/>
      <c r="FTM71" s="73"/>
      <c r="FTN71" s="73"/>
      <c r="FTO71" s="73"/>
      <c r="FTP71" s="73"/>
      <c r="FTQ71" s="73"/>
      <c r="FTR71" s="73"/>
      <c r="FTS71" s="73"/>
      <c r="FTT71" s="73"/>
      <c r="FTU71" s="73"/>
      <c r="FTV71" s="73"/>
      <c r="FTW71" s="73"/>
      <c r="FTX71" s="73"/>
      <c r="FTY71" s="73"/>
      <c r="FTZ71" s="73"/>
      <c r="FUA71" s="73"/>
      <c r="FUB71" s="73"/>
      <c r="FUC71" s="73"/>
      <c r="FUD71" s="73"/>
      <c r="FUE71" s="73"/>
      <c r="FUF71" s="73"/>
      <c r="FUG71" s="73"/>
      <c r="FUH71" s="73"/>
      <c r="FUI71" s="73"/>
      <c r="FUJ71" s="73"/>
      <c r="FUK71" s="73"/>
      <c r="FUL71" s="73"/>
      <c r="FUM71" s="73"/>
      <c r="FUN71" s="73"/>
      <c r="FUO71" s="73"/>
      <c r="FUP71" s="73"/>
      <c r="FUQ71" s="73"/>
      <c r="FUR71" s="73"/>
      <c r="FUS71" s="73"/>
      <c r="FUT71" s="73"/>
      <c r="FUU71" s="73"/>
      <c r="FUV71" s="73"/>
      <c r="FUW71" s="73"/>
      <c r="FUX71" s="73"/>
      <c r="FUY71" s="73"/>
      <c r="FUZ71" s="73"/>
      <c r="FVA71" s="73"/>
      <c r="FVB71" s="73"/>
      <c r="FVC71" s="73"/>
      <c r="FVD71" s="73"/>
      <c r="FVE71" s="73"/>
      <c r="FVF71" s="73"/>
      <c r="FVG71" s="73"/>
      <c r="FVH71" s="73"/>
      <c r="FVI71" s="73"/>
      <c r="FVJ71" s="73"/>
      <c r="FVK71" s="73"/>
      <c r="FVL71" s="73"/>
      <c r="FVM71" s="73"/>
      <c r="FVN71" s="73"/>
      <c r="FVO71" s="73"/>
      <c r="FVP71" s="73"/>
      <c r="FVQ71" s="73"/>
      <c r="FVR71" s="73"/>
      <c r="FVS71" s="73"/>
      <c r="FVT71" s="73"/>
      <c r="FVU71" s="73"/>
      <c r="FVV71" s="73"/>
      <c r="FVW71" s="73"/>
      <c r="FVX71" s="73"/>
      <c r="FVY71" s="73"/>
      <c r="FVZ71" s="73"/>
      <c r="FWA71" s="73"/>
      <c r="FWB71" s="73"/>
      <c r="FWC71" s="73"/>
      <c r="FWD71" s="73"/>
      <c r="FWE71" s="73"/>
      <c r="FWF71" s="73"/>
      <c r="FWG71" s="73"/>
      <c r="FWH71" s="73"/>
      <c r="FWI71" s="73"/>
      <c r="FWJ71" s="73"/>
      <c r="FWK71" s="73"/>
      <c r="FWL71" s="73"/>
      <c r="FWM71" s="73"/>
      <c r="FWN71" s="73"/>
      <c r="FWO71" s="73"/>
      <c r="FWP71" s="73"/>
      <c r="FWQ71" s="73"/>
      <c r="FWR71" s="73"/>
      <c r="FWS71" s="73"/>
      <c r="FWT71" s="73"/>
      <c r="FWU71" s="73"/>
      <c r="FWV71" s="73"/>
      <c r="FWW71" s="73"/>
      <c r="FWX71" s="73"/>
      <c r="FWY71" s="73"/>
      <c r="FWZ71" s="73"/>
      <c r="FXA71" s="73"/>
      <c r="FXB71" s="73"/>
      <c r="FXC71" s="73"/>
      <c r="FXD71" s="73"/>
      <c r="FXE71" s="73"/>
      <c r="FXF71" s="73"/>
      <c r="FXG71" s="73"/>
      <c r="FXH71" s="73"/>
      <c r="FXI71" s="73"/>
      <c r="FXJ71" s="73"/>
      <c r="FXK71" s="73"/>
      <c r="FXL71" s="73"/>
      <c r="FXM71" s="73"/>
      <c r="FXN71" s="73"/>
      <c r="FXO71" s="73"/>
      <c r="FXP71" s="73"/>
      <c r="FXQ71" s="73"/>
      <c r="FXR71" s="73"/>
      <c r="FXS71" s="73"/>
      <c r="FXT71" s="73"/>
      <c r="FXU71" s="73"/>
      <c r="FXV71" s="73"/>
      <c r="FXW71" s="73"/>
      <c r="FXX71" s="73"/>
      <c r="FXY71" s="73"/>
      <c r="FXZ71" s="73"/>
      <c r="FYA71" s="73"/>
      <c r="FYB71" s="73"/>
      <c r="FYC71" s="73"/>
      <c r="FYD71" s="73"/>
      <c r="FYE71" s="73"/>
      <c r="FYF71" s="73"/>
      <c r="FYG71" s="73"/>
      <c r="FYH71" s="73"/>
      <c r="FYI71" s="73"/>
      <c r="FYJ71" s="73"/>
      <c r="FYK71" s="73"/>
      <c r="FYL71" s="73"/>
      <c r="FYM71" s="73"/>
      <c r="FYN71" s="73"/>
      <c r="FYO71" s="73"/>
      <c r="FYP71" s="73"/>
      <c r="FYQ71" s="73"/>
      <c r="FYR71" s="73"/>
      <c r="FYS71" s="73"/>
      <c r="FYT71" s="73"/>
      <c r="FYU71" s="73"/>
      <c r="FYV71" s="73"/>
      <c r="FYW71" s="73"/>
      <c r="FYX71" s="73"/>
      <c r="FYY71" s="73"/>
      <c r="FYZ71" s="73"/>
      <c r="FZA71" s="73"/>
      <c r="FZB71" s="73"/>
      <c r="FZC71" s="73"/>
      <c r="FZD71" s="73"/>
      <c r="FZE71" s="73"/>
      <c r="FZF71" s="73"/>
      <c r="FZG71" s="73"/>
      <c r="FZH71" s="73"/>
      <c r="FZI71" s="73"/>
      <c r="FZJ71" s="73"/>
      <c r="FZK71" s="73"/>
      <c r="FZL71" s="73"/>
      <c r="FZM71" s="73"/>
      <c r="FZN71" s="73"/>
      <c r="FZO71" s="73"/>
      <c r="FZP71" s="73"/>
      <c r="FZQ71" s="73"/>
      <c r="FZR71" s="73"/>
      <c r="FZS71" s="73"/>
      <c r="FZT71" s="73"/>
      <c r="FZU71" s="73"/>
      <c r="FZV71" s="73"/>
      <c r="FZW71" s="73"/>
      <c r="FZX71" s="73"/>
      <c r="FZY71" s="73"/>
      <c r="FZZ71" s="73"/>
      <c r="GAA71" s="73"/>
      <c r="GAB71" s="73"/>
      <c r="GAC71" s="73"/>
      <c r="GAD71" s="73"/>
      <c r="GAE71" s="73"/>
      <c r="GAF71" s="73"/>
      <c r="GAG71" s="73"/>
      <c r="GAH71" s="73"/>
      <c r="GAI71" s="73"/>
      <c r="GAJ71" s="73"/>
      <c r="GAK71" s="73"/>
      <c r="GAL71" s="73"/>
      <c r="GAM71" s="73"/>
      <c r="GAN71" s="73"/>
      <c r="GAO71" s="73"/>
      <c r="GAP71" s="73"/>
      <c r="GAQ71" s="73"/>
      <c r="GAR71" s="73"/>
      <c r="GAS71" s="73"/>
      <c r="GAT71" s="73"/>
      <c r="GAU71" s="73"/>
      <c r="GAV71" s="73"/>
      <c r="GAW71" s="73"/>
      <c r="GAX71" s="73"/>
      <c r="GAY71" s="73"/>
      <c r="GAZ71" s="73"/>
      <c r="GBA71" s="73"/>
      <c r="GBB71" s="73"/>
      <c r="GBC71" s="73"/>
      <c r="GBD71" s="73"/>
      <c r="GBE71" s="73"/>
      <c r="GBF71" s="73"/>
      <c r="GBG71" s="73"/>
      <c r="GBH71" s="73"/>
      <c r="GBI71" s="73"/>
      <c r="GBJ71" s="73"/>
      <c r="GBK71" s="73"/>
      <c r="GBL71" s="73"/>
      <c r="GBM71" s="73"/>
      <c r="GBN71" s="73"/>
      <c r="GBO71" s="73"/>
      <c r="GBP71" s="73"/>
      <c r="GBQ71" s="73"/>
      <c r="GBR71" s="73"/>
      <c r="GBS71" s="73"/>
      <c r="GBT71" s="73"/>
      <c r="GBU71" s="73"/>
      <c r="GBV71" s="73"/>
      <c r="GBW71" s="73"/>
      <c r="GBX71" s="73"/>
      <c r="GBY71" s="73"/>
      <c r="GBZ71" s="73"/>
      <c r="GCA71" s="73"/>
      <c r="GCB71" s="73"/>
      <c r="GCC71" s="73"/>
      <c r="GCD71" s="73"/>
      <c r="GCE71" s="73"/>
      <c r="GCF71" s="73"/>
      <c r="GCG71" s="73"/>
      <c r="GCH71" s="73"/>
      <c r="GCI71" s="73"/>
      <c r="GCJ71" s="73"/>
      <c r="GCK71" s="73"/>
      <c r="GCL71" s="73"/>
      <c r="GCM71" s="73"/>
      <c r="GCN71" s="73"/>
      <c r="GCO71" s="73"/>
      <c r="GCP71" s="73"/>
      <c r="GCQ71" s="73"/>
      <c r="GCR71" s="73"/>
      <c r="GCS71" s="73"/>
      <c r="GCT71" s="73"/>
      <c r="GCU71" s="73"/>
      <c r="GCV71" s="73"/>
      <c r="GCW71" s="73"/>
      <c r="GCX71" s="73"/>
      <c r="GCY71" s="73"/>
      <c r="GCZ71" s="73"/>
      <c r="GDA71" s="73"/>
      <c r="GDB71" s="73"/>
      <c r="GDC71" s="73"/>
      <c r="GDD71" s="73"/>
      <c r="GDE71" s="73"/>
      <c r="GDF71" s="73"/>
      <c r="GDG71" s="73"/>
      <c r="GDH71" s="73"/>
      <c r="GDI71" s="73"/>
      <c r="GDJ71" s="73"/>
      <c r="GDK71" s="73"/>
      <c r="GDL71" s="73"/>
      <c r="GDM71" s="73"/>
      <c r="GDN71" s="73"/>
      <c r="GDO71" s="73"/>
      <c r="GDP71" s="73"/>
      <c r="GDQ71" s="73"/>
      <c r="GDR71" s="73"/>
      <c r="GDS71" s="73"/>
      <c r="GDT71" s="73"/>
      <c r="GDU71" s="73"/>
      <c r="GDV71" s="73"/>
      <c r="GDW71" s="73"/>
      <c r="GDX71" s="73"/>
      <c r="GDY71" s="73"/>
      <c r="GDZ71" s="73"/>
      <c r="GEA71" s="73"/>
      <c r="GEB71" s="73"/>
      <c r="GEC71" s="73"/>
      <c r="GED71" s="73"/>
      <c r="GEE71" s="73"/>
      <c r="GEF71" s="73"/>
      <c r="GEG71" s="73"/>
      <c r="GEH71" s="73"/>
      <c r="GEI71" s="73"/>
      <c r="GEJ71" s="73"/>
      <c r="GEK71" s="73"/>
      <c r="GEL71" s="73"/>
      <c r="GEM71" s="73"/>
      <c r="GEN71" s="73"/>
      <c r="GEO71" s="73"/>
      <c r="GEP71" s="73"/>
      <c r="GEQ71" s="73"/>
      <c r="GER71" s="73"/>
      <c r="GES71" s="73"/>
      <c r="GET71" s="73"/>
      <c r="GEU71" s="73"/>
      <c r="GEV71" s="73"/>
      <c r="GEW71" s="73"/>
      <c r="GEX71" s="73"/>
      <c r="GEY71" s="73"/>
      <c r="GEZ71" s="73"/>
      <c r="GFA71" s="73"/>
      <c r="GFB71" s="73"/>
      <c r="GFC71" s="73"/>
      <c r="GFD71" s="73"/>
      <c r="GFE71" s="73"/>
      <c r="GFF71" s="73"/>
      <c r="GFG71" s="73"/>
      <c r="GFH71" s="73"/>
      <c r="GFI71" s="73"/>
      <c r="GFJ71" s="73"/>
      <c r="GFK71" s="73"/>
      <c r="GFL71" s="73"/>
      <c r="GFM71" s="73"/>
      <c r="GFN71" s="73"/>
      <c r="GFO71" s="73"/>
      <c r="GFP71" s="73"/>
      <c r="GFQ71" s="73"/>
      <c r="GFR71" s="73"/>
      <c r="GFS71" s="73"/>
      <c r="GFT71" s="73"/>
      <c r="GFU71" s="73"/>
      <c r="GFV71" s="73"/>
      <c r="GFW71" s="73"/>
      <c r="GFX71" s="73"/>
      <c r="GFY71" s="73"/>
      <c r="GFZ71" s="73"/>
      <c r="GGA71" s="73"/>
      <c r="GGB71" s="73"/>
      <c r="GGC71" s="73"/>
      <c r="GGD71" s="73"/>
      <c r="GGE71" s="73"/>
      <c r="GGF71" s="73"/>
      <c r="GGG71" s="73"/>
      <c r="GGH71" s="73"/>
      <c r="GGI71" s="73"/>
      <c r="GGJ71" s="73"/>
      <c r="GGK71" s="73"/>
      <c r="GGL71" s="73"/>
      <c r="GGM71" s="73"/>
      <c r="GGN71" s="73"/>
      <c r="GGO71" s="73"/>
      <c r="GGP71" s="73"/>
      <c r="GGQ71" s="73"/>
      <c r="GGR71" s="73"/>
      <c r="GGS71" s="73"/>
      <c r="GGT71" s="73"/>
      <c r="GGU71" s="73"/>
      <c r="GGV71" s="73"/>
      <c r="GGW71" s="73"/>
      <c r="GGX71" s="73"/>
      <c r="GGY71" s="73"/>
      <c r="GGZ71" s="73"/>
      <c r="GHA71" s="73"/>
      <c r="GHB71" s="73"/>
      <c r="GHC71" s="73"/>
      <c r="GHD71" s="73"/>
      <c r="GHE71" s="73"/>
      <c r="GHF71" s="73"/>
      <c r="GHG71" s="73"/>
      <c r="GHH71" s="73"/>
      <c r="GHI71" s="73"/>
      <c r="GHJ71" s="73"/>
      <c r="GHK71" s="73"/>
      <c r="GHL71" s="73"/>
      <c r="GHM71" s="73"/>
      <c r="GHN71" s="73"/>
      <c r="GHO71" s="73"/>
      <c r="GHP71" s="73"/>
      <c r="GHQ71" s="73"/>
      <c r="GHR71" s="73"/>
      <c r="GHS71" s="73"/>
      <c r="GHT71" s="73"/>
      <c r="GHU71" s="73"/>
      <c r="GHV71" s="73"/>
      <c r="GHW71" s="73"/>
      <c r="GHX71" s="73"/>
      <c r="GHY71" s="73"/>
      <c r="GHZ71" s="73"/>
      <c r="GIA71" s="73"/>
      <c r="GIB71" s="73"/>
      <c r="GIC71" s="73"/>
      <c r="GID71" s="73"/>
      <c r="GIE71" s="73"/>
      <c r="GIF71" s="73"/>
      <c r="GIG71" s="73"/>
      <c r="GIH71" s="73"/>
      <c r="GII71" s="73"/>
      <c r="GIJ71" s="73"/>
      <c r="GIK71" s="73"/>
      <c r="GIL71" s="73"/>
      <c r="GIM71" s="73"/>
      <c r="GIN71" s="73"/>
      <c r="GIO71" s="73"/>
      <c r="GIP71" s="73"/>
      <c r="GIQ71" s="73"/>
      <c r="GIR71" s="73"/>
      <c r="GIS71" s="73"/>
      <c r="GIT71" s="73"/>
      <c r="GIU71" s="73"/>
      <c r="GIV71" s="73"/>
      <c r="GIW71" s="73"/>
      <c r="GIX71" s="73"/>
      <c r="GIY71" s="73"/>
      <c r="GIZ71" s="73"/>
      <c r="GJA71" s="73"/>
      <c r="GJB71" s="73"/>
      <c r="GJC71" s="73"/>
      <c r="GJD71" s="73"/>
      <c r="GJE71" s="73"/>
      <c r="GJF71" s="73"/>
      <c r="GJG71" s="73"/>
      <c r="GJH71" s="73"/>
      <c r="GJI71" s="73"/>
      <c r="GJJ71" s="73"/>
      <c r="GJK71" s="73"/>
      <c r="GJL71" s="73"/>
      <c r="GJM71" s="73"/>
      <c r="GJN71" s="73"/>
      <c r="GJO71" s="73"/>
      <c r="GJP71" s="73"/>
      <c r="GJQ71" s="73"/>
      <c r="GJR71" s="73"/>
      <c r="GJS71" s="73"/>
      <c r="GJT71" s="73"/>
      <c r="GJU71" s="73"/>
      <c r="GJV71" s="73"/>
      <c r="GJW71" s="73"/>
      <c r="GJX71" s="73"/>
      <c r="GJY71" s="73"/>
      <c r="GJZ71" s="73"/>
      <c r="GKA71" s="73"/>
      <c r="GKB71" s="73"/>
      <c r="GKC71" s="73"/>
      <c r="GKD71" s="73"/>
      <c r="GKE71" s="73"/>
      <c r="GKF71" s="73"/>
      <c r="GKG71" s="73"/>
      <c r="GKH71" s="73"/>
      <c r="GKI71" s="73"/>
      <c r="GKJ71" s="73"/>
      <c r="GKK71" s="73"/>
      <c r="GKL71" s="73"/>
      <c r="GKM71" s="73"/>
      <c r="GKN71" s="73"/>
      <c r="GKO71" s="73"/>
      <c r="GKP71" s="73"/>
      <c r="GKQ71" s="73"/>
      <c r="GKR71" s="73"/>
      <c r="GKS71" s="73"/>
      <c r="GKT71" s="73"/>
      <c r="GKU71" s="73"/>
      <c r="GKV71" s="73"/>
      <c r="GKW71" s="73"/>
      <c r="GKX71" s="73"/>
      <c r="GKY71" s="73"/>
      <c r="GKZ71" s="73"/>
      <c r="GLA71" s="73"/>
      <c r="GLB71" s="73"/>
      <c r="GLC71" s="73"/>
      <c r="GLD71" s="73"/>
      <c r="GLE71" s="73"/>
      <c r="GLF71" s="73"/>
      <c r="GLG71" s="73"/>
      <c r="GLH71" s="73"/>
      <c r="GLI71" s="73"/>
      <c r="GLJ71" s="73"/>
      <c r="GLK71" s="73"/>
      <c r="GLL71" s="73"/>
      <c r="GLM71" s="73"/>
      <c r="GLN71" s="73"/>
      <c r="GLO71" s="73"/>
      <c r="GLP71" s="73"/>
      <c r="GLQ71" s="73"/>
      <c r="GLR71" s="73"/>
      <c r="GLS71" s="73"/>
      <c r="GLT71" s="73"/>
      <c r="GLU71" s="73"/>
      <c r="GLV71" s="73"/>
      <c r="GLW71" s="73"/>
      <c r="GLX71" s="73"/>
      <c r="GLY71" s="73"/>
      <c r="GLZ71" s="73"/>
      <c r="GMA71" s="73"/>
      <c r="GMB71" s="73"/>
      <c r="GMC71" s="73"/>
      <c r="GMD71" s="73"/>
      <c r="GME71" s="73"/>
      <c r="GMF71" s="73"/>
      <c r="GMG71" s="73"/>
      <c r="GMH71" s="73"/>
      <c r="GMI71" s="73"/>
      <c r="GMJ71" s="73"/>
      <c r="GMK71" s="73"/>
      <c r="GML71" s="73"/>
      <c r="GMM71" s="73"/>
      <c r="GMN71" s="73"/>
      <c r="GMO71" s="73"/>
      <c r="GMP71" s="73"/>
      <c r="GMQ71" s="73"/>
      <c r="GMR71" s="73"/>
      <c r="GMS71" s="73"/>
      <c r="GMT71" s="73"/>
      <c r="GMU71" s="73"/>
      <c r="GMV71" s="73"/>
      <c r="GMW71" s="73"/>
      <c r="GMX71" s="73"/>
      <c r="GMY71" s="73"/>
      <c r="GMZ71" s="73"/>
      <c r="GNA71" s="73"/>
      <c r="GNB71" s="73"/>
      <c r="GNC71" s="73"/>
      <c r="GND71" s="73"/>
      <c r="GNE71" s="73"/>
      <c r="GNF71" s="73"/>
      <c r="GNG71" s="73"/>
      <c r="GNH71" s="73"/>
      <c r="GNI71" s="73"/>
      <c r="GNJ71" s="73"/>
      <c r="GNK71" s="73"/>
      <c r="GNL71" s="73"/>
      <c r="GNM71" s="73"/>
      <c r="GNN71" s="73"/>
      <c r="GNO71" s="73"/>
      <c r="GNP71" s="73"/>
      <c r="GNQ71" s="73"/>
      <c r="GNR71" s="73"/>
      <c r="GNS71" s="73"/>
      <c r="GNT71" s="73"/>
      <c r="GNU71" s="73"/>
      <c r="GNV71" s="73"/>
      <c r="GNW71" s="73"/>
      <c r="GNX71" s="73"/>
      <c r="GNY71" s="73"/>
      <c r="GNZ71" s="73"/>
      <c r="GOA71" s="73"/>
      <c r="GOB71" s="73"/>
      <c r="GOC71" s="73"/>
      <c r="GOD71" s="73"/>
      <c r="GOE71" s="73"/>
      <c r="GOF71" s="73"/>
      <c r="GOG71" s="73"/>
      <c r="GOH71" s="73"/>
      <c r="GOI71" s="73"/>
      <c r="GOJ71" s="73"/>
      <c r="GOK71" s="73"/>
      <c r="GOL71" s="73"/>
      <c r="GOM71" s="73"/>
      <c r="GON71" s="73"/>
      <c r="GOO71" s="73"/>
      <c r="GOP71" s="73"/>
      <c r="GOQ71" s="73"/>
      <c r="GOR71" s="73"/>
      <c r="GOS71" s="73"/>
      <c r="GOT71" s="73"/>
      <c r="GOU71" s="73"/>
      <c r="GOV71" s="73"/>
      <c r="GOW71" s="73"/>
      <c r="GOX71" s="73"/>
      <c r="GOY71" s="73"/>
      <c r="GOZ71" s="73"/>
      <c r="GPA71" s="73"/>
      <c r="GPB71" s="73"/>
      <c r="GPC71" s="73"/>
      <c r="GPD71" s="73"/>
      <c r="GPE71" s="73"/>
      <c r="GPF71" s="73"/>
      <c r="GPG71" s="73"/>
      <c r="GPH71" s="73"/>
      <c r="GPI71" s="73"/>
      <c r="GPJ71" s="73"/>
      <c r="GPK71" s="73"/>
      <c r="GPL71" s="73"/>
      <c r="GPM71" s="73"/>
      <c r="GPN71" s="73"/>
      <c r="GPO71" s="73"/>
      <c r="GPP71" s="73"/>
      <c r="GPQ71" s="73"/>
      <c r="GPR71" s="73"/>
      <c r="GPS71" s="73"/>
      <c r="GPT71" s="73"/>
      <c r="GPU71" s="73"/>
      <c r="GPV71" s="73"/>
      <c r="GPW71" s="73"/>
      <c r="GPX71" s="73"/>
      <c r="GPY71" s="73"/>
      <c r="GPZ71" s="73"/>
      <c r="GQA71" s="73"/>
      <c r="GQB71" s="73"/>
      <c r="GQC71" s="73"/>
      <c r="GQD71" s="73"/>
      <c r="GQE71" s="73"/>
      <c r="GQF71" s="73"/>
      <c r="GQG71" s="73"/>
      <c r="GQH71" s="73"/>
      <c r="GQI71" s="73"/>
      <c r="GQJ71" s="73"/>
      <c r="GQK71" s="73"/>
      <c r="GQL71" s="73"/>
      <c r="GQM71" s="73"/>
      <c r="GQN71" s="73"/>
      <c r="GQO71" s="73"/>
      <c r="GQP71" s="73"/>
      <c r="GQQ71" s="73"/>
      <c r="GQR71" s="73"/>
      <c r="GQS71" s="73"/>
      <c r="GQT71" s="73"/>
      <c r="GQU71" s="73"/>
      <c r="GQV71" s="73"/>
      <c r="GQW71" s="73"/>
      <c r="GQX71" s="73"/>
      <c r="GQY71" s="73"/>
      <c r="GQZ71" s="73"/>
      <c r="GRA71" s="73"/>
      <c r="GRB71" s="73"/>
      <c r="GRC71" s="73"/>
      <c r="GRD71" s="73"/>
      <c r="GRE71" s="73"/>
      <c r="GRF71" s="73"/>
      <c r="GRG71" s="73"/>
      <c r="GRH71" s="73"/>
      <c r="GRI71" s="73"/>
      <c r="GRJ71" s="73"/>
      <c r="GRK71" s="73"/>
      <c r="GRL71" s="73"/>
      <c r="GRM71" s="73"/>
      <c r="GRN71" s="73"/>
      <c r="GRO71" s="73"/>
      <c r="GRP71" s="73"/>
      <c r="GRQ71" s="73"/>
      <c r="GRR71" s="73"/>
      <c r="GRS71" s="73"/>
      <c r="GRT71" s="73"/>
      <c r="GRU71" s="73"/>
      <c r="GRV71" s="73"/>
      <c r="GRW71" s="73"/>
      <c r="GRX71" s="73"/>
      <c r="GRY71" s="73"/>
      <c r="GRZ71" s="73"/>
      <c r="GSA71" s="73"/>
      <c r="GSB71" s="73"/>
      <c r="GSC71" s="73"/>
      <c r="GSD71" s="73"/>
      <c r="GSE71" s="73"/>
      <c r="GSF71" s="73"/>
      <c r="GSG71" s="73"/>
      <c r="GSH71" s="73"/>
      <c r="GSI71" s="73"/>
      <c r="GSJ71" s="73"/>
      <c r="GSK71" s="73"/>
      <c r="GSL71" s="73"/>
      <c r="GSM71" s="73"/>
      <c r="GSN71" s="73"/>
      <c r="GSO71" s="73"/>
      <c r="GSP71" s="73"/>
      <c r="GSQ71" s="73"/>
      <c r="GSR71" s="73"/>
      <c r="GSS71" s="73"/>
      <c r="GST71" s="73"/>
      <c r="GSU71" s="73"/>
      <c r="GSV71" s="73"/>
      <c r="GSW71" s="73"/>
      <c r="GSX71" s="73"/>
      <c r="GSY71" s="73"/>
      <c r="GSZ71" s="73"/>
      <c r="GTA71" s="73"/>
      <c r="GTB71" s="73"/>
      <c r="GTC71" s="73"/>
      <c r="GTD71" s="73"/>
      <c r="GTE71" s="73"/>
      <c r="GTF71" s="73"/>
      <c r="GTG71" s="73"/>
      <c r="GTH71" s="73"/>
      <c r="GTI71" s="73"/>
      <c r="GTJ71" s="73"/>
      <c r="GTK71" s="73"/>
      <c r="GTL71" s="73"/>
      <c r="GTM71" s="73"/>
      <c r="GTN71" s="73"/>
      <c r="GTO71" s="73"/>
      <c r="GTP71" s="73"/>
      <c r="GTQ71" s="73"/>
      <c r="GTR71" s="73"/>
      <c r="GTS71" s="73"/>
      <c r="GTT71" s="73"/>
      <c r="GTU71" s="73"/>
      <c r="GTV71" s="73"/>
      <c r="GTW71" s="73"/>
      <c r="GTX71" s="73"/>
      <c r="GTY71" s="73"/>
      <c r="GTZ71" s="73"/>
      <c r="GUA71" s="73"/>
      <c r="GUB71" s="73"/>
      <c r="GUC71" s="73"/>
      <c r="GUD71" s="73"/>
      <c r="GUE71" s="73"/>
      <c r="GUF71" s="73"/>
      <c r="GUG71" s="73"/>
      <c r="GUH71" s="73"/>
      <c r="GUI71" s="73"/>
      <c r="GUJ71" s="73"/>
      <c r="GUK71" s="73"/>
      <c r="GUL71" s="73"/>
      <c r="GUM71" s="73"/>
      <c r="GUN71" s="73"/>
      <c r="GUO71" s="73"/>
      <c r="GUP71" s="73"/>
      <c r="GUQ71" s="73"/>
      <c r="GUR71" s="73"/>
      <c r="GUS71" s="73"/>
      <c r="GUT71" s="73"/>
      <c r="GUU71" s="73"/>
      <c r="GUV71" s="73"/>
      <c r="GUW71" s="73"/>
      <c r="GUX71" s="73"/>
      <c r="GUY71" s="73"/>
      <c r="GUZ71" s="73"/>
      <c r="GVA71" s="73"/>
      <c r="GVB71" s="73"/>
      <c r="GVC71" s="73"/>
      <c r="GVD71" s="73"/>
      <c r="GVE71" s="73"/>
      <c r="GVF71" s="73"/>
      <c r="GVG71" s="73"/>
      <c r="GVH71" s="73"/>
      <c r="GVI71" s="73"/>
      <c r="GVJ71" s="73"/>
      <c r="GVK71" s="73"/>
      <c r="GVL71" s="73"/>
      <c r="GVM71" s="73"/>
      <c r="GVN71" s="73"/>
      <c r="GVO71" s="73"/>
      <c r="GVP71" s="73"/>
      <c r="GVQ71" s="73"/>
      <c r="GVR71" s="73"/>
      <c r="GVS71" s="73"/>
      <c r="GVT71" s="73"/>
      <c r="GVU71" s="73"/>
      <c r="GVV71" s="73"/>
      <c r="GVW71" s="73"/>
      <c r="GVX71" s="73"/>
      <c r="GVY71" s="73"/>
      <c r="GVZ71" s="73"/>
      <c r="GWA71" s="73"/>
      <c r="GWB71" s="73"/>
      <c r="GWC71" s="73"/>
      <c r="GWD71" s="73"/>
      <c r="GWE71" s="73"/>
      <c r="GWF71" s="73"/>
      <c r="GWG71" s="73"/>
      <c r="GWH71" s="73"/>
      <c r="GWI71" s="73"/>
      <c r="GWJ71" s="73"/>
      <c r="GWK71" s="73"/>
      <c r="GWL71" s="73"/>
      <c r="GWM71" s="73"/>
      <c r="GWN71" s="73"/>
      <c r="GWO71" s="73"/>
      <c r="GWP71" s="73"/>
      <c r="GWQ71" s="73"/>
      <c r="GWR71" s="73"/>
      <c r="GWS71" s="73"/>
      <c r="GWT71" s="73"/>
      <c r="GWU71" s="73"/>
      <c r="GWV71" s="73"/>
      <c r="GWW71" s="73"/>
      <c r="GWX71" s="73"/>
      <c r="GWY71" s="73"/>
      <c r="GWZ71" s="73"/>
      <c r="GXA71" s="73"/>
      <c r="GXB71" s="73"/>
      <c r="GXC71" s="73"/>
      <c r="GXD71" s="73"/>
      <c r="GXE71" s="73"/>
      <c r="GXF71" s="73"/>
      <c r="GXG71" s="73"/>
      <c r="GXH71" s="73"/>
      <c r="GXI71" s="73"/>
      <c r="GXJ71" s="73"/>
      <c r="GXK71" s="73"/>
      <c r="GXL71" s="73"/>
      <c r="GXM71" s="73"/>
      <c r="GXN71" s="73"/>
      <c r="GXO71" s="73"/>
      <c r="GXP71" s="73"/>
      <c r="GXQ71" s="73"/>
      <c r="GXR71" s="73"/>
      <c r="GXS71" s="73"/>
      <c r="GXT71" s="73"/>
      <c r="GXU71" s="73"/>
      <c r="GXV71" s="73"/>
      <c r="GXW71" s="73"/>
      <c r="GXX71" s="73"/>
      <c r="GXY71" s="73"/>
      <c r="GXZ71" s="73"/>
      <c r="GYA71" s="73"/>
      <c r="GYB71" s="73"/>
      <c r="GYC71" s="73"/>
      <c r="GYD71" s="73"/>
      <c r="GYE71" s="73"/>
      <c r="GYF71" s="73"/>
      <c r="GYG71" s="73"/>
      <c r="GYH71" s="73"/>
      <c r="GYI71" s="73"/>
      <c r="GYJ71" s="73"/>
      <c r="GYK71" s="73"/>
      <c r="GYL71" s="73"/>
      <c r="GYM71" s="73"/>
      <c r="GYN71" s="73"/>
      <c r="GYO71" s="73"/>
      <c r="GYP71" s="73"/>
      <c r="GYQ71" s="73"/>
      <c r="GYR71" s="73"/>
      <c r="GYS71" s="73"/>
      <c r="GYT71" s="73"/>
      <c r="GYU71" s="73"/>
      <c r="GYV71" s="73"/>
      <c r="GYW71" s="73"/>
      <c r="GYX71" s="73"/>
      <c r="GYY71" s="73"/>
      <c r="GYZ71" s="73"/>
      <c r="GZA71" s="73"/>
      <c r="GZB71" s="73"/>
      <c r="GZC71" s="73"/>
      <c r="GZD71" s="73"/>
      <c r="GZE71" s="73"/>
      <c r="GZF71" s="73"/>
      <c r="GZG71" s="73"/>
      <c r="GZH71" s="73"/>
      <c r="GZI71" s="73"/>
      <c r="GZJ71" s="73"/>
      <c r="GZK71" s="73"/>
      <c r="GZL71" s="73"/>
      <c r="GZM71" s="73"/>
      <c r="GZN71" s="73"/>
      <c r="GZO71" s="73"/>
      <c r="GZP71" s="73"/>
      <c r="GZQ71" s="73"/>
      <c r="GZR71" s="73"/>
      <c r="GZS71" s="73"/>
      <c r="GZT71" s="73"/>
      <c r="GZU71" s="73"/>
      <c r="GZV71" s="73"/>
      <c r="GZW71" s="73"/>
      <c r="GZX71" s="73"/>
      <c r="GZY71" s="73"/>
      <c r="GZZ71" s="73"/>
      <c r="HAA71" s="73"/>
      <c r="HAB71" s="73"/>
      <c r="HAC71" s="73"/>
      <c r="HAD71" s="73"/>
      <c r="HAE71" s="73"/>
      <c r="HAF71" s="73"/>
      <c r="HAG71" s="73"/>
      <c r="HAH71" s="73"/>
      <c r="HAI71" s="73"/>
      <c r="HAJ71" s="73"/>
      <c r="HAK71" s="73"/>
      <c r="HAL71" s="73"/>
      <c r="HAM71" s="73"/>
      <c r="HAN71" s="73"/>
      <c r="HAO71" s="73"/>
      <c r="HAP71" s="73"/>
      <c r="HAQ71" s="73"/>
      <c r="HAR71" s="73"/>
      <c r="HAS71" s="73"/>
      <c r="HAT71" s="73"/>
      <c r="HAU71" s="73"/>
      <c r="HAV71" s="73"/>
      <c r="HAW71" s="73"/>
      <c r="HAX71" s="73"/>
      <c r="HAY71" s="73"/>
      <c r="HAZ71" s="73"/>
      <c r="HBA71" s="73"/>
      <c r="HBB71" s="73"/>
      <c r="HBC71" s="73"/>
      <c r="HBD71" s="73"/>
      <c r="HBE71" s="73"/>
      <c r="HBF71" s="73"/>
      <c r="HBG71" s="73"/>
      <c r="HBH71" s="73"/>
      <c r="HBI71" s="73"/>
      <c r="HBJ71" s="73"/>
      <c r="HBK71" s="73"/>
      <c r="HBL71" s="73"/>
      <c r="HBM71" s="73"/>
      <c r="HBN71" s="73"/>
      <c r="HBO71" s="73"/>
      <c r="HBP71" s="73"/>
      <c r="HBQ71" s="73"/>
      <c r="HBR71" s="73"/>
      <c r="HBS71" s="73"/>
      <c r="HBT71" s="73"/>
      <c r="HBU71" s="73"/>
      <c r="HBV71" s="73"/>
      <c r="HBW71" s="73"/>
      <c r="HBX71" s="73"/>
      <c r="HBY71" s="73"/>
      <c r="HBZ71" s="73"/>
      <c r="HCA71" s="73"/>
      <c r="HCB71" s="73"/>
      <c r="HCC71" s="73"/>
      <c r="HCD71" s="73"/>
      <c r="HCE71" s="73"/>
      <c r="HCF71" s="73"/>
      <c r="HCG71" s="73"/>
      <c r="HCH71" s="73"/>
      <c r="HCI71" s="73"/>
      <c r="HCJ71" s="73"/>
      <c r="HCK71" s="73"/>
      <c r="HCL71" s="73"/>
      <c r="HCM71" s="73"/>
      <c r="HCN71" s="73"/>
      <c r="HCO71" s="73"/>
      <c r="HCP71" s="73"/>
      <c r="HCQ71" s="73"/>
      <c r="HCR71" s="73"/>
      <c r="HCS71" s="73"/>
      <c r="HCT71" s="73"/>
      <c r="HCU71" s="73"/>
      <c r="HCV71" s="73"/>
      <c r="HCW71" s="73"/>
      <c r="HCX71" s="73"/>
      <c r="HCY71" s="73"/>
      <c r="HCZ71" s="73"/>
      <c r="HDA71" s="73"/>
      <c r="HDB71" s="73"/>
      <c r="HDC71" s="73"/>
      <c r="HDD71" s="73"/>
      <c r="HDE71" s="73"/>
      <c r="HDF71" s="73"/>
      <c r="HDG71" s="73"/>
      <c r="HDH71" s="73"/>
      <c r="HDI71" s="73"/>
      <c r="HDJ71" s="73"/>
      <c r="HDK71" s="73"/>
      <c r="HDL71" s="73"/>
      <c r="HDM71" s="73"/>
      <c r="HDN71" s="73"/>
      <c r="HDO71" s="73"/>
      <c r="HDP71" s="73"/>
      <c r="HDQ71" s="73"/>
      <c r="HDR71" s="73"/>
      <c r="HDS71" s="73"/>
      <c r="HDT71" s="73"/>
      <c r="HDU71" s="73"/>
      <c r="HDV71" s="73"/>
      <c r="HDW71" s="73"/>
      <c r="HDX71" s="73"/>
      <c r="HDY71" s="73"/>
      <c r="HDZ71" s="73"/>
      <c r="HEA71" s="73"/>
      <c r="HEB71" s="73"/>
      <c r="HEC71" s="73"/>
      <c r="HED71" s="73"/>
      <c r="HEE71" s="73"/>
      <c r="HEF71" s="73"/>
      <c r="HEG71" s="73"/>
      <c r="HEH71" s="73"/>
      <c r="HEI71" s="73"/>
      <c r="HEJ71" s="73"/>
      <c r="HEK71" s="73"/>
      <c r="HEL71" s="73"/>
      <c r="HEM71" s="73"/>
      <c r="HEN71" s="73"/>
      <c r="HEO71" s="73"/>
      <c r="HEP71" s="73"/>
      <c r="HEQ71" s="73"/>
      <c r="HER71" s="73"/>
      <c r="HES71" s="73"/>
      <c r="HET71" s="73"/>
      <c r="HEU71" s="73"/>
      <c r="HEV71" s="73"/>
      <c r="HEW71" s="73"/>
      <c r="HEX71" s="73"/>
      <c r="HEY71" s="73"/>
      <c r="HEZ71" s="73"/>
      <c r="HFA71" s="73"/>
      <c r="HFB71" s="73"/>
      <c r="HFC71" s="73"/>
      <c r="HFD71" s="73"/>
      <c r="HFE71" s="73"/>
      <c r="HFF71" s="73"/>
      <c r="HFG71" s="73"/>
      <c r="HFH71" s="73"/>
      <c r="HFI71" s="73"/>
      <c r="HFJ71" s="73"/>
      <c r="HFK71" s="73"/>
      <c r="HFL71" s="73"/>
      <c r="HFM71" s="73"/>
      <c r="HFN71" s="73"/>
      <c r="HFO71" s="73"/>
      <c r="HFP71" s="73"/>
      <c r="HFQ71" s="73"/>
      <c r="HFR71" s="73"/>
      <c r="HFS71" s="73"/>
      <c r="HFT71" s="73"/>
      <c r="HFU71" s="73"/>
      <c r="HFV71" s="73"/>
      <c r="HFW71" s="73"/>
      <c r="HFX71" s="73"/>
      <c r="HFY71" s="73"/>
      <c r="HFZ71" s="73"/>
      <c r="HGA71" s="73"/>
      <c r="HGB71" s="73"/>
      <c r="HGC71" s="73"/>
      <c r="HGD71" s="73"/>
      <c r="HGE71" s="73"/>
      <c r="HGF71" s="73"/>
      <c r="HGG71" s="73"/>
      <c r="HGH71" s="73"/>
      <c r="HGI71" s="73"/>
      <c r="HGJ71" s="73"/>
      <c r="HGK71" s="73"/>
      <c r="HGL71" s="73"/>
      <c r="HGM71" s="73"/>
      <c r="HGN71" s="73"/>
      <c r="HGO71" s="73"/>
      <c r="HGP71" s="73"/>
      <c r="HGQ71" s="73"/>
      <c r="HGR71" s="73"/>
      <c r="HGS71" s="73"/>
      <c r="HGT71" s="73"/>
      <c r="HGU71" s="73"/>
      <c r="HGV71" s="73"/>
      <c r="HGW71" s="73"/>
      <c r="HGX71" s="73"/>
      <c r="HGY71" s="73"/>
      <c r="HGZ71" s="73"/>
      <c r="HHA71" s="73"/>
      <c r="HHB71" s="73"/>
      <c r="HHC71" s="73"/>
      <c r="HHD71" s="73"/>
      <c r="HHE71" s="73"/>
      <c r="HHF71" s="73"/>
      <c r="HHG71" s="73"/>
      <c r="HHH71" s="73"/>
      <c r="HHI71" s="73"/>
      <c r="HHJ71" s="73"/>
      <c r="HHK71" s="73"/>
      <c r="HHL71" s="73"/>
      <c r="HHM71" s="73"/>
      <c r="HHN71" s="73"/>
      <c r="HHO71" s="73"/>
      <c r="HHP71" s="73"/>
      <c r="HHQ71" s="73"/>
      <c r="HHR71" s="73"/>
      <c r="HHS71" s="73"/>
      <c r="HHT71" s="73"/>
      <c r="HHU71" s="73"/>
      <c r="HHV71" s="73"/>
      <c r="HHW71" s="73"/>
      <c r="HHX71" s="73"/>
      <c r="HHY71" s="73"/>
      <c r="HHZ71" s="73"/>
      <c r="HIA71" s="73"/>
      <c r="HIB71" s="73"/>
      <c r="HIC71" s="73"/>
      <c r="HID71" s="73"/>
      <c r="HIE71" s="73"/>
      <c r="HIF71" s="73"/>
      <c r="HIG71" s="73"/>
      <c r="HIH71" s="73"/>
      <c r="HII71" s="73"/>
      <c r="HIJ71" s="73"/>
      <c r="HIK71" s="73"/>
      <c r="HIL71" s="73"/>
      <c r="HIM71" s="73"/>
      <c r="HIN71" s="73"/>
      <c r="HIO71" s="73"/>
      <c r="HIP71" s="73"/>
      <c r="HIQ71" s="73"/>
      <c r="HIR71" s="73"/>
      <c r="HIS71" s="73"/>
      <c r="HIT71" s="73"/>
      <c r="HIU71" s="73"/>
      <c r="HIV71" s="73"/>
      <c r="HIW71" s="73"/>
      <c r="HIX71" s="73"/>
      <c r="HIY71" s="73"/>
      <c r="HIZ71" s="73"/>
      <c r="HJA71" s="73"/>
      <c r="HJB71" s="73"/>
      <c r="HJC71" s="73"/>
      <c r="HJD71" s="73"/>
      <c r="HJE71" s="73"/>
      <c r="HJF71" s="73"/>
      <c r="HJG71" s="73"/>
      <c r="HJH71" s="73"/>
      <c r="HJI71" s="73"/>
      <c r="HJJ71" s="73"/>
      <c r="HJK71" s="73"/>
      <c r="HJL71" s="73"/>
      <c r="HJM71" s="73"/>
      <c r="HJN71" s="73"/>
      <c r="HJO71" s="73"/>
      <c r="HJP71" s="73"/>
      <c r="HJQ71" s="73"/>
      <c r="HJR71" s="73"/>
      <c r="HJS71" s="73"/>
      <c r="HJT71" s="73"/>
      <c r="HJU71" s="73"/>
      <c r="HJV71" s="73"/>
      <c r="HJW71" s="73"/>
      <c r="HJX71" s="73"/>
      <c r="HJY71" s="73"/>
      <c r="HJZ71" s="73"/>
      <c r="HKA71" s="73"/>
      <c r="HKB71" s="73"/>
      <c r="HKC71" s="73"/>
      <c r="HKD71" s="73"/>
      <c r="HKE71" s="73"/>
      <c r="HKF71" s="73"/>
      <c r="HKG71" s="73"/>
      <c r="HKH71" s="73"/>
      <c r="HKI71" s="73"/>
      <c r="HKJ71" s="73"/>
      <c r="HKK71" s="73"/>
      <c r="HKL71" s="73"/>
      <c r="HKM71" s="73"/>
      <c r="HKN71" s="73"/>
      <c r="HKO71" s="73"/>
      <c r="HKP71" s="73"/>
      <c r="HKQ71" s="73"/>
      <c r="HKR71" s="73"/>
      <c r="HKS71" s="73"/>
      <c r="HKT71" s="73"/>
      <c r="HKU71" s="73"/>
      <c r="HKV71" s="73"/>
      <c r="HKW71" s="73"/>
      <c r="HKX71" s="73"/>
      <c r="HKY71" s="73"/>
      <c r="HKZ71" s="73"/>
      <c r="HLA71" s="73"/>
      <c r="HLB71" s="73"/>
      <c r="HLC71" s="73"/>
      <c r="HLD71" s="73"/>
      <c r="HLE71" s="73"/>
      <c r="HLF71" s="73"/>
      <c r="HLG71" s="73"/>
      <c r="HLH71" s="73"/>
      <c r="HLI71" s="73"/>
      <c r="HLJ71" s="73"/>
      <c r="HLK71" s="73"/>
      <c r="HLL71" s="73"/>
      <c r="HLM71" s="73"/>
      <c r="HLN71" s="73"/>
      <c r="HLO71" s="73"/>
      <c r="HLP71" s="73"/>
      <c r="HLQ71" s="73"/>
      <c r="HLR71" s="73"/>
      <c r="HLS71" s="73"/>
      <c r="HLT71" s="73"/>
      <c r="HLU71" s="73"/>
      <c r="HLV71" s="73"/>
      <c r="HLW71" s="73"/>
      <c r="HLX71" s="73"/>
      <c r="HLY71" s="73"/>
      <c r="HLZ71" s="73"/>
      <c r="HMA71" s="73"/>
      <c r="HMB71" s="73"/>
      <c r="HMC71" s="73"/>
      <c r="HMD71" s="73"/>
      <c r="HME71" s="73"/>
      <c r="HMF71" s="73"/>
      <c r="HMG71" s="73"/>
      <c r="HMH71" s="73"/>
      <c r="HMI71" s="73"/>
      <c r="HMJ71" s="73"/>
      <c r="HMK71" s="73"/>
      <c r="HML71" s="73"/>
      <c r="HMM71" s="73"/>
      <c r="HMN71" s="73"/>
      <c r="HMO71" s="73"/>
      <c r="HMP71" s="73"/>
      <c r="HMQ71" s="73"/>
      <c r="HMR71" s="73"/>
      <c r="HMS71" s="73"/>
      <c r="HMT71" s="73"/>
      <c r="HMU71" s="73"/>
      <c r="HMV71" s="73"/>
      <c r="HMW71" s="73"/>
      <c r="HMX71" s="73"/>
      <c r="HMY71" s="73"/>
      <c r="HMZ71" s="73"/>
      <c r="HNA71" s="73"/>
      <c r="HNB71" s="73"/>
      <c r="HNC71" s="73"/>
      <c r="HND71" s="73"/>
      <c r="HNE71" s="73"/>
      <c r="HNF71" s="73"/>
      <c r="HNG71" s="73"/>
      <c r="HNH71" s="73"/>
      <c r="HNI71" s="73"/>
      <c r="HNJ71" s="73"/>
      <c r="HNK71" s="73"/>
      <c r="HNL71" s="73"/>
      <c r="HNM71" s="73"/>
      <c r="HNN71" s="73"/>
      <c r="HNO71" s="73"/>
      <c r="HNP71" s="73"/>
      <c r="HNQ71" s="73"/>
      <c r="HNR71" s="73"/>
      <c r="HNS71" s="73"/>
      <c r="HNT71" s="73"/>
      <c r="HNU71" s="73"/>
      <c r="HNV71" s="73"/>
      <c r="HNW71" s="73"/>
      <c r="HNX71" s="73"/>
      <c r="HNY71" s="73"/>
      <c r="HNZ71" s="73"/>
      <c r="HOA71" s="73"/>
      <c r="HOB71" s="73"/>
      <c r="HOC71" s="73"/>
      <c r="HOD71" s="73"/>
      <c r="HOE71" s="73"/>
      <c r="HOF71" s="73"/>
      <c r="HOG71" s="73"/>
      <c r="HOH71" s="73"/>
      <c r="HOI71" s="73"/>
      <c r="HOJ71" s="73"/>
      <c r="HOK71" s="73"/>
      <c r="HOL71" s="73"/>
      <c r="HOM71" s="73"/>
      <c r="HON71" s="73"/>
      <c r="HOO71" s="73"/>
      <c r="HOP71" s="73"/>
      <c r="HOQ71" s="73"/>
      <c r="HOR71" s="73"/>
      <c r="HOS71" s="73"/>
      <c r="HOT71" s="73"/>
      <c r="HOU71" s="73"/>
      <c r="HOV71" s="73"/>
      <c r="HOW71" s="73"/>
      <c r="HOX71" s="73"/>
      <c r="HOY71" s="73"/>
      <c r="HOZ71" s="73"/>
      <c r="HPA71" s="73"/>
      <c r="HPB71" s="73"/>
      <c r="HPC71" s="73"/>
      <c r="HPD71" s="73"/>
      <c r="HPE71" s="73"/>
      <c r="HPF71" s="73"/>
      <c r="HPG71" s="73"/>
      <c r="HPH71" s="73"/>
      <c r="HPI71" s="73"/>
      <c r="HPJ71" s="73"/>
      <c r="HPK71" s="73"/>
      <c r="HPL71" s="73"/>
      <c r="HPM71" s="73"/>
      <c r="HPN71" s="73"/>
      <c r="HPO71" s="73"/>
      <c r="HPP71" s="73"/>
      <c r="HPQ71" s="73"/>
      <c r="HPR71" s="73"/>
      <c r="HPS71" s="73"/>
      <c r="HPT71" s="73"/>
      <c r="HPU71" s="73"/>
      <c r="HPV71" s="73"/>
      <c r="HPW71" s="73"/>
      <c r="HPX71" s="73"/>
      <c r="HPY71" s="73"/>
      <c r="HPZ71" s="73"/>
      <c r="HQA71" s="73"/>
      <c r="HQB71" s="73"/>
      <c r="HQC71" s="73"/>
      <c r="HQD71" s="73"/>
      <c r="HQE71" s="73"/>
      <c r="HQF71" s="73"/>
      <c r="HQG71" s="73"/>
      <c r="HQH71" s="73"/>
      <c r="HQI71" s="73"/>
      <c r="HQJ71" s="73"/>
      <c r="HQK71" s="73"/>
      <c r="HQL71" s="73"/>
      <c r="HQM71" s="73"/>
      <c r="HQN71" s="73"/>
      <c r="HQO71" s="73"/>
      <c r="HQP71" s="73"/>
      <c r="HQQ71" s="73"/>
      <c r="HQR71" s="73"/>
      <c r="HQS71" s="73"/>
      <c r="HQT71" s="73"/>
      <c r="HQU71" s="73"/>
      <c r="HQV71" s="73"/>
      <c r="HQW71" s="73"/>
      <c r="HQX71" s="73"/>
      <c r="HQY71" s="73"/>
      <c r="HQZ71" s="73"/>
      <c r="HRA71" s="73"/>
      <c r="HRB71" s="73"/>
      <c r="HRC71" s="73"/>
      <c r="HRD71" s="73"/>
      <c r="HRE71" s="73"/>
      <c r="HRF71" s="73"/>
      <c r="HRG71" s="73"/>
      <c r="HRH71" s="73"/>
      <c r="HRI71" s="73"/>
      <c r="HRJ71" s="73"/>
      <c r="HRK71" s="73"/>
      <c r="HRL71" s="73"/>
      <c r="HRM71" s="73"/>
      <c r="HRN71" s="73"/>
      <c r="HRO71" s="73"/>
      <c r="HRP71" s="73"/>
      <c r="HRQ71" s="73"/>
      <c r="HRR71" s="73"/>
      <c r="HRS71" s="73"/>
      <c r="HRT71" s="73"/>
      <c r="HRU71" s="73"/>
      <c r="HRV71" s="73"/>
      <c r="HRW71" s="73"/>
      <c r="HRX71" s="73"/>
      <c r="HRY71" s="73"/>
      <c r="HRZ71" s="73"/>
      <c r="HSA71" s="73"/>
      <c r="HSB71" s="73"/>
      <c r="HSC71" s="73"/>
      <c r="HSD71" s="73"/>
      <c r="HSE71" s="73"/>
      <c r="HSF71" s="73"/>
      <c r="HSG71" s="73"/>
      <c r="HSH71" s="73"/>
      <c r="HSI71" s="73"/>
      <c r="HSJ71" s="73"/>
      <c r="HSK71" s="73"/>
      <c r="HSL71" s="73"/>
      <c r="HSM71" s="73"/>
      <c r="HSN71" s="73"/>
      <c r="HSO71" s="73"/>
      <c r="HSP71" s="73"/>
      <c r="HSQ71" s="73"/>
      <c r="HSR71" s="73"/>
      <c r="HSS71" s="73"/>
      <c r="HST71" s="73"/>
      <c r="HSU71" s="73"/>
      <c r="HSV71" s="73"/>
      <c r="HSW71" s="73"/>
      <c r="HSX71" s="73"/>
      <c r="HSY71" s="73"/>
      <c r="HSZ71" s="73"/>
      <c r="HTA71" s="73"/>
      <c r="HTB71" s="73"/>
      <c r="HTC71" s="73"/>
      <c r="HTD71" s="73"/>
      <c r="HTE71" s="73"/>
      <c r="HTF71" s="73"/>
      <c r="HTG71" s="73"/>
      <c r="HTH71" s="73"/>
      <c r="HTI71" s="73"/>
      <c r="HTJ71" s="73"/>
      <c r="HTK71" s="73"/>
      <c r="HTL71" s="73"/>
      <c r="HTM71" s="73"/>
      <c r="HTN71" s="73"/>
      <c r="HTO71" s="73"/>
      <c r="HTP71" s="73"/>
      <c r="HTQ71" s="73"/>
      <c r="HTR71" s="73"/>
      <c r="HTS71" s="73"/>
      <c r="HTT71" s="73"/>
      <c r="HTU71" s="73"/>
      <c r="HTV71" s="73"/>
      <c r="HTW71" s="73"/>
      <c r="HTX71" s="73"/>
      <c r="HTY71" s="73"/>
      <c r="HTZ71" s="73"/>
      <c r="HUA71" s="73"/>
      <c r="HUB71" s="73"/>
      <c r="HUC71" s="73"/>
      <c r="HUD71" s="73"/>
      <c r="HUE71" s="73"/>
      <c r="HUF71" s="73"/>
      <c r="HUG71" s="73"/>
      <c r="HUH71" s="73"/>
      <c r="HUI71" s="73"/>
      <c r="HUJ71" s="73"/>
      <c r="HUK71" s="73"/>
      <c r="HUL71" s="73"/>
      <c r="HUM71" s="73"/>
      <c r="HUN71" s="73"/>
      <c r="HUO71" s="73"/>
      <c r="HUP71" s="73"/>
      <c r="HUQ71" s="73"/>
      <c r="HUR71" s="73"/>
      <c r="HUS71" s="73"/>
      <c r="HUT71" s="73"/>
      <c r="HUU71" s="73"/>
      <c r="HUV71" s="73"/>
      <c r="HUW71" s="73"/>
      <c r="HUX71" s="73"/>
      <c r="HUY71" s="73"/>
      <c r="HUZ71" s="73"/>
      <c r="HVA71" s="73"/>
      <c r="HVB71" s="73"/>
      <c r="HVC71" s="73"/>
      <c r="HVD71" s="73"/>
      <c r="HVE71" s="73"/>
      <c r="HVF71" s="73"/>
      <c r="HVG71" s="73"/>
      <c r="HVH71" s="73"/>
      <c r="HVI71" s="73"/>
      <c r="HVJ71" s="73"/>
      <c r="HVK71" s="73"/>
      <c r="HVL71" s="73"/>
      <c r="HVM71" s="73"/>
      <c r="HVN71" s="73"/>
      <c r="HVO71" s="73"/>
      <c r="HVP71" s="73"/>
      <c r="HVQ71" s="73"/>
      <c r="HVR71" s="73"/>
      <c r="HVS71" s="73"/>
      <c r="HVT71" s="73"/>
      <c r="HVU71" s="73"/>
      <c r="HVV71" s="73"/>
      <c r="HVW71" s="73"/>
      <c r="HVX71" s="73"/>
      <c r="HVY71" s="73"/>
      <c r="HVZ71" s="73"/>
      <c r="HWA71" s="73"/>
      <c r="HWB71" s="73"/>
      <c r="HWC71" s="73"/>
      <c r="HWD71" s="73"/>
      <c r="HWE71" s="73"/>
      <c r="HWF71" s="73"/>
      <c r="HWG71" s="73"/>
      <c r="HWH71" s="73"/>
      <c r="HWI71" s="73"/>
      <c r="HWJ71" s="73"/>
      <c r="HWK71" s="73"/>
      <c r="HWL71" s="73"/>
      <c r="HWM71" s="73"/>
      <c r="HWN71" s="73"/>
      <c r="HWO71" s="73"/>
      <c r="HWP71" s="73"/>
      <c r="HWQ71" s="73"/>
      <c r="HWR71" s="73"/>
      <c r="HWS71" s="73"/>
      <c r="HWT71" s="73"/>
      <c r="HWU71" s="73"/>
      <c r="HWV71" s="73"/>
      <c r="HWW71" s="73"/>
      <c r="HWX71" s="73"/>
      <c r="HWY71" s="73"/>
      <c r="HWZ71" s="73"/>
      <c r="HXA71" s="73"/>
      <c r="HXB71" s="73"/>
      <c r="HXC71" s="73"/>
      <c r="HXD71" s="73"/>
      <c r="HXE71" s="73"/>
      <c r="HXF71" s="73"/>
      <c r="HXG71" s="73"/>
      <c r="HXH71" s="73"/>
      <c r="HXI71" s="73"/>
      <c r="HXJ71" s="73"/>
      <c r="HXK71" s="73"/>
      <c r="HXL71" s="73"/>
      <c r="HXM71" s="73"/>
      <c r="HXN71" s="73"/>
      <c r="HXO71" s="73"/>
      <c r="HXP71" s="73"/>
      <c r="HXQ71" s="73"/>
      <c r="HXR71" s="73"/>
      <c r="HXS71" s="73"/>
      <c r="HXT71" s="73"/>
      <c r="HXU71" s="73"/>
      <c r="HXV71" s="73"/>
      <c r="HXW71" s="73"/>
      <c r="HXX71" s="73"/>
      <c r="HXY71" s="73"/>
      <c r="HXZ71" s="73"/>
      <c r="HYA71" s="73"/>
      <c r="HYB71" s="73"/>
      <c r="HYC71" s="73"/>
      <c r="HYD71" s="73"/>
      <c r="HYE71" s="73"/>
      <c r="HYF71" s="73"/>
      <c r="HYG71" s="73"/>
      <c r="HYH71" s="73"/>
      <c r="HYI71" s="73"/>
      <c r="HYJ71" s="73"/>
      <c r="HYK71" s="73"/>
      <c r="HYL71" s="73"/>
      <c r="HYM71" s="73"/>
      <c r="HYN71" s="73"/>
      <c r="HYO71" s="73"/>
      <c r="HYP71" s="73"/>
      <c r="HYQ71" s="73"/>
      <c r="HYR71" s="73"/>
      <c r="HYS71" s="73"/>
      <c r="HYT71" s="73"/>
      <c r="HYU71" s="73"/>
      <c r="HYV71" s="73"/>
      <c r="HYW71" s="73"/>
      <c r="HYX71" s="73"/>
      <c r="HYY71" s="73"/>
      <c r="HYZ71" s="73"/>
      <c r="HZA71" s="73"/>
      <c r="HZB71" s="73"/>
      <c r="HZC71" s="73"/>
      <c r="HZD71" s="73"/>
      <c r="HZE71" s="73"/>
      <c r="HZF71" s="73"/>
      <c r="HZG71" s="73"/>
      <c r="HZH71" s="73"/>
      <c r="HZI71" s="73"/>
      <c r="HZJ71" s="73"/>
      <c r="HZK71" s="73"/>
      <c r="HZL71" s="73"/>
      <c r="HZM71" s="73"/>
      <c r="HZN71" s="73"/>
      <c r="HZO71" s="73"/>
      <c r="HZP71" s="73"/>
      <c r="HZQ71" s="73"/>
      <c r="HZR71" s="73"/>
      <c r="HZS71" s="73"/>
      <c r="HZT71" s="73"/>
      <c r="HZU71" s="73"/>
      <c r="HZV71" s="73"/>
      <c r="HZW71" s="73"/>
      <c r="HZX71" s="73"/>
      <c r="HZY71" s="73"/>
      <c r="HZZ71" s="73"/>
      <c r="IAA71" s="73"/>
      <c r="IAB71" s="73"/>
      <c r="IAC71" s="73"/>
      <c r="IAD71" s="73"/>
      <c r="IAE71" s="73"/>
      <c r="IAF71" s="73"/>
      <c r="IAG71" s="73"/>
      <c r="IAH71" s="73"/>
      <c r="IAI71" s="73"/>
      <c r="IAJ71" s="73"/>
      <c r="IAK71" s="73"/>
      <c r="IAL71" s="73"/>
      <c r="IAM71" s="73"/>
      <c r="IAN71" s="73"/>
      <c r="IAO71" s="73"/>
      <c r="IAP71" s="73"/>
      <c r="IAQ71" s="73"/>
      <c r="IAR71" s="73"/>
      <c r="IAS71" s="73"/>
      <c r="IAT71" s="73"/>
      <c r="IAU71" s="73"/>
      <c r="IAV71" s="73"/>
      <c r="IAW71" s="73"/>
      <c r="IAX71" s="73"/>
      <c r="IAY71" s="73"/>
      <c r="IAZ71" s="73"/>
      <c r="IBA71" s="73"/>
      <c r="IBB71" s="73"/>
      <c r="IBC71" s="73"/>
      <c r="IBD71" s="73"/>
      <c r="IBE71" s="73"/>
      <c r="IBF71" s="73"/>
      <c r="IBG71" s="73"/>
      <c r="IBH71" s="73"/>
      <c r="IBI71" s="73"/>
      <c r="IBJ71" s="73"/>
      <c r="IBK71" s="73"/>
      <c r="IBL71" s="73"/>
      <c r="IBM71" s="73"/>
      <c r="IBN71" s="73"/>
      <c r="IBO71" s="73"/>
      <c r="IBP71" s="73"/>
      <c r="IBQ71" s="73"/>
      <c r="IBR71" s="73"/>
      <c r="IBS71" s="73"/>
      <c r="IBT71" s="73"/>
      <c r="IBU71" s="73"/>
      <c r="IBV71" s="73"/>
      <c r="IBW71" s="73"/>
      <c r="IBX71" s="73"/>
      <c r="IBY71" s="73"/>
      <c r="IBZ71" s="73"/>
      <c r="ICA71" s="73"/>
      <c r="ICB71" s="73"/>
      <c r="ICC71" s="73"/>
      <c r="ICD71" s="73"/>
      <c r="ICE71" s="73"/>
      <c r="ICF71" s="73"/>
      <c r="ICG71" s="73"/>
      <c r="ICH71" s="73"/>
      <c r="ICI71" s="73"/>
      <c r="ICJ71" s="73"/>
      <c r="ICK71" s="73"/>
      <c r="ICL71" s="73"/>
      <c r="ICM71" s="73"/>
      <c r="ICN71" s="73"/>
      <c r="ICO71" s="73"/>
      <c r="ICP71" s="73"/>
      <c r="ICQ71" s="73"/>
      <c r="ICR71" s="73"/>
      <c r="ICS71" s="73"/>
      <c r="ICT71" s="73"/>
      <c r="ICU71" s="73"/>
      <c r="ICV71" s="73"/>
      <c r="ICW71" s="73"/>
      <c r="ICX71" s="73"/>
      <c r="ICY71" s="73"/>
      <c r="ICZ71" s="73"/>
      <c r="IDA71" s="73"/>
      <c r="IDB71" s="73"/>
      <c r="IDC71" s="73"/>
      <c r="IDD71" s="73"/>
      <c r="IDE71" s="73"/>
      <c r="IDF71" s="73"/>
      <c r="IDG71" s="73"/>
      <c r="IDH71" s="73"/>
      <c r="IDI71" s="73"/>
      <c r="IDJ71" s="73"/>
      <c r="IDK71" s="73"/>
      <c r="IDL71" s="73"/>
      <c r="IDM71" s="73"/>
      <c r="IDN71" s="73"/>
      <c r="IDO71" s="73"/>
      <c r="IDP71" s="73"/>
      <c r="IDQ71" s="73"/>
      <c r="IDR71" s="73"/>
      <c r="IDS71" s="73"/>
      <c r="IDT71" s="73"/>
      <c r="IDU71" s="73"/>
      <c r="IDV71" s="73"/>
      <c r="IDW71" s="73"/>
      <c r="IDX71" s="73"/>
      <c r="IDY71" s="73"/>
      <c r="IDZ71" s="73"/>
      <c r="IEA71" s="73"/>
      <c r="IEB71" s="73"/>
      <c r="IEC71" s="73"/>
      <c r="IED71" s="73"/>
      <c r="IEE71" s="73"/>
      <c r="IEF71" s="73"/>
      <c r="IEG71" s="73"/>
      <c r="IEH71" s="73"/>
      <c r="IEI71" s="73"/>
      <c r="IEJ71" s="73"/>
      <c r="IEK71" s="73"/>
      <c r="IEL71" s="73"/>
      <c r="IEM71" s="73"/>
      <c r="IEN71" s="73"/>
      <c r="IEO71" s="73"/>
      <c r="IEP71" s="73"/>
      <c r="IEQ71" s="73"/>
      <c r="IER71" s="73"/>
      <c r="IES71" s="73"/>
      <c r="IET71" s="73"/>
      <c r="IEU71" s="73"/>
      <c r="IEV71" s="73"/>
      <c r="IEW71" s="73"/>
      <c r="IEX71" s="73"/>
      <c r="IEY71" s="73"/>
      <c r="IEZ71" s="73"/>
      <c r="IFA71" s="73"/>
      <c r="IFB71" s="73"/>
      <c r="IFC71" s="73"/>
      <c r="IFD71" s="73"/>
      <c r="IFE71" s="73"/>
      <c r="IFF71" s="73"/>
      <c r="IFG71" s="73"/>
      <c r="IFH71" s="73"/>
      <c r="IFI71" s="73"/>
      <c r="IFJ71" s="73"/>
      <c r="IFK71" s="73"/>
      <c r="IFL71" s="73"/>
      <c r="IFM71" s="73"/>
      <c r="IFN71" s="73"/>
      <c r="IFO71" s="73"/>
      <c r="IFP71" s="73"/>
      <c r="IFQ71" s="73"/>
      <c r="IFR71" s="73"/>
      <c r="IFS71" s="73"/>
      <c r="IFT71" s="73"/>
      <c r="IFU71" s="73"/>
      <c r="IFV71" s="73"/>
      <c r="IFW71" s="73"/>
      <c r="IFX71" s="73"/>
      <c r="IFY71" s="73"/>
      <c r="IFZ71" s="73"/>
      <c r="IGA71" s="73"/>
      <c r="IGB71" s="73"/>
      <c r="IGC71" s="73"/>
      <c r="IGD71" s="73"/>
      <c r="IGE71" s="73"/>
      <c r="IGF71" s="73"/>
      <c r="IGG71" s="73"/>
      <c r="IGH71" s="73"/>
      <c r="IGI71" s="73"/>
      <c r="IGJ71" s="73"/>
      <c r="IGK71" s="73"/>
      <c r="IGL71" s="73"/>
      <c r="IGM71" s="73"/>
      <c r="IGN71" s="73"/>
      <c r="IGO71" s="73"/>
      <c r="IGP71" s="73"/>
      <c r="IGQ71" s="73"/>
      <c r="IGR71" s="73"/>
      <c r="IGS71" s="73"/>
      <c r="IGT71" s="73"/>
      <c r="IGU71" s="73"/>
      <c r="IGV71" s="73"/>
      <c r="IGW71" s="73"/>
      <c r="IGX71" s="73"/>
      <c r="IGY71" s="73"/>
      <c r="IGZ71" s="73"/>
      <c r="IHA71" s="73"/>
      <c r="IHB71" s="73"/>
      <c r="IHC71" s="73"/>
      <c r="IHD71" s="73"/>
      <c r="IHE71" s="73"/>
      <c r="IHF71" s="73"/>
      <c r="IHG71" s="73"/>
      <c r="IHH71" s="73"/>
      <c r="IHI71" s="73"/>
      <c r="IHJ71" s="73"/>
      <c r="IHK71" s="73"/>
      <c r="IHL71" s="73"/>
      <c r="IHM71" s="73"/>
      <c r="IHN71" s="73"/>
      <c r="IHO71" s="73"/>
      <c r="IHP71" s="73"/>
      <c r="IHQ71" s="73"/>
      <c r="IHR71" s="73"/>
      <c r="IHS71" s="73"/>
      <c r="IHT71" s="73"/>
      <c r="IHU71" s="73"/>
      <c r="IHV71" s="73"/>
      <c r="IHW71" s="73"/>
      <c r="IHX71" s="73"/>
      <c r="IHY71" s="73"/>
      <c r="IHZ71" s="73"/>
      <c r="IIA71" s="73"/>
      <c r="IIB71" s="73"/>
      <c r="IIC71" s="73"/>
      <c r="IID71" s="73"/>
      <c r="IIE71" s="73"/>
      <c r="IIF71" s="73"/>
      <c r="IIG71" s="73"/>
      <c r="IIH71" s="73"/>
      <c r="III71" s="73"/>
      <c r="IIJ71" s="73"/>
      <c r="IIK71" s="73"/>
      <c r="IIL71" s="73"/>
      <c r="IIM71" s="73"/>
      <c r="IIN71" s="73"/>
      <c r="IIO71" s="73"/>
      <c r="IIP71" s="73"/>
      <c r="IIQ71" s="73"/>
      <c r="IIR71" s="73"/>
      <c r="IIS71" s="73"/>
      <c r="IIT71" s="73"/>
      <c r="IIU71" s="73"/>
      <c r="IIV71" s="73"/>
      <c r="IIW71" s="73"/>
      <c r="IIX71" s="73"/>
      <c r="IIY71" s="73"/>
      <c r="IIZ71" s="73"/>
      <c r="IJA71" s="73"/>
      <c r="IJB71" s="73"/>
      <c r="IJC71" s="73"/>
      <c r="IJD71" s="73"/>
      <c r="IJE71" s="73"/>
      <c r="IJF71" s="73"/>
      <c r="IJG71" s="73"/>
      <c r="IJH71" s="73"/>
      <c r="IJI71" s="73"/>
      <c r="IJJ71" s="73"/>
      <c r="IJK71" s="73"/>
      <c r="IJL71" s="73"/>
      <c r="IJM71" s="73"/>
      <c r="IJN71" s="73"/>
      <c r="IJO71" s="73"/>
      <c r="IJP71" s="73"/>
      <c r="IJQ71" s="73"/>
      <c r="IJR71" s="73"/>
      <c r="IJS71" s="73"/>
      <c r="IJT71" s="73"/>
      <c r="IJU71" s="73"/>
      <c r="IJV71" s="73"/>
      <c r="IJW71" s="73"/>
      <c r="IJX71" s="73"/>
      <c r="IJY71" s="73"/>
      <c r="IJZ71" s="73"/>
      <c r="IKA71" s="73"/>
      <c r="IKB71" s="73"/>
      <c r="IKC71" s="73"/>
      <c r="IKD71" s="73"/>
      <c r="IKE71" s="73"/>
      <c r="IKF71" s="73"/>
      <c r="IKG71" s="73"/>
      <c r="IKH71" s="73"/>
      <c r="IKI71" s="73"/>
      <c r="IKJ71" s="73"/>
      <c r="IKK71" s="73"/>
      <c r="IKL71" s="73"/>
      <c r="IKM71" s="73"/>
      <c r="IKN71" s="73"/>
      <c r="IKO71" s="73"/>
      <c r="IKP71" s="73"/>
      <c r="IKQ71" s="73"/>
      <c r="IKR71" s="73"/>
      <c r="IKS71" s="73"/>
      <c r="IKT71" s="73"/>
      <c r="IKU71" s="73"/>
      <c r="IKV71" s="73"/>
      <c r="IKW71" s="73"/>
      <c r="IKX71" s="73"/>
      <c r="IKY71" s="73"/>
      <c r="IKZ71" s="73"/>
      <c r="ILA71" s="73"/>
      <c r="ILB71" s="73"/>
      <c r="ILC71" s="73"/>
      <c r="ILD71" s="73"/>
      <c r="ILE71" s="73"/>
      <c r="ILF71" s="73"/>
      <c r="ILG71" s="73"/>
      <c r="ILH71" s="73"/>
      <c r="ILI71" s="73"/>
      <c r="ILJ71" s="73"/>
      <c r="ILK71" s="73"/>
      <c r="ILL71" s="73"/>
      <c r="ILM71" s="73"/>
      <c r="ILN71" s="73"/>
      <c r="ILO71" s="73"/>
      <c r="ILP71" s="73"/>
      <c r="ILQ71" s="73"/>
      <c r="ILR71" s="73"/>
      <c r="ILS71" s="73"/>
      <c r="ILT71" s="73"/>
      <c r="ILU71" s="73"/>
      <c r="ILV71" s="73"/>
      <c r="ILW71" s="73"/>
      <c r="ILX71" s="73"/>
      <c r="ILY71" s="73"/>
      <c r="ILZ71" s="73"/>
      <c r="IMA71" s="73"/>
      <c r="IMB71" s="73"/>
      <c r="IMC71" s="73"/>
      <c r="IMD71" s="73"/>
      <c r="IME71" s="73"/>
      <c r="IMF71" s="73"/>
      <c r="IMG71" s="73"/>
      <c r="IMH71" s="73"/>
      <c r="IMI71" s="73"/>
      <c r="IMJ71" s="73"/>
      <c r="IMK71" s="73"/>
      <c r="IML71" s="73"/>
      <c r="IMM71" s="73"/>
      <c r="IMN71" s="73"/>
      <c r="IMO71" s="73"/>
      <c r="IMP71" s="73"/>
      <c r="IMQ71" s="73"/>
      <c r="IMR71" s="73"/>
      <c r="IMS71" s="73"/>
      <c r="IMT71" s="73"/>
      <c r="IMU71" s="73"/>
      <c r="IMV71" s="73"/>
      <c r="IMW71" s="73"/>
      <c r="IMX71" s="73"/>
      <c r="IMY71" s="73"/>
      <c r="IMZ71" s="73"/>
      <c r="INA71" s="73"/>
      <c r="INB71" s="73"/>
      <c r="INC71" s="73"/>
      <c r="IND71" s="73"/>
      <c r="INE71" s="73"/>
      <c r="INF71" s="73"/>
      <c r="ING71" s="73"/>
      <c r="INH71" s="73"/>
      <c r="INI71" s="73"/>
      <c r="INJ71" s="73"/>
      <c r="INK71" s="73"/>
      <c r="INL71" s="73"/>
      <c r="INM71" s="73"/>
      <c r="INN71" s="73"/>
      <c r="INO71" s="73"/>
      <c r="INP71" s="73"/>
      <c r="INQ71" s="73"/>
      <c r="INR71" s="73"/>
      <c r="INS71" s="73"/>
      <c r="INT71" s="73"/>
      <c r="INU71" s="73"/>
      <c r="INV71" s="73"/>
      <c r="INW71" s="73"/>
      <c r="INX71" s="73"/>
      <c r="INY71" s="73"/>
      <c r="INZ71" s="73"/>
      <c r="IOA71" s="73"/>
      <c r="IOB71" s="73"/>
      <c r="IOC71" s="73"/>
      <c r="IOD71" s="73"/>
      <c r="IOE71" s="73"/>
      <c r="IOF71" s="73"/>
      <c r="IOG71" s="73"/>
      <c r="IOH71" s="73"/>
      <c r="IOI71" s="73"/>
      <c r="IOJ71" s="73"/>
      <c r="IOK71" s="73"/>
      <c r="IOL71" s="73"/>
      <c r="IOM71" s="73"/>
      <c r="ION71" s="73"/>
      <c r="IOO71" s="73"/>
      <c r="IOP71" s="73"/>
      <c r="IOQ71" s="73"/>
      <c r="IOR71" s="73"/>
      <c r="IOS71" s="73"/>
      <c r="IOT71" s="73"/>
      <c r="IOU71" s="73"/>
      <c r="IOV71" s="73"/>
      <c r="IOW71" s="73"/>
      <c r="IOX71" s="73"/>
      <c r="IOY71" s="73"/>
      <c r="IOZ71" s="73"/>
      <c r="IPA71" s="73"/>
      <c r="IPB71" s="73"/>
      <c r="IPC71" s="73"/>
      <c r="IPD71" s="73"/>
      <c r="IPE71" s="73"/>
      <c r="IPF71" s="73"/>
      <c r="IPG71" s="73"/>
      <c r="IPH71" s="73"/>
      <c r="IPI71" s="73"/>
      <c r="IPJ71" s="73"/>
      <c r="IPK71" s="73"/>
      <c r="IPL71" s="73"/>
      <c r="IPM71" s="73"/>
      <c r="IPN71" s="73"/>
      <c r="IPO71" s="73"/>
      <c r="IPP71" s="73"/>
      <c r="IPQ71" s="73"/>
      <c r="IPR71" s="73"/>
      <c r="IPS71" s="73"/>
      <c r="IPT71" s="73"/>
      <c r="IPU71" s="73"/>
      <c r="IPV71" s="73"/>
      <c r="IPW71" s="73"/>
      <c r="IPX71" s="73"/>
      <c r="IPY71" s="73"/>
      <c r="IPZ71" s="73"/>
      <c r="IQA71" s="73"/>
      <c r="IQB71" s="73"/>
      <c r="IQC71" s="73"/>
      <c r="IQD71" s="73"/>
      <c r="IQE71" s="73"/>
      <c r="IQF71" s="73"/>
      <c r="IQG71" s="73"/>
      <c r="IQH71" s="73"/>
      <c r="IQI71" s="73"/>
      <c r="IQJ71" s="73"/>
      <c r="IQK71" s="73"/>
      <c r="IQL71" s="73"/>
      <c r="IQM71" s="73"/>
      <c r="IQN71" s="73"/>
      <c r="IQO71" s="73"/>
      <c r="IQP71" s="73"/>
      <c r="IQQ71" s="73"/>
      <c r="IQR71" s="73"/>
      <c r="IQS71" s="73"/>
      <c r="IQT71" s="73"/>
      <c r="IQU71" s="73"/>
      <c r="IQV71" s="73"/>
      <c r="IQW71" s="73"/>
      <c r="IQX71" s="73"/>
      <c r="IQY71" s="73"/>
      <c r="IQZ71" s="73"/>
      <c r="IRA71" s="73"/>
      <c r="IRB71" s="73"/>
      <c r="IRC71" s="73"/>
      <c r="IRD71" s="73"/>
      <c r="IRE71" s="73"/>
      <c r="IRF71" s="73"/>
      <c r="IRG71" s="73"/>
      <c r="IRH71" s="73"/>
      <c r="IRI71" s="73"/>
      <c r="IRJ71" s="73"/>
      <c r="IRK71" s="73"/>
      <c r="IRL71" s="73"/>
      <c r="IRM71" s="73"/>
      <c r="IRN71" s="73"/>
      <c r="IRO71" s="73"/>
      <c r="IRP71" s="73"/>
      <c r="IRQ71" s="73"/>
      <c r="IRR71" s="73"/>
      <c r="IRS71" s="73"/>
      <c r="IRT71" s="73"/>
      <c r="IRU71" s="73"/>
      <c r="IRV71" s="73"/>
      <c r="IRW71" s="73"/>
      <c r="IRX71" s="73"/>
      <c r="IRY71" s="73"/>
      <c r="IRZ71" s="73"/>
      <c r="ISA71" s="73"/>
      <c r="ISB71" s="73"/>
      <c r="ISC71" s="73"/>
      <c r="ISD71" s="73"/>
      <c r="ISE71" s="73"/>
      <c r="ISF71" s="73"/>
      <c r="ISG71" s="73"/>
      <c r="ISH71" s="73"/>
      <c r="ISI71" s="73"/>
      <c r="ISJ71" s="73"/>
      <c r="ISK71" s="73"/>
      <c r="ISL71" s="73"/>
      <c r="ISM71" s="73"/>
      <c r="ISN71" s="73"/>
      <c r="ISO71" s="73"/>
      <c r="ISP71" s="73"/>
      <c r="ISQ71" s="73"/>
      <c r="ISR71" s="73"/>
      <c r="ISS71" s="73"/>
      <c r="IST71" s="73"/>
      <c r="ISU71" s="73"/>
      <c r="ISV71" s="73"/>
      <c r="ISW71" s="73"/>
      <c r="ISX71" s="73"/>
      <c r="ISY71" s="73"/>
      <c r="ISZ71" s="73"/>
      <c r="ITA71" s="73"/>
      <c r="ITB71" s="73"/>
      <c r="ITC71" s="73"/>
      <c r="ITD71" s="73"/>
      <c r="ITE71" s="73"/>
      <c r="ITF71" s="73"/>
      <c r="ITG71" s="73"/>
      <c r="ITH71" s="73"/>
      <c r="ITI71" s="73"/>
      <c r="ITJ71" s="73"/>
      <c r="ITK71" s="73"/>
      <c r="ITL71" s="73"/>
      <c r="ITM71" s="73"/>
      <c r="ITN71" s="73"/>
      <c r="ITO71" s="73"/>
      <c r="ITP71" s="73"/>
      <c r="ITQ71" s="73"/>
      <c r="ITR71" s="73"/>
      <c r="ITS71" s="73"/>
      <c r="ITT71" s="73"/>
      <c r="ITU71" s="73"/>
      <c r="ITV71" s="73"/>
      <c r="ITW71" s="73"/>
      <c r="ITX71" s="73"/>
      <c r="ITY71" s="73"/>
      <c r="ITZ71" s="73"/>
      <c r="IUA71" s="73"/>
      <c r="IUB71" s="73"/>
      <c r="IUC71" s="73"/>
      <c r="IUD71" s="73"/>
      <c r="IUE71" s="73"/>
      <c r="IUF71" s="73"/>
      <c r="IUG71" s="73"/>
      <c r="IUH71" s="73"/>
      <c r="IUI71" s="73"/>
      <c r="IUJ71" s="73"/>
      <c r="IUK71" s="73"/>
      <c r="IUL71" s="73"/>
      <c r="IUM71" s="73"/>
      <c r="IUN71" s="73"/>
      <c r="IUO71" s="73"/>
      <c r="IUP71" s="73"/>
      <c r="IUQ71" s="73"/>
      <c r="IUR71" s="73"/>
      <c r="IUS71" s="73"/>
      <c r="IUT71" s="73"/>
      <c r="IUU71" s="73"/>
      <c r="IUV71" s="73"/>
      <c r="IUW71" s="73"/>
      <c r="IUX71" s="73"/>
      <c r="IUY71" s="73"/>
      <c r="IUZ71" s="73"/>
      <c r="IVA71" s="73"/>
      <c r="IVB71" s="73"/>
      <c r="IVC71" s="73"/>
      <c r="IVD71" s="73"/>
      <c r="IVE71" s="73"/>
      <c r="IVF71" s="73"/>
      <c r="IVG71" s="73"/>
      <c r="IVH71" s="73"/>
      <c r="IVI71" s="73"/>
      <c r="IVJ71" s="73"/>
      <c r="IVK71" s="73"/>
      <c r="IVL71" s="73"/>
      <c r="IVM71" s="73"/>
      <c r="IVN71" s="73"/>
      <c r="IVO71" s="73"/>
      <c r="IVP71" s="73"/>
      <c r="IVQ71" s="73"/>
      <c r="IVR71" s="73"/>
      <c r="IVS71" s="73"/>
      <c r="IVT71" s="73"/>
      <c r="IVU71" s="73"/>
      <c r="IVV71" s="73"/>
      <c r="IVW71" s="73"/>
      <c r="IVX71" s="73"/>
      <c r="IVY71" s="73"/>
      <c r="IVZ71" s="73"/>
      <c r="IWA71" s="73"/>
      <c r="IWB71" s="73"/>
      <c r="IWC71" s="73"/>
      <c r="IWD71" s="73"/>
      <c r="IWE71" s="73"/>
      <c r="IWF71" s="73"/>
      <c r="IWG71" s="73"/>
      <c r="IWH71" s="73"/>
      <c r="IWI71" s="73"/>
      <c r="IWJ71" s="73"/>
      <c r="IWK71" s="73"/>
      <c r="IWL71" s="73"/>
      <c r="IWM71" s="73"/>
      <c r="IWN71" s="73"/>
      <c r="IWO71" s="73"/>
      <c r="IWP71" s="73"/>
      <c r="IWQ71" s="73"/>
      <c r="IWR71" s="73"/>
      <c r="IWS71" s="73"/>
      <c r="IWT71" s="73"/>
      <c r="IWU71" s="73"/>
      <c r="IWV71" s="73"/>
      <c r="IWW71" s="73"/>
      <c r="IWX71" s="73"/>
      <c r="IWY71" s="73"/>
      <c r="IWZ71" s="73"/>
      <c r="IXA71" s="73"/>
      <c r="IXB71" s="73"/>
      <c r="IXC71" s="73"/>
      <c r="IXD71" s="73"/>
      <c r="IXE71" s="73"/>
      <c r="IXF71" s="73"/>
      <c r="IXG71" s="73"/>
      <c r="IXH71" s="73"/>
      <c r="IXI71" s="73"/>
      <c r="IXJ71" s="73"/>
      <c r="IXK71" s="73"/>
      <c r="IXL71" s="73"/>
      <c r="IXM71" s="73"/>
      <c r="IXN71" s="73"/>
      <c r="IXO71" s="73"/>
      <c r="IXP71" s="73"/>
      <c r="IXQ71" s="73"/>
      <c r="IXR71" s="73"/>
      <c r="IXS71" s="73"/>
      <c r="IXT71" s="73"/>
      <c r="IXU71" s="73"/>
      <c r="IXV71" s="73"/>
      <c r="IXW71" s="73"/>
      <c r="IXX71" s="73"/>
      <c r="IXY71" s="73"/>
      <c r="IXZ71" s="73"/>
      <c r="IYA71" s="73"/>
      <c r="IYB71" s="73"/>
      <c r="IYC71" s="73"/>
      <c r="IYD71" s="73"/>
      <c r="IYE71" s="73"/>
      <c r="IYF71" s="73"/>
      <c r="IYG71" s="73"/>
      <c r="IYH71" s="73"/>
      <c r="IYI71" s="73"/>
      <c r="IYJ71" s="73"/>
      <c r="IYK71" s="73"/>
      <c r="IYL71" s="73"/>
      <c r="IYM71" s="73"/>
      <c r="IYN71" s="73"/>
      <c r="IYO71" s="73"/>
      <c r="IYP71" s="73"/>
      <c r="IYQ71" s="73"/>
      <c r="IYR71" s="73"/>
      <c r="IYS71" s="73"/>
      <c r="IYT71" s="73"/>
      <c r="IYU71" s="73"/>
      <c r="IYV71" s="73"/>
      <c r="IYW71" s="73"/>
      <c r="IYX71" s="73"/>
      <c r="IYY71" s="73"/>
      <c r="IYZ71" s="73"/>
      <c r="IZA71" s="73"/>
      <c r="IZB71" s="73"/>
      <c r="IZC71" s="73"/>
      <c r="IZD71" s="73"/>
      <c r="IZE71" s="73"/>
      <c r="IZF71" s="73"/>
      <c r="IZG71" s="73"/>
      <c r="IZH71" s="73"/>
      <c r="IZI71" s="73"/>
      <c r="IZJ71" s="73"/>
      <c r="IZK71" s="73"/>
      <c r="IZL71" s="73"/>
      <c r="IZM71" s="73"/>
      <c r="IZN71" s="73"/>
      <c r="IZO71" s="73"/>
      <c r="IZP71" s="73"/>
      <c r="IZQ71" s="73"/>
      <c r="IZR71" s="73"/>
      <c r="IZS71" s="73"/>
      <c r="IZT71" s="73"/>
      <c r="IZU71" s="73"/>
      <c r="IZV71" s="73"/>
      <c r="IZW71" s="73"/>
      <c r="IZX71" s="73"/>
      <c r="IZY71" s="73"/>
      <c r="IZZ71" s="73"/>
      <c r="JAA71" s="73"/>
      <c r="JAB71" s="73"/>
      <c r="JAC71" s="73"/>
      <c r="JAD71" s="73"/>
      <c r="JAE71" s="73"/>
      <c r="JAF71" s="73"/>
      <c r="JAG71" s="73"/>
      <c r="JAH71" s="73"/>
      <c r="JAI71" s="73"/>
      <c r="JAJ71" s="73"/>
      <c r="JAK71" s="73"/>
      <c r="JAL71" s="73"/>
      <c r="JAM71" s="73"/>
      <c r="JAN71" s="73"/>
      <c r="JAO71" s="73"/>
      <c r="JAP71" s="73"/>
      <c r="JAQ71" s="73"/>
      <c r="JAR71" s="73"/>
      <c r="JAS71" s="73"/>
      <c r="JAT71" s="73"/>
      <c r="JAU71" s="73"/>
      <c r="JAV71" s="73"/>
      <c r="JAW71" s="73"/>
      <c r="JAX71" s="73"/>
      <c r="JAY71" s="73"/>
      <c r="JAZ71" s="73"/>
      <c r="JBA71" s="73"/>
      <c r="JBB71" s="73"/>
      <c r="JBC71" s="73"/>
      <c r="JBD71" s="73"/>
      <c r="JBE71" s="73"/>
      <c r="JBF71" s="73"/>
      <c r="JBG71" s="73"/>
      <c r="JBH71" s="73"/>
      <c r="JBI71" s="73"/>
      <c r="JBJ71" s="73"/>
      <c r="JBK71" s="73"/>
      <c r="JBL71" s="73"/>
      <c r="JBM71" s="73"/>
      <c r="JBN71" s="73"/>
      <c r="JBO71" s="73"/>
      <c r="JBP71" s="73"/>
      <c r="JBQ71" s="73"/>
      <c r="JBR71" s="73"/>
      <c r="JBS71" s="73"/>
      <c r="JBT71" s="73"/>
      <c r="JBU71" s="73"/>
      <c r="JBV71" s="73"/>
      <c r="JBW71" s="73"/>
      <c r="JBX71" s="73"/>
      <c r="JBY71" s="73"/>
      <c r="JBZ71" s="73"/>
      <c r="JCA71" s="73"/>
      <c r="JCB71" s="73"/>
      <c r="JCC71" s="73"/>
      <c r="JCD71" s="73"/>
      <c r="JCE71" s="73"/>
      <c r="JCF71" s="73"/>
      <c r="JCG71" s="73"/>
      <c r="JCH71" s="73"/>
      <c r="JCI71" s="73"/>
      <c r="JCJ71" s="73"/>
      <c r="JCK71" s="73"/>
      <c r="JCL71" s="73"/>
      <c r="JCM71" s="73"/>
      <c r="JCN71" s="73"/>
      <c r="JCO71" s="73"/>
      <c r="JCP71" s="73"/>
      <c r="JCQ71" s="73"/>
      <c r="JCR71" s="73"/>
      <c r="JCS71" s="73"/>
      <c r="JCT71" s="73"/>
      <c r="JCU71" s="73"/>
      <c r="JCV71" s="73"/>
      <c r="JCW71" s="73"/>
      <c r="JCX71" s="73"/>
      <c r="JCY71" s="73"/>
      <c r="JCZ71" s="73"/>
      <c r="JDA71" s="73"/>
      <c r="JDB71" s="73"/>
      <c r="JDC71" s="73"/>
      <c r="JDD71" s="73"/>
      <c r="JDE71" s="73"/>
      <c r="JDF71" s="73"/>
      <c r="JDG71" s="73"/>
      <c r="JDH71" s="73"/>
      <c r="JDI71" s="73"/>
      <c r="JDJ71" s="73"/>
      <c r="JDK71" s="73"/>
      <c r="JDL71" s="73"/>
      <c r="JDM71" s="73"/>
      <c r="JDN71" s="73"/>
      <c r="JDO71" s="73"/>
      <c r="JDP71" s="73"/>
      <c r="JDQ71" s="73"/>
      <c r="JDR71" s="73"/>
      <c r="JDS71" s="73"/>
      <c r="JDT71" s="73"/>
      <c r="JDU71" s="73"/>
      <c r="JDV71" s="73"/>
      <c r="JDW71" s="73"/>
      <c r="JDX71" s="73"/>
      <c r="JDY71" s="73"/>
      <c r="JDZ71" s="73"/>
      <c r="JEA71" s="73"/>
      <c r="JEB71" s="73"/>
      <c r="JEC71" s="73"/>
      <c r="JED71" s="73"/>
      <c r="JEE71" s="73"/>
      <c r="JEF71" s="73"/>
      <c r="JEG71" s="73"/>
      <c r="JEH71" s="73"/>
      <c r="JEI71" s="73"/>
      <c r="JEJ71" s="73"/>
      <c r="JEK71" s="73"/>
      <c r="JEL71" s="73"/>
      <c r="JEM71" s="73"/>
      <c r="JEN71" s="73"/>
      <c r="JEO71" s="73"/>
      <c r="JEP71" s="73"/>
      <c r="JEQ71" s="73"/>
      <c r="JER71" s="73"/>
      <c r="JES71" s="73"/>
      <c r="JET71" s="73"/>
      <c r="JEU71" s="73"/>
      <c r="JEV71" s="73"/>
      <c r="JEW71" s="73"/>
      <c r="JEX71" s="73"/>
      <c r="JEY71" s="73"/>
      <c r="JEZ71" s="73"/>
      <c r="JFA71" s="73"/>
      <c r="JFB71" s="73"/>
      <c r="JFC71" s="73"/>
      <c r="JFD71" s="73"/>
      <c r="JFE71" s="73"/>
      <c r="JFF71" s="73"/>
      <c r="JFG71" s="73"/>
      <c r="JFH71" s="73"/>
      <c r="JFI71" s="73"/>
      <c r="JFJ71" s="73"/>
      <c r="JFK71" s="73"/>
      <c r="JFL71" s="73"/>
      <c r="JFM71" s="73"/>
      <c r="JFN71" s="73"/>
      <c r="JFO71" s="73"/>
      <c r="JFP71" s="73"/>
      <c r="JFQ71" s="73"/>
      <c r="JFR71" s="73"/>
      <c r="JFS71" s="73"/>
      <c r="JFT71" s="73"/>
      <c r="JFU71" s="73"/>
      <c r="JFV71" s="73"/>
      <c r="JFW71" s="73"/>
      <c r="JFX71" s="73"/>
      <c r="JFY71" s="73"/>
      <c r="JFZ71" s="73"/>
      <c r="JGA71" s="73"/>
      <c r="JGB71" s="73"/>
      <c r="JGC71" s="73"/>
      <c r="JGD71" s="73"/>
      <c r="JGE71" s="73"/>
      <c r="JGF71" s="73"/>
      <c r="JGG71" s="73"/>
      <c r="JGH71" s="73"/>
      <c r="JGI71" s="73"/>
      <c r="JGJ71" s="73"/>
      <c r="JGK71" s="73"/>
      <c r="JGL71" s="73"/>
      <c r="JGM71" s="73"/>
      <c r="JGN71" s="73"/>
      <c r="JGO71" s="73"/>
      <c r="JGP71" s="73"/>
      <c r="JGQ71" s="73"/>
      <c r="JGR71" s="73"/>
      <c r="JGS71" s="73"/>
      <c r="JGT71" s="73"/>
      <c r="JGU71" s="73"/>
      <c r="JGV71" s="73"/>
      <c r="JGW71" s="73"/>
      <c r="JGX71" s="73"/>
      <c r="JGY71" s="73"/>
      <c r="JGZ71" s="73"/>
      <c r="JHA71" s="73"/>
      <c r="JHB71" s="73"/>
      <c r="JHC71" s="73"/>
      <c r="JHD71" s="73"/>
      <c r="JHE71" s="73"/>
      <c r="JHF71" s="73"/>
      <c r="JHG71" s="73"/>
      <c r="JHH71" s="73"/>
      <c r="JHI71" s="73"/>
      <c r="JHJ71" s="73"/>
      <c r="JHK71" s="73"/>
      <c r="JHL71" s="73"/>
      <c r="JHM71" s="73"/>
      <c r="JHN71" s="73"/>
      <c r="JHO71" s="73"/>
      <c r="JHP71" s="73"/>
      <c r="JHQ71" s="73"/>
      <c r="JHR71" s="73"/>
      <c r="JHS71" s="73"/>
      <c r="JHT71" s="73"/>
      <c r="JHU71" s="73"/>
      <c r="JHV71" s="73"/>
      <c r="JHW71" s="73"/>
      <c r="JHX71" s="73"/>
      <c r="JHY71" s="73"/>
      <c r="JHZ71" s="73"/>
      <c r="JIA71" s="73"/>
      <c r="JIB71" s="73"/>
      <c r="JIC71" s="73"/>
      <c r="JID71" s="73"/>
      <c r="JIE71" s="73"/>
      <c r="JIF71" s="73"/>
      <c r="JIG71" s="73"/>
      <c r="JIH71" s="73"/>
      <c r="JII71" s="73"/>
      <c r="JIJ71" s="73"/>
      <c r="JIK71" s="73"/>
      <c r="JIL71" s="73"/>
      <c r="JIM71" s="73"/>
      <c r="JIN71" s="73"/>
      <c r="JIO71" s="73"/>
      <c r="JIP71" s="73"/>
      <c r="JIQ71" s="73"/>
      <c r="JIR71" s="73"/>
      <c r="JIS71" s="73"/>
      <c r="JIT71" s="73"/>
      <c r="JIU71" s="73"/>
      <c r="JIV71" s="73"/>
      <c r="JIW71" s="73"/>
      <c r="JIX71" s="73"/>
      <c r="JIY71" s="73"/>
      <c r="JIZ71" s="73"/>
      <c r="JJA71" s="73"/>
      <c r="JJB71" s="73"/>
      <c r="JJC71" s="73"/>
      <c r="JJD71" s="73"/>
      <c r="JJE71" s="73"/>
      <c r="JJF71" s="73"/>
      <c r="JJG71" s="73"/>
      <c r="JJH71" s="73"/>
      <c r="JJI71" s="73"/>
      <c r="JJJ71" s="73"/>
      <c r="JJK71" s="73"/>
      <c r="JJL71" s="73"/>
      <c r="JJM71" s="73"/>
      <c r="JJN71" s="73"/>
      <c r="JJO71" s="73"/>
      <c r="JJP71" s="73"/>
      <c r="JJQ71" s="73"/>
      <c r="JJR71" s="73"/>
      <c r="JJS71" s="73"/>
      <c r="JJT71" s="73"/>
      <c r="JJU71" s="73"/>
      <c r="JJV71" s="73"/>
      <c r="JJW71" s="73"/>
      <c r="JJX71" s="73"/>
      <c r="JJY71" s="73"/>
      <c r="JJZ71" s="73"/>
      <c r="JKA71" s="73"/>
      <c r="JKB71" s="73"/>
      <c r="JKC71" s="73"/>
      <c r="JKD71" s="73"/>
      <c r="JKE71" s="73"/>
      <c r="JKF71" s="73"/>
      <c r="JKG71" s="73"/>
      <c r="JKH71" s="73"/>
      <c r="JKI71" s="73"/>
      <c r="JKJ71" s="73"/>
      <c r="JKK71" s="73"/>
      <c r="JKL71" s="73"/>
      <c r="JKM71" s="73"/>
      <c r="JKN71" s="73"/>
      <c r="JKO71" s="73"/>
      <c r="JKP71" s="73"/>
      <c r="JKQ71" s="73"/>
      <c r="JKR71" s="73"/>
      <c r="JKS71" s="73"/>
      <c r="JKT71" s="73"/>
      <c r="JKU71" s="73"/>
      <c r="JKV71" s="73"/>
      <c r="JKW71" s="73"/>
      <c r="JKX71" s="73"/>
      <c r="JKY71" s="73"/>
      <c r="JKZ71" s="73"/>
      <c r="JLA71" s="73"/>
      <c r="JLB71" s="73"/>
      <c r="JLC71" s="73"/>
      <c r="JLD71" s="73"/>
      <c r="JLE71" s="73"/>
      <c r="JLF71" s="73"/>
      <c r="JLG71" s="73"/>
      <c r="JLH71" s="73"/>
      <c r="JLI71" s="73"/>
      <c r="JLJ71" s="73"/>
      <c r="JLK71" s="73"/>
      <c r="JLL71" s="73"/>
      <c r="JLM71" s="73"/>
      <c r="JLN71" s="73"/>
      <c r="JLO71" s="73"/>
      <c r="JLP71" s="73"/>
      <c r="JLQ71" s="73"/>
      <c r="JLR71" s="73"/>
      <c r="JLS71" s="73"/>
      <c r="JLT71" s="73"/>
      <c r="JLU71" s="73"/>
      <c r="JLV71" s="73"/>
      <c r="JLW71" s="73"/>
      <c r="JLX71" s="73"/>
      <c r="JLY71" s="73"/>
      <c r="JLZ71" s="73"/>
      <c r="JMA71" s="73"/>
      <c r="JMB71" s="73"/>
      <c r="JMC71" s="73"/>
      <c r="JMD71" s="73"/>
      <c r="JME71" s="73"/>
      <c r="JMF71" s="73"/>
      <c r="JMG71" s="73"/>
      <c r="JMH71" s="73"/>
      <c r="JMI71" s="73"/>
      <c r="JMJ71" s="73"/>
      <c r="JMK71" s="73"/>
      <c r="JML71" s="73"/>
      <c r="JMM71" s="73"/>
      <c r="JMN71" s="73"/>
      <c r="JMO71" s="73"/>
      <c r="JMP71" s="73"/>
      <c r="JMQ71" s="73"/>
      <c r="JMR71" s="73"/>
      <c r="JMS71" s="73"/>
      <c r="JMT71" s="73"/>
      <c r="JMU71" s="73"/>
      <c r="JMV71" s="73"/>
      <c r="JMW71" s="73"/>
      <c r="JMX71" s="73"/>
      <c r="JMY71" s="73"/>
      <c r="JMZ71" s="73"/>
      <c r="JNA71" s="73"/>
      <c r="JNB71" s="73"/>
      <c r="JNC71" s="73"/>
      <c r="JND71" s="73"/>
      <c r="JNE71" s="73"/>
      <c r="JNF71" s="73"/>
      <c r="JNG71" s="73"/>
      <c r="JNH71" s="73"/>
      <c r="JNI71" s="73"/>
      <c r="JNJ71" s="73"/>
      <c r="JNK71" s="73"/>
      <c r="JNL71" s="73"/>
      <c r="JNM71" s="73"/>
      <c r="JNN71" s="73"/>
      <c r="JNO71" s="73"/>
      <c r="JNP71" s="73"/>
      <c r="JNQ71" s="73"/>
      <c r="JNR71" s="73"/>
      <c r="JNS71" s="73"/>
      <c r="JNT71" s="73"/>
      <c r="JNU71" s="73"/>
      <c r="JNV71" s="73"/>
      <c r="JNW71" s="73"/>
      <c r="JNX71" s="73"/>
      <c r="JNY71" s="73"/>
      <c r="JNZ71" s="73"/>
      <c r="JOA71" s="73"/>
      <c r="JOB71" s="73"/>
      <c r="JOC71" s="73"/>
      <c r="JOD71" s="73"/>
      <c r="JOE71" s="73"/>
      <c r="JOF71" s="73"/>
      <c r="JOG71" s="73"/>
      <c r="JOH71" s="73"/>
      <c r="JOI71" s="73"/>
      <c r="JOJ71" s="73"/>
      <c r="JOK71" s="73"/>
      <c r="JOL71" s="73"/>
      <c r="JOM71" s="73"/>
      <c r="JON71" s="73"/>
      <c r="JOO71" s="73"/>
      <c r="JOP71" s="73"/>
      <c r="JOQ71" s="73"/>
      <c r="JOR71" s="73"/>
      <c r="JOS71" s="73"/>
      <c r="JOT71" s="73"/>
      <c r="JOU71" s="73"/>
      <c r="JOV71" s="73"/>
      <c r="JOW71" s="73"/>
      <c r="JOX71" s="73"/>
      <c r="JOY71" s="73"/>
      <c r="JOZ71" s="73"/>
      <c r="JPA71" s="73"/>
      <c r="JPB71" s="73"/>
      <c r="JPC71" s="73"/>
      <c r="JPD71" s="73"/>
      <c r="JPE71" s="73"/>
      <c r="JPF71" s="73"/>
      <c r="JPG71" s="73"/>
      <c r="JPH71" s="73"/>
      <c r="JPI71" s="73"/>
      <c r="JPJ71" s="73"/>
      <c r="JPK71" s="73"/>
      <c r="JPL71" s="73"/>
      <c r="JPM71" s="73"/>
      <c r="JPN71" s="73"/>
      <c r="JPO71" s="73"/>
      <c r="JPP71" s="73"/>
      <c r="JPQ71" s="73"/>
      <c r="JPR71" s="73"/>
      <c r="JPS71" s="73"/>
      <c r="JPT71" s="73"/>
      <c r="JPU71" s="73"/>
      <c r="JPV71" s="73"/>
      <c r="JPW71" s="73"/>
      <c r="JPX71" s="73"/>
      <c r="JPY71" s="73"/>
      <c r="JPZ71" s="73"/>
      <c r="JQA71" s="73"/>
      <c r="JQB71" s="73"/>
      <c r="JQC71" s="73"/>
      <c r="JQD71" s="73"/>
      <c r="JQE71" s="73"/>
      <c r="JQF71" s="73"/>
      <c r="JQG71" s="73"/>
      <c r="JQH71" s="73"/>
      <c r="JQI71" s="73"/>
      <c r="JQJ71" s="73"/>
      <c r="JQK71" s="73"/>
      <c r="JQL71" s="73"/>
      <c r="JQM71" s="73"/>
      <c r="JQN71" s="73"/>
      <c r="JQO71" s="73"/>
      <c r="JQP71" s="73"/>
      <c r="JQQ71" s="73"/>
      <c r="JQR71" s="73"/>
      <c r="JQS71" s="73"/>
      <c r="JQT71" s="73"/>
      <c r="JQU71" s="73"/>
      <c r="JQV71" s="73"/>
      <c r="JQW71" s="73"/>
      <c r="JQX71" s="73"/>
      <c r="JQY71" s="73"/>
      <c r="JQZ71" s="73"/>
      <c r="JRA71" s="73"/>
      <c r="JRB71" s="73"/>
      <c r="JRC71" s="73"/>
      <c r="JRD71" s="73"/>
      <c r="JRE71" s="73"/>
      <c r="JRF71" s="73"/>
      <c r="JRG71" s="73"/>
      <c r="JRH71" s="73"/>
      <c r="JRI71" s="73"/>
      <c r="JRJ71" s="73"/>
      <c r="JRK71" s="73"/>
      <c r="JRL71" s="73"/>
      <c r="JRM71" s="73"/>
      <c r="JRN71" s="73"/>
      <c r="JRO71" s="73"/>
      <c r="JRP71" s="73"/>
      <c r="JRQ71" s="73"/>
      <c r="JRR71" s="73"/>
      <c r="JRS71" s="73"/>
      <c r="JRT71" s="73"/>
      <c r="JRU71" s="73"/>
      <c r="JRV71" s="73"/>
      <c r="JRW71" s="73"/>
      <c r="JRX71" s="73"/>
      <c r="JRY71" s="73"/>
      <c r="JRZ71" s="73"/>
      <c r="JSA71" s="73"/>
      <c r="JSB71" s="73"/>
      <c r="JSC71" s="73"/>
      <c r="JSD71" s="73"/>
      <c r="JSE71" s="73"/>
      <c r="JSF71" s="73"/>
      <c r="JSG71" s="73"/>
      <c r="JSH71" s="73"/>
      <c r="JSI71" s="73"/>
      <c r="JSJ71" s="73"/>
      <c r="JSK71" s="73"/>
      <c r="JSL71" s="73"/>
      <c r="JSM71" s="73"/>
      <c r="JSN71" s="73"/>
      <c r="JSO71" s="73"/>
      <c r="JSP71" s="73"/>
      <c r="JSQ71" s="73"/>
      <c r="JSR71" s="73"/>
      <c r="JSS71" s="73"/>
      <c r="JST71" s="73"/>
      <c r="JSU71" s="73"/>
      <c r="JSV71" s="73"/>
      <c r="JSW71" s="73"/>
      <c r="JSX71" s="73"/>
      <c r="JSY71" s="73"/>
      <c r="JSZ71" s="73"/>
      <c r="JTA71" s="73"/>
      <c r="JTB71" s="73"/>
      <c r="JTC71" s="73"/>
      <c r="JTD71" s="73"/>
      <c r="JTE71" s="73"/>
      <c r="JTF71" s="73"/>
      <c r="JTG71" s="73"/>
      <c r="JTH71" s="73"/>
      <c r="JTI71" s="73"/>
      <c r="JTJ71" s="73"/>
      <c r="JTK71" s="73"/>
      <c r="JTL71" s="73"/>
      <c r="JTM71" s="73"/>
      <c r="JTN71" s="73"/>
      <c r="JTO71" s="73"/>
      <c r="JTP71" s="73"/>
      <c r="JTQ71" s="73"/>
      <c r="JTR71" s="73"/>
      <c r="JTS71" s="73"/>
      <c r="JTT71" s="73"/>
      <c r="JTU71" s="73"/>
      <c r="JTV71" s="73"/>
      <c r="JTW71" s="73"/>
      <c r="JTX71" s="73"/>
      <c r="JTY71" s="73"/>
      <c r="JTZ71" s="73"/>
      <c r="JUA71" s="73"/>
      <c r="JUB71" s="73"/>
      <c r="JUC71" s="73"/>
      <c r="JUD71" s="73"/>
      <c r="JUE71" s="73"/>
      <c r="JUF71" s="73"/>
      <c r="JUG71" s="73"/>
      <c r="JUH71" s="73"/>
      <c r="JUI71" s="73"/>
      <c r="JUJ71" s="73"/>
      <c r="JUK71" s="73"/>
      <c r="JUL71" s="73"/>
      <c r="JUM71" s="73"/>
      <c r="JUN71" s="73"/>
      <c r="JUO71" s="73"/>
      <c r="JUP71" s="73"/>
      <c r="JUQ71" s="73"/>
      <c r="JUR71" s="73"/>
      <c r="JUS71" s="73"/>
      <c r="JUT71" s="73"/>
      <c r="JUU71" s="73"/>
      <c r="JUV71" s="73"/>
      <c r="JUW71" s="73"/>
      <c r="JUX71" s="73"/>
      <c r="JUY71" s="73"/>
      <c r="JUZ71" s="73"/>
      <c r="JVA71" s="73"/>
      <c r="JVB71" s="73"/>
      <c r="JVC71" s="73"/>
      <c r="JVD71" s="73"/>
      <c r="JVE71" s="73"/>
      <c r="JVF71" s="73"/>
      <c r="JVG71" s="73"/>
      <c r="JVH71" s="73"/>
      <c r="JVI71" s="73"/>
      <c r="JVJ71" s="73"/>
      <c r="JVK71" s="73"/>
      <c r="JVL71" s="73"/>
      <c r="JVM71" s="73"/>
      <c r="JVN71" s="73"/>
      <c r="JVO71" s="73"/>
      <c r="JVP71" s="73"/>
      <c r="JVQ71" s="73"/>
      <c r="JVR71" s="73"/>
      <c r="JVS71" s="73"/>
      <c r="JVT71" s="73"/>
      <c r="JVU71" s="73"/>
      <c r="JVV71" s="73"/>
      <c r="JVW71" s="73"/>
      <c r="JVX71" s="73"/>
      <c r="JVY71" s="73"/>
      <c r="JVZ71" s="73"/>
      <c r="JWA71" s="73"/>
      <c r="JWB71" s="73"/>
      <c r="JWC71" s="73"/>
      <c r="JWD71" s="73"/>
      <c r="JWE71" s="73"/>
      <c r="JWF71" s="73"/>
      <c r="JWG71" s="73"/>
      <c r="JWH71" s="73"/>
      <c r="JWI71" s="73"/>
      <c r="JWJ71" s="73"/>
      <c r="JWK71" s="73"/>
      <c r="JWL71" s="73"/>
      <c r="JWM71" s="73"/>
      <c r="JWN71" s="73"/>
      <c r="JWO71" s="73"/>
      <c r="JWP71" s="73"/>
      <c r="JWQ71" s="73"/>
      <c r="JWR71" s="73"/>
      <c r="JWS71" s="73"/>
      <c r="JWT71" s="73"/>
      <c r="JWU71" s="73"/>
      <c r="JWV71" s="73"/>
      <c r="JWW71" s="73"/>
      <c r="JWX71" s="73"/>
      <c r="JWY71" s="73"/>
      <c r="JWZ71" s="73"/>
      <c r="JXA71" s="73"/>
      <c r="JXB71" s="73"/>
      <c r="JXC71" s="73"/>
      <c r="JXD71" s="73"/>
      <c r="JXE71" s="73"/>
      <c r="JXF71" s="73"/>
      <c r="JXG71" s="73"/>
      <c r="JXH71" s="73"/>
      <c r="JXI71" s="73"/>
      <c r="JXJ71" s="73"/>
      <c r="JXK71" s="73"/>
      <c r="JXL71" s="73"/>
      <c r="JXM71" s="73"/>
      <c r="JXN71" s="73"/>
      <c r="JXO71" s="73"/>
      <c r="JXP71" s="73"/>
      <c r="JXQ71" s="73"/>
      <c r="JXR71" s="73"/>
      <c r="JXS71" s="73"/>
      <c r="JXT71" s="73"/>
      <c r="JXU71" s="73"/>
      <c r="JXV71" s="73"/>
      <c r="JXW71" s="73"/>
      <c r="JXX71" s="73"/>
      <c r="JXY71" s="73"/>
      <c r="JXZ71" s="73"/>
      <c r="JYA71" s="73"/>
      <c r="JYB71" s="73"/>
      <c r="JYC71" s="73"/>
      <c r="JYD71" s="73"/>
      <c r="JYE71" s="73"/>
      <c r="JYF71" s="73"/>
      <c r="JYG71" s="73"/>
      <c r="JYH71" s="73"/>
      <c r="JYI71" s="73"/>
      <c r="JYJ71" s="73"/>
      <c r="JYK71" s="73"/>
      <c r="JYL71" s="73"/>
      <c r="JYM71" s="73"/>
      <c r="JYN71" s="73"/>
      <c r="JYO71" s="73"/>
      <c r="JYP71" s="73"/>
      <c r="JYQ71" s="73"/>
      <c r="JYR71" s="73"/>
      <c r="JYS71" s="73"/>
      <c r="JYT71" s="73"/>
      <c r="JYU71" s="73"/>
      <c r="JYV71" s="73"/>
      <c r="JYW71" s="73"/>
      <c r="JYX71" s="73"/>
      <c r="JYY71" s="73"/>
      <c r="JYZ71" s="73"/>
      <c r="JZA71" s="73"/>
      <c r="JZB71" s="73"/>
      <c r="JZC71" s="73"/>
      <c r="JZD71" s="73"/>
      <c r="JZE71" s="73"/>
      <c r="JZF71" s="73"/>
      <c r="JZG71" s="73"/>
      <c r="JZH71" s="73"/>
      <c r="JZI71" s="73"/>
      <c r="JZJ71" s="73"/>
      <c r="JZK71" s="73"/>
      <c r="JZL71" s="73"/>
      <c r="JZM71" s="73"/>
      <c r="JZN71" s="73"/>
      <c r="JZO71" s="73"/>
      <c r="JZP71" s="73"/>
      <c r="JZQ71" s="73"/>
      <c r="JZR71" s="73"/>
      <c r="JZS71" s="73"/>
      <c r="JZT71" s="73"/>
      <c r="JZU71" s="73"/>
      <c r="JZV71" s="73"/>
      <c r="JZW71" s="73"/>
      <c r="JZX71" s="73"/>
      <c r="JZY71" s="73"/>
      <c r="JZZ71" s="73"/>
      <c r="KAA71" s="73"/>
      <c r="KAB71" s="73"/>
      <c r="KAC71" s="73"/>
      <c r="KAD71" s="73"/>
      <c r="KAE71" s="73"/>
      <c r="KAF71" s="73"/>
      <c r="KAG71" s="73"/>
      <c r="KAH71" s="73"/>
      <c r="KAI71" s="73"/>
      <c r="KAJ71" s="73"/>
      <c r="KAK71" s="73"/>
      <c r="KAL71" s="73"/>
      <c r="KAM71" s="73"/>
      <c r="KAN71" s="73"/>
      <c r="KAO71" s="73"/>
      <c r="KAP71" s="73"/>
      <c r="KAQ71" s="73"/>
      <c r="KAR71" s="73"/>
      <c r="KAS71" s="73"/>
      <c r="KAT71" s="73"/>
      <c r="KAU71" s="73"/>
      <c r="KAV71" s="73"/>
      <c r="KAW71" s="73"/>
      <c r="KAX71" s="73"/>
      <c r="KAY71" s="73"/>
      <c r="KAZ71" s="73"/>
      <c r="KBA71" s="73"/>
      <c r="KBB71" s="73"/>
      <c r="KBC71" s="73"/>
      <c r="KBD71" s="73"/>
      <c r="KBE71" s="73"/>
      <c r="KBF71" s="73"/>
      <c r="KBG71" s="73"/>
      <c r="KBH71" s="73"/>
      <c r="KBI71" s="73"/>
      <c r="KBJ71" s="73"/>
      <c r="KBK71" s="73"/>
      <c r="KBL71" s="73"/>
      <c r="KBM71" s="73"/>
      <c r="KBN71" s="73"/>
      <c r="KBO71" s="73"/>
      <c r="KBP71" s="73"/>
      <c r="KBQ71" s="73"/>
      <c r="KBR71" s="73"/>
      <c r="KBS71" s="73"/>
      <c r="KBT71" s="73"/>
      <c r="KBU71" s="73"/>
      <c r="KBV71" s="73"/>
      <c r="KBW71" s="73"/>
      <c r="KBX71" s="73"/>
      <c r="KBY71" s="73"/>
      <c r="KBZ71" s="73"/>
      <c r="KCA71" s="73"/>
      <c r="KCB71" s="73"/>
      <c r="KCC71" s="73"/>
      <c r="KCD71" s="73"/>
      <c r="KCE71" s="73"/>
      <c r="KCF71" s="73"/>
      <c r="KCG71" s="73"/>
      <c r="KCH71" s="73"/>
      <c r="KCI71" s="73"/>
      <c r="KCJ71" s="73"/>
      <c r="KCK71" s="73"/>
      <c r="KCL71" s="73"/>
      <c r="KCM71" s="73"/>
      <c r="KCN71" s="73"/>
      <c r="KCO71" s="73"/>
      <c r="KCP71" s="73"/>
      <c r="KCQ71" s="73"/>
      <c r="KCR71" s="73"/>
      <c r="KCS71" s="73"/>
      <c r="KCT71" s="73"/>
      <c r="KCU71" s="73"/>
      <c r="KCV71" s="73"/>
      <c r="KCW71" s="73"/>
      <c r="KCX71" s="73"/>
      <c r="KCY71" s="73"/>
      <c r="KCZ71" s="73"/>
      <c r="KDA71" s="73"/>
      <c r="KDB71" s="73"/>
      <c r="KDC71" s="73"/>
      <c r="KDD71" s="73"/>
      <c r="KDE71" s="73"/>
      <c r="KDF71" s="73"/>
      <c r="KDG71" s="73"/>
      <c r="KDH71" s="73"/>
      <c r="KDI71" s="73"/>
      <c r="KDJ71" s="73"/>
      <c r="KDK71" s="73"/>
      <c r="KDL71" s="73"/>
      <c r="KDM71" s="73"/>
      <c r="KDN71" s="73"/>
      <c r="KDO71" s="73"/>
      <c r="KDP71" s="73"/>
      <c r="KDQ71" s="73"/>
      <c r="KDR71" s="73"/>
      <c r="KDS71" s="73"/>
      <c r="KDT71" s="73"/>
      <c r="KDU71" s="73"/>
      <c r="KDV71" s="73"/>
      <c r="KDW71" s="73"/>
      <c r="KDX71" s="73"/>
      <c r="KDY71" s="73"/>
      <c r="KDZ71" s="73"/>
      <c r="KEA71" s="73"/>
      <c r="KEB71" s="73"/>
      <c r="KEC71" s="73"/>
      <c r="KED71" s="73"/>
      <c r="KEE71" s="73"/>
      <c r="KEF71" s="73"/>
      <c r="KEG71" s="73"/>
      <c r="KEH71" s="73"/>
      <c r="KEI71" s="73"/>
      <c r="KEJ71" s="73"/>
      <c r="KEK71" s="73"/>
      <c r="KEL71" s="73"/>
      <c r="KEM71" s="73"/>
      <c r="KEN71" s="73"/>
      <c r="KEO71" s="73"/>
      <c r="KEP71" s="73"/>
      <c r="KEQ71" s="73"/>
      <c r="KER71" s="73"/>
      <c r="KES71" s="73"/>
      <c r="KET71" s="73"/>
      <c r="KEU71" s="73"/>
      <c r="KEV71" s="73"/>
      <c r="KEW71" s="73"/>
      <c r="KEX71" s="73"/>
      <c r="KEY71" s="73"/>
      <c r="KEZ71" s="73"/>
      <c r="KFA71" s="73"/>
      <c r="KFB71" s="73"/>
      <c r="KFC71" s="73"/>
      <c r="KFD71" s="73"/>
      <c r="KFE71" s="73"/>
      <c r="KFF71" s="73"/>
      <c r="KFG71" s="73"/>
      <c r="KFH71" s="73"/>
      <c r="KFI71" s="73"/>
      <c r="KFJ71" s="73"/>
      <c r="KFK71" s="73"/>
      <c r="KFL71" s="73"/>
      <c r="KFM71" s="73"/>
      <c r="KFN71" s="73"/>
      <c r="KFO71" s="73"/>
      <c r="KFP71" s="73"/>
      <c r="KFQ71" s="73"/>
      <c r="KFR71" s="73"/>
      <c r="KFS71" s="73"/>
      <c r="KFT71" s="73"/>
      <c r="KFU71" s="73"/>
      <c r="KFV71" s="73"/>
      <c r="KFW71" s="73"/>
      <c r="KFX71" s="73"/>
      <c r="KFY71" s="73"/>
      <c r="KFZ71" s="73"/>
      <c r="KGA71" s="73"/>
      <c r="KGB71" s="73"/>
      <c r="KGC71" s="73"/>
      <c r="KGD71" s="73"/>
      <c r="KGE71" s="73"/>
      <c r="KGF71" s="73"/>
      <c r="KGG71" s="73"/>
      <c r="KGH71" s="73"/>
      <c r="KGI71" s="73"/>
      <c r="KGJ71" s="73"/>
      <c r="KGK71" s="73"/>
      <c r="KGL71" s="73"/>
      <c r="KGM71" s="73"/>
      <c r="KGN71" s="73"/>
      <c r="KGO71" s="73"/>
      <c r="KGP71" s="73"/>
      <c r="KGQ71" s="73"/>
      <c r="KGR71" s="73"/>
      <c r="KGS71" s="73"/>
      <c r="KGT71" s="73"/>
      <c r="KGU71" s="73"/>
      <c r="KGV71" s="73"/>
      <c r="KGW71" s="73"/>
      <c r="KGX71" s="73"/>
      <c r="KGY71" s="73"/>
      <c r="KGZ71" s="73"/>
      <c r="KHA71" s="73"/>
      <c r="KHB71" s="73"/>
      <c r="KHC71" s="73"/>
      <c r="KHD71" s="73"/>
      <c r="KHE71" s="73"/>
      <c r="KHF71" s="73"/>
      <c r="KHG71" s="73"/>
      <c r="KHH71" s="73"/>
      <c r="KHI71" s="73"/>
      <c r="KHJ71" s="73"/>
      <c r="KHK71" s="73"/>
      <c r="KHL71" s="73"/>
      <c r="KHM71" s="73"/>
      <c r="KHN71" s="73"/>
      <c r="KHO71" s="73"/>
      <c r="KHP71" s="73"/>
      <c r="KHQ71" s="73"/>
      <c r="KHR71" s="73"/>
      <c r="KHS71" s="73"/>
      <c r="KHT71" s="73"/>
      <c r="KHU71" s="73"/>
      <c r="KHV71" s="73"/>
      <c r="KHW71" s="73"/>
      <c r="KHX71" s="73"/>
      <c r="KHY71" s="73"/>
      <c r="KHZ71" s="73"/>
      <c r="KIA71" s="73"/>
      <c r="KIB71" s="73"/>
      <c r="KIC71" s="73"/>
      <c r="KID71" s="73"/>
      <c r="KIE71" s="73"/>
      <c r="KIF71" s="73"/>
      <c r="KIG71" s="73"/>
      <c r="KIH71" s="73"/>
      <c r="KII71" s="73"/>
      <c r="KIJ71" s="73"/>
      <c r="KIK71" s="73"/>
      <c r="KIL71" s="73"/>
      <c r="KIM71" s="73"/>
      <c r="KIN71" s="73"/>
      <c r="KIO71" s="73"/>
      <c r="KIP71" s="73"/>
      <c r="KIQ71" s="73"/>
      <c r="KIR71" s="73"/>
      <c r="KIS71" s="73"/>
      <c r="KIT71" s="73"/>
      <c r="KIU71" s="73"/>
      <c r="KIV71" s="73"/>
      <c r="KIW71" s="73"/>
      <c r="KIX71" s="73"/>
      <c r="KIY71" s="73"/>
      <c r="KIZ71" s="73"/>
      <c r="KJA71" s="73"/>
      <c r="KJB71" s="73"/>
      <c r="KJC71" s="73"/>
      <c r="KJD71" s="73"/>
      <c r="KJE71" s="73"/>
      <c r="KJF71" s="73"/>
      <c r="KJG71" s="73"/>
      <c r="KJH71" s="73"/>
      <c r="KJI71" s="73"/>
      <c r="KJJ71" s="73"/>
      <c r="KJK71" s="73"/>
      <c r="KJL71" s="73"/>
      <c r="KJM71" s="73"/>
      <c r="KJN71" s="73"/>
      <c r="KJO71" s="73"/>
      <c r="KJP71" s="73"/>
      <c r="KJQ71" s="73"/>
      <c r="KJR71" s="73"/>
      <c r="KJS71" s="73"/>
      <c r="KJT71" s="73"/>
      <c r="KJU71" s="73"/>
      <c r="KJV71" s="73"/>
      <c r="KJW71" s="73"/>
      <c r="KJX71" s="73"/>
      <c r="KJY71" s="73"/>
      <c r="KJZ71" s="73"/>
      <c r="KKA71" s="73"/>
      <c r="KKB71" s="73"/>
      <c r="KKC71" s="73"/>
      <c r="KKD71" s="73"/>
      <c r="KKE71" s="73"/>
      <c r="KKF71" s="73"/>
      <c r="KKG71" s="73"/>
      <c r="KKH71" s="73"/>
      <c r="KKI71" s="73"/>
      <c r="KKJ71" s="73"/>
      <c r="KKK71" s="73"/>
      <c r="KKL71" s="73"/>
      <c r="KKM71" s="73"/>
      <c r="KKN71" s="73"/>
      <c r="KKO71" s="73"/>
      <c r="KKP71" s="73"/>
      <c r="KKQ71" s="73"/>
      <c r="KKR71" s="73"/>
      <c r="KKS71" s="73"/>
      <c r="KKT71" s="73"/>
      <c r="KKU71" s="73"/>
      <c r="KKV71" s="73"/>
      <c r="KKW71" s="73"/>
      <c r="KKX71" s="73"/>
      <c r="KKY71" s="73"/>
      <c r="KKZ71" s="73"/>
      <c r="KLA71" s="73"/>
      <c r="KLB71" s="73"/>
      <c r="KLC71" s="73"/>
      <c r="KLD71" s="73"/>
      <c r="KLE71" s="73"/>
      <c r="KLF71" s="73"/>
      <c r="KLG71" s="73"/>
      <c r="KLH71" s="73"/>
      <c r="KLI71" s="73"/>
      <c r="KLJ71" s="73"/>
      <c r="KLK71" s="73"/>
      <c r="KLL71" s="73"/>
      <c r="KLM71" s="73"/>
      <c r="KLN71" s="73"/>
      <c r="KLO71" s="73"/>
      <c r="KLP71" s="73"/>
      <c r="KLQ71" s="73"/>
      <c r="KLR71" s="73"/>
      <c r="KLS71" s="73"/>
      <c r="KLT71" s="73"/>
      <c r="KLU71" s="73"/>
      <c r="KLV71" s="73"/>
      <c r="KLW71" s="73"/>
      <c r="KLX71" s="73"/>
      <c r="KLY71" s="73"/>
      <c r="KLZ71" s="73"/>
      <c r="KMA71" s="73"/>
      <c r="KMB71" s="73"/>
      <c r="KMC71" s="73"/>
      <c r="KMD71" s="73"/>
      <c r="KME71" s="73"/>
      <c r="KMF71" s="73"/>
      <c r="KMG71" s="73"/>
      <c r="KMH71" s="73"/>
      <c r="KMI71" s="73"/>
      <c r="KMJ71" s="73"/>
      <c r="KMK71" s="73"/>
      <c r="KML71" s="73"/>
      <c r="KMM71" s="73"/>
      <c r="KMN71" s="73"/>
      <c r="KMO71" s="73"/>
      <c r="KMP71" s="73"/>
      <c r="KMQ71" s="73"/>
      <c r="KMR71" s="73"/>
      <c r="KMS71" s="73"/>
      <c r="KMT71" s="73"/>
      <c r="KMU71" s="73"/>
      <c r="KMV71" s="73"/>
      <c r="KMW71" s="73"/>
      <c r="KMX71" s="73"/>
      <c r="KMY71" s="73"/>
      <c r="KMZ71" s="73"/>
      <c r="KNA71" s="73"/>
      <c r="KNB71" s="73"/>
      <c r="KNC71" s="73"/>
      <c r="KND71" s="73"/>
      <c r="KNE71" s="73"/>
      <c r="KNF71" s="73"/>
      <c r="KNG71" s="73"/>
      <c r="KNH71" s="73"/>
      <c r="KNI71" s="73"/>
      <c r="KNJ71" s="73"/>
      <c r="KNK71" s="73"/>
      <c r="KNL71" s="73"/>
      <c r="KNM71" s="73"/>
      <c r="KNN71" s="73"/>
      <c r="KNO71" s="73"/>
      <c r="KNP71" s="73"/>
      <c r="KNQ71" s="73"/>
      <c r="KNR71" s="73"/>
      <c r="KNS71" s="73"/>
      <c r="KNT71" s="73"/>
      <c r="KNU71" s="73"/>
      <c r="KNV71" s="73"/>
      <c r="KNW71" s="73"/>
      <c r="KNX71" s="73"/>
      <c r="KNY71" s="73"/>
      <c r="KNZ71" s="73"/>
      <c r="KOA71" s="73"/>
      <c r="KOB71" s="73"/>
      <c r="KOC71" s="73"/>
      <c r="KOD71" s="73"/>
      <c r="KOE71" s="73"/>
      <c r="KOF71" s="73"/>
      <c r="KOG71" s="73"/>
      <c r="KOH71" s="73"/>
      <c r="KOI71" s="73"/>
      <c r="KOJ71" s="73"/>
      <c r="KOK71" s="73"/>
      <c r="KOL71" s="73"/>
      <c r="KOM71" s="73"/>
      <c r="KON71" s="73"/>
      <c r="KOO71" s="73"/>
      <c r="KOP71" s="73"/>
      <c r="KOQ71" s="73"/>
      <c r="KOR71" s="73"/>
      <c r="KOS71" s="73"/>
      <c r="KOT71" s="73"/>
      <c r="KOU71" s="73"/>
      <c r="KOV71" s="73"/>
      <c r="KOW71" s="73"/>
      <c r="KOX71" s="73"/>
      <c r="KOY71" s="73"/>
      <c r="KOZ71" s="73"/>
      <c r="KPA71" s="73"/>
      <c r="KPB71" s="73"/>
      <c r="KPC71" s="73"/>
      <c r="KPD71" s="73"/>
      <c r="KPE71" s="73"/>
      <c r="KPF71" s="73"/>
      <c r="KPG71" s="73"/>
      <c r="KPH71" s="73"/>
      <c r="KPI71" s="73"/>
      <c r="KPJ71" s="73"/>
      <c r="KPK71" s="73"/>
      <c r="KPL71" s="73"/>
      <c r="KPM71" s="73"/>
      <c r="KPN71" s="73"/>
      <c r="KPO71" s="73"/>
      <c r="KPP71" s="73"/>
      <c r="KPQ71" s="73"/>
      <c r="KPR71" s="73"/>
      <c r="KPS71" s="73"/>
      <c r="KPT71" s="73"/>
      <c r="KPU71" s="73"/>
      <c r="KPV71" s="73"/>
      <c r="KPW71" s="73"/>
      <c r="KPX71" s="73"/>
      <c r="KPY71" s="73"/>
      <c r="KPZ71" s="73"/>
      <c r="KQA71" s="73"/>
      <c r="KQB71" s="73"/>
      <c r="KQC71" s="73"/>
      <c r="KQD71" s="73"/>
      <c r="KQE71" s="73"/>
      <c r="KQF71" s="73"/>
      <c r="KQG71" s="73"/>
      <c r="KQH71" s="73"/>
      <c r="KQI71" s="73"/>
      <c r="KQJ71" s="73"/>
      <c r="KQK71" s="73"/>
      <c r="KQL71" s="73"/>
      <c r="KQM71" s="73"/>
      <c r="KQN71" s="73"/>
      <c r="KQO71" s="73"/>
      <c r="KQP71" s="73"/>
      <c r="KQQ71" s="73"/>
      <c r="KQR71" s="73"/>
      <c r="KQS71" s="73"/>
      <c r="KQT71" s="73"/>
      <c r="KQU71" s="73"/>
      <c r="KQV71" s="73"/>
      <c r="KQW71" s="73"/>
      <c r="KQX71" s="73"/>
      <c r="KQY71" s="73"/>
      <c r="KQZ71" s="73"/>
      <c r="KRA71" s="73"/>
      <c r="KRB71" s="73"/>
      <c r="KRC71" s="73"/>
      <c r="KRD71" s="73"/>
      <c r="KRE71" s="73"/>
      <c r="KRF71" s="73"/>
      <c r="KRG71" s="73"/>
      <c r="KRH71" s="73"/>
      <c r="KRI71" s="73"/>
      <c r="KRJ71" s="73"/>
      <c r="KRK71" s="73"/>
      <c r="KRL71" s="73"/>
      <c r="KRM71" s="73"/>
      <c r="KRN71" s="73"/>
      <c r="KRO71" s="73"/>
      <c r="KRP71" s="73"/>
      <c r="KRQ71" s="73"/>
      <c r="KRR71" s="73"/>
      <c r="KRS71" s="73"/>
      <c r="KRT71" s="73"/>
      <c r="KRU71" s="73"/>
      <c r="KRV71" s="73"/>
      <c r="KRW71" s="73"/>
      <c r="KRX71" s="73"/>
      <c r="KRY71" s="73"/>
      <c r="KRZ71" s="73"/>
      <c r="KSA71" s="73"/>
      <c r="KSB71" s="73"/>
      <c r="KSC71" s="73"/>
      <c r="KSD71" s="73"/>
      <c r="KSE71" s="73"/>
      <c r="KSF71" s="73"/>
      <c r="KSG71" s="73"/>
      <c r="KSH71" s="73"/>
      <c r="KSI71" s="73"/>
      <c r="KSJ71" s="73"/>
      <c r="KSK71" s="73"/>
      <c r="KSL71" s="73"/>
      <c r="KSM71" s="73"/>
      <c r="KSN71" s="73"/>
      <c r="KSO71" s="73"/>
      <c r="KSP71" s="73"/>
      <c r="KSQ71" s="73"/>
      <c r="KSR71" s="73"/>
      <c r="KSS71" s="73"/>
      <c r="KST71" s="73"/>
      <c r="KSU71" s="73"/>
      <c r="KSV71" s="73"/>
      <c r="KSW71" s="73"/>
      <c r="KSX71" s="73"/>
      <c r="KSY71" s="73"/>
      <c r="KSZ71" s="73"/>
      <c r="KTA71" s="73"/>
      <c r="KTB71" s="73"/>
      <c r="KTC71" s="73"/>
      <c r="KTD71" s="73"/>
      <c r="KTE71" s="73"/>
      <c r="KTF71" s="73"/>
      <c r="KTG71" s="73"/>
      <c r="KTH71" s="73"/>
      <c r="KTI71" s="73"/>
      <c r="KTJ71" s="73"/>
      <c r="KTK71" s="73"/>
      <c r="KTL71" s="73"/>
      <c r="KTM71" s="73"/>
      <c r="KTN71" s="73"/>
      <c r="KTO71" s="73"/>
      <c r="KTP71" s="73"/>
      <c r="KTQ71" s="73"/>
      <c r="KTR71" s="73"/>
      <c r="KTS71" s="73"/>
      <c r="KTT71" s="73"/>
      <c r="KTU71" s="73"/>
      <c r="KTV71" s="73"/>
      <c r="KTW71" s="73"/>
      <c r="KTX71" s="73"/>
      <c r="KTY71" s="73"/>
      <c r="KTZ71" s="73"/>
      <c r="KUA71" s="73"/>
      <c r="KUB71" s="73"/>
      <c r="KUC71" s="73"/>
      <c r="KUD71" s="73"/>
      <c r="KUE71" s="73"/>
      <c r="KUF71" s="73"/>
      <c r="KUG71" s="73"/>
      <c r="KUH71" s="73"/>
      <c r="KUI71" s="73"/>
      <c r="KUJ71" s="73"/>
      <c r="KUK71" s="73"/>
      <c r="KUL71" s="73"/>
      <c r="KUM71" s="73"/>
      <c r="KUN71" s="73"/>
      <c r="KUO71" s="73"/>
      <c r="KUP71" s="73"/>
      <c r="KUQ71" s="73"/>
      <c r="KUR71" s="73"/>
      <c r="KUS71" s="73"/>
      <c r="KUT71" s="73"/>
      <c r="KUU71" s="73"/>
      <c r="KUV71" s="73"/>
      <c r="KUW71" s="73"/>
      <c r="KUX71" s="73"/>
      <c r="KUY71" s="73"/>
      <c r="KUZ71" s="73"/>
      <c r="KVA71" s="73"/>
      <c r="KVB71" s="73"/>
      <c r="KVC71" s="73"/>
      <c r="KVD71" s="73"/>
      <c r="KVE71" s="73"/>
      <c r="KVF71" s="73"/>
      <c r="KVG71" s="73"/>
      <c r="KVH71" s="73"/>
      <c r="KVI71" s="73"/>
      <c r="KVJ71" s="73"/>
      <c r="KVK71" s="73"/>
      <c r="KVL71" s="73"/>
      <c r="KVM71" s="73"/>
      <c r="KVN71" s="73"/>
      <c r="KVO71" s="73"/>
      <c r="KVP71" s="73"/>
      <c r="KVQ71" s="73"/>
      <c r="KVR71" s="73"/>
      <c r="KVS71" s="73"/>
      <c r="KVT71" s="73"/>
      <c r="KVU71" s="73"/>
      <c r="KVV71" s="73"/>
      <c r="KVW71" s="73"/>
      <c r="KVX71" s="73"/>
      <c r="KVY71" s="73"/>
      <c r="KVZ71" s="73"/>
      <c r="KWA71" s="73"/>
      <c r="KWB71" s="73"/>
      <c r="KWC71" s="73"/>
      <c r="KWD71" s="73"/>
      <c r="KWE71" s="73"/>
      <c r="KWF71" s="73"/>
      <c r="KWG71" s="73"/>
      <c r="KWH71" s="73"/>
      <c r="KWI71" s="73"/>
      <c r="KWJ71" s="73"/>
      <c r="KWK71" s="73"/>
      <c r="KWL71" s="73"/>
      <c r="KWM71" s="73"/>
      <c r="KWN71" s="73"/>
      <c r="KWO71" s="73"/>
      <c r="KWP71" s="73"/>
      <c r="KWQ71" s="73"/>
      <c r="KWR71" s="73"/>
      <c r="KWS71" s="73"/>
      <c r="KWT71" s="73"/>
      <c r="KWU71" s="73"/>
      <c r="KWV71" s="73"/>
      <c r="KWW71" s="73"/>
      <c r="KWX71" s="73"/>
      <c r="KWY71" s="73"/>
      <c r="KWZ71" s="73"/>
      <c r="KXA71" s="73"/>
      <c r="KXB71" s="73"/>
      <c r="KXC71" s="73"/>
      <c r="KXD71" s="73"/>
      <c r="KXE71" s="73"/>
      <c r="KXF71" s="73"/>
      <c r="KXG71" s="73"/>
      <c r="KXH71" s="73"/>
      <c r="KXI71" s="73"/>
      <c r="KXJ71" s="73"/>
      <c r="KXK71" s="73"/>
      <c r="KXL71" s="73"/>
      <c r="KXM71" s="73"/>
      <c r="KXN71" s="73"/>
      <c r="KXO71" s="73"/>
      <c r="KXP71" s="73"/>
      <c r="KXQ71" s="73"/>
      <c r="KXR71" s="73"/>
      <c r="KXS71" s="73"/>
      <c r="KXT71" s="73"/>
      <c r="KXU71" s="73"/>
      <c r="KXV71" s="73"/>
      <c r="KXW71" s="73"/>
      <c r="KXX71" s="73"/>
      <c r="KXY71" s="73"/>
      <c r="KXZ71" s="73"/>
      <c r="KYA71" s="73"/>
      <c r="KYB71" s="73"/>
      <c r="KYC71" s="73"/>
      <c r="KYD71" s="73"/>
      <c r="KYE71" s="73"/>
      <c r="KYF71" s="73"/>
      <c r="KYG71" s="73"/>
      <c r="KYH71" s="73"/>
      <c r="KYI71" s="73"/>
      <c r="KYJ71" s="73"/>
      <c r="KYK71" s="73"/>
      <c r="KYL71" s="73"/>
      <c r="KYM71" s="73"/>
      <c r="KYN71" s="73"/>
      <c r="KYO71" s="73"/>
      <c r="KYP71" s="73"/>
      <c r="KYQ71" s="73"/>
      <c r="KYR71" s="73"/>
      <c r="KYS71" s="73"/>
      <c r="KYT71" s="73"/>
      <c r="KYU71" s="73"/>
      <c r="KYV71" s="73"/>
      <c r="KYW71" s="73"/>
      <c r="KYX71" s="73"/>
      <c r="KYY71" s="73"/>
      <c r="KYZ71" s="73"/>
      <c r="KZA71" s="73"/>
      <c r="KZB71" s="73"/>
      <c r="KZC71" s="73"/>
      <c r="KZD71" s="73"/>
      <c r="KZE71" s="73"/>
      <c r="KZF71" s="73"/>
      <c r="KZG71" s="73"/>
      <c r="KZH71" s="73"/>
      <c r="KZI71" s="73"/>
      <c r="KZJ71" s="73"/>
      <c r="KZK71" s="73"/>
      <c r="KZL71" s="73"/>
      <c r="KZM71" s="73"/>
      <c r="KZN71" s="73"/>
      <c r="KZO71" s="73"/>
      <c r="KZP71" s="73"/>
      <c r="KZQ71" s="73"/>
      <c r="KZR71" s="73"/>
      <c r="KZS71" s="73"/>
      <c r="KZT71" s="73"/>
      <c r="KZU71" s="73"/>
      <c r="KZV71" s="73"/>
      <c r="KZW71" s="73"/>
      <c r="KZX71" s="73"/>
      <c r="KZY71" s="73"/>
      <c r="KZZ71" s="73"/>
      <c r="LAA71" s="73"/>
      <c r="LAB71" s="73"/>
      <c r="LAC71" s="73"/>
      <c r="LAD71" s="73"/>
      <c r="LAE71" s="73"/>
      <c r="LAF71" s="73"/>
      <c r="LAG71" s="73"/>
      <c r="LAH71" s="73"/>
      <c r="LAI71" s="73"/>
      <c r="LAJ71" s="73"/>
      <c r="LAK71" s="73"/>
      <c r="LAL71" s="73"/>
      <c r="LAM71" s="73"/>
      <c r="LAN71" s="73"/>
      <c r="LAO71" s="73"/>
      <c r="LAP71" s="73"/>
      <c r="LAQ71" s="73"/>
      <c r="LAR71" s="73"/>
      <c r="LAS71" s="73"/>
      <c r="LAT71" s="73"/>
      <c r="LAU71" s="73"/>
      <c r="LAV71" s="73"/>
      <c r="LAW71" s="73"/>
      <c r="LAX71" s="73"/>
      <c r="LAY71" s="73"/>
      <c r="LAZ71" s="73"/>
      <c r="LBA71" s="73"/>
      <c r="LBB71" s="73"/>
      <c r="LBC71" s="73"/>
      <c r="LBD71" s="73"/>
      <c r="LBE71" s="73"/>
      <c r="LBF71" s="73"/>
      <c r="LBG71" s="73"/>
      <c r="LBH71" s="73"/>
      <c r="LBI71" s="73"/>
      <c r="LBJ71" s="73"/>
      <c r="LBK71" s="73"/>
      <c r="LBL71" s="73"/>
      <c r="LBM71" s="73"/>
      <c r="LBN71" s="73"/>
      <c r="LBO71" s="73"/>
      <c r="LBP71" s="73"/>
      <c r="LBQ71" s="73"/>
      <c r="LBR71" s="73"/>
      <c r="LBS71" s="73"/>
      <c r="LBT71" s="73"/>
      <c r="LBU71" s="73"/>
      <c r="LBV71" s="73"/>
      <c r="LBW71" s="73"/>
      <c r="LBX71" s="73"/>
      <c r="LBY71" s="73"/>
      <c r="LBZ71" s="73"/>
      <c r="LCA71" s="73"/>
      <c r="LCB71" s="73"/>
      <c r="LCC71" s="73"/>
      <c r="LCD71" s="73"/>
      <c r="LCE71" s="73"/>
      <c r="LCF71" s="73"/>
      <c r="LCG71" s="73"/>
      <c r="LCH71" s="73"/>
      <c r="LCI71" s="73"/>
      <c r="LCJ71" s="73"/>
      <c r="LCK71" s="73"/>
      <c r="LCL71" s="73"/>
      <c r="LCM71" s="73"/>
      <c r="LCN71" s="73"/>
      <c r="LCO71" s="73"/>
      <c r="LCP71" s="73"/>
      <c r="LCQ71" s="73"/>
      <c r="LCR71" s="73"/>
      <c r="LCS71" s="73"/>
      <c r="LCT71" s="73"/>
      <c r="LCU71" s="73"/>
      <c r="LCV71" s="73"/>
      <c r="LCW71" s="73"/>
      <c r="LCX71" s="73"/>
      <c r="LCY71" s="73"/>
      <c r="LCZ71" s="73"/>
      <c r="LDA71" s="73"/>
      <c r="LDB71" s="73"/>
      <c r="LDC71" s="73"/>
      <c r="LDD71" s="73"/>
      <c r="LDE71" s="73"/>
      <c r="LDF71" s="73"/>
      <c r="LDG71" s="73"/>
      <c r="LDH71" s="73"/>
      <c r="LDI71" s="73"/>
      <c r="LDJ71" s="73"/>
      <c r="LDK71" s="73"/>
      <c r="LDL71" s="73"/>
      <c r="LDM71" s="73"/>
      <c r="LDN71" s="73"/>
      <c r="LDO71" s="73"/>
      <c r="LDP71" s="73"/>
      <c r="LDQ71" s="73"/>
      <c r="LDR71" s="73"/>
      <c r="LDS71" s="73"/>
      <c r="LDT71" s="73"/>
      <c r="LDU71" s="73"/>
      <c r="LDV71" s="73"/>
      <c r="LDW71" s="73"/>
      <c r="LDX71" s="73"/>
      <c r="LDY71" s="73"/>
      <c r="LDZ71" s="73"/>
      <c r="LEA71" s="73"/>
      <c r="LEB71" s="73"/>
      <c r="LEC71" s="73"/>
      <c r="LED71" s="73"/>
      <c r="LEE71" s="73"/>
      <c r="LEF71" s="73"/>
      <c r="LEG71" s="73"/>
      <c r="LEH71" s="73"/>
      <c r="LEI71" s="73"/>
      <c r="LEJ71" s="73"/>
      <c r="LEK71" s="73"/>
      <c r="LEL71" s="73"/>
      <c r="LEM71" s="73"/>
      <c r="LEN71" s="73"/>
      <c r="LEO71" s="73"/>
      <c r="LEP71" s="73"/>
      <c r="LEQ71" s="73"/>
      <c r="LER71" s="73"/>
      <c r="LES71" s="73"/>
      <c r="LET71" s="73"/>
      <c r="LEU71" s="73"/>
      <c r="LEV71" s="73"/>
      <c r="LEW71" s="73"/>
      <c r="LEX71" s="73"/>
      <c r="LEY71" s="73"/>
      <c r="LEZ71" s="73"/>
      <c r="LFA71" s="73"/>
      <c r="LFB71" s="73"/>
      <c r="LFC71" s="73"/>
      <c r="LFD71" s="73"/>
      <c r="LFE71" s="73"/>
      <c r="LFF71" s="73"/>
      <c r="LFG71" s="73"/>
      <c r="LFH71" s="73"/>
      <c r="LFI71" s="73"/>
      <c r="LFJ71" s="73"/>
      <c r="LFK71" s="73"/>
      <c r="LFL71" s="73"/>
      <c r="LFM71" s="73"/>
      <c r="LFN71" s="73"/>
      <c r="LFO71" s="73"/>
      <c r="LFP71" s="73"/>
      <c r="LFQ71" s="73"/>
      <c r="LFR71" s="73"/>
      <c r="LFS71" s="73"/>
      <c r="LFT71" s="73"/>
      <c r="LFU71" s="73"/>
      <c r="LFV71" s="73"/>
      <c r="LFW71" s="73"/>
      <c r="LFX71" s="73"/>
      <c r="LFY71" s="73"/>
      <c r="LFZ71" s="73"/>
      <c r="LGA71" s="73"/>
      <c r="LGB71" s="73"/>
      <c r="LGC71" s="73"/>
      <c r="LGD71" s="73"/>
      <c r="LGE71" s="73"/>
      <c r="LGF71" s="73"/>
      <c r="LGG71" s="73"/>
      <c r="LGH71" s="73"/>
      <c r="LGI71" s="73"/>
      <c r="LGJ71" s="73"/>
      <c r="LGK71" s="73"/>
      <c r="LGL71" s="73"/>
      <c r="LGM71" s="73"/>
      <c r="LGN71" s="73"/>
      <c r="LGO71" s="73"/>
      <c r="LGP71" s="73"/>
      <c r="LGQ71" s="73"/>
      <c r="LGR71" s="73"/>
      <c r="LGS71" s="73"/>
      <c r="LGT71" s="73"/>
      <c r="LGU71" s="73"/>
      <c r="LGV71" s="73"/>
      <c r="LGW71" s="73"/>
      <c r="LGX71" s="73"/>
      <c r="LGY71" s="73"/>
      <c r="LGZ71" s="73"/>
      <c r="LHA71" s="73"/>
      <c r="LHB71" s="73"/>
      <c r="LHC71" s="73"/>
      <c r="LHD71" s="73"/>
      <c r="LHE71" s="73"/>
      <c r="LHF71" s="73"/>
      <c r="LHG71" s="73"/>
      <c r="LHH71" s="73"/>
      <c r="LHI71" s="73"/>
      <c r="LHJ71" s="73"/>
      <c r="LHK71" s="73"/>
      <c r="LHL71" s="73"/>
      <c r="LHM71" s="73"/>
      <c r="LHN71" s="73"/>
      <c r="LHO71" s="73"/>
      <c r="LHP71" s="73"/>
      <c r="LHQ71" s="73"/>
      <c r="LHR71" s="73"/>
      <c r="LHS71" s="73"/>
      <c r="LHT71" s="73"/>
      <c r="LHU71" s="73"/>
      <c r="LHV71" s="73"/>
      <c r="LHW71" s="73"/>
      <c r="LHX71" s="73"/>
      <c r="LHY71" s="73"/>
      <c r="LHZ71" s="73"/>
      <c r="LIA71" s="73"/>
      <c r="LIB71" s="73"/>
      <c r="LIC71" s="73"/>
      <c r="LID71" s="73"/>
      <c r="LIE71" s="73"/>
      <c r="LIF71" s="73"/>
      <c r="LIG71" s="73"/>
      <c r="LIH71" s="73"/>
      <c r="LII71" s="73"/>
      <c r="LIJ71" s="73"/>
      <c r="LIK71" s="73"/>
      <c r="LIL71" s="73"/>
      <c r="LIM71" s="73"/>
      <c r="LIN71" s="73"/>
      <c r="LIO71" s="73"/>
      <c r="LIP71" s="73"/>
      <c r="LIQ71" s="73"/>
      <c r="LIR71" s="73"/>
      <c r="LIS71" s="73"/>
      <c r="LIT71" s="73"/>
      <c r="LIU71" s="73"/>
      <c r="LIV71" s="73"/>
      <c r="LIW71" s="73"/>
      <c r="LIX71" s="73"/>
      <c r="LIY71" s="73"/>
      <c r="LIZ71" s="73"/>
      <c r="LJA71" s="73"/>
      <c r="LJB71" s="73"/>
      <c r="LJC71" s="73"/>
      <c r="LJD71" s="73"/>
      <c r="LJE71" s="73"/>
      <c r="LJF71" s="73"/>
      <c r="LJG71" s="73"/>
      <c r="LJH71" s="73"/>
      <c r="LJI71" s="73"/>
      <c r="LJJ71" s="73"/>
      <c r="LJK71" s="73"/>
      <c r="LJL71" s="73"/>
      <c r="LJM71" s="73"/>
      <c r="LJN71" s="73"/>
      <c r="LJO71" s="73"/>
      <c r="LJP71" s="73"/>
      <c r="LJQ71" s="73"/>
      <c r="LJR71" s="73"/>
      <c r="LJS71" s="73"/>
      <c r="LJT71" s="73"/>
      <c r="LJU71" s="73"/>
      <c r="LJV71" s="73"/>
      <c r="LJW71" s="73"/>
      <c r="LJX71" s="73"/>
      <c r="LJY71" s="73"/>
      <c r="LJZ71" s="73"/>
      <c r="LKA71" s="73"/>
      <c r="LKB71" s="73"/>
      <c r="LKC71" s="73"/>
      <c r="LKD71" s="73"/>
      <c r="LKE71" s="73"/>
      <c r="LKF71" s="73"/>
      <c r="LKG71" s="73"/>
      <c r="LKH71" s="73"/>
      <c r="LKI71" s="73"/>
      <c r="LKJ71" s="73"/>
      <c r="LKK71" s="73"/>
      <c r="LKL71" s="73"/>
      <c r="LKM71" s="73"/>
      <c r="LKN71" s="73"/>
      <c r="LKO71" s="73"/>
      <c r="LKP71" s="73"/>
      <c r="LKQ71" s="73"/>
      <c r="LKR71" s="73"/>
      <c r="LKS71" s="73"/>
      <c r="LKT71" s="73"/>
      <c r="LKU71" s="73"/>
      <c r="LKV71" s="73"/>
      <c r="LKW71" s="73"/>
      <c r="LKX71" s="73"/>
      <c r="LKY71" s="73"/>
      <c r="LKZ71" s="73"/>
      <c r="LLA71" s="73"/>
      <c r="LLB71" s="73"/>
      <c r="LLC71" s="73"/>
      <c r="LLD71" s="73"/>
      <c r="LLE71" s="73"/>
      <c r="LLF71" s="73"/>
      <c r="LLG71" s="73"/>
      <c r="LLH71" s="73"/>
      <c r="LLI71" s="73"/>
      <c r="LLJ71" s="73"/>
      <c r="LLK71" s="73"/>
      <c r="LLL71" s="73"/>
      <c r="LLM71" s="73"/>
      <c r="LLN71" s="73"/>
      <c r="LLO71" s="73"/>
      <c r="LLP71" s="73"/>
      <c r="LLQ71" s="73"/>
      <c r="LLR71" s="73"/>
      <c r="LLS71" s="73"/>
      <c r="LLT71" s="73"/>
      <c r="LLU71" s="73"/>
      <c r="LLV71" s="73"/>
      <c r="LLW71" s="73"/>
      <c r="LLX71" s="73"/>
      <c r="LLY71" s="73"/>
      <c r="LLZ71" s="73"/>
      <c r="LMA71" s="73"/>
      <c r="LMB71" s="73"/>
      <c r="LMC71" s="73"/>
      <c r="LMD71" s="73"/>
      <c r="LME71" s="73"/>
      <c r="LMF71" s="73"/>
      <c r="LMG71" s="73"/>
      <c r="LMH71" s="73"/>
      <c r="LMI71" s="73"/>
      <c r="LMJ71" s="73"/>
      <c r="LMK71" s="73"/>
      <c r="LML71" s="73"/>
      <c r="LMM71" s="73"/>
      <c r="LMN71" s="73"/>
      <c r="LMO71" s="73"/>
      <c r="LMP71" s="73"/>
      <c r="LMQ71" s="73"/>
      <c r="LMR71" s="73"/>
      <c r="LMS71" s="73"/>
      <c r="LMT71" s="73"/>
      <c r="LMU71" s="73"/>
      <c r="LMV71" s="73"/>
      <c r="LMW71" s="73"/>
      <c r="LMX71" s="73"/>
      <c r="LMY71" s="73"/>
      <c r="LMZ71" s="73"/>
      <c r="LNA71" s="73"/>
      <c r="LNB71" s="73"/>
      <c r="LNC71" s="73"/>
      <c r="LND71" s="73"/>
      <c r="LNE71" s="73"/>
      <c r="LNF71" s="73"/>
      <c r="LNG71" s="73"/>
      <c r="LNH71" s="73"/>
      <c r="LNI71" s="73"/>
      <c r="LNJ71" s="73"/>
      <c r="LNK71" s="73"/>
      <c r="LNL71" s="73"/>
      <c r="LNM71" s="73"/>
      <c r="LNN71" s="73"/>
      <c r="LNO71" s="73"/>
      <c r="LNP71" s="73"/>
      <c r="LNQ71" s="73"/>
      <c r="LNR71" s="73"/>
      <c r="LNS71" s="73"/>
      <c r="LNT71" s="73"/>
      <c r="LNU71" s="73"/>
      <c r="LNV71" s="73"/>
      <c r="LNW71" s="73"/>
      <c r="LNX71" s="73"/>
      <c r="LNY71" s="73"/>
      <c r="LNZ71" s="73"/>
      <c r="LOA71" s="73"/>
      <c r="LOB71" s="73"/>
      <c r="LOC71" s="73"/>
      <c r="LOD71" s="73"/>
      <c r="LOE71" s="73"/>
      <c r="LOF71" s="73"/>
      <c r="LOG71" s="73"/>
      <c r="LOH71" s="73"/>
      <c r="LOI71" s="73"/>
      <c r="LOJ71" s="73"/>
      <c r="LOK71" s="73"/>
      <c r="LOL71" s="73"/>
      <c r="LOM71" s="73"/>
      <c r="LON71" s="73"/>
      <c r="LOO71" s="73"/>
      <c r="LOP71" s="73"/>
      <c r="LOQ71" s="73"/>
      <c r="LOR71" s="73"/>
      <c r="LOS71" s="73"/>
      <c r="LOT71" s="73"/>
      <c r="LOU71" s="73"/>
      <c r="LOV71" s="73"/>
      <c r="LOW71" s="73"/>
      <c r="LOX71" s="73"/>
      <c r="LOY71" s="73"/>
      <c r="LOZ71" s="73"/>
      <c r="LPA71" s="73"/>
      <c r="LPB71" s="73"/>
      <c r="LPC71" s="73"/>
      <c r="LPD71" s="73"/>
      <c r="LPE71" s="73"/>
      <c r="LPF71" s="73"/>
      <c r="LPG71" s="73"/>
      <c r="LPH71" s="73"/>
      <c r="LPI71" s="73"/>
      <c r="LPJ71" s="73"/>
      <c r="LPK71" s="73"/>
      <c r="LPL71" s="73"/>
      <c r="LPM71" s="73"/>
      <c r="LPN71" s="73"/>
      <c r="LPO71" s="73"/>
      <c r="LPP71" s="73"/>
      <c r="LPQ71" s="73"/>
      <c r="LPR71" s="73"/>
      <c r="LPS71" s="73"/>
      <c r="LPT71" s="73"/>
      <c r="LPU71" s="73"/>
      <c r="LPV71" s="73"/>
      <c r="LPW71" s="73"/>
      <c r="LPX71" s="73"/>
      <c r="LPY71" s="73"/>
      <c r="LPZ71" s="73"/>
      <c r="LQA71" s="73"/>
      <c r="LQB71" s="73"/>
      <c r="LQC71" s="73"/>
      <c r="LQD71" s="73"/>
      <c r="LQE71" s="73"/>
      <c r="LQF71" s="73"/>
      <c r="LQG71" s="73"/>
      <c r="LQH71" s="73"/>
      <c r="LQI71" s="73"/>
      <c r="LQJ71" s="73"/>
      <c r="LQK71" s="73"/>
      <c r="LQL71" s="73"/>
      <c r="LQM71" s="73"/>
      <c r="LQN71" s="73"/>
      <c r="LQO71" s="73"/>
      <c r="LQP71" s="73"/>
      <c r="LQQ71" s="73"/>
      <c r="LQR71" s="73"/>
      <c r="LQS71" s="73"/>
      <c r="LQT71" s="73"/>
      <c r="LQU71" s="73"/>
      <c r="LQV71" s="73"/>
      <c r="LQW71" s="73"/>
      <c r="LQX71" s="73"/>
      <c r="LQY71" s="73"/>
      <c r="LQZ71" s="73"/>
      <c r="LRA71" s="73"/>
      <c r="LRB71" s="73"/>
      <c r="LRC71" s="73"/>
      <c r="LRD71" s="73"/>
      <c r="LRE71" s="73"/>
      <c r="LRF71" s="73"/>
      <c r="LRG71" s="73"/>
      <c r="LRH71" s="73"/>
      <c r="LRI71" s="73"/>
      <c r="LRJ71" s="73"/>
      <c r="LRK71" s="73"/>
      <c r="LRL71" s="73"/>
      <c r="LRM71" s="73"/>
      <c r="LRN71" s="73"/>
      <c r="LRO71" s="73"/>
      <c r="LRP71" s="73"/>
      <c r="LRQ71" s="73"/>
      <c r="LRR71" s="73"/>
      <c r="LRS71" s="73"/>
      <c r="LRT71" s="73"/>
      <c r="LRU71" s="73"/>
      <c r="LRV71" s="73"/>
      <c r="LRW71" s="73"/>
      <c r="LRX71" s="73"/>
      <c r="LRY71" s="73"/>
      <c r="LRZ71" s="73"/>
      <c r="LSA71" s="73"/>
      <c r="LSB71" s="73"/>
      <c r="LSC71" s="73"/>
      <c r="LSD71" s="73"/>
      <c r="LSE71" s="73"/>
      <c r="LSF71" s="73"/>
      <c r="LSG71" s="73"/>
      <c r="LSH71" s="73"/>
      <c r="LSI71" s="73"/>
      <c r="LSJ71" s="73"/>
      <c r="LSK71" s="73"/>
      <c r="LSL71" s="73"/>
      <c r="LSM71" s="73"/>
      <c r="LSN71" s="73"/>
      <c r="LSO71" s="73"/>
      <c r="LSP71" s="73"/>
      <c r="LSQ71" s="73"/>
      <c r="LSR71" s="73"/>
      <c r="LSS71" s="73"/>
      <c r="LST71" s="73"/>
      <c r="LSU71" s="73"/>
      <c r="LSV71" s="73"/>
      <c r="LSW71" s="73"/>
      <c r="LSX71" s="73"/>
      <c r="LSY71" s="73"/>
      <c r="LSZ71" s="73"/>
      <c r="LTA71" s="73"/>
      <c r="LTB71" s="73"/>
      <c r="LTC71" s="73"/>
      <c r="LTD71" s="73"/>
      <c r="LTE71" s="73"/>
      <c r="LTF71" s="73"/>
      <c r="LTG71" s="73"/>
      <c r="LTH71" s="73"/>
      <c r="LTI71" s="73"/>
      <c r="LTJ71" s="73"/>
      <c r="LTK71" s="73"/>
      <c r="LTL71" s="73"/>
      <c r="LTM71" s="73"/>
      <c r="LTN71" s="73"/>
      <c r="LTO71" s="73"/>
      <c r="LTP71" s="73"/>
      <c r="LTQ71" s="73"/>
      <c r="LTR71" s="73"/>
      <c r="LTS71" s="73"/>
      <c r="LTT71" s="73"/>
      <c r="LTU71" s="73"/>
      <c r="LTV71" s="73"/>
      <c r="LTW71" s="73"/>
      <c r="LTX71" s="73"/>
      <c r="LTY71" s="73"/>
      <c r="LTZ71" s="73"/>
      <c r="LUA71" s="73"/>
      <c r="LUB71" s="73"/>
      <c r="LUC71" s="73"/>
      <c r="LUD71" s="73"/>
      <c r="LUE71" s="73"/>
      <c r="LUF71" s="73"/>
      <c r="LUG71" s="73"/>
      <c r="LUH71" s="73"/>
      <c r="LUI71" s="73"/>
      <c r="LUJ71" s="73"/>
      <c r="LUK71" s="73"/>
      <c r="LUL71" s="73"/>
      <c r="LUM71" s="73"/>
      <c r="LUN71" s="73"/>
      <c r="LUO71" s="73"/>
      <c r="LUP71" s="73"/>
      <c r="LUQ71" s="73"/>
      <c r="LUR71" s="73"/>
      <c r="LUS71" s="73"/>
      <c r="LUT71" s="73"/>
      <c r="LUU71" s="73"/>
      <c r="LUV71" s="73"/>
      <c r="LUW71" s="73"/>
      <c r="LUX71" s="73"/>
      <c r="LUY71" s="73"/>
      <c r="LUZ71" s="73"/>
      <c r="LVA71" s="73"/>
      <c r="LVB71" s="73"/>
      <c r="LVC71" s="73"/>
      <c r="LVD71" s="73"/>
      <c r="LVE71" s="73"/>
      <c r="LVF71" s="73"/>
      <c r="LVG71" s="73"/>
      <c r="LVH71" s="73"/>
      <c r="LVI71" s="73"/>
      <c r="LVJ71" s="73"/>
      <c r="LVK71" s="73"/>
      <c r="LVL71" s="73"/>
      <c r="LVM71" s="73"/>
      <c r="LVN71" s="73"/>
      <c r="LVO71" s="73"/>
      <c r="LVP71" s="73"/>
      <c r="LVQ71" s="73"/>
      <c r="LVR71" s="73"/>
      <c r="LVS71" s="73"/>
      <c r="LVT71" s="73"/>
      <c r="LVU71" s="73"/>
      <c r="LVV71" s="73"/>
      <c r="LVW71" s="73"/>
      <c r="LVX71" s="73"/>
      <c r="LVY71" s="73"/>
      <c r="LVZ71" s="73"/>
      <c r="LWA71" s="73"/>
      <c r="LWB71" s="73"/>
      <c r="LWC71" s="73"/>
      <c r="LWD71" s="73"/>
      <c r="LWE71" s="73"/>
      <c r="LWF71" s="73"/>
      <c r="LWG71" s="73"/>
      <c r="LWH71" s="73"/>
      <c r="LWI71" s="73"/>
      <c r="LWJ71" s="73"/>
      <c r="LWK71" s="73"/>
      <c r="LWL71" s="73"/>
      <c r="LWM71" s="73"/>
      <c r="LWN71" s="73"/>
      <c r="LWO71" s="73"/>
      <c r="LWP71" s="73"/>
      <c r="LWQ71" s="73"/>
      <c r="LWR71" s="73"/>
      <c r="LWS71" s="73"/>
      <c r="LWT71" s="73"/>
      <c r="LWU71" s="73"/>
      <c r="LWV71" s="73"/>
      <c r="LWW71" s="73"/>
      <c r="LWX71" s="73"/>
      <c r="LWY71" s="73"/>
      <c r="LWZ71" s="73"/>
      <c r="LXA71" s="73"/>
      <c r="LXB71" s="73"/>
      <c r="LXC71" s="73"/>
      <c r="LXD71" s="73"/>
      <c r="LXE71" s="73"/>
      <c r="LXF71" s="73"/>
      <c r="LXG71" s="73"/>
      <c r="LXH71" s="73"/>
      <c r="LXI71" s="73"/>
      <c r="LXJ71" s="73"/>
      <c r="LXK71" s="73"/>
      <c r="LXL71" s="73"/>
      <c r="LXM71" s="73"/>
      <c r="LXN71" s="73"/>
      <c r="LXO71" s="73"/>
      <c r="LXP71" s="73"/>
      <c r="LXQ71" s="73"/>
      <c r="LXR71" s="73"/>
      <c r="LXS71" s="73"/>
      <c r="LXT71" s="73"/>
      <c r="LXU71" s="73"/>
      <c r="LXV71" s="73"/>
      <c r="LXW71" s="73"/>
      <c r="LXX71" s="73"/>
      <c r="LXY71" s="73"/>
      <c r="LXZ71" s="73"/>
      <c r="LYA71" s="73"/>
      <c r="LYB71" s="73"/>
      <c r="LYC71" s="73"/>
      <c r="LYD71" s="73"/>
      <c r="LYE71" s="73"/>
      <c r="LYF71" s="73"/>
      <c r="LYG71" s="73"/>
      <c r="LYH71" s="73"/>
      <c r="LYI71" s="73"/>
      <c r="LYJ71" s="73"/>
      <c r="LYK71" s="73"/>
      <c r="LYL71" s="73"/>
      <c r="LYM71" s="73"/>
      <c r="LYN71" s="73"/>
      <c r="LYO71" s="73"/>
      <c r="LYP71" s="73"/>
      <c r="LYQ71" s="73"/>
      <c r="LYR71" s="73"/>
      <c r="LYS71" s="73"/>
      <c r="LYT71" s="73"/>
      <c r="LYU71" s="73"/>
      <c r="LYV71" s="73"/>
      <c r="LYW71" s="73"/>
      <c r="LYX71" s="73"/>
      <c r="LYY71" s="73"/>
      <c r="LYZ71" s="73"/>
      <c r="LZA71" s="73"/>
      <c r="LZB71" s="73"/>
      <c r="LZC71" s="73"/>
      <c r="LZD71" s="73"/>
      <c r="LZE71" s="73"/>
      <c r="LZF71" s="73"/>
      <c r="LZG71" s="73"/>
      <c r="LZH71" s="73"/>
      <c r="LZI71" s="73"/>
      <c r="LZJ71" s="73"/>
      <c r="LZK71" s="73"/>
      <c r="LZL71" s="73"/>
      <c r="LZM71" s="73"/>
      <c r="LZN71" s="73"/>
      <c r="LZO71" s="73"/>
      <c r="LZP71" s="73"/>
      <c r="LZQ71" s="73"/>
      <c r="LZR71" s="73"/>
      <c r="LZS71" s="73"/>
      <c r="LZT71" s="73"/>
      <c r="LZU71" s="73"/>
      <c r="LZV71" s="73"/>
      <c r="LZW71" s="73"/>
      <c r="LZX71" s="73"/>
      <c r="LZY71" s="73"/>
      <c r="LZZ71" s="73"/>
      <c r="MAA71" s="73"/>
      <c r="MAB71" s="73"/>
      <c r="MAC71" s="73"/>
      <c r="MAD71" s="73"/>
      <c r="MAE71" s="73"/>
      <c r="MAF71" s="73"/>
      <c r="MAG71" s="73"/>
      <c r="MAH71" s="73"/>
      <c r="MAI71" s="73"/>
      <c r="MAJ71" s="73"/>
      <c r="MAK71" s="73"/>
      <c r="MAL71" s="73"/>
      <c r="MAM71" s="73"/>
      <c r="MAN71" s="73"/>
      <c r="MAO71" s="73"/>
      <c r="MAP71" s="73"/>
      <c r="MAQ71" s="73"/>
      <c r="MAR71" s="73"/>
      <c r="MAS71" s="73"/>
      <c r="MAT71" s="73"/>
      <c r="MAU71" s="73"/>
      <c r="MAV71" s="73"/>
      <c r="MAW71" s="73"/>
      <c r="MAX71" s="73"/>
      <c r="MAY71" s="73"/>
      <c r="MAZ71" s="73"/>
      <c r="MBA71" s="73"/>
      <c r="MBB71" s="73"/>
      <c r="MBC71" s="73"/>
      <c r="MBD71" s="73"/>
      <c r="MBE71" s="73"/>
      <c r="MBF71" s="73"/>
      <c r="MBG71" s="73"/>
      <c r="MBH71" s="73"/>
      <c r="MBI71" s="73"/>
      <c r="MBJ71" s="73"/>
      <c r="MBK71" s="73"/>
      <c r="MBL71" s="73"/>
      <c r="MBM71" s="73"/>
      <c r="MBN71" s="73"/>
      <c r="MBO71" s="73"/>
      <c r="MBP71" s="73"/>
      <c r="MBQ71" s="73"/>
      <c r="MBR71" s="73"/>
      <c r="MBS71" s="73"/>
      <c r="MBT71" s="73"/>
      <c r="MBU71" s="73"/>
      <c r="MBV71" s="73"/>
      <c r="MBW71" s="73"/>
      <c r="MBX71" s="73"/>
      <c r="MBY71" s="73"/>
      <c r="MBZ71" s="73"/>
      <c r="MCA71" s="73"/>
      <c r="MCB71" s="73"/>
      <c r="MCC71" s="73"/>
      <c r="MCD71" s="73"/>
      <c r="MCE71" s="73"/>
      <c r="MCF71" s="73"/>
      <c r="MCG71" s="73"/>
      <c r="MCH71" s="73"/>
      <c r="MCI71" s="73"/>
      <c r="MCJ71" s="73"/>
      <c r="MCK71" s="73"/>
      <c r="MCL71" s="73"/>
      <c r="MCM71" s="73"/>
      <c r="MCN71" s="73"/>
      <c r="MCO71" s="73"/>
      <c r="MCP71" s="73"/>
      <c r="MCQ71" s="73"/>
      <c r="MCR71" s="73"/>
      <c r="MCS71" s="73"/>
      <c r="MCT71" s="73"/>
      <c r="MCU71" s="73"/>
      <c r="MCV71" s="73"/>
      <c r="MCW71" s="73"/>
      <c r="MCX71" s="73"/>
      <c r="MCY71" s="73"/>
      <c r="MCZ71" s="73"/>
      <c r="MDA71" s="73"/>
      <c r="MDB71" s="73"/>
      <c r="MDC71" s="73"/>
      <c r="MDD71" s="73"/>
      <c r="MDE71" s="73"/>
      <c r="MDF71" s="73"/>
      <c r="MDG71" s="73"/>
      <c r="MDH71" s="73"/>
      <c r="MDI71" s="73"/>
      <c r="MDJ71" s="73"/>
      <c r="MDK71" s="73"/>
      <c r="MDL71" s="73"/>
      <c r="MDM71" s="73"/>
      <c r="MDN71" s="73"/>
      <c r="MDO71" s="73"/>
      <c r="MDP71" s="73"/>
      <c r="MDQ71" s="73"/>
      <c r="MDR71" s="73"/>
      <c r="MDS71" s="73"/>
      <c r="MDT71" s="73"/>
      <c r="MDU71" s="73"/>
      <c r="MDV71" s="73"/>
      <c r="MDW71" s="73"/>
      <c r="MDX71" s="73"/>
      <c r="MDY71" s="73"/>
      <c r="MDZ71" s="73"/>
      <c r="MEA71" s="73"/>
      <c r="MEB71" s="73"/>
      <c r="MEC71" s="73"/>
      <c r="MED71" s="73"/>
      <c r="MEE71" s="73"/>
      <c r="MEF71" s="73"/>
      <c r="MEG71" s="73"/>
      <c r="MEH71" s="73"/>
      <c r="MEI71" s="73"/>
      <c r="MEJ71" s="73"/>
      <c r="MEK71" s="73"/>
      <c r="MEL71" s="73"/>
      <c r="MEM71" s="73"/>
      <c r="MEN71" s="73"/>
      <c r="MEO71" s="73"/>
      <c r="MEP71" s="73"/>
      <c r="MEQ71" s="73"/>
      <c r="MER71" s="73"/>
      <c r="MES71" s="73"/>
      <c r="MET71" s="73"/>
      <c r="MEU71" s="73"/>
      <c r="MEV71" s="73"/>
      <c r="MEW71" s="73"/>
      <c r="MEX71" s="73"/>
      <c r="MEY71" s="73"/>
      <c r="MEZ71" s="73"/>
      <c r="MFA71" s="73"/>
      <c r="MFB71" s="73"/>
      <c r="MFC71" s="73"/>
      <c r="MFD71" s="73"/>
      <c r="MFE71" s="73"/>
      <c r="MFF71" s="73"/>
      <c r="MFG71" s="73"/>
      <c r="MFH71" s="73"/>
      <c r="MFI71" s="73"/>
      <c r="MFJ71" s="73"/>
      <c r="MFK71" s="73"/>
      <c r="MFL71" s="73"/>
      <c r="MFM71" s="73"/>
      <c r="MFN71" s="73"/>
      <c r="MFO71" s="73"/>
      <c r="MFP71" s="73"/>
      <c r="MFQ71" s="73"/>
      <c r="MFR71" s="73"/>
      <c r="MFS71" s="73"/>
      <c r="MFT71" s="73"/>
      <c r="MFU71" s="73"/>
      <c r="MFV71" s="73"/>
      <c r="MFW71" s="73"/>
      <c r="MFX71" s="73"/>
      <c r="MFY71" s="73"/>
      <c r="MFZ71" s="73"/>
      <c r="MGA71" s="73"/>
      <c r="MGB71" s="73"/>
      <c r="MGC71" s="73"/>
      <c r="MGD71" s="73"/>
      <c r="MGE71" s="73"/>
      <c r="MGF71" s="73"/>
      <c r="MGG71" s="73"/>
      <c r="MGH71" s="73"/>
      <c r="MGI71" s="73"/>
      <c r="MGJ71" s="73"/>
      <c r="MGK71" s="73"/>
      <c r="MGL71" s="73"/>
      <c r="MGM71" s="73"/>
      <c r="MGN71" s="73"/>
      <c r="MGO71" s="73"/>
      <c r="MGP71" s="73"/>
      <c r="MGQ71" s="73"/>
      <c r="MGR71" s="73"/>
      <c r="MGS71" s="73"/>
      <c r="MGT71" s="73"/>
      <c r="MGU71" s="73"/>
      <c r="MGV71" s="73"/>
      <c r="MGW71" s="73"/>
      <c r="MGX71" s="73"/>
      <c r="MGY71" s="73"/>
      <c r="MGZ71" s="73"/>
      <c r="MHA71" s="73"/>
      <c r="MHB71" s="73"/>
      <c r="MHC71" s="73"/>
      <c r="MHD71" s="73"/>
      <c r="MHE71" s="73"/>
      <c r="MHF71" s="73"/>
      <c r="MHG71" s="73"/>
      <c r="MHH71" s="73"/>
      <c r="MHI71" s="73"/>
      <c r="MHJ71" s="73"/>
      <c r="MHK71" s="73"/>
      <c r="MHL71" s="73"/>
      <c r="MHM71" s="73"/>
      <c r="MHN71" s="73"/>
      <c r="MHO71" s="73"/>
      <c r="MHP71" s="73"/>
      <c r="MHQ71" s="73"/>
      <c r="MHR71" s="73"/>
      <c r="MHS71" s="73"/>
      <c r="MHT71" s="73"/>
      <c r="MHU71" s="73"/>
      <c r="MHV71" s="73"/>
      <c r="MHW71" s="73"/>
      <c r="MHX71" s="73"/>
      <c r="MHY71" s="73"/>
      <c r="MHZ71" s="73"/>
      <c r="MIA71" s="73"/>
      <c r="MIB71" s="73"/>
      <c r="MIC71" s="73"/>
      <c r="MID71" s="73"/>
      <c r="MIE71" s="73"/>
      <c r="MIF71" s="73"/>
      <c r="MIG71" s="73"/>
      <c r="MIH71" s="73"/>
      <c r="MII71" s="73"/>
      <c r="MIJ71" s="73"/>
      <c r="MIK71" s="73"/>
      <c r="MIL71" s="73"/>
      <c r="MIM71" s="73"/>
      <c r="MIN71" s="73"/>
      <c r="MIO71" s="73"/>
      <c r="MIP71" s="73"/>
      <c r="MIQ71" s="73"/>
      <c r="MIR71" s="73"/>
      <c r="MIS71" s="73"/>
      <c r="MIT71" s="73"/>
      <c r="MIU71" s="73"/>
      <c r="MIV71" s="73"/>
      <c r="MIW71" s="73"/>
      <c r="MIX71" s="73"/>
      <c r="MIY71" s="73"/>
      <c r="MIZ71" s="73"/>
      <c r="MJA71" s="73"/>
      <c r="MJB71" s="73"/>
      <c r="MJC71" s="73"/>
      <c r="MJD71" s="73"/>
      <c r="MJE71" s="73"/>
      <c r="MJF71" s="73"/>
      <c r="MJG71" s="73"/>
      <c r="MJH71" s="73"/>
      <c r="MJI71" s="73"/>
      <c r="MJJ71" s="73"/>
      <c r="MJK71" s="73"/>
      <c r="MJL71" s="73"/>
      <c r="MJM71" s="73"/>
      <c r="MJN71" s="73"/>
      <c r="MJO71" s="73"/>
      <c r="MJP71" s="73"/>
      <c r="MJQ71" s="73"/>
      <c r="MJR71" s="73"/>
      <c r="MJS71" s="73"/>
      <c r="MJT71" s="73"/>
      <c r="MJU71" s="73"/>
      <c r="MJV71" s="73"/>
      <c r="MJW71" s="73"/>
      <c r="MJX71" s="73"/>
      <c r="MJY71" s="73"/>
      <c r="MJZ71" s="73"/>
      <c r="MKA71" s="73"/>
      <c r="MKB71" s="73"/>
      <c r="MKC71" s="73"/>
      <c r="MKD71" s="73"/>
      <c r="MKE71" s="73"/>
      <c r="MKF71" s="73"/>
      <c r="MKG71" s="73"/>
      <c r="MKH71" s="73"/>
      <c r="MKI71" s="73"/>
      <c r="MKJ71" s="73"/>
      <c r="MKK71" s="73"/>
      <c r="MKL71" s="73"/>
      <c r="MKM71" s="73"/>
      <c r="MKN71" s="73"/>
      <c r="MKO71" s="73"/>
      <c r="MKP71" s="73"/>
      <c r="MKQ71" s="73"/>
      <c r="MKR71" s="73"/>
      <c r="MKS71" s="73"/>
      <c r="MKT71" s="73"/>
      <c r="MKU71" s="73"/>
      <c r="MKV71" s="73"/>
      <c r="MKW71" s="73"/>
      <c r="MKX71" s="73"/>
      <c r="MKY71" s="73"/>
      <c r="MKZ71" s="73"/>
      <c r="MLA71" s="73"/>
      <c r="MLB71" s="73"/>
      <c r="MLC71" s="73"/>
      <c r="MLD71" s="73"/>
      <c r="MLE71" s="73"/>
      <c r="MLF71" s="73"/>
      <c r="MLG71" s="73"/>
      <c r="MLH71" s="73"/>
      <c r="MLI71" s="73"/>
      <c r="MLJ71" s="73"/>
      <c r="MLK71" s="73"/>
      <c r="MLL71" s="73"/>
      <c r="MLM71" s="73"/>
      <c r="MLN71" s="73"/>
      <c r="MLO71" s="73"/>
      <c r="MLP71" s="73"/>
      <c r="MLQ71" s="73"/>
      <c r="MLR71" s="73"/>
      <c r="MLS71" s="73"/>
      <c r="MLT71" s="73"/>
      <c r="MLU71" s="73"/>
      <c r="MLV71" s="73"/>
      <c r="MLW71" s="73"/>
      <c r="MLX71" s="73"/>
      <c r="MLY71" s="73"/>
      <c r="MLZ71" s="73"/>
      <c r="MMA71" s="73"/>
      <c r="MMB71" s="73"/>
      <c r="MMC71" s="73"/>
      <c r="MMD71" s="73"/>
      <c r="MME71" s="73"/>
      <c r="MMF71" s="73"/>
      <c r="MMG71" s="73"/>
      <c r="MMH71" s="73"/>
      <c r="MMI71" s="73"/>
      <c r="MMJ71" s="73"/>
      <c r="MMK71" s="73"/>
      <c r="MML71" s="73"/>
      <c r="MMM71" s="73"/>
      <c r="MMN71" s="73"/>
      <c r="MMO71" s="73"/>
      <c r="MMP71" s="73"/>
      <c r="MMQ71" s="73"/>
      <c r="MMR71" s="73"/>
      <c r="MMS71" s="73"/>
      <c r="MMT71" s="73"/>
      <c r="MMU71" s="73"/>
      <c r="MMV71" s="73"/>
      <c r="MMW71" s="73"/>
      <c r="MMX71" s="73"/>
      <c r="MMY71" s="73"/>
      <c r="MMZ71" s="73"/>
      <c r="MNA71" s="73"/>
      <c r="MNB71" s="73"/>
      <c r="MNC71" s="73"/>
      <c r="MND71" s="73"/>
      <c r="MNE71" s="73"/>
      <c r="MNF71" s="73"/>
      <c r="MNG71" s="73"/>
      <c r="MNH71" s="73"/>
      <c r="MNI71" s="73"/>
      <c r="MNJ71" s="73"/>
      <c r="MNK71" s="73"/>
      <c r="MNL71" s="73"/>
      <c r="MNM71" s="73"/>
      <c r="MNN71" s="73"/>
      <c r="MNO71" s="73"/>
      <c r="MNP71" s="73"/>
      <c r="MNQ71" s="73"/>
      <c r="MNR71" s="73"/>
      <c r="MNS71" s="73"/>
      <c r="MNT71" s="73"/>
      <c r="MNU71" s="73"/>
      <c r="MNV71" s="73"/>
      <c r="MNW71" s="73"/>
      <c r="MNX71" s="73"/>
      <c r="MNY71" s="73"/>
      <c r="MNZ71" s="73"/>
      <c r="MOA71" s="73"/>
      <c r="MOB71" s="73"/>
      <c r="MOC71" s="73"/>
      <c r="MOD71" s="73"/>
      <c r="MOE71" s="73"/>
      <c r="MOF71" s="73"/>
      <c r="MOG71" s="73"/>
      <c r="MOH71" s="73"/>
      <c r="MOI71" s="73"/>
      <c r="MOJ71" s="73"/>
      <c r="MOK71" s="73"/>
      <c r="MOL71" s="73"/>
      <c r="MOM71" s="73"/>
      <c r="MON71" s="73"/>
      <c r="MOO71" s="73"/>
      <c r="MOP71" s="73"/>
      <c r="MOQ71" s="73"/>
      <c r="MOR71" s="73"/>
      <c r="MOS71" s="73"/>
      <c r="MOT71" s="73"/>
      <c r="MOU71" s="73"/>
      <c r="MOV71" s="73"/>
      <c r="MOW71" s="73"/>
      <c r="MOX71" s="73"/>
      <c r="MOY71" s="73"/>
      <c r="MOZ71" s="73"/>
      <c r="MPA71" s="73"/>
      <c r="MPB71" s="73"/>
      <c r="MPC71" s="73"/>
      <c r="MPD71" s="73"/>
      <c r="MPE71" s="73"/>
      <c r="MPF71" s="73"/>
      <c r="MPG71" s="73"/>
      <c r="MPH71" s="73"/>
      <c r="MPI71" s="73"/>
      <c r="MPJ71" s="73"/>
      <c r="MPK71" s="73"/>
      <c r="MPL71" s="73"/>
      <c r="MPM71" s="73"/>
      <c r="MPN71" s="73"/>
      <c r="MPO71" s="73"/>
      <c r="MPP71" s="73"/>
      <c r="MPQ71" s="73"/>
      <c r="MPR71" s="73"/>
      <c r="MPS71" s="73"/>
      <c r="MPT71" s="73"/>
      <c r="MPU71" s="73"/>
      <c r="MPV71" s="73"/>
      <c r="MPW71" s="73"/>
      <c r="MPX71" s="73"/>
      <c r="MPY71" s="73"/>
      <c r="MPZ71" s="73"/>
      <c r="MQA71" s="73"/>
      <c r="MQB71" s="73"/>
      <c r="MQC71" s="73"/>
      <c r="MQD71" s="73"/>
      <c r="MQE71" s="73"/>
      <c r="MQF71" s="73"/>
      <c r="MQG71" s="73"/>
      <c r="MQH71" s="73"/>
      <c r="MQI71" s="73"/>
      <c r="MQJ71" s="73"/>
      <c r="MQK71" s="73"/>
      <c r="MQL71" s="73"/>
      <c r="MQM71" s="73"/>
      <c r="MQN71" s="73"/>
      <c r="MQO71" s="73"/>
      <c r="MQP71" s="73"/>
      <c r="MQQ71" s="73"/>
      <c r="MQR71" s="73"/>
      <c r="MQS71" s="73"/>
      <c r="MQT71" s="73"/>
      <c r="MQU71" s="73"/>
      <c r="MQV71" s="73"/>
      <c r="MQW71" s="73"/>
      <c r="MQX71" s="73"/>
      <c r="MQY71" s="73"/>
      <c r="MQZ71" s="73"/>
      <c r="MRA71" s="73"/>
      <c r="MRB71" s="73"/>
      <c r="MRC71" s="73"/>
      <c r="MRD71" s="73"/>
      <c r="MRE71" s="73"/>
      <c r="MRF71" s="73"/>
      <c r="MRG71" s="73"/>
      <c r="MRH71" s="73"/>
      <c r="MRI71" s="73"/>
      <c r="MRJ71" s="73"/>
      <c r="MRK71" s="73"/>
      <c r="MRL71" s="73"/>
      <c r="MRM71" s="73"/>
      <c r="MRN71" s="73"/>
      <c r="MRO71" s="73"/>
      <c r="MRP71" s="73"/>
      <c r="MRQ71" s="73"/>
      <c r="MRR71" s="73"/>
      <c r="MRS71" s="73"/>
      <c r="MRT71" s="73"/>
      <c r="MRU71" s="73"/>
      <c r="MRV71" s="73"/>
      <c r="MRW71" s="73"/>
      <c r="MRX71" s="73"/>
      <c r="MRY71" s="73"/>
      <c r="MRZ71" s="73"/>
      <c r="MSA71" s="73"/>
      <c r="MSB71" s="73"/>
      <c r="MSC71" s="73"/>
      <c r="MSD71" s="73"/>
      <c r="MSE71" s="73"/>
      <c r="MSF71" s="73"/>
      <c r="MSG71" s="73"/>
      <c r="MSH71" s="73"/>
      <c r="MSI71" s="73"/>
      <c r="MSJ71" s="73"/>
      <c r="MSK71" s="73"/>
      <c r="MSL71" s="73"/>
      <c r="MSM71" s="73"/>
      <c r="MSN71" s="73"/>
      <c r="MSO71" s="73"/>
      <c r="MSP71" s="73"/>
      <c r="MSQ71" s="73"/>
      <c r="MSR71" s="73"/>
      <c r="MSS71" s="73"/>
      <c r="MST71" s="73"/>
      <c r="MSU71" s="73"/>
      <c r="MSV71" s="73"/>
      <c r="MSW71" s="73"/>
      <c r="MSX71" s="73"/>
      <c r="MSY71" s="73"/>
      <c r="MSZ71" s="73"/>
      <c r="MTA71" s="73"/>
      <c r="MTB71" s="73"/>
      <c r="MTC71" s="73"/>
      <c r="MTD71" s="73"/>
      <c r="MTE71" s="73"/>
      <c r="MTF71" s="73"/>
      <c r="MTG71" s="73"/>
      <c r="MTH71" s="73"/>
      <c r="MTI71" s="73"/>
      <c r="MTJ71" s="73"/>
      <c r="MTK71" s="73"/>
      <c r="MTL71" s="73"/>
      <c r="MTM71" s="73"/>
      <c r="MTN71" s="73"/>
      <c r="MTO71" s="73"/>
      <c r="MTP71" s="73"/>
      <c r="MTQ71" s="73"/>
      <c r="MTR71" s="73"/>
      <c r="MTS71" s="73"/>
      <c r="MTT71" s="73"/>
      <c r="MTU71" s="73"/>
      <c r="MTV71" s="73"/>
      <c r="MTW71" s="73"/>
      <c r="MTX71" s="73"/>
      <c r="MTY71" s="73"/>
      <c r="MTZ71" s="73"/>
      <c r="MUA71" s="73"/>
      <c r="MUB71" s="73"/>
      <c r="MUC71" s="73"/>
      <c r="MUD71" s="73"/>
      <c r="MUE71" s="73"/>
      <c r="MUF71" s="73"/>
      <c r="MUG71" s="73"/>
      <c r="MUH71" s="73"/>
      <c r="MUI71" s="73"/>
      <c r="MUJ71" s="73"/>
      <c r="MUK71" s="73"/>
      <c r="MUL71" s="73"/>
      <c r="MUM71" s="73"/>
      <c r="MUN71" s="73"/>
      <c r="MUO71" s="73"/>
      <c r="MUP71" s="73"/>
      <c r="MUQ71" s="73"/>
      <c r="MUR71" s="73"/>
      <c r="MUS71" s="73"/>
      <c r="MUT71" s="73"/>
      <c r="MUU71" s="73"/>
      <c r="MUV71" s="73"/>
      <c r="MUW71" s="73"/>
      <c r="MUX71" s="73"/>
      <c r="MUY71" s="73"/>
      <c r="MUZ71" s="73"/>
      <c r="MVA71" s="73"/>
      <c r="MVB71" s="73"/>
      <c r="MVC71" s="73"/>
      <c r="MVD71" s="73"/>
      <c r="MVE71" s="73"/>
      <c r="MVF71" s="73"/>
      <c r="MVG71" s="73"/>
      <c r="MVH71" s="73"/>
      <c r="MVI71" s="73"/>
      <c r="MVJ71" s="73"/>
      <c r="MVK71" s="73"/>
      <c r="MVL71" s="73"/>
      <c r="MVM71" s="73"/>
      <c r="MVN71" s="73"/>
      <c r="MVO71" s="73"/>
      <c r="MVP71" s="73"/>
      <c r="MVQ71" s="73"/>
      <c r="MVR71" s="73"/>
      <c r="MVS71" s="73"/>
      <c r="MVT71" s="73"/>
      <c r="MVU71" s="73"/>
      <c r="MVV71" s="73"/>
      <c r="MVW71" s="73"/>
      <c r="MVX71" s="73"/>
      <c r="MVY71" s="73"/>
      <c r="MVZ71" s="73"/>
      <c r="MWA71" s="73"/>
      <c r="MWB71" s="73"/>
      <c r="MWC71" s="73"/>
      <c r="MWD71" s="73"/>
      <c r="MWE71" s="73"/>
      <c r="MWF71" s="73"/>
      <c r="MWG71" s="73"/>
      <c r="MWH71" s="73"/>
      <c r="MWI71" s="73"/>
      <c r="MWJ71" s="73"/>
      <c r="MWK71" s="73"/>
      <c r="MWL71" s="73"/>
      <c r="MWM71" s="73"/>
      <c r="MWN71" s="73"/>
      <c r="MWO71" s="73"/>
      <c r="MWP71" s="73"/>
      <c r="MWQ71" s="73"/>
      <c r="MWR71" s="73"/>
      <c r="MWS71" s="73"/>
      <c r="MWT71" s="73"/>
      <c r="MWU71" s="73"/>
      <c r="MWV71" s="73"/>
      <c r="MWW71" s="73"/>
      <c r="MWX71" s="73"/>
      <c r="MWY71" s="73"/>
      <c r="MWZ71" s="73"/>
      <c r="MXA71" s="73"/>
      <c r="MXB71" s="73"/>
      <c r="MXC71" s="73"/>
      <c r="MXD71" s="73"/>
      <c r="MXE71" s="73"/>
      <c r="MXF71" s="73"/>
      <c r="MXG71" s="73"/>
      <c r="MXH71" s="73"/>
      <c r="MXI71" s="73"/>
      <c r="MXJ71" s="73"/>
      <c r="MXK71" s="73"/>
      <c r="MXL71" s="73"/>
      <c r="MXM71" s="73"/>
      <c r="MXN71" s="73"/>
      <c r="MXO71" s="73"/>
      <c r="MXP71" s="73"/>
      <c r="MXQ71" s="73"/>
      <c r="MXR71" s="73"/>
      <c r="MXS71" s="73"/>
      <c r="MXT71" s="73"/>
      <c r="MXU71" s="73"/>
      <c r="MXV71" s="73"/>
      <c r="MXW71" s="73"/>
      <c r="MXX71" s="73"/>
      <c r="MXY71" s="73"/>
      <c r="MXZ71" s="73"/>
      <c r="MYA71" s="73"/>
      <c r="MYB71" s="73"/>
      <c r="MYC71" s="73"/>
      <c r="MYD71" s="73"/>
      <c r="MYE71" s="73"/>
      <c r="MYF71" s="73"/>
      <c r="MYG71" s="73"/>
      <c r="MYH71" s="73"/>
      <c r="MYI71" s="73"/>
      <c r="MYJ71" s="73"/>
      <c r="MYK71" s="73"/>
      <c r="MYL71" s="73"/>
      <c r="MYM71" s="73"/>
      <c r="MYN71" s="73"/>
      <c r="MYO71" s="73"/>
      <c r="MYP71" s="73"/>
      <c r="MYQ71" s="73"/>
      <c r="MYR71" s="73"/>
      <c r="MYS71" s="73"/>
      <c r="MYT71" s="73"/>
      <c r="MYU71" s="73"/>
      <c r="MYV71" s="73"/>
      <c r="MYW71" s="73"/>
      <c r="MYX71" s="73"/>
      <c r="MYY71" s="73"/>
      <c r="MYZ71" s="73"/>
      <c r="MZA71" s="73"/>
      <c r="MZB71" s="73"/>
      <c r="MZC71" s="73"/>
      <c r="MZD71" s="73"/>
      <c r="MZE71" s="73"/>
      <c r="MZF71" s="73"/>
      <c r="MZG71" s="73"/>
      <c r="MZH71" s="73"/>
      <c r="MZI71" s="73"/>
      <c r="MZJ71" s="73"/>
      <c r="MZK71" s="73"/>
      <c r="MZL71" s="73"/>
      <c r="MZM71" s="73"/>
      <c r="MZN71" s="73"/>
      <c r="MZO71" s="73"/>
      <c r="MZP71" s="73"/>
      <c r="MZQ71" s="73"/>
      <c r="MZR71" s="73"/>
      <c r="MZS71" s="73"/>
      <c r="MZT71" s="73"/>
      <c r="MZU71" s="73"/>
      <c r="MZV71" s="73"/>
      <c r="MZW71" s="73"/>
      <c r="MZX71" s="73"/>
      <c r="MZY71" s="73"/>
      <c r="MZZ71" s="73"/>
      <c r="NAA71" s="73"/>
      <c r="NAB71" s="73"/>
      <c r="NAC71" s="73"/>
      <c r="NAD71" s="73"/>
      <c r="NAE71" s="73"/>
      <c r="NAF71" s="73"/>
      <c r="NAG71" s="73"/>
      <c r="NAH71" s="73"/>
      <c r="NAI71" s="73"/>
      <c r="NAJ71" s="73"/>
      <c r="NAK71" s="73"/>
      <c r="NAL71" s="73"/>
      <c r="NAM71" s="73"/>
      <c r="NAN71" s="73"/>
      <c r="NAO71" s="73"/>
      <c r="NAP71" s="73"/>
      <c r="NAQ71" s="73"/>
      <c r="NAR71" s="73"/>
      <c r="NAS71" s="73"/>
      <c r="NAT71" s="73"/>
      <c r="NAU71" s="73"/>
      <c r="NAV71" s="73"/>
      <c r="NAW71" s="73"/>
      <c r="NAX71" s="73"/>
      <c r="NAY71" s="73"/>
      <c r="NAZ71" s="73"/>
      <c r="NBA71" s="73"/>
      <c r="NBB71" s="73"/>
      <c r="NBC71" s="73"/>
      <c r="NBD71" s="73"/>
      <c r="NBE71" s="73"/>
      <c r="NBF71" s="73"/>
      <c r="NBG71" s="73"/>
      <c r="NBH71" s="73"/>
      <c r="NBI71" s="73"/>
      <c r="NBJ71" s="73"/>
      <c r="NBK71" s="73"/>
      <c r="NBL71" s="73"/>
      <c r="NBM71" s="73"/>
      <c r="NBN71" s="73"/>
      <c r="NBO71" s="73"/>
      <c r="NBP71" s="73"/>
      <c r="NBQ71" s="73"/>
      <c r="NBR71" s="73"/>
      <c r="NBS71" s="73"/>
      <c r="NBT71" s="73"/>
      <c r="NBU71" s="73"/>
      <c r="NBV71" s="73"/>
      <c r="NBW71" s="73"/>
      <c r="NBX71" s="73"/>
      <c r="NBY71" s="73"/>
      <c r="NBZ71" s="73"/>
      <c r="NCA71" s="73"/>
      <c r="NCB71" s="73"/>
      <c r="NCC71" s="73"/>
      <c r="NCD71" s="73"/>
      <c r="NCE71" s="73"/>
      <c r="NCF71" s="73"/>
      <c r="NCG71" s="73"/>
      <c r="NCH71" s="73"/>
      <c r="NCI71" s="73"/>
      <c r="NCJ71" s="73"/>
      <c r="NCK71" s="73"/>
      <c r="NCL71" s="73"/>
      <c r="NCM71" s="73"/>
      <c r="NCN71" s="73"/>
      <c r="NCO71" s="73"/>
      <c r="NCP71" s="73"/>
      <c r="NCQ71" s="73"/>
      <c r="NCR71" s="73"/>
      <c r="NCS71" s="73"/>
      <c r="NCT71" s="73"/>
      <c r="NCU71" s="73"/>
      <c r="NCV71" s="73"/>
      <c r="NCW71" s="73"/>
      <c r="NCX71" s="73"/>
      <c r="NCY71" s="73"/>
      <c r="NCZ71" s="73"/>
      <c r="NDA71" s="73"/>
      <c r="NDB71" s="73"/>
      <c r="NDC71" s="73"/>
      <c r="NDD71" s="73"/>
      <c r="NDE71" s="73"/>
      <c r="NDF71" s="73"/>
      <c r="NDG71" s="73"/>
      <c r="NDH71" s="73"/>
      <c r="NDI71" s="73"/>
      <c r="NDJ71" s="73"/>
      <c r="NDK71" s="73"/>
      <c r="NDL71" s="73"/>
      <c r="NDM71" s="73"/>
      <c r="NDN71" s="73"/>
      <c r="NDO71" s="73"/>
      <c r="NDP71" s="73"/>
      <c r="NDQ71" s="73"/>
      <c r="NDR71" s="73"/>
      <c r="NDS71" s="73"/>
      <c r="NDT71" s="73"/>
      <c r="NDU71" s="73"/>
      <c r="NDV71" s="73"/>
      <c r="NDW71" s="73"/>
      <c r="NDX71" s="73"/>
      <c r="NDY71" s="73"/>
      <c r="NDZ71" s="73"/>
      <c r="NEA71" s="73"/>
      <c r="NEB71" s="73"/>
      <c r="NEC71" s="73"/>
      <c r="NED71" s="73"/>
      <c r="NEE71" s="73"/>
      <c r="NEF71" s="73"/>
      <c r="NEG71" s="73"/>
      <c r="NEH71" s="73"/>
      <c r="NEI71" s="73"/>
      <c r="NEJ71" s="73"/>
      <c r="NEK71" s="73"/>
      <c r="NEL71" s="73"/>
      <c r="NEM71" s="73"/>
      <c r="NEN71" s="73"/>
      <c r="NEO71" s="73"/>
      <c r="NEP71" s="73"/>
      <c r="NEQ71" s="73"/>
      <c r="NER71" s="73"/>
      <c r="NES71" s="73"/>
      <c r="NET71" s="73"/>
      <c r="NEU71" s="73"/>
      <c r="NEV71" s="73"/>
      <c r="NEW71" s="73"/>
      <c r="NEX71" s="73"/>
      <c r="NEY71" s="73"/>
      <c r="NEZ71" s="73"/>
      <c r="NFA71" s="73"/>
      <c r="NFB71" s="73"/>
      <c r="NFC71" s="73"/>
      <c r="NFD71" s="73"/>
      <c r="NFE71" s="73"/>
      <c r="NFF71" s="73"/>
      <c r="NFG71" s="73"/>
      <c r="NFH71" s="73"/>
      <c r="NFI71" s="73"/>
      <c r="NFJ71" s="73"/>
      <c r="NFK71" s="73"/>
      <c r="NFL71" s="73"/>
      <c r="NFM71" s="73"/>
      <c r="NFN71" s="73"/>
      <c r="NFO71" s="73"/>
      <c r="NFP71" s="73"/>
      <c r="NFQ71" s="73"/>
      <c r="NFR71" s="73"/>
      <c r="NFS71" s="73"/>
      <c r="NFT71" s="73"/>
      <c r="NFU71" s="73"/>
      <c r="NFV71" s="73"/>
      <c r="NFW71" s="73"/>
      <c r="NFX71" s="73"/>
      <c r="NFY71" s="73"/>
      <c r="NFZ71" s="73"/>
      <c r="NGA71" s="73"/>
      <c r="NGB71" s="73"/>
      <c r="NGC71" s="73"/>
      <c r="NGD71" s="73"/>
      <c r="NGE71" s="73"/>
      <c r="NGF71" s="73"/>
      <c r="NGG71" s="73"/>
      <c r="NGH71" s="73"/>
      <c r="NGI71" s="73"/>
      <c r="NGJ71" s="73"/>
      <c r="NGK71" s="73"/>
      <c r="NGL71" s="73"/>
      <c r="NGM71" s="73"/>
      <c r="NGN71" s="73"/>
      <c r="NGO71" s="73"/>
      <c r="NGP71" s="73"/>
      <c r="NGQ71" s="73"/>
      <c r="NGR71" s="73"/>
      <c r="NGS71" s="73"/>
      <c r="NGT71" s="73"/>
      <c r="NGU71" s="73"/>
      <c r="NGV71" s="73"/>
      <c r="NGW71" s="73"/>
      <c r="NGX71" s="73"/>
      <c r="NGY71" s="73"/>
      <c r="NGZ71" s="73"/>
      <c r="NHA71" s="73"/>
      <c r="NHB71" s="73"/>
      <c r="NHC71" s="73"/>
      <c r="NHD71" s="73"/>
      <c r="NHE71" s="73"/>
      <c r="NHF71" s="73"/>
      <c r="NHG71" s="73"/>
      <c r="NHH71" s="73"/>
      <c r="NHI71" s="73"/>
      <c r="NHJ71" s="73"/>
      <c r="NHK71" s="73"/>
      <c r="NHL71" s="73"/>
      <c r="NHM71" s="73"/>
      <c r="NHN71" s="73"/>
      <c r="NHO71" s="73"/>
      <c r="NHP71" s="73"/>
      <c r="NHQ71" s="73"/>
      <c r="NHR71" s="73"/>
      <c r="NHS71" s="73"/>
      <c r="NHT71" s="73"/>
      <c r="NHU71" s="73"/>
      <c r="NHV71" s="73"/>
      <c r="NHW71" s="73"/>
      <c r="NHX71" s="73"/>
      <c r="NHY71" s="73"/>
      <c r="NHZ71" s="73"/>
      <c r="NIA71" s="73"/>
      <c r="NIB71" s="73"/>
      <c r="NIC71" s="73"/>
      <c r="NID71" s="73"/>
      <c r="NIE71" s="73"/>
      <c r="NIF71" s="73"/>
      <c r="NIG71" s="73"/>
      <c r="NIH71" s="73"/>
      <c r="NII71" s="73"/>
      <c r="NIJ71" s="73"/>
      <c r="NIK71" s="73"/>
      <c r="NIL71" s="73"/>
      <c r="NIM71" s="73"/>
      <c r="NIN71" s="73"/>
      <c r="NIO71" s="73"/>
      <c r="NIP71" s="73"/>
      <c r="NIQ71" s="73"/>
      <c r="NIR71" s="73"/>
      <c r="NIS71" s="73"/>
      <c r="NIT71" s="73"/>
      <c r="NIU71" s="73"/>
      <c r="NIV71" s="73"/>
      <c r="NIW71" s="73"/>
      <c r="NIX71" s="73"/>
      <c r="NIY71" s="73"/>
      <c r="NIZ71" s="73"/>
      <c r="NJA71" s="73"/>
      <c r="NJB71" s="73"/>
      <c r="NJC71" s="73"/>
      <c r="NJD71" s="73"/>
      <c r="NJE71" s="73"/>
      <c r="NJF71" s="73"/>
      <c r="NJG71" s="73"/>
      <c r="NJH71" s="73"/>
      <c r="NJI71" s="73"/>
      <c r="NJJ71" s="73"/>
      <c r="NJK71" s="73"/>
      <c r="NJL71" s="73"/>
      <c r="NJM71" s="73"/>
      <c r="NJN71" s="73"/>
      <c r="NJO71" s="73"/>
      <c r="NJP71" s="73"/>
      <c r="NJQ71" s="73"/>
      <c r="NJR71" s="73"/>
      <c r="NJS71" s="73"/>
      <c r="NJT71" s="73"/>
      <c r="NJU71" s="73"/>
      <c r="NJV71" s="73"/>
      <c r="NJW71" s="73"/>
      <c r="NJX71" s="73"/>
      <c r="NJY71" s="73"/>
      <c r="NJZ71" s="73"/>
      <c r="NKA71" s="73"/>
      <c r="NKB71" s="73"/>
      <c r="NKC71" s="73"/>
      <c r="NKD71" s="73"/>
      <c r="NKE71" s="73"/>
      <c r="NKF71" s="73"/>
      <c r="NKG71" s="73"/>
      <c r="NKH71" s="73"/>
      <c r="NKI71" s="73"/>
      <c r="NKJ71" s="73"/>
      <c r="NKK71" s="73"/>
      <c r="NKL71" s="73"/>
      <c r="NKM71" s="73"/>
      <c r="NKN71" s="73"/>
      <c r="NKO71" s="73"/>
      <c r="NKP71" s="73"/>
      <c r="NKQ71" s="73"/>
      <c r="NKR71" s="73"/>
      <c r="NKS71" s="73"/>
      <c r="NKT71" s="73"/>
      <c r="NKU71" s="73"/>
      <c r="NKV71" s="73"/>
      <c r="NKW71" s="73"/>
      <c r="NKX71" s="73"/>
      <c r="NKY71" s="73"/>
      <c r="NKZ71" s="73"/>
      <c r="NLA71" s="73"/>
      <c r="NLB71" s="73"/>
      <c r="NLC71" s="73"/>
      <c r="NLD71" s="73"/>
      <c r="NLE71" s="73"/>
      <c r="NLF71" s="73"/>
      <c r="NLG71" s="73"/>
      <c r="NLH71" s="73"/>
      <c r="NLI71" s="73"/>
      <c r="NLJ71" s="73"/>
      <c r="NLK71" s="73"/>
      <c r="NLL71" s="73"/>
      <c r="NLM71" s="73"/>
      <c r="NLN71" s="73"/>
      <c r="NLO71" s="73"/>
      <c r="NLP71" s="73"/>
      <c r="NLQ71" s="73"/>
      <c r="NLR71" s="73"/>
      <c r="NLS71" s="73"/>
      <c r="NLT71" s="73"/>
      <c r="NLU71" s="73"/>
      <c r="NLV71" s="73"/>
      <c r="NLW71" s="73"/>
      <c r="NLX71" s="73"/>
      <c r="NLY71" s="73"/>
      <c r="NLZ71" s="73"/>
      <c r="NMA71" s="73"/>
      <c r="NMB71" s="73"/>
      <c r="NMC71" s="73"/>
      <c r="NMD71" s="73"/>
      <c r="NME71" s="73"/>
      <c r="NMF71" s="73"/>
      <c r="NMG71" s="73"/>
      <c r="NMH71" s="73"/>
      <c r="NMI71" s="73"/>
      <c r="NMJ71" s="73"/>
      <c r="NMK71" s="73"/>
      <c r="NML71" s="73"/>
      <c r="NMM71" s="73"/>
      <c r="NMN71" s="73"/>
      <c r="NMO71" s="73"/>
      <c r="NMP71" s="73"/>
      <c r="NMQ71" s="73"/>
      <c r="NMR71" s="73"/>
      <c r="NMS71" s="73"/>
      <c r="NMT71" s="73"/>
      <c r="NMU71" s="73"/>
      <c r="NMV71" s="73"/>
      <c r="NMW71" s="73"/>
      <c r="NMX71" s="73"/>
      <c r="NMY71" s="73"/>
      <c r="NMZ71" s="73"/>
      <c r="NNA71" s="73"/>
      <c r="NNB71" s="73"/>
      <c r="NNC71" s="73"/>
      <c r="NND71" s="73"/>
      <c r="NNE71" s="73"/>
      <c r="NNF71" s="73"/>
      <c r="NNG71" s="73"/>
      <c r="NNH71" s="73"/>
      <c r="NNI71" s="73"/>
      <c r="NNJ71" s="73"/>
      <c r="NNK71" s="73"/>
      <c r="NNL71" s="73"/>
      <c r="NNM71" s="73"/>
      <c r="NNN71" s="73"/>
      <c r="NNO71" s="73"/>
      <c r="NNP71" s="73"/>
      <c r="NNQ71" s="73"/>
      <c r="NNR71" s="73"/>
      <c r="NNS71" s="73"/>
      <c r="NNT71" s="73"/>
      <c r="NNU71" s="73"/>
      <c r="NNV71" s="73"/>
      <c r="NNW71" s="73"/>
      <c r="NNX71" s="73"/>
      <c r="NNY71" s="73"/>
      <c r="NNZ71" s="73"/>
      <c r="NOA71" s="73"/>
      <c r="NOB71" s="73"/>
      <c r="NOC71" s="73"/>
      <c r="NOD71" s="73"/>
      <c r="NOE71" s="73"/>
      <c r="NOF71" s="73"/>
      <c r="NOG71" s="73"/>
      <c r="NOH71" s="73"/>
      <c r="NOI71" s="73"/>
      <c r="NOJ71" s="73"/>
      <c r="NOK71" s="73"/>
      <c r="NOL71" s="73"/>
      <c r="NOM71" s="73"/>
      <c r="NON71" s="73"/>
      <c r="NOO71" s="73"/>
      <c r="NOP71" s="73"/>
      <c r="NOQ71" s="73"/>
      <c r="NOR71" s="73"/>
      <c r="NOS71" s="73"/>
      <c r="NOT71" s="73"/>
      <c r="NOU71" s="73"/>
      <c r="NOV71" s="73"/>
      <c r="NOW71" s="73"/>
      <c r="NOX71" s="73"/>
      <c r="NOY71" s="73"/>
      <c r="NOZ71" s="73"/>
      <c r="NPA71" s="73"/>
      <c r="NPB71" s="73"/>
      <c r="NPC71" s="73"/>
      <c r="NPD71" s="73"/>
      <c r="NPE71" s="73"/>
      <c r="NPF71" s="73"/>
      <c r="NPG71" s="73"/>
      <c r="NPH71" s="73"/>
      <c r="NPI71" s="73"/>
      <c r="NPJ71" s="73"/>
      <c r="NPK71" s="73"/>
      <c r="NPL71" s="73"/>
      <c r="NPM71" s="73"/>
      <c r="NPN71" s="73"/>
      <c r="NPO71" s="73"/>
      <c r="NPP71" s="73"/>
      <c r="NPQ71" s="73"/>
      <c r="NPR71" s="73"/>
      <c r="NPS71" s="73"/>
      <c r="NPT71" s="73"/>
      <c r="NPU71" s="73"/>
      <c r="NPV71" s="73"/>
      <c r="NPW71" s="73"/>
      <c r="NPX71" s="73"/>
      <c r="NPY71" s="73"/>
      <c r="NPZ71" s="73"/>
      <c r="NQA71" s="73"/>
      <c r="NQB71" s="73"/>
      <c r="NQC71" s="73"/>
      <c r="NQD71" s="73"/>
      <c r="NQE71" s="73"/>
      <c r="NQF71" s="73"/>
      <c r="NQG71" s="73"/>
      <c r="NQH71" s="73"/>
      <c r="NQI71" s="73"/>
      <c r="NQJ71" s="73"/>
      <c r="NQK71" s="73"/>
      <c r="NQL71" s="73"/>
      <c r="NQM71" s="73"/>
      <c r="NQN71" s="73"/>
      <c r="NQO71" s="73"/>
      <c r="NQP71" s="73"/>
      <c r="NQQ71" s="73"/>
      <c r="NQR71" s="73"/>
      <c r="NQS71" s="73"/>
      <c r="NQT71" s="73"/>
      <c r="NQU71" s="73"/>
      <c r="NQV71" s="73"/>
      <c r="NQW71" s="73"/>
      <c r="NQX71" s="73"/>
      <c r="NQY71" s="73"/>
      <c r="NQZ71" s="73"/>
      <c r="NRA71" s="73"/>
      <c r="NRB71" s="73"/>
      <c r="NRC71" s="73"/>
      <c r="NRD71" s="73"/>
      <c r="NRE71" s="73"/>
      <c r="NRF71" s="73"/>
      <c r="NRG71" s="73"/>
      <c r="NRH71" s="73"/>
      <c r="NRI71" s="73"/>
      <c r="NRJ71" s="73"/>
      <c r="NRK71" s="73"/>
      <c r="NRL71" s="73"/>
      <c r="NRM71" s="73"/>
      <c r="NRN71" s="73"/>
      <c r="NRO71" s="73"/>
      <c r="NRP71" s="73"/>
      <c r="NRQ71" s="73"/>
      <c r="NRR71" s="73"/>
      <c r="NRS71" s="73"/>
      <c r="NRT71" s="73"/>
      <c r="NRU71" s="73"/>
      <c r="NRV71" s="73"/>
      <c r="NRW71" s="73"/>
      <c r="NRX71" s="73"/>
      <c r="NRY71" s="73"/>
      <c r="NRZ71" s="73"/>
      <c r="NSA71" s="73"/>
      <c r="NSB71" s="73"/>
      <c r="NSC71" s="73"/>
      <c r="NSD71" s="73"/>
      <c r="NSE71" s="73"/>
      <c r="NSF71" s="73"/>
      <c r="NSG71" s="73"/>
      <c r="NSH71" s="73"/>
      <c r="NSI71" s="73"/>
      <c r="NSJ71" s="73"/>
      <c r="NSK71" s="73"/>
      <c r="NSL71" s="73"/>
      <c r="NSM71" s="73"/>
      <c r="NSN71" s="73"/>
      <c r="NSO71" s="73"/>
      <c r="NSP71" s="73"/>
      <c r="NSQ71" s="73"/>
      <c r="NSR71" s="73"/>
      <c r="NSS71" s="73"/>
      <c r="NST71" s="73"/>
      <c r="NSU71" s="73"/>
      <c r="NSV71" s="73"/>
      <c r="NSW71" s="73"/>
      <c r="NSX71" s="73"/>
      <c r="NSY71" s="73"/>
      <c r="NSZ71" s="73"/>
      <c r="NTA71" s="73"/>
      <c r="NTB71" s="73"/>
      <c r="NTC71" s="73"/>
      <c r="NTD71" s="73"/>
      <c r="NTE71" s="73"/>
      <c r="NTF71" s="73"/>
      <c r="NTG71" s="73"/>
      <c r="NTH71" s="73"/>
      <c r="NTI71" s="73"/>
      <c r="NTJ71" s="73"/>
      <c r="NTK71" s="73"/>
      <c r="NTL71" s="73"/>
      <c r="NTM71" s="73"/>
      <c r="NTN71" s="73"/>
      <c r="NTO71" s="73"/>
      <c r="NTP71" s="73"/>
      <c r="NTQ71" s="73"/>
      <c r="NTR71" s="73"/>
      <c r="NTS71" s="73"/>
      <c r="NTT71" s="73"/>
      <c r="NTU71" s="73"/>
      <c r="NTV71" s="73"/>
      <c r="NTW71" s="73"/>
      <c r="NTX71" s="73"/>
      <c r="NTY71" s="73"/>
      <c r="NTZ71" s="73"/>
      <c r="NUA71" s="73"/>
      <c r="NUB71" s="73"/>
      <c r="NUC71" s="73"/>
      <c r="NUD71" s="73"/>
      <c r="NUE71" s="73"/>
      <c r="NUF71" s="73"/>
      <c r="NUG71" s="73"/>
      <c r="NUH71" s="73"/>
      <c r="NUI71" s="73"/>
      <c r="NUJ71" s="73"/>
      <c r="NUK71" s="73"/>
      <c r="NUL71" s="73"/>
      <c r="NUM71" s="73"/>
      <c r="NUN71" s="73"/>
      <c r="NUO71" s="73"/>
      <c r="NUP71" s="73"/>
      <c r="NUQ71" s="73"/>
      <c r="NUR71" s="73"/>
      <c r="NUS71" s="73"/>
      <c r="NUT71" s="73"/>
      <c r="NUU71" s="73"/>
      <c r="NUV71" s="73"/>
      <c r="NUW71" s="73"/>
      <c r="NUX71" s="73"/>
      <c r="NUY71" s="73"/>
      <c r="NUZ71" s="73"/>
      <c r="NVA71" s="73"/>
      <c r="NVB71" s="73"/>
      <c r="NVC71" s="73"/>
      <c r="NVD71" s="73"/>
      <c r="NVE71" s="73"/>
      <c r="NVF71" s="73"/>
      <c r="NVG71" s="73"/>
      <c r="NVH71" s="73"/>
      <c r="NVI71" s="73"/>
      <c r="NVJ71" s="73"/>
      <c r="NVK71" s="73"/>
      <c r="NVL71" s="73"/>
      <c r="NVM71" s="73"/>
      <c r="NVN71" s="73"/>
      <c r="NVO71" s="73"/>
      <c r="NVP71" s="73"/>
      <c r="NVQ71" s="73"/>
      <c r="NVR71" s="73"/>
      <c r="NVS71" s="73"/>
      <c r="NVT71" s="73"/>
      <c r="NVU71" s="73"/>
      <c r="NVV71" s="73"/>
      <c r="NVW71" s="73"/>
      <c r="NVX71" s="73"/>
      <c r="NVY71" s="73"/>
      <c r="NVZ71" s="73"/>
      <c r="NWA71" s="73"/>
      <c r="NWB71" s="73"/>
      <c r="NWC71" s="73"/>
      <c r="NWD71" s="73"/>
      <c r="NWE71" s="73"/>
      <c r="NWF71" s="73"/>
      <c r="NWG71" s="73"/>
      <c r="NWH71" s="73"/>
      <c r="NWI71" s="73"/>
      <c r="NWJ71" s="73"/>
      <c r="NWK71" s="73"/>
      <c r="NWL71" s="73"/>
      <c r="NWM71" s="73"/>
      <c r="NWN71" s="73"/>
      <c r="NWO71" s="73"/>
      <c r="NWP71" s="73"/>
      <c r="NWQ71" s="73"/>
      <c r="NWR71" s="73"/>
      <c r="NWS71" s="73"/>
      <c r="NWT71" s="73"/>
      <c r="NWU71" s="73"/>
      <c r="NWV71" s="73"/>
      <c r="NWW71" s="73"/>
      <c r="NWX71" s="73"/>
      <c r="NWY71" s="73"/>
      <c r="NWZ71" s="73"/>
      <c r="NXA71" s="73"/>
      <c r="NXB71" s="73"/>
      <c r="NXC71" s="73"/>
      <c r="NXD71" s="73"/>
      <c r="NXE71" s="73"/>
      <c r="NXF71" s="73"/>
      <c r="NXG71" s="73"/>
      <c r="NXH71" s="73"/>
      <c r="NXI71" s="73"/>
      <c r="NXJ71" s="73"/>
      <c r="NXK71" s="73"/>
      <c r="NXL71" s="73"/>
      <c r="NXM71" s="73"/>
      <c r="NXN71" s="73"/>
      <c r="NXO71" s="73"/>
      <c r="NXP71" s="73"/>
      <c r="NXQ71" s="73"/>
      <c r="NXR71" s="73"/>
      <c r="NXS71" s="73"/>
      <c r="NXT71" s="73"/>
      <c r="NXU71" s="73"/>
      <c r="NXV71" s="73"/>
      <c r="NXW71" s="73"/>
      <c r="NXX71" s="73"/>
      <c r="NXY71" s="73"/>
      <c r="NXZ71" s="73"/>
      <c r="NYA71" s="73"/>
      <c r="NYB71" s="73"/>
      <c r="NYC71" s="73"/>
      <c r="NYD71" s="73"/>
      <c r="NYE71" s="73"/>
      <c r="NYF71" s="73"/>
      <c r="NYG71" s="73"/>
      <c r="NYH71" s="73"/>
      <c r="NYI71" s="73"/>
      <c r="NYJ71" s="73"/>
      <c r="NYK71" s="73"/>
      <c r="NYL71" s="73"/>
      <c r="NYM71" s="73"/>
      <c r="NYN71" s="73"/>
      <c r="NYO71" s="73"/>
      <c r="NYP71" s="73"/>
      <c r="NYQ71" s="73"/>
      <c r="NYR71" s="73"/>
      <c r="NYS71" s="73"/>
      <c r="NYT71" s="73"/>
      <c r="NYU71" s="73"/>
      <c r="NYV71" s="73"/>
      <c r="NYW71" s="73"/>
      <c r="NYX71" s="73"/>
      <c r="NYY71" s="73"/>
      <c r="NYZ71" s="73"/>
      <c r="NZA71" s="73"/>
      <c r="NZB71" s="73"/>
      <c r="NZC71" s="73"/>
      <c r="NZD71" s="73"/>
      <c r="NZE71" s="73"/>
      <c r="NZF71" s="73"/>
      <c r="NZG71" s="73"/>
      <c r="NZH71" s="73"/>
      <c r="NZI71" s="73"/>
      <c r="NZJ71" s="73"/>
      <c r="NZK71" s="73"/>
      <c r="NZL71" s="73"/>
      <c r="NZM71" s="73"/>
      <c r="NZN71" s="73"/>
      <c r="NZO71" s="73"/>
      <c r="NZP71" s="73"/>
      <c r="NZQ71" s="73"/>
      <c r="NZR71" s="73"/>
      <c r="NZS71" s="73"/>
      <c r="NZT71" s="73"/>
      <c r="NZU71" s="73"/>
      <c r="NZV71" s="73"/>
      <c r="NZW71" s="73"/>
      <c r="NZX71" s="73"/>
      <c r="NZY71" s="73"/>
      <c r="NZZ71" s="73"/>
      <c r="OAA71" s="73"/>
      <c r="OAB71" s="73"/>
      <c r="OAC71" s="73"/>
      <c r="OAD71" s="73"/>
      <c r="OAE71" s="73"/>
      <c r="OAF71" s="73"/>
      <c r="OAG71" s="73"/>
      <c r="OAH71" s="73"/>
      <c r="OAI71" s="73"/>
      <c r="OAJ71" s="73"/>
      <c r="OAK71" s="73"/>
      <c r="OAL71" s="73"/>
      <c r="OAM71" s="73"/>
      <c r="OAN71" s="73"/>
      <c r="OAO71" s="73"/>
      <c r="OAP71" s="73"/>
      <c r="OAQ71" s="73"/>
      <c r="OAR71" s="73"/>
      <c r="OAS71" s="73"/>
      <c r="OAT71" s="73"/>
      <c r="OAU71" s="73"/>
      <c r="OAV71" s="73"/>
      <c r="OAW71" s="73"/>
      <c r="OAX71" s="73"/>
      <c r="OAY71" s="73"/>
      <c r="OAZ71" s="73"/>
      <c r="OBA71" s="73"/>
      <c r="OBB71" s="73"/>
      <c r="OBC71" s="73"/>
      <c r="OBD71" s="73"/>
      <c r="OBE71" s="73"/>
      <c r="OBF71" s="73"/>
      <c r="OBG71" s="73"/>
      <c r="OBH71" s="73"/>
      <c r="OBI71" s="73"/>
      <c r="OBJ71" s="73"/>
      <c r="OBK71" s="73"/>
      <c r="OBL71" s="73"/>
      <c r="OBM71" s="73"/>
      <c r="OBN71" s="73"/>
      <c r="OBO71" s="73"/>
      <c r="OBP71" s="73"/>
      <c r="OBQ71" s="73"/>
      <c r="OBR71" s="73"/>
      <c r="OBS71" s="73"/>
      <c r="OBT71" s="73"/>
      <c r="OBU71" s="73"/>
      <c r="OBV71" s="73"/>
      <c r="OBW71" s="73"/>
      <c r="OBX71" s="73"/>
      <c r="OBY71" s="73"/>
      <c r="OBZ71" s="73"/>
      <c r="OCA71" s="73"/>
      <c r="OCB71" s="73"/>
      <c r="OCC71" s="73"/>
      <c r="OCD71" s="73"/>
      <c r="OCE71" s="73"/>
      <c r="OCF71" s="73"/>
      <c r="OCG71" s="73"/>
      <c r="OCH71" s="73"/>
      <c r="OCI71" s="73"/>
      <c r="OCJ71" s="73"/>
      <c r="OCK71" s="73"/>
      <c r="OCL71" s="73"/>
      <c r="OCM71" s="73"/>
      <c r="OCN71" s="73"/>
      <c r="OCO71" s="73"/>
      <c r="OCP71" s="73"/>
      <c r="OCQ71" s="73"/>
      <c r="OCR71" s="73"/>
      <c r="OCS71" s="73"/>
      <c r="OCT71" s="73"/>
      <c r="OCU71" s="73"/>
      <c r="OCV71" s="73"/>
      <c r="OCW71" s="73"/>
      <c r="OCX71" s="73"/>
      <c r="OCY71" s="73"/>
      <c r="OCZ71" s="73"/>
      <c r="ODA71" s="73"/>
      <c r="ODB71" s="73"/>
      <c r="ODC71" s="73"/>
      <c r="ODD71" s="73"/>
      <c r="ODE71" s="73"/>
      <c r="ODF71" s="73"/>
      <c r="ODG71" s="73"/>
      <c r="ODH71" s="73"/>
      <c r="ODI71" s="73"/>
      <c r="ODJ71" s="73"/>
      <c r="ODK71" s="73"/>
      <c r="ODL71" s="73"/>
      <c r="ODM71" s="73"/>
      <c r="ODN71" s="73"/>
      <c r="ODO71" s="73"/>
      <c r="ODP71" s="73"/>
      <c r="ODQ71" s="73"/>
      <c r="ODR71" s="73"/>
      <c r="ODS71" s="73"/>
      <c r="ODT71" s="73"/>
      <c r="ODU71" s="73"/>
      <c r="ODV71" s="73"/>
      <c r="ODW71" s="73"/>
      <c r="ODX71" s="73"/>
      <c r="ODY71" s="73"/>
      <c r="ODZ71" s="73"/>
      <c r="OEA71" s="73"/>
      <c r="OEB71" s="73"/>
      <c r="OEC71" s="73"/>
      <c r="OED71" s="73"/>
      <c r="OEE71" s="73"/>
      <c r="OEF71" s="73"/>
      <c r="OEG71" s="73"/>
      <c r="OEH71" s="73"/>
      <c r="OEI71" s="73"/>
      <c r="OEJ71" s="73"/>
      <c r="OEK71" s="73"/>
      <c r="OEL71" s="73"/>
      <c r="OEM71" s="73"/>
      <c r="OEN71" s="73"/>
      <c r="OEO71" s="73"/>
      <c r="OEP71" s="73"/>
      <c r="OEQ71" s="73"/>
      <c r="OER71" s="73"/>
      <c r="OES71" s="73"/>
      <c r="OET71" s="73"/>
      <c r="OEU71" s="73"/>
      <c r="OEV71" s="73"/>
      <c r="OEW71" s="73"/>
      <c r="OEX71" s="73"/>
      <c r="OEY71" s="73"/>
      <c r="OEZ71" s="73"/>
      <c r="OFA71" s="73"/>
      <c r="OFB71" s="73"/>
      <c r="OFC71" s="73"/>
      <c r="OFD71" s="73"/>
      <c r="OFE71" s="73"/>
      <c r="OFF71" s="73"/>
      <c r="OFG71" s="73"/>
      <c r="OFH71" s="73"/>
      <c r="OFI71" s="73"/>
      <c r="OFJ71" s="73"/>
      <c r="OFK71" s="73"/>
      <c r="OFL71" s="73"/>
      <c r="OFM71" s="73"/>
      <c r="OFN71" s="73"/>
      <c r="OFO71" s="73"/>
      <c r="OFP71" s="73"/>
      <c r="OFQ71" s="73"/>
      <c r="OFR71" s="73"/>
      <c r="OFS71" s="73"/>
      <c r="OFT71" s="73"/>
      <c r="OFU71" s="73"/>
      <c r="OFV71" s="73"/>
      <c r="OFW71" s="73"/>
      <c r="OFX71" s="73"/>
      <c r="OFY71" s="73"/>
      <c r="OFZ71" s="73"/>
      <c r="OGA71" s="73"/>
      <c r="OGB71" s="73"/>
      <c r="OGC71" s="73"/>
      <c r="OGD71" s="73"/>
      <c r="OGE71" s="73"/>
      <c r="OGF71" s="73"/>
      <c r="OGG71" s="73"/>
      <c r="OGH71" s="73"/>
      <c r="OGI71" s="73"/>
      <c r="OGJ71" s="73"/>
      <c r="OGK71" s="73"/>
      <c r="OGL71" s="73"/>
      <c r="OGM71" s="73"/>
      <c r="OGN71" s="73"/>
      <c r="OGO71" s="73"/>
      <c r="OGP71" s="73"/>
      <c r="OGQ71" s="73"/>
      <c r="OGR71" s="73"/>
      <c r="OGS71" s="73"/>
      <c r="OGT71" s="73"/>
      <c r="OGU71" s="73"/>
      <c r="OGV71" s="73"/>
      <c r="OGW71" s="73"/>
      <c r="OGX71" s="73"/>
      <c r="OGY71" s="73"/>
      <c r="OGZ71" s="73"/>
      <c r="OHA71" s="73"/>
      <c r="OHB71" s="73"/>
      <c r="OHC71" s="73"/>
      <c r="OHD71" s="73"/>
      <c r="OHE71" s="73"/>
      <c r="OHF71" s="73"/>
      <c r="OHG71" s="73"/>
      <c r="OHH71" s="73"/>
      <c r="OHI71" s="73"/>
      <c r="OHJ71" s="73"/>
      <c r="OHK71" s="73"/>
      <c r="OHL71" s="73"/>
      <c r="OHM71" s="73"/>
      <c r="OHN71" s="73"/>
      <c r="OHO71" s="73"/>
      <c r="OHP71" s="73"/>
      <c r="OHQ71" s="73"/>
      <c r="OHR71" s="73"/>
      <c r="OHS71" s="73"/>
      <c r="OHT71" s="73"/>
      <c r="OHU71" s="73"/>
      <c r="OHV71" s="73"/>
      <c r="OHW71" s="73"/>
      <c r="OHX71" s="73"/>
      <c r="OHY71" s="73"/>
      <c r="OHZ71" s="73"/>
      <c r="OIA71" s="73"/>
      <c r="OIB71" s="73"/>
      <c r="OIC71" s="73"/>
      <c r="OID71" s="73"/>
      <c r="OIE71" s="73"/>
      <c r="OIF71" s="73"/>
      <c r="OIG71" s="73"/>
      <c r="OIH71" s="73"/>
      <c r="OII71" s="73"/>
      <c r="OIJ71" s="73"/>
      <c r="OIK71" s="73"/>
      <c r="OIL71" s="73"/>
      <c r="OIM71" s="73"/>
      <c r="OIN71" s="73"/>
      <c r="OIO71" s="73"/>
      <c r="OIP71" s="73"/>
      <c r="OIQ71" s="73"/>
      <c r="OIR71" s="73"/>
      <c r="OIS71" s="73"/>
      <c r="OIT71" s="73"/>
      <c r="OIU71" s="73"/>
      <c r="OIV71" s="73"/>
      <c r="OIW71" s="73"/>
      <c r="OIX71" s="73"/>
      <c r="OIY71" s="73"/>
      <c r="OIZ71" s="73"/>
      <c r="OJA71" s="73"/>
      <c r="OJB71" s="73"/>
      <c r="OJC71" s="73"/>
      <c r="OJD71" s="73"/>
      <c r="OJE71" s="73"/>
      <c r="OJF71" s="73"/>
      <c r="OJG71" s="73"/>
      <c r="OJH71" s="73"/>
      <c r="OJI71" s="73"/>
      <c r="OJJ71" s="73"/>
      <c r="OJK71" s="73"/>
      <c r="OJL71" s="73"/>
      <c r="OJM71" s="73"/>
      <c r="OJN71" s="73"/>
      <c r="OJO71" s="73"/>
      <c r="OJP71" s="73"/>
      <c r="OJQ71" s="73"/>
      <c r="OJR71" s="73"/>
      <c r="OJS71" s="73"/>
      <c r="OJT71" s="73"/>
      <c r="OJU71" s="73"/>
      <c r="OJV71" s="73"/>
      <c r="OJW71" s="73"/>
      <c r="OJX71" s="73"/>
      <c r="OJY71" s="73"/>
      <c r="OJZ71" s="73"/>
      <c r="OKA71" s="73"/>
      <c r="OKB71" s="73"/>
      <c r="OKC71" s="73"/>
      <c r="OKD71" s="73"/>
      <c r="OKE71" s="73"/>
      <c r="OKF71" s="73"/>
      <c r="OKG71" s="73"/>
      <c r="OKH71" s="73"/>
      <c r="OKI71" s="73"/>
      <c r="OKJ71" s="73"/>
      <c r="OKK71" s="73"/>
      <c r="OKL71" s="73"/>
      <c r="OKM71" s="73"/>
      <c r="OKN71" s="73"/>
      <c r="OKO71" s="73"/>
      <c r="OKP71" s="73"/>
      <c r="OKQ71" s="73"/>
      <c r="OKR71" s="73"/>
      <c r="OKS71" s="73"/>
      <c r="OKT71" s="73"/>
      <c r="OKU71" s="73"/>
      <c r="OKV71" s="73"/>
      <c r="OKW71" s="73"/>
      <c r="OKX71" s="73"/>
      <c r="OKY71" s="73"/>
      <c r="OKZ71" s="73"/>
      <c r="OLA71" s="73"/>
      <c r="OLB71" s="73"/>
      <c r="OLC71" s="73"/>
      <c r="OLD71" s="73"/>
      <c r="OLE71" s="73"/>
      <c r="OLF71" s="73"/>
      <c r="OLG71" s="73"/>
      <c r="OLH71" s="73"/>
      <c r="OLI71" s="73"/>
      <c r="OLJ71" s="73"/>
      <c r="OLK71" s="73"/>
      <c r="OLL71" s="73"/>
      <c r="OLM71" s="73"/>
      <c r="OLN71" s="73"/>
      <c r="OLO71" s="73"/>
      <c r="OLP71" s="73"/>
      <c r="OLQ71" s="73"/>
      <c r="OLR71" s="73"/>
      <c r="OLS71" s="73"/>
      <c r="OLT71" s="73"/>
      <c r="OLU71" s="73"/>
      <c r="OLV71" s="73"/>
      <c r="OLW71" s="73"/>
      <c r="OLX71" s="73"/>
      <c r="OLY71" s="73"/>
      <c r="OLZ71" s="73"/>
      <c r="OMA71" s="73"/>
      <c r="OMB71" s="73"/>
      <c r="OMC71" s="73"/>
      <c r="OMD71" s="73"/>
      <c r="OME71" s="73"/>
      <c r="OMF71" s="73"/>
      <c r="OMG71" s="73"/>
      <c r="OMH71" s="73"/>
      <c r="OMI71" s="73"/>
      <c r="OMJ71" s="73"/>
      <c r="OMK71" s="73"/>
      <c r="OML71" s="73"/>
      <c r="OMM71" s="73"/>
      <c r="OMN71" s="73"/>
      <c r="OMO71" s="73"/>
      <c r="OMP71" s="73"/>
      <c r="OMQ71" s="73"/>
      <c r="OMR71" s="73"/>
      <c r="OMS71" s="73"/>
      <c r="OMT71" s="73"/>
      <c r="OMU71" s="73"/>
      <c r="OMV71" s="73"/>
      <c r="OMW71" s="73"/>
      <c r="OMX71" s="73"/>
      <c r="OMY71" s="73"/>
      <c r="OMZ71" s="73"/>
      <c r="ONA71" s="73"/>
      <c r="ONB71" s="73"/>
      <c r="ONC71" s="73"/>
      <c r="OND71" s="73"/>
      <c r="ONE71" s="73"/>
      <c r="ONF71" s="73"/>
      <c r="ONG71" s="73"/>
      <c r="ONH71" s="73"/>
      <c r="ONI71" s="73"/>
      <c r="ONJ71" s="73"/>
      <c r="ONK71" s="73"/>
      <c r="ONL71" s="73"/>
      <c r="ONM71" s="73"/>
      <c r="ONN71" s="73"/>
      <c r="ONO71" s="73"/>
      <c r="ONP71" s="73"/>
      <c r="ONQ71" s="73"/>
      <c r="ONR71" s="73"/>
      <c r="ONS71" s="73"/>
      <c r="ONT71" s="73"/>
      <c r="ONU71" s="73"/>
      <c r="ONV71" s="73"/>
      <c r="ONW71" s="73"/>
      <c r="ONX71" s="73"/>
      <c r="ONY71" s="73"/>
      <c r="ONZ71" s="73"/>
      <c r="OOA71" s="73"/>
      <c r="OOB71" s="73"/>
      <c r="OOC71" s="73"/>
      <c r="OOD71" s="73"/>
      <c r="OOE71" s="73"/>
      <c r="OOF71" s="73"/>
      <c r="OOG71" s="73"/>
      <c r="OOH71" s="73"/>
      <c r="OOI71" s="73"/>
      <c r="OOJ71" s="73"/>
      <c r="OOK71" s="73"/>
      <c r="OOL71" s="73"/>
      <c r="OOM71" s="73"/>
      <c r="OON71" s="73"/>
      <c r="OOO71" s="73"/>
      <c r="OOP71" s="73"/>
      <c r="OOQ71" s="73"/>
      <c r="OOR71" s="73"/>
      <c r="OOS71" s="73"/>
      <c r="OOT71" s="73"/>
      <c r="OOU71" s="73"/>
      <c r="OOV71" s="73"/>
      <c r="OOW71" s="73"/>
      <c r="OOX71" s="73"/>
      <c r="OOY71" s="73"/>
      <c r="OOZ71" s="73"/>
      <c r="OPA71" s="73"/>
      <c r="OPB71" s="73"/>
      <c r="OPC71" s="73"/>
      <c r="OPD71" s="73"/>
      <c r="OPE71" s="73"/>
      <c r="OPF71" s="73"/>
      <c r="OPG71" s="73"/>
      <c r="OPH71" s="73"/>
      <c r="OPI71" s="73"/>
      <c r="OPJ71" s="73"/>
      <c r="OPK71" s="73"/>
      <c r="OPL71" s="73"/>
      <c r="OPM71" s="73"/>
      <c r="OPN71" s="73"/>
      <c r="OPO71" s="73"/>
      <c r="OPP71" s="73"/>
      <c r="OPQ71" s="73"/>
      <c r="OPR71" s="73"/>
      <c r="OPS71" s="73"/>
      <c r="OPT71" s="73"/>
      <c r="OPU71" s="73"/>
      <c r="OPV71" s="73"/>
      <c r="OPW71" s="73"/>
      <c r="OPX71" s="73"/>
      <c r="OPY71" s="73"/>
      <c r="OPZ71" s="73"/>
      <c r="OQA71" s="73"/>
      <c r="OQB71" s="73"/>
      <c r="OQC71" s="73"/>
      <c r="OQD71" s="73"/>
      <c r="OQE71" s="73"/>
      <c r="OQF71" s="73"/>
      <c r="OQG71" s="73"/>
      <c r="OQH71" s="73"/>
      <c r="OQI71" s="73"/>
      <c r="OQJ71" s="73"/>
      <c r="OQK71" s="73"/>
      <c r="OQL71" s="73"/>
      <c r="OQM71" s="73"/>
      <c r="OQN71" s="73"/>
      <c r="OQO71" s="73"/>
      <c r="OQP71" s="73"/>
      <c r="OQQ71" s="73"/>
      <c r="OQR71" s="73"/>
      <c r="OQS71" s="73"/>
      <c r="OQT71" s="73"/>
      <c r="OQU71" s="73"/>
      <c r="OQV71" s="73"/>
      <c r="OQW71" s="73"/>
      <c r="OQX71" s="73"/>
      <c r="OQY71" s="73"/>
      <c r="OQZ71" s="73"/>
      <c r="ORA71" s="73"/>
      <c r="ORB71" s="73"/>
      <c r="ORC71" s="73"/>
      <c r="ORD71" s="73"/>
      <c r="ORE71" s="73"/>
      <c r="ORF71" s="73"/>
      <c r="ORG71" s="73"/>
      <c r="ORH71" s="73"/>
      <c r="ORI71" s="73"/>
      <c r="ORJ71" s="73"/>
      <c r="ORK71" s="73"/>
      <c r="ORL71" s="73"/>
      <c r="ORM71" s="73"/>
      <c r="ORN71" s="73"/>
      <c r="ORO71" s="73"/>
      <c r="ORP71" s="73"/>
      <c r="ORQ71" s="73"/>
      <c r="ORR71" s="73"/>
      <c r="ORS71" s="73"/>
      <c r="ORT71" s="73"/>
      <c r="ORU71" s="73"/>
      <c r="ORV71" s="73"/>
      <c r="ORW71" s="73"/>
      <c r="ORX71" s="73"/>
      <c r="ORY71" s="73"/>
      <c r="ORZ71" s="73"/>
      <c r="OSA71" s="73"/>
      <c r="OSB71" s="73"/>
      <c r="OSC71" s="73"/>
      <c r="OSD71" s="73"/>
      <c r="OSE71" s="73"/>
      <c r="OSF71" s="73"/>
      <c r="OSG71" s="73"/>
      <c r="OSH71" s="73"/>
      <c r="OSI71" s="73"/>
      <c r="OSJ71" s="73"/>
      <c r="OSK71" s="73"/>
      <c r="OSL71" s="73"/>
      <c r="OSM71" s="73"/>
      <c r="OSN71" s="73"/>
      <c r="OSO71" s="73"/>
      <c r="OSP71" s="73"/>
      <c r="OSQ71" s="73"/>
      <c r="OSR71" s="73"/>
      <c r="OSS71" s="73"/>
      <c r="OST71" s="73"/>
      <c r="OSU71" s="73"/>
      <c r="OSV71" s="73"/>
      <c r="OSW71" s="73"/>
      <c r="OSX71" s="73"/>
      <c r="OSY71" s="73"/>
      <c r="OSZ71" s="73"/>
      <c r="OTA71" s="73"/>
      <c r="OTB71" s="73"/>
      <c r="OTC71" s="73"/>
      <c r="OTD71" s="73"/>
      <c r="OTE71" s="73"/>
      <c r="OTF71" s="73"/>
      <c r="OTG71" s="73"/>
      <c r="OTH71" s="73"/>
      <c r="OTI71" s="73"/>
      <c r="OTJ71" s="73"/>
      <c r="OTK71" s="73"/>
      <c r="OTL71" s="73"/>
      <c r="OTM71" s="73"/>
      <c r="OTN71" s="73"/>
      <c r="OTO71" s="73"/>
      <c r="OTP71" s="73"/>
      <c r="OTQ71" s="73"/>
      <c r="OTR71" s="73"/>
      <c r="OTS71" s="73"/>
      <c r="OTT71" s="73"/>
      <c r="OTU71" s="73"/>
      <c r="OTV71" s="73"/>
      <c r="OTW71" s="73"/>
      <c r="OTX71" s="73"/>
      <c r="OTY71" s="73"/>
      <c r="OTZ71" s="73"/>
      <c r="OUA71" s="73"/>
      <c r="OUB71" s="73"/>
      <c r="OUC71" s="73"/>
      <c r="OUD71" s="73"/>
      <c r="OUE71" s="73"/>
      <c r="OUF71" s="73"/>
      <c r="OUG71" s="73"/>
      <c r="OUH71" s="73"/>
      <c r="OUI71" s="73"/>
      <c r="OUJ71" s="73"/>
      <c r="OUK71" s="73"/>
      <c r="OUL71" s="73"/>
      <c r="OUM71" s="73"/>
      <c r="OUN71" s="73"/>
      <c r="OUO71" s="73"/>
      <c r="OUP71" s="73"/>
      <c r="OUQ71" s="73"/>
      <c r="OUR71" s="73"/>
      <c r="OUS71" s="73"/>
      <c r="OUT71" s="73"/>
      <c r="OUU71" s="73"/>
      <c r="OUV71" s="73"/>
      <c r="OUW71" s="73"/>
      <c r="OUX71" s="73"/>
      <c r="OUY71" s="73"/>
      <c r="OUZ71" s="73"/>
      <c r="OVA71" s="73"/>
      <c r="OVB71" s="73"/>
      <c r="OVC71" s="73"/>
      <c r="OVD71" s="73"/>
      <c r="OVE71" s="73"/>
      <c r="OVF71" s="73"/>
      <c r="OVG71" s="73"/>
      <c r="OVH71" s="73"/>
      <c r="OVI71" s="73"/>
      <c r="OVJ71" s="73"/>
      <c r="OVK71" s="73"/>
      <c r="OVL71" s="73"/>
      <c r="OVM71" s="73"/>
      <c r="OVN71" s="73"/>
      <c r="OVO71" s="73"/>
      <c r="OVP71" s="73"/>
      <c r="OVQ71" s="73"/>
      <c r="OVR71" s="73"/>
      <c r="OVS71" s="73"/>
      <c r="OVT71" s="73"/>
      <c r="OVU71" s="73"/>
      <c r="OVV71" s="73"/>
      <c r="OVW71" s="73"/>
      <c r="OVX71" s="73"/>
      <c r="OVY71" s="73"/>
      <c r="OVZ71" s="73"/>
      <c r="OWA71" s="73"/>
      <c r="OWB71" s="73"/>
      <c r="OWC71" s="73"/>
      <c r="OWD71" s="73"/>
      <c r="OWE71" s="73"/>
      <c r="OWF71" s="73"/>
      <c r="OWG71" s="73"/>
      <c r="OWH71" s="73"/>
      <c r="OWI71" s="73"/>
      <c r="OWJ71" s="73"/>
      <c r="OWK71" s="73"/>
      <c r="OWL71" s="73"/>
      <c r="OWM71" s="73"/>
      <c r="OWN71" s="73"/>
      <c r="OWO71" s="73"/>
      <c r="OWP71" s="73"/>
      <c r="OWQ71" s="73"/>
      <c r="OWR71" s="73"/>
      <c r="OWS71" s="73"/>
      <c r="OWT71" s="73"/>
      <c r="OWU71" s="73"/>
      <c r="OWV71" s="73"/>
      <c r="OWW71" s="73"/>
      <c r="OWX71" s="73"/>
      <c r="OWY71" s="73"/>
      <c r="OWZ71" s="73"/>
      <c r="OXA71" s="73"/>
      <c r="OXB71" s="73"/>
      <c r="OXC71" s="73"/>
      <c r="OXD71" s="73"/>
      <c r="OXE71" s="73"/>
      <c r="OXF71" s="73"/>
      <c r="OXG71" s="73"/>
      <c r="OXH71" s="73"/>
      <c r="OXI71" s="73"/>
      <c r="OXJ71" s="73"/>
      <c r="OXK71" s="73"/>
      <c r="OXL71" s="73"/>
      <c r="OXM71" s="73"/>
      <c r="OXN71" s="73"/>
      <c r="OXO71" s="73"/>
      <c r="OXP71" s="73"/>
      <c r="OXQ71" s="73"/>
      <c r="OXR71" s="73"/>
      <c r="OXS71" s="73"/>
      <c r="OXT71" s="73"/>
      <c r="OXU71" s="73"/>
      <c r="OXV71" s="73"/>
      <c r="OXW71" s="73"/>
      <c r="OXX71" s="73"/>
      <c r="OXY71" s="73"/>
      <c r="OXZ71" s="73"/>
      <c r="OYA71" s="73"/>
      <c r="OYB71" s="73"/>
      <c r="OYC71" s="73"/>
      <c r="OYD71" s="73"/>
      <c r="OYE71" s="73"/>
      <c r="OYF71" s="73"/>
      <c r="OYG71" s="73"/>
      <c r="OYH71" s="73"/>
      <c r="OYI71" s="73"/>
      <c r="OYJ71" s="73"/>
      <c r="OYK71" s="73"/>
      <c r="OYL71" s="73"/>
      <c r="OYM71" s="73"/>
      <c r="OYN71" s="73"/>
      <c r="OYO71" s="73"/>
      <c r="OYP71" s="73"/>
      <c r="OYQ71" s="73"/>
      <c r="OYR71" s="73"/>
      <c r="OYS71" s="73"/>
      <c r="OYT71" s="73"/>
      <c r="OYU71" s="73"/>
      <c r="OYV71" s="73"/>
      <c r="OYW71" s="73"/>
      <c r="OYX71" s="73"/>
      <c r="OYY71" s="73"/>
      <c r="OYZ71" s="73"/>
      <c r="OZA71" s="73"/>
      <c r="OZB71" s="73"/>
      <c r="OZC71" s="73"/>
      <c r="OZD71" s="73"/>
      <c r="OZE71" s="73"/>
      <c r="OZF71" s="73"/>
      <c r="OZG71" s="73"/>
      <c r="OZH71" s="73"/>
      <c r="OZI71" s="73"/>
      <c r="OZJ71" s="73"/>
      <c r="OZK71" s="73"/>
      <c r="OZL71" s="73"/>
      <c r="OZM71" s="73"/>
      <c r="OZN71" s="73"/>
      <c r="OZO71" s="73"/>
      <c r="OZP71" s="73"/>
      <c r="OZQ71" s="73"/>
      <c r="OZR71" s="73"/>
      <c r="OZS71" s="73"/>
      <c r="OZT71" s="73"/>
      <c r="OZU71" s="73"/>
      <c r="OZV71" s="73"/>
      <c r="OZW71" s="73"/>
      <c r="OZX71" s="73"/>
      <c r="OZY71" s="73"/>
      <c r="OZZ71" s="73"/>
      <c r="PAA71" s="73"/>
      <c r="PAB71" s="73"/>
      <c r="PAC71" s="73"/>
      <c r="PAD71" s="73"/>
      <c r="PAE71" s="73"/>
      <c r="PAF71" s="73"/>
      <c r="PAG71" s="73"/>
      <c r="PAH71" s="73"/>
      <c r="PAI71" s="73"/>
      <c r="PAJ71" s="73"/>
      <c r="PAK71" s="73"/>
      <c r="PAL71" s="73"/>
      <c r="PAM71" s="73"/>
      <c r="PAN71" s="73"/>
      <c r="PAO71" s="73"/>
      <c r="PAP71" s="73"/>
      <c r="PAQ71" s="73"/>
      <c r="PAR71" s="73"/>
      <c r="PAS71" s="73"/>
      <c r="PAT71" s="73"/>
      <c r="PAU71" s="73"/>
      <c r="PAV71" s="73"/>
      <c r="PAW71" s="73"/>
      <c r="PAX71" s="73"/>
      <c r="PAY71" s="73"/>
      <c r="PAZ71" s="73"/>
      <c r="PBA71" s="73"/>
      <c r="PBB71" s="73"/>
      <c r="PBC71" s="73"/>
      <c r="PBD71" s="73"/>
      <c r="PBE71" s="73"/>
      <c r="PBF71" s="73"/>
      <c r="PBG71" s="73"/>
      <c r="PBH71" s="73"/>
      <c r="PBI71" s="73"/>
      <c r="PBJ71" s="73"/>
      <c r="PBK71" s="73"/>
      <c r="PBL71" s="73"/>
      <c r="PBM71" s="73"/>
      <c r="PBN71" s="73"/>
      <c r="PBO71" s="73"/>
      <c r="PBP71" s="73"/>
      <c r="PBQ71" s="73"/>
      <c r="PBR71" s="73"/>
      <c r="PBS71" s="73"/>
      <c r="PBT71" s="73"/>
      <c r="PBU71" s="73"/>
      <c r="PBV71" s="73"/>
      <c r="PBW71" s="73"/>
      <c r="PBX71" s="73"/>
      <c r="PBY71" s="73"/>
      <c r="PBZ71" s="73"/>
      <c r="PCA71" s="73"/>
      <c r="PCB71" s="73"/>
      <c r="PCC71" s="73"/>
      <c r="PCD71" s="73"/>
      <c r="PCE71" s="73"/>
      <c r="PCF71" s="73"/>
      <c r="PCG71" s="73"/>
      <c r="PCH71" s="73"/>
      <c r="PCI71" s="73"/>
      <c r="PCJ71" s="73"/>
      <c r="PCK71" s="73"/>
      <c r="PCL71" s="73"/>
      <c r="PCM71" s="73"/>
      <c r="PCN71" s="73"/>
      <c r="PCO71" s="73"/>
      <c r="PCP71" s="73"/>
      <c r="PCQ71" s="73"/>
      <c r="PCR71" s="73"/>
      <c r="PCS71" s="73"/>
      <c r="PCT71" s="73"/>
      <c r="PCU71" s="73"/>
      <c r="PCV71" s="73"/>
      <c r="PCW71" s="73"/>
      <c r="PCX71" s="73"/>
      <c r="PCY71" s="73"/>
      <c r="PCZ71" s="73"/>
      <c r="PDA71" s="73"/>
      <c r="PDB71" s="73"/>
      <c r="PDC71" s="73"/>
      <c r="PDD71" s="73"/>
      <c r="PDE71" s="73"/>
      <c r="PDF71" s="73"/>
      <c r="PDG71" s="73"/>
      <c r="PDH71" s="73"/>
      <c r="PDI71" s="73"/>
      <c r="PDJ71" s="73"/>
      <c r="PDK71" s="73"/>
      <c r="PDL71" s="73"/>
      <c r="PDM71" s="73"/>
      <c r="PDN71" s="73"/>
      <c r="PDO71" s="73"/>
      <c r="PDP71" s="73"/>
      <c r="PDQ71" s="73"/>
      <c r="PDR71" s="73"/>
      <c r="PDS71" s="73"/>
      <c r="PDT71" s="73"/>
      <c r="PDU71" s="73"/>
      <c r="PDV71" s="73"/>
      <c r="PDW71" s="73"/>
      <c r="PDX71" s="73"/>
      <c r="PDY71" s="73"/>
      <c r="PDZ71" s="73"/>
      <c r="PEA71" s="73"/>
      <c r="PEB71" s="73"/>
      <c r="PEC71" s="73"/>
      <c r="PED71" s="73"/>
      <c r="PEE71" s="73"/>
      <c r="PEF71" s="73"/>
      <c r="PEG71" s="73"/>
      <c r="PEH71" s="73"/>
      <c r="PEI71" s="73"/>
      <c r="PEJ71" s="73"/>
      <c r="PEK71" s="73"/>
      <c r="PEL71" s="73"/>
      <c r="PEM71" s="73"/>
      <c r="PEN71" s="73"/>
      <c r="PEO71" s="73"/>
      <c r="PEP71" s="73"/>
      <c r="PEQ71" s="73"/>
      <c r="PER71" s="73"/>
      <c r="PES71" s="73"/>
      <c r="PET71" s="73"/>
      <c r="PEU71" s="73"/>
      <c r="PEV71" s="73"/>
      <c r="PEW71" s="73"/>
      <c r="PEX71" s="73"/>
      <c r="PEY71" s="73"/>
      <c r="PEZ71" s="73"/>
      <c r="PFA71" s="73"/>
      <c r="PFB71" s="73"/>
      <c r="PFC71" s="73"/>
      <c r="PFD71" s="73"/>
      <c r="PFE71" s="73"/>
      <c r="PFF71" s="73"/>
      <c r="PFG71" s="73"/>
      <c r="PFH71" s="73"/>
      <c r="PFI71" s="73"/>
      <c r="PFJ71" s="73"/>
      <c r="PFK71" s="73"/>
      <c r="PFL71" s="73"/>
      <c r="PFM71" s="73"/>
      <c r="PFN71" s="73"/>
      <c r="PFO71" s="73"/>
      <c r="PFP71" s="73"/>
      <c r="PFQ71" s="73"/>
      <c r="PFR71" s="73"/>
      <c r="PFS71" s="73"/>
      <c r="PFT71" s="73"/>
      <c r="PFU71" s="73"/>
      <c r="PFV71" s="73"/>
      <c r="PFW71" s="73"/>
      <c r="PFX71" s="73"/>
      <c r="PFY71" s="73"/>
      <c r="PFZ71" s="73"/>
      <c r="PGA71" s="73"/>
      <c r="PGB71" s="73"/>
      <c r="PGC71" s="73"/>
      <c r="PGD71" s="73"/>
      <c r="PGE71" s="73"/>
      <c r="PGF71" s="73"/>
      <c r="PGG71" s="73"/>
      <c r="PGH71" s="73"/>
      <c r="PGI71" s="73"/>
      <c r="PGJ71" s="73"/>
      <c r="PGK71" s="73"/>
      <c r="PGL71" s="73"/>
      <c r="PGM71" s="73"/>
      <c r="PGN71" s="73"/>
      <c r="PGO71" s="73"/>
      <c r="PGP71" s="73"/>
      <c r="PGQ71" s="73"/>
      <c r="PGR71" s="73"/>
      <c r="PGS71" s="73"/>
      <c r="PGT71" s="73"/>
      <c r="PGU71" s="73"/>
      <c r="PGV71" s="73"/>
      <c r="PGW71" s="73"/>
      <c r="PGX71" s="73"/>
      <c r="PGY71" s="73"/>
      <c r="PGZ71" s="73"/>
      <c r="PHA71" s="73"/>
      <c r="PHB71" s="73"/>
      <c r="PHC71" s="73"/>
      <c r="PHD71" s="73"/>
      <c r="PHE71" s="73"/>
      <c r="PHF71" s="73"/>
      <c r="PHG71" s="73"/>
      <c r="PHH71" s="73"/>
      <c r="PHI71" s="73"/>
      <c r="PHJ71" s="73"/>
      <c r="PHK71" s="73"/>
      <c r="PHL71" s="73"/>
      <c r="PHM71" s="73"/>
      <c r="PHN71" s="73"/>
      <c r="PHO71" s="73"/>
      <c r="PHP71" s="73"/>
      <c r="PHQ71" s="73"/>
      <c r="PHR71" s="73"/>
      <c r="PHS71" s="73"/>
      <c r="PHT71" s="73"/>
      <c r="PHU71" s="73"/>
      <c r="PHV71" s="73"/>
      <c r="PHW71" s="73"/>
      <c r="PHX71" s="73"/>
      <c r="PHY71" s="73"/>
      <c r="PHZ71" s="73"/>
      <c r="PIA71" s="73"/>
      <c r="PIB71" s="73"/>
      <c r="PIC71" s="73"/>
      <c r="PID71" s="73"/>
      <c r="PIE71" s="73"/>
      <c r="PIF71" s="73"/>
      <c r="PIG71" s="73"/>
      <c r="PIH71" s="73"/>
      <c r="PII71" s="73"/>
      <c r="PIJ71" s="73"/>
      <c r="PIK71" s="73"/>
      <c r="PIL71" s="73"/>
      <c r="PIM71" s="73"/>
      <c r="PIN71" s="73"/>
      <c r="PIO71" s="73"/>
      <c r="PIP71" s="73"/>
      <c r="PIQ71" s="73"/>
      <c r="PIR71" s="73"/>
      <c r="PIS71" s="73"/>
      <c r="PIT71" s="73"/>
      <c r="PIU71" s="73"/>
      <c r="PIV71" s="73"/>
      <c r="PIW71" s="73"/>
      <c r="PIX71" s="73"/>
      <c r="PIY71" s="73"/>
      <c r="PIZ71" s="73"/>
      <c r="PJA71" s="73"/>
      <c r="PJB71" s="73"/>
      <c r="PJC71" s="73"/>
      <c r="PJD71" s="73"/>
      <c r="PJE71" s="73"/>
      <c r="PJF71" s="73"/>
      <c r="PJG71" s="73"/>
      <c r="PJH71" s="73"/>
      <c r="PJI71" s="73"/>
      <c r="PJJ71" s="73"/>
      <c r="PJK71" s="73"/>
      <c r="PJL71" s="73"/>
      <c r="PJM71" s="73"/>
      <c r="PJN71" s="73"/>
      <c r="PJO71" s="73"/>
      <c r="PJP71" s="73"/>
      <c r="PJQ71" s="73"/>
      <c r="PJR71" s="73"/>
      <c r="PJS71" s="73"/>
      <c r="PJT71" s="73"/>
      <c r="PJU71" s="73"/>
      <c r="PJV71" s="73"/>
      <c r="PJW71" s="73"/>
      <c r="PJX71" s="73"/>
      <c r="PJY71" s="73"/>
      <c r="PJZ71" s="73"/>
      <c r="PKA71" s="73"/>
      <c r="PKB71" s="73"/>
      <c r="PKC71" s="73"/>
      <c r="PKD71" s="73"/>
      <c r="PKE71" s="73"/>
      <c r="PKF71" s="73"/>
      <c r="PKG71" s="73"/>
      <c r="PKH71" s="73"/>
      <c r="PKI71" s="73"/>
      <c r="PKJ71" s="73"/>
      <c r="PKK71" s="73"/>
      <c r="PKL71" s="73"/>
      <c r="PKM71" s="73"/>
      <c r="PKN71" s="73"/>
      <c r="PKO71" s="73"/>
      <c r="PKP71" s="73"/>
      <c r="PKQ71" s="73"/>
      <c r="PKR71" s="73"/>
      <c r="PKS71" s="73"/>
      <c r="PKT71" s="73"/>
      <c r="PKU71" s="73"/>
      <c r="PKV71" s="73"/>
      <c r="PKW71" s="73"/>
      <c r="PKX71" s="73"/>
      <c r="PKY71" s="73"/>
      <c r="PKZ71" s="73"/>
      <c r="PLA71" s="73"/>
      <c r="PLB71" s="73"/>
      <c r="PLC71" s="73"/>
      <c r="PLD71" s="73"/>
      <c r="PLE71" s="73"/>
      <c r="PLF71" s="73"/>
      <c r="PLG71" s="73"/>
      <c r="PLH71" s="73"/>
      <c r="PLI71" s="73"/>
      <c r="PLJ71" s="73"/>
      <c r="PLK71" s="73"/>
      <c r="PLL71" s="73"/>
      <c r="PLM71" s="73"/>
      <c r="PLN71" s="73"/>
      <c r="PLO71" s="73"/>
      <c r="PLP71" s="73"/>
      <c r="PLQ71" s="73"/>
      <c r="PLR71" s="73"/>
      <c r="PLS71" s="73"/>
      <c r="PLT71" s="73"/>
      <c r="PLU71" s="73"/>
      <c r="PLV71" s="73"/>
      <c r="PLW71" s="73"/>
      <c r="PLX71" s="73"/>
      <c r="PLY71" s="73"/>
      <c r="PLZ71" s="73"/>
      <c r="PMA71" s="73"/>
      <c r="PMB71" s="73"/>
      <c r="PMC71" s="73"/>
      <c r="PMD71" s="73"/>
      <c r="PME71" s="73"/>
      <c r="PMF71" s="73"/>
      <c r="PMG71" s="73"/>
      <c r="PMH71" s="73"/>
      <c r="PMI71" s="73"/>
      <c r="PMJ71" s="73"/>
      <c r="PMK71" s="73"/>
      <c r="PML71" s="73"/>
      <c r="PMM71" s="73"/>
      <c r="PMN71" s="73"/>
      <c r="PMO71" s="73"/>
      <c r="PMP71" s="73"/>
      <c r="PMQ71" s="73"/>
      <c r="PMR71" s="73"/>
      <c r="PMS71" s="73"/>
      <c r="PMT71" s="73"/>
      <c r="PMU71" s="73"/>
      <c r="PMV71" s="73"/>
      <c r="PMW71" s="73"/>
      <c r="PMX71" s="73"/>
      <c r="PMY71" s="73"/>
      <c r="PMZ71" s="73"/>
      <c r="PNA71" s="73"/>
      <c r="PNB71" s="73"/>
      <c r="PNC71" s="73"/>
      <c r="PND71" s="73"/>
      <c r="PNE71" s="73"/>
      <c r="PNF71" s="73"/>
      <c r="PNG71" s="73"/>
      <c r="PNH71" s="73"/>
      <c r="PNI71" s="73"/>
      <c r="PNJ71" s="73"/>
      <c r="PNK71" s="73"/>
      <c r="PNL71" s="73"/>
      <c r="PNM71" s="73"/>
      <c r="PNN71" s="73"/>
      <c r="PNO71" s="73"/>
      <c r="PNP71" s="73"/>
      <c r="PNQ71" s="73"/>
      <c r="PNR71" s="73"/>
      <c r="PNS71" s="73"/>
      <c r="PNT71" s="73"/>
      <c r="PNU71" s="73"/>
      <c r="PNV71" s="73"/>
      <c r="PNW71" s="73"/>
      <c r="PNX71" s="73"/>
      <c r="PNY71" s="73"/>
      <c r="PNZ71" s="73"/>
      <c r="POA71" s="73"/>
      <c r="POB71" s="73"/>
      <c r="POC71" s="73"/>
      <c r="POD71" s="73"/>
      <c r="POE71" s="73"/>
      <c r="POF71" s="73"/>
      <c r="POG71" s="73"/>
      <c r="POH71" s="73"/>
      <c r="POI71" s="73"/>
      <c r="POJ71" s="73"/>
      <c r="POK71" s="73"/>
      <c r="POL71" s="73"/>
      <c r="POM71" s="73"/>
      <c r="PON71" s="73"/>
      <c r="POO71" s="73"/>
      <c r="POP71" s="73"/>
      <c r="POQ71" s="73"/>
      <c r="POR71" s="73"/>
      <c r="POS71" s="73"/>
      <c r="POT71" s="73"/>
      <c r="POU71" s="73"/>
      <c r="POV71" s="73"/>
      <c r="POW71" s="73"/>
      <c r="POX71" s="73"/>
      <c r="POY71" s="73"/>
      <c r="POZ71" s="73"/>
      <c r="PPA71" s="73"/>
      <c r="PPB71" s="73"/>
      <c r="PPC71" s="73"/>
      <c r="PPD71" s="73"/>
      <c r="PPE71" s="73"/>
      <c r="PPF71" s="73"/>
      <c r="PPG71" s="73"/>
      <c r="PPH71" s="73"/>
      <c r="PPI71" s="73"/>
      <c r="PPJ71" s="73"/>
      <c r="PPK71" s="73"/>
      <c r="PPL71" s="73"/>
      <c r="PPM71" s="73"/>
      <c r="PPN71" s="73"/>
      <c r="PPO71" s="73"/>
      <c r="PPP71" s="73"/>
      <c r="PPQ71" s="73"/>
      <c r="PPR71" s="73"/>
      <c r="PPS71" s="73"/>
      <c r="PPT71" s="73"/>
      <c r="PPU71" s="73"/>
      <c r="PPV71" s="73"/>
      <c r="PPW71" s="73"/>
      <c r="PPX71" s="73"/>
      <c r="PPY71" s="73"/>
      <c r="PPZ71" s="73"/>
      <c r="PQA71" s="73"/>
      <c r="PQB71" s="73"/>
      <c r="PQC71" s="73"/>
      <c r="PQD71" s="73"/>
      <c r="PQE71" s="73"/>
      <c r="PQF71" s="73"/>
      <c r="PQG71" s="73"/>
      <c r="PQH71" s="73"/>
      <c r="PQI71" s="73"/>
      <c r="PQJ71" s="73"/>
      <c r="PQK71" s="73"/>
      <c r="PQL71" s="73"/>
      <c r="PQM71" s="73"/>
      <c r="PQN71" s="73"/>
      <c r="PQO71" s="73"/>
      <c r="PQP71" s="73"/>
      <c r="PQQ71" s="73"/>
      <c r="PQR71" s="73"/>
      <c r="PQS71" s="73"/>
      <c r="PQT71" s="73"/>
      <c r="PQU71" s="73"/>
      <c r="PQV71" s="73"/>
      <c r="PQW71" s="73"/>
      <c r="PQX71" s="73"/>
      <c r="PQY71" s="73"/>
      <c r="PQZ71" s="73"/>
      <c r="PRA71" s="73"/>
      <c r="PRB71" s="73"/>
      <c r="PRC71" s="73"/>
      <c r="PRD71" s="73"/>
      <c r="PRE71" s="73"/>
      <c r="PRF71" s="73"/>
      <c r="PRG71" s="73"/>
      <c r="PRH71" s="73"/>
      <c r="PRI71" s="73"/>
      <c r="PRJ71" s="73"/>
      <c r="PRK71" s="73"/>
      <c r="PRL71" s="73"/>
      <c r="PRM71" s="73"/>
      <c r="PRN71" s="73"/>
      <c r="PRO71" s="73"/>
      <c r="PRP71" s="73"/>
      <c r="PRQ71" s="73"/>
      <c r="PRR71" s="73"/>
      <c r="PRS71" s="73"/>
      <c r="PRT71" s="73"/>
      <c r="PRU71" s="73"/>
      <c r="PRV71" s="73"/>
      <c r="PRW71" s="73"/>
      <c r="PRX71" s="73"/>
      <c r="PRY71" s="73"/>
      <c r="PRZ71" s="73"/>
      <c r="PSA71" s="73"/>
      <c r="PSB71" s="73"/>
      <c r="PSC71" s="73"/>
      <c r="PSD71" s="73"/>
      <c r="PSE71" s="73"/>
      <c r="PSF71" s="73"/>
      <c r="PSG71" s="73"/>
      <c r="PSH71" s="73"/>
      <c r="PSI71" s="73"/>
      <c r="PSJ71" s="73"/>
      <c r="PSK71" s="73"/>
      <c r="PSL71" s="73"/>
      <c r="PSM71" s="73"/>
      <c r="PSN71" s="73"/>
      <c r="PSO71" s="73"/>
      <c r="PSP71" s="73"/>
      <c r="PSQ71" s="73"/>
      <c r="PSR71" s="73"/>
      <c r="PSS71" s="73"/>
      <c r="PST71" s="73"/>
      <c r="PSU71" s="73"/>
      <c r="PSV71" s="73"/>
      <c r="PSW71" s="73"/>
      <c r="PSX71" s="73"/>
      <c r="PSY71" s="73"/>
      <c r="PSZ71" s="73"/>
      <c r="PTA71" s="73"/>
      <c r="PTB71" s="73"/>
      <c r="PTC71" s="73"/>
      <c r="PTD71" s="73"/>
      <c r="PTE71" s="73"/>
      <c r="PTF71" s="73"/>
      <c r="PTG71" s="73"/>
      <c r="PTH71" s="73"/>
      <c r="PTI71" s="73"/>
      <c r="PTJ71" s="73"/>
      <c r="PTK71" s="73"/>
      <c r="PTL71" s="73"/>
      <c r="PTM71" s="73"/>
      <c r="PTN71" s="73"/>
      <c r="PTO71" s="73"/>
      <c r="PTP71" s="73"/>
      <c r="PTQ71" s="73"/>
      <c r="PTR71" s="73"/>
      <c r="PTS71" s="73"/>
      <c r="PTT71" s="73"/>
      <c r="PTU71" s="73"/>
      <c r="PTV71" s="73"/>
      <c r="PTW71" s="73"/>
      <c r="PTX71" s="73"/>
      <c r="PTY71" s="73"/>
      <c r="PTZ71" s="73"/>
      <c r="PUA71" s="73"/>
      <c r="PUB71" s="73"/>
      <c r="PUC71" s="73"/>
      <c r="PUD71" s="73"/>
      <c r="PUE71" s="73"/>
      <c r="PUF71" s="73"/>
      <c r="PUG71" s="73"/>
      <c r="PUH71" s="73"/>
      <c r="PUI71" s="73"/>
      <c r="PUJ71" s="73"/>
      <c r="PUK71" s="73"/>
      <c r="PUL71" s="73"/>
      <c r="PUM71" s="73"/>
      <c r="PUN71" s="73"/>
      <c r="PUO71" s="73"/>
      <c r="PUP71" s="73"/>
      <c r="PUQ71" s="73"/>
      <c r="PUR71" s="73"/>
      <c r="PUS71" s="73"/>
      <c r="PUT71" s="73"/>
      <c r="PUU71" s="73"/>
      <c r="PUV71" s="73"/>
      <c r="PUW71" s="73"/>
      <c r="PUX71" s="73"/>
      <c r="PUY71" s="73"/>
      <c r="PUZ71" s="73"/>
      <c r="PVA71" s="73"/>
      <c r="PVB71" s="73"/>
      <c r="PVC71" s="73"/>
      <c r="PVD71" s="73"/>
      <c r="PVE71" s="73"/>
      <c r="PVF71" s="73"/>
      <c r="PVG71" s="73"/>
      <c r="PVH71" s="73"/>
      <c r="PVI71" s="73"/>
      <c r="PVJ71" s="73"/>
      <c r="PVK71" s="73"/>
      <c r="PVL71" s="73"/>
      <c r="PVM71" s="73"/>
      <c r="PVN71" s="73"/>
      <c r="PVO71" s="73"/>
      <c r="PVP71" s="73"/>
      <c r="PVQ71" s="73"/>
      <c r="PVR71" s="73"/>
      <c r="PVS71" s="73"/>
      <c r="PVT71" s="73"/>
      <c r="PVU71" s="73"/>
      <c r="PVV71" s="73"/>
      <c r="PVW71" s="73"/>
      <c r="PVX71" s="73"/>
      <c r="PVY71" s="73"/>
      <c r="PVZ71" s="73"/>
      <c r="PWA71" s="73"/>
      <c r="PWB71" s="73"/>
      <c r="PWC71" s="73"/>
      <c r="PWD71" s="73"/>
      <c r="PWE71" s="73"/>
      <c r="PWF71" s="73"/>
      <c r="PWG71" s="73"/>
      <c r="PWH71" s="73"/>
      <c r="PWI71" s="73"/>
      <c r="PWJ71" s="73"/>
      <c r="PWK71" s="73"/>
      <c r="PWL71" s="73"/>
      <c r="PWM71" s="73"/>
      <c r="PWN71" s="73"/>
      <c r="PWO71" s="73"/>
      <c r="PWP71" s="73"/>
      <c r="PWQ71" s="73"/>
      <c r="PWR71" s="73"/>
      <c r="PWS71" s="73"/>
      <c r="PWT71" s="73"/>
      <c r="PWU71" s="73"/>
      <c r="PWV71" s="73"/>
      <c r="PWW71" s="73"/>
      <c r="PWX71" s="73"/>
      <c r="PWY71" s="73"/>
      <c r="PWZ71" s="73"/>
      <c r="PXA71" s="73"/>
      <c r="PXB71" s="73"/>
      <c r="PXC71" s="73"/>
      <c r="PXD71" s="73"/>
      <c r="PXE71" s="73"/>
      <c r="PXF71" s="73"/>
      <c r="PXG71" s="73"/>
      <c r="PXH71" s="73"/>
      <c r="PXI71" s="73"/>
      <c r="PXJ71" s="73"/>
      <c r="PXK71" s="73"/>
      <c r="PXL71" s="73"/>
      <c r="PXM71" s="73"/>
      <c r="PXN71" s="73"/>
      <c r="PXO71" s="73"/>
      <c r="PXP71" s="73"/>
      <c r="PXQ71" s="73"/>
      <c r="PXR71" s="73"/>
      <c r="PXS71" s="73"/>
      <c r="PXT71" s="73"/>
      <c r="PXU71" s="73"/>
      <c r="PXV71" s="73"/>
      <c r="PXW71" s="73"/>
      <c r="PXX71" s="73"/>
      <c r="PXY71" s="73"/>
      <c r="PXZ71" s="73"/>
      <c r="PYA71" s="73"/>
      <c r="PYB71" s="73"/>
      <c r="PYC71" s="73"/>
      <c r="PYD71" s="73"/>
      <c r="PYE71" s="73"/>
      <c r="PYF71" s="73"/>
      <c r="PYG71" s="73"/>
      <c r="PYH71" s="73"/>
      <c r="PYI71" s="73"/>
      <c r="PYJ71" s="73"/>
      <c r="PYK71" s="73"/>
      <c r="PYL71" s="73"/>
      <c r="PYM71" s="73"/>
      <c r="PYN71" s="73"/>
      <c r="PYO71" s="73"/>
      <c r="PYP71" s="73"/>
      <c r="PYQ71" s="73"/>
      <c r="PYR71" s="73"/>
      <c r="PYS71" s="73"/>
      <c r="PYT71" s="73"/>
      <c r="PYU71" s="73"/>
      <c r="PYV71" s="73"/>
      <c r="PYW71" s="73"/>
      <c r="PYX71" s="73"/>
      <c r="PYY71" s="73"/>
      <c r="PYZ71" s="73"/>
      <c r="PZA71" s="73"/>
      <c r="PZB71" s="73"/>
      <c r="PZC71" s="73"/>
      <c r="PZD71" s="73"/>
      <c r="PZE71" s="73"/>
      <c r="PZF71" s="73"/>
      <c r="PZG71" s="73"/>
      <c r="PZH71" s="73"/>
      <c r="PZI71" s="73"/>
      <c r="PZJ71" s="73"/>
      <c r="PZK71" s="73"/>
      <c r="PZL71" s="73"/>
      <c r="PZM71" s="73"/>
      <c r="PZN71" s="73"/>
      <c r="PZO71" s="73"/>
      <c r="PZP71" s="73"/>
      <c r="PZQ71" s="73"/>
      <c r="PZR71" s="73"/>
      <c r="PZS71" s="73"/>
      <c r="PZT71" s="73"/>
      <c r="PZU71" s="73"/>
      <c r="PZV71" s="73"/>
      <c r="PZW71" s="73"/>
      <c r="PZX71" s="73"/>
      <c r="PZY71" s="73"/>
      <c r="PZZ71" s="73"/>
      <c r="QAA71" s="73"/>
      <c r="QAB71" s="73"/>
      <c r="QAC71" s="73"/>
      <c r="QAD71" s="73"/>
      <c r="QAE71" s="73"/>
      <c r="QAF71" s="73"/>
      <c r="QAG71" s="73"/>
      <c r="QAH71" s="73"/>
      <c r="QAI71" s="73"/>
      <c r="QAJ71" s="73"/>
      <c r="QAK71" s="73"/>
      <c r="QAL71" s="73"/>
      <c r="QAM71" s="73"/>
      <c r="QAN71" s="73"/>
      <c r="QAO71" s="73"/>
      <c r="QAP71" s="73"/>
      <c r="QAQ71" s="73"/>
      <c r="QAR71" s="73"/>
      <c r="QAS71" s="73"/>
      <c r="QAT71" s="73"/>
      <c r="QAU71" s="73"/>
      <c r="QAV71" s="73"/>
      <c r="QAW71" s="73"/>
      <c r="QAX71" s="73"/>
      <c r="QAY71" s="73"/>
      <c r="QAZ71" s="73"/>
      <c r="QBA71" s="73"/>
      <c r="QBB71" s="73"/>
      <c r="QBC71" s="73"/>
      <c r="QBD71" s="73"/>
      <c r="QBE71" s="73"/>
      <c r="QBF71" s="73"/>
      <c r="QBG71" s="73"/>
      <c r="QBH71" s="73"/>
      <c r="QBI71" s="73"/>
      <c r="QBJ71" s="73"/>
      <c r="QBK71" s="73"/>
      <c r="QBL71" s="73"/>
      <c r="QBM71" s="73"/>
      <c r="QBN71" s="73"/>
      <c r="QBO71" s="73"/>
      <c r="QBP71" s="73"/>
      <c r="QBQ71" s="73"/>
      <c r="QBR71" s="73"/>
      <c r="QBS71" s="73"/>
      <c r="QBT71" s="73"/>
      <c r="QBU71" s="73"/>
      <c r="QBV71" s="73"/>
      <c r="QBW71" s="73"/>
      <c r="QBX71" s="73"/>
      <c r="QBY71" s="73"/>
      <c r="QBZ71" s="73"/>
      <c r="QCA71" s="73"/>
      <c r="QCB71" s="73"/>
      <c r="QCC71" s="73"/>
      <c r="QCD71" s="73"/>
      <c r="QCE71" s="73"/>
      <c r="QCF71" s="73"/>
      <c r="QCG71" s="73"/>
      <c r="QCH71" s="73"/>
      <c r="QCI71" s="73"/>
      <c r="QCJ71" s="73"/>
      <c r="QCK71" s="73"/>
      <c r="QCL71" s="73"/>
      <c r="QCM71" s="73"/>
      <c r="QCN71" s="73"/>
      <c r="QCO71" s="73"/>
      <c r="QCP71" s="73"/>
      <c r="QCQ71" s="73"/>
      <c r="QCR71" s="73"/>
      <c r="QCS71" s="73"/>
      <c r="QCT71" s="73"/>
      <c r="QCU71" s="73"/>
      <c r="QCV71" s="73"/>
      <c r="QCW71" s="73"/>
      <c r="QCX71" s="73"/>
      <c r="QCY71" s="73"/>
      <c r="QCZ71" s="73"/>
      <c r="QDA71" s="73"/>
      <c r="QDB71" s="73"/>
      <c r="QDC71" s="73"/>
      <c r="QDD71" s="73"/>
      <c r="QDE71" s="73"/>
      <c r="QDF71" s="73"/>
      <c r="QDG71" s="73"/>
      <c r="QDH71" s="73"/>
      <c r="QDI71" s="73"/>
      <c r="QDJ71" s="73"/>
      <c r="QDK71" s="73"/>
      <c r="QDL71" s="73"/>
      <c r="QDM71" s="73"/>
      <c r="QDN71" s="73"/>
      <c r="QDO71" s="73"/>
      <c r="QDP71" s="73"/>
      <c r="QDQ71" s="73"/>
      <c r="QDR71" s="73"/>
      <c r="QDS71" s="73"/>
      <c r="QDT71" s="73"/>
      <c r="QDU71" s="73"/>
      <c r="QDV71" s="73"/>
      <c r="QDW71" s="73"/>
      <c r="QDX71" s="73"/>
      <c r="QDY71" s="73"/>
      <c r="QDZ71" s="73"/>
      <c r="QEA71" s="73"/>
      <c r="QEB71" s="73"/>
      <c r="QEC71" s="73"/>
      <c r="QED71" s="73"/>
      <c r="QEE71" s="73"/>
      <c r="QEF71" s="73"/>
      <c r="QEG71" s="73"/>
      <c r="QEH71" s="73"/>
      <c r="QEI71" s="73"/>
      <c r="QEJ71" s="73"/>
      <c r="QEK71" s="73"/>
      <c r="QEL71" s="73"/>
      <c r="QEM71" s="73"/>
      <c r="QEN71" s="73"/>
      <c r="QEO71" s="73"/>
      <c r="QEP71" s="73"/>
      <c r="QEQ71" s="73"/>
      <c r="QER71" s="73"/>
      <c r="QES71" s="73"/>
      <c r="QET71" s="73"/>
      <c r="QEU71" s="73"/>
      <c r="QEV71" s="73"/>
      <c r="QEW71" s="73"/>
      <c r="QEX71" s="73"/>
      <c r="QEY71" s="73"/>
      <c r="QEZ71" s="73"/>
      <c r="QFA71" s="73"/>
      <c r="QFB71" s="73"/>
      <c r="QFC71" s="73"/>
      <c r="QFD71" s="73"/>
      <c r="QFE71" s="73"/>
      <c r="QFF71" s="73"/>
      <c r="QFG71" s="73"/>
      <c r="QFH71" s="73"/>
      <c r="QFI71" s="73"/>
      <c r="QFJ71" s="73"/>
      <c r="QFK71" s="73"/>
      <c r="QFL71" s="73"/>
      <c r="QFM71" s="73"/>
      <c r="QFN71" s="73"/>
      <c r="QFO71" s="73"/>
      <c r="QFP71" s="73"/>
      <c r="QFQ71" s="73"/>
      <c r="QFR71" s="73"/>
      <c r="QFS71" s="73"/>
      <c r="QFT71" s="73"/>
      <c r="QFU71" s="73"/>
      <c r="QFV71" s="73"/>
      <c r="QFW71" s="73"/>
      <c r="QFX71" s="73"/>
      <c r="QFY71" s="73"/>
      <c r="QFZ71" s="73"/>
      <c r="QGA71" s="73"/>
      <c r="QGB71" s="73"/>
      <c r="QGC71" s="73"/>
      <c r="QGD71" s="73"/>
      <c r="QGE71" s="73"/>
      <c r="QGF71" s="73"/>
      <c r="QGG71" s="73"/>
      <c r="QGH71" s="73"/>
      <c r="QGI71" s="73"/>
      <c r="QGJ71" s="73"/>
      <c r="QGK71" s="73"/>
      <c r="QGL71" s="73"/>
      <c r="QGM71" s="73"/>
      <c r="QGN71" s="73"/>
      <c r="QGO71" s="73"/>
      <c r="QGP71" s="73"/>
      <c r="QGQ71" s="73"/>
      <c r="QGR71" s="73"/>
      <c r="QGS71" s="73"/>
      <c r="QGT71" s="73"/>
      <c r="QGU71" s="73"/>
      <c r="QGV71" s="73"/>
      <c r="QGW71" s="73"/>
      <c r="QGX71" s="73"/>
      <c r="QGY71" s="73"/>
      <c r="QGZ71" s="73"/>
      <c r="QHA71" s="73"/>
      <c r="QHB71" s="73"/>
      <c r="QHC71" s="73"/>
      <c r="QHD71" s="73"/>
      <c r="QHE71" s="73"/>
      <c r="QHF71" s="73"/>
      <c r="QHG71" s="73"/>
      <c r="QHH71" s="73"/>
      <c r="QHI71" s="73"/>
      <c r="QHJ71" s="73"/>
      <c r="QHK71" s="73"/>
      <c r="QHL71" s="73"/>
      <c r="QHM71" s="73"/>
      <c r="QHN71" s="73"/>
      <c r="QHO71" s="73"/>
      <c r="QHP71" s="73"/>
      <c r="QHQ71" s="73"/>
      <c r="QHR71" s="73"/>
      <c r="QHS71" s="73"/>
      <c r="QHT71" s="73"/>
      <c r="QHU71" s="73"/>
      <c r="QHV71" s="73"/>
      <c r="QHW71" s="73"/>
      <c r="QHX71" s="73"/>
      <c r="QHY71" s="73"/>
      <c r="QHZ71" s="73"/>
      <c r="QIA71" s="73"/>
      <c r="QIB71" s="73"/>
      <c r="QIC71" s="73"/>
      <c r="QID71" s="73"/>
      <c r="QIE71" s="73"/>
      <c r="QIF71" s="73"/>
      <c r="QIG71" s="73"/>
      <c r="QIH71" s="73"/>
      <c r="QII71" s="73"/>
      <c r="QIJ71" s="73"/>
      <c r="QIK71" s="73"/>
      <c r="QIL71" s="73"/>
      <c r="QIM71" s="73"/>
      <c r="QIN71" s="73"/>
      <c r="QIO71" s="73"/>
      <c r="QIP71" s="73"/>
      <c r="QIQ71" s="73"/>
      <c r="QIR71" s="73"/>
      <c r="QIS71" s="73"/>
      <c r="QIT71" s="73"/>
      <c r="QIU71" s="73"/>
      <c r="QIV71" s="73"/>
      <c r="QIW71" s="73"/>
      <c r="QIX71" s="73"/>
      <c r="QIY71" s="73"/>
      <c r="QIZ71" s="73"/>
      <c r="QJA71" s="73"/>
      <c r="QJB71" s="73"/>
      <c r="QJC71" s="73"/>
      <c r="QJD71" s="73"/>
      <c r="QJE71" s="73"/>
      <c r="QJF71" s="73"/>
      <c r="QJG71" s="73"/>
      <c r="QJH71" s="73"/>
      <c r="QJI71" s="73"/>
      <c r="QJJ71" s="73"/>
      <c r="QJK71" s="73"/>
      <c r="QJL71" s="73"/>
      <c r="QJM71" s="73"/>
      <c r="QJN71" s="73"/>
      <c r="QJO71" s="73"/>
      <c r="QJP71" s="73"/>
      <c r="QJQ71" s="73"/>
      <c r="QJR71" s="73"/>
      <c r="QJS71" s="73"/>
      <c r="QJT71" s="73"/>
      <c r="QJU71" s="73"/>
      <c r="QJV71" s="73"/>
      <c r="QJW71" s="73"/>
      <c r="QJX71" s="73"/>
      <c r="QJY71" s="73"/>
      <c r="QJZ71" s="73"/>
      <c r="QKA71" s="73"/>
      <c r="QKB71" s="73"/>
      <c r="QKC71" s="73"/>
      <c r="QKD71" s="73"/>
      <c r="QKE71" s="73"/>
      <c r="QKF71" s="73"/>
      <c r="QKG71" s="73"/>
      <c r="QKH71" s="73"/>
      <c r="QKI71" s="73"/>
      <c r="QKJ71" s="73"/>
      <c r="QKK71" s="73"/>
      <c r="QKL71" s="73"/>
      <c r="QKM71" s="73"/>
      <c r="QKN71" s="73"/>
      <c r="QKO71" s="73"/>
      <c r="QKP71" s="73"/>
      <c r="QKQ71" s="73"/>
      <c r="QKR71" s="73"/>
      <c r="QKS71" s="73"/>
      <c r="QKT71" s="73"/>
      <c r="QKU71" s="73"/>
      <c r="QKV71" s="73"/>
      <c r="QKW71" s="73"/>
      <c r="QKX71" s="73"/>
      <c r="QKY71" s="73"/>
      <c r="QKZ71" s="73"/>
      <c r="QLA71" s="73"/>
      <c r="QLB71" s="73"/>
      <c r="QLC71" s="73"/>
      <c r="QLD71" s="73"/>
      <c r="QLE71" s="73"/>
      <c r="QLF71" s="73"/>
      <c r="QLG71" s="73"/>
      <c r="QLH71" s="73"/>
      <c r="QLI71" s="73"/>
      <c r="QLJ71" s="73"/>
      <c r="QLK71" s="73"/>
      <c r="QLL71" s="73"/>
      <c r="QLM71" s="73"/>
      <c r="QLN71" s="73"/>
      <c r="QLO71" s="73"/>
      <c r="QLP71" s="73"/>
      <c r="QLQ71" s="73"/>
      <c r="QLR71" s="73"/>
      <c r="QLS71" s="73"/>
      <c r="QLT71" s="73"/>
      <c r="QLU71" s="73"/>
      <c r="QLV71" s="73"/>
      <c r="QLW71" s="73"/>
      <c r="QLX71" s="73"/>
      <c r="QLY71" s="73"/>
      <c r="QLZ71" s="73"/>
      <c r="QMA71" s="73"/>
      <c r="QMB71" s="73"/>
      <c r="QMC71" s="73"/>
      <c r="QMD71" s="73"/>
      <c r="QME71" s="73"/>
      <c r="QMF71" s="73"/>
      <c r="QMG71" s="73"/>
      <c r="QMH71" s="73"/>
      <c r="QMI71" s="73"/>
      <c r="QMJ71" s="73"/>
      <c r="QMK71" s="73"/>
      <c r="QML71" s="73"/>
      <c r="QMM71" s="73"/>
      <c r="QMN71" s="73"/>
      <c r="QMO71" s="73"/>
      <c r="QMP71" s="73"/>
      <c r="QMQ71" s="73"/>
      <c r="QMR71" s="73"/>
      <c r="QMS71" s="73"/>
      <c r="QMT71" s="73"/>
      <c r="QMU71" s="73"/>
      <c r="QMV71" s="73"/>
      <c r="QMW71" s="73"/>
      <c r="QMX71" s="73"/>
      <c r="QMY71" s="73"/>
      <c r="QMZ71" s="73"/>
      <c r="QNA71" s="73"/>
      <c r="QNB71" s="73"/>
      <c r="QNC71" s="73"/>
      <c r="QND71" s="73"/>
      <c r="QNE71" s="73"/>
      <c r="QNF71" s="73"/>
      <c r="QNG71" s="73"/>
      <c r="QNH71" s="73"/>
      <c r="QNI71" s="73"/>
      <c r="QNJ71" s="73"/>
      <c r="QNK71" s="73"/>
      <c r="QNL71" s="73"/>
      <c r="QNM71" s="73"/>
      <c r="QNN71" s="73"/>
      <c r="QNO71" s="73"/>
      <c r="QNP71" s="73"/>
      <c r="QNQ71" s="73"/>
      <c r="QNR71" s="73"/>
      <c r="QNS71" s="73"/>
      <c r="QNT71" s="73"/>
      <c r="QNU71" s="73"/>
      <c r="QNV71" s="73"/>
      <c r="QNW71" s="73"/>
      <c r="QNX71" s="73"/>
      <c r="QNY71" s="73"/>
      <c r="QNZ71" s="73"/>
      <c r="QOA71" s="73"/>
      <c r="QOB71" s="73"/>
      <c r="QOC71" s="73"/>
      <c r="QOD71" s="73"/>
      <c r="QOE71" s="73"/>
      <c r="QOF71" s="73"/>
      <c r="QOG71" s="73"/>
      <c r="QOH71" s="73"/>
      <c r="QOI71" s="73"/>
      <c r="QOJ71" s="73"/>
      <c r="QOK71" s="73"/>
      <c r="QOL71" s="73"/>
      <c r="QOM71" s="73"/>
      <c r="QON71" s="73"/>
      <c r="QOO71" s="73"/>
      <c r="QOP71" s="73"/>
      <c r="QOQ71" s="73"/>
      <c r="QOR71" s="73"/>
      <c r="QOS71" s="73"/>
      <c r="QOT71" s="73"/>
      <c r="QOU71" s="73"/>
      <c r="QOV71" s="73"/>
      <c r="QOW71" s="73"/>
      <c r="QOX71" s="73"/>
      <c r="QOY71" s="73"/>
      <c r="QOZ71" s="73"/>
      <c r="QPA71" s="73"/>
      <c r="QPB71" s="73"/>
      <c r="QPC71" s="73"/>
      <c r="QPD71" s="73"/>
      <c r="QPE71" s="73"/>
      <c r="QPF71" s="73"/>
      <c r="QPG71" s="73"/>
      <c r="QPH71" s="73"/>
      <c r="QPI71" s="73"/>
      <c r="QPJ71" s="73"/>
      <c r="QPK71" s="73"/>
      <c r="QPL71" s="73"/>
      <c r="QPM71" s="73"/>
      <c r="QPN71" s="73"/>
      <c r="QPO71" s="73"/>
      <c r="QPP71" s="73"/>
      <c r="QPQ71" s="73"/>
      <c r="QPR71" s="73"/>
      <c r="QPS71" s="73"/>
      <c r="QPT71" s="73"/>
      <c r="QPU71" s="73"/>
      <c r="QPV71" s="73"/>
      <c r="QPW71" s="73"/>
      <c r="QPX71" s="73"/>
      <c r="QPY71" s="73"/>
      <c r="QPZ71" s="73"/>
      <c r="QQA71" s="73"/>
      <c r="QQB71" s="73"/>
      <c r="QQC71" s="73"/>
      <c r="QQD71" s="73"/>
      <c r="QQE71" s="73"/>
      <c r="QQF71" s="73"/>
      <c r="QQG71" s="73"/>
      <c r="QQH71" s="73"/>
      <c r="QQI71" s="73"/>
      <c r="QQJ71" s="73"/>
      <c r="QQK71" s="73"/>
      <c r="QQL71" s="73"/>
      <c r="QQM71" s="73"/>
      <c r="QQN71" s="73"/>
      <c r="QQO71" s="73"/>
      <c r="QQP71" s="73"/>
      <c r="QQQ71" s="73"/>
      <c r="QQR71" s="73"/>
      <c r="QQS71" s="73"/>
      <c r="QQT71" s="73"/>
      <c r="QQU71" s="73"/>
      <c r="QQV71" s="73"/>
      <c r="QQW71" s="73"/>
      <c r="QQX71" s="73"/>
      <c r="QQY71" s="73"/>
      <c r="QQZ71" s="73"/>
      <c r="QRA71" s="73"/>
      <c r="QRB71" s="73"/>
      <c r="QRC71" s="73"/>
      <c r="QRD71" s="73"/>
      <c r="QRE71" s="73"/>
      <c r="QRF71" s="73"/>
      <c r="QRG71" s="73"/>
      <c r="QRH71" s="73"/>
      <c r="QRI71" s="73"/>
      <c r="QRJ71" s="73"/>
      <c r="QRK71" s="73"/>
      <c r="QRL71" s="73"/>
      <c r="QRM71" s="73"/>
      <c r="QRN71" s="73"/>
      <c r="QRO71" s="73"/>
      <c r="QRP71" s="73"/>
      <c r="QRQ71" s="73"/>
      <c r="QRR71" s="73"/>
      <c r="QRS71" s="73"/>
      <c r="QRT71" s="73"/>
      <c r="QRU71" s="73"/>
      <c r="QRV71" s="73"/>
      <c r="QRW71" s="73"/>
      <c r="QRX71" s="73"/>
      <c r="QRY71" s="73"/>
      <c r="QRZ71" s="73"/>
      <c r="QSA71" s="73"/>
      <c r="QSB71" s="73"/>
      <c r="QSC71" s="73"/>
      <c r="QSD71" s="73"/>
      <c r="QSE71" s="73"/>
      <c r="QSF71" s="73"/>
      <c r="QSG71" s="73"/>
      <c r="QSH71" s="73"/>
      <c r="QSI71" s="73"/>
      <c r="QSJ71" s="73"/>
      <c r="QSK71" s="73"/>
      <c r="QSL71" s="73"/>
      <c r="QSM71" s="73"/>
      <c r="QSN71" s="73"/>
      <c r="QSO71" s="73"/>
      <c r="QSP71" s="73"/>
      <c r="QSQ71" s="73"/>
      <c r="QSR71" s="73"/>
      <c r="QSS71" s="73"/>
      <c r="QST71" s="73"/>
      <c r="QSU71" s="73"/>
      <c r="QSV71" s="73"/>
      <c r="QSW71" s="73"/>
      <c r="QSX71" s="73"/>
      <c r="QSY71" s="73"/>
      <c r="QSZ71" s="73"/>
      <c r="QTA71" s="73"/>
      <c r="QTB71" s="73"/>
      <c r="QTC71" s="73"/>
      <c r="QTD71" s="73"/>
      <c r="QTE71" s="73"/>
      <c r="QTF71" s="73"/>
      <c r="QTG71" s="73"/>
      <c r="QTH71" s="73"/>
      <c r="QTI71" s="73"/>
      <c r="QTJ71" s="73"/>
      <c r="QTK71" s="73"/>
      <c r="QTL71" s="73"/>
      <c r="QTM71" s="73"/>
      <c r="QTN71" s="73"/>
      <c r="QTO71" s="73"/>
      <c r="QTP71" s="73"/>
      <c r="QTQ71" s="73"/>
      <c r="QTR71" s="73"/>
      <c r="QTS71" s="73"/>
      <c r="QTT71" s="73"/>
      <c r="QTU71" s="73"/>
      <c r="QTV71" s="73"/>
      <c r="QTW71" s="73"/>
      <c r="QTX71" s="73"/>
      <c r="QTY71" s="73"/>
      <c r="QTZ71" s="73"/>
      <c r="QUA71" s="73"/>
      <c r="QUB71" s="73"/>
      <c r="QUC71" s="73"/>
      <c r="QUD71" s="73"/>
      <c r="QUE71" s="73"/>
      <c r="QUF71" s="73"/>
      <c r="QUG71" s="73"/>
      <c r="QUH71" s="73"/>
      <c r="QUI71" s="73"/>
      <c r="QUJ71" s="73"/>
      <c r="QUK71" s="73"/>
      <c r="QUL71" s="73"/>
      <c r="QUM71" s="73"/>
      <c r="QUN71" s="73"/>
      <c r="QUO71" s="73"/>
      <c r="QUP71" s="73"/>
      <c r="QUQ71" s="73"/>
      <c r="QUR71" s="73"/>
      <c r="QUS71" s="73"/>
      <c r="QUT71" s="73"/>
      <c r="QUU71" s="73"/>
      <c r="QUV71" s="73"/>
      <c r="QUW71" s="73"/>
      <c r="QUX71" s="73"/>
      <c r="QUY71" s="73"/>
      <c r="QUZ71" s="73"/>
      <c r="QVA71" s="73"/>
      <c r="QVB71" s="73"/>
      <c r="QVC71" s="73"/>
      <c r="QVD71" s="73"/>
      <c r="QVE71" s="73"/>
      <c r="QVF71" s="73"/>
      <c r="QVG71" s="73"/>
      <c r="QVH71" s="73"/>
      <c r="QVI71" s="73"/>
      <c r="QVJ71" s="73"/>
      <c r="QVK71" s="73"/>
      <c r="QVL71" s="73"/>
      <c r="QVM71" s="73"/>
      <c r="QVN71" s="73"/>
      <c r="QVO71" s="73"/>
      <c r="QVP71" s="73"/>
      <c r="QVQ71" s="73"/>
      <c r="QVR71" s="73"/>
      <c r="QVS71" s="73"/>
      <c r="QVT71" s="73"/>
      <c r="QVU71" s="73"/>
      <c r="QVV71" s="73"/>
      <c r="QVW71" s="73"/>
      <c r="QVX71" s="73"/>
      <c r="QVY71" s="73"/>
      <c r="QVZ71" s="73"/>
      <c r="QWA71" s="73"/>
      <c r="QWB71" s="73"/>
      <c r="QWC71" s="73"/>
      <c r="QWD71" s="73"/>
      <c r="QWE71" s="73"/>
      <c r="QWF71" s="73"/>
      <c r="QWG71" s="73"/>
      <c r="QWH71" s="73"/>
      <c r="QWI71" s="73"/>
      <c r="QWJ71" s="73"/>
      <c r="QWK71" s="73"/>
      <c r="QWL71" s="73"/>
      <c r="QWM71" s="73"/>
      <c r="QWN71" s="73"/>
      <c r="QWO71" s="73"/>
      <c r="QWP71" s="73"/>
      <c r="QWQ71" s="73"/>
      <c r="QWR71" s="73"/>
      <c r="QWS71" s="73"/>
      <c r="QWT71" s="73"/>
      <c r="QWU71" s="73"/>
      <c r="QWV71" s="73"/>
      <c r="QWW71" s="73"/>
      <c r="QWX71" s="73"/>
      <c r="QWY71" s="73"/>
      <c r="QWZ71" s="73"/>
      <c r="QXA71" s="73"/>
      <c r="QXB71" s="73"/>
      <c r="QXC71" s="73"/>
      <c r="QXD71" s="73"/>
      <c r="QXE71" s="73"/>
      <c r="QXF71" s="73"/>
      <c r="QXG71" s="73"/>
      <c r="QXH71" s="73"/>
      <c r="QXI71" s="73"/>
      <c r="QXJ71" s="73"/>
      <c r="QXK71" s="73"/>
      <c r="QXL71" s="73"/>
      <c r="QXM71" s="73"/>
      <c r="QXN71" s="73"/>
      <c r="QXO71" s="73"/>
      <c r="QXP71" s="73"/>
      <c r="QXQ71" s="73"/>
      <c r="QXR71" s="73"/>
      <c r="QXS71" s="73"/>
      <c r="QXT71" s="73"/>
      <c r="QXU71" s="73"/>
      <c r="QXV71" s="73"/>
      <c r="QXW71" s="73"/>
      <c r="QXX71" s="73"/>
      <c r="QXY71" s="73"/>
      <c r="QXZ71" s="73"/>
      <c r="QYA71" s="73"/>
      <c r="QYB71" s="73"/>
      <c r="QYC71" s="73"/>
      <c r="QYD71" s="73"/>
      <c r="QYE71" s="73"/>
      <c r="QYF71" s="73"/>
      <c r="QYG71" s="73"/>
      <c r="QYH71" s="73"/>
      <c r="QYI71" s="73"/>
      <c r="QYJ71" s="73"/>
      <c r="QYK71" s="73"/>
      <c r="QYL71" s="73"/>
      <c r="QYM71" s="73"/>
      <c r="QYN71" s="73"/>
      <c r="QYO71" s="73"/>
      <c r="QYP71" s="73"/>
      <c r="QYQ71" s="73"/>
      <c r="QYR71" s="73"/>
      <c r="QYS71" s="73"/>
      <c r="QYT71" s="73"/>
      <c r="QYU71" s="73"/>
      <c r="QYV71" s="73"/>
      <c r="QYW71" s="73"/>
      <c r="QYX71" s="73"/>
      <c r="QYY71" s="73"/>
      <c r="QYZ71" s="73"/>
      <c r="QZA71" s="73"/>
      <c r="QZB71" s="73"/>
      <c r="QZC71" s="73"/>
      <c r="QZD71" s="73"/>
      <c r="QZE71" s="73"/>
      <c r="QZF71" s="73"/>
      <c r="QZG71" s="73"/>
      <c r="QZH71" s="73"/>
      <c r="QZI71" s="73"/>
      <c r="QZJ71" s="73"/>
      <c r="QZK71" s="73"/>
      <c r="QZL71" s="73"/>
      <c r="QZM71" s="73"/>
      <c r="QZN71" s="73"/>
      <c r="QZO71" s="73"/>
      <c r="QZP71" s="73"/>
      <c r="QZQ71" s="73"/>
      <c r="QZR71" s="73"/>
      <c r="QZS71" s="73"/>
      <c r="QZT71" s="73"/>
      <c r="QZU71" s="73"/>
      <c r="QZV71" s="73"/>
      <c r="QZW71" s="73"/>
      <c r="QZX71" s="73"/>
      <c r="QZY71" s="73"/>
      <c r="QZZ71" s="73"/>
      <c r="RAA71" s="73"/>
      <c r="RAB71" s="73"/>
      <c r="RAC71" s="73"/>
      <c r="RAD71" s="73"/>
      <c r="RAE71" s="73"/>
      <c r="RAF71" s="73"/>
      <c r="RAG71" s="73"/>
      <c r="RAH71" s="73"/>
      <c r="RAI71" s="73"/>
      <c r="RAJ71" s="73"/>
      <c r="RAK71" s="73"/>
      <c r="RAL71" s="73"/>
      <c r="RAM71" s="73"/>
      <c r="RAN71" s="73"/>
      <c r="RAO71" s="73"/>
      <c r="RAP71" s="73"/>
      <c r="RAQ71" s="73"/>
      <c r="RAR71" s="73"/>
      <c r="RAS71" s="73"/>
      <c r="RAT71" s="73"/>
      <c r="RAU71" s="73"/>
      <c r="RAV71" s="73"/>
      <c r="RAW71" s="73"/>
      <c r="RAX71" s="73"/>
      <c r="RAY71" s="73"/>
      <c r="RAZ71" s="73"/>
      <c r="RBA71" s="73"/>
      <c r="RBB71" s="73"/>
      <c r="RBC71" s="73"/>
      <c r="RBD71" s="73"/>
      <c r="RBE71" s="73"/>
      <c r="RBF71" s="73"/>
      <c r="RBG71" s="73"/>
      <c r="RBH71" s="73"/>
      <c r="RBI71" s="73"/>
      <c r="RBJ71" s="73"/>
      <c r="RBK71" s="73"/>
      <c r="RBL71" s="73"/>
      <c r="RBM71" s="73"/>
      <c r="RBN71" s="73"/>
      <c r="RBO71" s="73"/>
      <c r="RBP71" s="73"/>
      <c r="RBQ71" s="73"/>
      <c r="RBR71" s="73"/>
      <c r="RBS71" s="73"/>
      <c r="RBT71" s="73"/>
      <c r="RBU71" s="73"/>
      <c r="RBV71" s="73"/>
      <c r="RBW71" s="73"/>
      <c r="RBX71" s="73"/>
      <c r="RBY71" s="73"/>
      <c r="RBZ71" s="73"/>
      <c r="RCA71" s="73"/>
      <c r="RCB71" s="73"/>
      <c r="RCC71" s="73"/>
      <c r="RCD71" s="73"/>
      <c r="RCE71" s="73"/>
      <c r="RCF71" s="73"/>
      <c r="RCG71" s="73"/>
      <c r="RCH71" s="73"/>
      <c r="RCI71" s="73"/>
      <c r="RCJ71" s="73"/>
      <c r="RCK71" s="73"/>
      <c r="RCL71" s="73"/>
      <c r="RCM71" s="73"/>
      <c r="RCN71" s="73"/>
      <c r="RCO71" s="73"/>
      <c r="RCP71" s="73"/>
      <c r="RCQ71" s="73"/>
      <c r="RCR71" s="73"/>
      <c r="RCS71" s="73"/>
      <c r="RCT71" s="73"/>
      <c r="RCU71" s="73"/>
      <c r="RCV71" s="73"/>
      <c r="RCW71" s="73"/>
      <c r="RCX71" s="73"/>
      <c r="RCY71" s="73"/>
      <c r="RCZ71" s="73"/>
      <c r="RDA71" s="73"/>
      <c r="RDB71" s="73"/>
      <c r="RDC71" s="73"/>
      <c r="RDD71" s="73"/>
      <c r="RDE71" s="73"/>
      <c r="RDF71" s="73"/>
      <c r="RDG71" s="73"/>
      <c r="RDH71" s="73"/>
      <c r="RDI71" s="73"/>
      <c r="RDJ71" s="73"/>
      <c r="RDK71" s="73"/>
      <c r="RDL71" s="73"/>
      <c r="RDM71" s="73"/>
      <c r="RDN71" s="73"/>
      <c r="RDO71" s="73"/>
      <c r="RDP71" s="73"/>
      <c r="RDQ71" s="73"/>
      <c r="RDR71" s="73"/>
      <c r="RDS71" s="73"/>
      <c r="RDT71" s="73"/>
      <c r="RDU71" s="73"/>
      <c r="RDV71" s="73"/>
      <c r="RDW71" s="73"/>
      <c r="RDX71" s="73"/>
      <c r="RDY71" s="73"/>
      <c r="RDZ71" s="73"/>
      <c r="REA71" s="73"/>
      <c r="REB71" s="73"/>
      <c r="REC71" s="73"/>
      <c r="RED71" s="73"/>
      <c r="REE71" s="73"/>
      <c r="REF71" s="73"/>
      <c r="REG71" s="73"/>
      <c r="REH71" s="73"/>
      <c r="REI71" s="73"/>
      <c r="REJ71" s="73"/>
      <c r="REK71" s="73"/>
      <c r="REL71" s="73"/>
      <c r="REM71" s="73"/>
      <c r="REN71" s="73"/>
      <c r="REO71" s="73"/>
      <c r="REP71" s="73"/>
      <c r="REQ71" s="73"/>
      <c r="RER71" s="73"/>
      <c r="RES71" s="73"/>
      <c r="RET71" s="73"/>
      <c r="REU71" s="73"/>
      <c r="REV71" s="73"/>
      <c r="REW71" s="73"/>
      <c r="REX71" s="73"/>
      <c r="REY71" s="73"/>
      <c r="REZ71" s="73"/>
      <c r="RFA71" s="73"/>
      <c r="RFB71" s="73"/>
      <c r="RFC71" s="73"/>
      <c r="RFD71" s="73"/>
      <c r="RFE71" s="73"/>
      <c r="RFF71" s="73"/>
      <c r="RFG71" s="73"/>
      <c r="RFH71" s="73"/>
      <c r="RFI71" s="73"/>
      <c r="RFJ71" s="73"/>
      <c r="RFK71" s="73"/>
      <c r="RFL71" s="73"/>
      <c r="RFM71" s="73"/>
      <c r="RFN71" s="73"/>
      <c r="RFO71" s="73"/>
      <c r="RFP71" s="73"/>
      <c r="RFQ71" s="73"/>
      <c r="RFR71" s="73"/>
      <c r="RFS71" s="73"/>
      <c r="RFT71" s="73"/>
      <c r="RFU71" s="73"/>
      <c r="RFV71" s="73"/>
      <c r="RFW71" s="73"/>
      <c r="RFX71" s="73"/>
      <c r="RFY71" s="73"/>
      <c r="RFZ71" s="73"/>
      <c r="RGA71" s="73"/>
      <c r="RGB71" s="73"/>
      <c r="RGC71" s="73"/>
      <c r="RGD71" s="73"/>
      <c r="RGE71" s="73"/>
      <c r="RGF71" s="73"/>
      <c r="RGG71" s="73"/>
      <c r="RGH71" s="73"/>
      <c r="RGI71" s="73"/>
      <c r="RGJ71" s="73"/>
      <c r="RGK71" s="73"/>
      <c r="RGL71" s="73"/>
      <c r="RGM71" s="73"/>
      <c r="RGN71" s="73"/>
      <c r="RGO71" s="73"/>
      <c r="RGP71" s="73"/>
      <c r="RGQ71" s="73"/>
      <c r="RGR71" s="73"/>
      <c r="RGS71" s="73"/>
      <c r="RGT71" s="73"/>
      <c r="RGU71" s="73"/>
      <c r="RGV71" s="73"/>
      <c r="RGW71" s="73"/>
      <c r="RGX71" s="73"/>
      <c r="RGY71" s="73"/>
      <c r="RGZ71" s="73"/>
      <c r="RHA71" s="73"/>
      <c r="RHB71" s="73"/>
      <c r="RHC71" s="73"/>
      <c r="RHD71" s="73"/>
      <c r="RHE71" s="73"/>
      <c r="RHF71" s="73"/>
      <c r="RHG71" s="73"/>
      <c r="RHH71" s="73"/>
      <c r="RHI71" s="73"/>
      <c r="RHJ71" s="73"/>
      <c r="RHK71" s="73"/>
      <c r="RHL71" s="73"/>
      <c r="RHM71" s="73"/>
      <c r="RHN71" s="73"/>
      <c r="RHO71" s="73"/>
      <c r="RHP71" s="73"/>
      <c r="RHQ71" s="73"/>
      <c r="RHR71" s="73"/>
      <c r="RHS71" s="73"/>
      <c r="RHT71" s="73"/>
      <c r="RHU71" s="73"/>
      <c r="RHV71" s="73"/>
      <c r="RHW71" s="73"/>
      <c r="RHX71" s="73"/>
      <c r="RHY71" s="73"/>
      <c r="RHZ71" s="73"/>
      <c r="RIA71" s="73"/>
      <c r="RIB71" s="73"/>
      <c r="RIC71" s="73"/>
      <c r="RID71" s="73"/>
      <c r="RIE71" s="73"/>
      <c r="RIF71" s="73"/>
      <c r="RIG71" s="73"/>
      <c r="RIH71" s="73"/>
      <c r="RII71" s="73"/>
      <c r="RIJ71" s="73"/>
      <c r="RIK71" s="73"/>
      <c r="RIL71" s="73"/>
      <c r="RIM71" s="73"/>
      <c r="RIN71" s="73"/>
      <c r="RIO71" s="73"/>
      <c r="RIP71" s="73"/>
      <c r="RIQ71" s="73"/>
      <c r="RIR71" s="73"/>
      <c r="RIS71" s="73"/>
      <c r="RIT71" s="73"/>
      <c r="RIU71" s="73"/>
      <c r="RIV71" s="73"/>
      <c r="RIW71" s="73"/>
      <c r="RIX71" s="73"/>
      <c r="RIY71" s="73"/>
      <c r="RIZ71" s="73"/>
      <c r="RJA71" s="73"/>
      <c r="RJB71" s="73"/>
      <c r="RJC71" s="73"/>
      <c r="RJD71" s="73"/>
      <c r="RJE71" s="73"/>
      <c r="RJF71" s="73"/>
      <c r="RJG71" s="73"/>
      <c r="RJH71" s="73"/>
      <c r="RJI71" s="73"/>
      <c r="RJJ71" s="73"/>
      <c r="RJK71" s="73"/>
      <c r="RJL71" s="73"/>
      <c r="RJM71" s="73"/>
      <c r="RJN71" s="73"/>
      <c r="RJO71" s="73"/>
      <c r="RJP71" s="73"/>
      <c r="RJQ71" s="73"/>
      <c r="RJR71" s="73"/>
      <c r="RJS71" s="73"/>
      <c r="RJT71" s="73"/>
      <c r="RJU71" s="73"/>
      <c r="RJV71" s="73"/>
      <c r="RJW71" s="73"/>
      <c r="RJX71" s="73"/>
      <c r="RJY71" s="73"/>
      <c r="RJZ71" s="73"/>
      <c r="RKA71" s="73"/>
      <c r="RKB71" s="73"/>
      <c r="RKC71" s="73"/>
      <c r="RKD71" s="73"/>
      <c r="RKE71" s="73"/>
      <c r="RKF71" s="73"/>
      <c r="RKG71" s="73"/>
      <c r="RKH71" s="73"/>
      <c r="RKI71" s="73"/>
      <c r="RKJ71" s="73"/>
      <c r="RKK71" s="73"/>
      <c r="RKL71" s="73"/>
      <c r="RKM71" s="73"/>
      <c r="RKN71" s="73"/>
      <c r="RKO71" s="73"/>
      <c r="RKP71" s="73"/>
      <c r="RKQ71" s="73"/>
      <c r="RKR71" s="73"/>
      <c r="RKS71" s="73"/>
      <c r="RKT71" s="73"/>
      <c r="RKU71" s="73"/>
      <c r="RKV71" s="73"/>
      <c r="RKW71" s="73"/>
      <c r="RKX71" s="73"/>
      <c r="RKY71" s="73"/>
      <c r="RKZ71" s="73"/>
      <c r="RLA71" s="73"/>
      <c r="RLB71" s="73"/>
      <c r="RLC71" s="73"/>
      <c r="RLD71" s="73"/>
      <c r="RLE71" s="73"/>
      <c r="RLF71" s="73"/>
      <c r="RLG71" s="73"/>
      <c r="RLH71" s="73"/>
      <c r="RLI71" s="73"/>
      <c r="RLJ71" s="73"/>
      <c r="RLK71" s="73"/>
      <c r="RLL71" s="73"/>
      <c r="RLM71" s="73"/>
      <c r="RLN71" s="73"/>
      <c r="RLO71" s="73"/>
      <c r="RLP71" s="73"/>
      <c r="RLQ71" s="73"/>
      <c r="RLR71" s="73"/>
      <c r="RLS71" s="73"/>
      <c r="RLT71" s="73"/>
      <c r="RLU71" s="73"/>
      <c r="RLV71" s="73"/>
      <c r="RLW71" s="73"/>
      <c r="RLX71" s="73"/>
      <c r="RLY71" s="73"/>
      <c r="RLZ71" s="73"/>
      <c r="RMA71" s="73"/>
      <c r="RMB71" s="73"/>
      <c r="RMC71" s="73"/>
      <c r="RMD71" s="73"/>
      <c r="RME71" s="73"/>
      <c r="RMF71" s="73"/>
      <c r="RMG71" s="73"/>
      <c r="RMH71" s="73"/>
      <c r="RMI71" s="73"/>
      <c r="RMJ71" s="73"/>
      <c r="RMK71" s="73"/>
      <c r="RML71" s="73"/>
      <c r="RMM71" s="73"/>
      <c r="RMN71" s="73"/>
      <c r="RMO71" s="73"/>
      <c r="RMP71" s="73"/>
      <c r="RMQ71" s="73"/>
      <c r="RMR71" s="73"/>
      <c r="RMS71" s="73"/>
      <c r="RMT71" s="73"/>
      <c r="RMU71" s="73"/>
      <c r="RMV71" s="73"/>
      <c r="RMW71" s="73"/>
      <c r="RMX71" s="73"/>
      <c r="RMY71" s="73"/>
      <c r="RMZ71" s="73"/>
      <c r="RNA71" s="73"/>
      <c r="RNB71" s="73"/>
      <c r="RNC71" s="73"/>
      <c r="RND71" s="73"/>
      <c r="RNE71" s="73"/>
      <c r="RNF71" s="73"/>
      <c r="RNG71" s="73"/>
      <c r="RNH71" s="73"/>
      <c r="RNI71" s="73"/>
      <c r="RNJ71" s="73"/>
      <c r="RNK71" s="73"/>
      <c r="RNL71" s="73"/>
      <c r="RNM71" s="73"/>
      <c r="RNN71" s="73"/>
      <c r="RNO71" s="73"/>
      <c r="RNP71" s="73"/>
      <c r="RNQ71" s="73"/>
      <c r="RNR71" s="73"/>
      <c r="RNS71" s="73"/>
      <c r="RNT71" s="73"/>
      <c r="RNU71" s="73"/>
      <c r="RNV71" s="73"/>
      <c r="RNW71" s="73"/>
      <c r="RNX71" s="73"/>
      <c r="RNY71" s="73"/>
      <c r="RNZ71" s="73"/>
      <c r="ROA71" s="73"/>
      <c r="ROB71" s="73"/>
      <c r="ROC71" s="73"/>
      <c r="ROD71" s="73"/>
      <c r="ROE71" s="73"/>
      <c r="ROF71" s="73"/>
      <c r="ROG71" s="73"/>
      <c r="ROH71" s="73"/>
      <c r="ROI71" s="73"/>
      <c r="ROJ71" s="73"/>
      <c r="ROK71" s="73"/>
      <c r="ROL71" s="73"/>
      <c r="ROM71" s="73"/>
      <c r="RON71" s="73"/>
      <c r="ROO71" s="73"/>
      <c r="ROP71" s="73"/>
      <c r="ROQ71" s="73"/>
      <c r="ROR71" s="73"/>
      <c r="ROS71" s="73"/>
      <c r="ROT71" s="73"/>
      <c r="ROU71" s="73"/>
      <c r="ROV71" s="73"/>
      <c r="ROW71" s="73"/>
      <c r="ROX71" s="73"/>
      <c r="ROY71" s="73"/>
      <c r="ROZ71" s="73"/>
      <c r="RPA71" s="73"/>
      <c r="RPB71" s="73"/>
      <c r="RPC71" s="73"/>
      <c r="RPD71" s="73"/>
      <c r="RPE71" s="73"/>
      <c r="RPF71" s="73"/>
      <c r="RPG71" s="73"/>
      <c r="RPH71" s="73"/>
      <c r="RPI71" s="73"/>
      <c r="RPJ71" s="73"/>
      <c r="RPK71" s="73"/>
      <c r="RPL71" s="73"/>
      <c r="RPM71" s="73"/>
      <c r="RPN71" s="73"/>
      <c r="RPO71" s="73"/>
      <c r="RPP71" s="73"/>
      <c r="RPQ71" s="73"/>
      <c r="RPR71" s="73"/>
      <c r="RPS71" s="73"/>
      <c r="RPT71" s="73"/>
      <c r="RPU71" s="73"/>
      <c r="RPV71" s="73"/>
      <c r="RPW71" s="73"/>
      <c r="RPX71" s="73"/>
      <c r="RPY71" s="73"/>
      <c r="RPZ71" s="73"/>
      <c r="RQA71" s="73"/>
      <c r="RQB71" s="73"/>
      <c r="RQC71" s="73"/>
      <c r="RQD71" s="73"/>
      <c r="RQE71" s="73"/>
      <c r="RQF71" s="73"/>
      <c r="RQG71" s="73"/>
      <c r="RQH71" s="73"/>
      <c r="RQI71" s="73"/>
      <c r="RQJ71" s="73"/>
      <c r="RQK71" s="73"/>
      <c r="RQL71" s="73"/>
      <c r="RQM71" s="73"/>
      <c r="RQN71" s="73"/>
      <c r="RQO71" s="73"/>
      <c r="RQP71" s="73"/>
      <c r="RQQ71" s="73"/>
      <c r="RQR71" s="73"/>
      <c r="RQS71" s="73"/>
      <c r="RQT71" s="73"/>
      <c r="RQU71" s="73"/>
      <c r="RQV71" s="73"/>
      <c r="RQW71" s="73"/>
      <c r="RQX71" s="73"/>
      <c r="RQY71" s="73"/>
      <c r="RQZ71" s="73"/>
      <c r="RRA71" s="73"/>
      <c r="RRB71" s="73"/>
      <c r="RRC71" s="73"/>
      <c r="RRD71" s="73"/>
      <c r="RRE71" s="73"/>
      <c r="RRF71" s="73"/>
      <c r="RRG71" s="73"/>
      <c r="RRH71" s="73"/>
      <c r="RRI71" s="73"/>
      <c r="RRJ71" s="73"/>
      <c r="RRK71" s="73"/>
      <c r="RRL71" s="73"/>
      <c r="RRM71" s="73"/>
      <c r="RRN71" s="73"/>
      <c r="RRO71" s="73"/>
      <c r="RRP71" s="73"/>
      <c r="RRQ71" s="73"/>
      <c r="RRR71" s="73"/>
      <c r="RRS71" s="73"/>
      <c r="RRT71" s="73"/>
      <c r="RRU71" s="73"/>
      <c r="RRV71" s="73"/>
      <c r="RRW71" s="73"/>
      <c r="RRX71" s="73"/>
      <c r="RRY71" s="73"/>
      <c r="RRZ71" s="73"/>
      <c r="RSA71" s="73"/>
      <c r="RSB71" s="73"/>
      <c r="RSC71" s="73"/>
      <c r="RSD71" s="73"/>
      <c r="RSE71" s="73"/>
      <c r="RSF71" s="73"/>
      <c r="RSG71" s="73"/>
      <c r="RSH71" s="73"/>
      <c r="RSI71" s="73"/>
      <c r="RSJ71" s="73"/>
      <c r="RSK71" s="73"/>
      <c r="RSL71" s="73"/>
      <c r="RSM71" s="73"/>
      <c r="RSN71" s="73"/>
      <c r="RSO71" s="73"/>
      <c r="RSP71" s="73"/>
      <c r="RSQ71" s="73"/>
      <c r="RSR71" s="73"/>
      <c r="RSS71" s="73"/>
      <c r="RST71" s="73"/>
      <c r="RSU71" s="73"/>
      <c r="RSV71" s="73"/>
      <c r="RSW71" s="73"/>
      <c r="RSX71" s="73"/>
      <c r="RSY71" s="73"/>
      <c r="RSZ71" s="73"/>
      <c r="RTA71" s="73"/>
      <c r="RTB71" s="73"/>
      <c r="RTC71" s="73"/>
      <c r="RTD71" s="73"/>
      <c r="RTE71" s="73"/>
      <c r="RTF71" s="73"/>
      <c r="RTG71" s="73"/>
      <c r="RTH71" s="73"/>
      <c r="RTI71" s="73"/>
      <c r="RTJ71" s="73"/>
      <c r="RTK71" s="73"/>
      <c r="RTL71" s="73"/>
      <c r="RTM71" s="73"/>
      <c r="RTN71" s="73"/>
      <c r="RTO71" s="73"/>
      <c r="RTP71" s="73"/>
      <c r="RTQ71" s="73"/>
      <c r="RTR71" s="73"/>
      <c r="RTS71" s="73"/>
      <c r="RTT71" s="73"/>
      <c r="RTU71" s="73"/>
      <c r="RTV71" s="73"/>
      <c r="RTW71" s="73"/>
      <c r="RTX71" s="73"/>
      <c r="RTY71" s="73"/>
      <c r="RTZ71" s="73"/>
      <c r="RUA71" s="73"/>
      <c r="RUB71" s="73"/>
      <c r="RUC71" s="73"/>
      <c r="RUD71" s="73"/>
      <c r="RUE71" s="73"/>
      <c r="RUF71" s="73"/>
      <c r="RUG71" s="73"/>
      <c r="RUH71" s="73"/>
      <c r="RUI71" s="73"/>
      <c r="RUJ71" s="73"/>
      <c r="RUK71" s="73"/>
      <c r="RUL71" s="73"/>
      <c r="RUM71" s="73"/>
      <c r="RUN71" s="73"/>
      <c r="RUO71" s="73"/>
      <c r="RUP71" s="73"/>
      <c r="RUQ71" s="73"/>
      <c r="RUR71" s="73"/>
      <c r="RUS71" s="73"/>
      <c r="RUT71" s="73"/>
      <c r="RUU71" s="73"/>
      <c r="RUV71" s="73"/>
      <c r="RUW71" s="73"/>
      <c r="RUX71" s="73"/>
      <c r="RUY71" s="73"/>
      <c r="RUZ71" s="73"/>
      <c r="RVA71" s="73"/>
      <c r="RVB71" s="73"/>
      <c r="RVC71" s="73"/>
      <c r="RVD71" s="73"/>
      <c r="RVE71" s="73"/>
      <c r="RVF71" s="73"/>
      <c r="RVG71" s="73"/>
      <c r="RVH71" s="73"/>
      <c r="RVI71" s="73"/>
      <c r="RVJ71" s="73"/>
      <c r="RVK71" s="73"/>
      <c r="RVL71" s="73"/>
      <c r="RVM71" s="73"/>
      <c r="RVN71" s="73"/>
      <c r="RVO71" s="73"/>
      <c r="RVP71" s="73"/>
      <c r="RVQ71" s="73"/>
      <c r="RVR71" s="73"/>
      <c r="RVS71" s="73"/>
      <c r="RVT71" s="73"/>
      <c r="RVU71" s="73"/>
      <c r="RVV71" s="73"/>
      <c r="RVW71" s="73"/>
      <c r="RVX71" s="73"/>
      <c r="RVY71" s="73"/>
      <c r="RVZ71" s="73"/>
      <c r="RWA71" s="73"/>
      <c r="RWB71" s="73"/>
      <c r="RWC71" s="73"/>
      <c r="RWD71" s="73"/>
      <c r="RWE71" s="73"/>
      <c r="RWF71" s="73"/>
      <c r="RWG71" s="73"/>
      <c r="RWH71" s="73"/>
      <c r="RWI71" s="73"/>
      <c r="RWJ71" s="73"/>
      <c r="RWK71" s="73"/>
      <c r="RWL71" s="73"/>
      <c r="RWM71" s="73"/>
      <c r="RWN71" s="73"/>
      <c r="RWO71" s="73"/>
      <c r="RWP71" s="73"/>
      <c r="RWQ71" s="73"/>
      <c r="RWR71" s="73"/>
      <c r="RWS71" s="73"/>
      <c r="RWT71" s="73"/>
      <c r="RWU71" s="73"/>
      <c r="RWV71" s="73"/>
      <c r="RWW71" s="73"/>
      <c r="RWX71" s="73"/>
      <c r="RWY71" s="73"/>
      <c r="RWZ71" s="73"/>
      <c r="RXA71" s="73"/>
      <c r="RXB71" s="73"/>
      <c r="RXC71" s="73"/>
      <c r="RXD71" s="73"/>
      <c r="RXE71" s="73"/>
      <c r="RXF71" s="73"/>
      <c r="RXG71" s="73"/>
      <c r="RXH71" s="73"/>
      <c r="RXI71" s="73"/>
      <c r="RXJ71" s="73"/>
      <c r="RXK71" s="73"/>
      <c r="RXL71" s="73"/>
      <c r="RXM71" s="73"/>
      <c r="RXN71" s="73"/>
      <c r="RXO71" s="73"/>
      <c r="RXP71" s="73"/>
      <c r="RXQ71" s="73"/>
      <c r="RXR71" s="73"/>
      <c r="RXS71" s="73"/>
      <c r="RXT71" s="73"/>
      <c r="RXU71" s="73"/>
      <c r="RXV71" s="73"/>
      <c r="RXW71" s="73"/>
      <c r="RXX71" s="73"/>
      <c r="RXY71" s="73"/>
      <c r="RXZ71" s="73"/>
      <c r="RYA71" s="73"/>
      <c r="RYB71" s="73"/>
      <c r="RYC71" s="73"/>
      <c r="RYD71" s="73"/>
      <c r="RYE71" s="73"/>
      <c r="RYF71" s="73"/>
      <c r="RYG71" s="73"/>
      <c r="RYH71" s="73"/>
      <c r="RYI71" s="73"/>
      <c r="RYJ71" s="73"/>
      <c r="RYK71" s="73"/>
      <c r="RYL71" s="73"/>
      <c r="RYM71" s="73"/>
      <c r="RYN71" s="73"/>
      <c r="RYO71" s="73"/>
      <c r="RYP71" s="73"/>
      <c r="RYQ71" s="73"/>
      <c r="RYR71" s="73"/>
      <c r="RYS71" s="73"/>
      <c r="RYT71" s="73"/>
      <c r="RYU71" s="73"/>
      <c r="RYV71" s="73"/>
      <c r="RYW71" s="73"/>
      <c r="RYX71" s="73"/>
      <c r="RYY71" s="73"/>
      <c r="RYZ71" s="73"/>
      <c r="RZA71" s="73"/>
      <c r="RZB71" s="73"/>
      <c r="RZC71" s="73"/>
      <c r="RZD71" s="73"/>
      <c r="RZE71" s="73"/>
      <c r="RZF71" s="73"/>
      <c r="RZG71" s="73"/>
      <c r="RZH71" s="73"/>
      <c r="RZI71" s="73"/>
      <c r="RZJ71" s="73"/>
      <c r="RZK71" s="73"/>
      <c r="RZL71" s="73"/>
      <c r="RZM71" s="73"/>
      <c r="RZN71" s="73"/>
      <c r="RZO71" s="73"/>
      <c r="RZP71" s="73"/>
      <c r="RZQ71" s="73"/>
      <c r="RZR71" s="73"/>
      <c r="RZS71" s="73"/>
      <c r="RZT71" s="73"/>
      <c r="RZU71" s="73"/>
      <c r="RZV71" s="73"/>
      <c r="RZW71" s="73"/>
      <c r="RZX71" s="73"/>
      <c r="RZY71" s="73"/>
      <c r="RZZ71" s="73"/>
      <c r="SAA71" s="73"/>
      <c r="SAB71" s="73"/>
      <c r="SAC71" s="73"/>
      <c r="SAD71" s="73"/>
      <c r="SAE71" s="73"/>
      <c r="SAF71" s="73"/>
      <c r="SAG71" s="73"/>
      <c r="SAH71" s="73"/>
      <c r="SAI71" s="73"/>
      <c r="SAJ71" s="73"/>
      <c r="SAK71" s="73"/>
      <c r="SAL71" s="73"/>
      <c r="SAM71" s="73"/>
      <c r="SAN71" s="73"/>
      <c r="SAO71" s="73"/>
      <c r="SAP71" s="73"/>
      <c r="SAQ71" s="73"/>
      <c r="SAR71" s="73"/>
      <c r="SAS71" s="73"/>
      <c r="SAT71" s="73"/>
      <c r="SAU71" s="73"/>
      <c r="SAV71" s="73"/>
      <c r="SAW71" s="73"/>
      <c r="SAX71" s="73"/>
      <c r="SAY71" s="73"/>
      <c r="SAZ71" s="73"/>
      <c r="SBA71" s="73"/>
      <c r="SBB71" s="73"/>
      <c r="SBC71" s="73"/>
      <c r="SBD71" s="73"/>
      <c r="SBE71" s="73"/>
      <c r="SBF71" s="73"/>
      <c r="SBG71" s="73"/>
      <c r="SBH71" s="73"/>
      <c r="SBI71" s="73"/>
      <c r="SBJ71" s="73"/>
      <c r="SBK71" s="73"/>
      <c r="SBL71" s="73"/>
      <c r="SBM71" s="73"/>
      <c r="SBN71" s="73"/>
      <c r="SBO71" s="73"/>
      <c r="SBP71" s="73"/>
      <c r="SBQ71" s="73"/>
      <c r="SBR71" s="73"/>
      <c r="SBS71" s="73"/>
      <c r="SBT71" s="73"/>
      <c r="SBU71" s="73"/>
      <c r="SBV71" s="73"/>
      <c r="SBW71" s="73"/>
      <c r="SBX71" s="73"/>
      <c r="SBY71" s="73"/>
      <c r="SBZ71" s="73"/>
      <c r="SCA71" s="73"/>
      <c r="SCB71" s="73"/>
      <c r="SCC71" s="73"/>
      <c r="SCD71" s="73"/>
      <c r="SCE71" s="73"/>
      <c r="SCF71" s="73"/>
      <c r="SCG71" s="73"/>
      <c r="SCH71" s="73"/>
      <c r="SCI71" s="73"/>
      <c r="SCJ71" s="73"/>
      <c r="SCK71" s="73"/>
      <c r="SCL71" s="73"/>
      <c r="SCM71" s="73"/>
      <c r="SCN71" s="73"/>
      <c r="SCO71" s="73"/>
      <c r="SCP71" s="73"/>
      <c r="SCQ71" s="73"/>
      <c r="SCR71" s="73"/>
      <c r="SCS71" s="73"/>
      <c r="SCT71" s="73"/>
      <c r="SCU71" s="73"/>
      <c r="SCV71" s="73"/>
      <c r="SCW71" s="73"/>
      <c r="SCX71" s="73"/>
      <c r="SCY71" s="73"/>
      <c r="SCZ71" s="73"/>
      <c r="SDA71" s="73"/>
      <c r="SDB71" s="73"/>
      <c r="SDC71" s="73"/>
      <c r="SDD71" s="73"/>
      <c r="SDE71" s="73"/>
      <c r="SDF71" s="73"/>
      <c r="SDG71" s="73"/>
      <c r="SDH71" s="73"/>
      <c r="SDI71" s="73"/>
      <c r="SDJ71" s="73"/>
      <c r="SDK71" s="73"/>
      <c r="SDL71" s="73"/>
      <c r="SDM71" s="73"/>
      <c r="SDN71" s="73"/>
      <c r="SDO71" s="73"/>
      <c r="SDP71" s="73"/>
      <c r="SDQ71" s="73"/>
      <c r="SDR71" s="73"/>
      <c r="SDS71" s="73"/>
      <c r="SDT71" s="73"/>
      <c r="SDU71" s="73"/>
      <c r="SDV71" s="73"/>
      <c r="SDW71" s="73"/>
      <c r="SDX71" s="73"/>
      <c r="SDY71" s="73"/>
      <c r="SDZ71" s="73"/>
      <c r="SEA71" s="73"/>
      <c r="SEB71" s="73"/>
      <c r="SEC71" s="73"/>
      <c r="SED71" s="73"/>
      <c r="SEE71" s="73"/>
      <c r="SEF71" s="73"/>
      <c r="SEG71" s="73"/>
      <c r="SEH71" s="73"/>
      <c r="SEI71" s="73"/>
      <c r="SEJ71" s="73"/>
      <c r="SEK71" s="73"/>
      <c r="SEL71" s="73"/>
      <c r="SEM71" s="73"/>
      <c r="SEN71" s="73"/>
      <c r="SEO71" s="73"/>
      <c r="SEP71" s="73"/>
      <c r="SEQ71" s="73"/>
      <c r="SER71" s="73"/>
      <c r="SES71" s="73"/>
      <c r="SET71" s="73"/>
      <c r="SEU71" s="73"/>
      <c r="SEV71" s="73"/>
      <c r="SEW71" s="73"/>
      <c r="SEX71" s="73"/>
      <c r="SEY71" s="73"/>
      <c r="SEZ71" s="73"/>
      <c r="SFA71" s="73"/>
      <c r="SFB71" s="73"/>
      <c r="SFC71" s="73"/>
      <c r="SFD71" s="73"/>
      <c r="SFE71" s="73"/>
      <c r="SFF71" s="73"/>
      <c r="SFG71" s="73"/>
      <c r="SFH71" s="73"/>
      <c r="SFI71" s="73"/>
      <c r="SFJ71" s="73"/>
      <c r="SFK71" s="73"/>
      <c r="SFL71" s="73"/>
      <c r="SFM71" s="73"/>
      <c r="SFN71" s="73"/>
      <c r="SFO71" s="73"/>
      <c r="SFP71" s="73"/>
      <c r="SFQ71" s="73"/>
      <c r="SFR71" s="73"/>
      <c r="SFS71" s="73"/>
      <c r="SFT71" s="73"/>
      <c r="SFU71" s="73"/>
      <c r="SFV71" s="73"/>
      <c r="SFW71" s="73"/>
      <c r="SFX71" s="73"/>
      <c r="SFY71" s="73"/>
      <c r="SFZ71" s="73"/>
      <c r="SGA71" s="73"/>
      <c r="SGB71" s="73"/>
      <c r="SGC71" s="73"/>
      <c r="SGD71" s="73"/>
      <c r="SGE71" s="73"/>
      <c r="SGF71" s="73"/>
      <c r="SGG71" s="73"/>
      <c r="SGH71" s="73"/>
      <c r="SGI71" s="73"/>
      <c r="SGJ71" s="73"/>
      <c r="SGK71" s="73"/>
      <c r="SGL71" s="73"/>
      <c r="SGM71" s="73"/>
      <c r="SGN71" s="73"/>
      <c r="SGO71" s="73"/>
      <c r="SGP71" s="73"/>
      <c r="SGQ71" s="73"/>
      <c r="SGR71" s="73"/>
      <c r="SGS71" s="73"/>
      <c r="SGT71" s="73"/>
      <c r="SGU71" s="73"/>
      <c r="SGV71" s="73"/>
      <c r="SGW71" s="73"/>
      <c r="SGX71" s="73"/>
      <c r="SGY71" s="73"/>
      <c r="SGZ71" s="73"/>
      <c r="SHA71" s="73"/>
      <c r="SHB71" s="73"/>
      <c r="SHC71" s="73"/>
      <c r="SHD71" s="73"/>
      <c r="SHE71" s="73"/>
      <c r="SHF71" s="73"/>
      <c r="SHG71" s="73"/>
      <c r="SHH71" s="73"/>
      <c r="SHI71" s="73"/>
      <c r="SHJ71" s="73"/>
      <c r="SHK71" s="73"/>
      <c r="SHL71" s="73"/>
      <c r="SHM71" s="73"/>
      <c r="SHN71" s="73"/>
      <c r="SHO71" s="73"/>
      <c r="SHP71" s="73"/>
      <c r="SHQ71" s="73"/>
      <c r="SHR71" s="73"/>
      <c r="SHS71" s="73"/>
      <c r="SHT71" s="73"/>
      <c r="SHU71" s="73"/>
      <c r="SHV71" s="73"/>
      <c r="SHW71" s="73"/>
      <c r="SHX71" s="73"/>
      <c r="SHY71" s="73"/>
      <c r="SHZ71" s="73"/>
      <c r="SIA71" s="73"/>
      <c r="SIB71" s="73"/>
      <c r="SIC71" s="73"/>
      <c r="SID71" s="73"/>
      <c r="SIE71" s="73"/>
      <c r="SIF71" s="73"/>
      <c r="SIG71" s="73"/>
      <c r="SIH71" s="73"/>
      <c r="SII71" s="73"/>
      <c r="SIJ71" s="73"/>
      <c r="SIK71" s="73"/>
      <c r="SIL71" s="73"/>
      <c r="SIM71" s="73"/>
      <c r="SIN71" s="73"/>
      <c r="SIO71" s="73"/>
      <c r="SIP71" s="73"/>
      <c r="SIQ71" s="73"/>
      <c r="SIR71" s="73"/>
      <c r="SIS71" s="73"/>
      <c r="SIT71" s="73"/>
      <c r="SIU71" s="73"/>
      <c r="SIV71" s="73"/>
      <c r="SIW71" s="73"/>
      <c r="SIX71" s="73"/>
      <c r="SIY71" s="73"/>
      <c r="SIZ71" s="73"/>
      <c r="SJA71" s="73"/>
      <c r="SJB71" s="73"/>
      <c r="SJC71" s="73"/>
      <c r="SJD71" s="73"/>
      <c r="SJE71" s="73"/>
      <c r="SJF71" s="73"/>
      <c r="SJG71" s="73"/>
      <c r="SJH71" s="73"/>
      <c r="SJI71" s="73"/>
      <c r="SJJ71" s="73"/>
      <c r="SJK71" s="73"/>
      <c r="SJL71" s="73"/>
      <c r="SJM71" s="73"/>
      <c r="SJN71" s="73"/>
      <c r="SJO71" s="73"/>
      <c r="SJP71" s="73"/>
      <c r="SJQ71" s="73"/>
      <c r="SJR71" s="73"/>
      <c r="SJS71" s="73"/>
      <c r="SJT71" s="73"/>
      <c r="SJU71" s="73"/>
      <c r="SJV71" s="73"/>
      <c r="SJW71" s="73"/>
      <c r="SJX71" s="73"/>
      <c r="SJY71" s="73"/>
      <c r="SJZ71" s="73"/>
      <c r="SKA71" s="73"/>
      <c r="SKB71" s="73"/>
      <c r="SKC71" s="73"/>
      <c r="SKD71" s="73"/>
      <c r="SKE71" s="73"/>
      <c r="SKF71" s="73"/>
      <c r="SKG71" s="73"/>
      <c r="SKH71" s="73"/>
      <c r="SKI71" s="73"/>
      <c r="SKJ71" s="73"/>
      <c r="SKK71" s="73"/>
      <c r="SKL71" s="73"/>
      <c r="SKM71" s="73"/>
      <c r="SKN71" s="73"/>
      <c r="SKO71" s="73"/>
      <c r="SKP71" s="73"/>
      <c r="SKQ71" s="73"/>
      <c r="SKR71" s="73"/>
      <c r="SKS71" s="73"/>
      <c r="SKT71" s="73"/>
      <c r="SKU71" s="73"/>
      <c r="SKV71" s="73"/>
      <c r="SKW71" s="73"/>
      <c r="SKX71" s="73"/>
      <c r="SKY71" s="73"/>
      <c r="SKZ71" s="73"/>
      <c r="SLA71" s="73"/>
      <c r="SLB71" s="73"/>
      <c r="SLC71" s="73"/>
      <c r="SLD71" s="73"/>
      <c r="SLE71" s="73"/>
      <c r="SLF71" s="73"/>
      <c r="SLG71" s="73"/>
      <c r="SLH71" s="73"/>
      <c r="SLI71" s="73"/>
      <c r="SLJ71" s="73"/>
      <c r="SLK71" s="73"/>
      <c r="SLL71" s="73"/>
      <c r="SLM71" s="73"/>
      <c r="SLN71" s="73"/>
      <c r="SLO71" s="73"/>
      <c r="SLP71" s="73"/>
      <c r="SLQ71" s="73"/>
      <c r="SLR71" s="73"/>
      <c r="SLS71" s="73"/>
      <c r="SLT71" s="73"/>
      <c r="SLU71" s="73"/>
      <c r="SLV71" s="73"/>
      <c r="SLW71" s="73"/>
      <c r="SLX71" s="73"/>
      <c r="SLY71" s="73"/>
      <c r="SLZ71" s="73"/>
      <c r="SMA71" s="73"/>
      <c r="SMB71" s="73"/>
      <c r="SMC71" s="73"/>
      <c r="SMD71" s="73"/>
      <c r="SME71" s="73"/>
      <c r="SMF71" s="73"/>
      <c r="SMG71" s="73"/>
      <c r="SMH71" s="73"/>
      <c r="SMI71" s="73"/>
      <c r="SMJ71" s="73"/>
      <c r="SMK71" s="73"/>
      <c r="SML71" s="73"/>
      <c r="SMM71" s="73"/>
      <c r="SMN71" s="73"/>
      <c r="SMO71" s="73"/>
      <c r="SMP71" s="73"/>
      <c r="SMQ71" s="73"/>
      <c r="SMR71" s="73"/>
      <c r="SMS71" s="73"/>
      <c r="SMT71" s="73"/>
      <c r="SMU71" s="73"/>
      <c r="SMV71" s="73"/>
      <c r="SMW71" s="73"/>
      <c r="SMX71" s="73"/>
      <c r="SMY71" s="73"/>
      <c r="SMZ71" s="73"/>
      <c r="SNA71" s="73"/>
      <c r="SNB71" s="73"/>
      <c r="SNC71" s="73"/>
      <c r="SND71" s="73"/>
      <c r="SNE71" s="73"/>
      <c r="SNF71" s="73"/>
      <c r="SNG71" s="73"/>
      <c r="SNH71" s="73"/>
      <c r="SNI71" s="73"/>
      <c r="SNJ71" s="73"/>
      <c r="SNK71" s="73"/>
      <c r="SNL71" s="73"/>
      <c r="SNM71" s="73"/>
      <c r="SNN71" s="73"/>
      <c r="SNO71" s="73"/>
      <c r="SNP71" s="73"/>
      <c r="SNQ71" s="73"/>
      <c r="SNR71" s="73"/>
      <c r="SNS71" s="73"/>
      <c r="SNT71" s="73"/>
      <c r="SNU71" s="73"/>
      <c r="SNV71" s="73"/>
      <c r="SNW71" s="73"/>
      <c r="SNX71" s="73"/>
      <c r="SNY71" s="73"/>
      <c r="SNZ71" s="73"/>
      <c r="SOA71" s="73"/>
      <c r="SOB71" s="73"/>
      <c r="SOC71" s="73"/>
      <c r="SOD71" s="73"/>
      <c r="SOE71" s="73"/>
      <c r="SOF71" s="73"/>
      <c r="SOG71" s="73"/>
      <c r="SOH71" s="73"/>
      <c r="SOI71" s="73"/>
      <c r="SOJ71" s="73"/>
      <c r="SOK71" s="73"/>
      <c r="SOL71" s="73"/>
      <c r="SOM71" s="73"/>
      <c r="SON71" s="73"/>
      <c r="SOO71" s="73"/>
      <c r="SOP71" s="73"/>
      <c r="SOQ71" s="73"/>
      <c r="SOR71" s="73"/>
      <c r="SOS71" s="73"/>
      <c r="SOT71" s="73"/>
      <c r="SOU71" s="73"/>
      <c r="SOV71" s="73"/>
      <c r="SOW71" s="73"/>
      <c r="SOX71" s="73"/>
      <c r="SOY71" s="73"/>
      <c r="SOZ71" s="73"/>
      <c r="SPA71" s="73"/>
      <c r="SPB71" s="73"/>
      <c r="SPC71" s="73"/>
      <c r="SPD71" s="73"/>
      <c r="SPE71" s="73"/>
      <c r="SPF71" s="73"/>
      <c r="SPG71" s="73"/>
      <c r="SPH71" s="73"/>
      <c r="SPI71" s="73"/>
      <c r="SPJ71" s="73"/>
      <c r="SPK71" s="73"/>
      <c r="SPL71" s="73"/>
      <c r="SPM71" s="73"/>
      <c r="SPN71" s="73"/>
      <c r="SPO71" s="73"/>
      <c r="SPP71" s="73"/>
      <c r="SPQ71" s="73"/>
      <c r="SPR71" s="73"/>
      <c r="SPS71" s="73"/>
      <c r="SPT71" s="73"/>
      <c r="SPU71" s="73"/>
      <c r="SPV71" s="73"/>
      <c r="SPW71" s="73"/>
      <c r="SPX71" s="73"/>
      <c r="SPY71" s="73"/>
      <c r="SPZ71" s="73"/>
      <c r="SQA71" s="73"/>
      <c r="SQB71" s="73"/>
      <c r="SQC71" s="73"/>
      <c r="SQD71" s="73"/>
      <c r="SQE71" s="73"/>
      <c r="SQF71" s="73"/>
      <c r="SQG71" s="73"/>
      <c r="SQH71" s="73"/>
      <c r="SQI71" s="73"/>
      <c r="SQJ71" s="73"/>
      <c r="SQK71" s="73"/>
      <c r="SQL71" s="73"/>
      <c r="SQM71" s="73"/>
      <c r="SQN71" s="73"/>
      <c r="SQO71" s="73"/>
      <c r="SQP71" s="73"/>
      <c r="SQQ71" s="73"/>
      <c r="SQR71" s="73"/>
      <c r="SQS71" s="73"/>
      <c r="SQT71" s="73"/>
      <c r="SQU71" s="73"/>
      <c r="SQV71" s="73"/>
      <c r="SQW71" s="73"/>
      <c r="SQX71" s="73"/>
      <c r="SQY71" s="73"/>
      <c r="SQZ71" s="73"/>
      <c r="SRA71" s="73"/>
      <c r="SRB71" s="73"/>
      <c r="SRC71" s="73"/>
      <c r="SRD71" s="73"/>
      <c r="SRE71" s="73"/>
      <c r="SRF71" s="73"/>
      <c r="SRG71" s="73"/>
      <c r="SRH71" s="73"/>
      <c r="SRI71" s="73"/>
      <c r="SRJ71" s="73"/>
      <c r="SRK71" s="73"/>
      <c r="SRL71" s="73"/>
      <c r="SRM71" s="73"/>
      <c r="SRN71" s="73"/>
      <c r="SRO71" s="73"/>
      <c r="SRP71" s="73"/>
      <c r="SRQ71" s="73"/>
      <c r="SRR71" s="73"/>
      <c r="SRS71" s="73"/>
      <c r="SRT71" s="73"/>
      <c r="SRU71" s="73"/>
      <c r="SRV71" s="73"/>
      <c r="SRW71" s="73"/>
      <c r="SRX71" s="73"/>
      <c r="SRY71" s="73"/>
      <c r="SRZ71" s="73"/>
      <c r="SSA71" s="73"/>
      <c r="SSB71" s="73"/>
      <c r="SSC71" s="73"/>
      <c r="SSD71" s="73"/>
      <c r="SSE71" s="73"/>
      <c r="SSF71" s="73"/>
      <c r="SSG71" s="73"/>
      <c r="SSH71" s="73"/>
      <c r="SSI71" s="73"/>
      <c r="SSJ71" s="73"/>
      <c r="SSK71" s="73"/>
      <c r="SSL71" s="73"/>
      <c r="SSM71" s="73"/>
      <c r="SSN71" s="73"/>
      <c r="SSO71" s="73"/>
      <c r="SSP71" s="73"/>
      <c r="SSQ71" s="73"/>
      <c r="SSR71" s="73"/>
      <c r="SSS71" s="73"/>
      <c r="SST71" s="73"/>
      <c r="SSU71" s="73"/>
      <c r="SSV71" s="73"/>
      <c r="SSW71" s="73"/>
      <c r="SSX71" s="73"/>
      <c r="SSY71" s="73"/>
      <c r="SSZ71" s="73"/>
      <c r="STA71" s="73"/>
      <c r="STB71" s="73"/>
      <c r="STC71" s="73"/>
      <c r="STD71" s="73"/>
      <c r="STE71" s="73"/>
      <c r="STF71" s="73"/>
      <c r="STG71" s="73"/>
      <c r="STH71" s="73"/>
      <c r="STI71" s="73"/>
      <c r="STJ71" s="73"/>
      <c r="STK71" s="73"/>
      <c r="STL71" s="73"/>
      <c r="STM71" s="73"/>
      <c r="STN71" s="73"/>
      <c r="STO71" s="73"/>
      <c r="STP71" s="73"/>
      <c r="STQ71" s="73"/>
      <c r="STR71" s="73"/>
      <c r="STS71" s="73"/>
      <c r="STT71" s="73"/>
      <c r="STU71" s="73"/>
      <c r="STV71" s="73"/>
      <c r="STW71" s="73"/>
      <c r="STX71" s="73"/>
      <c r="STY71" s="73"/>
      <c r="STZ71" s="73"/>
      <c r="SUA71" s="73"/>
      <c r="SUB71" s="73"/>
      <c r="SUC71" s="73"/>
      <c r="SUD71" s="73"/>
      <c r="SUE71" s="73"/>
      <c r="SUF71" s="73"/>
      <c r="SUG71" s="73"/>
      <c r="SUH71" s="73"/>
      <c r="SUI71" s="73"/>
      <c r="SUJ71" s="73"/>
      <c r="SUK71" s="73"/>
      <c r="SUL71" s="73"/>
      <c r="SUM71" s="73"/>
      <c r="SUN71" s="73"/>
      <c r="SUO71" s="73"/>
      <c r="SUP71" s="73"/>
      <c r="SUQ71" s="73"/>
      <c r="SUR71" s="73"/>
      <c r="SUS71" s="73"/>
      <c r="SUT71" s="73"/>
      <c r="SUU71" s="73"/>
      <c r="SUV71" s="73"/>
      <c r="SUW71" s="73"/>
      <c r="SUX71" s="73"/>
      <c r="SUY71" s="73"/>
      <c r="SUZ71" s="73"/>
      <c r="SVA71" s="73"/>
      <c r="SVB71" s="73"/>
      <c r="SVC71" s="73"/>
      <c r="SVD71" s="73"/>
      <c r="SVE71" s="73"/>
      <c r="SVF71" s="73"/>
      <c r="SVG71" s="73"/>
      <c r="SVH71" s="73"/>
      <c r="SVI71" s="73"/>
      <c r="SVJ71" s="73"/>
      <c r="SVK71" s="73"/>
      <c r="SVL71" s="73"/>
      <c r="SVM71" s="73"/>
      <c r="SVN71" s="73"/>
      <c r="SVO71" s="73"/>
      <c r="SVP71" s="73"/>
      <c r="SVQ71" s="73"/>
      <c r="SVR71" s="73"/>
      <c r="SVS71" s="73"/>
      <c r="SVT71" s="73"/>
      <c r="SVU71" s="73"/>
      <c r="SVV71" s="73"/>
      <c r="SVW71" s="73"/>
      <c r="SVX71" s="73"/>
      <c r="SVY71" s="73"/>
      <c r="SVZ71" s="73"/>
      <c r="SWA71" s="73"/>
      <c r="SWB71" s="73"/>
      <c r="SWC71" s="73"/>
      <c r="SWD71" s="73"/>
      <c r="SWE71" s="73"/>
      <c r="SWF71" s="73"/>
      <c r="SWG71" s="73"/>
      <c r="SWH71" s="73"/>
      <c r="SWI71" s="73"/>
      <c r="SWJ71" s="73"/>
      <c r="SWK71" s="73"/>
      <c r="SWL71" s="73"/>
      <c r="SWM71" s="73"/>
      <c r="SWN71" s="73"/>
      <c r="SWO71" s="73"/>
      <c r="SWP71" s="73"/>
      <c r="SWQ71" s="73"/>
      <c r="SWR71" s="73"/>
      <c r="SWS71" s="73"/>
      <c r="SWT71" s="73"/>
      <c r="SWU71" s="73"/>
      <c r="SWV71" s="73"/>
      <c r="SWW71" s="73"/>
      <c r="SWX71" s="73"/>
      <c r="SWY71" s="73"/>
      <c r="SWZ71" s="73"/>
      <c r="SXA71" s="73"/>
      <c r="SXB71" s="73"/>
      <c r="SXC71" s="73"/>
      <c r="SXD71" s="73"/>
      <c r="SXE71" s="73"/>
      <c r="SXF71" s="73"/>
      <c r="SXG71" s="73"/>
      <c r="SXH71" s="73"/>
      <c r="SXI71" s="73"/>
      <c r="SXJ71" s="73"/>
      <c r="SXK71" s="73"/>
      <c r="SXL71" s="73"/>
      <c r="SXM71" s="73"/>
      <c r="SXN71" s="73"/>
      <c r="SXO71" s="73"/>
      <c r="SXP71" s="73"/>
      <c r="SXQ71" s="73"/>
      <c r="SXR71" s="73"/>
      <c r="SXS71" s="73"/>
      <c r="SXT71" s="73"/>
      <c r="SXU71" s="73"/>
      <c r="SXV71" s="73"/>
      <c r="SXW71" s="73"/>
      <c r="SXX71" s="73"/>
      <c r="SXY71" s="73"/>
      <c r="SXZ71" s="73"/>
      <c r="SYA71" s="73"/>
      <c r="SYB71" s="73"/>
      <c r="SYC71" s="73"/>
      <c r="SYD71" s="73"/>
      <c r="SYE71" s="73"/>
      <c r="SYF71" s="73"/>
      <c r="SYG71" s="73"/>
      <c r="SYH71" s="73"/>
      <c r="SYI71" s="73"/>
      <c r="SYJ71" s="73"/>
      <c r="SYK71" s="73"/>
      <c r="SYL71" s="73"/>
      <c r="SYM71" s="73"/>
      <c r="SYN71" s="73"/>
      <c r="SYO71" s="73"/>
      <c r="SYP71" s="73"/>
      <c r="SYQ71" s="73"/>
      <c r="SYR71" s="73"/>
      <c r="SYS71" s="73"/>
      <c r="SYT71" s="73"/>
      <c r="SYU71" s="73"/>
      <c r="SYV71" s="73"/>
      <c r="SYW71" s="73"/>
      <c r="SYX71" s="73"/>
      <c r="SYY71" s="73"/>
      <c r="SYZ71" s="73"/>
      <c r="SZA71" s="73"/>
      <c r="SZB71" s="73"/>
      <c r="SZC71" s="73"/>
      <c r="SZD71" s="73"/>
      <c r="SZE71" s="73"/>
      <c r="SZF71" s="73"/>
      <c r="SZG71" s="73"/>
      <c r="SZH71" s="73"/>
      <c r="SZI71" s="73"/>
      <c r="SZJ71" s="73"/>
      <c r="SZK71" s="73"/>
      <c r="SZL71" s="73"/>
      <c r="SZM71" s="73"/>
      <c r="SZN71" s="73"/>
      <c r="SZO71" s="73"/>
      <c r="SZP71" s="73"/>
      <c r="SZQ71" s="73"/>
      <c r="SZR71" s="73"/>
      <c r="SZS71" s="73"/>
      <c r="SZT71" s="73"/>
      <c r="SZU71" s="73"/>
      <c r="SZV71" s="73"/>
      <c r="SZW71" s="73"/>
      <c r="SZX71" s="73"/>
      <c r="SZY71" s="73"/>
      <c r="SZZ71" s="73"/>
      <c r="TAA71" s="73"/>
      <c r="TAB71" s="73"/>
      <c r="TAC71" s="73"/>
      <c r="TAD71" s="73"/>
      <c r="TAE71" s="73"/>
      <c r="TAF71" s="73"/>
      <c r="TAG71" s="73"/>
      <c r="TAH71" s="73"/>
      <c r="TAI71" s="73"/>
      <c r="TAJ71" s="73"/>
      <c r="TAK71" s="73"/>
      <c r="TAL71" s="73"/>
      <c r="TAM71" s="73"/>
      <c r="TAN71" s="73"/>
      <c r="TAO71" s="73"/>
      <c r="TAP71" s="73"/>
      <c r="TAQ71" s="73"/>
      <c r="TAR71" s="73"/>
      <c r="TAS71" s="73"/>
      <c r="TAT71" s="73"/>
      <c r="TAU71" s="73"/>
      <c r="TAV71" s="73"/>
      <c r="TAW71" s="73"/>
      <c r="TAX71" s="73"/>
      <c r="TAY71" s="73"/>
      <c r="TAZ71" s="73"/>
      <c r="TBA71" s="73"/>
      <c r="TBB71" s="73"/>
      <c r="TBC71" s="73"/>
      <c r="TBD71" s="73"/>
      <c r="TBE71" s="73"/>
      <c r="TBF71" s="73"/>
      <c r="TBG71" s="73"/>
      <c r="TBH71" s="73"/>
      <c r="TBI71" s="73"/>
      <c r="TBJ71" s="73"/>
      <c r="TBK71" s="73"/>
      <c r="TBL71" s="73"/>
      <c r="TBM71" s="73"/>
      <c r="TBN71" s="73"/>
      <c r="TBO71" s="73"/>
      <c r="TBP71" s="73"/>
      <c r="TBQ71" s="73"/>
      <c r="TBR71" s="73"/>
      <c r="TBS71" s="73"/>
      <c r="TBT71" s="73"/>
      <c r="TBU71" s="73"/>
      <c r="TBV71" s="73"/>
      <c r="TBW71" s="73"/>
      <c r="TBX71" s="73"/>
      <c r="TBY71" s="73"/>
      <c r="TBZ71" s="73"/>
      <c r="TCA71" s="73"/>
      <c r="TCB71" s="73"/>
      <c r="TCC71" s="73"/>
      <c r="TCD71" s="73"/>
      <c r="TCE71" s="73"/>
      <c r="TCF71" s="73"/>
      <c r="TCG71" s="73"/>
      <c r="TCH71" s="73"/>
      <c r="TCI71" s="73"/>
      <c r="TCJ71" s="73"/>
      <c r="TCK71" s="73"/>
      <c r="TCL71" s="73"/>
      <c r="TCM71" s="73"/>
      <c r="TCN71" s="73"/>
      <c r="TCO71" s="73"/>
      <c r="TCP71" s="73"/>
      <c r="TCQ71" s="73"/>
      <c r="TCR71" s="73"/>
      <c r="TCS71" s="73"/>
      <c r="TCT71" s="73"/>
      <c r="TCU71" s="73"/>
      <c r="TCV71" s="73"/>
      <c r="TCW71" s="73"/>
      <c r="TCX71" s="73"/>
      <c r="TCY71" s="73"/>
      <c r="TCZ71" s="73"/>
      <c r="TDA71" s="73"/>
      <c r="TDB71" s="73"/>
      <c r="TDC71" s="73"/>
      <c r="TDD71" s="73"/>
      <c r="TDE71" s="73"/>
      <c r="TDF71" s="73"/>
      <c r="TDG71" s="73"/>
      <c r="TDH71" s="73"/>
      <c r="TDI71" s="73"/>
      <c r="TDJ71" s="73"/>
      <c r="TDK71" s="73"/>
      <c r="TDL71" s="73"/>
      <c r="TDM71" s="73"/>
      <c r="TDN71" s="73"/>
      <c r="TDO71" s="73"/>
      <c r="TDP71" s="73"/>
      <c r="TDQ71" s="73"/>
      <c r="TDR71" s="73"/>
      <c r="TDS71" s="73"/>
      <c r="TDT71" s="73"/>
      <c r="TDU71" s="73"/>
      <c r="TDV71" s="73"/>
      <c r="TDW71" s="73"/>
      <c r="TDX71" s="73"/>
      <c r="TDY71" s="73"/>
      <c r="TDZ71" s="73"/>
      <c r="TEA71" s="73"/>
      <c r="TEB71" s="73"/>
      <c r="TEC71" s="73"/>
      <c r="TED71" s="73"/>
      <c r="TEE71" s="73"/>
      <c r="TEF71" s="73"/>
      <c r="TEG71" s="73"/>
      <c r="TEH71" s="73"/>
      <c r="TEI71" s="73"/>
      <c r="TEJ71" s="73"/>
      <c r="TEK71" s="73"/>
      <c r="TEL71" s="73"/>
      <c r="TEM71" s="73"/>
      <c r="TEN71" s="73"/>
      <c r="TEO71" s="73"/>
      <c r="TEP71" s="73"/>
      <c r="TEQ71" s="73"/>
      <c r="TER71" s="73"/>
      <c r="TES71" s="73"/>
      <c r="TET71" s="73"/>
      <c r="TEU71" s="73"/>
      <c r="TEV71" s="73"/>
      <c r="TEW71" s="73"/>
      <c r="TEX71" s="73"/>
      <c r="TEY71" s="73"/>
      <c r="TEZ71" s="73"/>
      <c r="TFA71" s="73"/>
      <c r="TFB71" s="73"/>
      <c r="TFC71" s="73"/>
      <c r="TFD71" s="73"/>
      <c r="TFE71" s="73"/>
      <c r="TFF71" s="73"/>
      <c r="TFG71" s="73"/>
      <c r="TFH71" s="73"/>
      <c r="TFI71" s="73"/>
      <c r="TFJ71" s="73"/>
      <c r="TFK71" s="73"/>
      <c r="TFL71" s="73"/>
      <c r="TFM71" s="73"/>
      <c r="TFN71" s="73"/>
      <c r="TFO71" s="73"/>
      <c r="TFP71" s="73"/>
      <c r="TFQ71" s="73"/>
      <c r="TFR71" s="73"/>
      <c r="TFS71" s="73"/>
      <c r="TFT71" s="73"/>
      <c r="TFU71" s="73"/>
      <c r="TFV71" s="73"/>
      <c r="TFW71" s="73"/>
      <c r="TFX71" s="73"/>
      <c r="TFY71" s="73"/>
      <c r="TFZ71" s="73"/>
      <c r="TGA71" s="73"/>
      <c r="TGB71" s="73"/>
      <c r="TGC71" s="73"/>
      <c r="TGD71" s="73"/>
      <c r="TGE71" s="73"/>
      <c r="TGF71" s="73"/>
      <c r="TGG71" s="73"/>
      <c r="TGH71" s="73"/>
      <c r="TGI71" s="73"/>
      <c r="TGJ71" s="73"/>
      <c r="TGK71" s="73"/>
      <c r="TGL71" s="73"/>
      <c r="TGM71" s="73"/>
      <c r="TGN71" s="73"/>
      <c r="TGO71" s="73"/>
      <c r="TGP71" s="73"/>
      <c r="TGQ71" s="73"/>
      <c r="TGR71" s="73"/>
      <c r="TGS71" s="73"/>
      <c r="TGT71" s="73"/>
      <c r="TGU71" s="73"/>
      <c r="TGV71" s="73"/>
      <c r="TGW71" s="73"/>
      <c r="TGX71" s="73"/>
      <c r="TGY71" s="73"/>
      <c r="TGZ71" s="73"/>
      <c r="THA71" s="73"/>
      <c r="THB71" s="73"/>
      <c r="THC71" s="73"/>
      <c r="THD71" s="73"/>
      <c r="THE71" s="73"/>
      <c r="THF71" s="73"/>
      <c r="THG71" s="73"/>
      <c r="THH71" s="73"/>
      <c r="THI71" s="73"/>
      <c r="THJ71" s="73"/>
      <c r="THK71" s="73"/>
      <c r="THL71" s="73"/>
      <c r="THM71" s="73"/>
      <c r="THN71" s="73"/>
      <c r="THO71" s="73"/>
      <c r="THP71" s="73"/>
      <c r="THQ71" s="73"/>
      <c r="THR71" s="73"/>
      <c r="THS71" s="73"/>
      <c r="THT71" s="73"/>
      <c r="THU71" s="73"/>
      <c r="THV71" s="73"/>
      <c r="THW71" s="73"/>
      <c r="THX71" s="73"/>
      <c r="THY71" s="73"/>
      <c r="THZ71" s="73"/>
      <c r="TIA71" s="73"/>
      <c r="TIB71" s="73"/>
      <c r="TIC71" s="73"/>
      <c r="TID71" s="73"/>
      <c r="TIE71" s="73"/>
      <c r="TIF71" s="73"/>
      <c r="TIG71" s="73"/>
      <c r="TIH71" s="73"/>
      <c r="TII71" s="73"/>
      <c r="TIJ71" s="73"/>
      <c r="TIK71" s="73"/>
      <c r="TIL71" s="73"/>
      <c r="TIM71" s="73"/>
      <c r="TIN71" s="73"/>
      <c r="TIO71" s="73"/>
      <c r="TIP71" s="73"/>
      <c r="TIQ71" s="73"/>
      <c r="TIR71" s="73"/>
      <c r="TIS71" s="73"/>
      <c r="TIT71" s="73"/>
      <c r="TIU71" s="73"/>
      <c r="TIV71" s="73"/>
      <c r="TIW71" s="73"/>
      <c r="TIX71" s="73"/>
      <c r="TIY71" s="73"/>
      <c r="TIZ71" s="73"/>
      <c r="TJA71" s="73"/>
      <c r="TJB71" s="73"/>
      <c r="TJC71" s="73"/>
      <c r="TJD71" s="73"/>
      <c r="TJE71" s="73"/>
      <c r="TJF71" s="73"/>
      <c r="TJG71" s="73"/>
      <c r="TJH71" s="73"/>
      <c r="TJI71" s="73"/>
      <c r="TJJ71" s="73"/>
      <c r="TJK71" s="73"/>
      <c r="TJL71" s="73"/>
      <c r="TJM71" s="73"/>
      <c r="TJN71" s="73"/>
      <c r="TJO71" s="73"/>
      <c r="TJP71" s="73"/>
      <c r="TJQ71" s="73"/>
      <c r="TJR71" s="73"/>
      <c r="TJS71" s="73"/>
      <c r="TJT71" s="73"/>
      <c r="TJU71" s="73"/>
      <c r="TJV71" s="73"/>
      <c r="TJW71" s="73"/>
      <c r="TJX71" s="73"/>
      <c r="TJY71" s="73"/>
      <c r="TJZ71" s="73"/>
      <c r="TKA71" s="73"/>
      <c r="TKB71" s="73"/>
      <c r="TKC71" s="73"/>
      <c r="TKD71" s="73"/>
      <c r="TKE71" s="73"/>
      <c r="TKF71" s="73"/>
      <c r="TKG71" s="73"/>
      <c r="TKH71" s="73"/>
      <c r="TKI71" s="73"/>
      <c r="TKJ71" s="73"/>
      <c r="TKK71" s="73"/>
      <c r="TKL71" s="73"/>
      <c r="TKM71" s="73"/>
      <c r="TKN71" s="73"/>
      <c r="TKO71" s="73"/>
      <c r="TKP71" s="73"/>
      <c r="TKQ71" s="73"/>
      <c r="TKR71" s="73"/>
      <c r="TKS71" s="73"/>
      <c r="TKT71" s="73"/>
      <c r="TKU71" s="73"/>
      <c r="TKV71" s="73"/>
      <c r="TKW71" s="73"/>
      <c r="TKX71" s="73"/>
      <c r="TKY71" s="73"/>
      <c r="TKZ71" s="73"/>
      <c r="TLA71" s="73"/>
      <c r="TLB71" s="73"/>
      <c r="TLC71" s="73"/>
      <c r="TLD71" s="73"/>
      <c r="TLE71" s="73"/>
      <c r="TLF71" s="73"/>
      <c r="TLG71" s="73"/>
      <c r="TLH71" s="73"/>
      <c r="TLI71" s="73"/>
      <c r="TLJ71" s="73"/>
      <c r="TLK71" s="73"/>
      <c r="TLL71" s="73"/>
      <c r="TLM71" s="73"/>
      <c r="TLN71" s="73"/>
      <c r="TLO71" s="73"/>
      <c r="TLP71" s="73"/>
      <c r="TLQ71" s="73"/>
      <c r="TLR71" s="73"/>
      <c r="TLS71" s="73"/>
      <c r="TLT71" s="73"/>
      <c r="TLU71" s="73"/>
      <c r="TLV71" s="73"/>
      <c r="TLW71" s="73"/>
      <c r="TLX71" s="73"/>
      <c r="TLY71" s="73"/>
      <c r="TLZ71" s="73"/>
      <c r="TMA71" s="73"/>
      <c r="TMB71" s="73"/>
      <c r="TMC71" s="73"/>
      <c r="TMD71" s="73"/>
      <c r="TME71" s="73"/>
      <c r="TMF71" s="73"/>
      <c r="TMG71" s="73"/>
      <c r="TMH71" s="73"/>
      <c r="TMI71" s="73"/>
      <c r="TMJ71" s="73"/>
      <c r="TMK71" s="73"/>
      <c r="TML71" s="73"/>
      <c r="TMM71" s="73"/>
      <c r="TMN71" s="73"/>
      <c r="TMO71" s="73"/>
      <c r="TMP71" s="73"/>
      <c r="TMQ71" s="73"/>
      <c r="TMR71" s="73"/>
      <c r="TMS71" s="73"/>
      <c r="TMT71" s="73"/>
      <c r="TMU71" s="73"/>
      <c r="TMV71" s="73"/>
      <c r="TMW71" s="73"/>
      <c r="TMX71" s="73"/>
      <c r="TMY71" s="73"/>
      <c r="TMZ71" s="73"/>
      <c r="TNA71" s="73"/>
      <c r="TNB71" s="73"/>
      <c r="TNC71" s="73"/>
      <c r="TND71" s="73"/>
      <c r="TNE71" s="73"/>
      <c r="TNF71" s="73"/>
      <c r="TNG71" s="73"/>
      <c r="TNH71" s="73"/>
      <c r="TNI71" s="73"/>
      <c r="TNJ71" s="73"/>
      <c r="TNK71" s="73"/>
      <c r="TNL71" s="73"/>
      <c r="TNM71" s="73"/>
      <c r="TNN71" s="73"/>
      <c r="TNO71" s="73"/>
      <c r="TNP71" s="73"/>
      <c r="TNQ71" s="73"/>
      <c r="TNR71" s="73"/>
      <c r="TNS71" s="73"/>
      <c r="TNT71" s="73"/>
      <c r="TNU71" s="73"/>
      <c r="TNV71" s="73"/>
      <c r="TNW71" s="73"/>
      <c r="TNX71" s="73"/>
      <c r="TNY71" s="73"/>
      <c r="TNZ71" s="73"/>
      <c r="TOA71" s="73"/>
      <c r="TOB71" s="73"/>
      <c r="TOC71" s="73"/>
      <c r="TOD71" s="73"/>
      <c r="TOE71" s="73"/>
      <c r="TOF71" s="73"/>
      <c r="TOG71" s="73"/>
      <c r="TOH71" s="73"/>
      <c r="TOI71" s="73"/>
      <c r="TOJ71" s="73"/>
      <c r="TOK71" s="73"/>
      <c r="TOL71" s="73"/>
      <c r="TOM71" s="73"/>
      <c r="TON71" s="73"/>
      <c r="TOO71" s="73"/>
      <c r="TOP71" s="73"/>
      <c r="TOQ71" s="73"/>
      <c r="TOR71" s="73"/>
      <c r="TOS71" s="73"/>
      <c r="TOT71" s="73"/>
      <c r="TOU71" s="73"/>
      <c r="TOV71" s="73"/>
      <c r="TOW71" s="73"/>
      <c r="TOX71" s="73"/>
      <c r="TOY71" s="73"/>
      <c r="TOZ71" s="73"/>
      <c r="TPA71" s="73"/>
      <c r="TPB71" s="73"/>
      <c r="TPC71" s="73"/>
      <c r="TPD71" s="73"/>
      <c r="TPE71" s="73"/>
      <c r="TPF71" s="73"/>
      <c r="TPG71" s="73"/>
      <c r="TPH71" s="73"/>
      <c r="TPI71" s="73"/>
      <c r="TPJ71" s="73"/>
      <c r="TPK71" s="73"/>
      <c r="TPL71" s="73"/>
      <c r="TPM71" s="73"/>
      <c r="TPN71" s="73"/>
      <c r="TPO71" s="73"/>
      <c r="TPP71" s="73"/>
      <c r="TPQ71" s="73"/>
      <c r="TPR71" s="73"/>
      <c r="TPS71" s="73"/>
      <c r="TPT71" s="73"/>
      <c r="TPU71" s="73"/>
      <c r="TPV71" s="73"/>
      <c r="TPW71" s="73"/>
      <c r="TPX71" s="73"/>
      <c r="TPY71" s="73"/>
      <c r="TPZ71" s="73"/>
      <c r="TQA71" s="73"/>
      <c r="TQB71" s="73"/>
      <c r="TQC71" s="73"/>
      <c r="TQD71" s="73"/>
      <c r="TQE71" s="73"/>
      <c r="TQF71" s="73"/>
      <c r="TQG71" s="73"/>
      <c r="TQH71" s="73"/>
      <c r="TQI71" s="73"/>
      <c r="TQJ71" s="73"/>
      <c r="TQK71" s="73"/>
      <c r="TQL71" s="73"/>
      <c r="TQM71" s="73"/>
      <c r="TQN71" s="73"/>
      <c r="TQO71" s="73"/>
      <c r="TQP71" s="73"/>
      <c r="TQQ71" s="73"/>
      <c r="TQR71" s="73"/>
      <c r="TQS71" s="73"/>
      <c r="TQT71" s="73"/>
      <c r="TQU71" s="73"/>
      <c r="TQV71" s="73"/>
      <c r="TQW71" s="73"/>
      <c r="TQX71" s="73"/>
      <c r="TQY71" s="73"/>
      <c r="TQZ71" s="73"/>
      <c r="TRA71" s="73"/>
      <c r="TRB71" s="73"/>
      <c r="TRC71" s="73"/>
      <c r="TRD71" s="73"/>
      <c r="TRE71" s="73"/>
      <c r="TRF71" s="73"/>
      <c r="TRG71" s="73"/>
      <c r="TRH71" s="73"/>
      <c r="TRI71" s="73"/>
      <c r="TRJ71" s="73"/>
      <c r="TRK71" s="73"/>
      <c r="TRL71" s="73"/>
      <c r="TRM71" s="73"/>
      <c r="TRN71" s="73"/>
      <c r="TRO71" s="73"/>
      <c r="TRP71" s="73"/>
      <c r="TRQ71" s="73"/>
      <c r="TRR71" s="73"/>
      <c r="TRS71" s="73"/>
      <c r="TRT71" s="73"/>
      <c r="TRU71" s="73"/>
      <c r="TRV71" s="73"/>
      <c r="TRW71" s="73"/>
      <c r="TRX71" s="73"/>
      <c r="TRY71" s="73"/>
      <c r="TRZ71" s="73"/>
      <c r="TSA71" s="73"/>
      <c r="TSB71" s="73"/>
      <c r="TSC71" s="73"/>
      <c r="TSD71" s="73"/>
      <c r="TSE71" s="73"/>
      <c r="TSF71" s="73"/>
      <c r="TSG71" s="73"/>
      <c r="TSH71" s="73"/>
      <c r="TSI71" s="73"/>
      <c r="TSJ71" s="73"/>
      <c r="TSK71" s="73"/>
      <c r="TSL71" s="73"/>
      <c r="TSM71" s="73"/>
      <c r="TSN71" s="73"/>
      <c r="TSO71" s="73"/>
      <c r="TSP71" s="73"/>
      <c r="TSQ71" s="73"/>
      <c r="TSR71" s="73"/>
      <c r="TSS71" s="73"/>
      <c r="TST71" s="73"/>
      <c r="TSU71" s="73"/>
      <c r="TSV71" s="73"/>
      <c r="TSW71" s="73"/>
      <c r="TSX71" s="73"/>
      <c r="TSY71" s="73"/>
      <c r="TSZ71" s="73"/>
      <c r="TTA71" s="73"/>
      <c r="TTB71" s="73"/>
      <c r="TTC71" s="73"/>
      <c r="TTD71" s="73"/>
      <c r="TTE71" s="73"/>
      <c r="TTF71" s="73"/>
      <c r="TTG71" s="73"/>
      <c r="TTH71" s="73"/>
      <c r="TTI71" s="73"/>
      <c r="TTJ71" s="73"/>
      <c r="TTK71" s="73"/>
      <c r="TTL71" s="73"/>
      <c r="TTM71" s="73"/>
      <c r="TTN71" s="73"/>
      <c r="TTO71" s="73"/>
      <c r="TTP71" s="73"/>
      <c r="TTQ71" s="73"/>
      <c r="TTR71" s="73"/>
      <c r="TTS71" s="73"/>
      <c r="TTT71" s="73"/>
      <c r="TTU71" s="73"/>
      <c r="TTV71" s="73"/>
      <c r="TTW71" s="73"/>
      <c r="TTX71" s="73"/>
      <c r="TTY71" s="73"/>
      <c r="TTZ71" s="73"/>
      <c r="TUA71" s="73"/>
      <c r="TUB71" s="73"/>
      <c r="TUC71" s="73"/>
      <c r="TUD71" s="73"/>
      <c r="TUE71" s="73"/>
      <c r="TUF71" s="73"/>
      <c r="TUG71" s="73"/>
      <c r="TUH71" s="73"/>
      <c r="TUI71" s="73"/>
      <c r="TUJ71" s="73"/>
      <c r="TUK71" s="73"/>
      <c r="TUL71" s="73"/>
      <c r="TUM71" s="73"/>
      <c r="TUN71" s="73"/>
      <c r="TUO71" s="73"/>
      <c r="TUP71" s="73"/>
      <c r="TUQ71" s="73"/>
      <c r="TUR71" s="73"/>
      <c r="TUS71" s="73"/>
      <c r="TUT71" s="73"/>
      <c r="TUU71" s="73"/>
      <c r="TUV71" s="73"/>
      <c r="TUW71" s="73"/>
      <c r="TUX71" s="73"/>
      <c r="TUY71" s="73"/>
      <c r="TUZ71" s="73"/>
      <c r="TVA71" s="73"/>
      <c r="TVB71" s="73"/>
      <c r="TVC71" s="73"/>
      <c r="TVD71" s="73"/>
      <c r="TVE71" s="73"/>
      <c r="TVF71" s="73"/>
      <c r="TVG71" s="73"/>
      <c r="TVH71" s="73"/>
      <c r="TVI71" s="73"/>
      <c r="TVJ71" s="73"/>
      <c r="TVK71" s="73"/>
      <c r="TVL71" s="73"/>
      <c r="TVM71" s="73"/>
      <c r="TVN71" s="73"/>
      <c r="TVO71" s="73"/>
      <c r="TVP71" s="73"/>
      <c r="TVQ71" s="73"/>
      <c r="TVR71" s="73"/>
      <c r="TVS71" s="73"/>
      <c r="TVT71" s="73"/>
      <c r="TVU71" s="73"/>
      <c r="TVV71" s="73"/>
      <c r="TVW71" s="73"/>
      <c r="TVX71" s="73"/>
      <c r="TVY71" s="73"/>
      <c r="TVZ71" s="73"/>
      <c r="TWA71" s="73"/>
      <c r="TWB71" s="73"/>
      <c r="TWC71" s="73"/>
      <c r="TWD71" s="73"/>
      <c r="TWE71" s="73"/>
      <c r="TWF71" s="73"/>
      <c r="TWG71" s="73"/>
      <c r="TWH71" s="73"/>
      <c r="TWI71" s="73"/>
      <c r="TWJ71" s="73"/>
      <c r="TWK71" s="73"/>
      <c r="TWL71" s="73"/>
      <c r="TWM71" s="73"/>
      <c r="TWN71" s="73"/>
      <c r="TWO71" s="73"/>
      <c r="TWP71" s="73"/>
      <c r="TWQ71" s="73"/>
      <c r="TWR71" s="73"/>
      <c r="TWS71" s="73"/>
      <c r="TWT71" s="73"/>
      <c r="TWU71" s="73"/>
      <c r="TWV71" s="73"/>
      <c r="TWW71" s="73"/>
      <c r="TWX71" s="73"/>
      <c r="TWY71" s="73"/>
      <c r="TWZ71" s="73"/>
      <c r="TXA71" s="73"/>
      <c r="TXB71" s="73"/>
      <c r="TXC71" s="73"/>
      <c r="TXD71" s="73"/>
      <c r="TXE71" s="73"/>
      <c r="TXF71" s="73"/>
      <c r="TXG71" s="73"/>
      <c r="TXH71" s="73"/>
      <c r="TXI71" s="73"/>
      <c r="TXJ71" s="73"/>
      <c r="TXK71" s="73"/>
      <c r="TXL71" s="73"/>
      <c r="TXM71" s="73"/>
      <c r="TXN71" s="73"/>
      <c r="TXO71" s="73"/>
      <c r="TXP71" s="73"/>
      <c r="TXQ71" s="73"/>
      <c r="TXR71" s="73"/>
      <c r="TXS71" s="73"/>
      <c r="TXT71" s="73"/>
      <c r="TXU71" s="73"/>
      <c r="TXV71" s="73"/>
      <c r="TXW71" s="73"/>
      <c r="TXX71" s="73"/>
      <c r="TXY71" s="73"/>
      <c r="TXZ71" s="73"/>
      <c r="TYA71" s="73"/>
      <c r="TYB71" s="73"/>
      <c r="TYC71" s="73"/>
      <c r="TYD71" s="73"/>
      <c r="TYE71" s="73"/>
      <c r="TYF71" s="73"/>
      <c r="TYG71" s="73"/>
      <c r="TYH71" s="73"/>
      <c r="TYI71" s="73"/>
      <c r="TYJ71" s="73"/>
      <c r="TYK71" s="73"/>
      <c r="TYL71" s="73"/>
      <c r="TYM71" s="73"/>
      <c r="TYN71" s="73"/>
      <c r="TYO71" s="73"/>
      <c r="TYP71" s="73"/>
      <c r="TYQ71" s="73"/>
      <c r="TYR71" s="73"/>
      <c r="TYS71" s="73"/>
      <c r="TYT71" s="73"/>
      <c r="TYU71" s="73"/>
      <c r="TYV71" s="73"/>
      <c r="TYW71" s="73"/>
      <c r="TYX71" s="73"/>
      <c r="TYY71" s="73"/>
      <c r="TYZ71" s="73"/>
      <c r="TZA71" s="73"/>
      <c r="TZB71" s="73"/>
      <c r="TZC71" s="73"/>
      <c r="TZD71" s="73"/>
      <c r="TZE71" s="73"/>
      <c r="TZF71" s="73"/>
      <c r="TZG71" s="73"/>
      <c r="TZH71" s="73"/>
      <c r="TZI71" s="73"/>
      <c r="TZJ71" s="73"/>
      <c r="TZK71" s="73"/>
      <c r="TZL71" s="73"/>
      <c r="TZM71" s="73"/>
      <c r="TZN71" s="73"/>
      <c r="TZO71" s="73"/>
      <c r="TZP71" s="73"/>
      <c r="TZQ71" s="73"/>
      <c r="TZR71" s="73"/>
      <c r="TZS71" s="73"/>
      <c r="TZT71" s="73"/>
      <c r="TZU71" s="73"/>
      <c r="TZV71" s="73"/>
      <c r="TZW71" s="73"/>
      <c r="TZX71" s="73"/>
      <c r="TZY71" s="73"/>
      <c r="TZZ71" s="73"/>
      <c r="UAA71" s="73"/>
      <c r="UAB71" s="73"/>
      <c r="UAC71" s="73"/>
      <c r="UAD71" s="73"/>
      <c r="UAE71" s="73"/>
      <c r="UAF71" s="73"/>
      <c r="UAG71" s="73"/>
      <c r="UAH71" s="73"/>
      <c r="UAI71" s="73"/>
      <c r="UAJ71" s="73"/>
      <c r="UAK71" s="73"/>
      <c r="UAL71" s="73"/>
      <c r="UAM71" s="73"/>
      <c r="UAN71" s="73"/>
      <c r="UAO71" s="73"/>
      <c r="UAP71" s="73"/>
      <c r="UAQ71" s="73"/>
      <c r="UAR71" s="73"/>
      <c r="UAS71" s="73"/>
      <c r="UAT71" s="73"/>
      <c r="UAU71" s="73"/>
      <c r="UAV71" s="73"/>
      <c r="UAW71" s="73"/>
      <c r="UAX71" s="73"/>
      <c r="UAY71" s="73"/>
      <c r="UAZ71" s="73"/>
      <c r="UBA71" s="73"/>
      <c r="UBB71" s="73"/>
      <c r="UBC71" s="73"/>
      <c r="UBD71" s="73"/>
      <c r="UBE71" s="73"/>
      <c r="UBF71" s="73"/>
      <c r="UBG71" s="73"/>
      <c r="UBH71" s="73"/>
      <c r="UBI71" s="73"/>
      <c r="UBJ71" s="73"/>
      <c r="UBK71" s="73"/>
      <c r="UBL71" s="73"/>
      <c r="UBM71" s="73"/>
      <c r="UBN71" s="73"/>
      <c r="UBO71" s="73"/>
      <c r="UBP71" s="73"/>
      <c r="UBQ71" s="73"/>
      <c r="UBR71" s="73"/>
      <c r="UBS71" s="73"/>
      <c r="UBT71" s="73"/>
      <c r="UBU71" s="73"/>
      <c r="UBV71" s="73"/>
      <c r="UBW71" s="73"/>
      <c r="UBX71" s="73"/>
      <c r="UBY71" s="73"/>
      <c r="UBZ71" s="73"/>
      <c r="UCA71" s="73"/>
      <c r="UCB71" s="73"/>
      <c r="UCC71" s="73"/>
      <c r="UCD71" s="73"/>
      <c r="UCE71" s="73"/>
      <c r="UCF71" s="73"/>
      <c r="UCG71" s="73"/>
      <c r="UCH71" s="73"/>
      <c r="UCI71" s="73"/>
      <c r="UCJ71" s="73"/>
      <c r="UCK71" s="73"/>
      <c r="UCL71" s="73"/>
      <c r="UCM71" s="73"/>
      <c r="UCN71" s="73"/>
      <c r="UCO71" s="73"/>
      <c r="UCP71" s="73"/>
      <c r="UCQ71" s="73"/>
      <c r="UCR71" s="73"/>
      <c r="UCS71" s="73"/>
      <c r="UCT71" s="73"/>
      <c r="UCU71" s="73"/>
      <c r="UCV71" s="73"/>
      <c r="UCW71" s="73"/>
      <c r="UCX71" s="73"/>
      <c r="UCY71" s="73"/>
      <c r="UCZ71" s="73"/>
      <c r="UDA71" s="73"/>
      <c r="UDB71" s="73"/>
      <c r="UDC71" s="73"/>
      <c r="UDD71" s="73"/>
      <c r="UDE71" s="73"/>
      <c r="UDF71" s="73"/>
      <c r="UDG71" s="73"/>
      <c r="UDH71" s="73"/>
      <c r="UDI71" s="73"/>
      <c r="UDJ71" s="73"/>
      <c r="UDK71" s="73"/>
      <c r="UDL71" s="73"/>
      <c r="UDM71" s="73"/>
      <c r="UDN71" s="73"/>
      <c r="UDO71" s="73"/>
      <c r="UDP71" s="73"/>
      <c r="UDQ71" s="73"/>
      <c r="UDR71" s="73"/>
      <c r="UDS71" s="73"/>
      <c r="UDT71" s="73"/>
      <c r="UDU71" s="73"/>
      <c r="UDV71" s="73"/>
      <c r="UDW71" s="73"/>
      <c r="UDX71" s="73"/>
      <c r="UDY71" s="73"/>
      <c r="UDZ71" s="73"/>
      <c r="UEA71" s="73"/>
      <c r="UEB71" s="73"/>
      <c r="UEC71" s="73"/>
      <c r="UED71" s="73"/>
      <c r="UEE71" s="73"/>
      <c r="UEF71" s="73"/>
      <c r="UEG71" s="73"/>
      <c r="UEH71" s="73"/>
      <c r="UEI71" s="73"/>
      <c r="UEJ71" s="73"/>
      <c r="UEK71" s="73"/>
      <c r="UEL71" s="73"/>
      <c r="UEM71" s="73"/>
      <c r="UEN71" s="73"/>
      <c r="UEO71" s="73"/>
      <c r="UEP71" s="73"/>
      <c r="UEQ71" s="73"/>
      <c r="UER71" s="73"/>
      <c r="UES71" s="73"/>
      <c r="UET71" s="73"/>
      <c r="UEU71" s="73"/>
      <c r="UEV71" s="73"/>
      <c r="UEW71" s="73"/>
      <c r="UEX71" s="73"/>
      <c r="UEY71" s="73"/>
      <c r="UEZ71" s="73"/>
      <c r="UFA71" s="73"/>
      <c r="UFB71" s="73"/>
      <c r="UFC71" s="73"/>
      <c r="UFD71" s="73"/>
      <c r="UFE71" s="73"/>
      <c r="UFF71" s="73"/>
      <c r="UFG71" s="73"/>
      <c r="UFH71" s="73"/>
      <c r="UFI71" s="73"/>
      <c r="UFJ71" s="73"/>
      <c r="UFK71" s="73"/>
      <c r="UFL71" s="73"/>
      <c r="UFM71" s="73"/>
      <c r="UFN71" s="73"/>
      <c r="UFO71" s="73"/>
      <c r="UFP71" s="73"/>
      <c r="UFQ71" s="73"/>
      <c r="UFR71" s="73"/>
      <c r="UFS71" s="73"/>
      <c r="UFT71" s="73"/>
      <c r="UFU71" s="73"/>
      <c r="UFV71" s="73"/>
      <c r="UFW71" s="73"/>
      <c r="UFX71" s="73"/>
      <c r="UFY71" s="73"/>
      <c r="UFZ71" s="73"/>
      <c r="UGA71" s="73"/>
      <c r="UGB71" s="73"/>
      <c r="UGC71" s="73"/>
      <c r="UGD71" s="73"/>
      <c r="UGE71" s="73"/>
      <c r="UGF71" s="73"/>
      <c r="UGG71" s="73"/>
      <c r="UGH71" s="73"/>
      <c r="UGI71" s="73"/>
      <c r="UGJ71" s="73"/>
      <c r="UGK71" s="73"/>
      <c r="UGL71" s="73"/>
      <c r="UGM71" s="73"/>
      <c r="UGN71" s="73"/>
      <c r="UGO71" s="73"/>
      <c r="UGP71" s="73"/>
      <c r="UGQ71" s="73"/>
      <c r="UGR71" s="73"/>
      <c r="UGS71" s="73"/>
      <c r="UGT71" s="73"/>
      <c r="UGU71" s="73"/>
      <c r="UGV71" s="73"/>
      <c r="UGW71" s="73"/>
      <c r="UGX71" s="73"/>
      <c r="UGY71" s="73"/>
      <c r="UGZ71" s="73"/>
      <c r="UHA71" s="73"/>
      <c r="UHB71" s="73"/>
      <c r="UHC71" s="73"/>
      <c r="UHD71" s="73"/>
      <c r="UHE71" s="73"/>
      <c r="UHF71" s="73"/>
      <c r="UHG71" s="73"/>
      <c r="UHH71" s="73"/>
      <c r="UHI71" s="73"/>
      <c r="UHJ71" s="73"/>
      <c r="UHK71" s="73"/>
      <c r="UHL71" s="73"/>
      <c r="UHM71" s="73"/>
      <c r="UHN71" s="73"/>
      <c r="UHO71" s="73"/>
      <c r="UHP71" s="73"/>
      <c r="UHQ71" s="73"/>
      <c r="UHR71" s="73"/>
      <c r="UHS71" s="73"/>
      <c r="UHT71" s="73"/>
      <c r="UHU71" s="73"/>
      <c r="UHV71" s="73"/>
      <c r="UHW71" s="73"/>
      <c r="UHX71" s="73"/>
      <c r="UHY71" s="73"/>
      <c r="UHZ71" s="73"/>
      <c r="UIA71" s="73"/>
      <c r="UIB71" s="73"/>
      <c r="UIC71" s="73"/>
      <c r="UID71" s="73"/>
      <c r="UIE71" s="73"/>
      <c r="UIF71" s="73"/>
      <c r="UIG71" s="73"/>
      <c r="UIH71" s="73"/>
      <c r="UII71" s="73"/>
      <c r="UIJ71" s="73"/>
      <c r="UIK71" s="73"/>
      <c r="UIL71" s="73"/>
      <c r="UIM71" s="73"/>
      <c r="UIN71" s="73"/>
      <c r="UIO71" s="73"/>
      <c r="UIP71" s="73"/>
      <c r="UIQ71" s="73"/>
      <c r="UIR71" s="73"/>
      <c r="UIS71" s="73"/>
      <c r="UIT71" s="73"/>
      <c r="UIU71" s="73"/>
      <c r="UIV71" s="73"/>
      <c r="UIW71" s="73"/>
      <c r="UIX71" s="73"/>
      <c r="UIY71" s="73"/>
      <c r="UIZ71" s="73"/>
      <c r="UJA71" s="73"/>
      <c r="UJB71" s="73"/>
      <c r="UJC71" s="73"/>
      <c r="UJD71" s="73"/>
      <c r="UJE71" s="73"/>
      <c r="UJF71" s="73"/>
      <c r="UJG71" s="73"/>
      <c r="UJH71" s="73"/>
      <c r="UJI71" s="73"/>
      <c r="UJJ71" s="73"/>
      <c r="UJK71" s="73"/>
      <c r="UJL71" s="73"/>
      <c r="UJM71" s="73"/>
      <c r="UJN71" s="73"/>
      <c r="UJO71" s="73"/>
      <c r="UJP71" s="73"/>
      <c r="UJQ71" s="73"/>
      <c r="UJR71" s="73"/>
      <c r="UJS71" s="73"/>
      <c r="UJT71" s="73"/>
      <c r="UJU71" s="73"/>
      <c r="UJV71" s="73"/>
      <c r="UJW71" s="73"/>
      <c r="UJX71" s="73"/>
      <c r="UJY71" s="73"/>
      <c r="UJZ71" s="73"/>
      <c r="UKA71" s="73"/>
      <c r="UKB71" s="73"/>
      <c r="UKC71" s="73"/>
      <c r="UKD71" s="73"/>
      <c r="UKE71" s="73"/>
      <c r="UKF71" s="73"/>
      <c r="UKG71" s="73"/>
      <c r="UKH71" s="73"/>
      <c r="UKI71" s="73"/>
      <c r="UKJ71" s="73"/>
      <c r="UKK71" s="73"/>
      <c r="UKL71" s="73"/>
      <c r="UKM71" s="73"/>
      <c r="UKN71" s="73"/>
      <c r="UKO71" s="73"/>
      <c r="UKP71" s="73"/>
      <c r="UKQ71" s="73"/>
      <c r="UKR71" s="73"/>
      <c r="UKS71" s="73"/>
      <c r="UKT71" s="73"/>
      <c r="UKU71" s="73"/>
      <c r="UKV71" s="73"/>
      <c r="UKW71" s="73"/>
      <c r="UKX71" s="73"/>
      <c r="UKY71" s="73"/>
      <c r="UKZ71" s="73"/>
      <c r="ULA71" s="73"/>
      <c r="ULB71" s="73"/>
      <c r="ULC71" s="73"/>
      <c r="ULD71" s="73"/>
      <c r="ULE71" s="73"/>
      <c r="ULF71" s="73"/>
      <c r="ULG71" s="73"/>
      <c r="ULH71" s="73"/>
      <c r="ULI71" s="73"/>
      <c r="ULJ71" s="73"/>
      <c r="ULK71" s="73"/>
      <c r="ULL71" s="73"/>
      <c r="ULM71" s="73"/>
      <c r="ULN71" s="73"/>
      <c r="ULO71" s="73"/>
      <c r="ULP71" s="73"/>
      <c r="ULQ71" s="73"/>
      <c r="ULR71" s="73"/>
      <c r="ULS71" s="73"/>
      <c r="ULT71" s="73"/>
      <c r="ULU71" s="73"/>
      <c r="ULV71" s="73"/>
      <c r="ULW71" s="73"/>
      <c r="ULX71" s="73"/>
      <c r="ULY71" s="73"/>
      <c r="ULZ71" s="73"/>
      <c r="UMA71" s="73"/>
      <c r="UMB71" s="73"/>
      <c r="UMC71" s="73"/>
      <c r="UMD71" s="73"/>
      <c r="UME71" s="73"/>
      <c r="UMF71" s="73"/>
      <c r="UMG71" s="73"/>
      <c r="UMH71" s="73"/>
      <c r="UMI71" s="73"/>
      <c r="UMJ71" s="73"/>
      <c r="UMK71" s="73"/>
      <c r="UML71" s="73"/>
      <c r="UMM71" s="73"/>
      <c r="UMN71" s="73"/>
      <c r="UMO71" s="73"/>
      <c r="UMP71" s="73"/>
      <c r="UMQ71" s="73"/>
      <c r="UMR71" s="73"/>
      <c r="UMS71" s="73"/>
      <c r="UMT71" s="73"/>
      <c r="UMU71" s="73"/>
      <c r="UMV71" s="73"/>
      <c r="UMW71" s="73"/>
      <c r="UMX71" s="73"/>
      <c r="UMY71" s="73"/>
      <c r="UMZ71" s="73"/>
      <c r="UNA71" s="73"/>
      <c r="UNB71" s="73"/>
      <c r="UNC71" s="73"/>
      <c r="UND71" s="73"/>
      <c r="UNE71" s="73"/>
      <c r="UNF71" s="73"/>
      <c r="UNG71" s="73"/>
      <c r="UNH71" s="73"/>
      <c r="UNI71" s="73"/>
      <c r="UNJ71" s="73"/>
      <c r="UNK71" s="73"/>
      <c r="UNL71" s="73"/>
      <c r="UNM71" s="73"/>
      <c r="UNN71" s="73"/>
      <c r="UNO71" s="73"/>
      <c r="UNP71" s="73"/>
      <c r="UNQ71" s="73"/>
      <c r="UNR71" s="73"/>
      <c r="UNS71" s="73"/>
      <c r="UNT71" s="73"/>
      <c r="UNU71" s="73"/>
      <c r="UNV71" s="73"/>
      <c r="UNW71" s="73"/>
      <c r="UNX71" s="73"/>
      <c r="UNY71" s="73"/>
      <c r="UNZ71" s="73"/>
      <c r="UOA71" s="73"/>
      <c r="UOB71" s="73"/>
      <c r="UOC71" s="73"/>
      <c r="UOD71" s="73"/>
      <c r="UOE71" s="73"/>
      <c r="UOF71" s="73"/>
      <c r="UOG71" s="73"/>
      <c r="UOH71" s="73"/>
      <c r="UOI71" s="73"/>
      <c r="UOJ71" s="73"/>
      <c r="UOK71" s="73"/>
      <c r="UOL71" s="73"/>
      <c r="UOM71" s="73"/>
      <c r="UON71" s="73"/>
      <c r="UOO71" s="73"/>
      <c r="UOP71" s="73"/>
      <c r="UOQ71" s="73"/>
      <c r="UOR71" s="73"/>
      <c r="UOS71" s="73"/>
      <c r="UOT71" s="73"/>
      <c r="UOU71" s="73"/>
      <c r="UOV71" s="73"/>
      <c r="UOW71" s="73"/>
      <c r="UOX71" s="73"/>
      <c r="UOY71" s="73"/>
      <c r="UOZ71" s="73"/>
      <c r="UPA71" s="73"/>
      <c r="UPB71" s="73"/>
      <c r="UPC71" s="73"/>
      <c r="UPD71" s="73"/>
      <c r="UPE71" s="73"/>
      <c r="UPF71" s="73"/>
      <c r="UPG71" s="73"/>
      <c r="UPH71" s="73"/>
      <c r="UPI71" s="73"/>
      <c r="UPJ71" s="73"/>
      <c r="UPK71" s="73"/>
      <c r="UPL71" s="73"/>
      <c r="UPM71" s="73"/>
      <c r="UPN71" s="73"/>
      <c r="UPO71" s="73"/>
      <c r="UPP71" s="73"/>
      <c r="UPQ71" s="73"/>
      <c r="UPR71" s="73"/>
      <c r="UPS71" s="73"/>
      <c r="UPT71" s="73"/>
      <c r="UPU71" s="73"/>
      <c r="UPV71" s="73"/>
      <c r="UPW71" s="73"/>
      <c r="UPX71" s="73"/>
      <c r="UPY71" s="73"/>
      <c r="UPZ71" s="73"/>
      <c r="UQA71" s="73"/>
      <c r="UQB71" s="73"/>
      <c r="UQC71" s="73"/>
      <c r="UQD71" s="73"/>
      <c r="UQE71" s="73"/>
      <c r="UQF71" s="73"/>
      <c r="UQG71" s="73"/>
      <c r="UQH71" s="73"/>
      <c r="UQI71" s="73"/>
      <c r="UQJ71" s="73"/>
      <c r="UQK71" s="73"/>
      <c r="UQL71" s="73"/>
      <c r="UQM71" s="73"/>
      <c r="UQN71" s="73"/>
      <c r="UQO71" s="73"/>
      <c r="UQP71" s="73"/>
      <c r="UQQ71" s="73"/>
      <c r="UQR71" s="73"/>
      <c r="UQS71" s="73"/>
      <c r="UQT71" s="73"/>
      <c r="UQU71" s="73"/>
      <c r="UQV71" s="73"/>
      <c r="UQW71" s="73"/>
      <c r="UQX71" s="73"/>
      <c r="UQY71" s="73"/>
      <c r="UQZ71" s="73"/>
      <c r="URA71" s="73"/>
      <c r="URB71" s="73"/>
      <c r="URC71" s="73"/>
      <c r="URD71" s="73"/>
      <c r="URE71" s="73"/>
      <c r="URF71" s="73"/>
      <c r="URG71" s="73"/>
      <c r="URH71" s="73"/>
      <c r="URI71" s="73"/>
      <c r="URJ71" s="73"/>
      <c r="URK71" s="73"/>
      <c r="URL71" s="73"/>
      <c r="URM71" s="73"/>
      <c r="URN71" s="73"/>
      <c r="URO71" s="73"/>
      <c r="URP71" s="73"/>
      <c r="URQ71" s="73"/>
      <c r="URR71" s="73"/>
      <c r="URS71" s="73"/>
      <c r="URT71" s="73"/>
      <c r="URU71" s="73"/>
      <c r="URV71" s="73"/>
      <c r="URW71" s="73"/>
      <c r="URX71" s="73"/>
      <c r="URY71" s="73"/>
      <c r="URZ71" s="73"/>
      <c r="USA71" s="73"/>
      <c r="USB71" s="73"/>
      <c r="USC71" s="73"/>
      <c r="USD71" s="73"/>
      <c r="USE71" s="73"/>
      <c r="USF71" s="73"/>
      <c r="USG71" s="73"/>
      <c r="USH71" s="73"/>
      <c r="USI71" s="73"/>
      <c r="USJ71" s="73"/>
      <c r="USK71" s="73"/>
      <c r="USL71" s="73"/>
      <c r="USM71" s="73"/>
      <c r="USN71" s="73"/>
      <c r="USO71" s="73"/>
      <c r="USP71" s="73"/>
      <c r="USQ71" s="73"/>
      <c r="USR71" s="73"/>
      <c r="USS71" s="73"/>
      <c r="UST71" s="73"/>
      <c r="USU71" s="73"/>
      <c r="USV71" s="73"/>
      <c r="USW71" s="73"/>
      <c r="USX71" s="73"/>
      <c r="USY71" s="73"/>
      <c r="USZ71" s="73"/>
      <c r="UTA71" s="73"/>
      <c r="UTB71" s="73"/>
      <c r="UTC71" s="73"/>
      <c r="UTD71" s="73"/>
      <c r="UTE71" s="73"/>
      <c r="UTF71" s="73"/>
      <c r="UTG71" s="73"/>
      <c r="UTH71" s="73"/>
      <c r="UTI71" s="73"/>
      <c r="UTJ71" s="73"/>
      <c r="UTK71" s="73"/>
      <c r="UTL71" s="73"/>
      <c r="UTM71" s="73"/>
      <c r="UTN71" s="73"/>
      <c r="UTO71" s="73"/>
      <c r="UTP71" s="73"/>
      <c r="UTQ71" s="73"/>
      <c r="UTR71" s="73"/>
      <c r="UTS71" s="73"/>
      <c r="UTT71" s="73"/>
      <c r="UTU71" s="73"/>
      <c r="UTV71" s="73"/>
      <c r="UTW71" s="73"/>
      <c r="UTX71" s="73"/>
      <c r="UTY71" s="73"/>
      <c r="UTZ71" s="73"/>
      <c r="UUA71" s="73"/>
      <c r="UUB71" s="73"/>
      <c r="UUC71" s="73"/>
      <c r="UUD71" s="73"/>
      <c r="UUE71" s="73"/>
      <c r="UUF71" s="73"/>
      <c r="UUG71" s="73"/>
      <c r="UUH71" s="73"/>
      <c r="UUI71" s="73"/>
      <c r="UUJ71" s="73"/>
      <c r="UUK71" s="73"/>
      <c r="UUL71" s="73"/>
      <c r="UUM71" s="73"/>
      <c r="UUN71" s="73"/>
      <c r="UUO71" s="73"/>
      <c r="UUP71" s="73"/>
      <c r="UUQ71" s="73"/>
      <c r="UUR71" s="73"/>
      <c r="UUS71" s="73"/>
      <c r="UUT71" s="73"/>
      <c r="UUU71" s="73"/>
      <c r="UUV71" s="73"/>
      <c r="UUW71" s="73"/>
      <c r="UUX71" s="73"/>
      <c r="UUY71" s="73"/>
      <c r="UUZ71" s="73"/>
      <c r="UVA71" s="73"/>
      <c r="UVB71" s="73"/>
      <c r="UVC71" s="73"/>
      <c r="UVD71" s="73"/>
      <c r="UVE71" s="73"/>
      <c r="UVF71" s="73"/>
      <c r="UVG71" s="73"/>
      <c r="UVH71" s="73"/>
      <c r="UVI71" s="73"/>
      <c r="UVJ71" s="73"/>
      <c r="UVK71" s="73"/>
      <c r="UVL71" s="73"/>
      <c r="UVM71" s="73"/>
      <c r="UVN71" s="73"/>
      <c r="UVO71" s="73"/>
      <c r="UVP71" s="73"/>
      <c r="UVQ71" s="73"/>
      <c r="UVR71" s="73"/>
      <c r="UVS71" s="73"/>
      <c r="UVT71" s="73"/>
      <c r="UVU71" s="73"/>
      <c r="UVV71" s="73"/>
      <c r="UVW71" s="73"/>
      <c r="UVX71" s="73"/>
      <c r="UVY71" s="73"/>
      <c r="UVZ71" s="73"/>
      <c r="UWA71" s="73"/>
      <c r="UWB71" s="73"/>
      <c r="UWC71" s="73"/>
      <c r="UWD71" s="73"/>
      <c r="UWE71" s="73"/>
      <c r="UWF71" s="73"/>
      <c r="UWG71" s="73"/>
      <c r="UWH71" s="73"/>
      <c r="UWI71" s="73"/>
      <c r="UWJ71" s="73"/>
      <c r="UWK71" s="73"/>
      <c r="UWL71" s="73"/>
      <c r="UWM71" s="73"/>
      <c r="UWN71" s="73"/>
      <c r="UWO71" s="73"/>
      <c r="UWP71" s="73"/>
      <c r="UWQ71" s="73"/>
      <c r="UWR71" s="73"/>
      <c r="UWS71" s="73"/>
      <c r="UWT71" s="73"/>
      <c r="UWU71" s="73"/>
      <c r="UWV71" s="73"/>
      <c r="UWW71" s="73"/>
      <c r="UWX71" s="73"/>
      <c r="UWY71" s="73"/>
      <c r="UWZ71" s="73"/>
      <c r="UXA71" s="73"/>
      <c r="UXB71" s="73"/>
      <c r="UXC71" s="73"/>
      <c r="UXD71" s="73"/>
      <c r="UXE71" s="73"/>
      <c r="UXF71" s="73"/>
      <c r="UXG71" s="73"/>
      <c r="UXH71" s="73"/>
      <c r="UXI71" s="73"/>
      <c r="UXJ71" s="73"/>
      <c r="UXK71" s="73"/>
      <c r="UXL71" s="73"/>
      <c r="UXM71" s="73"/>
      <c r="UXN71" s="73"/>
      <c r="UXO71" s="73"/>
      <c r="UXP71" s="73"/>
      <c r="UXQ71" s="73"/>
      <c r="UXR71" s="73"/>
      <c r="UXS71" s="73"/>
      <c r="UXT71" s="73"/>
      <c r="UXU71" s="73"/>
      <c r="UXV71" s="73"/>
      <c r="UXW71" s="73"/>
      <c r="UXX71" s="73"/>
      <c r="UXY71" s="73"/>
      <c r="UXZ71" s="73"/>
      <c r="UYA71" s="73"/>
      <c r="UYB71" s="73"/>
      <c r="UYC71" s="73"/>
      <c r="UYD71" s="73"/>
      <c r="UYE71" s="73"/>
      <c r="UYF71" s="73"/>
      <c r="UYG71" s="73"/>
      <c r="UYH71" s="73"/>
      <c r="UYI71" s="73"/>
      <c r="UYJ71" s="73"/>
      <c r="UYK71" s="73"/>
      <c r="UYL71" s="73"/>
      <c r="UYM71" s="73"/>
      <c r="UYN71" s="73"/>
      <c r="UYO71" s="73"/>
      <c r="UYP71" s="73"/>
      <c r="UYQ71" s="73"/>
      <c r="UYR71" s="73"/>
      <c r="UYS71" s="73"/>
      <c r="UYT71" s="73"/>
      <c r="UYU71" s="73"/>
      <c r="UYV71" s="73"/>
      <c r="UYW71" s="73"/>
      <c r="UYX71" s="73"/>
      <c r="UYY71" s="73"/>
      <c r="UYZ71" s="73"/>
      <c r="UZA71" s="73"/>
      <c r="UZB71" s="73"/>
      <c r="UZC71" s="73"/>
      <c r="UZD71" s="73"/>
      <c r="UZE71" s="73"/>
      <c r="UZF71" s="73"/>
      <c r="UZG71" s="73"/>
      <c r="UZH71" s="73"/>
      <c r="UZI71" s="73"/>
      <c r="UZJ71" s="73"/>
      <c r="UZK71" s="73"/>
      <c r="UZL71" s="73"/>
      <c r="UZM71" s="73"/>
      <c r="UZN71" s="73"/>
      <c r="UZO71" s="73"/>
      <c r="UZP71" s="73"/>
      <c r="UZQ71" s="73"/>
      <c r="UZR71" s="73"/>
      <c r="UZS71" s="73"/>
      <c r="UZT71" s="73"/>
      <c r="UZU71" s="73"/>
      <c r="UZV71" s="73"/>
      <c r="UZW71" s="73"/>
      <c r="UZX71" s="73"/>
      <c r="UZY71" s="73"/>
      <c r="UZZ71" s="73"/>
      <c r="VAA71" s="73"/>
      <c r="VAB71" s="73"/>
      <c r="VAC71" s="73"/>
      <c r="VAD71" s="73"/>
      <c r="VAE71" s="73"/>
      <c r="VAF71" s="73"/>
      <c r="VAG71" s="73"/>
      <c r="VAH71" s="73"/>
      <c r="VAI71" s="73"/>
      <c r="VAJ71" s="73"/>
      <c r="VAK71" s="73"/>
      <c r="VAL71" s="73"/>
      <c r="VAM71" s="73"/>
      <c r="VAN71" s="73"/>
      <c r="VAO71" s="73"/>
      <c r="VAP71" s="73"/>
      <c r="VAQ71" s="73"/>
      <c r="VAR71" s="73"/>
      <c r="VAS71" s="73"/>
      <c r="VAT71" s="73"/>
      <c r="VAU71" s="73"/>
      <c r="VAV71" s="73"/>
      <c r="VAW71" s="73"/>
      <c r="VAX71" s="73"/>
      <c r="VAY71" s="73"/>
      <c r="VAZ71" s="73"/>
      <c r="VBA71" s="73"/>
      <c r="VBB71" s="73"/>
      <c r="VBC71" s="73"/>
      <c r="VBD71" s="73"/>
      <c r="VBE71" s="73"/>
      <c r="VBF71" s="73"/>
      <c r="VBG71" s="73"/>
      <c r="VBH71" s="73"/>
      <c r="VBI71" s="73"/>
      <c r="VBJ71" s="73"/>
      <c r="VBK71" s="73"/>
      <c r="VBL71" s="73"/>
      <c r="VBM71" s="73"/>
      <c r="VBN71" s="73"/>
      <c r="VBO71" s="73"/>
      <c r="VBP71" s="73"/>
      <c r="VBQ71" s="73"/>
      <c r="VBR71" s="73"/>
      <c r="VBS71" s="73"/>
      <c r="VBT71" s="73"/>
      <c r="VBU71" s="73"/>
      <c r="VBV71" s="73"/>
      <c r="VBW71" s="73"/>
      <c r="VBX71" s="73"/>
      <c r="VBY71" s="73"/>
      <c r="VBZ71" s="73"/>
      <c r="VCA71" s="73"/>
      <c r="VCB71" s="73"/>
      <c r="VCC71" s="73"/>
      <c r="VCD71" s="73"/>
      <c r="VCE71" s="73"/>
      <c r="VCF71" s="73"/>
      <c r="VCG71" s="73"/>
      <c r="VCH71" s="73"/>
      <c r="VCI71" s="73"/>
      <c r="VCJ71" s="73"/>
      <c r="VCK71" s="73"/>
      <c r="VCL71" s="73"/>
      <c r="VCM71" s="73"/>
      <c r="VCN71" s="73"/>
      <c r="VCO71" s="73"/>
      <c r="VCP71" s="73"/>
      <c r="VCQ71" s="73"/>
      <c r="VCR71" s="73"/>
      <c r="VCS71" s="73"/>
      <c r="VCT71" s="73"/>
      <c r="VCU71" s="73"/>
      <c r="VCV71" s="73"/>
      <c r="VCW71" s="73"/>
      <c r="VCX71" s="73"/>
      <c r="VCY71" s="73"/>
      <c r="VCZ71" s="73"/>
      <c r="VDA71" s="73"/>
      <c r="VDB71" s="73"/>
      <c r="VDC71" s="73"/>
      <c r="VDD71" s="73"/>
      <c r="VDE71" s="73"/>
      <c r="VDF71" s="73"/>
      <c r="VDG71" s="73"/>
      <c r="VDH71" s="73"/>
      <c r="VDI71" s="73"/>
      <c r="VDJ71" s="73"/>
      <c r="VDK71" s="73"/>
      <c r="VDL71" s="73"/>
      <c r="VDM71" s="73"/>
      <c r="VDN71" s="73"/>
      <c r="VDO71" s="73"/>
      <c r="VDP71" s="73"/>
      <c r="VDQ71" s="73"/>
      <c r="VDR71" s="73"/>
      <c r="VDS71" s="73"/>
      <c r="VDT71" s="73"/>
      <c r="VDU71" s="73"/>
      <c r="VDV71" s="73"/>
      <c r="VDW71" s="73"/>
      <c r="VDX71" s="73"/>
      <c r="VDY71" s="73"/>
      <c r="VDZ71" s="73"/>
      <c r="VEA71" s="73"/>
      <c r="VEB71" s="73"/>
      <c r="VEC71" s="73"/>
      <c r="VED71" s="73"/>
      <c r="VEE71" s="73"/>
      <c r="VEF71" s="73"/>
      <c r="VEG71" s="73"/>
      <c r="VEH71" s="73"/>
      <c r="VEI71" s="73"/>
      <c r="VEJ71" s="73"/>
      <c r="VEK71" s="73"/>
      <c r="VEL71" s="73"/>
      <c r="VEM71" s="73"/>
      <c r="VEN71" s="73"/>
      <c r="VEO71" s="73"/>
      <c r="VEP71" s="73"/>
      <c r="VEQ71" s="73"/>
      <c r="VER71" s="73"/>
      <c r="VES71" s="73"/>
      <c r="VET71" s="73"/>
      <c r="VEU71" s="73"/>
      <c r="VEV71" s="73"/>
      <c r="VEW71" s="73"/>
      <c r="VEX71" s="73"/>
      <c r="VEY71" s="73"/>
      <c r="VEZ71" s="73"/>
      <c r="VFA71" s="73"/>
      <c r="VFB71" s="73"/>
      <c r="VFC71" s="73"/>
      <c r="VFD71" s="73"/>
      <c r="VFE71" s="73"/>
      <c r="VFF71" s="73"/>
      <c r="VFG71" s="73"/>
      <c r="VFH71" s="73"/>
      <c r="VFI71" s="73"/>
      <c r="VFJ71" s="73"/>
      <c r="VFK71" s="73"/>
      <c r="VFL71" s="73"/>
      <c r="VFM71" s="73"/>
      <c r="VFN71" s="73"/>
      <c r="VFO71" s="73"/>
      <c r="VFP71" s="73"/>
      <c r="VFQ71" s="73"/>
      <c r="VFR71" s="73"/>
      <c r="VFS71" s="73"/>
      <c r="VFT71" s="73"/>
      <c r="VFU71" s="73"/>
      <c r="VFV71" s="73"/>
      <c r="VFW71" s="73"/>
      <c r="VFX71" s="73"/>
      <c r="VFY71" s="73"/>
      <c r="VFZ71" s="73"/>
      <c r="VGA71" s="73"/>
      <c r="VGB71" s="73"/>
      <c r="VGC71" s="73"/>
      <c r="VGD71" s="73"/>
      <c r="VGE71" s="73"/>
      <c r="VGF71" s="73"/>
      <c r="VGG71" s="73"/>
      <c r="VGH71" s="73"/>
      <c r="VGI71" s="73"/>
      <c r="VGJ71" s="73"/>
      <c r="VGK71" s="73"/>
      <c r="VGL71" s="73"/>
      <c r="VGM71" s="73"/>
      <c r="VGN71" s="73"/>
      <c r="VGO71" s="73"/>
      <c r="VGP71" s="73"/>
      <c r="VGQ71" s="73"/>
      <c r="VGR71" s="73"/>
      <c r="VGS71" s="73"/>
      <c r="VGT71" s="73"/>
      <c r="VGU71" s="73"/>
      <c r="VGV71" s="73"/>
      <c r="VGW71" s="73"/>
      <c r="VGX71" s="73"/>
      <c r="VGY71" s="73"/>
      <c r="VGZ71" s="73"/>
      <c r="VHA71" s="73"/>
      <c r="VHB71" s="73"/>
      <c r="VHC71" s="73"/>
      <c r="VHD71" s="73"/>
      <c r="VHE71" s="73"/>
      <c r="VHF71" s="73"/>
      <c r="VHG71" s="73"/>
      <c r="VHH71" s="73"/>
      <c r="VHI71" s="73"/>
      <c r="VHJ71" s="73"/>
      <c r="VHK71" s="73"/>
      <c r="VHL71" s="73"/>
      <c r="VHM71" s="73"/>
      <c r="VHN71" s="73"/>
      <c r="VHO71" s="73"/>
      <c r="VHP71" s="73"/>
      <c r="VHQ71" s="73"/>
      <c r="VHR71" s="73"/>
      <c r="VHS71" s="73"/>
      <c r="VHT71" s="73"/>
      <c r="VHU71" s="73"/>
      <c r="VHV71" s="73"/>
      <c r="VHW71" s="73"/>
      <c r="VHX71" s="73"/>
      <c r="VHY71" s="73"/>
      <c r="VHZ71" s="73"/>
      <c r="VIA71" s="73"/>
      <c r="VIB71" s="73"/>
      <c r="VIC71" s="73"/>
      <c r="VID71" s="73"/>
      <c r="VIE71" s="73"/>
      <c r="VIF71" s="73"/>
      <c r="VIG71" s="73"/>
      <c r="VIH71" s="73"/>
      <c r="VII71" s="73"/>
      <c r="VIJ71" s="73"/>
      <c r="VIK71" s="73"/>
      <c r="VIL71" s="73"/>
      <c r="VIM71" s="73"/>
      <c r="VIN71" s="73"/>
      <c r="VIO71" s="73"/>
      <c r="VIP71" s="73"/>
      <c r="VIQ71" s="73"/>
      <c r="VIR71" s="73"/>
      <c r="VIS71" s="73"/>
      <c r="VIT71" s="73"/>
      <c r="VIU71" s="73"/>
      <c r="VIV71" s="73"/>
      <c r="VIW71" s="73"/>
      <c r="VIX71" s="73"/>
      <c r="VIY71" s="73"/>
      <c r="VIZ71" s="73"/>
      <c r="VJA71" s="73"/>
      <c r="VJB71" s="73"/>
      <c r="VJC71" s="73"/>
      <c r="VJD71" s="73"/>
      <c r="VJE71" s="73"/>
      <c r="VJF71" s="73"/>
      <c r="VJG71" s="73"/>
      <c r="VJH71" s="73"/>
      <c r="VJI71" s="73"/>
      <c r="VJJ71" s="73"/>
      <c r="VJK71" s="73"/>
      <c r="VJL71" s="73"/>
      <c r="VJM71" s="73"/>
      <c r="VJN71" s="73"/>
      <c r="VJO71" s="73"/>
      <c r="VJP71" s="73"/>
      <c r="VJQ71" s="73"/>
      <c r="VJR71" s="73"/>
      <c r="VJS71" s="73"/>
      <c r="VJT71" s="73"/>
      <c r="VJU71" s="73"/>
      <c r="VJV71" s="73"/>
      <c r="VJW71" s="73"/>
      <c r="VJX71" s="73"/>
      <c r="VJY71" s="73"/>
      <c r="VJZ71" s="73"/>
      <c r="VKA71" s="73"/>
      <c r="VKB71" s="73"/>
      <c r="VKC71" s="73"/>
      <c r="VKD71" s="73"/>
      <c r="VKE71" s="73"/>
      <c r="VKF71" s="73"/>
      <c r="VKG71" s="73"/>
      <c r="VKH71" s="73"/>
      <c r="VKI71" s="73"/>
      <c r="VKJ71" s="73"/>
      <c r="VKK71" s="73"/>
      <c r="VKL71" s="73"/>
      <c r="VKM71" s="73"/>
      <c r="VKN71" s="73"/>
      <c r="VKO71" s="73"/>
      <c r="VKP71" s="73"/>
      <c r="VKQ71" s="73"/>
      <c r="VKR71" s="73"/>
      <c r="VKS71" s="73"/>
      <c r="VKT71" s="73"/>
      <c r="VKU71" s="73"/>
      <c r="VKV71" s="73"/>
      <c r="VKW71" s="73"/>
      <c r="VKX71" s="73"/>
      <c r="VKY71" s="73"/>
      <c r="VKZ71" s="73"/>
      <c r="VLA71" s="73"/>
      <c r="VLB71" s="73"/>
      <c r="VLC71" s="73"/>
      <c r="VLD71" s="73"/>
      <c r="VLE71" s="73"/>
      <c r="VLF71" s="73"/>
      <c r="VLG71" s="73"/>
      <c r="VLH71" s="73"/>
      <c r="VLI71" s="73"/>
      <c r="VLJ71" s="73"/>
      <c r="VLK71" s="73"/>
      <c r="VLL71" s="73"/>
      <c r="VLM71" s="73"/>
      <c r="VLN71" s="73"/>
      <c r="VLO71" s="73"/>
      <c r="VLP71" s="73"/>
      <c r="VLQ71" s="73"/>
      <c r="VLR71" s="73"/>
      <c r="VLS71" s="73"/>
      <c r="VLT71" s="73"/>
      <c r="VLU71" s="73"/>
      <c r="VLV71" s="73"/>
      <c r="VLW71" s="73"/>
      <c r="VLX71" s="73"/>
      <c r="VLY71" s="73"/>
      <c r="VLZ71" s="73"/>
      <c r="VMA71" s="73"/>
      <c r="VMB71" s="73"/>
      <c r="VMC71" s="73"/>
      <c r="VMD71" s="73"/>
      <c r="VME71" s="73"/>
      <c r="VMF71" s="73"/>
      <c r="VMG71" s="73"/>
      <c r="VMH71" s="73"/>
      <c r="VMI71" s="73"/>
      <c r="VMJ71" s="73"/>
      <c r="VMK71" s="73"/>
      <c r="VML71" s="73"/>
      <c r="VMM71" s="73"/>
      <c r="VMN71" s="73"/>
      <c r="VMO71" s="73"/>
      <c r="VMP71" s="73"/>
      <c r="VMQ71" s="73"/>
      <c r="VMR71" s="73"/>
      <c r="VMS71" s="73"/>
      <c r="VMT71" s="73"/>
      <c r="VMU71" s="73"/>
      <c r="VMV71" s="73"/>
      <c r="VMW71" s="73"/>
      <c r="VMX71" s="73"/>
      <c r="VMY71" s="73"/>
      <c r="VMZ71" s="73"/>
      <c r="VNA71" s="73"/>
      <c r="VNB71" s="73"/>
      <c r="VNC71" s="73"/>
      <c r="VND71" s="73"/>
      <c r="VNE71" s="73"/>
      <c r="VNF71" s="73"/>
      <c r="VNG71" s="73"/>
      <c r="VNH71" s="73"/>
      <c r="VNI71" s="73"/>
      <c r="VNJ71" s="73"/>
      <c r="VNK71" s="73"/>
      <c r="VNL71" s="73"/>
      <c r="VNM71" s="73"/>
      <c r="VNN71" s="73"/>
      <c r="VNO71" s="73"/>
      <c r="VNP71" s="73"/>
      <c r="VNQ71" s="73"/>
      <c r="VNR71" s="73"/>
      <c r="VNS71" s="73"/>
      <c r="VNT71" s="73"/>
      <c r="VNU71" s="73"/>
      <c r="VNV71" s="73"/>
      <c r="VNW71" s="73"/>
      <c r="VNX71" s="73"/>
      <c r="VNY71" s="73"/>
      <c r="VNZ71" s="73"/>
      <c r="VOA71" s="73"/>
      <c r="VOB71" s="73"/>
      <c r="VOC71" s="73"/>
      <c r="VOD71" s="73"/>
      <c r="VOE71" s="73"/>
      <c r="VOF71" s="73"/>
      <c r="VOG71" s="73"/>
      <c r="VOH71" s="73"/>
      <c r="VOI71" s="73"/>
      <c r="VOJ71" s="73"/>
      <c r="VOK71" s="73"/>
      <c r="VOL71" s="73"/>
      <c r="VOM71" s="73"/>
      <c r="VON71" s="73"/>
      <c r="VOO71" s="73"/>
      <c r="VOP71" s="73"/>
      <c r="VOQ71" s="73"/>
      <c r="VOR71" s="73"/>
      <c r="VOS71" s="73"/>
      <c r="VOT71" s="73"/>
      <c r="VOU71" s="73"/>
      <c r="VOV71" s="73"/>
      <c r="VOW71" s="73"/>
      <c r="VOX71" s="73"/>
      <c r="VOY71" s="73"/>
      <c r="VOZ71" s="73"/>
      <c r="VPA71" s="73"/>
      <c r="VPB71" s="73"/>
      <c r="VPC71" s="73"/>
      <c r="VPD71" s="73"/>
      <c r="VPE71" s="73"/>
      <c r="VPF71" s="73"/>
      <c r="VPG71" s="73"/>
      <c r="VPH71" s="73"/>
      <c r="VPI71" s="73"/>
      <c r="VPJ71" s="73"/>
      <c r="VPK71" s="73"/>
      <c r="VPL71" s="73"/>
      <c r="VPM71" s="73"/>
      <c r="VPN71" s="73"/>
      <c r="VPO71" s="73"/>
      <c r="VPP71" s="73"/>
      <c r="VPQ71" s="73"/>
      <c r="VPR71" s="73"/>
      <c r="VPS71" s="73"/>
      <c r="VPT71" s="73"/>
      <c r="VPU71" s="73"/>
      <c r="VPV71" s="73"/>
      <c r="VPW71" s="73"/>
      <c r="VPX71" s="73"/>
      <c r="VPY71" s="73"/>
      <c r="VPZ71" s="73"/>
      <c r="VQA71" s="73"/>
      <c r="VQB71" s="73"/>
      <c r="VQC71" s="73"/>
      <c r="VQD71" s="73"/>
      <c r="VQE71" s="73"/>
      <c r="VQF71" s="73"/>
      <c r="VQG71" s="73"/>
      <c r="VQH71" s="73"/>
      <c r="VQI71" s="73"/>
      <c r="VQJ71" s="73"/>
      <c r="VQK71" s="73"/>
      <c r="VQL71" s="73"/>
      <c r="VQM71" s="73"/>
      <c r="VQN71" s="73"/>
      <c r="VQO71" s="73"/>
      <c r="VQP71" s="73"/>
      <c r="VQQ71" s="73"/>
      <c r="VQR71" s="73"/>
      <c r="VQS71" s="73"/>
      <c r="VQT71" s="73"/>
      <c r="VQU71" s="73"/>
      <c r="VQV71" s="73"/>
      <c r="VQW71" s="73"/>
      <c r="VQX71" s="73"/>
      <c r="VQY71" s="73"/>
      <c r="VQZ71" s="73"/>
      <c r="VRA71" s="73"/>
      <c r="VRB71" s="73"/>
      <c r="VRC71" s="73"/>
      <c r="VRD71" s="73"/>
      <c r="VRE71" s="73"/>
      <c r="VRF71" s="73"/>
      <c r="VRG71" s="73"/>
      <c r="VRH71" s="73"/>
      <c r="VRI71" s="73"/>
      <c r="VRJ71" s="73"/>
      <c r="VRK71" s="73"/>
      <c r="VRL71" s="73"/>
      <c r="VRM71" s="73"/>
      <c r="VRN71" s="73"/>
      <c r="VRO71" s="73"/>
      <c r="VRP71" s="73"/>
      <c r="VRQ71" s="73"/>
      <c r="VRR71" s="73"/>
      <c r="VRS71" s="73"/>
      <c r="VRT71" s="73"/>
      <c r="VRU71" s="73"/>
      <c r="VRV71" s="73"/>
      <c r="VRW71" s="73"/>
      <c r="VRX71" s="73"/>
      <c r="VRY71" s="73"/>
      <c r="VRZ71" s="73"/>
      <c r="VSA71" s="73"/>
      <c r="VSB71" s="73"/>
      <c r="VSC71" s="73"/>
      <c r="VSD71" s="73"/>
      <c r="VSE71" s="73"/>
      <c r="VSF71" s="73"/>
      <c r="VSG71" s="73"/>
      <c r="VSH71" s="73"/>
      <c r="VSI71" s="73"/>
      <c r="VSJ71" s="73"/>
      <c r="VSK71" s="73"/>
      <c r="VSL71" s="73"/>
      <c r="VSM71" s="73"/>
      <c r="VSN71" s="73"/>
      <c r="VSO71" s="73"/>
      <c r="VSP71" s="73"/>
      <c r="VSQ71" s="73"/>
      <c r="VSR71" s="73"/>
      <c r="VSS71" s="73"/>
      <c r="VST71" s="73"/>
      <c r="VSU71" s="73"/>
      <c r="VSV71" s="73"/>
      <c r="VSW71" s="73"/>
      <c r="VSX71" s="73"/>
      <c r="VSY71" s="73"/>
      <c r="VSZ71" s="73"/>
      <c r="VTA71" s="73"/>
      <c r="VTB71" s="73"/>
      <c r="VTC71" s="73"/>
      <c r="VTD71" s="73"/>
      <c r="VTE71" s="73"/>
      <c r="VTF71" s="73"/>
      <c r="VTG71" s="73"/>
      <c r="VTH71" s="73"/>
      <c r="VTI71" s="73"/>
      <c r="VTJ71" s="73"/>
      <c r="VTK71" s="73"/>
      <c r="VTL71" s="73"/>
      <c r="VTM71" s="73"/>
      <c r="VTN71" s="73"/>
      <c r="VTO71" s="73"/>
      <c r="VTP71" s="73"/>
      <c r="VTQ71" s="73"/>
      <c r="VTR71" s="73"/>
      <c r="VTS71" s="73"/>
      <c r="VTT71" s="73"/>
      <c r="VTU71" s="73"/>
      <c r="VTV71" s="73"/>
      <c r="VTW71" s="73"/>
      <c r="VTX71" s="73"/>
      <c r="VTY71" s="73"/>
      <c r="VTZ71" s="73"/>
      <c r="VUA71" s="73"/>
      <c r="VUB71" s="73"/>
      <c r="VUC71" s="73"/>
      <c r="VUD71" s="73"/>
      <c r="VUE71" s="73"/>
      <c r="VUF71" s="73"/>
      <c r="VUG71" s="73"/>
      <c r="VUH71" s="73"/>
      <c r="VUI71" s="73"/>
      <c r="VUJ71" s="73"/>
      <c r="VUK71" s="73"/>
      <c r="VUL71" s="73"/>
      <c r="VUM71" s="73"/>
      <c r="VUN71" s="73"/>
      <c r="VUO71" s="73"/>
      <c r="VUP71" s="73"/>
      <c r="VUQ71" s="73"/>
      <c r="VUR71" s="73"/>
      <c r="VUS71" s="73"/>
      <c r="VUT71" s="73"/>
      <c r="VUU71" s="73"/>
      <c r="VUV71" s="73"/>
      <c r="VUW71" s="73"/>
      <c r="VUX71" s="73"/>
      <c r="VUY71" s="73"/>
      <c r="VUZ71" s="73"/>
      <c r="VVA71" s="73"/>
      <c r="VVB71" s="73"/>
      <c r="VVC71" s="73"/>
      <c r="VVD71" s="73"/>
      <c r="VVE71" s="73"/>
      <c r="VVF71" s="73"/>
      <c r="VVG71" s="73"/>
      <c r="VVH71" s="73"/>
      <c r="VVI71" s="73"/>
      <c r="VVJ71" s="73"/>
      <c r="VVK71" s="73"/>
      <c r="VVL71" s="73"/>
      <c r="VVM71" s="73"/>
      <c r="VVN71" s="73"/>
      <c r="VVO71" s="73"/>
      <c r="VVP71" s="73"/>
      <c r="VVQ71" s="73"/>
      <c r="VVR71" s="73"/>
      <c r="VVS71" s="73"/>
      <c r="VVT71" s="73"/>
      <c r="VVU71" s="73"/>
      <c r="VVV71" s="73"/>
      <c r="VVW71" s="73"/>
      <c r="VVX71" s="73"/>
      <c r="VVY71" s="73"/>
      <c r="VVZ71" s="73"/>
      <c r="VWA71" s="73"/>
      <c r="VWB71" s="73"/>
      <c r="VWC71" s="73"/>
      <c r="VWD71" s="73"/>
      <c r="VWE71" s="73"/>
      <c r="VWF71" s="73"/>
      <c r="VWG71" s="73"/>
      <c r="VWH71" s="73"/>
      <c r="VWI71" s="73"/>
      <c r="VWJ71" s="73"/>
      <c r="VWK71" s="73"/>
      <c r="VWL71" s="73"/>
      <c r="VWM71" s="73"/>
      <c r="VWN71" s="73"/>
      <c r="VWO71" s="73"/>
      <c r="VWP71" s="73"/>
      <c r="VWQ71" s="73"/>
      <c r="VWR71" s="73"/>
      <c r="VWS71" s="73"/>
      <c r="VWT71" s="73"/>
      <c r="VWU71" s="73"/>
      <c r="VWV71" s="73"/>
      <c r="VWW71" s="73"/>
      <c r="VWX71" s="73"/>
      <c r="VWY71" s="73"/>
      <c r="VWZ71" s="73"/>
      <c r="VXA71" s="73"/>
      <c r="VXB71" s="73"/>
      <c r="VXC71" s="73"/>
      <c r="VXD71" s="73"/>
      <c r="VXE71" s="73"/>
      <c r="VXF71" s="73"/>
      <c r="VXG71" s="73"/>
      <c r="VXH71" s="73"/>
      <c r="VXI71" s="73"/>
      <c r="VXJ71" s="73"/>
      <c r="VXK71" s="73"/>
      <c r="VXL71" s="73"/>
      <c r="VXM71" s="73"/>
      <c r="VXN71" s="73"/>
      <c r="VXO71" s="73"/>
      <c r="VXP71" s="73"/>
      <c r="VXQ71" s="73"/>
      <c r="VXR71" s="73"/>
      <c r="VXS71" s="73"/>
      <c r="VXT71" s="73"/>
      <c r="VXU71" s="73"/>
      <c r="VXV71" s="73"/>
      <c r="VXW71" s="73"/>
      <c r="VXX71" s="73"/>
      <c r="VXY71" s="73"/>
      <c r="VXZ71" s="73"/>
      <c r="VYA71" s="73"/>
      <c r="VYB71" s="73"/>
      <c r="VYC71" s="73"/>
      <c r="VYD71" s="73"/>
      <c r="VYE71" s="73"/>
      <c r="VYF71" s="73"/>
      <c r="VYG71" s="73"/>
      <c r="VYH71" s="73"/>
      <c r="VYI71" s="73"/>
      <c r="VYJ71" s="73"/>
      <c r="VYK71" s="73"/>
      <c r="VYL71" s="73"/>
      <c r="VYM71" s="73"/>
      <c r="VYN71" s="73"/>
      <c r="VYO71" s="73"/>
      <c r="VYP71" s="73"/>
      <c r="VYQ71" s="73"/>
      <c r="VYR71" s="73"/>
      <c r="VYS71" s="73"/>
      <c r="VYT71" s="73"/>
      <c r="VYU71" s="73"/>
      <c r="VYV71" s="73"/>
      <c r="VYW71" s="73"/>
      <c r="VYX71" s="73"/>
      <c r="VYY71" s="73"/>
      <c r="VYZ71" s="73"/>
      <c r="VZA71" s="73"/>
      <c r="VZB71" s="73"/>
      <c r="VZC71" s="73"/>
      <c r="VZD71" s="73"/>
      <c r="VZE71" s="73"/>
      <c r="VZF71" s="73"/>
      <c r="VZG71" s="73"/>
      <c r="VZH71" s="73"/>
      <c r="VZI71" s="73"/>
      <c r="VZJ71" s="73"/>
      <c r="VZK71" s="73"/>
      <c r="VZL71" s="73"/>
      <c r="VZM71" s="73"/>
      <c r="VZN71" s="73"/>
      <c r="VZO71" s="73"/>
      <c r="VZP71" s="73"/>
      <c r="VZQ71" s="73"/>
      <c r="VZR71" s="73"/>
      <c r="VZS71" s="73"/>
      <c r="VZT71" s="73"/>
      <c r="VZU71" s="73"/>
      <c r="VZV71" s="73"/>
      <c r="VZW71" s="73"/>
      <c r="VZX71" s="73"/>
      <c r="VZY71" s="73"/>
      <c r="VZZ71" s="73"/>
      <c r="WAA71" s="73"/>
      <c r="WAB71" s="73"/>
      <c r="WAC71" s="73"/>
      <c r="WAD71" s="73"/>
      <c r="WAE71" s="73"/>
      <c r="WAF71" s="73"/>
      <c r="WAG71" s="73"/>
      <c r="WAH71" s="73"/>
      <c r="WAI71" s="73"/>
      <c r="WAJ71" s="73"/>
      <c r="WAK71" s="73"/>
      <c r="WAL71" s="73"/>
      <c r="WAM71" s="73"/>
      <c r="WAN71" s="73"/>
      <c r="WAO71" s="73"/>
      <c r="WAP71" s="73"/>
      <c r="WAQ71" s="73"/>
      <c r="WAR71" s="73"/>
      <c r="WAS71" s="73"/>
      <c r="WAT71" s="73"/>
      <c r="WAU71" s="73"/>
      <c r="WAV71" s="73"/>
      <c r="WAW71" s="73"/>
      <c r="WAX71" s="73"/>
      <c r="WAY71" s="73"/>
      <c r="WAZ71" s="73"/>
      <c r="WBA71" s="73"/>
      <c r="WBB71" s="73"/>
      <c r="WBC71" s="73"/>
      <c r="WBD71" s="73"/>
      <c r="WBE71" s="73"/>
      <c r="WBF71" s="73"/>
      <c r="WBG71" s="73"/>
      <c r="WBH71" s="73"/>
      <c r="WBI71" s="73"/>
      <c r="WBJ71" s="73"/>
      <c r="WBK71" s="73"/>
      <c r="WBL71" s="73"/>
      <c r="WBM71" s="73"/>
      <c r="WBN71" s="73"/>
      <c r="WBO71" s="73"/>
      <c r="WBP71" s="73"/>
      <c r="WBQ71" s="73"/>
      <c r="WBR71" s="73"/>
      <c r="WBS71" s="73"/>
      <c r="WBT71" s="73"/>
      <c r="WBU71" s="73"/>
      <c r="WBV71" s="73"/>
      <c r="WBW71" s="73"/>
      <c r="WBX71" s="73"/>
      <c r="WBY71" s="73"/>
      <c r="WBZ71" s="73"/>
      <c r="WCA71" s="73"/>
      <c r="WCB71" s="73"/>
      <c r="WCC71" s="73"/>
      <c r="WCD71" s="73"/>
      <c r="WCE71" s="73"/>
      <c r="WCF71" s="73"/>
      <c r="WCG71" s="73"/>
      <c r="WCH71" s="73"/>
      <c r="WCI71" s="73"/>
      <c r="WCJ71" s="73"/>
      <c r="WCK71" s="73"/>
      <c r="WCL71" s="73"/>
      <c r="WCM71" s="73"/>
      <c r="WCN71" s="73"/>
      <c r="WCO71" s="73"/>
      <c r="WCP71" s="73"/>
      <c r="WCQ71" s="73"/>
      <c r="WCR71" s="73"/>
      <c r="WCS71" s="73"/>
      <c r="WCT71" s="73"/>
      <c r="WCU71" s="73"/>
      <c r="WCV71" s="73"/>
      <c r="WCW71" s="73"/>
      <c r="WCX71" s="73"/>
      <c r="WCY71" s="73"/>
      <c r="WCZ71" s="73"/>
      <c r="WDA71" s="73"/>
      <c r="WDB71" s="73"/>
      <c r="WDC71" s="73"/>
      <c r="WDD71" s="73"/>
      <c r="WDE71" s="73"/>
      <c r="WDF71" s="73"/>
      <c r="WDG71" s="73"/>
      <c r="WDH71" s="73"/>
      <c r="WDI71" s="73"/>
      <c r="WDJ71" s="73"/>
      <c r="WDK71" s="73"/>
      <c r="WDL71" s="73"/>
      <c r="WDM71" s="73"/>
      <c r="WDN71" s="73"/>
      <c r="WDO71" s="73"/>
      <c r="WDP71" s="73"/>
      <c r="WDQ71" s="73"/>
      <c r="WDR71" s="73"/>
      <c r="WDS71" s="73"/>
      <c r="WDT71" s="73"/>
      <c r="WDU71" s="73"/>
      <c r="WDV71" s="73"/>
      <c r="WDW71" s="73"/>
      <c r="WDX71" s="73"/>
      <c r="WDY71" s="73"/>
      <c r="WDZ71" s="73"/>
      <c r="WEA71" s="73"/>
      <c r="WEB71" s="73"/>
      <c r="WEC71" s="73"/>
      <c r="WED71" s="73"/>
      <c r="WEE71" s="73"/>
      <c r="WEF71" s="73"/>
      <c r="WEG71" s="73"/>
      <c r="WEH71" s="73"/>
      <c r="WEI71" s="73"/>
      <c r="WEJ71" s="73"/>
      <c r="WEK71" s="73"/>
      <c r="WEL71" s="73"/>
      <c r="WEM71" s="73"/>
      <c r="WEN71" s="73"/>
      <c r="WEO71" s="73"/>
      <c r="WEP71" s="73"/>
      <c r="WEQ71" s="73"/>
      <c r="WER71" s="73"/>
      <c r="WES71" s="73"/>
      <c r="WET71" s="73"/>
      <c r="WEU71" s="73"/>
      <c r="WEV71" s="73"/>
      <c r="WEW71" s="73"/>
      <c r="WEX71" s="73"/>
      <c r="WEY71" s="73"/>
      <c r="WEZ71" s="73"/>
      <c r="WFA71" s="73"/>
      <c r="WFB71" s="73"/>
      <c r="WFC71" s="73"/>
      <c r="WFD71" s="73"/>
      <c r="WFE71" s="73"/>
      <c r="WFF71" s="73"/>
      <c r="WFG71" s="73"/>
      <c r="WFH71" s="73"/>
      <c r="WFI71" s="73"/>
      <c r="WFJ71" s="73"/>
      <c r="WFK71" s="73"/>
      <c r="WFL71" s="73"/>
      <c r="WFM71" s="73"/>
      <c r="WFN71" s="73"/>
      <c r="WFO71" s="73"/>
      <c r="WFP71" s="73"/>
      <c r="WFQ71" s="73"/>
      <c r="WFR71" s="73"/>
      <c r="WFS71" s="73"/>
      <c r="WFT71" s="73"/>
      <c r="WFU71" s="73"/>
      <c r="WFV71" s="73"/>
      <c r="WFW71" s="73"/>
      <c r="WFX71" s="73"/>
      <c r="WFY71" s="73"/>
      <c r="WFZ71" s="73"/>
      <c r="WGA71" s="73"/>
      <c r="WGB71" s="73"/>
      <c r="WGC71" s="73"/>
      <c r="WGD71" s="73"/>
      <c r="WGE71" s="73"/>
      <c r="WGF71" s="73"/>
      <c r="WGG71" s="73"/>
      <c r="WGH71" s="73"/>
      <c r="WGI71" s="73"/>
      <c r="WGJ71" s="73"/>
      <c r="WGK71" s="73"/>
      <c r="WGL71" s="73"/>
      <c r="WGM71" s="73"/>
      <c r="WGN71" s="73"/>
      <c r="WGO71" s="73"/>
      <c r="WGP71" s="73"/>
      <c r="WGQ71" s="73"/>
      <c r="WGR71" s="73"/>
      <c r="WGS71" s="73"/>
      <c r="WGT71" s="73"/>
      <c r="WGU71" s="73"/>
      <c r="WGV71" s="73"/>
      <c r="WGW71" s="73"/>
      <c r="WGX71" s="73"/>
      <c r="WGY71" s="73"/>
      <c r="WGZ71" s="73"/>
      <c r="WHA71" s="73"/>
      <c r="WHB71" s="73"/>
      <c r="WHC71" s="73"/>
      <c r="WHD71" s="73"/>
      <c r="WHE71" s="73"/>
      <c r="WHF71" s="73"/>
      <c r="WHG71" s="73"/>
      <c r="WHH71" s="73"/>
      <c r="WHI71" s="73"/>
      <c r="WHJ71" s="73"/>
      <c r="WHK71" s="73"/>
      <c r="WHL71" s="73"/>
      <c r="WHM71" s="73"/>
      <c r="WHN71" s="73"/>
      <c r="WHO71" s="73"/>
      <c r="WHP71" s="73"/>
      <c r="WHQ71" s="73"/>
      <c r="WHR71" s="73"/>
      <c r="WHS71" s="73"/>
      <c r="WHT71" s="73"/>
      <c r="WHU71" s="73"/>
      <c r="WHV71" s="73"/>
      <c r="WHW71" s="73"/>
      <c r="WHX71" s="73"/>
      <c r="WHY71" s="73"/>
      <c r="WHZ71" s="73"/>
      <c r="WIA71" s="73"/>
      <c r="WIB71" s="73"/>
      <c r="WIC71" s="73"/>
      <c r="WID71" s="73"/>
      <c r="WIE71" s="73"/>
      <c r="WIF71" s="73"/>
      <c r="WIG71" s="73"/>
      <c r="WIH71" s="73"/>
      <c r="WII71" s="73"/>
      <c r="WIJ71" s="73"/>
      <c r="WIK71" s="73"/>
      <c r="WIL71" s="73"/>
      <c r="WIM71" s="73"/>
      <c r="WIN71" s="73"/>
      <c r="WIO71" s="73"/>
      <c r="WIP71" s="73"/>
      <c r="WIQ71" s="73"/>
      <c r="WIR71" s="73"/>
      <c r="WIS71" s="73"/>
      <c r="WIT71" s="73"/>
      <c r="WIU71" s="73"/>
      <c r="WIV71" s="73"/>
      <c r="WIW71" s="73"/>
      <c r="WIX71" s="73"/>
      <c r="WIY71" s="73"/>
      <c r="WIZ71" s="73"/>
      <c r="WJA71" s="73"/>
      <c r="WJB71" s="73"/>
      <c r="WJC71" s="73"/>
      <c r="WJD71" s="73"/>
      <c r="WJE71" s="73"/>
      <c r="WJF71" s="73"/>
      <c r="WJG71" s="73"/>
      <c r="WJH71" s="73"/>
      <c r="WJI71" s="73"/>
      <c r="WJJ71" s="73"/>
      <c r="WJK71" s="73"/>
      <c r="WJL71" s="73"/>
      <c r="WJM71" s="73"/>
      <c r="WJN71" s="73"/>
      <c r="WJO71" s="73"/>
      <c r="WJP71" s="73"/>
      <c r="WJQ71" s="73"/>
      <c r="WJR71" s="73"/>
      <c r="WJS71" s="73"/>
      <c r="WJT71" s="73"/>
      <c r="WJU71" s="73"/>
      <c r="WJV71" s="73"/>
      <c r="WJW71" s="73"/>
      <c r="WJX71" s="73"/>
      <c r="WJY71" s="73"/>
      <c r="WJZ71" s="73"/>
      <c r="WKA71" s="73"/>
      <c r="WKB71" s="73"/>
      <c r="WKC71" s="73"/>
      <c r="WKD71" s="73"/>
      <c r="WKE71" s="73"/>
      <c r="WKF71" s="73"/>
      <c r="WKG71" s="73"/>
      <c r="WKH71" s="73"/>
      <c r="WKI71" s="73"/>
      <c r="WKJ71" s="73"/>
      <c r="WKK71" s="73"/>
      <c r="WKL71" s="73"/>
      <c r="WKM71" s="73"/>
      <c r="WKN71" s="73"/>
      <c r="WKO71" s="73"/>
      <c r="WKP71" s="73"/>
      <c r="WKQ71" s="73"/>
      <c r="WKR71" s="73"/>
      <c r="WKS71" s="73"/>
      <c r="WKT71" s="73"/>
      <c r="WKU71" s="73"/>
      <c r="WKV71" s="73"/>
      <c r="WKW71" s="73"/>
      <c r="WKX71" s="73"/>
      <c r="WKY71" s="73"/>
      <c r="WKZ71" s="73"/>
      <c r="WLA71" s="73"/>
      <c r="WLB71" s="73"/>
      <c r="WLC71" s="73"/>
      <c r="WLD71" s="73"/>
      <c r="WLE71" s="73"/>
      <c r="WLF71" s="73"/>
      <c r="WLG71" s="73"/>
      <c r="WLH71" s="73"/>
      <c r="WLI71" s="73"/>
      <c r="WLJ71" s="73"/>
      <c r="WLK71" s="73"/>
      <c r="WLL71" s="73"/>
      <c r="WLM71" s="73"/>
      <c r="WLN71" s="73"/>
      <c r="WLO71" s="73"/>
      <c r="WLP71" s="73"/>
      <c r="WLQ71" s="73"/>
      <c r="WLR71" s="73"/>
      <c r="WLS71" s="73"/>
      <c r="WLT71" s="73"/>
      <c r="WLU71" s="73"/>
      <c r="WLV71" s="73"/>
      <c r="WLW71" s="73"/>
      <c r="WLX71" s="73"/>
      <c r="WLY71" s="73"/>
      <c r="WLZ71" s="73"/>
      <c r="WMA71" s="73"/>
      <c r="WMB71" s="73"/>
      <c r="WMC71" s="73"/>
      <c r="WMD71" s="73"/>
      <c r="WME71" s="73"/>
      <c r="WMF71" s="73"/>
      <c r="WMG71" s="73"/>
      <c r="WMH71" s="73"/>
      <c r="WMI71" s="73"/>
      <c r="WMJ71" s="73"/>
      <c r="WMK71" s="73"/>
      <c r="WML71" s="73"/>
      <c r="WMM71" s="73"/>
      <c r="WMN71" s="73"/>
      <c r="WMO71" s="73"/>
      <c r="WMP71" s="73"/>
      <c r="WMQ71" s="73"/>
      <c r="WMR71" s="73"/>
      <c r="WMS71" s="73"/>
      <c r="WMT71" s="73"/>
      <c r="WMU71" s="73"/>
      <c r="WMV71" s="73"/>
      <c r="WMW71" s="73"/>
      <c r="WMX71" s="73"/>
      <c r="WMY71" s="73"/>
      <c r="WMZ71" s="73"/>
      <c r="WNA71" s="73"/>
      <c r="WNB71" s="73"/>
      <c r="WNC71" s="73"/>
      <c r="WND71" s="73"/>
      <c r="WNE71" s="73"/>
      <c r="WNF71" s="73"/>
      <c r="WNG71" s="73"/>
      <c r="WNH71" s="73"/>
      <c r="WNI71" s="73"/>
      <c r="WNJ71" s="73"/>
      <c r="WNK71" s="73"/>
      <c r="WNL71" s="73"/>
      <c r="WNM71" s="73"/>
      <c r="WNN71" s="73"/>
      <c r="WNO71" s="73"/>
      <c r="WNP71" s="73"/>
      <c r="WNQ71" s="73"/>
      <c r="WNR71" s="73"/>
      <c r="WNS71" s="73"/>
      <c r="WNT71" s="73"/>
      <c r="WNU71" s="73"/>
      <c r="WNV71" s="73"/>
      <c r="WNW71" s="73"/>
      <c r="WNX71" s="73"/>
      <c r="WNY71" s="73"/>
      <c r="WNZ71" s="73"/>
      <c r="WOA71" s="73"/>
      <c r="WOB71" s="73"/>
      <c r="WOC71" s="73"/>
      <c r="WOD71" s="73"/>
      <c r="WOE71" s="73"/>
      <c r="WOF71" s="73"/>
      <c r="WOG71" s="73"/>
      <c r="WOH71" s="73"/>
      <c r="WOI71" s="73"/>
      <c r="WOJ71" s="73"/>
      <c r="WOK71" s="73"/>
      <c r="WOL71" s="73"/>
      <c r="WOM71" s="73"/>
      <c r="WON71" s="73"/>
      <c r="WOO71" s="73"/>
      <c r="WOP71" s="73"/>
      <c r="WOQ71" s="73"/>
      <c r="WOR71" s="73"/>
      <c r="WOS71" s="73"/>
      <c r="WOT71" s="73"/>
      <c r="WOU71" s="73"/>
      <c r="WOV71" s="73"/>
      <c r="WOW71" s="73"/>
      <c r="WOX71" s="73"/>
      <c r="WOY71" s="73"/>
      <c r="WOZ71" s="73"/>
      <c r="WPA71" s="73"/>
      <c r="WPB71" s="73"/>
      <c r="WPC71" s="73"/>
      <c r="WPD71" s="73"/>
      <c r="WPE71" s="73"/>
      <c r="WPF71" s="73"/>
      <c r="WPG71" s="73"/>
      <c r="WPH71" s="73"/>
      <c r="WPI71" s="73"/>
      <c r="WPJ71" s="73"/>
      <c r="WPK71" s="73"/>
      <c r="WPL71" s="73"/>
      <c r="WPM71" s="73"/>
      <c r="WPN71" s="73"/>
      <c r="WPO71" s="73"/>
      <c r="WPP71" s="73"/>
      <c r="WPQ71" s="73"/>
      <c r="WPR71" s="73"/>
      <c r="WPS71" s="73"/>
      <c r="WPT71" s="73"/>
      <c r="WPU71" s="73"/>
      <c r="WPV71" s="73"/>
      <c r="WPW71" s="73"/>
      <c r="WPX71" s="73"/>
      <c r="WPY71" s="73"/>
      <c r="WPZ71" s="73"/>
      <c r="WQA71" s="73"/>
      <c r="WQB71" s="73"/>
      <c r="WQC71" s="73"/>
      <c r="WQD71" s="73"/>
      <c r="WQE71" s="73"/>
      <c r="WQF71" s="73"/>
      <c r="WQG71" s="73"/>
      <c r="WQH71" s="73"/>
      <c r="WQI71" s="73"/>
      <c r="WQJ71" s="73"/>
      <c r="WQK71" s="73"/>
      <c r="WQL71" s="73"/>
      <c r="WQM71" s="73"/>
      <c r="WQN71" s="73"/>
      <c r="WQO71" s="73"/>
      <c r="WQP71" s="73"/>
      <c r="WQQ71" s="73"/>
      <c r="WQR71" s="73"/>
      <c r="WQS71" s="73"/>
      <c r="WQT71" s="73"/>
      <c r="WQU71" s="73"/>
      <c r="WQV71" s="73"/>
      <c r="WQW71" s="73"/>
      <c r="WQX71" s="73"/>
      <c r="WQY71" s="73"/>
      <c r="WQZ71" s="73"/>
      <c r="WRA71" s="73"/>
      <c r="WRB71" s="73"/>
      <c r="WRC71" s="73"/>
      <c r="WRD71" s="73"/>
      <c r="WRE71" s="73"/>
      <c r="WRF71" s="73"/>
      <c r="WRG71" s="73"/>
      <c r="WRH71" s="73"/>
      <c r="WRI71" s="73"/>
      <c r="WRJ71" s="73"/>
      <c r="WRK71" s="73"/>
      <c r="WRL71" s="73"/>
      <c r="WRM71" s="73"/>
      <c r="WRN71" s="73"/>
      <c r="WRO71" s="73"/>
      <c r="WRP71" s="73"/>
      <c r="WRQ71" s="73"/>
      <c r="WRR71" s="73"/>
      <c r="WRS71" s="73"/>
      <c r="WRT71" s="73"/>
      <c r="WRU71" s="73"/>
      <c r="WRV71" s="73"/>
      <c r="WRW71" s="73"/>
      <c r="WRX71" s="73"/>
      <c r="WRY71" s="73"/>
      <c r="WRZ71" s="73"/>
      <c r="WSA71" s="73"/>
      <c r="WSB71" s="73"/>
      <c r="WSC71" s="73"/>
      <c r="WSD71" s="73"/>
      <c r="WSE71" s="73"/>
      <c r="WSF71" s="73"/>
      <c r="WSG71" s="73"/>
      <c r="WSH71" s="73"/>
      <c r="WSI71" s="73"/>
      <c r="WSJ71" s="73"/>
      <c r="WSK71" s="73"/>
      <c r="WSL71" s="73"/>
      <c r="WSM71" s="73"/>
      <c r="WSN71" s="73"/>
      <c r="WSO71" s="73"/>
      <c r="WSP71" s="73"/>
      <c r="WSQ71" s="73"/>
      <c r="WSR71" s="73"/>
      <c r="WSS71" s="73"/>
      <c r="WST71" s="73"/>
      <c r="WSU71" s="73"/>
      <c r="WSV71" s="73"/>
      <c r="WSW71" s="73"/>
      <c r="WSX71" s="73"/>
      <c r="WSY71" s="73"/>
      <c r="WSZ71" s="73"/>
      <c r="WTA71" s="73"/>
      <c r="WTB71" s="73"/>
      <c r="WTC71" s="73"/>
      <c r="WTD71" s="73"/>
      <c r="WTE71" s="73"/>
      <c r="WTF71" s="73"/>
      <c r="WTG71" s="73"/>
      <c r="WTH71" s="73"/>
      <c r="WTI71" s="73"/>
      <c r="WTJ71" s="73"/>
      <c r="WTK71" s="73"/>
      <c r="WTL71" s="73"/>
      <c r="WTM71" s="73"/>
      <c r="WTN71" s="73"/>
      <c r="WTO71" s="73"/>
      <c r="WTP71" s="73"/>
      <c r="WTQ71" s="73"/>
      <c r="WTR71" s="73"/>
      <c r="WTS71" s="73"/>
      <c r="WTT71" s="73"/>
      <c r="WTU71" s="73"/>
      <c r="WTV71" s="73"/>
      <c r="WTW71" s="73"/>
      <c r="WTX71" s="73"/>
      <c r="WTY71" s="73"/>
      <c r="WTZ71" s="73"/>
      <c r="WUA71" s="73"/>
      <c r="WUB71" s="73"/>
      <c r="WUC71" s="73"/>
      <c r="WUD71" s="73"/>
      <c r="WUE71" s="73"/>
      <c r="WUF71" s="73"/>
      <c r="WUG71" s="73"/>
      <c r="WUH71" s="73"/>
      <c r="WUI71" s="73"/>
      <c r="WUJ71" s="73"/>
      <c r="WUK71" s="73"/>
      <c r="WUL71" s="73"/>
      <c r="WUM71" s="73"/>
      <c r="WUN71" s="73"/>
      <c r="WUO71" s="73"/>
      <c r="WUP71" s="73"/>
      <c r="WUQ71" s="73"/>
      <c r="WUR71" s="73"/>
      <c r="WUS71" s="73"/>
      <c r="WUT71" s="73"/>
      <c r="WUU71" s="73"/>
      <c r="WUV71" s="73"/>
      <c r="WUW71" s="73"/>
      <c r="WUX71" s="73"/>
      <c r="WUY71" s="73"/>
      <c r="WUZ71" s="73"/>
      <c r="WVA71" s="73"/>
      <c r="WVB71" s="73"/>
      <c r="WVC71" s="73"/>
      <c r="WVD71" s="73"/>
      <c r="WVE71" s="73"/>
      <c r="WVF71" s="73"/>
      <c r="WVG71" s="73"/>
      <c r="WVH71" s="73"/>
      <c r="WVI71" s="73"/>
      <c r="WVJ71" s="73"/>
      <c r="WVK71" s="73"/>
      <c r="WVL71" s="73"/>
      <c r="WVM71" s="73"/>
      <c r="WVN71" s="73"/>
      <c r="WVO71" s="73"/>
      <c r="WVP71" s="73"/>
      <c r="WVQ71" s="73"/>
      <c r="WVR71" s="73"/>
      <c r="WVS71" s="73"/>
      <c r="WVT71" s="73"/>
      <c r="WVU71" s="73"/>
      <c r="WVV71" s="73"/>
      <c r="WVW71" s="73"/>
      <c r="WVX71" s="73"/>
      <c r="WVY71" s="73"/>
      <c r="WVZ71" s="73"/>
      <c r="WWA71" s="73"/>
      <c r="WWB71" s="73"/>
      <c r="WWC71" s="73"/>
      <c r="WWD71" s="73"/>
      <c r="WWE71" s="73"/>
      <c r="WWF71" s="73"/>
      <c r="WWG71" s="73"/>
      <c r="WWH71" s="73"/>
      <c r="WWI71" s="73"/>
      <c r="WWJ71" s="73"/>
      <c r="WWK71" s="73"/>
      <c r="WWL71" s="73"/>
      <c r="WWM71" s="73"/>
      <c r="WWN71" s="73"/>
      <c r="WWO71" s="73"/>
      <c r="WWP71" s="73"/>
      <c r="WWQ71" s="73"/>
      <c r="WWR71" s="73"/>
      <c r="WWS71" s="73"/>
      <c r="WWT71" s="73"/>
      <c r="WWU71" s="73"/>
      <c r="WWV71" s="73"/>
      <c r="WWW71" s="73"/>
      <c r="WWX71" s="73"/>
      <c r="WWY71" s="73"/>
      <c r="WWZ71" s="73"/>
      <c r="WXA71" s="73"/>
      <c r="WXB71" s="73"/>
      <c r="WXC71" s="73"/>
      <c r="WXD71" s="73"/>
      <c r="WXE71" s="73"/>
      <c r="WXF71" s="73"/>
      <c r="WXG71" s="73"/>
      <c r="WXH71" s="73"/>
      <c r="WXI71" s="73"/>
      <c r="WXJ71" s="73"/>
      <c r="WXK71" s="73"/>
      <c r="WXL71" s="73"/>
      <c r="WXM71" s="73"/>
      <c r="WXN71" s="73"/>
      <c r="WXO71" s="73"/>
      <c r="WXP71" s="73"/>
      <c r="WXQ71" s="73"/>
      <c r="WXR71" s="73"/>
      <c r="WXS71" s="73"/>
      <c r="WXT71" s="73"/>
      <c r="WXU71" s="73"/>
      <c r="WXV71" s="73"/>
      <c r="WXW71" s="73"/>
      <c r="WXX71" s="73"/>
      <c r="WXY71" s="73"/>
      <c r="WXZ71" s="73"/>
      <c r="WYA71" s="73"/>
      <c r="WYB71" s="73"/>
      <c r="WYC71" s="73"/>
      <c r="WYD71" s="73"/>
      <c r="WYE71" s="73"/>
      <c r="WYF71" s="73"/>
      <c r="WYG71" s="73"/>
      <c r="WYH71" s="73"/>
      <c r="WYI71" s="73"/>
      <c r="WYJ71" s="73"/>
      <c r="WYK71" s="73"/>
      <c r="WYL71" s="73"/>
      <c r="WYM71" s="73"/>
      <c r="WYN71" s="73"/>
      <c r="WYO71" s="73"/>
      <c r="WYP71" s="73"/>
      <c r="WYQ71" s="73"/>
      <c r="WYR71" s="73"/>
      <c r="WYS71" s="73"/>
      <c r="WYT71" s="73"/>
      <c r="WYU71" s="73"/>
      <c r="WYV71" s="73"/>
      <c r="WYW71" s="73"/>
      <c r="WYX71" s="73"/>
      <c r="WYY71" s="73"/>
      <c r="WYZ71" s="73"/>
      <c r="WZA71" s="73"/>
      <c r="WZB71" s="73"/>
      <c r="WZC71" s="73"/>
      <c r="WZD71" s="73"/>
      <c r="WZE71" s="73"/>
      <c r="WZF71" s="73"/>
      <c r="WZG71" s="73"/>
      <c r="WZH71" s="73"/>
      <c r="WZI71" s="73"/>
      <c r="WZJ71" s="73"/>
      <c r="WZK71" s="73"/>
      <c r="WZL71" s="73"/>
      <c r="WZM71" s="73"/>
      <c r="WZN71" s="73"/>
      <c r="WZO71" s="73"/>
      <c r="WZP71" s="73"/>
      <c r="WZQ71" s="73"/>
      <c r="WZR71" s="73"/>
      <c r="WZS71" s="73"/>
      <c r="WZT71" s="73"/>
      <c r="WZU71" s="73"/>
      <c r="WZV71" s="73"/>
      <c r="WZW71" s="73"/>
      <c r="WZX71" s="73"/>
      <c r="WZY71" s="73"/>
      <c r="WZZ71" s="73"/>
      <c r="XAA71" s="73"/>
      <c r="XAB71" s="73"/>
      <c r="XAC71" s="73"/>
      <c r="XAD71" s="73"/>
      <c r="XAE71" s="73"/>
      <c r="XAF71" s="73"/>
      <c r="XAG71" s="73"/>
      <c r="XAH71" s="73"/>
      <c r="XAI71" s="73"/>
      <c r="XAJ71" s="73"/>
      <c r="XAK71" s="73"/>
      <c r="XAL71" s="73"/>
      <c r="XAM71" s="73"/>
      <c r="XAN71" s="73"/>
      <c r="XAO71" s="73"/>
      <c r="XAP71" s="73"/>
      <c r="XAQ71" s="73"/>
      <c r="XAR71" s="73"/>
      <c r="XAS71" s="73"/>
      <c r="XAT71" s="73"/>
      <c r="XAU71" s="73"/>
      <c r="XAV71" s="73"/>
      <c r="XAW71" s="73"/>
      <c r="XAX71" s="73"/>
      <c r="XAY71" s="73"/>
      <c r="XAZ71" s="73"/>
      <c r="XBA71" s="73"/>
      <c r="XBB71" s="73"/>
      <c r="XBC71" s="73"/>
      <c r="XBD71" s="73"/>
      <c r="XBE71" s="73"/>
      <c r="XBF71" s="73"/>
      <c r="XBG71" s="73"/>
      <c r="XBH71" s="73"/>
      <c r="XBI71" s="73"/>
      <c r="XBJ71" s="73"/>
      <c r="XBK71" s="73"/>
      <c r="XBL71" s="73"/>
      <c r="XBM71" s="73"/>
      <c r="XBN71" s="73"/>
      <c r="XBO71" s="73"/>
      <c r="XBP71" s="73"/>
      <c r="XBQ71" s="73"/>
      <c r="XBR71" s="73"/>
      <c r="XBS71" s="73"/>
      <c r="XBT71" s="73"/>
      <c r="XBU71" s="73"/>
      <c r="XBV71" s="73"/>
      <c r="XBW71" s="73"/>
      <c r="XBX71" s="73"/>
      <c r="XBY71" s="73"/>
      <c r="XBZ71" s="73"/>
      <c r="XCA71" s="73"/>
      <c r="XCB71" s="73"/>
      <c r="XCC71" s="73"/>
      <c r="XCD71" s="73"/>
      <c r="XCE71" s="73"/>
      <c r="XCF71" s="73"/>
      <c r="XCG71" s="73"/>
      <c r="XCH71" s="73"/>
      <c r="XCI71" s="73"/>
      <c r="XCJ71" s="73"/>
      <c r="XCK71" s="73"/>
      <c r="XCL71" s="73"/>
      <c r="XCM71" s="73"/>
      <c r="XCN71" s="73"/>
      <c r="XCO71" s="73"/>
      <c r="XCP71" s="73"/>
      <c r="XCQ71" s="73"/>
      <c r="XCR71" s="73"/>
      <c r="XCS71" s="73"/>
      <c r="XCT71" s="73"/>
      <c r="XCU71" s="73"/>
      <c r="XCV71" s="73"/>
      <c r="XCW71" s="73"/>
      <c r="XCX71" s="73"/>
      <c r="XCY71" s="73"/>
      <c r="XCZ71" s="73"/>
      <c r="XDA71" s="73"/>
      <c r="XDB71" s="73"/>
      <c r="XDC71" s="73"/>
      <c r="XDD71" s="73"/>
      <c r="XDE71" s="73"/>
      <c r="XDF71" s="73"/>
      <c r="XDG71" s="73"/>
      <c r="XDH71" s="73"/>
      <c r="XDI71" s="73"/>
      <c r="XDJ71" s="73"/>
      <c r="XDK71" s="73"/>
      <c r="XDL71" s="73"/>
      <c r="XDM71" s="73"/>
      <c r="XDN71" s="73"/>
      <c r="XDO71" s="73"/>
      <c r="XDP71" s="73"/>
      <c r="XDQ71" s="73"/>
      <c r="XDR71" s="73"/>
      <c r="XDS71" s="73"/>
      <c r="XDT71" s="73"/>
      <c r="XDU71" s="73"/>
      <c r="XDV71" s="73"/>
      <c r="XDW71" s="73"/>
      <c r="XDX71" s="73"/>
      <c r="XDY71" s="73"/>
      <c r="XDZ71" s="73"/>
      <c r="XEA71" s="73"/>
      <c r="XEB71" s="73"/>
      <c r="XEC71" s="73"/>
      <c r="XED71" s="73"/>
      <c r="XEE71" s="73"/>
      <c r="XEF71" s="73"/>
      <c r="XEG71" s="73"/>
      <c r="XEH71" s="73"/>
      <c r="XEI71" s="73"/>
      <c r="XEJ71" s="73"/>
      <c r="XEK71" s="73"/>
    </row>
    <row r="72" spans="1:16365" s="74" customFormat="1" ht="15.75" thickBot="1" x14ac:dyDescent="0.3">
      <c r="A72" s="73"/>
      <c r="E72" s="80"/>
      <c r="F72" s="80"/>
      <c r="G72" s="8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</row>
    <row r="73" spans="1:16365" s="74" customFormat="1" x14ac:dyDescent="0.25">
      <c r="A73" s="73"/>
      <c r="B73" s="3"/>
      <c r="C73" s="72"/>
      <c r="D73" s="73"/>
      <c r="E73" s="114" t="s">
        <v>117</v>
      </c>
      <c r="F73" s="115" t="s">
        <v>118</v>
      </c>
      <c r="G73" s="58"/>
      <c r="H73" s="69">
        <f>-SUMIF($F:$F,"WCL",H:H)</f>
        <v>0</v>
      </c>
      <c r="I73" s="69">
        <f>-SUMIF($F:$F,"WCL",I:I)</f>
        <v>0</v>
      </c>
      <c r="J73" s="69">
        <f t="shared" ref="J73:AQ73" si="188">-SUMIF($F:$F,"WCL",J:J)</f>
        <v>0</v>
      </c>
      <c r="K73" s="69">
        <f t="shared" si="188"/>
        <v>0</v>
      </c>
      <c r="L73" s="69">
        <f t="shared" si="188"/>
        <v>0</v>
      </c>
      <c r="M73" s="69">
        <f t="shared" si="188"/>
        <v>0</v>
      </c>
      <c r="N73" s="69">
        <f t="shared" si="188"/>
        <v>0</v>
      </c>
      <c r="O73" s="69">
        <f t="shared" si="188"/>
        <v>0</v>
      </c>
      <c r="P73" s="69">
        <f t="shared" si="188"/>
        <v>0</v>
      </c>
      <c r="Q73" s="69">
        <f t="shared" si="188"/>
        <v>0</v>
      </c>
      <c r="R73" s="69">
        <f t="shared" si="188"/>
        <v>0</v>
      </c>
      <c r="S73" s="69">
        <f t="shared" si="188"/>
        <v>0</v>
      </c>
      <c r="T73" s="69">
        <f t="shared" si="188"/>
        <v>0</v>
      </c>
      <c r="U73" s="69">
        <f t="shared" si="188"/>
        <v>0</v>
      </c>
      <c r="V73" s="69">
        <f t="shared" si="188"/>
        <v>0</v>
      </c>
      <c r="W73" s="69">
        <f t="shared" si="188"/>
        <v>0</v>
      </c>
      <c r="X73" s="69">
        <f t="shared" si="188"/>
        <v>0</v>
      </c>
      <c r="Y73" s="69">
        <f t="shared" si="188"/>
        <v>0</v>
      </c>
      <c r="Z73" s="69">
        <f t="shared" si="188"/>
        <v>0</v>
      </c>
      <c r="AA73" s="69">
        <f t="shared" si="188"/>
        <v>0</v>
      </c>
      <c r="AB73" s="69">
        <f t="shared" si="188"/>
        <v>0</v>
      </c>
      <c r="AC73" s="69">
        <f t="shared" si="188"/>
        <v>0</v>
      </c>
      <c r="AD73" s="69">
        <f t="shared" si="188"/>
        <v>0</v>
      </c>
      <c r="AE73" s="69">
        <f t="shared" si="188"/>
        <v>0</v>
      </c>
      <c r="AF73" s="69">
        <f t="shared" si="188"/>
        <v>0</v>
      </c>
      <c r="AG73" s="69">
        <f t="shared" si="188"/>
        <v>0</v>
      </c>
      <c r="AH73" s="69">
        <f t="shared" si="188"/>
        <v>0</v>
      </c>
      <c r="AI73" s="69">
        <f t="shared" si="188"/>
        <v>0</v>
      </c>
      <c r="AJ73" s="69">
        <f t="shared" si="188"/>
        <v>0</v>
      </c>
      <c r="AK73" s="69">
        <f t="shared" si="188"/>
        <v>0</v>
      </c>
      <c r="AL73" s="69">
        <f t="shared" si="188"/>
        <v>0</v>
      </c>
      <c r="AM73" s="69">
        <f t="shared" si="188"/>
        <v>0</v>
      </c>
      <c r="AN73" s="69">
        <f t="shared" si="188"/>
        <v>0</v>
      </c>
      <c r="AO73" s="69">
        <f t="shared" si="188"/>
        <v>0</v>
      </c>
      <c r="AP73" s="69">
        <f t="shared" si="188"/>
        <v>0</v>
      </c>
      <c r="AQ73" s="69">
        <f t="shared" si="188"/>
        <v>0</v>
      </c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  <c r="FM73" s="73"/>
      <c r="FN73" s="73"/>
      <c r="FO73" s="73"/>
      <c r="FP73" s="73"/>
      <c r="FQ73" s="73"/>
      <c r="FR73" s="73"/>
      <c r="FS73" s="73"/>
      <c r="FT73" s="73"/>
      <c r="FU73" s="73"/>
      <c r="FV73" s="73"/>
      <c r="FW73" s="73"/>
      <c r="FX73" s="73"/>
      <c r="FY73" s="73"/>
      <c r="FZ73" s="73"/>
      <c r="GA73" s="73"/>
      <c r="GB73" s="73"/>
      <c r="GC73" s="73"/>
      <c r="GD73" s="73"/>
      <c r="GE73" s="73"/>
      <c r="GF73" s="73"/>
      <c r="GG73" s="73"/>
      <c r="GH73" s="73"/>
      <c r="GI73" s="73"/>
      <c r="GJ73" s="73"/>
      <c r="GK73" s="73"/>
      <c r="GL73" s="73"/>
      <c r="GM73" s="73"/>
      <c r="GN73" s="73"/>
      <c r="GO73" s="73"/>
      <c r="GP73" s="73"/>
      <c r="GQ73" s="73"/>
      <c r="GR73" s="73"/>
      <c r="GS73" s="73"/>
      <c r="GT73" s="73"/>
      <c r="GU73" s="73"/>
      <c r="GV73" s="73"/>
      <c r="GW73" s="73"/>
      <c r="GX73" s="73"/>
      <c r="GY73" s="73"/>
      <c r="GZ73" s="73"/>
      <c r="HA73" s="73"/>
      <c r="HB73" s="73"/>
      <c r="HC73" s="73"/>
      <c r="HD73" s="73"/>
      <c r="HE73" s="73"/>
      <c r="HF73" s="73"/>
      <c r="HG73" s="73"/>
      <c r="HH73" s="73"/>
      <c r="HI73" s="73"/>
      <c r="HJ73" s="73"/>
      <c r="HK73" s="73"/>
      <c r="HL73" s="73"/>
      <c r="HM73" s="73"/>
      <c r="HN73" s="73"/>
      <c r="HO73" s="73"/>
      <c r="HP73" s="73"/>
      <c r="HQ73" s="73"/>
      <c r="HR73" s="73"/>
      <c r="HS73" s="73"/>
      <c r="HT73" s="73"/>
      <c r="HU73" s="73"/>
      <c r="HV73" s="73"/>
      <c r="HW73" s="73"/>
      <c r="HX73" s="73"/>
      <c r="HY73" s="73"/>
      <c r="HZ73" s="73"/>
      <c r="IA73" s="73"/>
      <c r="IB73" s="73"/>
      <c r="IC73" s="73"/>
      <c r="ID73" s="73"/>
      <c r="IE73" s="73"/>
      <c r="IF73" s="73"/>
      <c r="IG73" s="73"/>
      <c r="IH73" s="73"/>
      <c r="II73" s="73"/>
      <c r="IJ73" s="73"/>
      <c r="IK73" s="73"/>
      <c r="IL73" s="73"/>
      <c r="IM73" s="73"/>
      <c r="IN73" s="73"/>
      <c r="IO73" s="73"/>
      <c r="IP73" s="73"/>
      <c r="IQ73" s="73"/>
      <c r="IR73" s="73"/>
      <c r="IS73" s="73"/>
      <c r="IT73" s="73"/>
      <c r="IU73" s="73"/>
      <c r="IV73" s="73"/>
      <c r="IW73" s="73"/>
      <c r="IX73" s="73"/>
      <c r="IY73" s="73"/>
      <c r="IZ73" s="73"/>
      <c r="JA73" s="73"/>
      <c r="JB73" s="73"/>
      <c r="JC73" s="73"/>
      <c r="JD73" s="73"/>
      <c r="JE73" s="73"/>
      <c r="JF73" s="73"/>
      <c r="JG73" s="73"/>
      <c r="JH73" s="73"/>
      <c r="JI73" s="73"/>
      <c r="JJ73" s="73"/>
      <c r="JK73" s="73"/>
      <c r="JL73" s="73"/>
      <c r="JM73" s="73"/>
      <c r="JN73" s="73"/>
      <c r="JO73" s="73"/>
      <c r="JP73" s="73"/>
      <c r="JQ73" s="73"/>
      <c r="JR73" s="73"/>
      <c r="JS73" s="73"/>
      <c r="JT73" s="73"/>
      <c r="JU73" s="73"/>
      <c r="JV73" s="73"/>
      <c r="JW73" s="73"/>
      <c r="JX73" s="73"/>
      <c r="JY73" s="73"/>
      <c r="JZ73" s="73"/>
      <c r="KA73" s="73"/>
      <c r="KB73" s="73"/>
      <c r="KC73" s="73"/>
      <c r="KD73" s="73"/>
      <c r="KE73" s="73"/>
      <c r="KF73" s="73"/>
      <c r="KG73" s="73"/>
      <c r="KH73" s="73"/>
      <c r="KI73" s="73"/>
      <c r="KJ73" s="73"/>
      <c r="KK73" s="73"/>
      <c r="KL73" s="73"/>
      <c r="KM73" s="73"/>
      <c r="KN73" s="73"/>
      <c r="KO73" s="73"/>
      <c r="KP73" s="73"/>
      <c r="KQ73" s="73"/>
      <c r="KR73" s="73"/>
      <c r="KS73" s="73"/>
      <c r="KT73" s="73"/>
      <c r="KU73" s="73"/>
      <c r="KV73" s="73"/>
      <c r="KW73" s="73"/>
      <c r="KX73" s="73"/>
      <c r="KY73" s="73"/>
      <c r="KZ73" s="73"/>
      <c r="LA73" s="73"/>
      <c r="LB73" s="73"/>
      <c r="LC73" s="73"/>
      <c r="LD73" s="73"/>
      <c r="LE73" s="73"/>
      <c r="LF73" s="73"/>
      <c r="LG73" s="73"/>
      <c r="LH73" s="73"/>
      <c r="LI73" s="73"/>
      <c r="LJ73" s="73"/>
      <c r="LK73" s="73"/>
      <c r="LL73" s="73"/>
      <c r="LM73" s="73"/>
      <c r="LN73" s="73"/>
      <c r="LO73" s="73"/>
      <c r="LP73" s="73"/>
      <c r="LQ73" s="73"/>
      <c r="LR73" s="73"/>
      <c r="LS73" s="73"/>
      <c r="LT73" s="73"/>
      <c r="LU73" s="73"/>
      <c r="LV73" s="73"/>
      <c r="LW73" s="73"/>
      <c r="LX73" s="73"/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  <c r="OF73" s="73"/>
      <c r="OG73" s="73"/>
      <c r="OH73" s="73"/>
      <c r="OI73" s="73"/>
      <c r="OJ73" s="73"/>
      <c r="OK73" s="73"/>
      <c r="OL73" s="73"/>
      <c r="OM73" s="73"/>
      <c r="ON73" s="73"/>
      <c r="OO73" s="73"/>
      <c r="OP73" s="73"/>
      <c r="OQ73" s="73"/>
      <c r="OR73" s="73"/>
      <c r="OS73" s="73"/>
      <c r="OT73" s="73"/>
      <c r="OU73" s="73"/>
      <c r="OV73" s="73"/>
      <c r="OW73" s="73"/>
      <c r="OX73" s="73"/>
      <c r="OY73" s="73"/>
      <c r="OZ73" s="73"/>
      <c r="PA73" s="73"/>
      <c r="PB73" s="73"/>
      <c r="PC73" s="73"/>
      <c r="PD73" s="73"/>
      <c r="PE73" s="73"/>
      <c r="PF73" s="73"/>
      <c r="PG73" s="73"/>
      <c r="PH73" s="73"/>
      <c r="PI73" s="73"/>
      <c r="PJ73" s="73"/>
      <c r="PK73" s="73"/>
      <c r="PL73" s="73"/>
      <c r="PM73" s="73"/>
      <c r="PN73" s="73"/>
      <c r="PO73" s="73"/>
      <c r="PP73" s="73"/>
      <c r="PQ73" s="73"/>
      <c r="PR73" s="73"/>
      <c r="PS73" s="73"/>
      <c r="PT73" s="73"/>
      <c r="PU73" s="73"/>
      <c r="PV73" s="73"/>
      <c r="PW73" s="73"/>
      <c r="PX73" s="73"/>
      <c r="PY73" s="73"/>
      <c r="PZ73" s="73"/>
      <c r="QA73" s="73"/>
      <c r="QB73" s="73"/>
      <c r="QC73" s="73"/>
      <c r="QD73" s="73"/>
      <c r="QE73" s="73"/>
      <c r="QF73" s="73"/>
      <c r="QG73" s="73"/>
      <c r="QH73" s="73"/>
      <c r="QI73" s="73"/>
      <c r="QJ73" s="73"/>
      <c r="QK73" s="73"/>
      <c r="QL73" s="73"/>
      <c r="QM73" s="73"/>
      <c r="QN73" s="73"/>
      <c r="QO73" s="73"/>
      <c r="QP73" s="73"/>
      <c r="QQ73" s="73"/>
      <c r="QR73" s="73"/>
      <c r="QS73" s="73"/>
      <c r="QT73" s="73"/>
      <c r="QU73" s="73"/>
      <c r="QV73" s="73"/>
      <c r="QW73" s="73"/>
      <c r="QX73" s="73"/>
      <c r="QY73" s="73"/>
      <c r="QZ73" s="73"/>
      <c r="RA73" s="73"/>
      <c r="RB73" s="73"/>
      <c r="RC73" s="73"/>
      <c r="RD73" s="73"/>
      <c r="RE73" s="73"/>
      <c r="RF73" s="73"/>
      <c r="RG73" s="73"/>
      <c r="RH73" s="73"/>
      <c r="RI73" s="73"/>
      <c r="RJ73" s="73"/>
      <c r="RK73" s="73"/>
      <c r="RL73" s="73"/>
      <c r="RM73" s="73"/>
      <c r="RN73" s="73"/>
      <c r="RO73" s="73"/>
      <c r="RP73" s="73"/>
      <c r="RQ73" s="73"/>
      <c r="RR73" s="73"/>
      <c r="RS73" s="73"/>
      <c r="RT73" s="73"/>
      <c r="RU73" s="73"/>
      <c r="RV73" s="73"/>
      <c r="RW73" s="73"/>
      <c r="RX73" s="73"/>
      <c r="RY73" s="73"/>
      <c r="RZ73" s="73"/>
      <c r="SA73" s="73"/>
      <c r="SB73" s="73"/>
      <c r="SC73" s="73"/>
      <c r="SD73" s="73"/>
      <c r="SE73" s="73"/>
      <c r="SF73" s="73"/>
      <c r="SG73" s="73"/>
      <c r="SH73" s="73"/>
      <c r="SI73" s="73"/>
      <c r="SJ73" s="73"/>
      <c r="SK73" s="73"/>
      <c r="SL73" s="73"/>
      <c r="SM73" s="73"/>
      <c r="SN73" s="73"/>
      <c r="SO73" s="73"/>
      <c r="SP73" s="73"/>
      <c r="SQ73" s="73"/>
      <c r="SR73" s="73"/>
      <c r="SS73" s="73"/>
      <c r="ST73" s="73"/>
      <c r="SU73" s="73"/>
      <c r="SV73" s="73"/>
      <c r="SW73" s="73"/>
      <c r="SX73" s="73"/>
      <c r="SY73" s="73"/>
      <c r="SZ73" s="73"/>
      <c r="TA73" s="73"/>
      <c r="TB73" s="73"/>
      <c r="TC73" s="73"/>
      <c r="TD73" s="73"/>
      <c r="TE73" s="73"/>
      <c r="TF73" s="73"/>
      <c r="TG73" s="73"/>
      <c r="TH73" s="73"/>
      <c r="TI73" s="73"/>
      <c r="TJ73" s="73"/>
      <c r="TK73" s="73"/>
      <c r="TL73" s="73"/>
      <c r="TM73" s="73"/>
      <c r="TN73" s="73"/>
      <c r="TO73" s="73"/>
      <c r="TP73" s="73"/>
      <c r="TQ73" s="73"/>
      <c r="TR73" s="73"/>
      <c r="TS73" s="73"/>
      <c r="TT73" s="73"/>
      <c r="TU73" s="73"/>
      <c r="TV73" s="73"/>
      <c r="TW73" s="73"/>
      <c r="TX73" s="73"/>
      <c r="TY73" s="73"/>
      <c r="TZ73" s="73"/>
      <c r="UA73" s="73"/>
      <c r="UB73" s="73"/>
      <c r="UC73" s="73"/>
      <c r="UD73" s="73"/>
      <c r="UE73" s="73"/>
      <c r="UF73" s="73"/>
      <c r="UG73" s="73"/>
      <c r="UH73" s="73"/>
      <c r="UI73" s="73"/>
      <c r="UJ73" s="73"/>
      <c r="UK73" s="73"/>
      <c r="UL73" s="73"/>
      <c r="UM73" s="73"/>
      <c r="UN73" s="73"/>
      <c r="UO73" s="73"/>
      <c r="UP73" s="73"/>
      <c r="UQ73" s="73"/>
      <c r="UR73" s="73"/>
      <c r="US73" s="73"/>
      <c r="UT73" s="73"/>
      <c r="UU73" s="73"/>
      <c r="UV73" s="73"/>
      <c r="UW73" s="73"/>
      <c r="UX73" s="73"/>
      <c r="UY73" s="73"/>
      <c r="UZ73" s="73"/>
      <c r="VA73" s="73"/>
      <c r="VB73" s="73"/>
      <c r="VC73" s="73"/>
      <c r="VD73" s="73"/>
      <c r="VE73" s="73"/>
      <c r="VF73" s="73"/>
      <c r="VG73" s="73"/>
      <c r="VH73" s="73"/>
      <c r="VI73" s="73"/>
      <c r="VJ73" s="73"/>
      <c r="VK73" s="73"/>
      <c r="VL73" s="73"/>
      <c r="VM73" s="73"/>
      <c r="VN73" s="73"/>
      <c r="VO73" s="73"/>
      <c r="VP73" s="73"/>
      <c r="VQ73" s="73"/>
      <c r="VR73" s="73"/>
      <c r="VS73" s="73"/>
      <c r="VT73" s="73"/>
      <c r="VU73" s="73"/>
      <c r="VV73" s="73"/>
      <c r="VW73" s="73"/>
      <c r="VX73" s="73"/>
      <c r="VY73" s="73"/>
      <c r="VZ73" s="73"/>
      <c r="WA73" s="73"/>
      <c r="WB73" s="73"/>
      <c r="WC73" s="73"/>
      <c r="WD73" s="73"/>
      <c r="WE73" s="73"/>
      <c r="WF73" s="73"/>
      <c r="WG73" s="73"/>
      <c r="WH73" s="73"/>
      <c r="WI73" s="73"/>
      <c r="WJ73" s="73"/>
      <c r="WK73" s="73"/>
      <c r="WL73" s="73"/>
      <c r="WM73" s="73"/>
      <c r="WN73" s="73"/>
      <c r="WO73" s="73"/>
      <c r="WP73" s="73"/>
      <c r="WQ73" s="73"/>
      <c r="WR73" s="73"/>
      <c r="WS73" s="73"/>
      <c r="WT73" s="73"/>
      <c r="WU73" s="73"/>
      <c r="WV73" s="73"/>
      <c r="WW73" s="73"/>
      <c r="WX73" s="73"/>
      <c r="WY73" s="73"/>
      <c r="WZ73" s="73"/>
      <c r="XA73" s="73"/>
      <c r="XB73" s="73"/>
      <c r="XC73" s="73"/>
      <c r="XD73" s="73"/>
      <c r="XE73" s="73"/>
      <c r="XF73" s="73"/>
      <c r="XG73" s="73"/>
      <c r="XH73" s="73"/>
      <c r="XI73" s="73"/>
      <c r="XJ73" s="73"/>
      <c r="XK73" s="73"/>
      <c r="XL73" s="73"/>
      <c r="XM73" s="73"/>
      <c r="XN73" s="73"/>
      <c r="XO73" s="73"/>
      <c r="XP73" s="73"/>
      <c r="XQ73" s="73"/>
      <c r="XR73" s="73"/>
      <c r="XS73" s="73"/>
      <c r="XT73" s="73"/>
      <c r="XU73" s="73"/>
      <c r="XV73" s="73"/>
      <c r="XW73" s="73"/>
      <c r="XX73" s="73"/>
      <c r="XY73" s="73"/>
      <c r="XZ73" s="73"/>
      <c r="YA73" s="73"/>
      <c r="YB73" s="73"/>
      <c r="YC73" s="73"/>
      <c r="YD73" s="73"/>
      <c r="YE73" s="73"/>
      <c r="YF73" s="73"/>
      <c r="YG73" s="73"/>
      <c r="YH73" s="73"/>
      <c r="YI73" s="73"/>
      <c r="YJ73" s="73"/>
      <c r="YK73" s="73"/>
      <c r="YL73" s="73"/>
      <c r="YM73" s="73"/>
      <c r="YN73" s="73"/>
      <c r="YO73" s="73"/>
      <c r="YP73" s="73"/>
      <c r="YQ73" s="73"/>
      <c r="YR73" s="73"/>
      <c r="YS73" s="73"/>
      <c r="YT73" s="73"/>
      <c r="YU73" s="73"/>
      <c r="YV73" s="73"/>
      <c r="YW73" s="73"/>
      <c r="YX73" s="73"/>
      <c r="YY73" s="73"/>
      <c r="YZ73" s="73"/>
      <c r="ZA73" s="73"/>
      <c r="ZB73" s="73"/>
      <c r="ZC73" s="73"/>
      <c r="ZD73" s="73"/>
      <c r="ZE73" s="73"/>
      <c r="ZF73" s="73"/>
      <c r="ZG73" s="73"/>
      <c r="ZH73" s="73"/>
      <c r="ZI73" s="73"/>
      <c r="ZJ73" s="73"/>
      <c r="ZK73" s="73"/>
      <c r="ZL73" s="73"/>
      <c r="ZM73" s="73"/>
      <c r="ZN73" s="73"/>
      <c r="ZO73" s="73"/>
      <c r="ZP73" s="73"/>
      <c r="ZQ73" s="73"/>
      <c r="ZR73" s="73"/>
      <c r="ZS73" s="73"/>
      <c r="ZT73" s="73"/>
      <c r="ZU73" s="73"/>
      <c r="ZV73" s="73"/>
      <c r="ZW73" s="73"/>
      <c r="ZX73" s="73"/>
      <c r="ZY73" s="73"/>
      <c r="ZZ73" s="73"/>
      <c r="AAA73" s="73"/>
      <c r="AAB73" s="73"/>
      <c r="AAC73" s="73"/>
      <c r="AAD73" s="73"/>
      <c r="AAE73" s="73"/>
      <c r="AAF73" s="73"/>
      <c r="AAG73" s="73"/>
      <c r="AAH73" s="73"/>
      <c r="AAI73" s="73"/>
      <c r="AAJ73" s="73"/>
      <c r="AAK73" s="73"/>
      <c r="AAL73" s="73"/>
      <c r="AAM73" s="73"/>
      <c r="AAN73" s="73"/>
      <c r="AAO73" s="73"/>
      <c r="AAP73" s="73"/>
      <c r="AAQ73" s="73"/>
      <c r="AAR73" s="73"/>
      <c r="AAS73" s="73"/>
      <c r="AAT73" s="73"/>
      <c r="AAU73" s="73"/>
      <c r="AAV73" s="73"/>
      <c r="AAW73" s="73"/>
      <c r="AAX73" s="73"/>
      <c r="AAY73" s="73"/>
      <c r="AAZ73" s="73"/>
      <c r="ABA73" s="73"/>
      <c r="ABB73" s="73"/>
      <c r="ABC73" s="73"/>
      <c r="ABD73" s="73"/>
      <c r="ABE73" s="73"/>
      <c r="ABF73" s="73"/>
      <c r="ABG73" s="73"/>
      <c r="ABH73" s="73"/>
      <c r="ABI73" s="73"/>
      <c r="ABJ73" s="73"/>
      <c r="ABK73" s="73"/>
      <c r="ABL73" s="73"/>
      <c r="ABM73" s="73"/>
      <c r="ABN73" s="73"/>
      <c r="ABO73" s="73"/>
      <c r="ABP73" s="73"/>
      <c r="ABQ73" s="73"/>
      <c r="ABR73" s="73"/>
      <c r="ABS73" s="73"/>
      <c r="ABT73" s="73"/>
      <c r="ABU73" s="73"/>
      <c r="ABV73" s="73"/>
      <c r="ABW73" s="73"/>
      <c r="ABX73" s="73"/>
      <c r="ABY73" s="73"/>
      <c r="ABZ73" s="73"/>
      <c r="ACA73" s="73"/>
      <c r="ACB73" s="73"/>
      <c r="ACC73" s="73"/>
      <c r="ACD73" s="73"/>
      <c r="ACE73" s="73"/>
      <c r="ACF73" s="73"/>
      <c r="ACG73" s="73"/>
      <c r="ACH73" s="73"/>
      <c r="ACI73" s="73"/>
      <c r="ACJ73" s="73"/>
      <c r="ACK73" s="73"/>
      <c r="ACL73" s="73"/>
      <c r="ACM73" s="73"/>
      <c r="ACN73" s="73"/>
      <c r="ACO73" s="73"/>
      <c r="ACP73" s="73"/>
      <c r="ACQ73" s="73"/>
      <c r="ACR73" s="73"/>
      <c r="ACS73" s="73"/>
      <c r="ACT73" s="73"/>
      <c r="ACU73" s="73"/>
      <c r="ACV73" s="73"/>
      <c r="ACW73" s="73"/>
      <c r="ACX73" s="73"/>
      <c r="ACY73" s="73"/>
      <c r="ACZ73" s="73"/>
      <c r="ADA73" s="73"/>
      <c r="ADB73" s="73"/>
      <c r="ADC73" s="73"/>
      <c r="ADD73" s="73"/>
      <c r="ADE73" s="73"/>
      <c r="ADF73" s="73"/>
      <c r="ADG73" s="73"/>
      <c r="ADH73" s="73"/>
      <c r="ADI73" s="73"/>
      <c r="ADJ73" s="73"/>
      <c r="ADK73" s="73"/>
      <c r="ADL73" s="73"/>
      <c r="ADM73" s="73"/>
      <c r="ADN73" s="73"/>
      <c r="ADO73" s="73"/>
      <c r="ADP73" s="73"/>
      <c r="ADQ73" s="73"/>
      <c r="ADR73" s="73"/>
      <c r="ADS73" s="73"/>
      <c r="ADT73" s="73"/>
      <c r="ADU73" s="73"/>
      <c r="ADV73" s="73"/>
      <c r="ADW73" s="73"/>
      <c r="ADX73" s="73"/>
      <c r="ADY73" s="73"/>
      <c r="ADZ73" s="73"/>
      <c r="AEA73" s="73"/>
      <c r="AEB73" s="73"/>
      <c r="AEC73" s="73"/>
      <c r="AED73" s="73"/>
      <c r="AEE73" s="73"/>
      <c r="AEF73" s="73"/>
      <c r="AEG73" s="73"/>
      <c r="AEH73" s="73"/>
      <c r="AEI73" s="73"/>
      <c r="AEJ73" s="73"/>
      <c r="AEK73" s="73"/>
      <c r="AEL73" s="73"/>
      <c r="AEM73" s="73"/>
      <c r="AEN73" s="73"/>
      <c r="AEO73" s="73"/>
      <c r="AEP73" s="73"/>
      <c r="AEQ73" s="73"/>
      <c r="AER73" s="73"/>
      <c r="AES73" s="73"/>
      <c r="AET73" s="73"/>
      <c r="AEU73" s="73"/>
      <c r="AEV73" s="73"/>
      <c r="AEW73" s="73"/>
      <c r="AEX73" s="73"/>
      <c r="AEY73" s="73"/>
      <c r="AEZ73" s="73"/>
      <c r="AFA73" s="73"/>
      <c r="AFB73" s="73"/>
      <c r="AFC73" s="73"/>
      <c r="AFD73" s="73"/>
      <c r="AFE73" s="73"/>
      <c r="AFF73" s="73"/>
      <c r="AFG73" s="73"/>
      <c r="AFH73" s="73"/>
      <c r="AFI73" s="73"/>
      <c r="AFJ73" s="73"/>
      <c r="AFK73" s="73"/>
      <c r="AFL73" s="73"/>
      <c r="AFM73" s="73"/>
      <c r="AFN73" s="73"/>
      <c r="AFO73" s="73"/>
      <c r="AFP73" s="73"/>
      <c r="AFQ73" s="73"/>
      <c r="AFR73" s="73"/>
      <c r="AFS73" s="73"/>
      <c r="AFT73" s="73"/>
      <c r="AFU73" s="73"/>
      <c r="AFV73" s="73"/>
      <c r="AFW73" s="73"/>
      <c r="AFX73" s="73"/>
      <c r="AFY73" s="73"/>
      <c r="AFZ73" s="73"/>
      <c r="AGA73" s="73"/>
      <c r="AGB73" s="73"/>
      <c r="AGC73" s="73"/>
      <c r="AGD73" s="73"/>
      <c r="AGE73" s="73"/>
      <c r="AGF73" s="73"/>
      <c r="AGG73" s="73"/>
      <c r="AGH73" s="73"/>
      <c r="AGI73" s="73"/>
      <c r="AGJ73" s="73"/>
      <c r="AGK73" s="73"/>
      <c r="AGL73" s="73"/>
      <c r="AGM73" s="73"/>
      <c r="AGN73" s="73"/>
      <c r="AGO73" s="73"/>
      <c r="AGP73" s="73"/>
      <c r="AGQ73" s="73"/>
      <c r="AGR73" s="73"/>
      <c r="AGS73" s="73"/>
      <c r="AGT73" s="73"/>
      <c r="AGU73" s="73"/>
      <c r="AGV73" s="73"/>
      <c r="AGW73" s="73"/>
      <c r="AGX73" s="73"/>
      <c r="AGY73" s="73"/>
      <c r="AGZ73" s="73"/>
      <c r="AHA73" s="73"/>
      <c r="AHB73" s="73"/>
      <c r="AHC73" s="73"/>
      <c r="AHD73" s="73"/>
      <c r="AHE73" s="73"/>
      <c r="AHF73" s="73"/>
      <c r="AHG73" s="73"/>
      <c r="AHH73" s="73"/>
      <c r="AHI73" s="73"/>
      <c r="AHJ73" s="73"/>
      <c r="AHK73" s="73"/>
      <c r="AHL73" s="73"/>
      <c r="AHM73" s="73"/>
      <c r="AHN73" s="73"/>
      <c r="AHO73" s="73"/>
      <c r="AHP73" s="73"/>
      <c r="AHQ73" s="73"/>
      <c r="AHR73" s="73"/>
      <c r="AHS73" s="73"/>
      <c r="AHT73" s="73"/>
      <c r="AHU73" s="73"/>
      <c r="AHV73" s="73"/>
      <c r="AHW73" s="73"/>
      <c r="AHX73" s="73"/>
      <c r="AHY73" s="73"/>
      <c r="AHZ73" s="73"/>
      <c r="AIA73" s="73"/>
      <c r="AIB73" s="73"/>
      <c r="AIC73" s="73"/>
      <c r="AID73" s="73"/>
      <c r="AIE73" s="73"/>
      <c r="AIF73" s="73"/>
      <c r="AIG73" s="73"/>
      <c r="AIH73" s="73"/>
      <c r="AII73" s="73"/>
      <c r="AIJ73" s="73"/>
      <c r="AIK73" s="73"/>
      <c r="AIL73" s="73"/>
      <c r="AIM73" s="73"/>
      <c r="AIN73" s="73"/>
      <c r="AIO73" s="73"/>
      <c r="AIP73" s="73"/>
      <c r="AIQ73" s="73"/>
      <c r="AIR73" s="73"/>
      <c r="AIS73" s="73"/>
      <c r="AIT73" s="73"/>
      <c r="AIU73" s="73"/>
      <c r="AIV73" s="73"/>
      <c r="AIW73" s="73"/>
      <c r="AIX73" s="73"/>
      <c r="AIY73" s="73"/>
      <c r="AIZ73" s="73"/>
      <c r="AJA73" s="73"/>
      <c r="AJB73" s="73"/>
      <c r="AJC73" s="73"/>
      <c r="AJD73" s="73"/>
      <c r="AJE73" s="73"/>
      <c r="AJF73" s="73"/>
      <c r="AJG73" s="73"/>
      <c r="AJH73" s="73"/>
      <c r="AJI73" s="73"/>
      <c r="AJJ73" s="73"/>
      <c r="AJK73" s="73"/>
      <c r="AJL73" s="73"/>
      <c r="AJM73" s="73"/>
      <c r="AJN73" s="73"/>
      <c r="AJO73" s="73"/>
      <c r="AJP73" s="73"/>
      <c r="AJQ73" s="73"/>
      <c r="AJR73" s="73"/>
      <c r="AJS73" s="73"/>
      <c r="AJT73" s="73"/>
      <c r="AJU73" s="73"/>
      <c r="AJV73" s="73"/>
      <c r="AJW73" s="73"/>
      <c r="AJX73" s="73"/>
      <c r="AJY73" s="73"/>
      <c r="AJZ73" s="73"/>
      <c r="AKA73" s="73"/>
      <c r="AKB73" s="73"/>
      <c r="AKC73" s="73"/>
      <c r="AKD73" s="73"/>
      <c r="AKE73" s="73"/>
      <c r="AKF73" s="73"/>
      <c r="AKG73" s="73"/>
      <c r="AKH73" s="73"/>
      <c r="AKI73" s="73"/>
      <c r="AKJ73" s="73"/>
      <c r="AKK73" s="73"/>
      <c r="AKL73" s="73"/>
      <c r="AKM73" s="73"/>
      <c r="AKN73" s="73"/>
      <c r="AKO73" s="73"/>
      <c r="AKP73" s="73"/>
      <c r="AKQ73" s="73"/>
      <c r="AKR73" s="73"/>
      <c r="AKS73" s="73"/>
      <c r="AKT73" s="73"/>
      <c r="AKU73" s="73"/>
      <c r="AKV73" s="73"/>
      <c r="AKW73" s="73"/>
      <c r="AKX73" s="73"/>
      <c r="AKY73" s="73"/>
      <c r="AKZ73" s="73"/>
      <c r="ALA73" s="73"/>
      <c r="ALB73" s="73"/>
      <c r="ALC73" s="73"/>
      <c r="ALD73" s="73"/>
      <c r="ALE73" s="73"/>
      <c r="ALF73" s="73"/>
      <c r="ALG73" s="73"/>
      <c r="ALH73" s="73"/>
      <c r="ALI73" s="73"/>
      <c r="ALJ73" s="73"/>
      <c r="ALK73" s="73"/>
      <c r="ALL73" s="73"/>
      <c r="ALM73" s="73"/>
      <c r="ALN73" s="73"/>
      <c r="ALO73" s="73"/>
      <c r="ALP73" s="73"/>
      <c r="ALQ73" s="73"/>
      <c r="ALR73" s="73"/>
      <c r="ALS73" s="73"/>
      <c r="ALT73" s="73"/>
      <c r="ALU73" s="73"/>
      <c r="ALV73" s="73"/>
      <c r="ALW73" s="73"/>
      <c r="ALX73" s="73"/>
      <c r="ALY73" s="73"/>
      <c r="ALZ73" s="73"/>
      <c r="AMA73" s="73"/>
      <c r="AMB73" s="73"/>
      <c r="AMC73" s="73"/>
      <c r="AMD73" s="73"/>
      <c r="AME73" s="73"/>
      <c r="AMF73" s="73"/>
      <c r="AMG73" s="73"/>
      <c r="AMH73" s="73"/>
      <c r="AMI73" s="73"/>
      <c r="AMJ73" s="73"/>
      <c r="AMK73" s="73"/>
      <c r="AML73" s="73"/>
      <c r="AMM73" s="73"/>
      <c r="AMN73" s="73"/>
      <c r="AMO73" s="73"/>
      <c r="AMP73" s="73"/>
      <c r="AMQ73" s="73"/>
      <c r="AMR73" s="73"/>
      <c r="AMS73" s="73"/>
      <c r="AMT73" s="73"/>
      <c r="AMU73" s="73"/>
      <c r="AMV73" s="73"/>
      <c r="AMW73" s="73"/>
      <c r="AMX73" s="73"/>
      <c r="AMY73" s="73"/>
      <c r="AMZ73" s="73"/>
      <c r="ANA73" s="73"/>
      <c r="ANB73" s="73"/>
      <c r="ANC73" s="73"/>
      <c r="AND73" s="73"/>
      <c r="ANE73" s="73"/>
      <c r="ANF73" s="73"/>
      <c r="ANG73" s="73"/>
      <c r="ANH73" s="73"/>
      <c r="ANI73" s="73"/>
      <c r="ANJ73" s="73"/>
      <c r="ANK73" s="73"/>
      <c r="ANL73" s="73"/>
      <c r="ANM73" s="73"/>
      <c r="ANN73" s="73"/>
      <c r="ANO73" s="73"/>
      <c r="ANP73" s="73"/>
      <c r="ANQ73" s="73"/>
      <c r="ANR73" s="73"/>
      <c r="ANS73" s="73"/>
      <c r="ANT73" s="73"/>
      <c r="ANU73" s="73"/>
      <c r="ANV73" s="73"/>
      <c r="ANW73" s="73"/>
      <c r="ANX73" s="73"/>
      <c r="ANY73" s="73"/>
      <c r="ANZ73" s="73"/>
      <c r="AOA73" s="73"/>
      <c r="AOB73" s="73"/>
      <c r="AOC73" s="73"/>
      <c r="AOD73" s="73"/>
      <c r="AOE73" s="73"/>
      <c r="AOF73" s="73"/>
      <c r="AOG73" s="73"/>
      <c r="AOH73" s="73"/>
      <c r="AOI73" s="73"/>
      <c r="AOJ73" s="73"/>
      <c r="AOK73" s="73"/>
      <c r="AOL73" s="73"/>
      <c r="AOM73" s="73"/>
      <c r="AON73" s="73"/>
      <c r="AOO73" s="73"/>
      <c r="AOP73" s="73"/>
      <c r="AOQ73" s="73"/>
      <c r="AOR73" s="73"/>
      <c r="AOS73" s="73"/>
      <c r="AOT73" s="73"/>
      <c r="AOU73" s="73"/>
      <c r="AOV73" s="73"/>
      <c r="AOW73" s="73"/>
      <c r="AOX73" s="73"/>
      <c r="AOY73" s="73"/>
      <c r="AOZ73" s="73"/>
      <c r="APA73" s="73"/>
      <c r="APB73" s="73"/>
      <c r="APC73" s="73"/>
      <c r="APD73" s="73"/>
      <c r="APE73" s="73"/>
      <c r="APF73" s="73"/>
      <c r="APG73" s="73"/>
      <c r="APH73" s="73"/>
      <c r="API73" s="73"/>
      <c r="APJ73" s="73"/>
      <c r="APK73" s="73"/>
      <c r="APL73" s="73"/>
      <c r="APM73" s="73"/>
      <c r="APN73" s="73"/>
      <c r="APO73" s="73"/>
      <c r="APP73" s="73"/>
      <c r="APQ73" s="73"/>
      <c r="APR73" s="73"/>
      <c r="APS73" s="73"/>
      <c r="APT73" s="73"/>
      <c r="APU73" s="73"/>
      <c r="APV73" s="73"/>
      <c r="APW73" s="73"/>
      <c r="APX73" s="73"/>
      <c r="APY73" s="73"/>
      <c r="APZ73" s="73"/>
      <c r="AQA73" s="73"/>
      <c r="AQB73" s="73"/>
      <c r="AQC73" s="73"/>
      <c r="AQD73" s="73"/>
      <c r="AQE73" s="73"/>
      <c r="AQF73" s="73"/>
      <c r="AQG73" s="73"/>
      <c r="AQH73" s="73"/>
      <c r="AQI73" s="73"/>
      <c r="AQJ73" s="73"/>
      <c r="AQK73" s="73"/>
      <c r="AQL73" s="73"/>
      <c r="AQM73" s="73"/>
      <c r="AQN73" s="73"/>
      <c r="AQO73" s="73"/>
      <c r="AQP73" s="73"/>
      <c r="AQQ73" s="73"/>
      <c r="AQR73" s="73"/>
      <c r="AQS73" s="73"/>
      <c r="AQT73" s="73"/>
      <c r="AQU73" s="73"/>
      <c r="AQV73" s="73"/>
      <c r="AQW73" s="73"/>
      <c r="AQX73" s="73"/>
      <c r="AQY73" s="73"/>
      <c r="AQZ73" s="73"/>
      <c r="ARA73" s="73"/>
      <c r="ARB73" s="73"/>
      <c r="ARC73" s="73"/>
      <c r="ARD73" s="73"/>
      <c r="ARE73" s="73"/>
      <c r="ARF73" s="73"/>
      <c r="ARG73" s="73"/>
      <c r="ARH73" s="73"/>
      <c r="ARI73" s="73"/>
      <c r="ARJ73" s="73"/>
      <c r="ARK73" s="73"/>
      <c r="ARL73" s="73"/>
      <c r="ARM73" s="73"/>
      <c r="ARN73" s="73"/>
      <c r="ARO73" s="73"/>
      <c r="ARP73" s="73"/>
      <c r="ARQ73" s="73"/>
      <c r="ARR73" s="73"/>
      <c r="ARS73" s="73"/>
      <c r="ART73" s="73"/>
      <c r="ARU73" s="73"/>
      <c r="ARV73" s="73"/>
      <c r="ARW73" s="73"/>
      <c r="ARX73" s="73"/>
      <c r="ARY73" s="73"/>
      <c r="ARZ73" s="73"/>
      <c r="ASA73" s="73"/>
      <c r="ASB73" s="73"/>
      <c r="ASC73" s="73"/>
      <c r="ASD73" s="73"/>
      <c r="ASE73" s="73"/>
      <c r="ASF73" s="73"/>
      <c r="ASG73" s="73"/>
      <c r="ASH73" s="73"/>
      <c r="ASI73" s="73"/>
      <c r="ASJ73" s="73"/>
      <c r="ASK73" s="73"/>
      <c r="ASL73" s="73"/>
      <c r="ASM73" s="73"/>
      <c r="ASN73" s="73"/>
      <c r="ASO73" s="73"/>
      <c r="ASP73" s="73"/>
      <c r="ASQ73" s="73"/>
      <c r="ASR73" s="73"/>
      <c r="ASS73" s="73"/>
      <c r="AST73" s="73"/>
      <c r="ASU73" s="73"/>
      <c r="ASV73" s="73"/>
      <c r="ASW73" s="73"/>
      <c r="ASX73" s="73"/>
      <c r="ASY73" s="73"/>
      <c r="ASZ73" s="73"/>
      <c r="ATA73" s="73"/>
      <c r="ATB73" s="73"/>
      <c r="ATC73" s="73"/>
      <c r="ATD73" s="73"/>
      <c r="ATE73" s="73"/>
      <c r="ATF73" s="73"/>
      <c r="ATG73" s="73"/>
      <c r="ATH73" s="73"/>
      <c r="ATI73" s="73"/>
      <c r="ATJ73" s="73"/>
      <c r="ATK73" s="73"/>
      <c r="ATL73" s="73"/>
      <c r="ATM73" s="73"/>
      <c r="ATN73" s="73"/>
      <c r="ATO73" s="73"/>
      <c r="ATP73" s="73"/>
      <c r="ATQ73" s="73"/>
      <c r="ATR73" s="73"/>
      <c r="ATS73" s="73"/>
      <c r="ATT73" s="73"/>
      <c r="ATU73" s="73"/>
      <c r="ATV73" s="73"/>
      <c r="ATW73" s="73"/>
      <c r="ATX73" s="73"/>
      <c r="ATY73" s="73"/>
      <c r="ATZ73" s="73"/>
      <c r="AUA73" s="73"/>
      <c r="AUB73" s="73"/>
      <c r="AUC73" s="73"/>
      <c r="AUD73" s="73"/>
      <c r="AUE73" s="73"/>
      <c r="AUF73" s="73"/>
      <c r="AUG73" s="73"/>
      <c r="AUH73" s="73"/>
      <c r="AUI73" s="73"/>
      <c r="AUJ73" s="73"/>
      <c r="AUK73" s="73"/>
      <c r="AUL73" s="73"/>
      <c r="AUM73" s="73"/>
      <c r="AUN73" s="73"/>
      <c r="AUO73" s="73"/>
      <c r="AUP73" s="73"/>
      <c r="AUQ73" s="73"/>
      <c r="AUR73" s="73"/>
      <c r="AUS73" s="73"/>
      <c r="AUT73" s="73"/>
      <c r="AUU73" s="73"/>
      <c r="AUV73" s="73"/>
      <c r="AUW73" s="73"/>
      <c r="AUX73" s="73"/>
      <c r="AUY73" s="73"/>
      <c r="AUZ73" s="73"/>
      <c r="AVA73" s="73"/>
      <c r="AVB73" s="73"/>
      <c r="AVC73" s="73"/>
      <c r="AVD73" s="73"/>
      <c r="AVE73" s="73"/>
      <c r="AVF73" s="73"/>
      <c r="AVG73" s="73"/>
      <c r="AVH73" s="73"/>
      <c r="AVI73" s="73"/>
      <c r="AVJ73" s="73"/>
      <c r="AVK73" s="73"/>
      <c r="AVL73" s="73"/>
      <c r="AVM73" s="73"/>
      <c r="AVN73" s="73"/>
      <c r="AVO73" s="73"/>
      <c r="AVP73" s="73"/>
      <c r="AVQ73" s="73"/>
      <c r="AVR73" s="73"/>
      <c r="AVS73" s="73"/>
      <c r="AVT73" s="73"/>
      <c r="AVU73" s="73"/>
      <c r="AVV73" s="73"/>
      <c r="AVW73" s="73"/>
      <c r="AVX73" s="73"/>
      <c r="AVY73" s="73"/>
      <c r="AVZ73" s="73"/>
      <c r="AWA73" s="73"/>
      <c r="AWB73" s="73"/>
      <c r="AWC73" s="73"/>
      <c r="AWD73" s="73"/>
      <c r="AWE73" s="73"/>
      <c r="AWF73" s="73"/>
      <c r="AWG73" s="73"/>
      <c r="AWH73" s="73"/>
      <c r="AWI73" s="73"/>
      <c r="AWJ73" s="73"/>
      <c r="AWK73" s="73"/>
      <c r="AWL73" s="73"/>
      <c r="AWM73" s="73"/>
      <c r="AWN73" s="73"/>
      <c r="AWO73" s="73"/>
      <c r="AWP73" s="73"/>
      <c r="AWQ73" s="73"/>
      <c r="AWR73" s="73"/>
      <c r="AWS73" s="73"/>
      <c r="AWT73" s="73"/>
      <c r="AWU73" s="73"/>
      <c r="AWV73" s="73"/>
      <c r="AWW73" s="73"/>
      <c r="AWX73" s="73"/>
      <c r="AWY73" s="73"/>
      <c r="AWZ73" s="73"/>
      <c r="AXA73" s="73"/>
      <c r="AXB73" s="73"/>
      <c r="AXC73" s="73"/>
      <c r="AXD73" s="73"/>
      <c r="AXE73" s="73"/>
      <c r="AXF73" s="73"/>
      <c r="AXG73" s="73"/>
      <c r="AXH73" s="73"/>
      <c r="AXI73" s="73"/>
      <c r="AXJ73" s="73"/>
      <c r="AXK73" s="73"/>
      <c r="AXL73" s="73"/>
      <c r="AXM73" s="73"/>
      <c r="AXN73" s="73"/>
      <c r="AXO73" s="73"/>
      <c r="AXP73" s="73"/>
      <c r="AXQ73" s="73"/>
      <c r="AXR73" s="73"/>
      <c r="AXS73" s="73"/>
      <c r="AXT73" s="73"/>
      <c r="AXU73" s="73"/>
      <c r="AXV73" s="73"/>
      <c r="AXW73" s="73"/>
      <c r="AXX73" s="73"/>
      <c r="AXY73" s="73"/>
      <c r="AXZ73" s="73"/>
      <c r="AYA73" s="73"/>
      <c r="AYB73" s="73"/>
      <c r="AYC73" s="73"/>
      <c r="AYD73" s="73"/>
      <c r="AYE73" s="73"/>
      <c r="AYF73" s="73"/>
      <c r="AYG73" s="73"/>
      <c r="AYH73" s="73"/>
      <c r="AYI73" s="73"/>
      <c r="AYJ73" s="73"/>
      <c r="AYK73" s="73"/>
      <c r="AYL73" s="73"/>
      <c r="AYM73" s="73"/>
      <c r="AYN73" s="73"/>
      <c r="AYO73" s="73"/>
      <c r="AYP73" s="73"/>
      <c r="AYQ73" s="73"/>
      <c r="AYR73" s="73"/>
      <c r="AYS73" s="73"/>
      <c r="AYT73" s="73"/>
      <c r="AYU73" s="73"/>
      <c r="AYV73" s="73"/>
      <c r="AYW73" s="73"/>
      <c r="AYX73" s="73"/>
      <c r="AYY73" s="73"/>
      <c r="AYZ73" s="73"/>
      <c r="AZA73" s="73"/>
      <c r="AZB73" s="73"/>
      <c r="AZC73" s="73"/>
      <c r="AZD73" s="73"/>
      <c r="AZE73" s="73"/>
      <c r="AZF73" s="73"/>
      <c r="AZG73" s="73"/>
      <c r="AZH73" s="73"/>
      <c r="AZI73" s="73"/>
      <c r="AZJ73" s="73"/>
      <c r="AZK73" s="73"/>
      <c r="AZL73" s="73"/>
      <c r="AZM73" s="73"/>
      <c r="AZN73" s="73"/>
      <c r="AZO73" s="73"/>
      <c r="AZP73" s="73"/>
      <c r="AZQ73" s="73"/>
      <c r="AZR73" s="73"/>
      <c r="AZS73" s="73"/>
      <c r="AZT73" s="73"/>
      <c r="AZU73" s="73"/>
      <c r="AZV73" s="73"/>
      <c r="AZW73" s="73"/>
      <c r="AZX73" s="73"/>
      <c r="AZY73" s="73"/>
      <c r="AZZ73" s="73"/>
      <c r="BAA73" s="73"/>
      <c r="BAB73" s="73"/>
      <c r="BAC73" s="73"/>
      <c r="BAD73" s="73"/>
      <c r="BAE73" s="73"/>
      <c r="BAF73" s="73"/>
      <c r="BAG73" s="73"/>
      <c r="BAH73" s="73"/>
      <c r="BAI73" s="73"/>
      <c r="BAJ73" s="73"/>
      <c r="BAK73" s="73"/>
      <c r="BAL73" s="73"/>
      <c r="BAM73" s="73"/>
      <c r="BAN73" s="73"/>
      <c r="BAO73" s="73"/>
      <c r="BAP73" s="73"/>
      <c r="BAQ73" s="73"/>
      <c r="BAR73" s="73"/>
      <c r="BAS73" s="73"/>
      <c r="BAT73" s="73"/>
      <c r="BAU73" s="73"/>
      <c r="BAV73" s="73"/>
      <c r="BAW73" s="73"/>
      <c r="BAX73" s="73"/>
      <c r="BAY73" s="73"/>
      <c r="BAZ73" s="73"/>
      <c r="BBA73" s="73"/>
      <c r="BBB73" s="73"/>
      <c r="BBC73" s="73"/>
      <c r="BBD73" s="73"/>
      <c r="BBE73" s="73"/>
      <c r="BBF73" s="73"/>
      <c r="BBG73" s="73"/>
      <c r="BBH73" s="73"/>
      <c r="BBI73" s="73"/>
      <c r="BBJ73" s="73"/>
      <c r="BBK73" s="73"/>
      <c r="BBL73" s="73"/>
      <c r="BBM73" s="73"/>
      <c r="BBN73" s="73"/>
      <c r="BBO73" s="73"/>
      <c r="BBP73" s="73"/>
      <c r="BBQ73" s="73"/>
      <c r="BBR73" s="73"/>
      <c r="BBS73" s="73"/>
      <c r="BBT73" s="73"/>
      <c r="BBU73" s="73"/>
      <c r="BBV73" s="73"/>
      <c r="BBW73" s="73"/>
      <c r="BBX73" s="73"/>
      <c r="BBY73" s="73"/>
      <c r="BBZ73" s="73"/>
      <c r="BCA73" s="73"/>
      <c r="BCB73" s="73"/>
      <c r="BCC73" s="73"/>
      <c r="BCD73" s="73"/>
      <c r="BCE73" s="73"/>
      <c r="BCF73" s="73"/>
      <c r="BCG73" s="73"/>
      <c r="BCH73" s="73"/>
      <c r="BCI73" s="73"/>
      <c r="BCJ73" s="73"/>
      <c r="BCK73" s="73"/>
      <c r="BCL73" s="73"/>
      <c r="BCM73" s="73"/>
      <c r="BCN73" s="73"/>
      <c r="BCO73" s="73"/>
      <c r="BCP73" s="73"/>
      <c r="BCQ73" s="73"/>
      <c r="BCR73" s="73"/>
      <c r="BCS73" s="73"/>
      <c r="BCT73" s="73"/>
      <c r="BCU73" s="73"/>
      <c r="BCV73" s="73"/>
      <c r="BCW73" s="73"/>
      <c r="BCX73" s="73"/>
      <c r="BCY73" s="73"/>
      <c r="BCZ73" s="73"/>
      <c r="BDA73" s="73"/>
      <c r="BDB73" s="73"/>
      <c r="BDC73" s="73"/>
      <c r="BDD73" s="73"/>
      <c r="BDE73" s="73"/>
      <c r="BDF73" s="73"/>
      <c r="BDG73" s="73"/>
      <c r="BDH73" s="73"/>
      <c r="BDI73" s="73"/>
      <c r="BDJ73" s="73"/>
      <c r="BDK73" s="73"/>
      <c r="BDL73" s="73"/>
      <c r="BDM73" s="73"/>
      <c r="BDN73" s="73"/>
      <c r="BDO73" s="73"/>
      <c r="BDP73" s="73"/>
      <c r="BDQ73" s="73"/>
      <c r="BDR73" s="73"/>
      <c r="BDS73" s="73"/>
      <c r="BDT73" s="73"/>
      <c r="BDU73" s="73"/>
      <c r="BDV73" s="73"/>
      <c r="BDW73" s="73"/>
      <c r="BDX73" s="73"/>
      <c r="BDY73" s="73"/>
      <c r="BDZ73" s="73"/>
      <c r="BEA73" s="73"/>
      <c r="BEB73" s="73"/>
      <c r="BEC73" s="73"/>
      <c r="BED73" s="73"/>
      <c r="BEE73" s="73"/>
      <c r="BEF73" s="73"/>
      <c r="BEG73" s="73"/>
      <c r="BEH73" s="73"/>
      <c r="BEI73" s="73"/>
      <c r="BEJ73" s="73"/>
      <c r="BEK73" s="73"/>
      <c r="BEL73" s="73"/>
      <c r="BEM73" s="73"/>
      <c r="BEN73" s="73"/>
      <c r="BEO73" s="73"/>
      <c r="BEP73" s="73"/>
      <c r="BEQ73" s="73"/>
      <c r="BER73" s="73"/>
      <c r="BES73" s="73"/>
      <c r="BET73" s="73"/>
      <c r="BEU73" s="73"/>
      <c r="BEV73" s="73"/>
      <c r="BEW73" s="73"/>
      <c r="BEX73" s="73"/>
      <c r="BEY73" s="73"/>
      <c r="BEZ73" s="73"/>
      <c r="BFA73" s="73"/>
      <c r="BFB73" s="73"/>
      <c r="BFC73" s="73"/>
      <c r="BFD73" s="73"/>
      <c r="BFE73" s="73"/>
      <c r="BFF73" s="73"/>
      <c r="BFG73" s="73"/>
      <c r="BFH73" s="73"/>
      <c r="BFI73" s="73"/>
      <c r="BFJ73" s="73"/>
      <c r="BFK73" s="73"/>
      <c r="BFL73" s="73"/>
      <c r="BFM73" s="73"/>
      <c r="BFN73" s="73"/>
      <c r="BFO73" s="73"/>
      <c r="BFP73" s="73"/>
      <c r="BFQ73" s="73"/>
      <c r="BFR73" s="73"/>
      <c r="BFS73" s="73"/>
      <c r="BFT73" s="73"/>
      <c r="BFU73" s="73"/>
      <c r="BFV73" s="73"/>
      <c r="BFW73" s="73"/>
      <c r="BFX73" s="73"/>
      <c r="BFY73" s="73"/>
      <c r="BFZ73" s="73"/>
      <c r="BGA73" s="73"/>
      <c r="BGB73" s="73"/>
      <c r="BGC73" s="73"/>
      <c r="BGD73" s="73"/>
      <c r="BGE73" s="73"/>
      <c r="BGF73" s="73"/>
      <c r="BGG73" s="73"/>
      <c r="BGH73" s="73"/>
      <c r="BGI73" s="73"/>
      <c r="BGJ73" s="73"/>
      <c r="BGK73" s="73"/>
      <c r="BGL73" s="73"/>
      <c r="BGM73" s="73"/>
      <c r="BGN73" s="73"/>
      <c r="BGO73" s="73"/>
      <c r="BGP73" s="73"/>
      <c r="BGQ73" s="73"/>
      <c r="BGR73" s="73"/>
      <c r="BGS73" s="73"/>
      <c r="BGT73" s="73"/>
      <c r="BGU73" s="73"/>
      <c r="BGV73" s="73"/>
      <c r="BGW73" s="73"/>
      <c r="BGX73" s="73"/>
      <c r="BGY73" s="73"/>
      <c r="BGZ73" s="73"/>
      <c r="BHA73" s="73"/>
      <c r="BHB73" s="73"/>
      <c r="BHC73" s="73"/>
      <c r="BHD73" s="73"/>
      <c r="BHE73" s="73"/>
      <c r="BHF73" s="73"/>
      <c r="BHG73" s="73"/>
      <c r="BHH73" s="73"/>
      <c r="BHI73" s="73"/>
      <c r="BHJ73" s="73"/>
      <c r="BHK73" s="73"/>
      <c r="BHL73" s="73"/>
      <c r="BHM73" s="73"/>
      <c r="BHN73" s="73"/>
      <c r="BHO73" s="73"/>
      <c r="BHP73" s="73"/>
      <c r="BHQ73" s="73"/>
      <c r="BHR73" s="73"/>
      <c r="BHS73" s="73"/>
      <c r="BHT73" s="73"/>
      <c r="BHU73" s="73"/>
      <c r="BHV73" s="73"/>
      <c r="BHW73" s="73"/>
      <c r="BHX73" s="73"/>
      <c r="BHY73" s="73"/>
      <c r="BHZ73" s="73"/>
      <c r="BIA73" s="73"/>
      <c r="BIB73" s="73"/>
      <c r="BIC73" s="73"/>
      <c r="BID73" s="73"/>
      <c r="BIE73" s="73"/>
      <c r="BIF73" s="73"/>
      <c r="BIG73" s="73"/>
      <c r="BIH73" s="73"/>
      <c r="BII73" s="73"/>
      <c r="BIJ73" s="73"/>
      <c r="BIK73" s="73"/>
      <c r="BIL73" s="73"/>
      <c r="BIM73" s="73"/>
      <c r="BIN73" s="73"/>
      <c r="BIO73" s="73"/>
      <c r="BIP73" s="73"/>
      <c r="BIQ73" s="73"/>
      <c r="BIR73" s="73"/>
      <c r="BIS73" s="73"/>
      <c r="BIT73" s="73"/>
      <c r="BIU73" s="73"/>
      <c r="BIV73" s="73"/>
      <c r="BIW73" s="73"/>
      <c r="BIX73" s="73"/>
      <c r="BIY73" s="73"/>
      <c r="BIZ73" s="73"/>
      <c r="BJA73" s="73"/>
      <c r="BJB73" s="73"/>
      <c r="BJC73" s="73"/>
      <c r="BJD73" s="73"/>
      <c r="BJE73" s="73"/>
      <c r="BJF73" s="73"/>
      <c r="BJG73" s="73"/>
      <c r="BJH73" s="73"/>
      <c r="BJI73" s="73"/>
      <c r="BJJ73" s="73"/>
      <c r="BJK73" s="73"/>
      <c r="BJL73" s="73"/>
      <c r="BJM73" s="73"/>
      <c r="BJN73" s="73"/>
      <c r="BJO73" s="73"/>
      <c r="BJP73" s="73"/>
      <c r="BJQ73" s="73"/>
      <c r="BJR73" s="73"/>
      <c r="BJS73" s="73"/>
      <c r="BJT73" s="73"/>
      <c r="BJU73" s="73"/>
      <c r="BJV73" s="73"/>
      <c r="BJW73" s="73"/>
      <c r="BJX73" s="73"/>
      <c r="BJY73" s="73"/>
      <c r="BJZ73" s="73"/>
      <c r="BKA73" s="73"/>
      <c r="BKB73" s="73"/>
      <c r="BKC73" s="73"/>
      <c r="BKD73" s="73"/>
      <c r="BKE73" s="73"/>
      <c r="BKF73" s="73"/>
      <c r="BKG73" s="73"/>
      <c r="BKH73" s="73"/>
      <c r="BKI73" s="73"/>
      <c r="BKJ73" s="73"/>
      <c r="BKK73" s="73"/>
      <c r="BKL73" s="73"/>
      <c r="BKM73" s="73"/>
      <c r="BKN73" s="73"/>
      <c r="BKO73" s="73"/>
      <c r="BKP73" s="73"/>
      <c r="BKQ73" s="73"/>
      <c r="BKR73" s="73"/>
      <c r="BKS73" s="73"/>
      <c r="BKT73" s="73"/>
      <c r="BKU73" s="73"/>
      <c r="BKV73" s="73"/>
      <c r="BKW73" s="73"/>
      <c r="BKX73" s="73"/>
      <c r="BKY73" s="73"/>
      <c r="BKZ73" s="73"/>
      <c r="BLA73" s="73"/>
      <c r="BLB73" s="73"/>
      <c r="BLC73" s="73"/>
      <c r="BLD73" s="73"/>
      <c r="BLE73" s="73"/>
      <c r="BLF73" s="73"/>
      <c r="BLG73" s="73"/>
      <c r="BLH73" s="73"/>
      <c r="BLI73" s="73"/>
      <c r="BLJ73" s="73"/>
      <c r="BLK73" s="73"/>
      <c r="BLL73" s="73"/>
      <c r="BLM73" s="73"/>
      <c r="BLN73" s="73"/>
      <c r="BLO73" s="73"/>
      <c r="BLP73" s="73"/>
      <c r="BLQ73" s="73"/>
      <c r="BLR73" s="73"/>
      <c r="BLS73" s="73"/>
      <c r="BLT73" s="73"/>
      <c r="BLU73" s="73"/>
      <c r="BLV73" s="73"/>
      <c r="BLW73" s="73"/>
      <c r="BLX73" s="73"/>
      <c r="BLY73" s="73"/>
      <c r="BLZ73" s="73"/>
      <c r="BMA73" s="73"/>
      <c r="BMB73" s="73"/>
      <c r="BMC73" s="73"/>
      <c r="BMD73" s="73"/>
      <c r="BME73" s="73"/>
      <c r="BMF73" s="73"/>
      <c r="BMG73" s="73"/>
      <c r="BMH73" s="73"/>
      <c r="BMI73" s="73"/>
      <c r="BMJ73" s="73"/>
      <c r="BMK73" s="73"/>
      <c r="BML73" s="73"/>
      <c r="BMM73" s="73"/>
      <c r="BMN73" s="73"/>
      <c r="BMO73" s="73"/>
      <c r="BMP73" s="73"/>
      <c r="BMQ73" s="73"/>
      <c r="BMR73" s="73"/>
      <c r="BMS73" s="73"/>
      <c r="BMT73" s="73"/>
      <c r="BMU73" s="73"/>
      <c r="BMV73" s="73"/>
      <c r="BMW73" s="73"/>
      <c r="BMX73" s="73"/>
      <c r="BMY73" s="73"/>
      <c r="BMZ73" s="73"/>
      <c r="BNA73" s="73"/>
      <c r="BNB73" s="73"/>
      <c r="BNC73" s="73"/>
      <c r="BND73" s="73"/>
      <c r="BNE73" s="73"/>
      <c r="BNF73" s="73"/>
      <c r="BNG73" s="73"/>
      <c r="BNH73" s="73"/>
      <c r="BNI73" s="73"/>
      <c r="BNJ73" s="73"/>
      <c r="BNK73" s="73"/>
      <c r="BNL73" s="73"/>
      <c r="BNM73" s="73"/>
      <c r="BNN73" s="73"/>
      <c r="BNO73" s="73"/>
      <c r="BNP73" s="73"/>
      <c r="BNQ73" s="73"/>
      <c r="BNR73" s="73"/>
      <c r="BNS73" s="73"/>
      <c r="BNT73" s="73"/>
      <c r="BNU73" s="73"/>
      <c r="BNV73" s="73"/>
      <c r="BNW73" s="73"/>
      <c r="BNX73" s="73"/>
      <c r="BNY73" s="73"/>
      <c r="BNZ73" s="73"/>
      <c r="BOA73" s="73"/>
      <c r="BOB73" s="73"/>
      <c r="BOC73" s="73"/>
      <c r="BOD73" s="73"/>
      <c r="BOE73" s="73"/>
      <c r="BOF73" s="73"/>
      <c r="BOG73" s="73"/>
      <c r="BOH73" s="73"/>
      <c r="BOI73" s="73"/>
      <c r="BOJ73" s="73"/>
      <c r="BOK73" s="73"/>
      <c r="BOL73" s="73"/>
      <c r="BOM73" s="73"/>
      <c r="BON73" s="73"/>
      <c r="BOO73" s="73"/>
      <c r="BOP73" s="73"/>
      <c r="BOQ73" s="73"/>
      <c r="BOR73" s="73"/>
      <c r="BOS73" s="73"/>
      <c r="BOT73" s="73"/>
      <c r="BOU73" s="73"/>
      <c r="BOV73" s="73"/>
      <c r="BOW73" s="73"/>
      <c r="BOX73" s="73"/>
      <c r="BOY73" s="73"/>
      <c r="BOZ73" s="73"/>
      <c r="BPA73" s="73"/>
      <c r="BPB73" s="73"/>
      <c r="BPC73" s="73"/>
      <c r="BPD73" s="73"/>
      <c r="BPE73" s="73"/>
      <c r="BPF73" s="73"/>
      <c r="BPG73" s="73"/>
      <c r="BPH73" s="73"/>
      <c r="BPI73" s="73"/>
      <c r="BPJ73" s="73"/>
      <c r="BPK73" s="73"/>
      <c r="BPL73" s="73"/>
      <c r="BPM73" s="73"/>
      <c r="BPN73" s="73"/>
      <c r="BPO73" s="73"/>
      <c r="BPP73" s="73"/>
      <c r="BPQ73" s="73"/>
      <c r="BPR73" s="73"/>
      <c r="BPS73" s="73"/>
      <c r="BPT73" s="73"/>
      <c r="BPU73" s="73"/>
      <c r="BPV73" s="73"/>
      <c r="BPW73" s="73"/>
      <c r="BPX73" s="73"/>
      <c r="BPY73" s="73"/>
      <c r="BPZ73" s="73"/>
      <c r="BQA73" s="73"/>
      <c r="BQB73" s="73"/>
      <c r="BQC73" s="73"/>
      <c r="BQD73" s="73"/>
      <c r="BQE73" s="73"/>
      <c r="BQF73" s="73"/>
      <c r="BQG73" s="73"/>
      <c r="BQH73" s="73"/>
      <c r="BQI73" s="73"/>
      <c r="BQJ73" s="73"/>
      <c r="BQK73" s="73"/>
      <c r="BQL73" s="73"/>
      <c r="BQM73" s="73"/>
      <c r="BQN73" s="73"/>
      <c r="BQO73" s="73"/>
      <c r="BQP73" s="73"/>
      <c r="BQQ73" s="73"/>
      <c r="BQR73" s="73"/>
      <c r="BQS73" s="73"/>
      <c r="BQT73" s="73"/>
      <c r="BQU73" s="73"/>
      <c r="BQV73" s="73"/>
      <c r="BQW73" s="73"/>
      <c r="BQX73" s="73"/>
      <c r="BQY73" s="73"/>
      <c r="BQZ73" s="73"/>
      <c r="BRA73" s="73"/>
      <c r="BRB73" s="73"/>
      <c r="BRC73" s="73"/>
      <c r="BRD73" s="73"/>
      <c r="BRE73" s="73"/>
      <c r="BRF73" s="73"/>
      <c r="BRG73" s="73"/>
      <c r="BRH73" s="73"/>
      <c r="BRI73" s="73"/>
      <c r="BRJ73" s="73"/>
      <c r="BRK73" s="73"/>
      <c r="BRL73" s="73"/>
      <c r="BRM73" s="73"/>
      <c r="BRN73" s="73"/>
      <c r="BRO73" s="73"/>
      <c r="BRP73" s="73"/>
      <c r="BRQ73" s="73"/>
      <c r="BRR73" s="73"/>
      <c r="BRS73" s="73"/>
      <c r="BRT73" s="73"/>
      <c r="BRU73" s="73"/>
      <c r="BRV73" s="73"/>
      <c r="BRW73" s="73"/>
      <c r="BRX73" s="73"/>
      <c r="BRY73" s="73"/>
      <c r="BRZ73" s="73"/>
      <c r="BSA73" s="73"/>
      <c r="BSB73" s="73"/>
      <c r="BSC73" s="73"/>
      <c r="BSD73" s="73"/>
      <c r="BSE73" s="73"/>
      <c r="BSF73" s="73"/>
      <c r="BSG73" s="73"/>
      <c r="BSH73" s="73"/>
      <c r="BSI73" s="73"/>
      <c r="BSJ73" s="73"/>
      <c r="BSK73" s="73"/>
      <c r="BSL73" s="73"/>
      <c r="BSM73" s="73"/>
      <c r="BSN73" s="73"/>
      <c r="BSO73" s="73"/>
      <c r="BSP73" s="73"/>
      <c r="BSQ73" s="73"/>
      <c r="BSR73" s="73"/>
      <c r="BSS73" s="73"/>
      <c r="BST73" s="73"/>
      <c r="BSU73" s="73"/>
      <c r="BSV73" s="73"/>
      <c r="BSW73" s="73"/>
      <c r="BSX73" s="73"/>
      <c r="BSY73" s="73"/>
      <c r="BSZ73" s="73"/>
      <c r="BTA73" s="73"/>
      <c r="BTB73" s="73"/>
      <c r="BTC73" s="73"/>
      <c r="BTD73" s="73"/>
      <c r="BTE73" s="73"/>
      <c r="BTF73" s="73"/>
      <c r="BTG73" s="73"/>
      <c r="BTH73" s="73"/>
      <c r="BTI73" s="73"/>
      <c r="BTJ73" s="73"/>
      <c r="BTK73" s="73"/>
      <c r="BTL73" s="73"/>
      <c r="BTM73" s="73"/>
      <c r="BTN73" s="73"/>
      <c r="BTO73" s="73"/>
      <c r="BTP73" s="73"/>
      <c r="BTQ73" s="73"/>
      <c r="BTR73" s="73"/>
      <c r="BTS73" s="73"/>
      <c r="BTT73" s="73"/>
      <c r="BTU73" s="73"/>
      <c r="BTV73" s="73"/>
      <c r="BTW73" s="73"/>
      <c r="BTX73" s="73"/>
      <c r="BTY73" s="73"/>
      <c r="BTZ73" s="73"/>
      <c r="BUA73" s="73"/>
      <c r="BUB73" s="73"/>
      <c r="BUC73" s="73"/>
      <c r="BUD73" s="73"/>
      <c r="BUE73" s="73"/>
      <c r="BUF73" s="73"/>
      <c r="BUG73" s="73"/>
      <c r="BUH73" s="73"/>
      <c r="BUI73" s="73"/>
      <c r="BUJ73" s="73"/>
      <c r="BUK73" s="73"/>
      <c r="BUL73" s="73"/>
      <c r="BUM73" s="73"/>
      <c r="BUN73" s="73"/>
      <c r="BUO73" s="73"/>
      <c r="BUP73" s="73"/>
      <c r="BUQ73" s="73"/>
      <c r="BUR73" s="73"/>
      <c r="BUS73" s="73"/>
      <c r="BUT73" s="73"/>
      <c r="BUU73" s="73"/>
      <c r="BUV73" s="73"/>
      <c r="BUW73" s="73"/>
      <c r="BUX73" s="73"/>
      <c r="BUY73" s="73"/>
      <c r="BUZ73" s="73"/>
      <c r="BVA73" s="73"/>
      <c r="BVB73" s="73"/>
      <c r="BVC73" s="73"/>
      <c r="BVD73" s="73"/>
      <c r="BVE73" s="73"/>
      <c r="BVF73" s="73"/>
      <c r="BVG73" s="73"/>
      <c r="BVH73" s="73"/>
      <c r="BVI73" s="73"/>
      <c r="BVJ73" s="73"/>
      <c r="BVK73" s="73"/>
      <c r="BVL73" s="73"/>
      <c r="BVM73" s="73"/>
      <c r="BVN73" s="73"/>
      <c r="BVO73" s="73"/>
      <c r="BVP73" s="73"/>
      <c r="BVQ73" s="73"/>
      <c r="BVR73" s="73"/>
      <c r="BVS73" s="73"/>
      <c r="BVT73" s="73"/>
      <c r="BVU73" s="73"/>
      <c r="BVV73" s="73"/>
      <c r="BVW73" s="73"/>
      <c r="BVX73" s="73"/>
      <c r="BVY73" s="73"/>
      <c r="BVZ73" s="73"/>
      <c r="BWA73" s="73"/>
      <c r="BWB73" s="73"/>
      <c r="BWC73" s="73"/>
      <c r="BWD73" s="73"/>
      <c r="BWE73" s="73"/>
      <c r="BWF73" s="73"/>
      <c r="BWG73" s="73"/>
      <c r="BWH73" s="73"/>
      <c r="BWI73" s="73"/>
      <c r="BWJ73" s="73"/>
      <c r="BWK73" s="73"/>
      <c r="BWL73" s="73"/>
      <c r="BWM73" s="73"/>
      <c r="BWN73" s="73"/>
      <c r="BWO73" s="73"/>
      <c r="BWP73" s="73"/>
      <c r="BWQ73" s="73"/>
      <c r="BWR73" s="73"/>
      <c r="BWS73" s="73"/>
      <c r="BWT73" s="73"/>
      <c r="BWU73" s="73"/>
      <c r="BWV73" s="73"/>
      <c r="BWW73" s="73"/>
      <c r="BWX73" s="73"/>
      <c r="BWY73" s="73"/>
      <c r="BWZ73" s="73"/>
      <c r="BXA73" s="73"/>
      <c r="BXB73" s="73"/>
      <c r="BXC73" s="73"/>
      <c r="BXD73" s="73"/>
      <c r="BXE73" s="73"/>
      <c r="BXF73" s="73"/>
      <c r="BXG73" s="73"/>
      <c r="BXH73" s="73"/>
      <c r="BXI73" s="73"/>
      <c r="BXJ73" s="73"/>
      <c r="BXK73" s="73"/>
      <c r="BXL73" s="73"/>
      <c r="BXM73" s="73"/>
      <c r="BXN73" s="73"/>
      <c r="BXO73" s="73"/>
      <c r="BXP73" s="73"/>
      <c r="BXQ73" s="73"/>
      <c r="BXR73" s="73"/>
      <c r="BXS73" s="73"/>
      <c r="BXT73" s="73"/>
      <c r="BXU73" s="73"/>
      <c r="BXV73" s="73"/>
      <c r="BXW73" s="73"/>
      <c r="BXX73" s="73"/>
      <c r="BXY73" s="73"/>
      <c r="BXZ73" s="73"/>
      <c r="BYA73" s="73"/>
      <c r="BYB73" s="73"/>
      <c r="BYC73" s="73"/>
      <c r="BYD73" s="73"/>
      <c r="BYE73" s="73"/>
      <c r="BYF73" s="73"/>
      <c r="BYG73" s="73"/>
      <c r="BYH73" s="73"/>
      <c r="BYI73" s="73"/>
      <c r="BYJ73" s="73"/>
      <c r="BYK73" s="73"/>
      <c r="BYL73" s="73"/>
      <c r="BYM73" s="73"/>
      <c r="BYN73" s="73"/>
      <c r="BYO73" s="73"/>
      <c r="BYP73" s="73"/>
      <c r="BYQ73" s="73"/>
      <c r="BYR73" s="73"/>
      <c r="BYS73" s="73"/>
      <c r="BYT73" s="73"/>
      <c r="BYU73" s="73"/>
      <c r="BYV73" s="73"/>
      <c r="BYW73" s="73"/>
      <c r="BYX73" s="73"/>
      <c r="BYY73" s="73"/>
      <c r="BYZ73" s="73"/>
      <c r="BZA73" s="73"/>
      <c r="BZB73" s="73"/>
      <c r="BZC73" s="73"/>
      <c r="BZD73" s="73"/>
      <c r="BZE73" s="73"/>
      <c r="BZF73" s="73"/>
      <c r="BZG73" s="73"/>
      <c r="BZH73" s="73"/>
      <c r="BZI73" s="73"/>
      <c r="BZJ73" s="73"/>
      <c r="BZK73" s="73"/>
      <c r="BZL73" s="73"/>
      <c r="BZM73" s="73"/>
      <c r="BZN73" s="73"/>
      <c r="BZO73" s="73"/>
      <c r="BZP73" s="73"/>
      <c r="BZQ73" s="73"/>
      <c r="BZR73" s="73"/>
      <c r="BZS73" s="73"/>
      <c r="BZT73" s="73"/>
      <c r="BZU73" s="73"/>
      <c r="BZV73" s="73"/>
      <c r="BZW73" s="73"/>
      <c r="BZX73" s="73"/>
      <c r="BZY73" s="73"/>
      <c r="BZZ73" s="73"/>
      <c r="CAA73" s="73"/>
      <c r="CAB73" s="73"/>
      <c r="CAC73" s="73"/>
      <c r="CAD73" s="73"/>
      <c r="CAE73" s="73"/>
      <c r="CAF73" s="73"/>
      <c r="CAG73" s="73"/>
      <c r="CAH73" s="73"/>
      <c r="CAI73" s="73"/>
      <c r="CAJ73" s="73"/>
      <c r="CAK73" s="73"/>
      <c r="CAL73" s="73"/>
      <c r="CAM73" s="73"/>
      <c r="CAN73" s="73"/>
      <c r="CAO73" s="73"/>
      <c r="CAP73" s="73"/>
      <c r="CAQ73" s="73"/>
      <c r="CAR73" s="73"/>
      <c r="CAS73" s="73"/>
      <c r="CAT73" s="73"/>
      <c r="CAU73" s="73"/>
      <c r="CAV73" s="73"/>
      <c r="CAW73" s="73"/>
      <c r="CAX73" s="73"/>
      <c r="CAY73" s="73"/>
      <c r="CAZ73" s="73"/>
      <c r="CBA73" s="73"/>
      <c r="CBB73" s="73"/>
      <c r="CBC73" s="73"/>
      <c r="CBD73" s="73"/>
      <c r="CBE73" s="73"/>
      <c r="CBF73" s="73"/>
      <c r="CBG73" s="73"/>
      <c r="CBH73" s="73"/>
      <c r="CBI73" s="73"/>
      <c r="CBJ73" s="73"/>
      <c r="CBK73" s="73"/>
      <c r="CBL73" s="73"/>
      <c r="CBM73" s="73"/>
      <c r="CBN73" s="73"/>
      <c r="CBO73" s="73"/>
      <c r="CBP73" s="73"/>
      <c r="CBQ73" s="73"/>
      <c r="CBR73" s="73"/>
      <c r="CBS73" s="73"/>
      <c r="CBT73" s="73"/>
      <c r="CBU73" s="73"/>
      <c r="CBV73" s="73"/>
      <c r="CBW73" s="73"/>
      <c r="CBX73" s="73"/>
      <c r="CBY73" s="73"/>
      <c r="CBZ73" s="73"/>
      <c r="CCA73" s="73"/>
      <c r="CCB73" s="73"/>
      <c r="CCC73" s="73"/>
      <c r="CCD73" s="73"/>
      <c r="CCE73" s="73"/>
      <c r="CCF73" s="73"/>
      <c r="CCG73" s="73"/>
      <c r="CCH73" s="73"/>
      <c r="CCI73" s="73"/>
      <c r="CCJ73" s="73"/>
      <c r="CCK73" s="73"/>
      <c r="CCL73" s="73"/>
      <c r="CCM73" s="73"/>
      <c r="CCN73" s="73"/>
      <c r="CCO73" s="73"/>
      <c r="CCP73" s="73"/>
      <c r="CCQ73" s="73"/>
      <c r="CCR73" s="73"/>
      <c r="CCS73" s="73"/>
      <c r="CCT73" s="73"/>
      <c r="CCU73" s="73"/>
      <c r="CCV73" s="73"/>
      <c r="CCW73" s="73"/>
      <c r="CCX73" s="73"/>
      <c r="CCY73" s="73"/>
      <c r="CCZ73" s="73"/>
      <c r="CDA73" s="73"/>
      <c r="CDB73" s="73"/>
      <c r="CDC73" s="73"/>
      <c r="CDD73" s="73"/>
      <c r="CDE73" s="73"/>
      <c r="CDF73" s="73"/>
      <c r="CDG73" s="73"/>
      <c r="CDH73" s="73"/>
      <c r="CDI73" s="73"/>
      <c r="CDJ73" s="73"/>
      <c r="CDK73" s="73"/>
      <c r="CDL73" s="73"/>
      <c r="CDM73" s="73"/>
      <c r="CDN73" s="73"/>
      <c r="CDO73" s="73"/>
      <c r="CDP73" s="73"/>
      <c r="CDQ73" s="73"/>
      <c r="CDR73" s="73"/>
      <c r="CDS73" s="73"/>
      <c r="CDT73" s="73"/>
      <c r="CDU73" s="73"/>
      <c r="CDV73" s="73"/>
      <c r="CDW73" s="73"/>
      <c r="CDX73" s="73"/>
      <c r="CDY73" s="73"/>
      <c r="CDZ73" s="73"/>
      <c r="CEA73" s="73"/>
      <c r="CEB73" s="73"/>
      <c r="CEC73" s="73"/>
      <c r="CED73" s="73"/>
      <c r="CEE73" s="73"/>
      <c r="CEF73" s="73"/>
      <c r="CEG73" s="73"/>
      <c r="CEH73" s="73"/>
      <c r="CEI73" s="73"/>
      <c r="CEJ73" s="73"/>
      <c r="CEK73" s="73"/>
      <c r="CEL73" s="73"/>
      <c r="CEM73" s="73"/>
      <c r="CEN73" s="73"/>
      <c r="CEO73" s="73"/>
      <c r="CEP73" s="73"/>
      <c r="CEQ73" s="73"/>
      <c r="CER73" s="73"/>
      <c r="CES73" s="73"/>
      <c r="CET73" s="73"/>
      <c r="CEU73" s="73"/>
      <c r="CEV73" s="73"/>
      <c r="CEW73" s="73"/>
      <c r="CEX73" s="73"/>
      <c r="CEY73" s="73"/>
      <c r="CEZ73" s="73"/>
      <c r="CFA73" s="73"/>
      <c r="CFB73" s="73"/>
      <c r="CFC73" s="73"/>
      <c r="CFD73" s="73"/>
      <c r="CFE73" s="73"/>
      <c r="CFF73" s="73"/>
      <c r="CFG73" s="73"/>
      <c r="CFH73" s="73"/>
      <c r="CFI73" s="73"/>
      <c r="CFJ73" s="73"/>
      <c r="CFK73" s="73"/>
      <c r="CFL73" s="73"/>
      <c r="CFM73" s="73"/>
      <c r="CFN73" s="73"/>
      <c r="CFO73" s="73"/>
      <c r="CFP73" s="73"/>
      <c r="CFQ73" s="73"/>
      <c r="CFR73" s="73"/>
      <c r="CFS73" s="73"/>
      <c r="CFT73" s="73"/>
      <c r="CFU73" s="73"/>
      <c r="CFV73" s="73"/>
      <c r="CFW73" s="73"/>
      <c r="CFX73" s="73"/>
      <c r="CFY73" s="73"/>
      <c r="CFZ73" s="73"/>
      <c r="CGA73" s="73"/>
      <c r="CGB73" s="73"/>
      <c r="CGC73" s="73"/>
      <c r="CGD73" s="73"/>
      <c r="CGE73" s="73"/>
      <c r="CGF73" s="73"/>
      <c r="CGG73" s="73"/>
      <c r="CGH73" s="73"/>
      <c r="CGI73" s="73"/>
      <c r="CGJ73" s="73"/>
      <c r="CGK73" s="73"/>
      <c r="CGL73" s="73"/>
      <c r="CGM73" s="73"/>
      <c r="CGN73" s="73"/>
      <c r="CGO73" s="73"/>
      <c r="CGP73" s="73"/>
      <c r="CGQ73" s="73"/>
      <c r="CGR73" s="73"/>
      <c r="CGS73" s="73"/>
      <c r="CGT73" s="73"/>
      <c r="CGU73" s="73"/>
      <c r="CGV73" s="73"/>
      <c r="CGW73" s="73"/>
      <c r="CGX73" s="73"/>
      <c r="CGY73" s="73"/>
      <c r="CGZ73" s="73"/>
      <c r="CHA73" s="73"/>
      <c r="CHB73" s="73"/>
      <c r="CHC73" s="73"/>
      <c r="CHD73" s="73"/>
      <c r="CHE73" s="73"/>
      <c r="CHF73" s="73"/>
      <c r="CHG73" s="73"/>
      <c r="CHH73" s="73"/>
      <c r="CHI73" s="73"/>
      <c r="CHJ73" s="73"/>
      <c r="CHK73" s="73"/>
      <c r="CHL73" s="73"/>
      <c r="CHM73" s="73"/>
      <c r="CHN73" s="73"/>
      <c r="CHO73" s="73"/>
      <c r="CHP73" s="73"/>
      <c r="CHQ73" s="73"/>
      <c r="CHR73" s="73"/>
      <c r="CHS73" s="73"/>
      <c r="CHT73" s="73"/>
      <c r="CHU73" s="73"/>
      <c r="CHV73" s="73"/>
      <c r="CHW73" s="73"/>
      <c r="CHX73" s="73"/>
      <c r="CHY73" s="73"/>
      <c r="CHZ73" s="73"/>
      <c r="CIA73" s="73"/>
      <c r="CIB73" s="73"/>
      <c r="CIC73" s="73"/>
      <c r="CID73" s="73"/>
      <c r="CIE73" s="73"/>
      <c r="CIF73" s="73"/>
      <c r="CIG73" s="73"/>
      <c r="CIH73" s="73"/>
      <c r="CII73" s="73"/>
      <c r="CIJ73" s="73"/>
      <c r="CIK73" s="73"/>
      <c r="CIL73" s="73"/>
      <c r="CIM73" s="73"/>
      <c r="CIN73" s="73"/>
      <c r="CIO73" s="73"/>
      <c r="CIP73" s="73"/>
      <c r="CIQ73" s="73"/>
      <c r="CIR73" s="73"/>
      <c r="CIS73" s="73"/>
      <c r="CIT73" s="73"/>
      <c r="CIU73" s="73"/>
      <c r="CIV73" s="73"/>
      <c r="CIW73" s="73"/>
      <c r="CIX73" s="73"/>
      <c r="CIY73" s="73"/>
      <c r="CIZ73" s="73"/>
      <c r="CJA73" s="73"/>
      <c r="CJB73" s="73"/>
      <c r="CJC73" s="73"/>
      <c r="CJD73" s="73"/>
      <c r="CJE73" s="73"/>
      <c r="CJF73" s="73"/>
      <c r="CJG73" s="73"/>
      <c r="CJH73" s="73"/>
      <c r="CJI73" s="73"/>
      <c r="CJJ73" s="73"/>
      <c r="CJK73" s="73"/>
      <c r="CJL73" s="73"/>
      <c r="CJM73" s="73"/>
      <c r="CJN73" s="73"/>
      <c r="CJO73" s="73"/>
      <c r="CJP73" s="73"/>
      <c r="CJQ73" s="73"/>
      <c r="CJR73" s="73"/>
      <c r="CJS73" s="73"/>
      <c r="CJT73" s="73"/>
      <c r="CJU73" s="73"/>
      <c r="CJV73" s="73"/>
      <c r="CJW73" s="73"/>
      <c r="CJX73" s="73"/>
      <c r="CJY73" s="73"/>
      <c r="CJZ73" s="73"/>
      <c r="CKA73" s="73"/>
      <c r="CKB73" s="73"/>
      <c r="CKC73" s="73"/>
      <c r="CKD73" s="73"/>
      <c r="CKE73" s="73"/>
      <c r="CKF73" s="73"/>
      <c r="CKG73" s="73"/>
      <c r="CKH73" s="73"/>
      <c r="CKI73" s="73"/>
      <c r="CKJ73" s="73"/>
      <c r="CKK73" s="73"/>
      <c r="CKL73" s="73"/>
      <c r="CKM73" s="73"/>
      <c r="CKN73" s="73"/>
      <c r="CKO73" s="73"/>
      <c r="CKP73" s="73"/>
      <c r="CKQ73" s="73"/>
      <c r="CKR73" s="73"/>
      <c r="CKS73" s="73"/>
      <c r="CKT73" s="73"/>
      <c r="CKU73" s="73"/>
      <c r="CKV73" s="73"/>
      <c r="CKW73" s="73"/>
      <c r="CKX73" s="73"/>
      <c r="CKY73" s="73"/>
      <c r="CKZ73" s="73"/>
      <c r="CLA73" s="73"/>
      <c r="CLB73" s="73"/>
      <c r="CLC73" s="73"/>
      <c r="CLD73" s="73"/>
      <c r="CLE73" s="73"/>
      <c r="CLF73" s="73"/>
      <c r="CLG73" s="73"/>
      <c r="CLH73" s="73"/>
      <c r="CLI73" s="73"/>
      <c r="CLJ73" s="73"/>
      <c r="CLK73" s="73"/>
      <c r="CLL73" s="73"/>
      <c r="CLM73" s="73"/>
      <c r="CLN73" s="73"/>
      <c r="CLO73" s="73"/>
      <c r="CLP73" s="73"/>
      <c r="CLQ73" s="73"/>
      <c r="CLR73" s="73"/>
      <c r="CLS73" s="73"/>
      <c r="CLT73" s="73"/>
      <c r="CLU73" s="73"/>
      <c r="CLV73" s="73"/>
      <c r="CLW73" s="73"/>
      <c r="CLX73" s="73"/>
      <c r="CLY73" s="73"/>
      <c r="CLZ73" s="73"/>
      <c r="CMA73" s="73"/>
      <c r="CMB73" s="73"/>
      <c r="CMC73" s="73"/>
      <c r="CMD73" s="73"/>
      <c r="CME73" s="73"/>
      <c r="CMF73" s="73"/>
      <c r="CMG73" s="73"/>
      <c r="CMH73" s="73"/>
      <c r="CMI73" s="73"/>
      <c r="CMJ73" s="73"/>
      <c r="CMK73" s="73"/>
      <c r="CML73" s="73"/>
      <c r="CMM73" s="73"/>
      <c r="CMN73" s="73"/>
      <c r="CMO73" s="73"/>
      <c r="CMP73" s="73"/>
      <c r="CMQ73" s="73"/>
      <c r="CMR73" s="73"/>
      <c r="CMS73" s="73"/>
      <c r="CMT73" s="73"/>
      <c r="CMU73" s="73"/>
      <c r="CMV73" s="73"/>
      <c r="CMW73" s="73"/>
      <c r="CMX73" s="73"/>
      <c r="CMY73" s="73"/>
      <c r="CMZ73" s="73"/>
      <c r="CNA73" s="73"/>
      <c r="CNB73" s="73"/>
      <c r="CNC73" s="73"/>
      <c r="CND73" s="73"/>
      <c r="CNE73" s="73"/>
      <c r="CNF73" s="73"/>
      <c r="CNG73" s="73"/>
      <c r="CNH73" s="73"/>
      <c r="CNI73" s="73"/>
      <c r="CNJ73" s="73"/>
      <c r="CNK73" s="73"/>
      <c r="CNL73" s="73"/>
      <c r="CNM73" s="73"/>
      <c r="CNN73" s="73"/>
      <c r="CNO73" s="73"/>
      <c r="CNP73" s="73"/>
      <c r="CNQ73" s="73"/>
      <c r="CNR73" s="73"/>
      <c r="CNS73" s="73"/>
      <c r="CNT73" s="73"/>
      <c r="CNU73" s="73"/>
      <c r="CNV73" s="73"/>
      <c r="CNW73" s="73"/>
      <c r="CNX73" s="73"/>
      <c r="CNY73" s="73"/>
      <c r="CNZ73" s="73"/>
      <c r="COA73" s="73"/>
      <c r="COB73" s="73"/>
      <c r="COC73" s="73"/>
      <c r="COD73" s="73"/>
      <c r="COE73" s="73"/>
      <c r="COF73" s="73"/>
      <c r="COG73" s="73"/>
      <c r="COH73" s="73"/>
      <c r="COI73" s="73"/>
      <c r="COJ73" s="73"/>
      <c r="COK73" s="73"/>
      <c r="COL73" s="73"/>
      <c r="COM73" s="73"/>
      <c r="CON73" s="73"/>
      <c r="COO73" s="73"/>
      <c r="COP73" s="73"/>
      <c r="COQ73" s="73"/>
      <c r="COR73" s="73"/>
      <c r="COS73" s="73"/>
      <c r="COT73" s="73"/>
      <c r="COU73" s="73"/>
      <c r="COV73" s="73"/>
      <c r="COW73" s="73"/>
      <c r="COX73" s="73"/>
      <c r="COY73" s="73"/>
      <c r="COZ73" s="73"/>
      <c r="CPA73" s="73"/>
      <c r="CPB73" s="73"/>
      <c r="CPC73" s="73"/>
      <c r="CPD73" s="73"/>
      <c r="CPE73" s="73"/>
      <c r="CPF73" s="73"/>
      <c r="CPG73" s="73"/>
      <c r="CPH73" s="73"/>
      <c r="CPI73" s="73"/>
      <c r="CPJ73" s="73"/>
      <c r="CPK73" s="73"/>
      <c r="CPL73" s="73"/>
      <c r="CPM73" s="73"/>
      <c r="CPN73" s="73"/>
      <c r="CPO73" s="73"/>
      <c r="CPP73" s="73"/>
      <c r="CPQ73" s="73"/>
      <c r="CPR73" s="73"/>
      <c r="CPS73" s="73"/>
      <c r="CPT73" s="73"/>
      <c r="CPU73" s="73"/>
      <c r="CPV73" s="73"/>
      <c r="CPW73" s="73"/>
      <c r="CPX73" s="73"/>
      <c r="CPY73" s="73"/>
      <c r="CPZ73" s="73"/>
      <c r="CQA73" s="73"/>
      <c r="CQB73" s="73"/>
      <c r="CQC73" s="73"/>
      <c r="CQD73" s="73"/>
      <c r="CQE73" s="73"/>
      <c r="CQF73" s="73"/>
      <c r="CQG73" s="73"/>
      <c r="CQH73" s="73"/>
      <c r="CQI73" s="73"/>
      <c r="CQJ73" s="73"/>
      <c r="CQK73" s="73"/>
      <c r="CQL73" s="73"/>
      <c r="CQM73" s="73"/>
      <c r="CQN73" s="73"/>
      <c r="CQO73" s="73"/>
      <c r="CQP73" s="73"/>
      <c r="CQQ73" s="73"/>
      <c r="CQR73" s="73"/>
      <c r="CQS73" s="73"/>
      <c r="CQT73" s="73"/>
      <c r="CQU73" s="73"/>
      <c r="CQV73" s="73"/>
      <c r="CQW73" s="73"/>
      <c r="CQX73" s="73"/>
      <c r="CQY73" s="73"/>
      <c r="CQZ73" s="73"/>
      <c r="CRA73" s="73"/>
      <c r="CRB73" s="73"/>
      <c r="CRC73" s="73"/>
      <c r="CRD73" s="73"/>
      <c r="CRE73" s="73"/>
      <c r="CRF73" s="73"/>
      <c r="CRG73" s="73"/>
      <c r="CRH73" s="73"/>
      <c r="CRI73" s="73"/>
      <c r="CRJ73" s="73"/>
      <c r="CRK73" s="73"/>
      <c r="CRL73" s="73"/>
      <c r="CRM73" s="73"/>
      <c r="CRN73" s="73"/>
      <c r="CRO73" s="73"/>
      <c r="CRP73" s="73"/>
      <c r="CRQ73" s="73"/>
      <c r="CRR73" s="73"/>
      <c r="CRS73" s="73"/>
      <c r="CRT73" s="73"/>
      <c r="CRU73" s="73"/>
      <c r="CRV73" s="73"/>
      <c r="CRW73" s="73"/>
      <c r="CRX73" s="73"/>
      <c r="CRY73" s="73"/>
      <c r="CRZ73" s="73"/>
      <c r="CSA73" s="73"/>
      <c r="CSB73" s="73"/>
      <c r="CSC73" s="73"/>
      <c r="CSD73" s="73"/>
      <c r="CSE73" s="73"/>
      <c r="CSF73" s="73"/>
      <c r="CSG73" s="73"/>
      <c r="CSH73" s="73"/>
      <c r="CSI73" s="73"/>
      <c r="CSJ73" s="73"/>
      <c r="CSK73" s="73"/>
      <c r="CSL73" s="73"/>
      <c r="CSM73" s="73"/>
      <c r="CSN73" s="73"/>
      <c r="CSO73" s="73"/>
      <c r="CSP73" s="73"/>
      <c r="CSQ73" s="73"/>
      <c r="CSR73" s="73"/>
      <c r="CSS73" s="73"/>
      <c r="CST73" s="73"/>
      <c r="CSU73" s="73"/>
      <c r="CSV73" s="73"/>
      <c r="CSW73" s="73"/>
      <c r="CSX73" s="73"/>
      <c r="CSY73" s="73"/>
      <c r="CSZ73" s="73"/>
      <c r="CTA73" s="73"/>
      <c r="CTB73" s="73"/>
      <c r="CTC73" s="73"/>
      <c r="CTD73" s="73"/>
      <c r="CTE73" s="73"/>
      <c r="CTF73" s="73"/>
      <c r="CTG73" s="73"/>
      <c r="CTH73" s="73"/>
      <c r="CTI73" s="73"/>
      <c r="CTJ73" s="73"/>
      <c r="CTK73" s="73"/>
      <c r="CTL73" s="73"/>
      <c r="CTM73" s="73"/>
      <c r="CTN73" s="73"/>
      <c r="CTO73" s="73"/>
      <c r="CTP73" s="73"/>
      <c r="CTQ73" s="73"/>
      <c r="CTR73" s="73"/>
      <c r="CTS73" s="73"/>
      <c r="CTT73" s="73"/>
      <c r="CTU73" s="73"/>
      <c r="CTV73" s="73"/>
      <c r="CTW73" s="73"/>
      <c r="CTX73" s="73"/>
      <c r="CTY73" s="73"/>
      <c r="CTZ73" s="73"/>
      <c r="CUA73" s="73"/>
      <c r="CUB73" s="73"/>
      <c r="CUC73" s="73"/>
      <c r="CUD73" s="73"/>
      <c r="CUE73" s="73"/>
      <c r="CUF73" s="73"/>
      <c r="CUG73" s="73"/>
      <c r="CUH73" s="73"/>
      <c r="CUI73" s="73"/>
      <c r="CUJ73" s="73"/>
      <c r="CUK73" s="73"/>
      <c r="CUL73" s="73"/>
      <c r="CUM73" s="73"/>
      <c r="CUN73" s="73"/>
      <c r="CUO73" s="73"/>
      <c r="CUP73" s="73"/>
      <c r="CUQ73" s="73"/>
      <c r="CUR73" s="73"/>
      <c r="CUS73" s="73"/>
      <c r="CUT73" s="73"/>
      <c r="CUU73" s="73"/>
      <c r="CUV73" s="73"/>
      <c r="CUW73" s="73"/>
      <c r="CUX73" s="73"/>
      <c r="CUY73" s="73"/>
      <c r="CUZ73" s="73"/>
      <c r="CVA73" s="73"/>
      <c r="CVB73" s="73"/>
      <c r="CVC73" s="73"/>
      <c r="CVD73" s="73"/>
      <c r="CVE73" s="73"/>
      <c r="CVF73" s="73"/>
      <c r="CVG73" s="73"/>
      <c r="CVH73" s="73"/>
      <c r="CVI73" s="73"/>
      <c r="CVJ73" s="73"/>
      <c r="CVK73" s="73"/>
      <c r="CVL73" s="73"/>
      <c r="CVM73" s="73"/>
      <c r="CVN73" s="73"/>
      <c r="CVO73" s="73"/>
      <c r="CVP73" s="73"/>
      <c r="CVQ73" s="73"/>
      <c r="CVR73" s="73"/>
      <c r="CVS73" s="73"/>
      <c r="CVT73" s="73"/>
      <c r="CVU73" s="73"/>
      <c r="CVV73" s="73"/>
      <c r="CVW73" s="73"/>
      <c r="CVX73" s="73"/>
      <c r="CVY73" s="73"/>
      <c r="CVZ73" s="73"/>
      <c r="CWA73" s="73"/>
      <c r="CWB73" s="73"/>
      <c r="CWC73" s="73"/>
      <c r="CWD73" s="73"/>
      <c r="CWE73" s="73"/>
      <c r="CWF73" s="73"/>
      <c r="CWG73" s="73"/>
      <c r="CWH73" s="73"/>
      <c r="CWI73" s="73"/>
      <c r="CWJ73" s="73"/>
      <c r="CWK73" s="73"/>
      <c r="CWL73" s="73"/>
      <c r="CWM73" s="73"/>
      <c r="CWN73" s="73"/>
      <c r="CWO73" s="73"/>
      <c r="CWP73" s="73"/>
      <c r="CWQ73" s="73"/>
      <c r="CWR73" s="73"/>
      <c r="CWS73" s="73"/>
      <c r="CWT73" s="73"/>
      <c r="CWU73" s="73"/>
      <c r="CWV73" s="73"/>
      <c r="CWW73" s="73"/>
      <c r="CWX73" s="73"/>
      <c r="CWY73" s="73"/>
      <c r="CWZ73" s="73"/>
      <c r="CXA73" s="73"/>
      <c r="CXB73" s="73"/>
      <c r="CXC73" s="73"/>
      <c r="CXD73" s="73"/>
      <c r="CXE73" s="73"/>
      <c r="CXF73" s="73"/>
      <c r="CXG73" s="73"/>
      <c r="CXH73" s="73"/>
      <c r="CXI73" s="73"/>
      <c r="CXJ73" s="73"/>
      <c r="CXK73" s="73"/>
      <c r="CXL73" s="73"/>
      <c r="CXM73" s="73"/>
      <c r="CXN73" s="73"/>
      <c r="CXO73" s="73"/>
      <c r="CXP73" s="73"/>
      <c r="CXQ73" s="73"/>
      <c r="CXR73" s="73"/>
      <c r="CXS73" s="73"/>
      <c r="CXT73" s="73"/>
      <c r="CXU73" s="73"/>
      <c r="CXV73" s="73"/>
      <c r="CXW73" s="73"/>
      <c r="CXX73" s="73"/>
      <c r="CXY73" s="73"/>
      <c r="CXZ73" s="73"/>
      <c r="CYA73" s="73"/>
      <c r="CYB73" s="73"/>
      <c r="CYC73" s="73"/>
      <c r="CYD73" s="73"/>
      <c r="CYE73" s="73"/>
      <c r="CYF73" s="73"/>
      <c r="CYG73" s="73"/>
      <c r="CYH73" s="73"/>
      <c r="CYI73" s="73"/>
      <c r="CYJ73" s="73"/>
      <c r="CYK73" s="73"/>
      <c r="CYL73" s="73"/>
      <c r="CYM73" s="73"/>
      <c r="CYN73" s="73"/>
      <c r="CYO73" s="73"/>
      <c r="CYP73" s="73"/>
      <c r="CYQ73" s="73"/>
      <c r="CYR73" s="73"/>
      <c r="CYS73" s="73"/>
      <c r="CYT73" s="73"/>
      <c r="CYU73" s="73"/>
      <c r="CYV73" s="73"/>
      <c r="CYW73" s="73"/>
      <c r="CYX73" s="73"/>
      <c r="CYY73" s="73"/>
      <c r="CYZ73" s="73"/>
      <c r="CZA73" s="73"/>
      <c r="CZB73" s="73"/>
      <c r="CZC73" s="73"/>
      <c r="CZD73" s="73"/>
      <c r="CZE73" s="73"/>
      <c r="CZF73" s="73"/>
      <c r="CZG73" s="73"/>
      <c r="CZH73" s="73"/>
      <c r="CZI73" s="73"/>
      <c r="CZJ73" s="73"/>
      <c r="CZK73" s="73"/>
      <c r="CZL73" s="73"/>
      <c r="CZM73" s="73"/>
      <c r="CZN73" s="73"/>
      <c r="CZO73" s="73"/>
      <c r="CZP73" s="73"/>
      <c r="CZQ73" s="73"/>
      <c r="CZR73" s="73"/>
      <c r="CZS73" s="73"/>
      <c r="CZT73" s="73"/>
      <c r="CZU73" s="73"/>
      <c r="CZV73" s="73"/>
      <c r="CZW73" s="73"/>
      <c r="CZX73" s="73"/>
      <c r="CZY73" s="73"/>
      <c r="CZZ73" s="73"/>
      <c r="DAA73" s="73"/>
      <c r="DAB73" s="73"/>
      <c r="DAC73" s="73"/>
      <c r="DAD73" s="73"/>
      <c r="DAE73" s="73"/>
      <c r="DAF73" s="73"/>
      <c r="DAG73" s="73"/>
      <c r="DAH73" s="73"/>
      <c r="DAI73" s="73"/>
      <c r="DAJ73" s="73"/>
      <c r="DAK73" s="73"/>
      <c r="DAL73" s="73"/>
      <c r="DAM73" s="73"/>
      <c r="DAN73" s="73"/>
      <c r="DAO73" s="73"/>
      <c r="DAP73" s="73"/>
      <c r="DAQ73" s="73"/>
      <c r="DAR73" s="73"/>
      <c r="DAS73" s="73"/>
      <c r="DAT73" s="73"/>
      <c r="DAU73" s="73"/>
      <c r="DAV73" s="73"/>
      <c r="DAW73" s="73"/>
      <c r="DAX73" s="73"/>
      <c r="DAY73" s="73"/>
      <c r="DAZ73" s="73"/>
      <c r="DBA73" s="73"/>
      <c r="DBB73" s="73"/>
      <c r="DBC73" s="73"/>
      <c r="DBD73" s="73"/>
      <c r="DBE73" s="73"/>
      <c r="DBF73" s="73"/>
      <c r="DBG73" s="73"/>
      <c r="DBH73" s="73"/>
      <c r="DBI73" s="73"/>
      <c r="DBJ73" s="73"/>
      <c r="DBK73" s="73"/>
      <c r="DBL73" s="73"/>
      <c r="DBM73" s="73"/>
      <c r="DBN73" s="73"/>
      <c r="DBO73" s="73"/>
      <c r="DBP73" s="73"/>
      <c r="DBQ73" s="73"/>
      <c r="DBR73" s="73"/>
      <c r="DBS73" s="73"/>
      <c r="DBT73" s="73"/>
      <c r="DBU73" s="73"/>
      <c r="DBV73" s="73"/>
      <c r="DBW73" s="73"/>
      <c r="DBX73" s="73"/>
      <c r="DBY73" s="73"/>
      <c r="DBZ73" s="73"/>
      <c r="DCA73" s="73"/>
      <c r="DCB73" s="73"/>
      <c r="DCC73" s="73"/>
      <c r="DCD73" s="73"/>
      <c r="DCE73" s="73"/>
      <c r="DCF73" s="73"/>
      <c r="DCG73" s="73"/>
      <c r="DCH73" s="73"/>
      <c r="DCI73" s="73"/>
      <c r="DCJ73" s="73"/>
      <c r="DCK73" s="73"/>
      <c r="DCL73" s="73"/>
      <c r="DCM73" s="73"/>
      <c r="DCN73" s="73"/>
      <c r="DCO73" s="73"/>
      <c r="DCP73" s="73"/>
      <c r="DCQ73" s="73"/>
      <c r="DCR73" s="73"/>
      <c r="DCS73" s="73"/>
      <c r="DCT73" s="73"/>
      <c r="DCU73" s="73"/>
      <c r="DCV73" s="73"/>
      <c r="DCW73" s="73"/>
      <c r="DCX73" s="73"/>
      <c r="DCY73" s="73"/>
      <c r="DCZ73" s="73"/>
      <c r="DDA73" s="73"/>
      <c r="DDB73" s="73"/>
      <c r="DDC73" s="73"/>
      <c r="DDD73" s="73"/>
      <c r="DDE73" s="73"/>
      <c r="DDF73" s="73"/>
      <c r="DDG73" s="73"/>
      <c r="DDH73" s="73"/>
      <c r="DDI73" s="73"/>
      <c r="DDJ73" s="73"/>
      <c r="DDK73" s="73"/>
      <c r="DDL73" s="73"/>
      <c r="DDM73" s="73"/>
      <c r="DDN73" s="73"/>
      <c r="DDO73" s="73"/>
      <c r="DDP73" s="73"/>
      <c r="DDQ73" s="73"/>
      <c r="DDR73" s="73"/>
      <c r="DDS73" s="73"/>
      <c r="DDT73" s="73"/>
      <c r="DDU73" s="73"/>
      <c r="DDV73" s="73"/>
      <c r="DDW73" s="73"/>
      <c r="DDX73" s="73"/>
      <c r="DDY73" s="73"/>
      <c r="DDZ73" s="73"/>
      <c r="DEA73" s="73"/>
      <c r="DEB73" s="73"/>
      <c r="DEC73" s="73"/>
      <c r="DED73" s="73"/>
      <c r="DEE73" s="73"/>
      <c r="DEF73" s="73"/>
      <c r="DEG73" s="73"/>
      <c r="DEH73" s="73"/>
      <c r="DEI73" s="73"/>
      <c r="DEJ73" s="73"/>
      <c r="DEK73" s="73"/>
      <c r="DEL73" s="73"/>
      <c r="DEM73" s="73"/>
      <c r="DEN73" s="73"/>
      <c r="DEO73" s="73"/>
      <c r="DEP73" s="73"/>
      <c r="DEQ73" s="73"/>
      <c r="DER73" s="73"/>
      <c r="DES73" s="73"/>
      <c r="DET73" s="73"/>
      <c r="DEU73" s="73"/>
      <c r="DEV73" s="73"/>
      <c r="DEW73" s="73"/>
      <c r="DEX73" s="73"/>
      <c r="DEY73" s="73"/>
      <c r="DEZ73" s="73"/>
      <c r="DFA73" s="73"/>
      <c r="DFB73" s="73"/>
      <c r="DFC73" s="73"/>
      <c r="DFD73" s="73"/>
      <c r="DFE73" s="73"/>
      <c r="DFF73" s="73"/>
      <c r="DFG73" s="73"/>
      <c r="DFH73" s="73"/>
      <c r="DFI73" s="73"/>
      <c r="DFJ73" s="73"/>
      <c r="DFK73" s="73"/>
      <c r="DFL73" s="73"/>
      <c r="DFM73" s="73"/>
      <c r="DFN73" s="73"/>
      <c r="DFO73" s="73"/>
      <c r="DFP73" s="73"/>
      <c r="DFQ73" s="73"/>
      <c r="DFR73" s="73"/>
      <c r="DFS73" s="73"/>
      <c r="DFT73" s="73"/>
      <c r="DFU73" s="73"/>
      <c r="DFV73" s="73"/>
      <c r="DFW73" s="73"/>
      <c r="DFX73" s="73"/>
      <c r="DFY73" s="73"/>
      <c r="DFZ73" s="73"/>
      <c r="DGA73" s="73"/>
      <c r="DGB73" s="73"/>
      <c r="DGC73" s="73"/>
      <c r="DGD73" s="73"/>
      <c r="DGE73" s="73"/>
      <c r="DGF73" s="73"/>
      <c r="DGG73" s="73"/>
      <c r="DGH73" s="73"/>
      <c r="DGI73" s="73"/>
      <c r="DGJ73" s="73"/>
      <c r="DGK73" s="73"/>
      <c r="DGL73" s="73"/>
      <c r="DGM73" s="73"/>
      <c r="DGN73" s="73"/>
      <c r="DGO73" s="73"/>
      <c r="DGP73" s="73"/>
      <c r="DGQ73" s="73"/>
      <c r="DGR73" s="73"/>
      <c r="DGS73" s="73"/>
      <c r="DGT73" s="73"/>
      <c r="DGU73" s="73"/>
      <c r="DGV73" s="73"/>
      <c r="DGW73" s="73"/>
      <c r="DGX73" s="73"/>
      <c r="DGY73" s="73"/>
      <c r="DGZ73" s="73"/>
      <c r="DHA73" s="73"/>
      <c r="DHB73" s="73"/>
      <c r="DHC73" s="73"/>
      <c r="DHD73" s="73"/>
      <c r="DHE73" s="73"/>
      <c r="DHF73" s="73"/>
      <c r="DHG73" s="73"/>
      <c r="DHH73" s="73"/>
      <c r="DHI73" s="73"/>
      <c r="DHJ73" s="73"/>
      <c r="DHK73" s="73"/>
      <c r="DHL73" s="73"/>
      <c r="DHM73" s="73"/>
      <c r="DHN73" s="73"/>
      <c r="DHO73" s="73"/>
      <c r="DHP73" s="73"/>
      <c r="DHQ73" s="73"/>
      <c r="DHR73" s="73"/>
      <c r="DHS73" s="73"/>
      <c r="DHT73" s="73"/>
      <c r="DHU73" s="73"/>
      <c r="DHV73" s="73"/>
      <c r="DHW73" s="73"/>
      <c r="DHX73" s="73"/>
      <c r="DHY73" s="73"/>
      <c r="DHZ73" s="73"/>
      <c r="DIA73" s="73"/>
      <c r="DIB73" s="73"/>
      <c r="DIC73" s="73"/>
      <c r="DID73" s="73"/>
      <c r="DIE73" s="73"/>
      <c r="DIF73" s="73"/>
      <c r="DIG73" s="73"/>
      <c r="DIH73" s="73"/>
      <c r="DII73" s="73"/>
      <c r="DIJ73" s="73"/>
      <c r="DIK73" s="73"/>
      <c r="DIL73" s="73"/>
      <c r="DIM73" s="73"/>
      <c r="DIN73" s="73"/>
      <c r="DIO73" s="73"/>
      <c r="DIP73" s="73"/>
      <c r="DIQ73" s="73"/>
      <c r="DIR73" s="73"/>
      <c r="DIS73" s="73"/>
      <c r="DIT73" s="73"/>
      <c r="DIU73" s="73"/>
      <c r="DIV73" s="73"/>
      <c r="DIW73" s="73"/>
      <c r="DIX73" s="73"/>
      <c r="DIY73" s="73"/>
      <c r="DIZ73" s="73"/>
      <c r="DJA73" s="73"/>
      <c r="DJB73" s="73"/>
      <c r="DJC73" s="73"/>
      <c r="DJD73" s="73"/>
      <c r="DJE73" s="73"/>
      <c r="DJF73" s="73"/>
      <c r="DJG73" s="73"/>
      <c r="DJH73" s="73"/>
      <c r="DJI73" s="73"/>
      <c r="DJJ73" s="73"/>
      <c r="DJK73" s="73"/>
      <c r="DJL73" s="73"/>
      <c r="DJM73" s="73"/>
      <c r="DJN73" s="73"/>
      <c r="DJO73" s="73"/>
      <c r="DJP73" s="73"/>
      <c r="DJQ73" s="73"/>
      <c r="DJR73" s="73"/>
      <c r="DJS73" s="73"/>
      <c r="DJT73" s="73"/>
      <c r="DJU73" s="73"/>
      <c r="DJV73" s="73"/>
      <c r="DJW73" s="73"/>
      <c r="DJX73" s="73"/>
      <c r="DJY73" s="73"/>
      <c r="DJZ73" s="73"/>
      <c r="DKA73" s="73"/>
      <c r="DKB73" s="73"/>
      <c r="DKC73" s="73"/>
      <c r="DKD73" s="73"/>
      <c r="DKE73" s="73"/>
      <c r="DKF73" s="73"/>
      <c r="DKG73" s="73"/>
      <c r="DKH73" s="73"/>
      <c r="DKI73" s="73"/>
      <c r="DKJ73" s="73"/>
      <c r="DKK73" s="73"/>
      <c r="DKL73" s="73"/>
      <c r="DKM73" s="73"/>
      <c r="DKN73" s="73"/>
      <c r="DKO73" s="73"/>
      <c r="DKP73" s="73"/>
      <c r="DKQ73" s="73"/>
      <c r="DKR73" s="73"/>
      <c r="DKS73" s="73"/>
      <c r="DKT73" s="73"/>
      <c r="DKU73" s="73"/>
      <c r="DKV73" s="73"/>
      <c r="DKW73" s="73"/>
      <c r="DKX73" s="73"/>
      <c r="DKY73" s="73"/>
      <c r="DKZ73" s="73"/>
      <c r="DLA73" s="73"/>
      <c r="DLB73" s="73"/>
      <c r="DLC73" s="73"/>
      <c r="DLD73" s="73"/>
      <c r="DLE73" s="73"/>
      <c r="DLF73" s="73"/>
      <c r="DLG73" s="73"/>
      <c r="DLH73" s="73"/>
      <c r="DLI73" s="73"/>
      <c r="DLJ73" s="73"/>
      <c r="DLK73" s="73"/>
      <c r="DLL73" s="73"/>
      <c r="DLM73" s="73"/>
      <c r="DLN73" s="73"/>
      <c r="DLO73" s="73"/>
      <c r="DLP73" s="73"/>
      <c r="DLQ73" s="73"/>
      <c r="DLR73" s="73"/>
      <c r="DLS73" s="73"/>
      <c r="DLT73" s="73"/>
      <c r="DLU73" s="73"/>
      <c r="DLV73" s="73"/>
      <c r="DLW73" s="73"/>
      <c r="DLX73" s="73"/>
      <c r="DLY73" s="73"/>
      <c r="DLZ73" s="73"/>
      <c r="DMA73" s="73"/>
      <c r="DMB73" s="73"/>
      <c r="DMC73" s="73"/>
      <c r="DMD73" s="73"/>
      <c r="DME73" s="73"/>
      <c r="DMF73" s="73"/>
      <c r="DMG73" s="73"/>
      <c r="DMH73" s="73"/>
      <c r="DMI73" s="73"/>
      <c r="DMJ73" s="73"/>
      <c r="DMK73" s="73"/>
      <c r="DML73" s="73"/>
      <c r="DMM73" s="73"/>
      <c r="DMN73" s="73"/>
      <c r="DMO73" s="73"/>
      <c r="DMP73" s="73"/>
      <c r="DMQ73" s="73"/>
      <c r="DMR73" s="73"/>
      <c r="DMS73" s="73"/>
      <c r="DMT73" s="73"/>
      <c r="DMU73" s="73"/>
      <c r="DMV73" s="73"/>
      <c r="DMW73" s="73"/>
      <c r="DMX73" s="73"/>
      <c r="DMY73" s="73"/>
      <c r="DMZ73" s="73"/>
      <c r="DNA73" s="73"/>
      <c r="DNB73" s="73"/>
      <c r="DNC73" s="73"/>
      <c r="DND73" s="73"/>
      <c r="DNE73" s="73"/>
      <c r="DNF73" s="73"/>
      <c r="DNG73" s="73"/>
      <c r="DNH73" s="73"/>
      <c r="DNI73" s="73"/>
      <c r="DNJ73" s="73"/>
      <c r="DNK73" s="73"/>
      <c r="DNL73" s="73"/>
      <c r="DNM73" s="73"/>
      <c r="DNN73" s="73"/>
      <c r="DNO73" s="73"/>
      <c r="DNP73" s="73"/>
      <c r="DNQ73" s="73"/>
      <c r="DNR73" s="73"/>
      <c r="DNS73" s="73"/>
      <c r="DNT73" s="73"/>
      <c r="DNU73" s="73"/>
      <c r="DNV73" s="73"/>
      <c r="DNW73" s="73"/>
      <c r="DNX73" s="73"/>
      <c r="DNY73" s="73"/>
      <c r="DNZ73" s="73"/>
      <c r="DOA73" s="73"/>
      <c r="DOB73" s="73"/>
      <c r="DOC73" s="73"/>
      <c r="DOD73" s="73"/>
      <c r="DOE73" s="73"/>
      <c r="DOF73" s="73"/>
      <c r="DOG73" s="73"/>
      <c r="DOH73" s="73"/>
      <c r="DOI73" s="73"/>
      <c r="DOJ73" s="73"/>
      <c r="DOK73" s="73"/>
      <c r="DOL73" s="73"/>
      <c r="DOM73" s="73"/>
      <c r="DON73" s="73"/>
      <c r="DOO73" s="73"/>
      <c r="DOP73" s="73"/>
      <c r="DOQ73" s="73"/>
      <c r="DOR73" s="73"/>
      <c r="DOS73" s="73"/>
      <c r="DOT73" s="73"/>
      <c r="DOU73" s="73"/>
      <c r="DOV73" s="73"/>
      <c r="DOW73" s="73"/>
      <c r="DOX73" s="73"/>
      <c r="DOY73" s="73"/>
      <c r="DOZ73" s="73"/>
      <c r="DPA73" s="73"/>
      <c r="DPB73" s="73"/>
      <c r="DPC73" s="73"/>
      <c r="DPD73" s="73"/>
      <c r="DPE73" s="73"/>
      <c r="DPF73" s="73"/>
      <c r="DPG73" s="73"/>
      <c r="DPH73" s="73"/>
      <c r="DPI73" s="73"/>
      <c r="DPJ73" s="73"/>
      <c r="DPK73" s="73"/>
      <c r="DPL73" s="73"/>
      <c r="DPM73" s="73"/>
      <c r="DPN73" s="73"/>
      <c r="DPO73" s="73"/>
      <c r="DPP73" s="73"/>
      <c r="DPQ73" s="73"/>
      <c r="DPR73" s="73"/>
      <c r="DPS73" s="73"/>
      <c r="DPT73" s="73"/>
      <c r="DPU73" s="73"/>
      <c r="DPV73" s="73"/>
      <c r="DPW73" s="73"/>
      <c r="DPX73" s="73"/>
      <c r="DPY73" s="73"/>
      <c r="DPZ73" s="73"/>
      <c r="DQA73" s="73"/>
      <c r="DQB73" s="73"/>
      <c r="DQC73" s="73"/>
      <c r="DQD73" s="73"/>
      <c r="DQE73" s="73"/>
      <c r="DQF73" s="73"/>
      <c r="DQG73" s="73"/>
      <c r="DQH73" s="73"/>
      <c r="DQI73" s="73"/>
      <c r="DQJ73" s="73"/>
      <c r="DQK73" s="73"/>
      <c r="DQL73" s="73"/>
      <c r="DQM73" s="73"/>
      <c r="DQN73" s="73"/>
      <c r="DQO73" s="73"/>
      <c r="DQP73" s="73"/>
      <c r="DQQ73" s="73"/>
      <c r="DQR73" s="73"/>
      <c r="DQS73" s="73"/>
      <c r="DQT73" s="73"/>
      <c r="DQU73" s="73"/>
      <c r="DQV73" s="73"/>
      <c r="DQW73" s="73"/>
      <c r="DQX73" s="73"/>
      <c r="DQY73" s="73"/>
      <c r="DQZ73" s="73"/>
      <c r="DRA73" s="73"/>
      <c r="DRB73" s="73"/>
      <c r="DRC73" s="73"/>
      <c r="DRD73" s="73"/>
      <c r="DRE73" s="73"/>
      <c r="DRF73" s="73"/>
      <c r="DRG73" s="73"/>
      <c r="DRH73" s="73"/>
      <c r="DRI73" s="73"/>
      <c r="DRJ73" s="73"/>
      <c r="DRK73" s="73"/>
      <c r="DRL73" s="73"/>
      <c r="DRM73" s="73"/>
      <c r="DRN73" s="73"/>
      <c r="DRO73" s="73"/>
      <c r="DRP73" s="73"/>
      <c r="DRQ73" s="73"/>
      <c r="DRR73" s="73"/>
      <c r="DRS73" s="73"/>
      <c r="DRT73" s="73"/>
      <c r="DRU73" s="73"/>
      <c r="DRV73" s="73"/>
      <c r="DRW73" s="73"/>
      <c r="DRX73" s="73"/>
      <c r="DRY73" s="73"/>
      <c r="DRZ73" s="73"/>
      <c r="DSA73" s="73"/>
      <c r="DSB73" s="73"/>
      <c r="DSC73" s="73"/>
      <c r="DSD73" s="73"/>
      <c r="DSE73" s="73"/>
      <c r="DSF73" s="73"/>
      <c r="DSG73" s="73"/>
      <c r="DSH73" s="73"/>
      <c r="DSI73" s="73"/>
      <c r="DSJ73" s="73"/>
      <c r="DSK73" s="73"/>
      <c r="DSL73" s="73"/>
      <c r="DSM73" s="73"/>
      <c r="DSN73" s="73"/>
      <c r="DSO73" s="73"/>
      <c r="DSP73" s="73"/>
      <c r="DSQ73" s="73"/>
      <c r="DSR73" s="73"/>
      <c r="DSS73" s="73"/>
      <c r="DST73" s="73"/>
      <c r="DSU73" s="73"/>
      <c r="DSV73" s="73"/>
      <c r="DSW73" s="73"/>
      <c r="DSX73" s="73"/>
      <c r="DSY73" s="73"/>
      <c r="DSZ73" s="73"/>
      <c r="DTA73" s="73"/>
      <c r="DTB73" s="73"/>
      <c r="DTC73" s="73"/>
      <c r="DTD73" s="73"/>
      <c r="DTE73" s="73"/>
      <c r="DTF73" s="73"/>
      <c r="DTG73" s="73"/>
      <c r="DTH73" s="73"/>
      <c r="DTI73" s="73"/>
      <c r="DTJ73" s="73"/>
      <c r="DTK73" s="73"/>
      <c r="DTL73" s="73"/>
      <c r="DTM73" s="73"/>
      <c r="DTN73" s="73"/>
      <c r="DTO73" s="73"/>
      <c r="DTP73" s="73"/>
      <c r="DTQ73" s="73"/>
      <c r="DTR73" s="73"/>
      <c r="DTS73" s="73"/>
      <c r="DTT73" s="73"/>
      <c r="DTU73" s="73"/>
      <c r="DTV73" s="73"/>
      <c r="DTW73" s="73"/>
      <c r="DTX73" s="73"/>
      <c r="DTY73" s="73"/>
      <c r="DTZ73" s="73"/>
      <c r="DUA73" s="73"/>
      <c r="DUB73" s="73"/>
      <c r="DUC73" s="73"/>
      <c r="DUD73" s="73"/>
      <c r="DUE73" s="73"/>
      <c r="DUF73" s="73"/>
      <c r="DUG73" s="73"/>
      <c r="DUH73" s="73"/>
      <c r="DUI73" s="73"/>
      <c r="DUJ73" s="73"/>
      <c r="DUK73" s="73"/>
      <c r="DUL73" s="73"/>
      <c r="DUM73" s="73"/>
      <c r="DUN73" s="73"/>
      <c r="DUO73" s="73"/>
      <c r="DUP73" s="73"/>
      <c r="DUQ73" s="73"/>
      <c r="DUR73" s="73"/>
      <c r="DUS73" s="73"/>
      <c r="DUT73" s="73"/>
      <c r="DUU73" s="73"/>
      <c r="DUV73" s="73"/>
      <c r="DUW73" s="73"/>
      <c r="DUX73" s="73"/>
      <c r="DUY73" s="73"/>
      <c r="DUZ73" s="73"/>
      <c r="DVA73" s="73"/>
      <c r="DVB73" s="73"/>
      <c r="DVC73" s="73"/>
      <c r="DVD73" s="73"/>
      <c r="DVE73" s="73"/>
      <c r="DVF73" s="73"/>
      <c r="DVG73" s="73"/>
      <c r="DVH73" s="73"/>
      <c r="DVI73" s="73"/>
      <c r="DVJ73" s="73"/>
      <c r="DVK73" s="73"/>
      <c r="DVL73" s="73"/>
      <c r="DVM73" s="73"/>
      <c r="DVN73" s="73"/>
      <c r="DVO73" s="73"/>
      <c r="DVP73" s="73"/>
      <c r="DVQ73" s="73"/>
      <c r="DVR73" s="73"/>
      <c r="DVS73" s="73"/>
      <c r="DVT73" s="73"/>
      <c r="DVU73" s="73"/>
      <c r="DVV73" s="73"/>
      <c r="DVW73" s="73"/>
      <c r="DVX73" s="73"/>
      <c r="DVY73" s="73"/>
      <c r="DVZ73" s="73"/>
      <c r="DWA73" s="73"/>
      <c r="DWB73" s="73"/>
      <c r="DWC73" s="73"/>
      <c r="DWD73" s="73"/>
      <c r="DWE73" s="73"/>
      <c r="DWF73" s="73"/>
      <c r="DWG73" s="73"/>
      <c r="DWH73" s="73"/>
      <c r="DWI73" s="73"/>
      <c r="DWJ73" s="73"/>
      <c r="DWK73" s="73"/>
      <c r="DWL73" s="73"/>
      <c r="DWM73" s="73"/>
      <c r="DWN73" s="73"/>
      <c r="DWO73" s="73"/>
      <c r="DWP73" s="73"/>
      <c r="DWQ73" s="73"/>
      <c r="DWR73" s="73"/>
      <c r="DWS73" s="73"/>
      <c r="DWT73" s="73"/>
      <c r="DWU73" s="73"/>
      <c r="DWV73" s="73"/>
      <c r="DWW73" s="73"/>
      <c r="DWX73" s="73"/>
      <c r="DWY73" s="73"/>
      <c r="DWZ73" s="73"/>
      <c r="DXA73" s="73"/>
      <c r="DXB73" s="73"/>
      <c r="DXC73" s="73"/>
      <c r="DXD73" s="73"/>
      <c r="DXE73" s="73"/>
      <c r="DXF73" s="73"/>
      <c r="DXG73" s="73"/>
      <c r="DXH73" s="73"/>
      <c r="DXI73" s="73"/>
      <c r="DXJ73" s="73"/>
      <c r="DXK73" s="73"/>
      <c r="DXL73" s="73"/>
      <c r="DXM73" s="73"/>
      <c r="DXN73" s="73"/>
      <c r="DXO73" s="73"/>
      <c r="DXP73" s="73"/>
      <c r="DXQ73" s="73"/>
      <c r="DXR73" s="73"/>
      <c r="DXS73" s="73"/>
      <c r="DXT73" s="73"/>
      <c r="DXU73" s="73"/>
      <c r="DXV73" s="73"/>
      <c r="DXW73" s="73"/>
      <c r="DXX73" s="73"/>
      <c r="DXY73" s="73"/>
      <c r="DXZ73" s="73"/>
      <c r="DYA73" s="73"/>
      <c r="DYB73" s="73"/>
      <c r="DYC73" s="73"/>
      <c r="DYD73" s="73"/>
      <c r="DYE73" s="73"/>
      <c r="DYF73" s="73"/>
      <c r="DYG73" s="73"/>
      <c r="DYH73" s="73"/>
      <c r="DYI73" s="73"/>
      <c r="DYJ73" s="73"/>
      <c r="DYK73" s="73"/>
      <c r="DYL73" s="73"/>
      <c r="DYM73" s="73"/>
      <c r="DYN73" s="73"/>
      <c r="DYO73" s="73"/>
      <c r="DYP73" s="73"/>
      <c r="DYQ73" s="73"/>
      <c r="DYR73" s="73"/>
      <c r="DYS73" s="73"/>
      <c r="DYT73" s="73"/>
      <c r="DYU73" s="73"/>
      <c r="DYV73" s="73"/>
      <c r="DYW73" s="73"/>
      <c r="DYX73" s="73"/>
      <c r="DYY73" s="73"/>
      <c r="DYZ73" s="73"/>
      <c r="DZA73" s="73"/>
      <c r="DZB73" s="73"/>
      <c r="DZC73" s="73"/>
      <c r="DZD73" s="73"/>
      <c r="DZE73" s="73"/>
      <c r="DZF73" s="73"/>
      <c r="DZG73" s="73"/>
      <c r="DZH73" s="73"/>
      <c r="DZI73" s="73"/>
      <c r="DZJ73" s="73"/>
      <c r="DZK73" s="73"/>
      <c r="DZL73" s="73"/>
      <c r="DZM73" s="73"/>
      <c r="DZN73" s="73"/>
      <c r="DZO73" s="73"/>
      <c r="DZP73" s="73"/>
      <c r="DZQ73" s="73"/>
      <c r="DZR73" s="73"/>
      <c r="DZS73" s="73"/>
      <c r="DZT73" s="73"/>
      <c r="DZU73" s="73"/>
      <c r="DZV73" s="73"/>
      <c r="DZW73" s="73"/>
      <c r="DZX73" s="73"/>
      <c r="DZY73" s="73"/>
      <c r="DZZ73" s="73"/>
      <c r="EAA73" s="73"/>
      <c r="EAB73" s="73"/>
      <c r="EAC73" s="73"/>
      <c r="EAD73" s="73"/>
      <c r="EAE73" s="73"/>
      <c r="EAF73" s="73"/>
      <c r="EAG73" s="73"/>
      <c r="EAH73" s="73"/>
      <c r="EAI73" s="73"/>
      <c r="EAJ73" s="73"/>
      <c r="EAK73" s="73"/>
      <c r="EAL73" s="73"/>
      <c r="EAM73" s="73"/>
      <c r="EAN73" s="73"/>
      <c r="EAO73" s="73"/>
      <c r="EAP73" s="73"/>
      <c r="EAQ73" s="73"/>
      <c r="EAR73" s="73"/>
      <c r="EAS73" s="73"/>
      <c r="EAT73" s="73"/>
      <c r="EAU73" s="73"/>
      <c r="EAV73" s="73"/>
      <c r="EAW73" s="73"/>
      <c r="EAX73" s="73"/>
      <c r="EAY73" s="73"/>
      <c r="EAZ73" s="73"/>
      <c r="EBA73" s="73"/>
      <c r="EBB73" s="73"/>
      <c r="EBC73" s="73"/>
      <c r="EBD73" s="73"/>
      <c r="EBE73" s="73"/>
      <c r="EBF73" s="73"/>
      <c r="EBG73" s="73"/>
      <c r="EBH73" s="73"/>
      <c r="EBI73" s="73"/>
      <c r="EBJ73" s="73"/>
      <c r="EBK73" s="73"/>
      <c r="EBL73" s="73"/>
      <c r="EBM73" s="73"/>
      <c r="EBN73" s="73"/>
      <c r="EBO73" s="73"/>
      <c r="EBP73" s="73"/>
      <c r="EBQ73" s="73"/>
      <c r="EBR73" s="73"/>
      <c r="EBS73" s="73"/>
      <c r="EBT73" s="73"/>
      <c r="EBU73" s="73"/>
      <c r="EBV73" s="73"/>
      <c r="EBW73" s="73"/>
      <c r="EBX73" s="73"/>
      <c r="EBY73" s="73"/>
      <c r="EBZ73" s="73"/>
      <c r="ECA73" s="73"/>
      <c r="ECB73" s="73"/>
      <c r="ECC73" s="73"/>
      <c r="ECD73" s="73"/>
      <c r="ECE73" s="73"/>
      <c r="ECF73" s="73"/>
      <c r="ECG73" s="73"/>
      <c r="ECH73" s="73"/>
      <c r="ECI73" s="73"/>
      <c r="ECJ73" s="73"/>
      <c r="ECK73" s="73"/>
      <c r="ECL73" s="73"/>
      <c r="ECM73" s="73"/>
      <c r="ECN73" s="73"/>
      <c r="ECO73" s="73"/>
      <c r="ECP73" s="73"/>
      <c r="ECQ73" s="73"/>
      <c r="ECR73" s="73"/>
      <c r="ECS73" s="73"/>
      <c r="ECT73" s="73"/>
      <c r="ECU73" s="73"/>
      <c r="ECV73" s="73"/>
      <c r="ECW73" s="73"/>
      <c r="ECX73" s="73"/>
      <c r="ECY73" s="73"/>
      <c r="ECZ73" s="73"/>
      <c r="EDA73" s="73"/>
      <c r="EDB73" s="73"/>
      <c r="EDC73" s="73"/>
      <c r="EDD73" s="73"/>
      <c r="EDE73" s="73"/>
      <c r="EDF73" s="73"/>
      <c r="EDG73" s="73"/>
      <c r="EDH73" s="73"/>
      <c r="EDI73" s="73"/>
      <c r="EDJ73" s="73"/>
      <c r="EDK73" s="73"/>
      <c r="EDL73" s="73"/>
      <c r="EDM73" s="73"/>
      <c r="EDN73" s="73"/>
      <c r="EDO73" s="73"/>
      <c r="EDP73" s="73"/>
      <c r="EDQ73" s="73"/>
      <c r="EDR73" s="73"/>
      <c r="EDS73" s="73"/>
      <c r="EDT73" s="73"/>
      <c r="EDU73" s="73"/>
      <c r="EDV73" s="73"/>
      <c r="EDW73" s="73"/>
      <c r="EDX73" s="73"/>
      <c r="EDY73" s="73"/>
      <c r="EDZ73" s="73"/>
      <c r="EEA73" s="73"/>
      <c r="EEB73" s="73"/>
      <c r="EEC73" s="73"/>
      <c r="EED73" s="73"/>
      <c r="EEE73" s="73"/>
      <c r="EEF73" s="73"/>
      <c r="EEG73" s="73"/>
      <c r="EEH73" s="73"/>
      <c r="EEI73" s="73"/>
      <c r="EEJ73" s="73"/>
      <c r="EEK73" s="73"/>
      <c r="EEL73" s="73"/>
      <c r="EEM73" s="73"/>
      <c r="EEN73" s="73"/>
      <c r="EEO73" s="73"/>
      <c r="EEP73" s="73"/>
      <c r="EEQ73" s="73"/>
      <c r="EER73" s="73"/>
      <c r="EES73" s="73"/>
      <c r="EET73" s="73"/>
      <c r="EEU73" s="73"/>
      <c r="EEV73" s="73"/>
      <c r="EEW73" s="73"/>
      <c r="EEX73" s="73"/>
      <c r="EEY73" s="73"/>
      <c r="EEZ73" s="73"/>
      <c r="EFA73" s="73"/>
      <c r="EFB73" s="73"/>
      <c r="EFC73" s="73"/>
      <c r="EFD73" s="73"/>
      <c r="EFE73" s="73"/>
      <c r="EFF73" s="73"/>
      <c r="EFG73" s="73"/>
      <c r="EFH73" s="73"/>
      <c r="EFI73" s="73"/>
      <c r="EFJ73" s="73"/>
      <c r="EFK73" s="73"/>
      <c r="EFL73" s="73"/>
      <c r="EFM73" s="73"/>
      <c r="EFN73" s="73"/>
      <c r="EFO73" s="73"/>
      <c r="EFP73" s="73"/>
      <c r="EFQ73" s="73"/>
      <c r="EFR73" s="73"/>
      <c r="EFS73" s="73"/>
      <c r="EFT73" s="73"/>
      <c r="EFU73" s="73"/>
      <c r="EFV73" s="73"/>
      <c r="EFW73" s="73"/>
      <c r="EFX73" s="73"/>
      <c r="EFY73" s="73"/>
      <c r="EFZ73" s="73"/>
      <c r="EGA73" s="73"/>
      <c r="EGB73" s="73"/>
      <c r="EGC73" s="73"/>
      <c r="EGD73" s="73"/>
      <c r="EGE73" s="73"/>
      <c r="EGF73" s="73"/>
      <c r="EGG73" s="73"/>
      <c r="EGH73" s="73"/>
      <c r="EGI73" s="73"/>
      <c r="EGJ73" s="73"/>
      <c r="EGK73" s="73"/>
      <c r="EGL73" s="73"/>
      <c r="EGM73" s="73"/>
      <c r="EGN73" s="73"/>
      <c r="EGO73" s="73"/>
      <c r="EGP73" s="73"/>
      <c r="EGQ73" s="73"/>
      <c r="EGR73" s="73"/>
      <c r="EGS73" s="73"/>
      <c r="EGT73" s="73"/>
      <c r="EGU73" s="73"/>
      <c r="EGV73" s="73"/>
      <c r="EGW73" s="73"/>
      <c r="EGX73" s="73"/>
      <c r="EGY73" s="73"/>
      <c r="EGZ73" s="73"/>
      <c r="EHA73" s="73"/>
      <c r="EHB73" s="73"/>
      <c r="EHC73" s="73"/>
      <c r="EHD73" s="73"/>
      <c r="EHE73" s="73"/>
      <c r="EHF73" s="73"/>
      <c r="EHG73" s="73"/>
      <c r="EHH73" s="73"/>
      <c r="EHI73" s="73"/>
      <c r="EHJ73" s="73"/>
      <c r="EHK73" s="73"/>
      <c r="EHL73" s="73"/>
      <c r="EHM73" s="73"/>
      <c r="EHN73" s="73"/>
      <c r="EHO73" s="73"/>
      <c r="EHP73" s="73"/>
      <c r="EHQ73" s="73"/>
      <c r="EHR73" s="73"/>
      <c r="EHS73" s="73"/>
      <c r="EHT73" s="73"/>
      <c r="EHU73" s="73"/>
      <c r="EHV73" s="73"/>
      <c r="EHW73" s="73"/>
      <c r="EHX73" s="73"/>
      <c r="EHY73" s="73"/>
      <c r="EHZ73" s="73"/>
      <c r="EIA73" s="73"/>
      <c r="EIB73" s="73"/>
      <c r="EIC73" s="73"/>
      <c r="EID73" s="73"/>
      <c r="EIE73" s="73"/>
      <c r="EIF73" s="73"/>
      <c r="EIG73" s="73"/>
      <c r="EIH73" s="73"/>
      <c r="EII73" s="73"/>
      <c r="EIJ73" s="73"/>
      <c r="EIK73" s="73"/>
      <c r="EIL73" s="73"/>
      <c r="EIM73" s="73"/>
      <c r="EIN73" s="73"/>
      <c r="EIO73" s="73"/>
      <c r="EIP73" s="73"/>
      <c r="EIQ73" s="73"/>
      <c r="EIR73" s="73"/>
      <c r="EIS73" s="73"/>
      <c r="EIT73" s="73"/>
      <c r="EIU73" s="73"/>
      <c r="EIV73" s="73"/>
      <c r="EIW73" s="73"/>
      <c r="EIX73" s="73"/>
      <c r="EIY73" s="73"/>
      <c r="EIZ73" s="73"/>
      <c r="EJA73" s="73"/>
      <c r="EJB73" s="73"/>
      <c r="EJC73" s="73"/>
      <c r="EJD73" s="73"/>
      <c r="EJE73" s="73"/>
      <c r="EJF73" s="73"/>
      <c r="EJG73" s="73"/>
      <c r="EJH73" s="73"/>
      <c r="EJI73" s="73"/>
      <c r="EJJ73" s="73"/>
      <c r="EJK73" s="73"/>
      <c r="EJL73" s="73"/>
      <c r="EJM73" s="73"/>
      <c r="EJN73" s="73"/>
      <c r="EJO73" s="73"/>
      <c r="EJP73" s="73"/>
      <c r="EJQ73" s="73"/>
      <c r="EJR73" s="73"/>
      <c r="EJS73" s="73"/>
      <c r="EJT73" s="73"/>
      <c r="EJU73" s="73"/>
      <c r="EJV73" s="73"/>
      <c r="EJW73" s="73"/>
      <c r="EJX73" s="73"/>
      <c r="EJY73" s="73"/>
      <c r="EJZ73" s="73"/>
      <c r="EKA73" s="73"/>
      <c r="EKB73" s="73"/>
      <c r="EKC73" s="73"/>
      <c r="EKD73" s="73"/>
      <c r="EKE73" s="73"/>
      <c r="EKF73" s="73"/>
      <c r="EKG73" s="73"/>
      <c r="EKH73" s="73"/>
      <c r="EKI73" s="73"/>
      <c r="EKJ73" s="73"/>
      <c r="EKK73" s="73"/>
      <c r="EKL73" s="73"/>
      <c r="EKM73" s="73"/>
      <c r="EKN73" s="73"/>
      <c r="EKO73" s="73"/>
      <c r="EKP73" s="73"/>
      <c r="EKQ73" s="73"/>
      <c r="EKR73" s="73"/>
      <c r="EKS73" s="73"/>
      <c r="EKT73" s="73"/>
      <c r="EKU73" s="73"/>
      <c r="EKV73" s="73"/>
      <c r="EKW73" s="73"/>
      <c r="EKX73" s="73"/>
      <c r="EKY73" s="73"/>
      <c r="EKZ73" s="73"/>
      <c r="ELA73" s="73"/>
      <c r="ELB73" s="73"/>
      <c r="ELC73" s="73"/>
      <c r="ELD73" s="73"/>
      <c r="ELE73" s="73"/>
      <c r="ELF73" s="73"/>
      <c r="ELG73" s="73"/>
      <c r="ELH73" s="73"/>
      <c r="ELI73" s="73"/>
      <c r="ELJ73" s="73"/>
      <c r="ELK73" s="73"/>
      <c r="ELL73" s="73"/>
      <c r="ELM73" s="73"/>
      <c r="ELN73" s="73"/>
      <c r="ELO73" s="73"/>
      <c r="ELP73" s="73"/>
      <c r="ELQ73" s="73"/>
      <c r="ELR73" s="73"/>
      <c r="ELS73" s="73"/>
      <c r="ELT73" s="73"/>
      <c r="ELU73" s="73"/>
      <c r="ELV73" s="73"/>
      <c r="ELW73" s="73"/>
      <c r="ELX73" s="73"/>
      <c r="ELY73" s="73"/>
      <c r="ELZ73" s="73"/>
      <c r="EMA73" s="73"/>
      <c r="EMB73" s="73"/>
      <c r="EMC73" s="73"/>
      <c r="EMD73" s="73"/>
      <c r="EME73" s="73"/>
      <c r="EMF73" s="73"/>
      <c r="EMG73" s="73"/>
      <c r="EMH73" s="73"/>
      <c r="EMI73" s="73"/>
      <c r="EMJ73" s="73"/>
      <c r="EMK73" s="73"/>
      <c r="EML73" s="73"/>
      <c r="EMM73" s="73"/>
      <c r="EMN73" s="73"/>
      <c r="EMO73" s="73"/>
      <c r="EMP73" s="73"/>
      <c r="EMQ73" s="73"/>
      <c r="EMR73" s="73"/>
      <c r="EMS73" s="73"/>
      <c r="EMT73" s="73"/>
      <c r="EMU73" s="73"/>
      <c r="EMV73" s="73"/>
      <c r="EMW73" s="73"/>
      <c r="EMX73" s="73"/>
      <c r="EMY73" s="73"/>
      <c r="EMZ73" s="73"/>
      <c r="ENA73" s="73"/>
      <c r="ENB73" s="73"/>
      <c r="ENC73" s="73"/>
      <c r="END73" s="73"/>
      <c r="ENE73" s="73"/>
      <c r="ENF73" s="73"/>
      <c r="ENG73" s="73"/>
      <c r="ENH73" s="73"/>
      <c r="ENI73" s="73"/>
      <c r="ENJ73" s="73"/>
      <c r="ENK73" s="73"/>
      <c r="ENL73" s="73"/>
      <c r="ENM73" s="73"/>
      <c r="ENN73" s="73"/>
      <c r="ENO73" s="73"/>
      <c r="ENP73" s="73"/>
      <c r="ENQ73" s="73"/>
      <c r="ENR73" s="73"/>
      <c r="ENS73" s="73"/>
      <c r="ENT73" s="73"/>
      <c r="ENU73" s="73"/>
      <c r="ENV73" s="73"/>
      <c r="ENW73" s="73"/>
      <c r="ENX73" s="73"/>
      <c r="ENY73" s="73"/>
      <c r="ENZ73" s="73"/>
      <c r="EOA73" s="73"/>
      <c r="EOB73" s="73"/>
      <c r="EOC73" s="73"/>
      <c r="EOD73" s="73"/>
      <c r="EOE73" s="73"/>
      <c r="EOF73" s="73"/>
      <c r="EOG73" s="73"/>
      <c r="EOH73" s="73"/>
      <c r="EOI73" s="73"/>
      <c r="EOJ73" s="73"/>
      <c r="EOK73" s="73"/>
      <c r="EOL73" s="73"/>
      <c r="EOM73" s="73"/>
      <c r="EON73" s="73"/>
      <c r="EOO73" s="73"/>
      <c r="EOP73" s="73"/>
      <c r="EOQ73" s="73"/>
      <c r="EOR73" s="73"/>
      <c r="EOS73" s="73"/>
      <c r="EOT73" s="73"/>
      <c r="EOU73" s="73"/>
      <c r="EOV73" s="73"/>
      <c r="EOW73" s="73"/>
      <c r="EOX73" s="73"/>
      <c r="EOY73" s="73"/>
      <c r="EOZ73" s="73"/>
      <c r="EPA73" s="73"/>
      <c r="EPB73" s="73"/>
      <c r="EPC73" s="73"/>
      <c r="EPD73" s="73"/>
      <c r="EPE73" s="73"/>
      <c r="EPF73" s="73"/>
      <c r="EPG73" s="73"/>
      <c r="EPH73" s="73"/>
      <c r="EPI73" s="73"/>
      <c r="EPJ73" s="73"/>
      <c r="EPK73" s="73"/>
      <c r="EPL73" s="73"/>
      <c r="EPM73" s="73"/>
      <c r="EPN73" s="73"/>
      <c r="EPO73" s="73"/>
      <c r="EPP73" s="73"/>
      <c r="EPQ73" s="73"/>
      <c r="EPR73" s="73"/>
      <c r="EPS73" s="73"/>
      <c r="EPT73" s="73"/>
      <c r="EPU73" s="73"/>
      <c r="EPV73" s="73"/>
      <c r="EPW73" s="73"/>
      <c r="EPX73" s="73"/>
      <c r="EPY73" s="73"/>
      <c r="EPZ73" s="73"/>
      <c r="EQA73" s="73"/>
      <c r="EQB73" s="73"/>
      <c r="EQC73" s="73"/>
      <c r="EQD73" s="73"/>
      <c r="EQE73" s="73"/>
      <c r="EQF73" s="73"/>
      <c r="EQG73" s="73"/>
      <c r="EQH73" s="73"/>
      <c r="EQI73" s="73"/>
      <c r="EQJ73" s="73"/>
      <c r="EQK73" s="73"/>
      <c r="EQL73" s="73"/>
      <c r="EQM73" s="73"/>
      <c r="EQN73" s="73"/>
      <c r="EQO73" s="73"/>
      <c r="EQP73" s="73"/>
      <c r="EQQ73" s="73"/>
      <c r="EQR73" s="73"/>
      <c r="EQS73" s="73"/>
      <c r="EQT73" s="73"/>
      <c r="EQU73" s="73"/>
      <c r="EQV73" s="73"/>
      <c r="EQW73" s="73"/>
      <c r="EQX73" s="73"/>
      <c r="EQY73" s="73"/>
      <c r="EQZ73" s="73"/>
      <c r="ERA73" s="73"/>
      <c r="ERB73" s="73"/>
      <c r="ERC73" s="73"/>
      <c r="ERD73" s="73"/>
      <c r="ERE73" s="73"/>
      <c r="ERF73" s="73"/>
      <c r="ERG73" s="73"/>
      <c r="ERH73" s="73"/>
      <c r="ERI73" s="73"/>
      <c r="ERJ73" s="73"/>
      <c r="ERK73" s="73"/>
      <c r="ERL73" s="73"/>
      <c r="ERM73" s="73"/>
      <c r="ERN73" s="73"/>
      <c r="ERO73" s="73"/>
      <c r="ERP73" s="73"/>
      <c r="ERQ73" s="73"/>
      <c r="ERR73" s="73"/>
      <c r="ERS73" s="73"/>
      <c r="ERT73" s="73"/>
      <c r="ERU73" s="73"/>
      <c r="ERV73" s="73"/>
      <c r="ERW73" s="73"/>
      <c r="ERX73" s="73"/>
      <c r="ERY73" s="73"/>
      <c r="ERZ73" s="73"/>
      <c r="ESA73" s="73"/>
      <c r="ESB73" s="73"/>
      <c r="ESC73" s="73"/>
      <c r="ESD73" s="73"/>
      <c r="ESE73" s="73"/>
      <c r="ESF73" s="73"/>
      <c r="ESG73" s="73"/>
      <c r="ESH73" s="73"/>
      <c r="ESI73" s="73"/>
      <c r="ESJ73" s="73"/>
      <c r="ESK73" s="73"/>
      <c r="ESL73" s="73"/>
      <c r="ESM73" s="73"/>
      <c r="ESN73" s="73"/>
      <c r="ESO73" s="73"/>
      <c r="ESP73" s="73"/>
      <c r="ESQ73" s="73"/>
      <c r="ESR73" s="73"/>
      <c r="ESS73" s="73"/>
      <c r="EST73" s="73"/>
      <c r="ESU73" s="73"/>
      <c r="ESV73" s="73"/>
      <c r="ESW73" s="73"/>
      <c r="ESX73" s="73"/>
      <c r="ESY73" s="73"/>
      <c r="ESZ73" s="73"/>
      <c r="ETA73" s="73"/>
      <c r="ETB73" s="73"/>
      <c r="ETC73" s="73"/>
      <c r="ETD73" s="73"/>
      <c r="ETE73" s="73"/>
      <c r="ETF73" s="73"/>
      <c r="ETG73" s="73"/>
      <c r="ETH73" s="73"/>
      <c r="ETI73" s="73"/>
      <c r="ETJ73" s="73"/>
      <c r="ETK73" s="73"/>
      <c r="ETL73" s="73"/>
      <c r="ETM73" s="73"/>
      <c r="ETN73" s="73"/>
      <c r="ETO73" s="73"/>
      <c r="ETP73" s="73"/>
      <c r="ETQ73" s="73"/>
      <c r="ETR73" s="73"/>
      <c r="ETS73" s="73"/>
      <c r="ETT73" s="73"/>
      <c r="ETU73" s="73"/>
      <c r="ETV73" s="73"/>
      <c r="ETW73" s="73"/>
      <c r="ETX73" s="73"/>
      <c r="ETY73" s="73"/>
      <c r="ETZ73" s="73"/>
      <c r="EUA73" s="73"/>
      <c r="EUB73" s="73"/>
      <c r="EUC73" s="73"/>
      <c r="EUD73" s="73"/>
      <c r="EUE73" s="73"/>
      <c r="EUF73" s="73"/>
      <c r="EUG73" s="73"/>
      <c r="EUH73" s="73"/>
      <c r="EUI73" s="73"/>
      <c r="EUJ73" s="73"/>
      <c r="EUK73" s="73"/>
      <c r="EUL73" s="73"/>
      <c r="EUM73" s="73"/>
      <c r="EUN73" s="73"/>
      <c r="EUO73" s="73"/>
      <c r="EUP73" s="73"/>
      <c r="EUQ73" s="73"/>
      <c r="EUR73" s="73"/>
      <c r="EUS73" s="73"/>
      <c r="EUT73" s="73"/>
      <c r="EUU73" s="73"/>
      <c r="EUV73" s="73"/>
      <c r="EUW73" s="73"/>
      <c r="EUX73" s="73"/>
      <c r="EUY73" s="73"/>
      <c r="EUZ73" s="73"/>
      <c r="EVA73" s="73"/>
      <c r="EVB73" s="73"/>
      <c r="EVC73" s="73"/>
      <c r="EVD73" s="73"/>
      <c r="EVE73" s="73"/>
      <c r="EVF73" s="73"/>
      <c r="EVG73" s="73"/>
      <c r="EVH73" s="73"/>
      <c r="EVI73" s="73"/>
      <c r="EVJ73" s="73"/>
      <c r="EVK73" s="73"/>
      <c r="EVL73" s="73"/>
      <c r="EVM73" s="73"/>
      <c r="EVN73" s="73"/>
      <c r="EVO73" s="73"/>
      <c r="EVP73" s="73"/>
      <c r="EVQ73" s="73"/>
      <c r="EVR73" s="73"/>
      <c r="EVS73" s="73"/>
      <c r="EVT73" s="73"/>
      <c r="EVU73" s="73"/>
      <c r="EVV73" s="73"/>
      <c r="EVW73" s="73"/>
      <c r="EVX73" s="73"/>
      <c r="EVY73" s="73"/>
      <c r="EVZ73" s="73"/>
      <c r="EWA73" s="73"/>
      <c r="EWB73" s="73"/>
      <c r="EWC73" s="73"/>
      <c r="EWD73" s="73"/>
      <c r="EWE73" s="73"/>
      <c r="EWF73" s="73"/>
      <c r="EWG73" s="73"/>
      <c r="EWH73" s="73"/>
      <c r="EWI73" s="73"/>
      <c r="EWJ73" s="73"/>
      <c r="EWK73" s="73"/>
      <c r="EWL73" s="73"/>
      <c r="EWM73" s="73"/>
      <c r="EWN73" s="73"/>
      <c r="EWO73" s="73"/>
      <c r="EWP73" s="73"/>
      <c r="EWQ73" s="73"/>
      <c r="EWR73" s="73"/>
      <c r="EWS73" s="73"/>
      <c r="EWT73" s="73"/>
      <c r="EWU73" s="73"/>
      <c r="EWV73" s="73"/>
      <c r="EWW73" s="73"/>
      <c r="EWX73" s="73"/>
      <c r="EWY73" s="73"/>
      <c r="EWZ73" s="73"/>
      <c r="EXA73" s="73"/>
      <c r="EXB73" s="73"/>
      <c r="EXC73" s="73"/>
      <c r="EXD73" s="73"/>
      <c r="EXE73" s="73"/>
      <c r="EXF73" s="73"/>
      <c r="EXG73" s="73"/>
      <c r="EXH73" s="73"/>
      <c r="EXI73" s="73"/>
      <c r="EXJ73" s="73"/>
      <c r="EXK73" s="73"/>
      <c r="EXL73" s="73"/>
      <c r="EXM73" s="73"/>
      <c r="EXN73" s="73"/>
      <c r="EXO73" s="73"/>
      <c r="EXP73" s="73"/>
      <c r="EXQ73" s="73"/>
      <c r="EXR73" s="73"/>
      <c r="EXS73" s="73"/>
      <c r="EXT73" s="73"/>
      <c r="EXU73" s="73"/>
      <c r="EXV73" s="73"/>
      <c r="EXW73" s="73"/>
      <c r="EXX73" s="73"/>
      <c r="EXY73" s="73"/>
      <c r="EXZ73" s="73"/>
      <c r="EYA73" s="73"/>
      <c r="EYB73" s="73"/>
      <c r="EYC73" s="73"/>
      <c r="EYD73" s="73"/>
      <c r="EYE73" s="73"/>
      <c r="EYF73" s="73"/>
      <c r="EYG73" s="73"/>
      <c r="EYH73" s="73"/>
      <c r="EYI73" s="73"/>
      <c r="EYJ73" s="73"/>
      <c r="EYK73" s="73"/>
      <c r="EYL73" s="73"/>
      <c r="EYM73" s="73"/>
      <c r="EYN73" s="73"/>
      <c r="EYO73" s="73"/>
      <c r="EYP73" s="73"/>
      <c r="EYQ73" s="73"/>
      <c r="EYR73" s="73"/>
      <c r="EYS73" s="73"/>
      <c r="EYT73" s="73"/>
      <c r="EYU73" s="73"/>
      <c r="EYV73" s="73"/>
      <c r="EYW73" s="73"/>
      <c r="EYX73" s="73"/>
      <c r="EYY73" s="73"/>
      <c r="EYZ73" s="73"/>
      <c r="EZA73" s="73"/>
      <c r="EZB73" s="73"/>
      <c r="EZC73" s="73"/>
      <c r="EZD73" s="73"/>
      <c r="EZE73" s="73"/>
      <c r="EZF73" s="73"/>
      <c r="EZG73" s="73"/>
      <c r="EZH73" s="73"/>
      <c r="EZI73" s="73"/>
      <c r="EZJ73" s="73"/>
      <c r="EZK73" s="73"/>
      <c r="EZL73" s="73"/>
      <c r="EZM73" s="73"/>
      <c r="EZN73" s="73"/>
      <c r="EZO73" s="73"/>
      <c r="EZP73" s="73"/>
      <c r="EZQ73" s="73"/>
      <c r="EZR73" s="73"/>
      <c r="EZS73" s="73"/>
      <c r="EZT73" s="73"/>
      <c r="EZU73" s="73"/>
      <c r="EZV73" s="73"/>
      <c r="EZW73" s="73"/>
      <c r="EZX73" s="73"/>
      <c r="EZY73" s="73"/>
      <c r="EZZ73" s="73"/>
      <c r="FAA73" s="73"/>
      <c r="FAB73" s="73"/>
      <c r="FAC73" s="73"/>
      <c r="FAD73" s="73"/>
      <c r="FAE73" s="73"/>
      <c r="FAF73" s="73"/>
      <c r="FAG73" s="73"/>
      <c r="FAH73" s="73"/>
      <c r="FAI73" s="73"/>
      <c r="FAJ73" s="73"/>
      <c r="FAK73" s="73"/>
      <c r="FAL73" s="73"/>
      <c r="FAM73" s="73"/>
      <c r="FAN73" s="73"/>
      <c r="FAO73" s="73"/>
      <c r="FAP73" s="73"/>
      <c r="FAQ73" s="73"/>
      <c r="FAR73" s="73"/>
      <c r="FAS73" s="73"/>
      <c r="FAT73" s="73"/>
      <c r="FAU73" s="73"/>
      <c r="FAV73" s="73"/>
      <c r="FAW73" s="73"/>
      <c r="FAX73" s="73"/>
      <c r="FAY73" s="73"/>
      <c r="FAZ73" s="73"/>
      <c r="FBA73" s="73"/>
      <c r="FBB73" s="73"/>
      <c r="FBC73" s="73"/>
      <c r="FBD73" s="73"/>
      <c r="FBE73" s="73"/>
      <c r="FBF73" s="73"/>
      <c r="FBG73" s="73"/>
      <c r="FBH73" s="73"/>
      <c r="FBI73" s="73"/>
      <c r="FBJ73" s="73"/>
      <c r="FBK73" s="73"/>
      <c r="FBL73" s="73"/>
      <c r="FBM73" s="73"/>
      <c r="FBN73" s="73"/>
      <c r="FBO73" s="73"/>
      <c r="FBP73" s="73"/>
      <c r="FBQ73" s="73"/>
      <c r="FBR73" s="73"/>
      <c r="FBS73" s="73"/>
      <c r="FBT73" s="73"/>
      <c r="FBU73" s="73"/>
      <c r="FBV73" s="73"/>
      <c r="FBW73" s="73"/>
      <c r="FBX73" s="73"/>
      <c r="FBY73" s="73"/>
      <c r="FBZ73" s="73"/>
      <c r="FCA73" s="73"/>
      <c r="FCB73" s="73"/>
      <c r="FCC73" s="73"/>
      <c r="FCD73" s="73"/>
      <c r="FCE73" s="73"/>
      <c r="FCF73" s="73"/>
      <c r="FCG73" s="73"/>
      <c r="FCH73" s="73"/>
      <c r="FCI73" s="73"/>
      <c r="FCJ73" s="73"/>
      <c r="FCK73" s="73"/>
      <c r="FCL73" s="73"/>
      <c r="FCM73" s="73"/>
      <c r="FCN73" s="73"/>
      <c r="FCO73" s="73"/>
      <c r="FCP73" s="73"/>
      <c r="FCQ73" s="73"/>
      <c r="FCR73" s="73"/>
      <c r="FCS73" s="73"/>
      <c r="FCT73" s="73"/>
      <c r="FCU73" s="73"/>
      <c r="FCV73" s="73"/>
      <c r="FCW73" s="73"/>
      <c r="FCX73" s="73"/>
      <c r="FCY73" s="73"/>
      <c r="FCZ73" s="73"/>
      <c r="FDA73" s="73"/>
      <c r="FDB73" s="73"/>
      <c r="FDC73" s="73"/>
      <c r="FDD73" s="73"/>
      <c r="FDE73" s="73"/>
      <c r="FDF73" s="73"/>
      <c r="FDG73" s="73"/>
      <c r="FDH73" s="73"/>
      <c r="FDI73" s="73"/>
      <c r="FDJ73" s="73"/>
      <c r="FDK73" s="73"/>
      <c r="FDL73" s="73"/>
      <c r="FDM73" s="73"/>
      <c r="FDN73" s="73"/>
      <c r="FDO73" s="73"/>
      <c r="FDP73" s="73"/>
      <c r="FDQ73" s="73"/>
      <c r="FDR73" s="73"/>
      <c r="FDS73" s="73"/>
      <c r="FDT73" s="73"/>
      <c r="FDU73" s="73"/>
      <c r="FDV73" s="73"/>
      <c r="FDW73" s="73"/>
      <c r="FDX73" s="73"/>
      <c r="FDY73" s="73"/>
      <c r="FDZ73" s="73"/>
      <c r="FEA73" s="73"/>
      <c r="FEB73" s="73"/>
      <c r="FEC73" s="73"/>
      <c r="FED73" s="73"/>
      <c r="FEE73" s="73"/>
      <c r="FEF73" s="73"/>
      <c r="FEG73" s="73"/>
      <c r="FEH73" s="73"/>
      <c r="FEI73" s="73"/>
      <c r="FEJ73" s="73"/>
      <c r="FEK73" s="73"/>
      <c r="FEL73" s="73"/>
      <c r="FEM73" s="73"/>
      <c r="FEN73" s="73"/>
      <c r="FEO73" s="73"/>
      <c r="FEP73" s="73"/>
      <c r="FEQ73" s="73"/>
      <c r="FER73" s="73"/>
      <c r="FES73" s="73"/>
      <c r="FET73" s="73"/>
      <c r="FEU73" s="73"/>
      <c r="FEV73" s="73"/>
      <c r="FEW73" s="73"/>
      <c r="FEX73" s="73"/>
      <c r="FEY73" s="73"/>
      <c r="FEZ73" s="73"/>
      <c r="FFA73" s="73"/>
      <c r="FFB73" s="73"/>
      <c r="FFC73" s="73"/>
      <c r="FFD73" s="73"/>
      <c r="FFE73" s="73"/>
      <c r="FFF73" s="73"/>
      <c r="FFG73" s="73"/>
      <c r="FFH73" s="73"/>
      <c r="FFI73" s="73"/>
      <c r="FFJ73" s="73"/>
      <c r="FFK73" s="73"/>
      <c r="FFL73" s="73"/>
      <c r="FFM73" s="73"/>
      <c r="FFN73" s="73"/>
      <c r="FFO73" s="73"/>
      <c r="FFP73" s="73"/>
      <c r="FFQ73" s="73"/>
      <c r="FFR73" s="73"/>
      <c r="FFS73" s="73"/>
      <c r="FFT73" s="73"/>
      <c r="FFU73" s="73"/>
      <c r="FFV73" s="73"/>
      <c r="FFW73" s="73"/>
      <c r="FFX73" s="73"/>
      <c r="FFY73" s="73"/>
      <c r="FFZ73" s="73"/>
      <c r="FGA73" s="73"/>
      <c r="FGB73" s="73"/>
      <c r="FGC73" s="73"/>
      <c r="FGD73" s="73"/>
      <c r="FGE73" s="73"/>
      <c r="FGF73" s="73"/>
      <c r="FGG73" s="73"/>
      <c r="FGH73" s="73"/>
      <c r="FGI73" s="73"/>
      <c r="FGJ73" s="73"/>
      <c r="FGK73" s="73"/>
      <c r="FGL73" s="73"/>
      <c r="FGM73" s="73"/>
      <c r="FGN73" s="73"/>
      <c r="FGO73" s="73"/>
      <c r="FGP73" s="73"/>
      <c r="FGQ73" s="73"/>
      <c r="FGR73" s="73"/>
      <c r="FGS73" s="73"/>
      <c r="FGT73" s="73"/>
      <c r="FGU73" s="73"/>
      <c r="FGV73" s="73"/>
      <c r="FGW73" s="73"/>
      <c r="FGX73" s="73"/>
      <c r="FGY73" s="73"/>
      <c r="FGZ73" s="73"/>
      <c r="FHA73" s="73"/>
      <c r="FHB73" s="73"/>
      <c r="FHC73" s="73"/>
      <c r="FHD73" s="73"/>
      <c r="FHE73" s="73"/>
      <c r="FHF73" s="73"/>
      <c r="FHG73" s="73"/>
      <c r="FHH73" s="73"/>
      <c r="FHI73" s="73"/>
      <c r="FHJ73" s="73"/>
      <c r="FHK73" s="73"/>
      <c r="FHL73" s="73"/>
      <c r="FHM73" s="73"/>
      <c r="FHN73" s="73"/>
      <c r="FHO73" s="73"/>
      <c r="FHP73" s="73"/>
      <c r="FHQ73" s="73"/>
      <c r="FHR73" s="73"/>
      <c r="FHS73" s="73"/>
      <c r="FHT73" s="73"/>
      <c r="FHU73" s="73"/>
      <c r="FHV73" s="73"/>
      <c r="FHW73" s="73"/>
      <c r="FHX73" s="73"/>
      <c r="FHY73" s="73"/>
      <c r="FHZ73" s="73"/>
      <c r="FIA73" s="73"/>
      <c r="FIB73" s="73"/>
      <c r="FIC73" s="73"/>
      <c r="FID73" s="73"/>
      <c r="FIE73" s="73"/>
      <c r="FIF73" s="73"/>
      <c r="FIG73" s="73"/>
      <c r="FIH73" s="73"/>
      <c r="FII73" s="73"/>
      <c r="FIJ73" s="73"/>
      <c r="FIK73" s="73"/>
      <c r="FIL73" s="73"/>
      <c r="FIM73" s="73"/>
      <c r="FIN73" s="73"/>
      <c r="FIO73" s="73"/>
      <c r="FIP73" s="73"/>
      <c r="FIQ73" s="73"/>
      <c r="FIR73" s="73"/>
      <c r="FIS73" s="73"/>
      <c r="FIT73" s="73"/>
      <c r="FIU73" s="73"/>
      <c r="FIV73" s="73"/>
      <c r="FIW73" s="73"/>
      <c r="FIX73" s="73"/>
      <c r="FIY73" s="73"/>
      <c r="FIZ73" s="73"/>
      <c r="FJA73" s="73"/>
      <c r="FJB73" s="73"/>
      <c r="FJC73" s="73"/>
      <c r="FJD73" s="73"/>
      <c r="FJE73" s="73"/>
      <c r="FJF73" s="73"/>
      <c r="FJG73" s="73"/>
      <c r="FJH73" s="73"/>
      <c r="FJI73" s="73"/>
      <c r="FJJ73" s="73"/>
      <c r="FJK73" s="73"/>
      <c r="FJL73" s="73"/>
      <c r="FJM73" s="73"/>
      <c r="FJN73" s="73"/>
      <c r="FJO73" s="73"/>
      <c r="FJP73" s="73"/>
      <c r="FJQ73" s="73"/>
      <c r="FJR73" s="73"/>
      <c r="FJS73" s="73"/>
      <c r="FJT73" s="73"/>
      <c r="FJU73" s="73"/>
      <c r="FJV73" s="73"/>
      <c r="FJW73" s="73"/>
      <c r="FJX73" s="73"/>
      <c r="FJY73" s="73"/>
      <c r="FJZ73" s="73"/>
      <c r="FKA73" s="73"/>
      <c r="FKB73" s="73"/>
      <c r="FKC73" s="73"/>
      <c r="FKD73" s="73"/>
      <c r="FKE73" s="73"/>
      <c r="FKF73" s="73"/>
      <c r="FKG73" s="73"/>
      <c r="FKH73" s="73"/>
      <c r="FKI73" s="73"/>
      <c r="FKJ73" s="73"/>
      <c r="FKK73" s="73"/>
      <c r="FKL73" s="73"/>
      <c r="FKM73" s="73"/>
      <c r="FKN73" s="73"/>
      <c r="FKO73" s="73"/>
      <c r="FKP73" s="73"/>
      <c r="FKQ73" s="73"/>
      <c r="FKR73" s="73"/>
      <c r="FKS73" s="73"/>
      <c r="FKT73" s="73"/>
      <c r="FKU73" s="73"/>
      <c r="FKV73" s="73"/>
      <c r="FKW73" s="73"/>
      <c r="FKX73" s="73"/>
      <c r="FKY73" s="73"/>
      <c r="FKZ73" s="73"/>
      <c r="FLA73" s="73"/>
      <c r="FLB73" s="73"/>
      <c r="FLC73" s="73"/>
      <c r="FLD73" s="73"/>
      <c r="FLE73" s="73"/>
      <c r="FLF73" s="73"/>
      <c r="FLG73" s="73"/>
      <c r="FLH73" s="73"/>
      <c r="FLI73" s="73"/>
      <c r="FLJ73" s="73"/>
      <c r="FLK73" s="73"/>
      <c r="FLL73" s="73"/>
      <c r="FLM73" s="73"/>
      <c r="FLN73" s="73"/>
      <c r="FLO73" s="73"/>
      <c r="FLP73" s="73"/>
      <c r="FLQ73" s="73"/>
      <c r="FLR73" s="73"/>
      <c r="FLS73" s="73"/>
      <c r="FLT73" s="73"/>
      <c r="FLU73" s="73"/>
      <c r="FLV73" s="73"/>
      <c r="FLW73" s="73"/>
      <c r="FLX73" s="73"/>
      <c r="FLY73" s="73"/>
      <c r="FLZ73" s="73"/>
      <c r="FMA73" s="73"/>
      <c r="FMB73" s="73"/>
      <c r="FMC73" s="73"/>
      <c r="FMD73" s="73"/>
      <c r="FME73" s="73"/>
      <c r="FMF73" s="73"/>
      <c r="FMG73" s="73"/>
      <c r="FMH73" s="73"/>
      <c r="FMI73" s="73"/>
      <c r="FMJ73" s="73"/>
      <c r="FMK73" s="73"/>
      <c r="FML73" s="73"/>
      <c r="FMM73" s="73"/>
      <c r="FMN73" s="73"/>
      <c r="FMO73" s="73"/>
      <c r="FMP73" s="73"/>
      <c r="FMQ73" s="73"/>
      <c r="FMR73" s="73"/>
      <c r="FMS73" s="73"/>
      <c r="FMT73" s="73"/>
      <c r="FMU73" s="73"/>
      <c r="FMV73" s="73"/>
      <c r="FMW73" s="73"/>
      <c r="FMX73" s="73"/>
      <c r="FMY73" s="73"/>
      <c r="FMZ73" s="73"/>
      <c r="FNA73" s="73"/>
      <c r="FNB73" s="73"/>
      <c r="FNC73" s="73"/>
      <c r="FND73" s="73"/>
      <c r="FNE73" s="73"/>
      <c r="FNF73" s="73"/>
      <c r="FNG73" s="73"/>
      <c r="FNH73" s="73"/>
      <c r="FNI73" s="73"/>
      <c r="FNJ73" s="73"/>
      <c r="FNK73" s="73"/>
      <c r="FNL73" s="73"/>
      <c r="FNM73" s="73"/>
      <c r="FNN73" s="73"/>
      <c r="FNO73" s="73"/>
      <c r="FNP73" s="73"/>
      <c r="FNQ73" s="73"/>
      <c r="FNR73" s="73"/>
      <c r="FNS73" s="73"/>
      <c r="FNT73" s="73"/>
      <c r="FNU73" s="73"/>
      <c r="FNV73" s="73"/>
      <c r="FNW73" s="73"/>
      <c r="FNX73" s="73"/>
      <c r="FNY73" s="73"/>
      <c r="FNZ73" s="73"/>
      <c r="FOA73" s="73"/>
      <c r="FOB73" s="73"/>
      <c r="FOC73" s="73"/>
      <c r="FOD73" s="73"/>
      <c r="FOE73" s="73"/>
      <c r="FOF73" s="73"/>
      <c r="FOG73" s="73"/>
      <c r="FOH73" s="73"/>
      <c r="FOI73" s="73"/>
      <c r="FOJ73" s="73"/>
      <c r="FOK73" s="73"/>
      <c r="FOL73" s="73"/>
      <c r="FOM73" s="73"/>
      <c r="FON73" s="73"/>
      <c r="FOO73" s="73"/>
      <c r="FOP73" s="73"/>
      <c r="FOQ73" s="73"/>
      <c r="FOR73" s="73"/>
      <c r="FOS73" s="73"/>
      <c r="FOT73" s="73"/>
      <c r="FOU73" s="73"/>
      <c r="FOV73" s="73"/>
      <c r="FOW73" s="73"/>
      <c r="FOX73" s="73"/>
      <c r="FOY73" s="73"/>
      <c r="FOZ73" s="73"/>
      <c r="FPA73" s="73"/>
      <c r="FPB73" s="73"/>
      <c r="FPC73" s="73"/>
      <c r="FPD73" s="73"/>
      <c r="FPE73" s="73"/>
      <c r="FPF73" s="73"/>
      <c r="FPG73" s="73"/>
      <c r="FPH73" s="73"/>
      <c r="FPI73" s="73"/>
      <c r="FPJ73" s="73"/>
      <c r="FPK73" s="73"/>
      <c r="FPL73" s="73"/>
      <c r="FPM73" s="73"/>
      <c r="FPN73" s="73"/>
      <c r="FPO73" s="73"/>
      <c r="FPP73" s="73"/>
      <c r="FPQ73" s="73"/>
      <c r="FPR73" s="73"/>
      <c r="FPS73" s="73"/>
      <c r="FPT73" s="73"/>
      <c r="FPU73" s="73"/>
      <c r="FPV73" s="73"/>
      <c r="FPW73" s="73"/>
      <c r="FPX73" s="73"/>
      <c r="FPY73" s="73"/>
      <c r="FPZ73" s="73"/>
      <c r="FQA73" s="73"/>
      <c r="FQB73" s="73"/>
      <c r="FQC73" s="73"/>
      <c r="FQD73" s="73"/>
      <c r="FQE73" s="73"/>
      <c r="FQF73" s="73"/>
      <c r="FQG73" s="73"/>
      <c r="FQH73" s="73"/>
      <c r="FQI73" s="73"/>
      <c r="FQJ73" s="73"/>
      <c r="FQK73" s="73"/>
      <c r="FQL73" s="73"/>
      <c r="FQM73" s="73"/>
      <c r="FQN73" s="73"/>
      <c r="FQO73" s="73"/>
      <c r="FQP73" s="73"/>
      <c r="FQQ73" s="73"/>
      <c r="FQR73" s="73"/>
      <c r="FQS73" s="73"/>
      <c r="FQT73" s="73"/>
      <c r="FQU73" s="73"/>
      <c r="FQV73" s="73"/>
      <c r="FQW73" s="73"/>
      <c r="FQX73" s="73"/>
      <c r="FQY73" s="73"/>
      <c r="FQZ73" s="73"/>
      <c r="FRA73" s="73"/>
      <c r="FRB73" s="73"/>
      <c r="FRC73" s="73"/>
      <c r="FRD73" s="73"/>
      <c r="FRE73" s="73"/>
      <c r="FRF73" s="73"/>
      <c r="FRG73" s="73"/>
      <c r="FRH73" s="73"/>
      <c r="FRI73" s="73"/>
      <c r="FRJ73" s="73"/>
      <c r="FRK73" s="73"/>
      <c r="FRL73" s="73"/>
      <c r="FRM73" s="73"/>
      <c r="FRN73" s="73"/>
      <c r="FRO73" s="73"/>
      <c r="FRP73" s="73"/>
      <c r="FRQ73" s="73"/>
      <c r="FRR73" s="73"/>
      <c r="FRS73" s="73"/>
      <c r="FRT73" s="73"/>
      <c r="FRU73" s="73"/>
      <c r="FRV73" s="73"/>
      <c r="FRW73" s="73"/>
      <c r="FRX73" s="73"/>
      <c r="FRY73" s="73"/>
      <c r="FRZ73" s="73"/>
      <c r="FSA73" s="73"/>
      <c r="FSB73" s="73"/>
      <c r="FSC73" s="73"/>
      <c r="FSD73" s="73"/>
      <c r="FSE73" s="73"/>
      <c r="FSF73" s="73"/>
      <c r="FSG73" s="73"/>
      <c r="FSH73" s="73"/>
      <c r="FSI73" s="73"/>
      <c r="FSJ73" s="73"/>
      <c r="FSK73" s="73"/>
      <c r="FSL73" s="73"/>
      <c r="FSM73" s="73"/>
      <c r="FSN73" s="73"/>
      <c r="FSO73" s="73"/>
      <c r="FSP73" s="73"/>
      <c r="FSQ73" s="73"/>
      <c r="FSR73" s="73"/>
      <c r="FSS73" s="73"/>
      <c r="FST73" s="73"/>
      <c r="FSU73" s="73"/>
      <c r="FSV73" s="73"/>
      <c r="FSW73" s="73"/>
      <c r="FSX73" s="73"/>
      <c r="FSY73" s="73"/>
      <c r="FSZ73" s="73"/>
      <c r="FTA73" s="73"/>
      <c r="FTB73" s="73"/>
      <c r="FTC73" s="73"/>
      <c r="FTD73" s="73"/>
      <c r="FTE73" s="73"/>
      <c r="FTF73" s="73"/>
      <c r="FTG73" s="73"/>
      <c r="FTH73" s="73"/>
      <c r="FTI73" s="73"/>
      <c r="FTJ73" s="73"/>
      <c r="FTK73" s="73"/>
      <c r="FTL73" s="73"/>
      <c r="FTM73" s="73"/>
      <c r="FTN73" s="73"/>
      <c r="FTO73" s="73"/>
      <c r="FTP73" s="73"/>
      <c r="FTQ73" s="73"/>
      <c r="FTR73" s="73"/>
      <c r="FTS73" s="73"/>
      <c r="FTT73" s="73"/>
      <c r="FTU73" s="73"/>
      <c r="FTV73" s="73"/>
      <c r="FTW73" s="73"/>
      <c r="FTX73" s="73"/>
      <c r="FTY73" s="73"/>
      <c r="FTZ73" s="73"/>
      <c r="FUA73" s="73"/>
      <c r="FUB73" s="73"/>
      <c r="FUC73" s="73"/>
      <c r="FUD73" s="73"/>
      <c r="FUE73" s="73"/>
      <c r="FUF73" s="73"/>
      <c r="FUG73" s="73"/>
      <c r="FUH73" s="73"/>
      <c r="FUI73" s="73"/>
      <c r="FUJ73" s="73"/>
      <c r="FUK73" s="73"/>
      <c r="FUL73" s="73"/>
      <c r="FUM73" s="73"/>
      <c r="FUN73" s="73"/>
      <c r="FUO73" s="73"/>
      <c r="FUP73" s="73"/>
      <c r="FUQ73" s="73"/>
      <c r="FUR73" s="73"/>
      <c r="FUS73" s="73"/>
      <c r="FUT73" s="73"/>
      <c r="FUU73" s="73"/>
      <c r="FUV73" s="73"/>
      <c r="FUW73" s="73"/>
      <c r="FUX73" s="73"/>
      <c r="FUY73" s="73"/>
      <c r="FUZ73" s="73"/>
      <c r="FVA73" s="73"/>
      <c r="FVB73" s="73"/>
      <c r="FVC73" s="73"/>
      <c r="FVD73" s="73"/>
      <c r="FVE73" s="73"/>
      <c r="FVF73" s="73"/>
      <c r="FVG73" s="73"/>
      <c r="FVH73" s="73"/>
      <c r="FVI73" s="73"/>
      <c r="FVJ73" s="73"/>
      <c r="FVK73" s="73"/>
      <c r="FVL73" s="73"/>
      <c r="FVM73" s="73"/>
      <c r="FVN73" s="73"/>
      <c r="FVO73" s="73"/>
      <c r="FVP73" s="73"/>
      <c r="FVQ73" s="73"/>
      <c r="FVR73" s="73"/>
      <c r="FVS73" s="73"/>
      <c r="FVT73" s="73"/>
      <c r="FVU73" s="73"/>
      <c r="FVV73" s="73"/>
      <c r="FVW73" s="73"/>
      <c r="FVX73" s="73"/>
      <c r="FVY73" s="73"/>
      <c r="FVZ73" s="73"/>
      <c r="FWA73" s="73"/>
      <c r="FWB73" s="73"/>
      <c r="FWC73" s="73"/>
      <c r="FWD73" s="73"/>
      <c r="FWE73" s="73"/>
      <c r="FWF73" s="73"/>
      <c r="FWG73" s="73"/>
      <c r="FWH73" s="73"/>
      <c r="FWI73" s="73"/>
      <c r="FWJ73" s="73"/>
      <c r="FWK73" s="73"/>
      <c r="FWL73" s="73"/>
      <c r="FWM73" s="73"/>
      <c r="FWN73" s="73"/>
      <c r="FWO73" s="73"/>
      <c r="FWP73" s="73"/>
      <c r="FWQ73" s="73"/>
      <c r="FWR73" s="73"/>
      <c r="FWS73" s="73"/>
      <c r="FWT73" s="73"/>
      <c r="FWU73" s="73"/>
      <c r="FWV73" s="73"/>
      <c r="FWW73" s="73"/>
      <c r="FWX73" s="73"/>
      <c r="FWY73" s="73"/>
      <c r="FWZ73" s="73"/>
      <c r="FXA73" s="73"/>
      <c r="FXB73" s="73"/>
      <c r="FXC73" s="73"/>
      <c r="FXD73" s="73"/>
      <c r="FXE73" s="73"/>
      <c r="FXF73" s="73"/>
      <c r="FXG73" s="73"/>
      <c r="FXH73" s="73"/>
      <c r="FXI73" s="73"/>
      <c r="FXJ73" s="73"/>
      <c r="FXK73" s="73"/>
      <c r="FXL73" s="73"/>
      <c r="FXM73" s="73"/>
      <c r="FXN73" s="73"/>
      <c r="FXO73" s="73"/>
      <c r="FXP73" s="73"/>
      <c r="FXQ73" s="73"/>
      <c r="FXR73" s="73"/>
      <c r="FXS73" s="73"/>
      <c r="FXT73" s="73"/>
      <c r="FXU73" s="73"/>
      <c r="FXV73" s="73"/>
      <c r="FXW73" s="73"/>
      <c r="FXX73" s="73"/>
      <c r="FXY73" s="73"/>
      <c r="FXZ73" s="73"/>
      <c r="FYA73" s="73"/>
      <c r="FYB73" s="73"/>
      <c r="FYC73" s="73"/>
      <c r="FYD73" s="73"/>
      <c r="FYE73" s="73"/>
      <c r="FYF73" s="73"/>
      <c r="FYG73" s="73"/>
      <c r="FYH73" s="73"/>
      <c r="FYI73" s="73"/>
      <c r="FYJ73" s="73"/>
      <c r="FYK73" s="73"/>
      <c r="FYL73" s="73"/>
      <c r="FYM73" s="73"/>
      <c r="FYN73" s="73"/>
      <c r="FYO73" s="73"/>
      <c r="FYP73" s="73"/>
      <c r="FYQ73" s="73"/>
      <c r="FYR73" s="73"/>
      <c r="FYS73" s="73"/>
      <c r="FYT73" s="73"/>
      <c r="FYU73" s="73"/>
      <c r="FYV73" s="73"/>
      <c r="FYW73" s="73"/>
      <c r="FYX73" s="73"/>
      <c r="FYY73" s="73"/>
      <c r="FYZ73" s="73"/>
      <c r="FZA73" s="73"/>
      <c r="FZB73" s="73"/>
      <c r="FZC73" s="73"/>
      <c r="FZD73" s="73"/>
      <c r="FZE73" s="73"/>
      <c r="FZF73" s="73"/>
      <c r="FZG73" s="73"/>
      <c r="FZH73" s="73"/>
      <c r="FZI73" s="73"/>
      <c r="FZJ73" s="73"/>
      <c r="FZK73" s="73"/>
      <c r="FZL73" s="73"/>
      <c r="FZM73" s="73"/>
      <c r="FZN73" s="73"/>
      <c r="FZO73" s="73"/>
      <c r="FZP73" s="73"/>
      <c r="FZQ73" s="73"/>
      <c r="FZR73" s="73"/>
      <c r="FZS73" s="73"/>
      <c r="FZT73" s="73"/>
      <c r="FZU73" s="73"/>
      <c r="FZV73" s="73"/>
      <c r="FZW73" s="73"/>
      <c r="FZX73" s="73"/>
      <c r="FZY73" s="73"/>
      <c r="FZZ73" s="73"/>
      <c r="GAA73" s="73"/>
      <c r="GAB73" s="73"/>
      <c r="GAC73" s="73"/>
      <c r="GAD73" s="73"/>
      <c r="GAE73" s="73"/>
      <c r="GAF73" s="73"/>
      <c r="GAG73" s="73"/>
      <c r="GAH73" s="73"/>
      <c r="GAI73" s="73"/>
      <c r="GAJ73" s="73"/>
      <c r="GAK73" s="73"/>
      <c r="GAL73" s="73"/>
      <c r="GAM73" s="73"/>
      <c r="GAN73" s="73"/>
      <c r="GAO73" s="73"/>
      <c r="GAP73" s="73"/>
      <c r="GAQ73" s="73"/>
      <c r="GAR73" s="73"/>
      <c r="GAS73" s="73"/>
      <c r="GAT73" s="73"/>
      <c r="GAU73" s="73"/>
      <c r="GAV73" s="73"/>
      <c r="GAW73" s="73"/>
      <c r="GAX73" s="73"/>
      <c r="GAY73" s="73"/>
      <c r="GAZ73" s="73"/>
      <c r="GBA73" s="73"/>
      <c r="GBB73" s="73"/>
      <c r="GBC73" s="73"/>
      <c r="GBD73" s="73"/>
      <c r="GBE73" s="73"/>
      <c r="GBF73" s="73"/>
      <c r="GBG73" s="73"/>
      <c r="GBH73" s="73"/>
      <c r="GBI73" s="73"/>
      <c r="GBJ73" s="73"/>
      <c r="GBK73" s="73"/>
      <c r="GBL73" s="73"/>
      <c r="GBM73" s="73"/>
      <c r="GBN73" s="73"/>
      <c r="GBO73" s="73"/>
      <c r="GBP73" s="73"/>
      <c r="GBQ73" s="73"/>
      <c r="GBR73" s="73"/>
      <c r="GBS73" s="73"/>
      <c r="GBT73" s="73"/>
      <c r="GBU73" s="73"/>
      <c r="GBV73" s="73"/>
      <c r="GBW73" s="73"/>
      <c r="GBX73" s="73"/>
      <c r="GBY73" s="73"/>
      <c r="GBZ73" s="73"/>
      <c r="GCA73" s="73"/>
      <c r="GCB73" s="73"/>
      <c r="GCC73" s="73"/>
      <c r="GCD73" s="73"/>
      <c r="GCE73" s="73"/>
      <c r="GCF73" s="73"/>
      <c r="GCG73" s="73"/>
      <c r="GCH73" s="73"/>
      <c r="GCI73" s="73"/>
      <c r="GCJ73" s="73"/>
      <c r="GCK73" s="73"/>
      <c r="GCL73" s="73"/>
      <c r="GCM73" s="73"/>
      <c r="GCN73" s="73"/>
      <c r="GCO73" s="73"/>
      <c r="GCP73" s="73"/>
      <c r="GCQ73" s="73"/>
      <c r="GCR73" s="73"/>
      <c r="GCS73" s="73"/>
      <c r="GCT73" s="73"/>
      <c r="GCU73" s="73"/>
      <c r="GCV73" s="73"/>
      <c r="GCW73" s="73"/>
      <c r="GCX73" s="73"/>
      <c r="GCY73" s="73"/>
      <c r="GCZ73" s="73"/>
      <c r="GDA73" s="73"/>
      <c r="GDB73" s="73"/>
      <c r="GDC73" s="73"/>
      <c r="GDD73" s="73"/>
      <c r="GDE73" s="73"/>
      <c r="GDF73" s="73"/>
      <c r="GDG73" s="73"/>
      <c r="GDH73" s="73"/>
      <c r="GDI73" s="73"/>
      <c r="GDJ73" s="73"/>
      <c r="GDK73" s="73"/>
      <c r="GDL73" s="73"/>
      <c r="GDM73" s="73"/>
      <c r="GDN73" s="73"/>
      <c r="GDO73" s="73"/>
      <c r="GDP73" s="73"/>
      <c r="GDQ73" s="73"/>
      <c r="GDR73" s="73"/>
      <c r="GDS73" s="73"/>
      <c r="GDT73" s="73"/>
      <c r="GDU73" s="73"/>
      <c r="GDV73" s="73"/>
      <c r="GDW73" s="73"/>
      <c r="GDX73" s="73"/>
      <c r="GDY73" s="73"/>
      <c r="GDZ73" s="73"/>
      <c r="GEA73" s="73"/>
      <c r="GEB73" s="73"/>
      <c r="GEC73" s="73"/>
      <c r="GED73" s="73"/>
      <c r="GEE73" s="73"/>
      <c r="GEF73" s="73"/>
      <c r="GEG73" s="73"/>
      <c r="GEH73" s="73"/>
      <c r="GEI73" s="73"/>
      <c r="GEJ73" s="73"/>
      <c r="GEK73" s="73"/>
      <c r="GEL73" s="73"/>
      <c r="GEM73" s="73"/>
      <c r="GEN73" s="73"/>
      <c r="GEO73" s="73"/>
      <c r="GEP73" s="73"/>
      <c r="GEQ73" s="73"/>
      <c r="GER73" s="73"/>
      <c r="GES73" s="73"/>
      <c r="GET73" s="73"/>
      <c r="GEU73" s="73"/>
      <c r="GEV73" s="73"/>
      <c r="GEW73" s="73"/>
      <c r="GEX73" s="73"/>
      <c r="GEY73" s="73"/>
      <c r="GEZ73" s="73"/>
      <c r="GFA73" s="73"/>
      <c r="GFB73" s="73"/>
      <c r="GFC73" s="73"/>
      <c r="GFD73" s="73"/>
      <c r="GFE73" s="73"/>
      <c r="GFF73" s="73"/>
      <c r="GFG73" s="73"/>
      <c r="GFH73" s="73"/>
      <c r="GFI73" s="73"/>
      <c r="GFJ73" s="73"/>
      <c r="GFK73" s="73"/>
      <c r="GFL73" s="73"/>
      <c r="GFM73" s="73"/>
      <c r="GFN73" s="73"/>
      <c r="GFO73" s="73"/>
      <c r="GFP73" s="73"/>
      <c r="GFQ73" s="73"/>
      <c r="GFR73" s="73"/>
      <c r="GFS73" s="73"/>
      <c r="GFT73" s="73"/>
      <c r="GFU73" s="73"/>
      <c r="GFV73" s="73"/>
      <c r="GFW73" s="73"/>
      <c r="GFX73" s="73"/>
      <c r="GFY73" s="73"/>
      <c r="GFZ73" s="73"/>
      <c r="GGA73" s="73"/>
      <c r="GGB73" s="73"/>
      <c r="GGC73" s="73"/>
      <c r="GGD73" s="73"/>
      <c r="GGE73" s="73"/>
      <c r="GGF73" s="73"/>
      <c r="GGG73" s="73"/>
      <c r="GGH73" s="73"/>
      <c r="GGI73" s="73"/>
      <c r="GGJ73" s="73"/>
      <c r="GGK73" s="73"/>
      <c r="GGL73" s="73"/>
      <c r="GGM73" s="73"/>
      <c r="GGN73" s="73"/>
      <c r="GGO73" s="73"/>
      <c r="GGP73" s="73"/>
      <c r="GGQ73" s="73"/>
      <c r="GGR73" s="73"/>
      <c r="GGS73" s="73"/>
      <c r="GGT73" s="73"/>
      <c r="GGU73" s="73"/>
      <c r="GGV73" s="73"/>
      <c r="GGW73" s="73"/>
      <c r="GGX73" s="73"/>
      <c r="GGY73" s="73"/>
      <c r="GGZ73" s="73"/>
      <c r="GHA73" s="73"/>
      <c r="GHB73" s="73"/>
      <c r="GHC73" s="73"/>
      <c r="GHD73" s="73"/>
      <c r="GHE73" s="73"/>
      <c r="GHF73" s="73"/>
      <c r="GHG73" s="73"/>
      <c r="GHH73" s="73"/>
      <c r="GHI73" s="73"/>
      <c r="GHJ73" s="73"/>
      <c r="GHK73" s="73"/>
      <c r="GHL73" s="73"/>
      <c r="GHM73" s="73"/>
      <c r="GHN73" s="73"/>
      <c r="GHO73" s="73"/>
      <c r="GHP73" s="73"/>
      <c r="GHQ73" s="73"/>
      <c r="GHR73" s="73"/>
      <c r="GHS73" s="73"/>
      <c r="GHT73" s="73"/>
      <c r="GHU73" s="73"/>
      <c r="GHV73" s="73"/>
      <c r="GHW73" s="73"/>
      <c r="GHX73" s="73"/>
      <c r="GHY73" s="73"/>
      <c r="GHZ73" s="73"/>
      <c r="GIA73" s="73"/>
      <c r="GIB73" s="73"/>
      <c r="GIC73" s="73"/>
      <c r="GID73" s="73"/>
      <c r="GIE73" s="73"/>
      <c r="GIF73" s="73"/>
      <c r="GIG73" s="73"/>
      <c r="GIH73" s="73"/>
      <c r="GII73" s="73"/>
      <c r="GIJ73" s="73"/>
      <c r="GIK73" s="73"/>
      <c r="GIL73" s="73"/>
      <c r="GIM73" s="73"/>
      <c r="GIN73" s="73"/>
      <c r="GIO73" s="73"/>
      <c r="GIP73" s="73"/>
      <c r="GIQ73" s="73"/>
      <c r="GIR73" s="73"/>
      <c r="GIS73" s="73"/>
      <c r="GIT73" s="73"/>
      <c r="GIU73" s="73"/>
      <c r="GIV73" s="73"/>
      <c r="GIW73" s="73"/>
      <c r="GIX73" s="73"/>
      <c r="GIY73" s="73"/>
      <c r="GIZ73" s="73"/>
      <c r="GJA73" s="73"/>
      <c r="GJB73" s="73"/>
      <c r="GJC73" s="73"/>
      <c r="GJD73" s="73"/>
      <c r="GJE73" s="73"/>
      <c r="GJF73" s="73"/>
      <c r="GJG73" s="73"/>
      <c r="GJH73" s="73"/>
      <c r="GJI73" s="73"/>
      <c r="GJJ73" s="73"/>
      <c r="GJK73" s="73"/>
      <c r="GJL73" s="73"/>
      <c r="GJM73" s="73"/>
      <c r="GJN73" s="73"/>
      <c r="GJO73" s="73"/>
      <c r="GJP73" s="73"/>
      <c r="GJQ73" s="73"/>
      <c r="GJR73" s="73"/>
      <c r="GJS73" s="73"/>
      <c r="GJT73" s="73"/>
      <c r="GJU73" s="73"/>
      <c r="GJV73" s="73"/>
      <c r="GJW73" s="73"/>
      <c r="GJX73" s="73"/>
      <c r="GJY73" s="73"/>
      <c r="GJZ73" s="73"/>
      <c r="GKA73" s="73"/>
      <c r="GKB73" s="73"/>
      <c r="GKC73" s="73"/>
      <c r="GKD73" s="73"/>
      <c r="GKE73" s="73"/>
      <c r="GKF73" s="73"/>
      <c r="GKG73" s="73"/>
      <c r="GKH73" s="73"/>
      <c r="GKI73" s="73"/>
      <c r="GKJ73" s="73"/>
      <c r="GKK73" s="73"/>
      <c r="GKL73" s="73"/>
      <c r="GKM73" s="73"/>
      <c r="GKN73" s="73"/>
      <c r="GKO73" s="73"/>
      <c r="GKP73" s="73"/>
      <c r="GKQ73" s="73"/>
      <c r="GKR73" s="73"/>
      <c r="GKS73" s="73"/>
      <c r="GKT73" s="73"/>
      <c r="GKU73" s="73"/>
      <c r="GKV73" s="73"/>
      <c r="GKW73" s="73"/>
      <c r="GKX73" s="73"/>
      <c r="GKY73" s="73"/>
      <c r="GKZ73" s="73"/>
      <c r="GLA73" s="73"/>
      <c r="GLB73" s="73"/>
      <c r="GLC73" s="73"/>
      <c r="GLD73" s="73"/>
      <c r="GLE73" s="73"/>
      <c r="GLF73" s="73"/>
      <c r="GLG73" s="73"/>
      <c r="GLH73" s="73"/>
      <c r="GLI73" s="73"/>
      <c r="GLJ73" s="73"/>
      <c r="GLK73" s="73"/>
      <c r="GLL73" s="73"/>
      <c r="GLM73" s="73"/>
      <c r="GLN73" s="73"/>
      <c r="GLO73" s="73"/>
      <c r="GLP73" s="73"/>
      <c r="GLQ73" s="73"/>
      <c r="GLR73" s="73"/>
      <c r="GLS73" s="73"/>
      <c r="GLT73" s="73"/>
      <c r="GLU73" s="73"/>
      <c r="GLV73" s="73"/>
      <c r="GLW73" s="73"/>
      <c r="GLX73" s="73"/>
      <c r="GLY73" s="73"/>
      <c r="GLZ73" s="73"/>
      <c r="GMA73" s="73"/>
      <c r="GMB73" s="73"/>
      <c r="GMC73" s="73"/>
      <c r="GMD73" s="73"/>
      <c r="GME73" s="73"/>
      <c r="GMF73" s="73"/>
      <c r="GMG73" s="73"/>
      <c r="GMH73" s="73"/>
      <c r="GMI73" s="73"/>
      <c r="GMJ73" s="73"/>
      <c r="GMK73" s="73"/>
      <c r="GML73" s="73"/>
      <c r="GMM73" s="73"/>
      <c r="GMN73" s="73"/>
      <c r="GMO73" s="73"/>
      <c r="GMP73" s="73"/>
      <c r="GMQ73" s="73"/>
      <c r="GMR73" s="73"/>
      <c r="GMS73" s="73"/>
      <c r="GMT73" s="73"/>
      <c r="GMU73" s="73"/>
      <c r="GMV73" s="73"/>
      <c r="GMW73" s="73"/>
      <c r="GMX73" s="73"/>
      <c r="GMY73" s="73"/>
      <c r="GMZ73" s="73"/>
      <c r="GNA73" s="73"/>
      <c r="GNB73" s="73"/>
      <c r="GNC73" s="73"/>
      <c r="GND73" s="73"/>
      <c r="GNE73" s="73"/>
      <c r="GNF73" s="73"/>
      <c r="GNG73" s="73"/>
      <c r="GNH73" s="73"/>
      <c r="GNI73" s="73"/>
      <c r="GNJ73" s="73"/>
      <c r="GNK73" s="73"/>
      <c r="GNL73" s="73"/>
      <c r="GNM73" s="73"/>
      <c r="GNN73" s="73"/>
      <c r="GNO73" s="73"/>
      <c r="GNP73" s="73"/>
      <c r="GNQ73" s="73"/>
      <c r="GNR73" s="73"/>
      <c r="GNS73" s="73"/>
      <c r="GNT73" s="73"/>
      <c r="GNU73" s="73"/>
      <c r="GNV73" s="73"/>
      <c r="GNW73" s="73"/>
      <c r="GNX73" s="73"/>
      <c r="GNY73" s="73"/>
      <c r="GNZ73" s="73"/>
      <c r="GOA73" s="73"/>
      <c r="GOB73" s="73"/>
      <c r="GOC73" s="73"/>
      <c r="GOD73" s="73"/>
      <c r="GOE73" s="73"/>
      <c r="GOF73" s="73"/>
      <c r="GOG73" s="73"/>
      <c r="GOH73" s="73"/>
      <c r="GOI73" s="73"/>
      <c r="GOJ73" s="73"/>
      <c r="GOK73" s="73"/>
      <c r="GOL73" s="73"/>
      <c r="GOM73" s="73"/>
      <c r="GON73" s="73"/>
      <c r="GOO73" s="73"/>
      <c r="GOP73" s="73"/>
      <c r="GOQ73" s="73"/>
      <c r="GOR73" s="73"/>
      <c r="GOS73" s="73"/>
      <c r="GOT73" s="73"/>
      <c r="GOU73" s="73"/>
      <c r="GOV73" s="73"/>
      <c r="GOW73" s="73"/>
      <c r="GOX73" s="73"/>
      <c r="GOY73" s="73"/>
      <c r="GOZ73" s="73"/>
      <c r="GPA73" s="73"/>
      <c r="GPB73" s="73"/>
      <c r="GPC73" s="73"/>
      <c r="GPD73" s="73"/>
      <c r="GPE73" s="73"/>
      <c r="GPF73" s="73"/>
      <c r="GPG73" s="73"/>
      <c r="GPH73" s="73"/>
      <c r="GPI73" s="73"/>
      <c r="GPJ73" s="73"/>
      <c r="GPK73" s="73"/>
      <c r="GPL73" s="73"/>
      <c r="GPM73" s="73"/>
      <c r="GPN73" s="73"/>
      <c r="GPO73" s="73"/>
      <c r="GPP73" s="73"/>
      <c r="GPQ73" s="73"/>
      <c r="GPR73" s="73"/>
      <c r="GPS73" s="73"/>
      <c r="GPT73" s="73"/>
      <c r="GPU73" s="73"/>
      <c r="GPV73" s="73"/>
      <c r="GPW73" s="73"/>
      <c r="GPX73" s="73"/>
      <c r="GPY73" s="73"/>
      <c r="GPZ73" s="73"/>
      <c r="GQA73" s="73"/>
      <c r="GQB73" s="73"/>
      <c r="GQC73" s="73"/>
      <c r="GQD73" s="73"/>
      <c r="GQE73" s="73"/>
      <c r="GQF73" s="73"/>
      <c r="GQG73" s="73"/>
      <c r="GQH73" s="73"/>
      <c r="GQI73" s="73"/>
      <c r="GQJ73" s="73"/>
      <c r="GQK73" s="73"/>
      <c r="GQL73" s="73"/>
      <c r="GQM73" s="73"/>
      <c r="GQN73" s="73"/>
      <c r="GQO73" s="73"/>
      <c r="GQP73" s="73"/>
      <c r="GQQ73" s="73"/>
      <c r="GQR73" s="73"/>
      <c r="GQS73" s="73"/>
      <c r="GQT73" s="73"/>
      <c r="GQU73" s="73"/>
      <c r="GQV73" s="73"/>
      <c r="GQW73" s="73"/>
      <c r="GQX73" s="73"/>
      <c r="GQY73" s="73"/>
      <c r="GQZ73" s="73"/>
      <c r="GRA73" s="73"/>
      <c r="GRB73" s="73"/>
      <c r="GRC73" s="73"/>
      <c r="GRD73" s="73"/>
      <c r="GRE73" s="73"/>
      <c r="GRF73" s="73"/>
      <c r="GRG73" s="73"/>
      <c r="GRH73" s="73"/>
      <c r="GRI73" s="73"/>
      <c r="GRJ73" s="73"/>
      <c r="GRK73" s="73"/>
      <c r="GRL73" s="73"/>
      <c r="GRM73" s="73"/>
      <c r="GRN73" s="73"/>
      <c r="GRO73" s="73"/>
      <c r="GRP73" s="73"/>
      <c r="GRQ73" s="73"/>
      <c r="GRR73" s="73"/>
      <c r="GRS73" s="73"/>
      <c r="GRT73" s="73"/>
      <c r="GRU73" s="73"/>
      <c r="GRV73" s="73"/>
      <c r="GRW73" s="73"/>
      <c r="GRX73" s="73"/>
      <c r="GRY73" s="73"/>
      <c r="GRZ73" s="73"/>
      <c r="GSA73" s="73"/>
      <c r="GSB73" s="73"/>
      <c r="GSC73" s="73"/>
      <c r="GSD73" s="73"/>
      <c r="GSE73" s="73"/>
      <c r="GSF73" s="73"/>
      <c r="GSG73" s="73"/>
      <c r="GSH73" s="73"/>
      <c r="GSI73" s="73"/>
      <c r="GSJ73" s="73"/>
      <c r="GSK73" s="73"/>
      <c r="GSL73" s="73"/>
      <c r="GSM73" s="73"/>
      <c r="GSN73" s="73"/>
      <c r="GSO73" s="73"/>
      <c r="GSP73" s="73"/>
      <c r="GSQ73" s="73"/>
      <c r="GSR73" s="73"/>
      <c r="GSS73" s="73"/>
      <c r="GST73" s="73"/>
      <c r="GSU73" s="73"/>
      <c r="GSV73" s="73"/>
      <c r="GSW73" s="73"/>
      <c r="GSX73" s="73"/>
      <c r="GSY73" s="73"/>
      <c r="GSZ73" s="73"/>
      <c r="GTA73" s="73"/>
      <c r="GTB73" s="73"/>
      <c r="GTC73" s="73"/>
      <c r="GTD73" s="73"/>
      <c r="GTE73" s="73"/>
      <c r="GTF73" s="73"/>
      <c r="GTG73" s="73"/>
      <c r="GTH73" s="73"/>
      <c r="GTI73" s="73"/>
      <c r="GTJ73" s="73"/>
      <c r="GTK73" s="73"/>
      <c r="GTL73" s="73"/>
      <c r="GTM73" s="73"/>
      <c r="GTN73" s="73"/>
      <c r="GTO73" s="73"/>
      <c r="GTP73" s="73"/>
      <c r="GTQ73" s="73"/>
      <c r="GTR73" s="73"/>
      <c r="GTS73" s="73"/>
      <c r="GTT73" s="73"/>
      <c r="GTU73" s="73"/>
      <c r="GTV73" s="73"/>
      <c r="GTW73" s="73"/>
      <c r="GTX73" s="73"/>
      <c r="GTY73" s="73"/>
      <c r="GTZ73" s="73"/>
      <c r="GUA73" s="73"/>
      <c r="GUB73" s="73"/>
      <c r="GUC73" s="73"/>
      <c r="GUD73" s="73"/>
      <c r="GUE73" s="73"/>
      <c r="GUF73" s="73"/>
      <c r="GUG73" s="73"/>
      <c r="GUH73" s="73"/>
      <c r="GUI73" s="73"/>
      <c r="GUJ73" s="73"/>
      <c r="GUK73" s="73"/>
      <c r="GUL73" s="73"/>
      <c r="GUM73" s="73"/>
      <c r="GUN73" s="73"/>
      <c r="GUO73" s="73"/>
      <c r="GUP73" s="73"/>
      <c r="GUQ73" s="73"/>
      <c r="GUR73" s="73"/>
      <c r="GUS73" s="73"/>
      <c r="GUT73" s="73"/>
      <c r="GUU73" s="73"/>
      <c r="GUV73" s="73"/>
      <c r="GUW73" s="73"/>
      <c r="GUX73" s="73"/>
      <c r="GUY73" s="73"/>
      <c r="GUZ73" s="73"/>
      <c r="GVA73" s="73"/>
      <c r="GVB73" s="73"/>
      <c r="GVC73" s="73"/>
      <c r="GVD73" s="73"/>
      <c r="GVE73" s="73"/>
      <c r="GVF73" s="73"/>
      <c r="GVG73" s="73"/>
      <c r="GVH73" s="73"/>
      <c r="GVI73" s="73"/>
      <c r="GVJ73" s="73"/>
      <c r="GVK73" s="73"/>
      <c r="GVL73" s="73"/>
      <c r="GVM73" s="73"/>
      <c r="GVN73" s="73"/>
      <c r="GVO73" s="73"/>
      <c r="GVP73" s="73"/>
      <c r="GVQ73" s="73"/>
      <c r="GVR73" s="73"/>
      <c r="GVS73" s="73"/>
      <c r="GVT73" s="73"/>
      <c r="GVU73" s="73"/>
      <c r="GVV73" s="73"/>
      <c r="GVW73" s="73"/>
      <c r="GVX73" s="73"/>
      <c r="GVY73" s="73"/>
      <c r="GVZ73" s="73"/>
      <c r="GWA73" s="73"/>
      <c r="GWB73" s="73"/>
      <c r="GWC73" s="73"/>
      <c r="GWD73" s="73"/>
      <c r="GWE73" s="73"/>
      <c r="GWF73" s="73"/>
      <c r="GWG73" s="73"/>
      <c r="GWH73" s="73"/>
      <c r="GWI73" s="73"/>
      <c r="GWJ73" s="73"/>
      <c r="GWK73" s="73"/>
      <c r="GWL73" s="73"/>
      <c r="GWM73" s="73"/>
      <c r="GWN73" s="73"/>
      <c r="GWO73" s="73"/>
      <c r="GWP73" s="73"/>
      <c r="GWQ73" s="73"/>
      <c r="GWR73" s="73"/>
      <c r="GWS73" s="73"/>
      <c r="GWT73" s="73"/>
      <c r="GWU73" s="73"/>
      <c r="GWV73" s="73"/>
      <c r="GWW73" s="73"/>
      <c r="GWX73" s="73"/>
      <c r="GWY73" s="73"/>
      <c r="GWZ73" s="73"/>
      <c r="GXA73" s="73"/>
      <c r="GXB73" s="73"/>
      <c r="GXC73" s="73"/>
      <c r="GXD73" s="73"/>
      <c r="GXE73" s="73"/>
      <c r="GXF73" s="73"/>
      <c r="GXG73" s="73"/>
      <c r="GXH73" s="73"/>
      <c r="GXI73" s="73"/>
      <c r="GXJ73" s="73"/>
      <c r="GXK73" s="73"/>
      <c r="GXL73" s="73"/>
      <c r="GXM73" s="73"/>
      <c r="GXN73" s="73"/>
      <c r="GXO73" s="73"/>
      <c r="GXP73" s="73"/>
      <c r="GXQ73" s="73"/>
      <c r="GXR73" s="73"/>
      <c r="GXS73" s="73"/>
      <c r="GXT73" s="73"/>
      <c r="GXU73" s="73"/>
      <c r="GXV73" s="73"/>
      <c r="GXW73" s="73"/>
      <c r="GXX73" s="73"/>
      <c r="GXY73" s="73"/>
      <c r="GXZ73" s="73"/>
      <c r="GYA73" s="73"/>
      <c r="GYB73" s="73"/>
      <c r="GYC73" s="73"/>
      <c r="GYD73" s="73"/>
      <c r="GYE73" s="73"/>
      <c r="GYF73" s="73"/>
      <c r="GYG73" s="73"/>
      <c r="GYH73" s="73"/>
      <c r="GYI73" s="73"/>
      <c r="GYJ73" s="73"/>
      <c r="GYK73" s="73"/>
      <c r="GYL73" s="73"/>
      <c r="GYM73" s="73"/>
      <c r="GYN73" s="73"/>
      <c r="GYO73" s="73"/>
      <c r="GYP73" s="73"/>
      <c r="GYQ73" s="73"/>
      <c r="GYR73" s="73"/>
      <c r="GYS73" s="73"/>
      <c r="GYT73" s="73"/>
      <c r="GYU73" s="73"/>
      <c r="GYV73" s="73"/>
      <c r="GYW73" s="73"/>
      <c r="GYX73" s="73"/>
      <c r="GYY73" s="73"/>
      <c r="GYZ73" s="73"/>
      <c r="GZA73" s="73"/>
      <c r="GZB73" s="73"/>
      <c r="GZC73" s="73"/>
      <c r="GZD73" s="73"/>
      <c r="GZE73" s="73"/>
      <c r="GZF73" s="73"/>
      <c r="GZG73" s="73"/>
      <c r="GZH73" s="73"/>
      <c r="GZI73" s="73"/>
      <c r="GZJ73" s="73"/>
      <c r="GZK73" s="73"/>
      <c r="GZL73" s="73"/>
      <c r="GZM73" s="73"/>
      <c r="GZN73" s="73"/>
      <c r="GZO73" s="73"/>
      <c r="GZP73" s="73"/>
      <c r="GZQ73" s="73"/>
      <c r="GZR73" s="73"/>
      <c r="GZS73" s="73"/>
      <c r="GZT73" s="73"/>
      <c r="GZU73" s="73"/>
      <c r="GZV73" s="73"/>
      <c r="GZW73" s="73"/>
      <c r="GZX73" s="73"/>
      <c r="GZY73" s="73"/>
      <c r="GZZ73" s="73"/>
      <c r="HAA73" s="73"/>
      <c r="HAB73" s="73"/>
      <c r="HAC73" s="73"/>
      <c r="HAD73" s="73"/>
      <c r="HAE73" s="73"/>
      <c r="HAF73" s="73"/>
      <c r="HAG73" s="73"/>
      <c r="HAH73" s="73"/>
      <c r="HAI73" s="73"/>
      <c r="HAJ73" s="73"/>
      <c r="HAK73" s="73"/>
      <c r="HAL73" s="73"/>
      <c r="HAM73" s="73"/>
      <c r="HAN73" s="73"/>
      <c r="HAO73" s="73"/>
      <c r="HAP73" s="73"/>
      <c r="HAQ73" s="73"/>
      <c r="HAR73" s="73"/>
      <c r="HAS73" s="73"/>
      <c r="HAT73" s="73"/>
      <c r="HAU73" s="73"/>
      <c r="HAV73" s="73"/>
      <c r="HAW73" s="73"/>
      <c r="HAX73" s="73"/>
      <c r="HAY73" s="73"/>
      <c r="HAZ73" s="73"/>
      <c r="HBA73" s="73"/>
      <c r="HBB73" s="73"/>
      <c r="HBC73" s="73"/>
      <c r="HBD73" s="73"/>
      <c r="HBE73" s="73"/>
      <c r="HBF73" s="73"/>
      <c r="HBG73" s="73"/>
      <c r="HBH73" s="73"/>
      <c r="HBI73" s="73"/>
      <c r="HBJ73" s="73"/>
      <c r="HBK73" s="73"/>
      <c r="HBL73" s="73"/>
      <c r="HBM73" s="73"/>
      <c r="HBN73" s="73"/>
      <c r="HBO73" s="73"/>
      <c r="HBP73" s="73"/>
      <c r="HBQ73" s="73"/>
      <c r="HBR73" s="73"/>
      <c r="HBS73" s="73"/>
      <c r="HBT73" s="73"/>
      <c r="HBU73" s="73"/>
      <c r="HBV73" s="73"/>
      <c r="HBW73" s="73"/>
      <c r="HBX73" s="73"/>
      <c r="HBY73" s="73"/>
      <c r="HBZ73" s="73"/>
      <c r="HCA73" s="73"/>
      <c r="HCB73" s="73"/>
      <c r="HCC73" s="73"/>
      <c r="HCD73" s="73"/>
      <c r="HCE73" s="73"/>
      <c r="HCF73" s="73"/>
      <c r="HCG73" s="73"/>
      <c r="HCH73" s="73"/>
      <c r="HCI73" s="73"/>
      <c r="HCJ73" s="73"/>
      <c r="HCK73" s="73"/>
      <c r="HCL73" s="73"/>
      <c r="HCM73" s="73"/>
      <c r="HCN73" s="73"/>
      <c r="HCO73" s="73"/>
      <c r="HCP73" s="73"/>
      <c r="HCQ73" s="73"/>
      <c r="HCR73" s="73"/>
      <c r="HCS73" s="73"/>
      <c r="HCT73" s="73"/>
      <c r="HCU73" s="73"/>
      <c r="HCV73" s="73"/>
      <c r="HCW73" s="73"/>
      <c r="HCX73" s="73"/>
      <c r="HCY73" s="73"/>
      <c r="HCZ73" s="73"/>
      <c r="HDA73" s="73"/>
      <c r="HDB73" s="73"/>
      <c r="HDC73" s="73"/>
      <c r="HDD73" s="73"/>
      <c r="HDE73" s="73"/>
      <c r="HDF73" s="73"/>
      <c r="HDG73" s="73"/>
      <c r="HDH73" s="73"/>
      <c r="HDI73" s="73"/>
      <c r="HDJ73" s="73"/>
      <c r="HDK73" s="73"/>
      <c r="HDL73" s="73"/>
      <c r="HDM73" s="73"/>
      <c r="HDN73" s="73"/>
      <c r="HDO73" s="73"/>
      <c r="HDP73" s="73"/>
      <c r="HDQ73" s="73"/>
      <c r="HDR73" s="73"/>
      <c r="HDS73" s="73"/>
      <c r="HDT73" s="73"/>
      <c r="HDU73" s="73"/>
      <c r="HDV73" s="73"/>
      <c r="HDW73" s="73"/>
      <c r="HDX73" s="73"/>
      <c r="HDY73" s="73"/>
      <c r="HDZ73" s="73"/>
      <c r="HEA73" s="73"/>
      <c r="HEB73" s="73"/>
      <c r="HEC73" s="73"/>
      <c r="HED73" s="73"/>
      <c r="HEE73" s="73"/>
      <c r="HEF73" s="73"/>
      <c r="HEG73" s="73"/>
      <c r="HEH73" s="73"/>
      <c r="HEI73" s="73"/>
      <c r="HEJ73" s="73"/>
      <c r="HEK73" s="73"/>
      <c r="HEL73" s="73"/>
      <c r="HEM73" s="73"/>
      <c r="HEN73" s="73"/>
      <c r="HEO73" s="73"/>
      <c r="HEP73" s="73"/>
      <c r="HEQ73" s="73"/>
      <c r="HER73" s="73"/>
      <c r="HES73" s="73"/>
      <c r="HET73" s="73"/>
      <c r="HEU73" s="73"/>
      <c r="HEV73" s="73"/>
      <c r="HEW73" s="73"/>
      <c r="HEX73" s="73"/>
      <c r="HEY73" s="73"/>
      <c r="HEZ73" s="73"/>
      <c r="HFA73" s="73"/>
      <c r="HFB73" s="73"/>
      <c r="HFC73" s="73"/>
      <c r="HFD73" s="73"/>
      <c r="HFE73" s="73"/>
      <c r="HFF73" s="73"/>
      <c r="HFG73" s="73"/>
      <c r="HFH73" s="73"/>
      <c r="HFI73" s="73"/>
      <c r="HFJ73" s="73"/>
      <c r="HFK73" s="73"/>
      <c r="HFL73" s="73"/>
      <c r="HFM73" s="73"/>
      <c r="HFN73" s="73"/>
      <c r="HFO73" s="73"/>
      <c r="HFP73" s="73"/>
      <c r="HFQ73" s="73"/>
      <c r="HFR73" s="73"/>
      <c r="HFS73" s="73"/>
      <c r="HFT73" s="73"/>
      <c r="HFU73" s="73"/>
      <c r="HFV73" s="73"/>
      <c r="HFW73" s="73"/>
      <c r="HFX73" s="73"/>
      <c r="HFY73" s="73"/>
      <c r="HFZ73" s="73"/>
      <c r="HGA73" s="73"/>
      <c r="HGB73" s="73"/>
      <c r="HGC73" s="73"/>
      <c r="HGD73" s="73"/>
      <c r="HGE73" s="73"/>
      <c r="HGF73" s="73"/>
      <c r="HGG73" s="73"/>
      <c r="HGH73" s="73"/>
      <c r="HGI73" s="73"/>
      <c r="HGJ73" s="73"/>
      <c r="HGK73" s="73"/>
      <c r="HGL73" s="73"/>
      <c r="HGM73" s="73"/>
      <c r="HGN73" s="73"/>
      <c r="HGO73" s="73"/>
      <c r="HGP73" s="73"/>
      <c r="HGQ73" s="73"/>
      <c r="HGR73" s="73"/>
      <c r="HGS73" s="73"/>
      <c r="HGT73" s="73"/>
      <c r="HGU73" s="73"/>
      <c r="HGV73" s="73"/>
      <c r="HGW73" s="73"/>
      <c r="HGX73" s="73"/>
      <c r="HGY73" s="73"/>
      <c r="HGZ73" s="73"/>
      <c r="HHA73" s="73"/>
      <c r="HHB73" s="73"/>
      <c r="HHC73" s="73"/>
      <c r="HHD73" s="73"/>
      <c r="HHE73" s="73"/>
      <c r="HHF73" s="73"/>
      <c r="HHG73" s="73"/>
      <c r="HHH73" s="73"/>
      <c r="HHI73" s="73"/>
      <c r="HHJ73" s="73"/>
      <c r="HHK73" s="73"/>
      <c r="HHL73" s="73"/>
      <c r="HHM73" s="73"/>
      <c r="HHN73" s="73"/>
      <c r="HHO73" s="73"/>
      <c r="HHP73" s="73"/>
      <c r="HHQ73" s="73"/>
      <c r="HHR73" s="73"/>
      <c r="HHS73" s="73"/>
      <c r="HHT73" s="73"/>
      <c r="HHU73" s="73"/>
      <c r="HHV73" s="73"/>
      <c r="HHW73" s="73"/>
      <c r="HHX73" s="73"/>
      <c r="HHY73" s="73"/>
      <c r="HHZ73" s="73"/>
      <c r="HIA73" s="73"/>
      <c r="HIB73" s="73"/>
      <c r="HIC73" s="73"/>
      <c r="HID73" s="73"/>
      <c r="HIE73" s="73"/>
      <c r="HIF73" s="73"/>
      <c r="HIG73" s="73"/>
      <c r="HIH73" s="73"/>
      <c r="HII73" s="73"/>
      <c r="HIJ73" s="73"/>
      <c r="HIK73" s="73"/>
      <c r="HIL73" s="73"/>
      <c r="HIM73" s="73"/>
      <c r="HIN73" s="73"/>
      <c r="HIO73" s="73"/>
      <c r="HIP73" s="73"/>
      <c r="HIQ73" s="73"/>
      <c r="HIR73" s="73"/>
      <c r="HIS73" s="73"/>
      <c r="HIT73" s="73"/>
      <c r="HIU73" s="73"/>
      <c r="HIV73" s="73"/>
      <c r="HIW73" s="73"/>
      <c r="HIX73" s="73"/>
      <c r="HIY73" s="73"/>
      <c r="HIZ73" s="73"/>
      <c r="HJA73" s="73"/>
      <c r="HJB73" s="73"/>
      <c r="HJC73" s="73"/>
      <c r="HJD73" s="73"/>
      <c r="HJE73" s="73"/>
      <c r="HJF73" s="73"/>
      <c r="HJG73" s="73"/>
      <c r="HJH73" s="73"/>
      <c r="HJI73" s="73"/>
      <c r="HJJ73" s="73"/>
      <c r="HJK73" s="73"/>
      <c r="HJL73" s="73"/>
      <c r="HJM73" s="73"/>
      <c r="HJN73" s="73"/>
      <c r="HJO73" s="73"/>
      <c r="HJP73" s="73"/>
      <c r="HJQ73" s="73"/>
      <c r="HJR73" s="73"/>
      <c r="HJS73" s="73"/>
      <c r="HJT73" s="73"/>
      <c r="HJU73" s="73"/>
      <c r="HJV73" s="73"/>
      <c r="HJW73" s="73"/>
      <c r="HJX73" s="73"/>
      <c r="HJY73" s="73"/>
      <c r="HJZ73" s="73"/>
      <c r="HKA73" s="73"/>
      <c r="HKB73" s="73"/>
      <c r="HKC73" s="73"/>
      <c r="HKD73" s="73"/>
      <c r="HKE73" s="73"/>
      <c r="HKF73" s="73"/>
      <c r="HKG73" s="73"/>
      <c r="HKH73" s="73"/>
      <c r="HKI73" s="73"/>
      <c r="HKJ73" s="73"/>
      <c r="HKK73" s="73"/>
      <c r="HKL73" s="73"/>
      <c r="HKM73" s="73"/>
      <c r="HKN73" s="73"/>
      <c r="HKO73" s="73"/>
      <c r="HKP73" s="73"/>
      <c r="HKQ73" s="73"/>
      <c r="HKR73" s="73"/>
      <c r="HKS73" s="73"/>
      <c r="HKT73" s="73"/>
      <c r="HKU73" s="73"/>
      <c r="HKV73" s="73"/>
      <c r="HKW73" s="73"/>
      <c r="HKX73" s="73"/>
      <c r="HKY73" s="73"/>
      <c r="HKZ73" s="73"/>
      <c r="HLA73" s="73"/>
      <c r="HLB73" s="73"/>
      <c r="HLC73" s="73"/>
      <c r="HLD73" s="73"/>
      <c r="HLE73" s="73"/>
      <c r="HLF73" s="73"/>
      <c r="HLG73" s="73"/>
      <c r="HLH73" s="73"/>
      <c r="HLI73" s="73"/>
      <c r="HLJ73" s="73"/>
      <c r="HLK73" s="73"/>
      <c r="HLL73" s="73"/>
      <c r="HLM73" s="73"/>
      <c r="HLN73" s="73"/>
      <c r="HLO73" s="73"/>
      <c r="HLP73" s="73"/>
      <c r="HLQ73" s="73"/>
      <c r="HLR73" s="73"/>
      <c r="HLS73" s="73"/>
      <c r="HLT73" s="73"/>
      <c r="HLU73" s="73"/>
      <c r="HLV73" s="73"/>
      <c r="HLW73" s="73"/>
      <c r="HLX73" s="73"/>
      <c r="HLY73" s="73"/>
      <c r="HLZ73" s="73"/>
      <c r="HMA73" s="73"/>
      <c r="HMB73" s="73"/>
      <c r="HMC73" s="73"/>
      <c r="HMD73" s="73"/>
      <c r="HME73" s="73"/>
      <c r="HMF73" s="73"/>
      <c r="HMG73" s="73"/>
      <c r="HMH73" s="73"/>
      <c r="HMI73" s="73"/>
      <c r="HMJ73" s="73"/>
      <c r="HMK73" s="73"/>
      <c r="HML73" s="73"/>
      <c r="HMM73" s="73"/>
      <c r="HMN73" s="73"/>
      <c r="HMO73" s="73"/>
      <c r="HMP73" s="73"/>
      <c r="HMQ73" s="73"/>
      <c r="HMR73" s="73"/>
      <c r="HMS73" s="73"/>
      <c r="HMT73" s="73"/>
      <c r="HMU73" s="73"/>
      <c r="HMV73" s="73"/>
      <c r="HMW73" s="73"/>
      <c r="HMX73" s="73"/>
      <c r="HMY73" s="73"/>
      <c r="HMZ73" s="73"/>
      <c r="HNA73" s="73"/>
      <c r="HNB73" s="73"/>
      <c r="HNC73" s="73"/>
      <c r="HND73" s="73"/>
      <c r="HNE73" s="73"/>
      <c r="HNF73" s="73"/>
      <c r="HNG73" s="73"/>
      <c r="HNH73" s="73"/>
      <c r="HNI73" s="73"/>
      <c r="HNJ73" s="73"/>
      <c r="HNK73" s="73"/>
      <c r="HNL73" s="73"/>
      <c r="HNM73" s="73"/>
      <c r="HNN73" s="73"/>
      <c r="HNO73" s="73"/>
      <c r="HNP73" s="73"/>
      <c r="HNQ73" s="73"/>
      <c r="HNR73" s="73"/>
      <c r="HNS73" s="73"/>
      <c r="HNT73" s="73"/>
      <c r="HNU73" s="73"/>
      <c r="HNV73" s="73"/>
      <c r="HNW73" s="73"/>
      <c r="HNX73" s="73"/>
      <c r="HNY73" s="73"/>
      <c r="HNZ73" s="73"/>
      <c r="HOA73" s="73"/>
      <c r="HOB73" s="73"/>
      <c r="HOC73" s="73"/>
      <c r="HOD73" s="73"/>
      <c r="HOE73" s="73"/>
      <c r="HOF73" s="73"/>
      <c r="HOG73" s="73"/>
      <c r="HOH73" s="73"/>
      <c r="HOI73" s="73"/>
      <c r="HOJ73" s="73"/>
      <c r="HOK73" s="73"/>
      <c r="HOL73" s="73"/>
      <c r="HOM73" s="73"/>
      <c r="HON73" s="73"/>
      <c r="HOO73" s="73"/>
      <c r="HOP73" s="73"/>
      <c r="HOQ73" s="73"/>
      <c r="HOR73" s="73"/>
      <c r="HOS73" s="73"/>
      <c r="HOT73" s="73"/>
      <c r="HOU73" s="73"/>
      <c r="HOV73" s="73"/>
      <c r="HOW73" s="73"/>
      <c r="HOX73" s="73"/>
      <c r="HOY73" s="73"/>
      <c r="HOZ73" s="73"/>
      <c r="HPA73" s="73"/>
      <c r="HPB73" s="73"/>
      <c r="HPC73" s="73"/>
      <c r="HPD73" s="73"/>
      <c r="HPE73" s="73"/>
      <c r="HPF73" s="73"/>
      <c r="HPG73" s="73"/>
      <c r="HPH73" s="73"/>
      <c r="HPI73" s="73"/>
      <c r="HPJ73" s="73"/>
      <c r="HPK73" s="73"/>
      <c r="HPL73" s="73"/>
      <c r="HPM73" s="73"/>
      <c r="HPN73" s="73"/>
      <c r="HPO73" s="73"/>
      <c r="HPP73" s="73"/>
      <c r="HPQ73" s="73"/>
      <c r="HPR73" s="73"/>
      <c r="HPS73" s="73"/>
      <c r="HPT73" s="73"/>
      <c r="HPU73" s="73"/>
      <c r="HPV73" s="73"/>
      <c r="HPW73" s="73"/>
      <c r="HPX73" s="73"/>
      <c r="HPY73" s="73"/>
      <c r="HPZ73" s="73"/>
      <c r="HQA73" s="73"/>
      <c r="HQB73" s="73"/>
      <c r="HQC73" s="73"/>
      <c r="HQD73" s="73"/>
      <c r="HQE73" s="73"/>
      <c r="HQF73" s="73"/>
      <c r="HQG73" s="73"/>
      <c r="HQH73" s="73"/>
      <c r="HQI73" s="73"/>
      <c r="HQJ73" s="73"/>
      <c r="HQK73" s="73"/>
      <c r="HQL73" s="73"/>
      <c r="HQM73" s="73"/>
      <c r="HQN73" s="73"/>
      <c r="HQO73" s="73"/>
      <c r="HQP73" s="73"/>
      <c r="HQQ73" s="73"/>
      <c r="HQR73" s="73"/>
      <c r="HQS73" s="73"/>
      <c r="HQT73" s="73"/>
      <c r="HQU73" s="73"/>
      <c r="HQV73" s="73"/>
      <c r="HQW73" s="73"/>
      <c r="HQX73" s="73"/>
      <c r="HQY73" s="73"/>
      <c r="HQZ73" s="73"/>
      <c r="HRA73" s="73"/>
      <c r="HRB73" s="73"/>
      <c r="HRC73" s="73"/>
      <c r="HRD73" s="73"/>
      <c r="HRE73" s="73"/>
      <c r="HRF73" s="73"/>
      <c r="HRG73" s="73"/>
      <c r="HRH73" s="73"/>
      <c r="HRI73" s="73"/>
      <c r="HRJ73" s="73"/>
      <c r="HRK73" s="73"/>
      <c r="HRL73" s="73"/>
      <c r="HRM73" s="73"/>
      <c r="HRN73" s="73"/>
      <c r="HRO73" s="73"/>
      <c r="HRP73" s="73"/>
      <c r="HRQ73" s="73"/>
      <c r="HRR73" s="73"/>
      <c r="HRS73" s="73"/>
      <c r="HRT73" s="73"/>
      <c r="HRU73" s="73"/>
      <c r="HRV73" s="73"/>
      <c r="HRW73" s="73"/>
      <c r="HRX73" s="73"/>
      <c r="HRY73" s="73"/>
      <c r="HRZ73" s="73"/>
      <c r="HSA73" s="73"/>
      <c r="HSB73" s="73"/>
      <c r="HSC73" s="73"/>
      <c r="HSD73" s="73"/>
      <c r="HSE73" s="73"/>
      <c r="HSF73" s="73"/>
      <c r="HSG73" s="73"/>
      <c r="HSH73" s="73"/>
      <c r="HSI73" s="73"/>
      <c r="HSJ73" s="73"/>
      <c r="HSK73" s="73"/>
      <c r="HSL73" s="73"/>
      <c r="HSM73" s="73"/>
      <c r="HSN73" s="73"/>
      <c r="HSO73" s="73"/>
      <c r="HSP73" s="73"/>
      <c r="HSQ73" s="73"/>
      <c r="HSR73" s="73"/>
      <c r="HSS73" s="73"/>
      <c r="HST73" s="73"/>
      <c r="HSU73" s="73"/>
      <c r="HSV73" s="73"/>
      <c r="HSW73" s="73"/>
      <c r="HSX73" s="73"/>
      <c r="HSY73" s="73"/>
      <c r="HSZ73" s="73"/>
      <c r="HTA73" s="73"/>
      <c r="HTB73" s="73"/>
      <c r="HTC73" s="73"/>
      <c r="HTD73" s="73"/>
      <c r="HTE73" s="73"/>
      <c r="HTF73" s="73"/>
      <c r="HTG73" s="73"/>
      <c r="HTH73" s="73"/>
      <c r="HTI73" s="73"/>
      <c r="HTJ73" s="73"/>
      <c r="HTK73" s="73"/>
      <c r="HTL73" s="73"/>
      <c r="HTM73" s="73"/>
      <c r="HTN73" s="73"/>
      <c r="HTO73" s="73"/>
      <c r="HTP73" s="73"/>
      <c r="HTQ73" s="73"/>
      <c r="HTR73" s="73"/>
      <c r="HTS73" s="73"/>
      <c r="HTT73" s="73"/>
      <c r="HTU73" s="73"/>
      <c r="HTV73" s="73"/>
      <c r="HTW73" s="73"/>
      <c r="HTX73" s="73"/>
      <c r="HTY73" s="73"/>
      <c r="HTZ73" s="73"/>
      <c r="HUA73" s="73"/>
      <c r="HUB73" s="73"/>
      <c r="HUC73" s="73"/>
      <c r="HUD73" s="73"/>
      <c r="HUE73" s="73"/>
      <c r="HUF73" s="73"/>
      <c r="HUG73" s="73"/>
      <c r="HUH73" s="73"/>
      <c r="HUI73" s="73"/>
      <c r="HUJ73" s="73"/>
      <c r="HUK73" s="73"/>
      <c r="HUL73" s="73"/>
      <c r="HUM73" s="73"/>
      <c r="HUN73" s="73"/>
      <c r="HUO73" s="73"/>
      <c r="HUP73" s="73"/>
      <c r="HUQ73" s="73"/>
      <c r="HUR73" s="73"/>
      <c r="HUS73" s="73"/>
      <c r="HUT73" s="73"/>
      <c r="HUU73" s="73"/>
      <c r="HUV73" s="73"/>
      <c r="HUW73" s="73"/>
      <c r="HUX73" s="73"/>
      <c r="HUY73" s="73"/>
      <c r="HUZ73" s="73"/>
      <c r="HVA73" s="73"/>
      <c r="HVB73" s="73"/>
      <c r="HVC73" s="73"/>
      <c r="HVD73" s="73"/>
      <c r="HVE73" s="73"/>
      <c r="HVF73" s="73"/>
      <c r="HVG73" s="73"/>
      <c r="HVH73" s="73"/>
      <c r="HVI73" s="73"/>
      <c r="HVJ73" s="73"/>
      <c r="HVK73" s="73"/>
      <c r="HVL73" s="73"/>
      <c r="HVM73" s="73"/>
      <c r="HVN73" s="73"/>
      <c r="HVO73" s="73"/>
      <c r="HVP73" s="73"/>
      <c r="HVQ73" s="73"/>
      <c r="HVR73" s="73"/>
      <c r="HVS73" s="73"/>
      <c r="HVT73" s="73"/>
      <c r="HVU73" s="73"/>
      <c r="HVV73" s="73"/>
      <c r="HVW73" s="73"/>
      <c r="HVX73" s="73"/>
      <c r="HVY73" s="73"/>
      <c r="HVZ73" s="73"/>
      <c r="HWA73" s="73"/>
      <c r="HWB73" s="73"/>
      <c r="HWC73" s="73"/>
      <c r="HWD73" s="73"/>
      <c r="HWE73" s="73"/>
      <c r="HWF73" s="73"/>
      <c r="HWG73" s="73"/>
      <c r="HWH73" s="73"/>
      <c r="HWI73" s="73"/>
      <c r="HWJ73" s="73"/>
      <c r="HWK73" s="73"/>
      <c r="HWL73" s="73"/>
      <c r="HWM73" s="73"/>
      <c r="HWN73" s="73"/>
      <c r="HWO73" s="73"/>
      <c r="HWP73" s="73"/>
      <c r="HWQ73" s="73"/>
      <c r="HWR73" s="73"/>
      <c r="HWS73" s="73"/>
      <c r="HWT73" s="73"/>
      <c r="HWU73" s="73"/>
      <c r="HWV73" s="73"/>
      <c r="HWW73" s="73"/>
      <c r="HWX73" s="73"/>
      <c r="HWY73" s="73"/>
      <c r="HWZ73" s="73"/>
      <c r="HXA73" s="73"/>
      <c r="HXB73" s="73"/>
      <c r="HXC73" s="73"/>
      <c r="HXD73" s="73"/>
      <c r="HXE73" s="73"/>
      <c r="HXF73" s="73"/>
      <c r="HXG73" s="73"/>
      <c r="HXH73" s="73"/>
      <c r="HXI73" s="73"/>
      <c r="HXJ73" s="73"/>
      <c r="HXK73" s="73"/>
      <c r="HXL73" s="73"/>
      <c r="HXM73" s="73"/>
      <c r="HXN73" s="73"/>
      <c r="HXO73" s="73"/>
      <c r="HXP73" s="73"/>
      <c r="HXQ73" s="73"/>
      <c r="HXR73" s="73"/>
      <c r="HXS73" s="73"/>
      <c r="HXT73" s="73"/>
      <c r="HXU73" s="73"/>
      <c r="HXV73" s="73"/>
      <c r="HXW73" s="73"/>
      <c r="HXX73" s="73"/>
      <c r="HXY73" s="73"/>
      <c r="HXZ73" s="73"/>
      <c r="HYA73" s="73"/>
      <c r="HYB73" s="73"/>
      <c r="HYC73" s="73"/>
      <c r="HYD73" s="73"/>
      <c r="HYE73" s="73"/>
      <c r="HYF73" s="73"/>
      <c r="HYG73" s="73"/>
      <c r="HYH73" s="73"/>
      <c r="HYI73" s="73"/>
      <c r="HYJ73" s="73"/>
      <c r="HYK73" s="73"/>
      <c r="HYL73" s="73"/>
      <c r="HYM73" s="73"/>
      <c r="HYN73" s="73"/>
      <c r="HYO73" s="73"/>
      <c r="HYP73" s="73"/>
      <c r="HYQ73" s="73"/>
      <c r="HYR73" s="73"/>
      <c r="HYS73" s="73"/>
      <c r="HYT73" s="73"/>
      <c r="HYU73" s="73"/>
      <c r="HYV73" s="73"/>
      <c r="HYW73" s="73"/>
      <c r="HYX73" s="73"/>
      <c r="HYY73" s="73"/>
      <c r="HYZ73" s="73"/>
      <c r="HZA73" s="73"/>
      <c r="HZB73" s="73"/>
      <c r="HZC73" s="73"/>
      <c r="HZD73" s="73"/>
      <c r="HZE73" s="73"/>
      <c r="HZF73" s="73"/>
      <c r="HZG73" s="73"/>
      <c r="HZH73" s="73"/>
      <c r="HZI73" s="73"/>
      <c r="HZJ73" s="73"/>
      <c r="HZK73" s="73"/>
      <c r="HZL73" s="73"/>
      <c r="HZM73" s="73"/>
      <c r="HZN73" s="73"/>
      <c r="HZO73" s="73"/>
      <c r="HZP73" s="73"/>
      <c r="HZQ73" s="73"/>
      <c r="HZR73" s="73"/>
      <c r="HZS73" s="73"/>
      <c r="HZT73" s="73"/>
      <c r="HZU73" s="73"/>
      <c r="HZV73" s="73"/>
      <c r="HZW73" s="73"/>
      <c r="HZX73" s="73"/>
      <c r="HZY73" s="73"/>
      <c r="HZZ73" s="73"/>
      <c r="IAA73" s="73"/>
      <c r="IAB73" s="73"/>
      <c r="IAC73" s="73"/>
      <c r="IAD73" s="73"/>
      <c r="IAE73" s="73"/>
      <c r="IAF73" s="73"/>
      <c r="IAG73" s="73"/>
      <c r="IAH73" s="73"/>
      <c r="IAI73" s="73"/>
      <c r="IAJ73" s="73"/>
      <c r="IAK73" s="73"/>
      <c r="IAL73" s="73"/>
      <c r="IAM73" s="73"/>
      <c r="IAN73" s="73"/>
      <c r="IAO73" s="73"/>
      <c r="IAP73" s="73"/>
      <c r="IAQ73" s="73"/>
      <c r="IAR73" s="73"/>
      <c r="IAS73" s="73"/>
      <c r="IAT73" s="73"/>
      <c r="IAU73" s="73"/>
      <c r="IAV73" s="73"/>
      <c r="IAW73" s="73"/>
      <c r="IAX73" s="73"/>
      <c r="IAY73" s="73"/>
      <c r="IAZ73" s="73"/>
      <c r="IBA73" s="73"/>
      <c r="IBB73" s="73"/>
      <c r="IBC73" s="73"/>
      <c r="IBD73" s="73"/>
      <c r="IBE73" s="73"/>
      <c r="IBF73" s="73"/>
      <c r="IBG73" s="73"/>
      <c r="IBH73" s="73"/>
      <c r="IBI73" s="73"/>
      <c r="IBJ73" s="73"/>
      <c r="IBK73" s="73"/>
      <c r="IBL73" s="73"/>
      <c r="IBM73" s="73"/>
      <c r="IBN73" s="73"/>
      <c r="IBO73" s="73"/>
      <c r="IBP73" s="73"/>
      <c r="IBQ73" s="73"/>
      <c r="IBR73" s="73"/>
      <c r="IBS73" s="73"/>
      <c r="IBT73" s="73"/>
      <c r="IBU73" s="73"/>
      <c r="IBV73" s="73"/>
      <c r="IBW73" s="73"/>
      <c r="IBX73" s="73"/>
      <c r="IBY73" s="73"/>
      <c r="IBZ73" s="73"/>
      <c r="ICA73" s="73"/>
      <c r="ICB73" s="73"/>
      <c r="ICC73" s="73"/>
      <c r="ICD73" s="73"/>
      <c r="ICE73" s="73"/>
      <c r="ICF73" s="73"/>
      <c r="ICG73" s="73"/>
      <c r="ICH73" s="73"/>
      <c r="ICI73" s="73"/>
      <c r="ICJ73" s="73"/>
      <c r="ICK73" s="73"/>
      <c r="ICL73" s="73"/>
      <c r="ICM73" s="73"/>
      <c r="ICN73" s="73"/>
      <c r="ICO73" s="73"/>
      <c r="ICP73" s="73"/>
      <c r="ICQ73" s="73"/>
      <c r="ICR73" s="73"/>
      <c r="ICS73" s="73"/>
      <c r="ICT73" s="73"/>
      <c r="ICU73" s="73"/>
      <c r="ICV73" s="73"/>
      <c r="ICW73" s="73"/>
      <c r="ICX73" s="73"/>
      <c r="ICY73" s="73"/>
      <c r="ICZ73" s="73"/>
      <c r="IDA73" s="73"/>
      <c r="IDB73" s="73"/>
      <c r="IDC73" s="73"/>
      <c r="IDD73" s="73"/>
      <c r="IDE73" s="73"/>
      <c r="IDF73" s="73"/>
      <c r="IDG73" s="73"/>
      <c r="IDH73" s="73"/>
      <c r="IDI73" s="73"/>
      <c r="IDJ73" s="73"/>
      <c r="IDK73" s="73"/>
      <c r="IDL73" s="73"/>
      <c r="IDM73" s="73"/>
      <c r="IDN73" s="73"/>
      <c r="IDO73" s="73"/>
      <c r="IDP73" s="73"/>
      <c r="IDQ73" s="73"/>
      <c r="IDR73" s="73"/>
      <c r="IDS73" s="73"/>
      <c r="IDT73" s="73"/>
      <c r="IDU73" s="73"/>
      <c r="IDV73" s="73"/>
      <c r="IDW73" s="73"/>
      <c r="IDX73" s="73"/>
      <c r="IDY73" s="73"/>
      <c r="IDZ73" s="73"/>
      <c r="IEA73" s="73"/>
      <c r="IEB73" s="73"/>
      <c r="IEC73" s="73"/>
      <c r="IED73" s="73"/>
      <c r="IEE73" s="73"/>
      <c r="IEF73" s="73"/>
      <c r="IEG73" s="73"/>
      <c r="IEH73" s="73"/>
      <c r="IEI73" s="73"/>
      <c r="IEJ73" s="73"/>
      <c r="IEK73" s="73"/>
      <c r="IEL73" s="73"/>
      <c r="IEM73" s="73"/>
      <c r="IEN73" s="73"/>
      <c r="IEO73" s="73"/>
      <c r="IEP73" s="73"/>
      <c r="IEQ73" s="73"/>
      <c r="IER73" s="73"/>
      <c r="IES73" s="73"/>
      <c r="IET73" s="73"/>
      <c r="IEU73" s="73"/>
      <c r="IEV73" s="73"/>
      <c r="IEW73" s="73"/>
      <c r="IEX73" s="73"/>
      <c r="IEY73" s="73"/>
      <c r="IEZ73" s="73"/>
      <c r="IFA73" s="73"/>
      <c r="IFB73" s="73"/>
      <c r="IFC73" s="73"/>
      <c r="IFD73" s="73"/>
      <c r="IFE73" s="73"/>
      <c r="IFF73" s="73"/>
      <c r="IFG73" s="73"/>
      <c r="IFH73" s="73"/>
      <c r="IFI73" s="73"/>
      <c r="IFJ73" s="73"/>
      <c r="IFK73" s="73"/>
      <c r="IFL73" s="73"/>
      <c r="IFM73" s="73"/>
      <c r="IFN73" s="73"/>
      <c r="IFO73" s="73"/>
      <c r="IFP73" s="73"/>
      <c r="IFQ73" s="73"/>
      <c r="IFR73" s="73"/>
      <c r="IFS73" s="73"/>
      <c r="IFT73" s="73"/>
      <c r="IFU73" s="73"/>
      <c r="IFV73" s="73"/>
      <c r="IFW73" s="73"/>
      <c r="IFX73" s="73"/>
      <c r="IFY73" s="73"/>
      <c r="IFZ73" s="73"/>
      <c r="IGA73" s="73"/>
      <c r="IGB73" s="73"/>
      <c r="IGC73" s="73"/>
      <c r="IGD73" s="73"/>
      <c r="IGE73" s="73"/>
      <c r="IGF73" s="73"/>
      <c r="IGG73" s="73"/>
      <c r="IGH73" s="73"/>
      <c r="IGI73" s="73"/>
      <c r="IGJ73" s="73"/>
      <c r="IGK73" s="73"/>
      <c r="IGL73" s="73"/>
      <c r="IGM73" s="73"/>
      <c r="IGN73" s="73"/>
      <c r="IGO73" s="73"/>
      <c r="IGP73" s="73"/>
      <c r="IGQ73" s="73"/>
      <c r="IGR73" s="73"/>
      <c r="IGS73" s="73"/>
      <c r="IGT73" s="73"/>
      <c r="IGU73" s="73"/>
      <c r="IGV73" s="73"/>
      <c r="IGW73" s="73"/>
      <c r="IGX73" s="73"/>
      <c r="IGY73" s="73"/>
      <c r="IGZ73" s="73"/>
      <c r="IHA73" s="73"/>
      <c r="IHB73" s="73"/>
      <c r="IHC73" s="73"/>
      <c r="IHD73" s="73"/>
      <c r="IHE73" s="73"/>
      <c r="IHF73" s="73"/>
      <c r="IHG73" s="73"/>
      <c r="IHH73" s="73"/>
      <c r="IHI73" s="73"/>
      <c r="IHJ73" s="73"/>
      <c r="IHK73" s="73"/>
      <c r="IHL73" s="73"/>
      <c r="IHM73" s="73"/>
      <c r="IHN73" s="73"/>
      <c r="IHO73" s="73"/>
      <c r="IHP73" s="73"/>
      <c r="IHQ73" s="73"/>
      <c r="IHR73" s="73"/>
      <c r="IHS73" s="73"/>
      <c r="IHT73" s="73"/>
      <c r="IHU73" s="73"/>
      <c r="IHV73" s="73"/>
      <c r="IHW73" s="73"/>
      <c r="IHX73" s="73"/>
      <c r="IHY73" s="73"/>
      <c r="IHZ73" s="73"/>
      <c r="IIA73" s="73"/>
      <c r="IIB73" s="73"/>
      <c r="IIC73" s="73"/>
      <c r="IID73" s="73"/>
      <c r="IIE73" s="73"/>
      <c r="IIF73" s="73"/>
      <c r="IIG73" s="73"/>
      <c r="IIH73" s="73"/>
      <c r="III73" s="73"/>
      <c r="IIJ73" s="73"/>
      <c r="IIK73" s="73"/>
      <c r="IIL73" s="73"/>
      <c r="IIM73" s="73"/>
      <c r="IIN73" s="73"/>
      <c r="IIO73" s="73"/>
      <c r="IIP73" s="73"/>
      <c r="IIQ73" s="73"/>
      <c r="IIR73" s="73"/>
      <c r="IIS73" s="73"/>
      <c r="IIT73" s="73"/>
      <c r="IIU73" s="73"/>
      <c r="IIV73" s="73"/>
      <c r="IIW73" s="73"/>
      <c r="IIX73" s="73"/>
      <c r="IIY73" s="73"/>
      <c r="IIZ73" s="73"/>
      <c r="IJA73" s="73"/>
      <c r="IJB73" s="73"/>
      <c r="IJC73" s="73"/>
      <c r="IJD73" s="73"/>
      <c r="IJE73" s="73"/>
      <c r="IJF73" s="73"/>
      <c r="IJG73" s="73"/>
      <c r="IJH73" s="73"/>
      <c r="IJI73" s="73"/>
      <c r="IJJ73" s="73"/>
      <c r="IJK73" s="73"/>
      <c r="IJL73" s="73"/>
      <c r="IJM73" s="73"/>
      <c r="IJN73" s="73"/>
      <c r="IJO73" s="73"/>
      <c r="IJP73" s="73"/>
      <c r="IJQ73" s="73"/>
      <c r="IJR73" s="73"/>
      <c r="IJS73" s="73"/>
      <c r="IJT73" s="73"/>
      <c r="IJU73" s="73"/>
      <c r="IJV73" s="73"/>
      <c r="IJW73" s="73"/>
      <c r="IJX73" s="73"/>
      <c r="IJY73" s="73"/>
      <c r="IJZ73" s="73"/>
      <c r="IKA73" s="73"/>
      <c r="IKB73" s="73"/>
      <c r="IKC73" s="73"/>
      <c r="IKD73" s="73"/>
      <c r="IKE73" s="73"/>
      <c r="IKF73" s="73"/>
      <c r="IKG73" s="73"/>
      <c r="IKH73" s="73"/>
      <c r="IKI73" s="73"/>
      <c r="IKJ73" s="73"/>
      <c r="IKK73" s="73"/>
      <c r="IKL73" s="73"/>
      <c r="IKM73" s="73"/>
      <c r="IKN73" s="73"/>
      <c r="IKO73" s="73"/>
      <c r="IKP73" s="73"/>
      <c r="IKQ73" s="73"/>
      <c r="IKR73" s="73"/>
      <c r="IKS73" s="73"/>
      <c r="IKT73" s="73"/>
      <c r="IKU73" s="73"/>
      <c r="IKV73" s="73"/>
      <c r="IKW73" s="73"/>
      <c r="IKX73" s="73"/>
      <c r="IKY73" s="73"/>
      <c r="IKZ73" s="73"/>
      <c r="ILA73" s="73"/>
      <c r="ILB73" s="73"/>
      <c r="ILC73" s="73"/>
      <c r="ILD73" s="73"/>
      <c r="ILE73" s="73"/>
      <c r="ILF73" s="73"/>
      <c r="ILG73" s="73"/>
      <c r="ILH73" s="73"/>
      <c r="ILI73" s="73"/>
      <c r="ILJ73" s="73"/>
      <c r="ILK73" s="73"/>
      <c r="ILL73" s="73"/>
      <c r="ILM73" s="73"/>
      <c r="ILN73" s="73"/>
      <c r="ILO73" s="73"/>
      <c r="ILP73" s="73"/>
      <c r="ILQ73" s="73"/>
      <c r="ILR73" s="73"/>
      <c r="ILS73" s="73"/>
      <c r="ILT73" s="73"/>
      <c r="ILU73" s="73"/>
      <c r="ILV73" s="73"/>
      <c r="ILW73" s="73"/>
      <c r="ILX73" s="73"/>
      <c r="ILY73" s="73"/>
      <c r="ILZ73" s="73"/>
      <c r="IMA73" s="73"/>
      <c r="IMB73" s="73"/>
      <c r="IMC73" s="73"/>
      <c r="IMD73" s="73"/>
      <c r="IME73" s="73"/>
      <c r="IMF73" s="73"/>
      <c r="IMG73" s="73"/>
      <c r="IMH73" s="73"/>
      <c r="IMI73" s="73"/>
      <c r="IMJ73" s="73"/>
      <c r="IMK73" s="73"/>
      <c r="IML73" s="73"/>
      <c r="IMM73" s="73"/>
      <c r="IMN73" s="73"/>
      <c r="IMO73" s="73"/>
      <c r="IMP73" s="73"/>
      <c r="IMQ73" s="73"/>
      <c r="IMR73" s="73"/>
      <c r="IMS73" s="73"/>
      <c r="IMT73" s="73"/>
      <c r="IMU73" s="73"/>
      <c r="IMV73" s="73"/>
      <c r="IMW73" s="73"/>
      <c r="IMX73" s="73"/>
      <c r="IMY73" s="73"/>
      <c r="IMZ73" s="73"/>
      <c r="INA73" s="73"/>
      <c r="INB73" s="73"/>
      <c r="INC73" s="73"/>
      <c r="IND73" s="73"/>
      <c r="INE73" s="73"/>
      <c r="INF73" s="73"/>
      <c r="ING73" s="73"/>
      <c r="INH73" s="73"/>
      <c r="INI73" s="73"/>
      <c r="INJ73" s="73"/>
      <c r="INK73" s="73"/>
      <c r="INL73" s="73"/>
      <c r="INM73" s="73"/>
      <c r="INN73" s="73"/>
      <c r="INO73" s="73"/>
      <c r="INP73" s="73"/>
      <c r="INQ73" s="73"/>
      <c r="INR73" s="73"/>
      <c r="INS73" s="73"/>
      <c r="INT73" s="73"/>
      <c r="INU73" s="73"/>
      <c r="INV73" s="73"/>
      <c r="INW73" s="73"/>
      <c r="INX73" s="73"/>
      <c r="INY73" s="73"/>
      <c r="INZ73" s="73"/>
      <c r="IOA73" s="73"/>
      <c r="IOB73" s="73"/>
      <c r="IOC73" s="73"/>
      <c r="IOD73" s="73"/>
      <c r="IOE73" s="73"/>
      <c r="IOF73" s="73"/>
      <c r="IOG73" s="73"/>
      <c r="IOH73" s="73"/>
      <c r="IOI73" s="73"/>
      <c r="IOJ73" s="73"/>
      <c r="IOK73" s="73"/>
      <c r="IOL73" s="73"/>
      <c r="IOM73" s="73"/>
      <c r="ION73" s="73"/>
      <c r="IOO73" s="73"/>
      <c r="IOP73" s="73"/>
      <c r="IOQ73" s="73"/>
      <c r="IOR73" s="73"/>
      <c r="IOS73" s="73"/>
      <c r="IOT73" s="73"/>
      <c r="IOU73" s="73"/>
      <c r="IOV73" s="73"/>
      <c r="IOW73" s="73"/>
      <c r="IOX73" s="73"/>
      <c r="IOY73" s="73"/>
      <c r="IOZ73" s="73"/>
      <c r="IPA73" s="73"/>
      <c r="IPB73" s="73"/>
      <c r="IPC73" s="73"/>
      <c r="IPD73" s="73"/>
      <c r="IPE73" s="73"/>
      <c r="IPF73" s="73"/>
      <c r="IPG73" s="73"/>
      <c r="IPH73" s="73"/>
      <c r="IPI73" s="73"/>
      <c r="IPJ73" s="73"/>
      <c r="IPK73" s="73"/>
      <c r="IPL73" s="73"/>
      <c r="IPM73" s="73"/>
      <c r="IPN73" s="73"/>
      <c r="IPO73" s="73"/>
      <c r="IPP73" s="73"/>
      <c r="IPQ73" s="73"/>
      <c r="IPR73" s="73"/>
      <c r="IPS73" s="73"/>
      <c r="IPT73" s="73"/>
      <c r="IPU73" s="73"/>
      <c r="IPV73" s="73"/>
      <c r="IPW73" s="73"/>
      <c r="IPX73" s="73"/>
      <c r="IPY73" s="73"/>
      <c r="IPZ73" s="73"/>
      <c r="IQA73" s="73"/>
      <c r="IQB73" s="73"/>
      <c r="IQC73" s="73"/>
      <c r="IQD73" s="73"/>
      <c r="IQE73" s="73"/>
      <c r="IQF73" s="73"/>
      <c r="IQG73" s="73"/>
      <c r="IQH73" s="73"/>
      <c r="IQI73" s="73"/>
      <c r="IQJ73" s="73"/>
      <c r="IQK73" s="73"/>
      <c r="IQL73" s="73"/>
      <c r="IQM73" s="73"/>
      <c r="IQN73" s="73"/>
      <c r="IQO73" s="73"/>
      <c r="IQP73" s="73"/>
      <c r="IQQ73" s="73"/>
      <c r="IQR73" s="73"/>
      <c r="IQS73" s="73"/>
      <c r="IQT73" s="73"/>
      <c r="IQU73" s="73"/>
      <c r="IQV73" s="73"/>
      <c r="IQW73" s="73"/>
      <c r="IQX73" s="73"/>
      <c r="IQY73" s="73"/>
      <c r="IQZ73" s="73"/>
      <c r="IRA73" s="73"/>
      <c r="IRB73" s="73"/>
      <c r="IRC73" s="73"/>
      <c r="IRD73" s="73"/>
      <c r="IRE73" s="73"/>
      <c r="IRF73" s="73"/>
      <c r="IRG73" s="73"/>
      <c r="IRH73" s="73"/>
      <c r="IRI73" s="73"/>
      <c r="IRJ73" s="73"/>
      <c r="IRK73" s="73"/>
      <c r="IRL73" s="73"/>
      <c r="IRM73" s="73"/>
      <c r="IRN73" s="73"/>
      <c r="IRO73" s="73"/>
      <c r="IRP73" s="73"/>
      <c r="IRQ73" s="73"/>
      <c r="IRR73" s="73"/>
      <c r="IRS73" s="73"/>
      <c r="IRT73" s="73"/>
      <c r="IRU73" s="73"/>
      <c r="IRV73" s="73"/>
      <c r="IRW73" s="73"/>
      <c r="IRX73" s="73"/>
      <c r="IRY73" s="73"/>
      <c r="IRZ73" s="73"/>
      <c r="ISA73" s="73"/>
      <c r="ISB73" s="73"/>
      <c r="ISC73" s="73"/>
      <c r="ISD73" s="73"/>
      <c r="ISE73" s="73"/>
      <c r="ISF73" s="73"/>
      <c r="ISG73" s="73"/>
      <c r="ISH73" s="73"/>
      <c r="ISI73" s="73"/>
      <c r="ISJ73" s="73"/>
      <c r="ISK73" s="73"/>
      <c r="ISL73" s="73"/>
      <c r="ISM73" s="73"/>
      <c r="ISN73" s="73"/>
      <c r="ISO73" s="73"/>
      <c r="ISP73" s="73"/>
      <c r="ISQ73" s="73"/>
      <c r="ISR73" s="73"/>
      <c r="ISS73" s="73"/>
      <c r="IST73" s="73"/>
      <c r="ISU73" s="73"/>
      <c r="ISV73" s="73"/>
      <c r="ISW73" s="73"/>
      <c r="ISX73" s="73"/>
      <c r="ISY73" s="73"/>
      <c r="ISZ73" s="73"/>
      <c r="ITA73" s="73"/>
      <c r="ITB73" s="73"/>
      <c r="ITC73" s="73"/>
      <c r="ITD73" s="73"/>
      <c r="ITE73" s="73"/>
      <c r="ITF73" s="73"/>
      <c r="ITG73" s="73"/>
      <c r="ITH73" s="73"/>
      <c r="ITI73" s="73"/>
      <c r="ITJ73" s="73"/>
      <c r="ITK73" s="73"/>
      <c r="ITL73" s="73"/>
      <c r="ITM73" s="73"/>
      <c r="ITN73" s="73"/>
      <c r="ITO73" s="73"/>
      <c r="ITP73" s="73"/>
      <c r="ITQ73" s="73"/>
      <c r="ITR73" s="73"/>
      <c r="ITS73" s="73"/>
      <c r="ITT73" s="73"/>
      <c r="ITU73" s="73"/>
      <c r="ITV73" s="73"/>
      <c r="ITW73" s="73"/>
      <c r="ITX73" s="73"/>
      <c r="ITY73" s="73"/>
      <c r="ITZ73" s="73"/>
      <c r="IUA73" s="73"/>
      <c r="IUB73" s="73"/>
      <c r="IUC73" s="73"/>
      <c r="IUD73" s="73"/>
      <c r="IUE73" s="73"/>
      <c r="IUF73" s="73"/>
      <c r="IUG73" s="73"/>
      <c r="IUH73" s="73"/>
      <c r="IUI73" s="73"/>
      <c r="IUJ73" s="73"/>
      <c r="IUK73" s="73"/>
      <c r="IUL73" s="73"/>
      <c r="IUM73" s="73"/>
      <c r="IUN73" s="73"/>
      <c r="IUO73" s="73"/>
      <c r="IUP73" s="73"/>
      <c r="IUQ73" s="73"/>
      <c r="IUR73" s="73"/>
      <c r="IUS73" s="73"/>
      <c r="IUT73" s="73"/>
      <c r="IUU73" s="73"/>
      <c r="IUV73" s="73"/>
      <c r="IUW73" s="73"/>
      <c r="IUX73" s="73"/>
      <c r="IUY73" s="73"/>
      <c r="IUZ73" s="73"/>
      <c r="IVA73" s="73"/>
      <c r="IVB73" s="73"/>
      <c r="IVC73" s="73"/>
      <c r="IVD73" s="73"/>
      <c r="IVE73" s="73"/>
      <c r="IVF73" s="73"/>
      <c r="IVG73" s="73"/>
      <c r="IVH73" s="73"/>
      <c r="IVI73" s="73"/>
      <c r="IVJ73" s="73"/>
      <c r="IVK73" s="73"/>
      <c r="IVL73" s="73"/>
      <c r="IVM73" s="73"/>
      <c r="IVN73" s="73"/>
      <c r="IVO73" s="73"/>
      <c r="IVP73" s="73"/>
      <c r="IVQ73" s="73"/>
      <c r="IVR73" s="73"/>
      <c r="IVS73" s="73"/>
      <c r="IVT73" s="73"/>
      <c r="IVU73" s="73"/>
      <c r="IVV73" s="73"/>
      <c r="IVW73" s="73"/>
      <c r="IVX73" s="73"/>
      <c r="IVY73" s="73"/>
      <c r="IVZ73" s="73"/>
      <c r="IWA73" s="73"/>
      <c r="IWB73" s="73"/>
      <c r="IWC73" s="73"/>
      <c r="IWD73" s="73"/>
      <c r="IWE73" s="73"/>
      <c r="IWF73" s="73"/>
      <c r="IWG73" s="73"/>
      <c r="IWH73" s="73"/>
      <c r="IWI73" s="73"/>
      <c r="IWJ73" s="73"/>
      <c r="IWK73" s="73"/>
      <c r="IWL73" s="73"/>
      <c r="IWM73" s="73"/>
      <c r="IWN73" s="73"/>
      <c r="IWO73" s="73"/>
      <c r="IWP73" s="73"/>
      <c r="IWQ73" s="73"/>
      <c r="IWR73" s="73"/>
      <c r="IWS73" s="73"/>
      <c r="IWT73" s="73"/>
      <c r="IWU73" s="73"/>
      <c r="IWV73" s="73"/>
      <c r="IWW73" s="73"/>
      <c r="IWX73" s="73"/>
      <c r="IWY73" s="73"/>
      <c r="IWZ73" s="73"/>
      <c r="IXA73" s="73"/>
      <c r="IXB73" s="73"/>
      <c r="IXC73" s="73"/>
      <c r="IXD73" s="73"/>
      <c r="IXE73" s="73"/>
      <c r="IXF73" s="73"/>
      <c r="IXG73" s="73"/>
      <c r="IXH73" s="73"/>
      <c r="IXI73" s="73"/>
      <c r="IXJ73" s="73"/>
      <c r="IXK73" s="73"/>
      <c r="IXL73" s="73"/>
      <c r="IXM73" s="73"/>
      <c r="IXN73" s="73"/>
      <c r="IXO73" s="73"/>
      <c r="IXP73" s="73"/>
      <c r="IXQ73" s="73"/>
      <c r="IXR73" s="73"/>
      <c r="IXS73" s="73"/>
      <c r="IXT73" s="73"/>
      <c r="IXU73" s="73"/>
      <c r="IXV73" s="73"/>
      <c r="IXW73" s="73"/>
      <c r="IXX73" s="73"/>
      <c r="IXY73" s="73"/>
      <c r="IXZ73" s="73"/>
      <c r="IYA73" s="73"/>
      <c r="IYB73" s="73"/>
      <c r="IYC73" s="73"/>
      <c r="IYD73" s="73"/>
      <c r="IYE73" s="73"/>
      <c r="IYF73" s="73"/>
      <c r="IYG73" s="73"/>
      <c r="IYH73" s="73"/>
      <c r="IYI73" s="73"/>
      <c r="IYJ73" s="73"/>
      <c r="IYK73" s="73"/>
      <c r="IYL73" s="73"/>
      <c r="IYM73" s="73"/>
      <c r="IYN73" s="73"/>
      <c r="IYO73" s="73"/>
      <c r="IYP73" s="73"/>
      <c r="IYQ73" s="73"/>
      <c r="IYR73" s="73"/>
      <c r="IYS73" s="73"/>
      <c r="IYT73" s="73"/>
      <c r="IYU73" s="73"/>
      <c r="IYV73" s="73"/>
      <c r="IYW73" s="73"/>
      <c r="IYX73" s="73"/>
      <c r="IYY73" s="73"/>
      <c r="IYZ73" s="73"/>
      <c r="IZA73" s="73"/>
      <c r="IZB73" s="73"/>
      <c r="IZC73" s="73"/>
      <c r="IZD73" s="73"/>
      <c r="IZE73" s="73"/>
      <c r="IZF73" s="73"/>
      <c r="IZG73" s="73"/>
      <c r="IZH73" s="73"/>
      <c r="IZI73" s="73"/>
      <c r="IZJ73" s="73"/>
      <c r="IZK73" s="73"/>
      <c r="IZL73" s="73"/>
      <c r="IZM73" s="73"/>
      <c r="IZN73" s="73"/>
      <c r="IZO73" s="73"/>
      <c r="IZP73" s="73"/>
      <c r="IZQ73" s="73"/>
      <c r="IZR73" s="73"/>
      <c r="IZS73" s="73"/>
      <c r="IZT73" s="73"/>
      <c r="IZU73" s="73"/>
      <c r="IZV73" s="73"/>
      <c r="IZW73" s="73"/>
      <c r="IZX73" s="73"/>
      <c r="IZY73" s="73"/>
      <c r="IZZ73" s="73"/>
      <c r="JAA73" s="73"/>
      <c r="JAB73" s="73"/>
      <c r="JAC73" s="73"/>
      <c r="JAD73" s="73"/>
      <c r="JAE73" s="73"/>
      <c r="JAF73" s="73"/>
      <c r="JAG73" s="73"/>
      <c r="JAH73" s="73"/>
      <c r="JAI73" s="73"/>
      <c r="JAJ73" s="73"/>
      <c r="JAK73" s="73"/>
      <c r="JAL73" s="73"/>
      <c r="JAM73" s="73"/>
      <c r="JAN73" s="73"/>
      <c r="JAO73" s="73"/>
      <c r="JAP73" s="73"/>
      <c r="JAQ73" s="73"/>
      <c r="JAR73" s="73"/>
      <c r="JAS73" s="73"/>
      <c r="JAT73" s="73"/>
      <c r="JAU73" s="73"/>
      <c r="JAV73" s="73"/>
      <c r="JAW73" s="73"/>
      <c r="JAX73" s="73"/>
      <c r="JAY73" s="73"/>
      <c r="JAZ73" s="73"/>
      <c r="JBA73" s="73"/>
      <c r="JBB73" s="73"/>
      <c r="JBC73" s="73"/>
      <c r="JBD73" s="73"/>
      <c r="JBE73" s="73"/>
      <c r="JBF73" s="73"/>
      <c r="JBG73" s="73"/>
      <c r="JBH73" s="73"/>
      <c r="JBI73" s="73"/>
      <c r="JBJ73" s="73"/>
      <c r="JBK73" s="73"/>
      <c r="JBL73" s="73"/>
      <c r="JBM73" s="73"/>
      <c r="JBN73" s="73"/>
      <c r="JBO73" s="73"/>
      <c r="JBP73" s="73"/>
      <c r="JBQ73" s="73"/>
      <c r="JBR73" s="73"/>
      <c r="JBS73" s="73"/>
      <c r="JBT73" s="73"/>
      <c r="JBU73" s="73"/>
      <c r="JBV73" s="73"/>
      <c r="JBW73" s="73"/>
      <c r="JBX73" s="73"/>
      <c r="JBY73" s="73"/>
      <c r="JBZ73" s="73"/>
      <c r="JCA73" s="73"/>
      <c r="JCB73" s="73"/>
      <c r="JCC73" s="73"/>
      <c r="JCD73" s="73"/>
      <c r="JCE73" s="73"/>
      <c r="JCF73" s="73"/>
      <c r="JCG73" s="73"/>
      <c r="JCH73" s="73"/>
      <c r="JCI73" s="73"/>
      <c r="JCJ73" s="73"/>
      <c r="JCK73" s="73"/>
      <c r="JCL73" s="73"/>
      <c r="JCM73" s="73"/>
      <c r="JCN73" s="73"/>
      <c r="JCO73" s="73"/>
      <c r="JCP73" s="73"/>
      <c r="JCQ73" s="73"/>
      <c r="JCR73" s="73"/>
      <c r="JCS73" s="73"/>
      <c r="JCT73" s="73"/>
      <c r="JCU73" s="73"/>
      <c r="JCV73" s="73"/>
      <c r="JCW73" s="73"/>
      <c r="JCX73" s="73"/>
      <c r="JCY73" s="73"/>
      <c r="JCZ73" s="73"/>
      <c r="JDA73" s="73"/>
      <c r="JDB73" s="73"/>
      <c r="JDC73" s="73"/>
      <c r="JDD73" s="73"/>
      <c r="JDE73" s="73"/>
      <c r="JDF73" s="73"/>
      <c r="JDG73" s="73"/>
      <c r="JDH73" s="73"/>
      <c r="JDI73" s="73"/>
      <c r="JDJ73" s="73"/>
      <c r="JDK73" s="73"/>
      <c r="JDL73" s="73"/>
      <c r="JDM73" s="73"/>
      <c r="JDN73" s="73"/>
      <c r="JDO73" s="73"/>
      <c r="JDP73" s="73"/>
      <c r="JDQ73" s="73"/>
      <c r="JDR73" s="73"/>
      <c r="JDS73" s="73"/>
      <c r="JDT73" s="73"/>
      <c r="JDU73" s="73"/>
      <c r="JDV73" s="73"/>
      <c r="JDW73" s="73"/>
      <c r="JDX73" s="73"/>
      <c r="JDY73" s="73"/>
      <c r="JDZ73" s="73"/>
      <c r="JEA73" s="73"/>
      <c r="JEB73" s="73"/>
      <c r="JEC73" s="73"/>
      <c r="JED73" s="73"/>
      <c r="JEE73" s="73"/>
      <c r="JEF73" s="73"/>
      <c r="JEG73" s="73"/>
      <c r="JEH73" s="73"/>
      <c r="JEI73" s="73"/>
      <c r="JEJ73" s="73"/>
      <c r="JEK73" s="73"/>
      <c r="JEL73" s="73"/>
      <c r="JEM73" s="73"/>
      <c r="JEN73" s="73"/>
      <c r="JEO73" s="73"/>
      <c r="JEP73" s="73"/>
      <c r="JEQ73" s="73"/>
      <c r="JER73" s="73"/>
      <c r="JES73" s="73"/>
      <c r="JET73" s="73"/>
      <c r="JEU73" s="73"/>
      <c r="JEV73" s="73"/>
      <c r="JEW73" s="73"/>
      <c r="JEX73" s="73"/>
      <c r="JEY73" s="73"/>
      <c r="JEZ73" s="73"/>
      <c r="JFA73" s="73"/>
      <c r="JFB73" s="73"/>
      <c r="JFC73" s="73"/>
      <c r="JFD73" s="73"/>
      <c r="JFE73" s="73"/>
      <c r="JFF73" s="73"/>
      <c r="JFG73" s="73"/>
      <c r="JFH73" s="73"/>
      <c r="JFI73" s="73"/>
      <c r="JFJ73" s="73"/>
      <c r="JFK73" s="73"/>
      <c r="JFL73" s="73"/>
      <c r="JFM73" s="73"/>
      <c r="JFN73" s="73"/>
      <c r="JFO73" s="73"/>
      <c r="JFP73" s="73"/>
      <c r="JFQ73" s="73"/>
      <c r="JFR73" s="73"/>
      <c r="JFS73" s="73"/>
      <c r="JFT73" s="73"/>
      <c r="JFU73" s="73"/>
      <c r="JFV73" s="73"/>
      <c r="JFW73" s="73"/>
      <c r="JFX73" s="73"/>
      <c r="JFY73" s="73"/>
      <c r="JFZ73" s="73"/>
      <c r="JGA73" s="73"/>
      <c r="JGB73" s="73"/>
      <c r="JGC73" s="73"/>
      <c r="JGD73" s="73"/>
      <c r="JGE73" s="73"/>
      <c r="JGF73" s="73"/>
      <c r="JGG73" s="73"/>
      <c r="JGH73" s="73"/>
      <c r="JGI73" s="73"/>
      <c r="JGJ73" s="73"/>
      <c r="JGK73" s="73"/>
      <c r="JGL73" s="73"/>
      <c r="JGM73" s="73"/>
      <c r="JGN73" s="73"/>
      <c r="JGO73" s="73"/>
      <c r="JGP73" s="73"/>
      <c r="JGQ73" s="73"/>
      <c r="JGR73" s="73"/>
      <c r="JGS73" s="73"/>
      <c r="JGT73" s="73"/>
      <c r="JGU73" s="73"/>
      <c r="JGV73" s="73"/>
      <c r="JGW73" s="73"/>
      <c r="JGX73" s="73"/>
      <c r="JGY73" s="73"/>
      <c r="JGZ73" s="73"/>
      <c r="JHA73" s="73"/>
      <c r="JHB73" s="73"/>
      <c r="JHC73" s="73"/>
      <c r="JHD73" s="73"/>
      <c r="JHE73" s="73"/>
      <c r="JHF73" s="73"/>
      <c r="JHG73" s="73"/>
      <c r="JHH73" s="73"/>
      <c r="JHI73" s="73"/>
      <c r="JHJ73" s="73"/>
      <c r="JHK73" s="73"/>
      <c r="JHL73" s="73"/>
      <c r="JHM73" s="73"/>
      <c r="JHN73" s="73"/>
      <c r="JHO73" s="73"/>
      <c r="JHP73" s="73"/>
      <c r="JHQ73" s="73"/>
      <c r="JHR73" s="73"/>
      <c r="JHS73" s="73"/>
      <c r="JHT73" s="73"/>
      <c r="JHU73" s="73"/>
      <c r="JHV73" s="73"/>
      <c r="JHW73" s="73"/>
      <c r="JHX73" s="73"/>
      <c r="JHY73" s="73"/>
      <c r="JHZ73" s="73"/>
      <c r="JIA73" s="73"/>
      <c r="JIB73" s="73"/>
      <c r="JIC73" s="73"/>
      <c r="JID73" s="73"/>
      <c r="JIE73" s="73"/>
      <c r="JIF73" s="73"/>
      <c r="JIG73" s="73"/>
      <c r="JIH73" s="73"/>
      <c r="JII73" s="73"/>
      <c r="JIJ73" s="73"/>
      <c r="JIK73" s="73"/>
      <c r="JIL73" s="73"/>
      <c r="JIM73" s="73"/>
      <c r="JIN73" s="73"/>
      <c r="JIO73" s="73"/>
      <c r="JIP73" s="73"/>
      <c r="JIQ73" s="73"/>
      <c r="JIR73" s="73"/>
      <c r="JIS73" s="73"/>
      <c r="JIT73" s="73"/>
      <c r="JIU73" s="73"/>
      <c r="JIV73" s="73"/>
      <c r="JIW73" s="73"/>
      <c r="JIX73" s="73"/>
      <c r="JIY73" s="73"/>
      <c r="JIZ73" s="73"/>
      <c r="JJA73" s="73"/>
      <c r="JJB73" s="73"/>
      <c r="JJC73" s="73"/>
      <c r="JJD73" s="73"/>
      <c r="JJE73" s="73"/>
      <c r="JJF73" s="73"/>
      <c r="JJG73" s="73"/>
      <c r="JJH73" s="73"/>
      <c r="JJI73" s="73"/>
      <c r="JJJ73" s="73"/>
      <c r="JJK73" s="73"/>
      <c r="JJL73" s="73"/>
      <c r="JJM73" s="73"/>
      <c r="JJN73" s="73"/>
      <c r="JJO73" s="73"/>
      <c r="JJP73" s="73"/>
      <c r="JJQ73" s="73"/>
      <c r="JJR73" s="73"/>
      <c r="JJS73" s="73"/>
      <c r="JJT73" s="73"/>
      <c r="JJU73" s="73"/>
      <c r="JJV73" s="73"/>
      <c r="JJW73" s="73"/>
      <c r="JJX73" s="73"/>
      <c r="JJY73" s="73"/>
      <c r="JJZ73" s="73"/>
      <c r="JKA73" s="73"/>
      <c r="JKB73" s="73"/>
      <c r="JKC73" s="73"/>
      <c r="JKD73" s="73"/>
      <c r="JKE73" s="73"/>
      <c r="JKF73" s="73"/>
      <c r="JKG73" s="73"/>
      <c r="JKH73" s="73"/>
      <c r="JKI73" s="73"/>
      <c r="JKJ73" s="73"/>
      <c r="JKK73" s="73"/>
      <c r="JKL73" s="73"/>
      <c r="JKM73" s="73"/>
      <c r="JKN73" s="73"/>
      <c r="JKO73" s="73"/>
      <c r="JKP73" s="73"/>
      <c r="JKQ73" s="73"/>
      <c r="JKR73" s="73"/>
      <c r="JKS73" s="73"/>
      <c r="JKT73" s="73"/>
      <c r="JKU73" s="73"/>
      <c r="JKV73" s="73"/>
      <c r="JKW73" s="73"/>
      <c r="JKX73" s="73"/>
      <c r="JKY73" s="73"/>
      <c r="JKZ73" s="73"/>
      <c r="JLA73" s="73"/>
      <c r="JLB73" s="73"/>
      <c r="JLC73" s="73"/>
      <c r="JLD73" s="73"/>
      <c r="JLE73" s="73"/>
      <c r="JLF73" s="73"/>
      <c r="JLG73" s="73"/>
      <c r="JLH73" s="73"/>
      <c r="JLI73" s="73"/>
      <c r="JLJ73" s="73"/>
      <c r="JLK73" s="73"/>
      <c r="JLL73" s="73"/>
      <c r="JLM73" s="73"/>
      <c r="JLN73" s="73"/>
      <c r="JLO73" s="73"/>
      <c r="JLP73" s="73"/>
      <c r="JLQ73" s="73"/>
      <c r="JLR73" s="73"/>
      <c r="JLS73" s="73"/>
      <c r="JLT73" s="73"/>
      <c r="JLU73" s="73"/>
      <c r="JLV73" s="73"/>
      <c r="JLW73" s="73"/>
      <c r="JLX73" s="73"/>
      <c r="JLY73" s="73"/>
      <c r="JLZ73" s="73"/>
      <c r="JMA73" s="73"/>
      <c r="JMB73" s="73"/>
      <c r="JMC73" s="73"/>
      <c r="JMD73" s="73"/>
      <c r="JME73" s="73"/>
      <c r="JMF73" s="73"/>
      <c r="JMG73" s="73"/>
      <c r="JMH73" s="73"/>
      <c r="JMI73" s="73"/>
      <c r="JMJ73" s="73"/>
      <c r="JMK73" s="73"/>
      <c r="JML73" s="73"/>
      <c r="JMM73" s="73"/>
      <c r="JMN73" s="73"/>
      <c r="JMO73" s="73"/>
      <c r="JMP73" s="73"/>
      <c r="JMQ73" s="73"/>
      <c r="JMR73" s="73"/>
      <c r="JMS73" s="73"/>
      <c r="JMT73" s="73"/>
      <c r="JMU73" s="73"/>
      <c r="JMV73" s="73"/>
      <c r="JMW73" s="73"/>
      <c r="JMX73" s="73"/>
      <c r="JMY73" s="73"/>
      <c r="JMZ73" s="73"/>
      <c r="JNA73" s="73"/>
      <c r="JNB73" s="73"/>
      <c r="JNC73" s="73"/>
      <c r="JND73" s="73"/>
      <c r="JNE73" s="73"/>
      <c r="JNF73" s="73"/>
      <c r="JNG73" s="73"/>
      <c r="JNH73" s="73"/>
      <c r="JNI73" s="73"/>
      <c r="JNJ73" s="73"/>
      <c r="JNK73" s="73"/>
      <c r="JNL73" s="73"/>
      <c r="JNM73" s="73"/>
      <c r="JNN73" s="73"/>
      <c r="JNO73" s="73"/>
      <c r="JNP73" s="73"/>
      <c r="JNQ73" s="73"/>
      <c r="JNR73" s="73"/>
      <c r="JNS73" s="73"/>
      <c r="JNT73" s="73"/>
      <c r="JNU73" s="73"/>
      <c r="JNV73" s="73"/>
      <c r="JNW73" s="73"/>
      <c r="JNX73" s="73"/>
      <c r="JNY73" s="73"/>
      <c r="JNZ73" s="73"/>
      <c r="JOA73" s="73"/>
      <c r="JOB73" s="73"/>
      <c r="JOC73" s="73"/>
      <c r="JOD73" s="73"/>
      <c r="JOE73" s="73"/>
      <c r="JOF73" s="73"/>
      <c r="JOG73" s="73"/>
      <c r="JOH73" s="73"/>
      <c r="JOI73" s="73"/>
      <c r="JOJ73" s="73"/>
      <c r="JOK73" s="73"/>
      <c r="JOL73" s="73"/>
      <c r="JOM73" s="73"/>
      <c r="JON73" s="73"/>
      <c r="JOO73" s="73"/>
      <c r="JOP73" s="73"/>
      <c r="JOQ73" s="73"/>
      <c r="JOR73" s="73"/>
      <c r="JOS73" s="73"/>
      <c r="JOT73" s="73"/>
      <c r="JOU73" s="73"/>
      <c r="JOV73" s="73"/>
      <c r="JOW73" s="73"/>
      <c r="JOX73" s="73"/>
      <c r="JOY73" s="73"/>
      <c r="JOZ73" s="73"/>
      <c r="JPA73" s="73"/>
      <c r="JPB73" s="73"/>
      <c r="JPC73" s="73"/>
      <c r="JPD73" s="73"/>
      <c r="JPE73" s="73"/>
      <c r="JPF73" s="73"/>
      <c r="JPG73" s="73"/>
      <c r="JPH73" s="73"/>
      <c r="JPI73" s="73"/>
      <c r="JPJ73" s="73"/>
      <c r="JPK73" s="73"/>
      <c r="JPL73" s="73"/>
      <c r="JPM73" s="73"/>
      <c r="JPN73" s="73"/>
      <c r="JPO73" s="73"/>
      <c r="JPP73" s="73"/>
      <c r="JPQ73" s="73"/>
      <c r="JPR73" s="73"/>
      <c r="JPS73" s="73"/>
      <c r="JPT73" s="73"/>
      <c r="JPU73" s="73"/>
      <c r="JPV73" s="73"/>
      <c r="JPW73" s="73"/>
      <c r="JPX73" s="73"/>
      <c r="JPY73" s="73"/>
      <c r="JPZ73" s="73"/>
      <c r="JQA73" s="73"/>
      <c r="JQB73" s="73"/>
      <c r="JQC73" s="73"/>
      <c r="JQD73" s="73"/>
      <c r="JQE73" s="73"/>
      <c r="JQF73" s="73"/>
      <c r="JQG73" s="73"/>
      <c r="JQH73" s="73"/>
      <c r="JQI73" s="73"/>
      <c r="JQJ73" s="73"/>
      <c r="JQK73" s="73"/>
      <c r="JQL73" s="73"/>
      <c r="JQM73" s="73"/>
      <c r="JQN73" s="73"/>
      <c r="JQO73" s="73"/>
      <c r="JQP73" s="73"/>
      <c r="JQQ73" s="73"/>
      <c r="JQR73" s="73"/>
      <c r="JQS73" s="73"/>
      <c r="JQT73" s="73"/>
      <c r="JQU73" s="73"/>
      <c r="JQV73" s="73"/>
      <c r="JQW73" s="73"/>
      <c r="JQX73" s="73"/>
      <c r="JQY73" s="73"/>
      <c r="JQZ73" s="73"/>
      <c r="JRA73" s="73"/>
      <c r="JRB73" s="73"/>
      <c r="JRC73" s="73"/>
      <c r="JRD73" s="73"/>
      <c r="JRE73" s="73"/>
      <c r="JRF73" s="73"/>
      <c r="JRG73" s="73"/>
      <c r="JRH73" s="73"/>
      <c r="JRI73" s="73"/>
      <c r="JRJ73" s="73"/>
      <c r="JRK73" s="73"/>
      <c r="JRL73" s="73"/>
      <c r="JRM73" s="73"/>
      <c r="JRN73" s="73"/>
      <c r="JRO73" s="73"/>
      <c r="JRP73" s="73"/>
      <c r="JRQ73" s="73"/>
      <c r="JRR73" s="73"/>
      <c r="JRS73" s="73"/>
      <c r="JRT73" s="73"/>
      <c r="JRU73" s="73"/>
      <c r="JRV73" s="73"/>
      <c r="JRW73" s="73"/>
      <c r="JRX73" s="73"/>
      <c r="JRY73" s="73"/>
      <c r="JRZ73" s="73"/>
      <c r="JSA73" s="73"/>
      <c r="JSB73" s="73"/>
      <c r="JSC73" s="73"/>
      <c r="JSD73" s="73"/>
      <c r="JSE73" s="73"/>
      <c r="JSF73" s="73"/>
      <c r="JSG73" s="73"/>
      <c r="JSH73" s="73"/>
      <c r="JSI73" s="73"/>
      <c r="JSJ73" s="73"/>
      <c r="JSK73" s="73"/>
      <c r="JSL73" s="73"/>
      <c r="JSM73" s="73"/>
      <c r="JSN73" s="73"/>
      <c r="JSO73" s="73"/>
      <c r="JSP73" s="73"/>
      <c r="JSQ73" s="73"/>
      <c r="JSR73" s="73"/>
      <c r="JSS73" s="73"/>
      <c r="JST73" s="73"/>
      <c r="JSU73" s="73"/>
      <c r="JSV73" s="73"/>
      <c r="JSW73" s="73"/>
      <c r="JSX73" s="73"/>
      <c r="JSY73" s="73"/>
      <c r="JSZ73" s="73"/>
      <c r="JTA73" s="73"/>
      <c r="JTB73" s="73"/>
      <c r="JTC73" s="73"/>
      <c r="JTD73" s="73"/>
      <c r="JTE73" s="73"/>
      <c r="JTF73" s="73"/>
      <c r="JTG73" s="73"/>
      <c r="JTH73" s="73"/>
      <c r="JTI73" s="73"/>
      <c r="JTJ73" s="73"/>
      <c r="JTK73" s="73"/>
      <c r="JTL73" s="73"/>
      <c r="JTM73" s="73"/>
      <c r="JTN73" s="73"/>
      <c r="JTO73" s="73"/>
      <c r="JTP73" s="73"/>
      <c r="JTQ73" s="73"/>
      <c r="JTR73" s="73"/>
      <c r="JTS73" s="73"/>
      <c r="JTT73" s="73"/>
      <c r="JTU73" s="73"/>
      <c r="JTV73" s="73"/>
      <c r="JTW73" s="73"/>
      <c r="JTX73" s="73"/>
      <c r="JTY73" s="73"/>
      <c r="JTZ73" s="73"/>
      <c r="JUA73" s="73"/>
      <c r="JUB73" s="73"/>
      <c r="JUC73" s="73"/>
      <c r="JUD73" s="73"/>
      <c r="JUE73" s="73"/>
      <c r="JUF73" s="73"/>
      <c r="JUG73" s="73"/>
      <c r="JUH73" s="73"/>
      <c r="JUI73" s="73"/>
      <c r="JUJ73" s="73"/>
      <c r="JUK73" s="73"/>
      <c r="JUL73" s="73"/>
      <c r="JUM73" s="73"/>
      <c r="JUN73" s="73"/>
      <c r="JUO73" s="73"/>
      <c r="JUP73" s="73"/>
      <c r="JUQ73" s="73"/>
      <c r="JUR73" s="73"/>
      <c r="JUS73" s="73"/>
      <c r="JUT73" s="73"/>
      <c r="JUU73" s="73"/>
      <c r="JUV73" s="73"/>
      <c r="JUW73" s="73"/>
      <c r="JUX73" s="73"/>
      <c r="JUY73" s="73"/>
      <c r="JUZ73" s="73"/>
      <c r="JVA73" s="73"/>
      <c r="JVB73" s="73"/>
      <c r="JVC73" s="73"/>
      <c r="JVD73" s="73"/>
      <c r="JVE73" s="73"/>
      <c r="JVF73" s="73"/>
      <c r="JVG73" s="73"/>
      <c r="JVH73" s="73"/>
      <c r="JVI73" s="73"/>
      <c r="JVJ73" s="73"/>
      <c r="JVK73" s="73"/>
      <c r="JVL73" s="73"/>
      <c r="JVM73" s="73"/>
      <c r="JVN73" s="73"/>
      <c r="JVO73" s="73"/>
      <c r="JVP73" s="73"/>
      <c r="JVQ73" s="73"/>
      <c r="JVR73" s="73"/>
      <c r="JVS73" s="73"/>
      <c r="JVT73" s="73"/>
      <c r="JVU73" s="73"/>
      <c r="JVV73" s="73"/>
      <c r="JVW73" s="73"/>
      <c r="JVX73" s="73"/>
      <c r="JVY73" s="73"/>
      <c r="JVZ73" s="73"/>
      <c r="JWA73" s="73"/>
      <c r="JWB73" s="73"/>
      <c r="JWC73" s="73"/>
      <c r="JWD73" s="73"/>
      <c r="JWE73" s="73"/>
      <c r="JWF73" s="73"/>
      <c r="JWG73" s="73"/>
      <c r="JWH73" s="73"/>
      <c r="JWI73" s="73"/>
      <c r="JWJ73" s="73"/>
      <c r="JWK73" s="73"/>
      <c r="JWL73" s="73"/>
      <c r="JWM73" s="73"/>
      <c r="JWN73" s="73"/>
      <c r="JWO73" s="73"/>
      <c r="JWP73" s="73"/>
      <c r="JWQ73" s="73"/>
      <c r="JWR73" s="73"/>
      <c r="JWS73" s="73"/>
      <c r="JWT73" s="73"/>
      <c r="JWU73" s="73"/>
      <c r="JWV73" s="73"/>
      <c r="JWW73" s="73"/>
      <c r="JWX73" s="73"/>
      <c r="JWY73" s="73"/>
      <c r="JWZ73" s="73"/>
      <c r="JXA73" s="73"/>
      <c r="JXB73" s="73"/>
      <c r="JXC73" s="73"/>
      <c r="JXD73" s="73"/>
      <c r="JXE73" s="73"/>
      <c r="JXF73" s="73"/>
      <c r="JXG73" s="73"/>
      <c r="JXH73" s="73"/>
      <c r="JXI73" s="73"/>
      <c r="JXJ73" s="73"/>
      <c r="JXK73" s="73"/>
      <c r="JXL73" s="73"/>
      <c r="JXM73" s="73"/>
      <c r="JXN73" s="73"/>
      <c r="JXO73" s="73"/>
      <c r="JXP73" s="73"/>
      <c r="JXQ73" s="73"/>
      <c r="JXR73" s="73"/>
      <c r="JXS73" s="73"/>
      <c r="JXT73" s="73"/>
      <c r="JXU73" s="73"/>
      <c r="JXV73" s="73"/>
      <c r="JXW73" s="73"/>
      <c r="JXX73" s="73"/>
      <c r="JXY73" s="73"/>
      <c r="JXZ73" s="73"/>
      <c r="JYA73" s="73"/>
      <c r="JYB73" s="73"/>
      <c r="JYC73" s="73"/>
      <c r="JYD73" s="73"/>
      <c r="JYE73" s="73"/>
      <c r="JYF73" s="73"/>
      <c r="JYG73" s="73"/>
      <c r="JYH73" s="73"/>
      <c r="JYI73" s="73"/>
      <c r="JYJ73" s="73"/>
      <c r="JYK73" s="73"/>
      <c r="JYL73" s="73"/>
      <c r="JYM73" s="73"/>
      <c r="JYN73" s="73"/>
      <c r="JYO73" s="73"/>
      <c r="JYP73" s="73"/>
      <c r="JYQ73" s="73"/>
      <c r="JYR73" s="73"/>
      <c r="JYS73" s="73"/>
      <c r="JYT73" s="73"/>
      <c r="JYU73" s="73"/>
      <c r="JYV73" s="73"/>
      <c r="JYW73" s="73"/>
      <c r="JYX73" s="73"/>
      <c r="JYY73" s="73"/>
      <c r="JYZ73" s="73"/>
      <c r="JZA73" s="73"/>
      <c r="JZB73" s="73"/>
      <c r="JZC73" s="73"/>
      <c r="JZD73" s="73"/>
      <c r="JZE73" s="73"/>
      <c r="JZF73" s="73"/>
      <c r="JZG73" s="73"/>
      <c r="JZH73" s="73"/>
      <c r="JZI73" s="73"/>
      <c r="JZJ73" s="73"/>
      <c r="JZK73" s="73"/>
      <c r="JZL73" s="73"/>
      <c r="JZM73" s="73"/>
      <c r="JZN73" s="73"/>
      <c r="JZO73" s="73"/>
      <c r="JZP73" s="73"/>
      <c r="JZQ73" s="73"/>
      <c r="JZR73" s="73"/>
      <c r="JZS73" s="73"/>
      <c r="JZT73" s="73"/>
      <c r="JZU73" s="73"/>
      <c r="JZV73" s="73"/>
      <c r="JZW73" s="73"/>
      <c r="JZX73" s="73"/>
      <c r="JZY73" s="73"/>
      <c r="JZZ73" s="73"/>
      <c r="KAA73" s="73"/>
      <c r="KAB73" s="73"/>
      <c r="KAC73" s="73"/>
      <c r="KAD73" s="73"/>
      <c r="KAE73" s="73"/>
      <c r="KAF73" s="73"/>
      <c r="KAG73" s="73"/>
      <c r="KAH73" s="73"/>
      <c r="KAI73" s="73"/>
      <c r="KAJ73" s="73"/>
      <c r="KAK73" s="73"/>
      <c r="KAL73" s="73"/>
      <c r="KAM73" s="73"/>
      <c r="KAN73" s="73"/>
      <c r="KAO73" s="73"/>
      <c r="KAP73" s="73"/>
      <c r="KAQ73" s="73"/>
      <c r="KAR73" s="73"/>
      <c r="KAS73" s="73"/>
      <c r="KAT73" s="73"/>
      <c r="KAU73" s="73"/>
      <c r="KAV73" s="73"/>
      <c r="KAW73" s="73"/>
      <c r="KAX73" s="73"/>
      <c r="KAY73" s="73"/>
      <c r="KAZ73" s="73"/>
      <c r="KBA73" s="73"/>
      <c r="KBB73" s="73"/>
      <c r="KBC73" s="73"/>
      <c r="KBD73" s="73"/>
      <c r="KBE73" s="73"/>
      <c r="KBF73" s="73"/>
      <c r="KBG73" s="73"/>
      <c r="KBH73" s="73"/>
      <c r="KBI73" s="73"/>
      <c r="KBJ73" s="73"/>
      <c r="KBK73" s="73"/>
      <c r="KBL73" s="73"/>
      <c r="KBM73" s="73"/>
      <c r="KBN73" s="73"/>
      <c r="KBO73" s="73"/>
      <c r="KBP73" s="73"/>
      <c r="KBQ73" s="73"/>
      <c r="KBR73" s="73"/>
      <c r="KBS73" s="73"/>
      <c r="KBT73" s="73"/>
      <c r="KBU73" s="73"/>
      <c r="KBV73" s="73"/>
      <c r="KBW73" s="73"/>
      <c r="KBX73" s="73"/>
      <c r="KBY73" s="73"/>
      <c r="KBZ73" s="73"/>
      <c r="KCA73" s="73"/>
      <c r="KCB73" s="73"/>
      <c r="KCC73" s="73"/>
      <c r="KCD73" s="73"/>
      <c r="KCE73" s="73"/>
      <c r="KCF73" s="73"/>
      <c r="KCG73" s="73"/>
      <c r="KCH73" s="73"/>
      <c r="KCI73" s="73"/>
      <c r="KCJ73" s="73"/>
      <c r="KCK73" s="73"/>
      <c r="KCL73" s="73"/>
      <c r="KCM73" s="73"/>
      <c r="KCN73" s="73"/>
      <c r="KCO73" s="73"/>
      <c r="KCP73" s="73"/>
      <c r="KCQ73" s="73"/>
      <c r="KCR73" s="73"/>
      <c r="KCS73" s="73"/>
      <c r="KCT73" s="73"/>
      <c r="KCU73" s="73"/>
      <c r="KCV73" s="73"/>
      <c r="KCW73" s="73"/>
      <c r="KCX73" s="73"/>
      <c r="KCY73" s="73"/>
      <c r="KCZ73" s="73"/>
      <c r="KDA73" s="73"/>
      <c r="KDB73" s="73"/>
      <c r="KDC73" s="73"/>
      <c r="KDD73" s="73"/>
      <c r="KDE73" s="73"/>
      <c r="KDF73" s="73"/>
      <c r="KDG73" s="73"/>
      <c r="KDH73" s="73"/>
      <c r="KDI73" s="73"/>
      <c r="KDJ73" s="73"/>
      <c r="KDK73" s="73"/>
      <c r="KDL73" s="73"/>
      <c r="KDM73" s="73"/>
      <c r="KDN73" s="73"/>
      <c r="KDO73" s="73"/>
      <c r="KDP73" s="73"/>
      <c r="KDQ73" s="73"/>
      <c r="KDR73" s="73"/>
      <c r="KDS73" s="73"/>
      <c r="KDT73" s="73"/>
      <c r="KDU73" s="73"/>
      <c r="KDV73" s="73"/>
      <c r="KDW73" s="73"/>
      <c r="KDX73" s="73"/>
      <c r="KDY73" s="73"/>
      <c r="KDZ73" s="73"/>
      <c r="KEA73" s="73"/>
      <c r="KEB73" s="73"/>
      <c r="KEC73" s="73"/>
      <c r="KED73" s="73"/>
      <c r="KEE73" s="73"/>
      <c r="KEF73" s="73"/>
      <c r="KEG73" s="73"/>
      <c r="KEH73" s="73"/>
      <c r="KEI73" s="73"/>
      <c r="KEJ73" s="73"/>
      <c r="KEK73" s="73"/>
      <c r="KEL73" s="73"/>
      <c r="KEM73" s="73"/>
      <c r="KEN73" s="73"/>
      <c r="KEO73" s="73"/>
      <c r="KEP73" s="73"/>
      <c r="KEQ73" s="73"/>
      <c r="KER73" s="73"/>
      <c r="KES73" s="73"/>
      <c r="KET73" s="73"/>
      <c r="KEU73" s="73"/>
      <c r="KEV73" s="73"/>
      <c r="KEW73" s="73"/>
      <c r="KEX73" s="73"/>
      <c r="KEY73" s="73"/>
      <c r="KEZ73" s="73"/>
      <c r="KFA73" s="73"/>
      <c r="KFB73" s="73"/>
      <c r="KFC73" s="73"/>
      <c r="KFD73" s="73"/>
      <c r="KFE73" s="73"/>
      <c r="KFF73" s="73"/>
      <c r="KFG73" s="73"/>
      <c r="KFH73" s="73"/>
      <c r="KFI73" s="73"/>
      <c r="KFJ73" s="73"/>
      <c r="KFK73" s="73"/>
      <c r="KFL73" s="73"/>
      <c r="KFM73" s="73"/>
      <c r="KFN73" s="73"/>
      <c r="KFO73" s="73"/>
      <c r="KFP73" s="73"/>
      <c r="KFQ73" s="73"/>
      <c r="KFR73" s="73"/>
      <c r="KFS73" s="73"/>
      <c r="KFT73" s="73"/>
      <c r="KFU73" s="73"/>
      <c r="KFV73" s="73"/>
      <c r="KFW73" s="73"/>
      <c r="KFX73" s="73"/>
      <c r="KFY73" s="73"/>
      <c r="KFZ73" s="73"/>
      <c r="KGA73" s="73"/>
      <c r="KGB73" s="73"/>
      <c r="KGC73" s="73"/>
      <c r="KGD73" s="73"/>
      <c r="KGE73" s="73"/>
      <c r="KGF73" s="73"/>
      <c r="KGG73" s="73"/>
      <c r="KGH73" s="73"/>
      <c r="KGI73" s="73"/>
      <c r="KGJ73" s="73"/>
      <c r="KGK73" s="73"/>
      <c r="KGL73" s="73"/>
      <c r="KGM73" s="73"/>
      <c r="KGN73" s="73"/>
      <c r="KGO73" s="73"/>
      <c r="KGP73" s="73"/>
      <c r="KGQ73" s="73"/>
      <c r="KGR73" s="73"/>
      <c r="KGS73" s="73"/>
      <c r="KGT73" s="73"/>
      <c r="KGU73" s="73"/>
      <c r="KGV73" s="73"/>
      <c r="KGW73" s="73"/>
      <c r="KGX73" s="73"/>
      <c r="KGY73" s="73"/>
      <c r="KGZ73" s="73"/>
      <c r="KHA73" s="73"/>
      <c r="KHB73" s="73"/>
      <c r="KHC73" s="73"/>
      <c r="KHD73" s="73"/>
      <c r="KHE73" s="73"/>
      <c r="KHF73" s="73"/>
      <c r="KHG73" s="73"/>
      <c r="KHH73" s="73"/>
      <c r="KHI73" s="73"/>
      <c r="KHJ73" s="73"/>
      <c r="KHK73" s="73"/>
      <c r="KHL73" s="73"/>
      <c r="KHM73" s="73"/>
      <c r="KHN73" s="73"/>
      <c r="KHO73" s="73"/>
      <c r="KHP73" s="73"/>
      <c r="KHQ73" s="73"/>
      <c r="KHR73" s="73"/>
      <c r="KHS73" s="73"/>
      <c r="KHT73" s="73"/>
      <c r="KHU73" s="73"/>
      <c r="KHV73" s="73"/>
      <c r="KHW73" s="73"/>
      <c r="KHX73" s="73"/>
      <c r="KHY73" s="73"/>
      <c r="KHZ73" s="73"/>
      <c r="KIA73" s="73"/>
      <c r="KIB73" s="73"/>
      <c r="KIC73" s="73"/>
      <c r="KID73" s="73"/>
      <c r="KIE73" s="73"/>
      <c r="KIF73" s="73"/>
      <c r="KIG73" s="73"/>
      <c r="KIH73" s="73"/>
      <c r="KII73" s="73"/>
      <c r="KIJ73" s="73"/>
      <c r="KIK73" s="73"/>
      <c r="KIL73" s="73"/>
      <c r="KIM73" s="73"/>
      <c r="KIN73" s="73"/>
      <c r="KIO73" s="73"/>
      <c r="KIP73" s="73"/>
      <c r="KIQ73" s="73"/>
      <c r="KIR73" s="73"/>
      <c r="KIS73" s="73"/>
      <c r="KIT73" s="73"/>
      <c r="KIU73" s="73"/>
      <c r="KIV73" s="73"/>
      <c r="KIW73" s="73"/>
      <c r="KIX73" s="73"/>
      <c r="KIY73" s="73"/>
      <c r="KIZ73" s="73"/>
      <c r="KJA73" s="73"/>
      <c r="KJB73" s="73"/>
      <c r="KJC73" s="73"/>
      <c r="KJD73" s="73"/>
      <c r="KJE73" s="73"/>
      <c r="KJF73" s="73"/>
      <c r="KJG73" s="73"/>
      <c r="KJH73" s="73"/>
      <c r="KJI73" s="73"/>
      <c r="KJJ73" s="73"/>
      <c r="KJK73" s="73"/>
      <c r="KJL73" s="73"/>
      <c r="KJM73" s="73"/>
      <c r="KJN73" s="73"/>
      <c r="KJO73" s="73"/>
      <c r="KJP73" s="73"/>
      <c r="KJQ73" s="73"/>
      <c r="KJR73" s="73"/>
      <c r="KJS73" s="73"/>
      <c r="KJT73" s="73"/>
      <c r="KJU73" s="73"/>
      <c r="KJV73" s="73"/>
      <c r="KJW73" s="73"/>
      <c r="KJX73" s="73"/>
      <c r="KJY73" s="73"/>
      <c r="KJZ73" s="73"/>
      <c r="KKA73" s="73"/>
      <c r="KKB73" s="73"/>
      <c r="KKC73" s="73"/>
      <c r="KKD73" s="73"/>
      <c r="KKE73" s="73"/>
      <c r="KKF73" s="73"/>
      <c r="KKG73" s="73"/>
      <c r="KKH73" s="73"/>
      <c r="KKI73" s="73"/>
      <c r="KKJ73" s="73"/>
      <c r="KKK73" s="73"/>
      <c r="KKL73" s="73"/>
      <c r="KKM73" s="73"/>
      <c r="KKN73" s="73"/>
      <c r="KKO73" s="73"/>
      <c r="KKP73" s="73"/>
      <c r="KKQ73" s="73"/>
      <c r="KKR73" s="73"/>
      <c r="KKS73" s="73"/>
      <c r="KKT73" s="73"/>
      <c r="KKU73" s="73"/>
      <c r="KKV73" s="73"/>
      <c r="KKW73" s="73"/>
      <c r="KKX73" s="73"/>
      <c r="KKY73" s="73"/>
      <c r="KKZ73" s="73"/>
      <c r="KLA73" s="73"/>
      <c r="KLB73" s="73"/>
      <c r="KLC73" s="73"/>
      <c r="KLD73" s="73"/>
      <c r="KLE73" s="73"/>
      <c r="KLF73" s="73"/>
      <c r="KLG73" s="73"/>
      <c r="KLH73" s="73"/>
      <c r="KLI73" s="73"/>
      <c r="KLJ73" s="73"/>
      <c r="KLK73" s="73"/>
      <c r="KLL73" s="73"/>
      <c r="KLM73" s="73"/>
      <c r="KLN73" s="73"/>
      <c r="KLO73" s="73"/>
      <c r="KLP73" s="73"/>
      <c r="KLQ73" s="73"/>
      <c r="KLR73" s="73"/>
      <c r="KLS73" s="73"/>
      <c r="KLT73" s="73"/>
      <c r="KLU73" s="73"/>
      <c r="KLV73" s="73"/>
      <c r="KLW73" s="73"/>
      <c r="KLX73" s="73"/>
      <c r="KLY73" s="73"/>
      <c r="KLZ73" s="73"/>
      <c r="KMA73" s="73"/>
      <c r="KMB73" s="73"/>
      <c r="KMC73" s="73"/>
      <c r="KMD73" s="73"/>
      <c r="KME73" s="73"/>
      <c r="KMF73" s="73"/>
      <c r="KMG73" s="73"/>
      <c r="KMH73" s="73"/>
      <c r="KMI73" s="73"/>
      <c r="KMJ73" s="73"/>
      <c r="KMK73" s="73"/>
      <c r="KML73" s="73"/>
      <c r="KMM73" s="73"/>
      <c r="KMN73" s="73"/>
      <c r="KMO73" s="73"/>
      <c r="KMP73" s="73"/>
      <c r="KMQ73" s="73"/>
      <c r="KMR73" s="73"/>
      <c r="KMS73" s="73"/>
      <c r="KMT73" s="73"/>
      <c r="KMU73" s="73"/>
      <c r="KMV73" s="73"/>
      <c r="KMW73" s="73"/>
      <c r="KMX73" s="73"/>
      <c r="KMY73" s="73"/>
      <c r="KMZ73" s="73"/>
      <c r="KNA73" s="73"/>
      <c r="KNB73" s="73"/>
      <c r="KNC73" s="73"/>
      <c r="KND73" s="73"/>
      <c r="KNE73" s="73"/>
      <c r="KNF73" s="73"/>
      <c r="KNG73" s="73"/>
      <c r="KNH73" s="73"/>
      <c r="KNI73" s="73"/>
      <c r="KNJ73" s="73"/>
      <c r="KNK73" s="73"/>
      <c r="KNL73" s="73"/>
      <c r="KNM73" s="73"/>
      <c r="KNN73" s="73"/>
      <c r="KNO73" s="73"/>
      <c r="KNP73" s="73"/>
      <c r="KNQ73" s="73"/>
      <c r="KNR73" s="73"/>
      <c r="KNS73" s="73"/>
      <c r="KNT73" s="73"/>
      <c r="KNU73" s="73"/>
      <c r="KNV73" s="73"/>
      <c r="KNW73" s="73"/>
      <c r="KNX73" s="73"/>
      <c r="KNY73" s="73"/>
      <c r="KNZ73" s="73"/>
      <c r="KOA73" s="73"/>
      <c r="KOB73" s="73"/>
      <c r="KOC73" s="73"/>
      <c r="KOD73" s="73"/>
      <c r="KOE73" s="73"/>
      <c r="KOF73" s="73"/>
      <c r="KOG73" s="73"/>
      <c r="KOH73" s="73"/>
      <c r="KOI73" s="73"/>
      <c r="KOJ73" s="73"/>
      <c r="KOK73" s="73"/>
      <c r="KOL73" s="73"/>
      <c r="KOM73" s="73"/>
      <c r="KON73" s="73"/>
      <c r="KOO73" s="73"/>
      <c r="KOP73" s="73"/>
      <c r="KOQ73" s="73"/>
      <c r="KOR73" s="73"/>
      <c r="KOS73" s="73"/>
      <c r="KOT73" s="73"/>
      <c r="KOU73" s="73"/>
      <c r="KOV73" s="73"/>
      <c r="KOW73" s="73"/>
      <c r="KOX73" s="73"/>
      <c r="KOY73" s="73"/>
      <c r="KOZ73" s="73"/>
      <c r="KPA73" s="73"/>
      <c r="KPB73" s="73"/>
      <c r="KPC73" s="73"/>
      <c r="KPD73" s="73"/>
      <c r="KPE73" s="73"/>
      <c r="KPF73" s="73"/>
      <c r="KPG73" s="73"/>
      <c r="KPH73" s="73"/>
      <c r="KPI73" s="73"/>
      <c r="KPJ73" s="73"/>
      <c r="KPK73" s="73"/>
      <c r="KPL73" s="73"/>
      <c r="KPM73" s="73"/>
      <c r="KPN73" s="73"/>
      <c r="KPO73" s="73"/>
      <c r="KPP73" s="73"/>
      <c r="KPQ73" s="73"/>
      <c r="KPR73" s="73"/>
      <c r="KPS73" s="73"/>
      <c r="KPT73" s="73"/>
      <c r="KPU73" s="73"/>
      <c r="KPV73" s="73"/>
      <c r="KPW73" s="73"/>
      <c r="KPX73" s="73"/>
      <c r="KPY73" s="73"/>
      <c r="KPZ73" s="73"/>
      <c r="KQA73" s="73"/>
      <c r="KQB73" s="73"/>
      <c r="KQC73" s="73"/>
      <c r="KQD73" s="73"/>
      <c r="KQE73" s="73"/>
      <c r="KQF73" s="73"/>
      <c r="KQG73" s="73"/>
      <c r="KQH73" s="73"/>
      <c r="KQI73" s="73"/>
      <c r="KQJ73" s="73"/>
      <c r="KQK73" s="73"/>
      <c r="KQL73" s="73"/>
      <c r="KQM73" s="73"/>
      <c r="KQN73" s="73"/>
      <c r="KQO73" s="73"/>
      <c r="KQP73" s="73"/>
      <c r="KQQ73" s="73"/>
      <c r="KQR73" s="73"/>
      <c r="KQS73" s="73"/>
      <c r="KQT73" s="73"/>
      <c r="KQU73" s="73"/>
      <c r="KQV73" s="73"/>
      <c r="KQW73" s="73"/>
      <c r="KQX73" s="73"/>
      <c r="KQY73" s="73"/>
      <c r="KQZ73" s="73"/>
      <c r="KRA73" s="73"/>
      <c r="KRB73" s="73"/>
      <c r="KRC73" s="73"/>
      <c r="KRD73" s="73"/>
      <c r="KRE73" s="73"/>
      <c r="KRF73" s="73"/>
      <c r="KRG73" s="73"/>
      <c r="KRH73" s="73"/>
      <c r="KRI73" s="73"/>
      <c r="KRJ73" s="73"/>
      <c r="KRK73" s="73"/>
      <c r="KRL73" s="73"/>
      <c r="KRM73" s="73"/>
      <c r="KRN73" s="73"/>
      <c r="KRO73" s="73"/>
      <c r="KRP73" s="73"/>
      <c r="KRQ73" s="73"/>
      <c r="KRR73" s="73"/>
      <c r="KRS73" s="73"/>
      <c r="KRT73" s="73"/>
      <c r="KRU73" s="73"/>
      <c r="KRV73" s="73"/>
      <c r="KRW73" s="73"/>
      <c r="KRX73" s="73"/>
      <c r="KRY73" s="73"/>
      <c r="KRZ73" s="73"/>
      <c r="KSA73" s="73"/>
      <c r="KSB73" s="73"/>
      <c r="KSC73" s="73"/>
      <c r="KSD73" s="73"/>
      <c r="KSE73" s="73"/>
      <c r="KSF73" s="73"/>
      <c r="KSG73" s="73"/>
      <c r="KSH73" s="73"/>
      <c r="KSI73" s="73"/>
      <c r="KSJ73" s="73"/>
      <c r="KSK73" s="73"/>
      <c r="KSL73" s="73"/>
      <c r="KSM73" s="73"/>
      <c r="KSN73" s="73"/>
      <c r="KSO73" s="73"/>
      <c r="KSP73" s="73"/>
      <c r="KSQ73" s="73"/>
      <c r="KSR73" s="73"/>
      <c r="KSS73" s="73"/>
      <c r="KST73" s="73"/>
      <c r="KSU73" s="73"/>
      <c r="KSV73" s="73"/>
      <c r="KSW73" s="73"/>
      <c r="KSX73" s="73"/>
      <c r="KSY73" s="73"/>
      <c r="KSZ73" s="73"/>
      <c r="KTA73" s="73"/>
      <c r="KTB73" s="73"/>
      <c r="KTC73" s="73"/>
      <c r="KTD73" s="73"/>
      <c r="KTE73" s="73"/>
      <c r="KTF73" s="73"/>
      <c r="KTG73" s="73"/>
      <c r="KTH73" s="73"/>
      <c r="KTI73" s="73"/>
      <c r="KTJ73" s="73"/>
      <c r="KTK73" s="73"/>
      <c r="KTL73" s="73"/>
      <c r="KTM73" s="73"/>
      <c r="KTN73" s="73"/>
      <c r="KTO73" s="73"/>
      <c r="KTP73" s="73"/>
      <c r="KTQ73" s="73"/>
      <c r="KTR73" s="73"/>
      <c r="KTS73" s="73"/>
      <c r="KTT73" s="73"/>
      <c r="KTU73" s="73"/>
      <c r="KTV73" s="73"/>
      <c r="KTW73" s="73"/>
      <c r="KTX73" s="73"/>
      <c r="KTY73" s="73"/>
      <c r="KTZ73" s="73"/>
      <c r="KUA73" s="73"/>
      <c r="KUB73" s="73"/>
      <c r="KUC73" s="73"/>
      <c r="KUD73" s="73"/>
      <c r="KUE73" s="73"/>
      <c r="KUF73" s="73"/>
      <c r="KUG73" s="73"/>
      <c r="KUH73" s="73"/>
      <c r="KUI73" s="73"/>
      <c r="KUJ73" s="73"/>
      <c r="KUK73" s="73"/>
      <c r="KUL73" s="73"/>
      <c r="KUM73" s="73"/>
      <c r="KUN73" s="73"/>
      <c r="KUO73" s="73"/>
      <c r="KUP73" s="73"/>
      <c r="KUQ73" s="73"/>
      <c r="KUR73" s="73"/>
      <c r="KUS73" s="73"/>
      <c r="KUT73" s="73"/>
      <c r="KUU73" s="73"/>
      <c r="KUV73" s="73"/>
      <c r="KUW73" s="73"/>
      <c r="KUX73" s="73"/>
      <c r="KUY73" s="73"/>
      <c r="KUZ73" s="73"/>
      <c r="KVA73" s="73"/>
      <c r="KVB73" s="73"/>
      <c r="KVC73" s="73"/>
      <c r="KVD73" s="73"/>
      <c r="KVE73" s="73"/>
      <c r="KVF73" s="73"/>
      <c r="KVG73" s="73"/>
      <c r="KVH73" s="73"/>
      <c r="KVI73" s="73"/>
      <c r="KVJ73" s="73"/>
      <c r="KVK73" s="73"/>
      <c r="KVL73" s="73"/>
      <c r="KVM73" s="73"/>
      <c r="KVN73" s="73"/>
      <c r="KVO73" s="73"/>
      <c r="KVP73" s="73"/>
      <c r="KVQ73" s="73"/>
      <c r="KVR73" s="73"/>
      <c r="KVS73" s="73"/>
      <c r="KVT73" s="73"/>
      <c r="KVU73" s="73"/>
      <c r="KVV73" s="73"/>
      <c r="KVW73" s="73"/>
      <c r="KVX73" s="73"/>
      <c r="KVY73" s="73"/>
      <c r="KVZ73" s="73"/>
      <c r="KWA73" s="73"/>
      <c r="KWB73" s="73"/>
      <c r="KWC73" s="73"/>
      <c r="KWD73" s="73"/>
      <c r="KWE73" s="73"/>
      <c r="KWF73" s="73"/>
      <c r="KWG73" s="73"/>
      <c r="KWH73" s="73"/>
      <c r="KWI73" s="73"/>
      <c r="KWJ73" s="73"/>
      <c r="KWK73" s="73"/>
      <c r="KWL73" s="73"/>
      <c r="KWM73" s="73"/>
      <c r="KWN73" s="73"/>
      <c r="KWO73" s="73"/>
      <c r="KWP73" s="73"/>
      <c r="KWQ73" s="73"/>
      <c r="KWR73" s="73"/>
      <c r="KWS73" s="73"/>
      <c r="KWT73" s="73"/>
      <c r="KWU73" s="73"/>
      <c r="KWV73" s="73"/>
      <c r="KWW73" s="73"/>
      <c r="KWX73" s="73"/>
      <c r="KWY73" s="73"/>
      <c r="KWZ73" s="73"/>
      <c r="KXA73" s="73"/>
      <c r="KXB73" s="73"/>
      <c r="KXC73" s="73"/>
      <c r="KXD73" s="73"/>
      <c r="KXE73" s="73"/>
      <c r="KXF73" s="73"/>
      <c r="KXG73" s="73"/>
      <c r="KXH73" s="73"/>
      <c r="KXI73" s="73"/>
      <c r="KXJ73" s="73"/>
      <c r="KXK73" s="73"/>
      <c r="KXL73" s="73"/>
      <c r="KXM73" s="73"/>
      <c r="KXN73" s="73"/>
      <c r="KXO73" s="73"/>
      <c r="KXP73" s="73"/>
      <c r="KXQ73" s="73"/>
      <c r="KXR73" s="73"/>
      <c r="KXS73" s="73"/>
      <c r="KXT73" s="73"/>
      <c r="KXU73" s="73"/>
      <c r="KXV73" s="73"/>
      <c r="KXW73" s="73"/>
      <c r="KXX73" s="73"/>
      <c r="KXY73" s="73"/>
      <c r="KXZ73" s="73"/>
      <c r="KYA73" s="73"/>
      <c r="KYB73" s="73"/>
      <c r="KYC73" s="73"/>
      <c r="KYD73" s="73"/>
      <c r="KYE73" s="73"/>
      <c r="KYF73" s="73"/>
      <c r="KYG73" s="73"/>
      <c r="KYH73" s="73"/>
      <c r="KYI73" s="73"/>
      <c r="KYJ73" s="73"/>
      <c r="KYK73" s="73"/>
      <c r="KYL73" s="73"/>
      <c r="KYM73" s="73"/>
      <c r="KYN73" s="73"/>
      <c r="KYO73" s="73"/>
      <c r="KYP73" s="73"/>
      <c r="KYQ73" s="73"/>
      <c r="KYR73" s="73"/>
      <c r="KYS73" s="73"/>
      <c r="KYT73" s="73"/>
      <c r="KYU73" s="73"/>
      <c r="KYV73" s="73"/>
      <c r="KYW73" s="73"/>
      <c r="KYX73" s="73"/>
      <c r="KYY73" s="73"/>
      <c r="KYZ73" s="73"/>
      <c r="KZA73" s="73"/>
      <c r="KZB73" s="73"/>
      <c r="KZC73" s="73"/>
      <c r="KZD73" s="73"/>
      <c r="KZE73" s="73"/>
      <c r="KZF73" s="73"/>
      <c r="KZG73" s="73"/>
      <c r="KZH73" s="73"/>
      <c r="KZI73" s="73"/>
      <c r="KZJ73" s="73"/>
      <c r="KZK73" s="73"/>
      <c r="KZL73" s="73"/>
      <c r="KZM73" s="73"/>
      <c r="KZN73" s="73"/>
      <c r="KZO73" s="73"/>
      <c r="KZP73" s="73"/>
      <c r="KZQ73" s="73"/>
      <c r="KZR73" s="73"/>
      <c r="KZS73" s="73"/>
      <c r="KZT73" s="73"/>
      <c r="KZU73" s="73"/>
      <c r="KZV73" s="73"/>
      <c r="KZW73" s="73"/>
      <c r="KZX73" s="73"/>
      <c r="KZY73" s="73"/>
      <c r="KZZ73" s="73"/>
      <c r="LAA73" s="73"/>
      <c r="LAB73" s="73"/>
      <c r="LAC73" s="73"/>
      <c r="LAD73" s="73"/>
      <c r="LAE73" s="73"/>
      <c r="LAF73" s="73"/>
      <c r="LAG73" s="73"/>
      <c r="LAH73" s="73"/>
      <c r="LAI73" s="73"/>
      <c r="LAJ73" s="73"/>
      <c r="LAK73" s="73"/>
      <c r="LAL73" s="73"/>
      <c r="LAM73" s="73"/>
      <c r="LAN73" s="73"/>
      <c r="LAO73" s="73"/>
      <c r="LAP73" s="73"/>
      <c r="LAQ73" s="73"/>
      <c r="LAR73" s="73"/>
      <c r="LAS73" s="73"/>
      <c r="LAT73" s="73"/>
      <c r="LAU73" s="73"/>
      <c r="LAV73" s="73"/>
      <c r="LAW73" s="73"/>
      <c r="LAX73" s="73"/>
      <c r="LAY73" s="73"/>
      <c r="LAZ73" s="73"/>
      <c r="LBA73" s="73"/>
      <c r="LBB73" s="73"/>
      <c r="LBC73" s="73"/>
      <c r="LBD73" s="73"/>
      <c r="LBE73" s="73"/>
      <c r="LBF73" s="73"/>
      <c r="LBG73" s="73"/>
      <c r="LBH73" s="73"/>
      <c r="LBI73" s="73"/>
      <c r="LBJ73" s="73"/>
      <c r="LBK73" s="73"/>
      <c r="LBL73" s="73"/>
      <c r="LBM73" s="73"/>
      <c r="LBN73" s="73"/>
      <c r="LBO73" s="73"/>
      <c r="LBP73" s="73"/>
      <c r="LBQ73" s="73"/>
      <c r="LBR73" s="73"/>
      <c r="LBS73" s="73"/>
      <c r="LBT73" s="73"/>
      <c r="LBU73" s="73"/>
      <c r="LBV73" s="73"/>
      <c r="LBW73" s="73"/>
      <c r="LBX73" s="73"/>
      <c r="LBY73" s="73"/>
      <c r="LBZ73" s="73"/>
      <c r="LCA73" s="73"/>
      <c r="LCB73" s="73"/>
      <c r="LCC73" s="73"/>
      <c r="LCD73" s="73"/>
      <c r="LCE73" s="73"/>
      <c r="LCF73" s="73"/>
      <c r="LCG73" s="73"/>
      <c r="LCH73" s="73"/>
      <c r="LCI73" s="73"/>
      <c r="LCJ73" s="73"/>
      <c r="LCK73" s="73"/>
      <c r="LCL73" s="73"/>
      <c r="LCM73" s="73"/>
      <c r="LCN73" s="73"/>
      <c r="LCO73" s="73"/>
      <c r="LCP73" s="73"/>
      <c r="LCQ73" s="73"/>
      <c r="LCR73" s="73"/>
      <c r="LCS73" s="73"/>
      <c r="LCT73" s="73"/>
      <c r="LCU73" s="73"/>
      <c r="LCV73" s="73"/>
      <c r="LCW73" s="73"/>
      <c r="LCX73" s="73"/>
      <c r="LCY73" s="73"/>
      <c r="LCZ73" s="73"/>
      <c r="LDA73" s="73"/>
      <c r="LDB73" s="73"/>
      <c r="LDC73" s="73"/>
      <c r="LDD73" s="73"/>
      <c r="LDE73" s="73"/>
      <c r="LDF73" s="73"/>
      <c r="LDG73" s="73"/>
      <c r="LDH73" s="73"/>
      <c r="LDI73" s="73"/>
      <c r="LDJ73" s="73"/>
      <c r="LDK73" s="73"/>
      <c r="LDL73" s="73"/>
      <c r="LDM73" s="73"/>
      <c r="LDN73" s="73"/>
      <c r="LDO73" s="73"/>
      <c r="LDP73" s="73"/>
      <c r="LDQ73" s="73"/>
      <c r="LDR73" s="73"/>
      <c r="LDS73" s="73"/>
      <c r="LDT73" s="73"/>
      <c r="LDU73" s="73"/>
      <c r="LDV73" s="73"/>
      <c r="LDW73" s="73"/>
      <c r="LDX73" s="73"/>
      <c r="LDY73" s="73"/>
      <c r="LDZ73" s="73"/>
      <c r="LEA73" s="73"/>
      <c r="LEB73" s="73"/>
      <c r="LEC73" s="73"/>
      <c r="LED73" s="73"/>
      <c r="LEE73" s="73"/>
      <c r="LEF73" s="73"/>
      <c r="LEG73" s="73"/>
      <c r="LEH73" s="73"/>
      <c r="LEI73" s="73"/>
      <c r="LEJ73" s="73"/>
      <c r="LEK73" s="73"/>
      <c r="LEL73" s="73"/>
      <c r="LEM73" s="73"/>
      <c r="LEN73" s="73"/>
      <c r="LEO73" s="73"/>
      <c r="LEP73" s="73"/>
      <c r="LEQ73" s="73"/>
      <c r="LER73" s="73"/>
      <c r="LES73" s="73"/>
      <c r="LET73" s="73"/>
      <c r="LEU73" s="73"/>
      <c r="LEV73" s="73"/>
      <c r="LEW73" s="73"/>
      <c r="LEX73" s="73"/>
      <c r="LEY73" s="73"/>
      <c r="LEZ73" s="73"/>
      <c r="LFA73" s="73"/>
      <c r="LFB73" s="73"/>
      <c r="LFC73" s="73"/>
      <c r="LFD73" s="73"/>
      <c r="LFE73" s="73"/>
      <c r="LFF73" s="73"/>
      <c r="LFG73" s="73"/>
      <c r="LFH73" s="73"/>
      <c r="LFI73" s="73"/>
      <c r="LFJ73" s="73"/>
      <c r="LFK73" s="73"/>
      <c r="LFL73" s="73"/>
      <c r="LFM73" s="73"/>
      <c r="LFN73" s="73"/>
      <c r="LFO73" s="73"/>
      <c r="LFP73" s="73"/>
      <c r="LFQ73" s="73"/>
      <c r="LFR73" s="73"/>
      <c r="LFS73" s="73"/>
      <c r="LFT73" s="73"/>
      <c r="LFU73" s="73"/>
      <c r="LFV73" s="73"/>
      <c r="LFW73" s="73"/>
      <c r="LFX73" s="73"/>
      <c r="LFY73" s="73"/>
      <c r="LFZ73" s="73"/>
      <c r="LGA73" s="73"/>
      <c r="LGB73" s="73"/>
      <c r="LGC73" s="73"/>
      <c r="LGD73" s="73"/>
      <c r="LGE73" s="73"/>
      <c r="LGF73" s="73"/>
      <c r="LGG73" s="73"/>
      <c r="LGH73" s="73"/>
      <c r="LGI73" s="73"/>
      <c r="LGJ73" s="73"/>
      <c r="LGK73" s="73"/>
      <c r="LGL73" s="73"/>
      <c r="LGM73" s="73"/>
      <c r="LGN73" s="73"/>
      <c r="LGO73" s="73"/>
      <c r="LGP73" s="73"/>
      <c r="LGQ73" s="73"/>
      <c r="LGR73" s="73"/>
      <c r="LGS73" s="73"/>
      <c r="LGT73" s="73"/>
      <c r="LGU73" s="73"/>
      <c r="LGV73" s="73"/>
      <c r="LGW73" s="73"/>
      <c r="LGX73" s="73"/>
      <c r="LGY73" s="73"/>
      <c r="LGZ73" s="73"/>
      <c r="LHA73" s="73"/>
      <c r="LHB73" s="73"/>
      <c r="LHC73" s="73"/>
      <c r="LHD73" s="73"/>
      <c r="LHE73" s="73"/>
      <c r="LHF73" s="73"/>
      <c r="LHG73" s="73"/>
      <c r="LHH73" s="73"/>
      <c r="LHI73" s="73"/>
      <c r="LHJ73" s="73"/>
      <c r="LHK73" s="73"/>
      <c r="LHL73" s="73"/>
      <c r="LHM73" s="73"/>
      <c r="LHN73" s="73"/>
      <c r="LHO73" s="73"/>
      <c r="LHP73" s="73"/>
      <c r="LHQ73" s="73"/>
      <c r="LHR73" s="73"/>
      <c r="LHS73" s="73"/>
      <c r="LHT73" s="73"/>
      <c r="LHU73" s="73"/>
      <c r="LHV73" s="73"/>
      <c r="LHW73" s="73"/>
      <c r="LHX73" s="73"/>
      <c r="LHY73" s="73"/>
      <c r="LHZ73" s="73"/>
      <c r="LIA73" s="73"/>
      <c r="LIB73" s="73"/>
      <c r="LIC73" s="73"/>
      <c r="LID73" s="73"/>
      <c r="LIE73" s="73"/>
      <c r="LIF73" s="73"/>
      <c r="LIG73" s="73"/>
      <c r="LIH73" s="73"/>
      <c r="LII73" s="73"/>
      <c r="LIJ73" s="73"/>
      <c r="LIK73" s="73"/>
      <c r="LIL73" s="73"/>
      <c r="LIM73" s="73"/>
      <c r="LIN73" s="73"/>
      <c r="LIO73" s="73"/>
      <c r="LIP73" s="73"/>
      <c r="LIQ73" s="73"/>
      <c r="LIR73" s="73"/>
      <c r="LIS73" s="73"/>
      <c r="LIT73" s="73"/>
      <c r="LIU73" s="73"/>
      <c r="LIV73" s="73"/>
      <c r="LIW73" s="73"/>
      <c r="LIX73" s="73"/>
      <c r="LIY73" s="73"/>
      <c r="LIZ73" s="73"/>
      <c r="LJA73" s="73"/>
      <c r="LJB73" s="73"/>
      <c r="LJC73" s="73"/>
      <c r="LJD73" s="73"/>
      <c r="LJE73" s="73"/>
      <c r="LJF73" s="73"/>
      <c r="LJG73" s="73"/>
      <c r="LJH73" s="73"/>
      <c r="LJI73" s="73"/>
      <c r="LJJ73" s="73"/>
      <c r="LJK73" s="73"/>
      <c r="LJL73" s="73"/>
      <c r="LJM73" s="73"/>
      <c r="LJN73" s="73"/>
      <c r="LJO73" s="73"/>
      <c r="LJP73" s="73"/>
      <c r="LJQ73" s="73"/>
      <c r="LJR73" s="73"/>
      <c r="LJS73" s="73"/>
      <c r="LJT73" s="73"/>
      <c r="LJU73" s="73"/>
      <c r="LJV73" s="73"/>
      <c r="LJW73" s="73"/>
      <c r="LJX73" s="73"/>
      <c r="LJY73" s="73"/>
      <c r="LJZ73" s="73"/>
      <c r="LKA73" s="73"/>
      <c r="LKB73" s="73"/>
      <c r="LKC73" s="73"/>
      <c r="LKD73" s="73"/>
      <c r="LKE73" s="73"/>
      <c r="LKF73" s="73"/>
      <c r="LKG73" s="73"/>
      <c r="LKH73" s="73"/>
      <c r="LKI73" s="73"/>
      <c r="LKJ73" s="73"/>
      <c r="LKK73" s="73"/>
      <c r="LKL73" s="73"/>
      <c r="LKM73" s="73"/>
      <c r="LKN73" s="73"/>
      <c r="LKO73" s="73"/>
      <c r="LKP73" s="73"/>
      <c r="LKQ73" s="73"/>
      <c r="LKR73" s="73"/>
      <c r="LKS73" s="73"/>
      <c r="LKT73" s="73"/>
      <c r="LKU73" s="73"/>
      <c r="LKV73" s="73"/>
      <c r="LKW73" s="73"/>
      <c r="LKX73" s="73"/>
      <c r="LKY73" s="73"/>
      <c r="LKZ73" s="73"/>
      <c r="LLA73" s="73"/>
      <c r="LLB73" s="73"/>
      <c r="LLC73" s="73"/>
      <c r="LLD73" s="73"/>
      <c r="LLE73" s="73"/>
      <c r="LLF73" s="73"/>
      <c r="LLG73" s="73"/>
      <c r="LLH73" s="73"/>
      <c r="LLI73" s="73"/>
      <c r="LLJ73" s="73"/>
      <c r="LLK73" s="73"/>
      <c r="LLL73" s="73"/>
      <c r="LLM73" s="73"/>
      <c r="LLN73" s="73"/>
      <c r="LLO73" s="73"/>
      <c r="LLP73" s="73"/>
      <c r="LLQ73" s="73"/>
      <c r="LLR73" s="73"/>
      <c r="LLS73" s="73"/>
      <c r="LLT73" s="73"/>
      <c r="LLU73" s="73"/>
      <c r="LLV73" s="73"/>
      <c r="LLW73" s="73"/>
      <c r="LLX73" s="73"/>
      <c r="LLY73" s="73"/>
      <c r="LLZ73" s="73"/>
      <c r="LMA73" s="73"/>
      <c r="LMB73" s="73"/>
      <c r="LMC73" s="73"/>
      <c r="LMD73" s="73"/>
      <c r="LME73" s="73"/>
      <c r="LMF73" s="73"/>
      <c r="LMG73" s="73"/>
      <c r="LMH73" s="73"/>
      <c r="LMI73" s="73"/>
      <c r="LMJ73" s="73"/>
      <c r="LMK73" s="73"/>
      <c r="LML73" s="73"/>
      <c r="LMM73" s="73"/>
      <c r="LMN73" s="73"/>
      <c r="LMO73" s="73"/>
      <c r="LMP73" s="73"/>
      <c r="LMQ73" s="73"/>
      <c r="LMR73" s="73"/>
      <c r="LMS73" s="73"/>
      <c r="LMT73" s="73"/>
      <c r="LMU73" s="73"/>
      <c r="LMV73" s="73"/>
      <c r="LMW73" s="73"/>
      <c r="LMX73" s="73"/>
      <c r="LMY73" s="73"/>
      <c r="LMZ73" s="73"/>
      <c r="LNA73" s="73"/>
      <c r="LNB73" s="73"/>
      <c r="LNC73" s="73"/>
      <c r="LND73" s="73"/>
      <c r="LNE73" s="73"/>
      <c r="LNF73" s="73"/>
      <c r="LNG73" s="73"/>
      <c r="LNH73" s="73"/>
      <c r="LNI73" s="73"/>
      <c r="LNJ73" s="73"/>
      <c r="LNK73" s="73"/>
      <c r="LNL73" s="73"/>
      <c r="LNM73" s="73"/>
      <c r="LNN73" s="73"/>
      <c r="LNO73" s="73"/>
      <c r="LNP73" s="73"/>
      <c r="LNQ73" s="73"/>
      <c r="LNR73" s="73"/>
      <c r="LNS73" s="73"/>
      <c r="LNT73" s="73"/>
      <c r="LNU73" s="73"/>
      <c r="LNV73" s="73"/>
      <c r="LNW73" s="73"/>
      <c r="LNX73" s="73"/>
      <c r="LNY73" s="73"/>
      <c r="LNZ73" s="73"/>
      <c r="LOA73" s="73"/>
      <c r="LOB73" s="73"/>
      <c r="LOC73" s="73"/>
      <c r="LOD73" s="73"/>
      <c r="LOE73" s="73"/>
      <c r="LOF73" s="73"/>
      <c r="LOG73" s="73"/>
      <c r="LOH73" s="73"/>
      <c r="LOI73" s="73"/>
      <c r="LOJ73" s="73"/>
      <c r="LOK73" s="73"/>
      <c r="LOL73" s="73"/>
      <c r="LOM73" s="73"/>
      <c r="LON73" s="73"/>
      <c r="LOO73" s="73"/>
      <c r="LOP73" s="73"/>
      <c r="LOQ73" s="73"/>
      <c r="LOR73" s="73"/>
      <c r="LOS73" s="73"/>
      <c r="LOT73" s="73"/>
      <c r="LOU73" s="73"/>
      <c r="LOV73" s="73"/>
      <c r="LOW73" s="73"/>
      <c r="LOX73" s="73"/>
      <c r="LOY73" s="73"/>
      <c r="LOZ73" s="73"/>
      <c r="LPA73" s="73"/>
      <c r="LPB73" s="73"/>
      <c r="LPC73" s="73"/>
      <c r="LPD73" s="73"/>
      <c r="LPE73" s="73"/>
      <c r="LPF73" s="73"/>
      <c r="LPG73" s="73"/>
      <c r="LPH73" s="73"/>
      <c r="LPI73" s="73"/>
      <c r="LPJ73" s="73"/>
      <c r="LPK73" s="73"/>
      <c r="LPL73" s="73"/>
      <c r="LPM73" s="73"/>
      <c r="LPN73" s="73"/>
      <c r="LPO73" s="73"/>
      <c r="LPP73" s="73"/>
      <c r="LPQ73" s="73"/>
      <c r="LPR73" s="73"/>
      <c r="LPS73" s="73"/>
      <c r="LPT73" s="73"/>
      <c r="LPU73" s="73"/>
      <c r="LPV73" s="73"/>
      <c r="LPW73" s="73"/>
      <c r="LPX73" s="73"/>
      <c r="LPY73" s="73"/>
      <c r="LPZ73" s="73"/>
      <c r="LQA73" s="73"/>
      <c r="LQB73" s="73"/>
      <c r="LQC73" s="73"/>
      <c r="LQD73" s="73"/>
      <c r="LQE73" s="73"/>
      <c r="LQF73" s="73"/>
      <c r="LQG73" s="73"/>
      <c r="LQH73" s="73"/>
      <c r="LQI73" s="73"/>
      <c r="LQJ73" s="73"/>
      <c r="LQK73" s="73"/>
      <c r="LQL73" s="73"/>
      <c r="LQM73" s="73"/>
      <c r="LQN73" s="73"/>
      <c r="LQO73" s="73"/>
      <c r="LQP73" s="73"/>
      <c r="LQQ73" s="73"/>
      <c r="LQR73" s="73"/>
      <c r="LQS73" s="73"/>
      <c r="LQT73" s="73"/>
      <c r="LQU73" s="73"/>
      <c r="LQV73" s="73"/>
      <c r="LQW73" s="73"/>
      <c r="LQX73" s="73"/>
      <c r="LQY73" s="73"/>
      <c r="LQZ73" s="73"/>
      <c r="LRA73" s="73"/>
      <c r="LRB73" s="73"/>
      <c r="LRC73" s="73"/>
      <c r="LRD73" s="73"/>
      <c r="LRE73" s="73"/>
      <c r="LRF73" s="73"/>
      <c r="LRG73" s="73"/>
      <c r="LRH73" s="73"/>
      <c r="LRI73" s="73"/>
      <c r="LRJ73" s="73"/>
      <c r="LRK73" s="73"/>
      <c r="LRL73" s="73"/>
      <c r="LRM73" s="73"/>
      <c r="LRN73" s="73"/>
      <c r="LRO73" s="73"/>
      <c r="LRP73" s="73"/>
      <c r="LRQ73" s="73"/>
      <c r="LRR73" s="73"/>
      <c r="LRS73" s="73"/>
      <c r="LRT73" s="73"/>
      <c r="LRU73" s="73"/>
      <c r="LRV73" s="73"/>
      <c r="LRW73" s="73"/>
      <c r="LRX73" s="73"/>
      <c r="LRY73" s="73"/>
      <c r="LRZ73" s="73"/>
      <c r="LSA73" s="73"/>
      <c r="LSB73" s="73"/>
      <c r="LSC73" s="73"/>
      <c r="LSD73" s="73"/>
      <c r="LSE73" s="73"/>
      <c r="LSF73" s="73"/>
      <c r="LSG73" s="73"/>
      <c r="LSH73" s="73"/>
      <c r="LSI73" s="73"/>
      <c r="LSJ73" s="73"/>
      <c r="LSK73" s="73"/>
      <c r="LSL73" s="73"/>
      <c r="LSM73" s="73"/>
      <c r="LSN73" s="73"/>
      <c r="LSO73" s="73"/>
      <c r="LSP73" s="73"/>
      <c r="LSQ73" s="73"/>
      <c r="LSR73" s="73"/>
      <c r="LSS73" s="73"/>
      <c r="LST73" s="73"/>
      <c r="LSU73" s="73"/>
      <c r="LSV73" s="73"/>
      <c r="LSW73" s="73"/>
      <c r="LSX73" s="73"/>
      <c r="LSY73" s="73"/>
      <c r="LSZ73" s="73"/>
      <c r="LTA73" s="73"/>
      <c r="LTB73" s="73"/>
      <c r="LTC73" s="73"/>
      <c r="LTD73" s="73"/>
      <c r="LTE73" s="73"/>
      <c r="LTF73" s="73"/>
      <c r="LTG73" s="73"/>
      <c r="LTH73" s="73"/>
      <c r="LTI73" s="73"/>
      <c r="LTJ73" s="73"/>
      <c r="LTK73" s="73"/>
      <c r="LTL73" s="73"/>
      <c r="LTM73" s="73"/>
      <c r="LTN73" s="73"/>
      <c r="LTO73" s="73"/>
      <c r="LTP73" s="73"/>
      <c r="LTQ73" s="73"/>
      <c r="LTR73" s="73"/>
      <c r="LTS73" s="73"/>
      <c r="LTT73" s="73"/>
      <c r="LTU73" s="73"/>
      <c r="LTV73" s="73"/>
      <c r="LTW73" s="73"/>
      <c r="LTX73" s="73"/>
      <c r="LTY73" s="73"/>
      <c r="LTZ73" s="73"/>
      <c r="LUA73" s="73"/>
      <c r="LUB73" s="73"/>
      <c r="LUC73" s="73"/>
      <c r="LUD73" s="73"/>
      <c r="LUE73" s="73"/>
      <c r="LUF73" s="73"/>
      <c r="LUG73" s="73"/>
      <c r="LUH73" s="73"/>
      <c r="LUI73" s="73"/>
      <c r="LUJ73" s="73"/>
      <c r="LUK73" s="73"/>
      <c r="LUL73" s="73"/>
      <c r="LUM73" s="73"/>
      <c r="LUN73" s="73"/>
      <c r="LUO73" s="73"/>
      <c r="LUP73" s="73"/>
      <c r="LUQ73" s="73"/>
      <c r="LUR73" s="73"/>
      <c r="LUS73" s="73"/>
      <c r="LUT73" s="73"/>
      <c r="LUU73" s="73"/>
      <c r="LUV73" s="73"/>
      <c r="LUW73" s="73"/>
      <c r="LUX73" s="73"/>
      <c r="LUY73" s="73"/>
      <c r="LUZ73" s="73"/>
      <c r="LVA73" s="73"/>
      <c r="LVB73" s="73"/>
      <c r="LVC73" s="73"/>
      <c r="LVD73" s="73"/>
      <c r="LVE73" s="73"/>
      <c r="LVF73" s="73"/>
      <c r="LVG73" s="73"/>
      <c r="LVH73" s="73"/>
      <c r="LVI73" s="73"/>
      <c r="LVJ73" s="73"/>
      <c r="LVK73" s="73"/>
      <c r="LVL73" s="73"/>
      <c r="LVM73" s="73"/>
      <c r="LVN73" s="73"/>
      <c r="LVO73" s="73"/>
      <c r="LVP73" s="73"/>
      <c r="LVQ73" s="73"/>
      <c r="LVR73" s="73"/>
      <c r="LVS73" s="73"/>
      <c r="LVT73" s="73"/>
      <c r="LVU73" s="73"/>
      <c r="LVV73" s="73"/>
      <c r="LVW73" s="73"/>
      <c r="LVX73" s="73"/>
      <c r="LVY73" s="73"/>
      <c r="LVZ73" s="73"/>
      <c r="LWA73" s="73"/>
      <c r="LWB73" s="73"/>
      <c r="LWC73" s="73"/>
      <c r="LWD73" s="73"/>
      <c r="LWE73" s="73"/>
      <c r="LWF73" s="73"/>
      <c r="LWG73" s="73"/>
      <c r="LWH73" s="73"/>
      <c r="LWI73" s="73"/>
      <c r="LWJ73" s="73"/>
      <c r="LWK73" s="73"/>
      <c r="LWL73" s="73"/>
      <c r="LWM73" s="73"/>
      <c r="LWN73" s="73"/>
      <c r="LWO73" s="73"/>
      <c r="LWP73" s="73"/>
      <c r="LWQ73" s="73"/>
      <c r="LWR73" s="73"/>
      <c r="LWS73" s="73"/>
      <c r="LWT73" s="73"/>
      <c r="LWU73" s="73"/>
      <c r="LWV73" s="73"/>
      <c r="LWW73" s="73"/>
      <c r="LWX73" s="73"/>
      <c r="LWY73" s="73"/>
      <c r="LWZ73" s="73"/>
      <c r="LXA73" s="73"/>
      <c r="LXB73" s="73"/>
      <c r="LXC73" s="73"/>
      <c r="LXD73" s="73"/>
      <c r="LXE73" s="73"/>
      <c r="LXF73" s="73"/>
      <c r="LXG73" s="73"/>
      <c r="LXH73" s="73"/>
      <c r="LXI73" s="73"/>
      <c r="LXJ73" s="73"/>
      <c r="LXK73" s="73"/>
      <c r="LXL73" s="73"/>
      <c r="LXM73" s="73"/>
      <c r="LXN73" s="73"/>
      <c r="LXO73" s="73"/>
      <c r="LXP73" s="73"/>
      <c r="LXQ73" s="73"/>
      <c r="LXR73" s="73"/>
      <c r="LXS73" s="73"/>
      <c r="LXT73" s="73"/>
      <c r="LXU73" s="73"/>
      <c r="LXV73" s="73"/>
      <c r="LXW73" s="73"/>
      <c r="LXX73" s="73"/>
      <c r="LXY73" s="73"/>
      <c r="LXZ73" s="73"/>
      <c r="LYA73" s="73"/>
      <c r="LYB73" s="73"/>
      <c r="LYC73" s="73"/>
      <c r="LYD73" s="73"/>
      <c r="LYE73" s="73"/>
      <c r="LYF73" s="73"/>
      <c r="LYG73" s="73"/>
      <c r="LYH73" s="73"/>
      <c r="LYI73" s="73"/>
      <c r="LYJ73" s="73"/>
      <c r="LYK73" s="73"/>
      <c r="LYL73" s="73"/>
      <c r="LYM73" s="73"/>
      <c r="LYN73" s="73"/>
      <c r="LYO73" s="73"/>
      <c r="LYP73" s="73"/>
      <c r="LYQ73" s="73"/>
      <c r="LYR73" s="73"/>
      <c r="LYS73" s="73"/>
      <c r="LYT73" s="73"/>
      <c r="LYU73" s="73"/>
      <c r="LYV73" s="73"/>
      <c r="LYW73" s="73"/>
      <c r="LYX73" s="73"/>
      <c r="LYY73" s="73"/>
      <c r="LYZ73" s="73"/>
      <c r="LZA73" s="73"/>
      <c r="LZB73" s="73"/>
      <c r="LZC73" s="73"/>
      <c r="LZD73" s="73"/>
      <c r="LZE73" s="73"/>
      <c r="LZF73" s="73"/>
      <c r="LZG73" s="73"/>
      <c r="LZH73" s="73"/>
      <c r="LZI73" s="73"/>
      <c r="LZJ73" s="73"/>
      <c r="LZK73" s="73"/>
      <c r="LZL73" s="73"/>
      <c r="LZM73" s="73"/>
      <c r="LZN73" s="73"/>
      <c r="LZO73" s="73"/>
      <c r="LZP73" s="73"/>
      <c r="LZQ73" s="73"/>
      <c r="LZR73" s="73"/>
      <c r="LZS73" s="73"/>
      <c r="LZT73" s="73"/>
      <c r="LZU73" s="73"/>
      <c r="LZV73" s="73"/>
      <c r="LZW73" s="73"/>
      <c r="LZX73" s="73"/>
      <c r="LZY73" s="73"/>
      <c r="LZZ73" s="73"/>
      <c r="MAA73" s="73"/>
      <c r="MAB73" s="73"/>
      <c r="MAC73" s="73"/>
      <c r="MAD73" s="73"/>
      <c r="MAE73" s="73"/>
      <c r="MAF73" s="73"/>
      <c r="MAG73" s="73"/>
      <c r="MAH73" s="73"/>
      <c r="MAI73" s="73"/>
      <c r="MAJ73" s="73"/>
      <c r="MAK73" s="73"/>
      <c r="MAL73" s="73"/>
      <c r="MAM73" s="73"/>
      <c r="MAN73" s="73"/>
      <c r="MAO73" s="73"/>
      <c r="MAP73" s="73"/>
      <c r="MAQ73" s="73"/>
      <c r="MAR73" s="73"/>
      <c r="MAS73" s="73"/>
      <c r="MAT73" s="73"/>
      <c r="MAU73" s="73"/>
      <c r="MAV73" s="73"/>
      <c r="MAW73" s="73"/>
      <c r="MAX73" s="73"/>
      <c r="MAY73" s="73"/>
      <c r="MAZ73" s="73"/>
      <c r="MBA73" s="73"/>
      <c r="MBB73" s="73"/>
      <c r="MBC73" s="73"/>
      <c r="MBD73" s="73"/>
      <c r="MBE73" s="73"/>
      <c r="MBF73" s="73"/>
      <c r="MBG73" s="73"/>
      <c r="MBH73" s="73"/>
      <c r="MBI73" s="73"/>
      <c r="MBJ73" s="73"/>
      <c r="MBK73" s="73"/>
      <c r="MBL73" s="73"/>
      <c r="MBM73" s="73"/>
      <c r="MBN73" s="73"/>
      <c r="MBO73" s="73"/>
      <c r="MBP73" s="73"/>
      <c r="MBQ73" s="73"/>
      <c r="MBR73" s="73"/>
      <c r="MBS73" s="73"/>
      <c r="MBT73" s="73"/>
      <c r="MBU73" s="73"/>
      <c r="MBV73" s="73"/>
      <c r="MBW73" s="73"/>
      <c r="MBX73" s="73"/>
      <c r="MBY73" s="73"/>
      <c r="MBZ73" s="73"/>
      <c r="MCA73" s="73"/>
      <c r="MCB73" s="73"/>
      <c r="MCC73" s="73"/>
      <c r="MCD73" s="73"/>
      <c r="MCE73" s="73"/>
      <c r="MCF73" s="73"/>
      <c r="MCG73" s="73"/>
      <c r="MCH73" s="73"/>
      <c r="MCI73" s="73"/>
      <c r="MCJ73" s="73"/>
      <c r="MCK73" s="73"/>
      <c r="MCL73" s="73"/>
      <c r="MCM73" s="73"/>
      <c r="MCN73" s="73"/>
      <c r="MCO73" s="73"/>
      <c r="MCP73" s="73"/>
      <c r="MCQ73" s="73"/>
      <c r="MCR73" s="73"/>
      <c r="MCS73" s="73"/>
      <c r="MCT73" s="73"/>
      <c r="MCU73" s="73"/>
      <c r="MCV73" s="73"/>
      <c r="MCW73" s="73"/>
      <c r="MCX73" s="73"/>
      <c r="MCY73" s="73"/>
      <c r="MCZ73" s="73"/>
      <c r="MDA73" s="73"/>
      <c r="MDB73" s="73"/>
      <c r="MDC73" s="73"/>
      <c r="MDD73" s="73"/>
      <c r="MDE73" s="73"/>
      <c r="MDF73" s="73"/>
      <c r="MDG73" s="73"/>
      <c r="MDH73" s="73"/>
      <c r="MDI73" s="73"/>
      <c r="MDJ73" s="73"/>
      <c r="MDK73" s="73"/>
      <c r="MDL73" s="73"/>
      <c r="MDM73" s="73"/>
      <c r="MDN73" s="73"/>
      <c r="MDO73" s="73"/>
      <c r="MDP73" s="73"/>
      <c r="MDQ73" s="73"/>
      <c r="MDR73" s="73"/>
      <c r="MDS73" s="73"/>
      <c r="MDT73" s="73"/>
      <c r="MDU73" s="73"/>
      <c r="MDV73" s="73"/>
      <c r="MDW73" s="73"/>
      <c r="MDX73" s="73"/>
      <c r="MDY73" s="73"/>
      <c r="MDZ73" s="73"/>
      <c r="MEA73" s="73"/>
      <c r="MEB73" s="73"/>
      <c r="MEC73" s="73"/>
      <c r="MED73" s="73"/>
      <c r="MEE73" s="73"/>
      <c r="MEF73" s="73"/>
      <c r="MEG73" s="73"/>
      <c r="MEH73" s="73"/>
      <c r="MEI73" s="73"/>
      <c r="MEJ73" s="73"/>
      <c r="MEK73" s="73"/>
      <c r="MEL73" s="73"/>
      <c r="MEM73" s="73"/>
      <c r="MEN73" s="73"/>
      <c r="MEO73" s="73"/>
      <c r="MEP73" s="73"/>
      <c r="MEQ73" s="73"/>
      <c r="MER73" s="73"/>
      <c r="MES73" s="73"/>
      <c r="MET73" s="73"/>
      <c r="MEU73" s="73"/>
      <c r="MEV73" s="73"/>
      <c r="MEW73" s="73"/>
      <c r="MEX73" s="73"/>
      <c r="MEY73" s="73"/>
      <c r="MEZ73" s="73"/>
      <c r="MFA73" s="73"/>
      <c r="MFB73" s="73"/>
      <c r="MFC73" s="73"/>
      <c r="MFD73" s="73"/>
      <c r="MFE73" s="73"/>
      <c r="MFF73" s="73"/>
      <c r="MFG73" s="73"/>
      <c r="MFH73" s="73"/>
      <c r="MFI73" s="73"/>
      <c r="MFJ73" s="73"/>
      <c r="MFK73" s="73"/>
      <c r="MFL73" s="73"/>
      <c r="MFM73" s="73"/>
      <c r="MFN73" s="73"/>
      <c r="MFO73" s="73"/>
      <c r="MFP73" s="73"/>
      <c r="MFQ73" s="73"/>
      <c r="MFR73" s="73"/>
      <c r="MFS73" s="73"/>
      <c r="MFT73" s="73"/>
      <c r="MFU73" s="73"/>
      <c r="MFV73" s="73"/>
      <c r="MFW73" s="73"/>
      <c r="MFX73" s="73"/>
      <c r="MFY73" s="73"/>
      <c r="MFZ73" s="73"/>
      <c r="MGA73" s="73"/>
      <c r="MGB73" s="73"/>
      <c r="MGC73" s="73"/>
      <c r="MGD73" s="73"/>
      <c r="MGE73" s="73"/>
      <c r="MGF73" s="73"/>
      <c r="MGG73" s="73"/>
      <c r="MGH73" s="73"/>
      <c r="MGI73" s="73"/>
      <c r="MGJ73" s="73"/>
      <c r="MGK73" s="73"/>
      <c r="MGL73" s="73"/>
      <c r="MGM73" s="73"/>
      <c r="MGN73" s="73"/>
      <c r="MGO73" s="73"/>
      <c r="MGP73" s="73"/>
      <c r="MGQ73" s="73"/>
      <c r="MGR73" s="73"/>
      <c r="MGS73" s="73"/>
      <c r="MGT73" s="73"/>
      <c r="MGU73" s="73"/>
      <c r="MGV73" s="73"/>
      <c r="MGW73" s="73"/>
      <c r="MGX73" s="73"/>
      <c r="MGY73" s="73"/>
      <c r="MGZ73" s="73"/>
      <c r="MHA73" s="73"/>
      <c r="MHB73" s="73"/>
      <c r="MHC73" s="73"/>
      <c r="MHD73" s="73"/>
      <c r="MHE73" s="73"/>
      <c r="MHF73" s="73"/>
      <c r="MHG73" s="73"/>
      <c r="MHH73" s="73"/>
      <c r="MHI73" s="73"/>
      <c r="MHJ73" s="73"/>
      <c r="MHK73" s="73"/>
      <c r="MHL73" s="73"/>
      <c r="MHM73" s="73"/>
      <c r="MHN73" s="73"/>
      <c r="MHO73" s="73"/>
      <c r="MHP73" s="73"/>
      <c r="MHQ73" s="73"/>
      <c r="MHR73" s="73"/>
      <c r="MHS73" s="73"/>
      <c r="MHT73" s="73"/>
      <c r="MHU73" s="73"/>
      <c r="MHV73" s="73"/>
      <c r="MHW73" s="73"/>
      <c r="MHX73" s="73"/>
      <c r="MHY73" s="73"/>
      <c r="MHZ73" s="73"/>
      <c r="MIA73" s="73"/>
      <c r="MIB73" s="73"/>
      <c r="MIC73" s="73"/>
      <c r="MID73" s="73"/>
      <c r="MIE73" s="73"/>
      <c r="MIF73" s="73"/>
      <c r="MIG73" s="73"/>
      <c r="MIH73" s="73"/>
      <c r="MII73" s="73"/>
      <c r="MIJ73" s="73"/>
      <c r="MIK73" s="73"/>
      <c r="MIL73" s="73"/>
      <c r="MIM73" s="73"/>
      <c r="MIN73" s="73"/>
      <c r="MIO73" s="73"/>
      <c r="MIP73" s="73"/>
      <c r="MIQ73" s="73"/>
      <c r="MIR73" s="73"/>
      <c r="MIS73" s="73"/>
      <c r="MIT73" s="73"/>
      <c r="MIU73" s="73"/>
      <c r="MIV73" s="73"/>
      <c r="MIW73" s="73"/>
      <c r="MIX73" s="73"/>
      <c r="MIY73" s="73"/>
      <c r="MIZ73" s="73"/>
      <c r="MJA73" s="73"/>
      <c r="MJB73" s="73"/>
      <c r="MJC73" s="73"/>
      <c r="MJD73" s="73"/>
      <c r="MJE73" s="73"/>
      <c r="MJF73" s="73"/>
      <c r="MJG73" s="73"/>
      <c r="MJH73" s="73"/>
      <c r="MJI73" s="73"/>
      <c r="MJJ73" s="73"/>
      <c r="MJK73" s="73"/>
      <c r="MJL73" s="73"/>
      <c r="MJM73" s="73"/>
      <c r="MJN73" s="73"/>
      <c r="MJO73" s="73"/>
      <c r="MJP73" s="73"/>
      <c r="MJQ73" s="73"/>
      <c r="MJR73" s="73"/>
      <c r="MJS73" s="73"/>
      <c r="MJT73" s="73"/>
      <c r="MJU73" s="73"/>
      <c r="MJV73" s="73"/>
      <c r="MJW73" s="73"/>
      <c r="MJX73" s="73"/>
      <c r="MJY73" s="73"/>
      <c r="MJZ73" s="73"/>
      <c r="MKA73" s="73"/>
      <c r="MKB73" s="73"/>
      <c r="MKC73" s="73"/>
      <c r="MKD73" s="73"/>
      <c r="MKE73" s="73"/>
      <c r="MKF73" s="73"/>
      <c r="MKG73" s="73"/>
      <c r="MKH73" s="73"/>
      <c r="MKI73" s="73"/>
      <c r="MKJ73" s="73"/>
      <c r="MKK73" s="73"/>
      <c r="MKL73" s="73"/>
      <c r="MKM73" s="73"/>
      <c r="MKN73" s="73"/>
      <c r="MKO73" s="73"/>
      <c r="MKP73" s="73"/>
      <c r="MKQ73" s="73"/>
      <c r="MKR73" s="73"/>
      <c r="MKS73" s="73"/>
      <c r="MKT73" s="73"/>
      <c r="MKU73" s="73"/>
      <c r="MKV73" s="73"/>
      <c r="MKW73" s="73"/>
      <c r="MKX73" s="73"/>
      <c r="MKY73" s="73"/>
      <c r="MKZ73" s="73"/>
      <c r="MLA73" s="73"/>
      <c r="MLB73" s="73"/>
      <c r="MLC73" s="73"/>
      <c r="MLD73" s="73"/>
      <c r="MLE73" s="73"/>
      <c r="MLF73" s="73"/>
      <c r="MLG73" s="73"/>
      <c r="MLH73" s="73"/>
      <c r="MLI73" s="73"/>
      <c r="MLJ73" s="73"/>
      <c r="MLK73" s="73"/>
      <c r="MLL73" s="73"/>
      <c r="MLM73" s="73"/>
      <c r="MLN73" s="73"/>
      <c r="MLO73" s="73"/>
      <c r="MLP73" s="73"/>
      <c r="MLQ73" s="73"/>
      <c r="MLR73" s="73"/>
      <c r="MLS73" s="73"/>
      <c r="MLT73" s="73"/>
      <c r="MLU73" s="73"/>
      <c r="MLV73" s="73"/>
      <c r="MLW73" s="73"/>
      <c r="MLX73" s="73"/>
      <c r="MLY73" s="73"/>
      <c r="MLZ73" s="73"/>
      <c r="MMA73" s="73"/>
      <c r="MMB73" s="73"/>
      <c r="MMC73" s="73"/>
      <c r="MMD73" s="73"/>
      <c r="MME73" s="73"/>
      <c r="MMF73" s="73"/>
      <c r="MMG73" s="73"/>
      <c r="MMH73" s="73"/>
      <c r="MMI73" s="73"/>
      <c r="MMJ73" s="73"/>
      <c r="MMK73" s="73"/>
      <c r="MML73" s="73"/>
      <c r="MMM73" s="73"/>
      <c r="MMN73" s="73"/>
      <c r="MMO73" s="73"/>
      <c r="MMP73" s="73"/>
      <c r="MMQ73" s="73"/>
      <c r="MMR73" s="73"/>
      <c r="MMS73" s="73"/>
      <c r="MMT73" s="73"/>
      <c r="MMU73" s="73"/>
      <c r="MMV73" s="73"/>
      <c r="MMW73" s="73"/>
      <c r="MMX73" s="73"/>
      <c r="MMY73" s="73"/>
      <c r="MMZ73" s="73"/>
      <c r="MNA73" s="73"/>
      <c r="MNB73" s="73"/>
      <c r="MNC73" s="73"/>
      <c r="MND73" s="73"/>
      <c r="MNE73" s="73"/>
      <c r="MNF73" s="73"/>
      <c r="MNG73" s="73"/>
      <c r="MNH73" s="73"/>
      <c r="MNI73" s="73"/>
      <c r="MNJ73" s="73"/>
      <c r="MNK73" s="73"/>
      <c r="MNL73" s="73"/>
      <c r="MNM73" s="73"/>
      <c r="MNN73" s="73"/>
      <c r="MNO73" s="73"/>
      <c r="MNP73" s="73"/>
      <c r="MNQ73" s="73"/>
      <c r="MNR73" s="73"/>
      <c r="MNS73" s="73"/>
      <c r="MNT73" s="73"/>
      <c r="MNU73" s="73"/>
      <c r="MNV73" s="73"/>
      <c r="MNW73" s="73"/>
      <c r="MNX73" s="73"/>
      <c r="MNY73" s="73"/>
      <c r="MNZ73" s="73"/>
      <c r="MOA73" s="73"/>
      <c r="MOB73" s="73"/>
      <c r="MOC73" s="73"/>
      <c r="MOD73" s="73"/>
      <c r="MOE73" s="73"/>
      <c r="MOF73" s="73"/>
      <c r="MOG73" s="73"/>
      <c r="MOH73" s="73"/>
      <c r="MOI73" s="73"/>
      <c r="MOJ73" s="73"/>
      <c r="MOK73" s="73"/>
      <c r="MOL73" s="73"/>
      <c r="MOM73" s="73"/>
      <c r="MON73" s="73"/>
      <c r="MOO73" s="73"/>
      <c r="MOP73" s="73"/>
      <c r="MOQ73" s="73"/>
      <c r="MOR73" s="73"/>
      <c r="MOS73" s="73"/>
      <c r="MOT73" s="73"/>
      <c r="MOU73" s="73"/>
      <c r="MOV73" s="73"/>
      <c r="MOW73" s="73"/>
      <c r="MOX73" s="73"/>
      <c r="MOY73" s="73"/>
      <c r="MOZ73" s="73"/>
      <c r="MPA73" s="73"/>
      <c r="MPB73" s="73"/>
      <c r="MPC73" s="73"/>
      <c r="MPD73" s="73"/>
      <c r="MPE73" s="73"/>
      <c r="MPF73" s="73"/>
      <c r="MPG73" s="73"/>
      <c r="MPH73" s="73"/>
      <c r="MPI73" s="73"/>
      <c r="MPJ73" s="73"/>
      <c r="MPK73" s="73"/>
      <c r="MPL73" s="73"/>
      <c r="MPM73" s="73"/>
      <c r="MPN73" s="73"/>
      <c r="MPO73" s="73"/>
      <c r="MPP73" s="73"/>
      <c r="MPQ73" s="73"/>
      <c r="MPR73" s="73"/>
      <c r="MPS73" s="73"/>
      <c r="MPT73" s="73"/>
      <c r="MPU73" s="73"/>
      <c r="MPV73" s="73"/>
      <c r="MPW73" s="73"/>
      <c r="MPX73" s="73"/>
      <c r="MPY73" s="73"/>
      <c r="MPZ73" s="73"/>
      <c r="MQA73" s="73"/>
      <c r="MQB73" s="73"/>
      <c r="MQC73" s="73"/>
      <c r="MQD73" s="73"/>
      <c r="MQE73" s="73"/>
      <c r="MQF73" s="73"/>
      <c r="MQG73" s="73"/>
      <c r="MQH73" s="73"/>
      <c r="MQI73" s="73"/>
      <c r="MQJ73" s="73"/>
      <c r="MQK73" s="73"/>
      <c r="MQL73" s="73"/>
      <c r="MQM73" s="73"/>
      <c r="MQN73" s="73"/>
      <c r="MQO73" s="73"/>
      <c r="MQP73" s="73"/>
      <c r="MQQ73" s="73"/>
      <c r="MQR73" s="73"/>
      <c r="MQS73" s="73"/>
      <c r="MQT73" s="73"/>
      <c r="MQU73" s="73"/>
      <c r="MQV73" s="73"/>
      <c r="MQW73" s="73"/>
      <c r="MQX73" s="73"/>
      <c r="MQY73" s="73"/>
      <c r="MQZ73" s="73"/>
      <c r="MRA73" s="73"/>
      <c r="MRB73" s="73"/>
      <c r="MRC73" s="73"/>
      <c r="MRD73" s="73"/>
      <c r="MRE73" s="73"/>
      <c r="MRF73" s="73"/>
      <c r="MRG73" s="73"/>
      <c r="MRH73" s="73"/>
      <c r="MRI73" s="73"/>
      <c r="MRJ73" s="73"/>
      <c r="MRK73" s="73"/>
      <c r="MRL73" s="73"/>
      <c r="MRM73" s="73"/>
      <c r="MRN73" s="73"/>
      <c r="MRO73" s="73"/>
      <c r="MRP73" s="73"/>
      <c r="MRQ73" s="73"/>
      <c r="MRR73" s="73"/>
      <c r="MRS73" s="73"/>
      <c r="MRT73" s="73"/>
      <c r="MRU73" s="73"/>
      <c r="MRV73" s="73"/>
      <c r="MRW73" s="73"/>
      <c r="MRX73" s="73"/>
      <c r="MRY73" s="73"/>
      <c r="MRZ73" s="73"/>
      <c r="MSA73" s="73"/>
      <c r="MSB73" s="73"/>
      <c r="MSC73" s="73"/>
      <c r="MSD73" s="73"/>
      <c r="MSE73" s="73"/>
      <c r="MSF73" s="73"/>
      <c r="MSG73" s="73"/>
      <c r="MSH73" s="73"/>
      <c r="MSI73" s="73"/>
      <c r="MSJ73" s="73"/>
      <c r="MSK73" s="73"/>
      <c r="MSL73" s="73"/>
      <c r="MSM73" s="73"/>
      <c r="MSN73" s="73"/>
      <c r="MSO73" s="73"/>
      <c r="MSP73" s="73"/>
      <c r="MSQ73" s="73"/>
      <c r="MSR73" s="73"/>
      <c r="MSS73" s="73"/>
      <c r="MST73" s="73"/>
      <c r="MSU73" s="73"/>
      <c r="MSV73" s="73"/>
      <c r="MSW73" s="73"/>
      <c r="MSX73" s="73"/>
      <c r="MSY73" s="73"/>
      <c r="MSZ73" s="73"/>
      <c r="MTA73" s="73"/>
      <c r="MTB73" s="73"/>
      <c r="MTC73" s="73"/>
      <c r="MTD73" s="73"/>
      <c r="MTE73" s="73"/>
      <c r="MTF73" s="73"/>
      <c r="MTG73" s="73"/>
      <c r="MTH73" s="73"/>
      <c r="MTI73" s="73"/>
      <c r="MTJ73" s="73"/>
      <c r="MTK73" s="73"/>
      <c r="MTL73" s="73"/>
      <c r="MTM73" s="73"/>
      <c r="MTN73" s="73"/>
      <c r="MTO73" s="73"/>
      <c r="MTP73" s="73"/>
      <c r="MTQ73" s="73"/>
      <c r="MTR73" s="73"/>
      <c r="MTS73" s="73"/>
      <c r="MTT73" s="73"/>
      <c r="MTU73" s="73"/>
      <c r="MTV73" s="73"/>
      <c r="MTW73" s="73"/>
      <c r="MTX73" s="73"/>
      <c r="MTY73" s="73"/>
      <c r="MTZ73" s="73"/>
      <c r="MUA73" s="73"/>
      <c r="MUB73" s="73"/>
      <c r="MUC73" s="73"/>
      <c r="MUD73" s="73"/>
      <c r="MUE73" s="73"/>
      <c r="MUF73" s="73"/>
      <c r="MUG73" s="73"/>
      <c r="MUH73" s="73"/>
      <c r="MUI73" s="73"/>
      <c r="MUJ73" s="73"/>
      <c r="MUK73" s="73"/>
      <c r="MUL73" s="73"/>
      <c r="MUM73" s="73"/>
      <c r="MUN73" s="73"/>
      <c r="MUO73" s="73"/>
      <c r="MUP73" s="73"/>
      <c r="MUQ73" s="73"/>
      <c r="MUR73" s="73"/>
      <c r="MUS73" s="73"/>
      <c r="MUT73" s="73"/>
      <c r="MUU73" s="73"/>
      <c r="MUV73" s="73"/>
      <c r="MUW73" s="73"/>
      <c r="MUX73" s="73"/>
      <c r="MUY73" s="73"/>
      <c r="MUZ73" s="73"/>
      <c r="MVA73" s="73"/>
      <c r="MVB73" s="73"/>
      <c r="MVC73" s="73"/>
      <c r="MVD73" s="73"/>
      <c r="MVE73" s="73"/>
      <c r="MVF73" s="73"/>
      <c r="MVG73" s="73"/>
      <c r="MVH73" s="73"/>
      <c r="MVI73" s="73"/>
      <c r="MVJ73" s="73"/>
      <c r="MVK73" s="73"/>
      <c r="MVL73" s="73"/>
      <c r="MVM73" s="73"/>
      <c r="MVN73" s="73"/>
      <c r="MVO73" s="73"/>
      <c r="MVP73" s="73"/>
      <c r="MVQ73" s="73"/>
      <c r="MVR73" s="73"/>
      <c r="MVS73" s="73"/>
      <c r="MVT73" s="73"/>
      <c r="MVU73" s="73"/>
      <c r="MVV73" s="73"/>
      <c r="MVW73" s="73"/>
      <c r="MVX73" s="73"/>
      <c r="MVY73" s="73"/>
      <c r="MVZ73" s="73"/>
      <c r="MWA73" s="73"/>
      <c r="MWB73" s="73"/>
      <c r="MWC73" s="73"/>
      <c r="MWD73" s="73"/>
      <c r="MWE73" s="73"/>
      <c r="MWF73" s="73"/>
      <c r="MWG73" s="73"/>
      <c r="MWH73" s="73"/>
      <c r="MWI73" s="73"/>
      <c r="MWJ73" s="73"/>
      <c r="MWK73" s="73"/>
      <c r="MWL73" s="73"/>
      <c r="MWM73" s="73"/>
      <c r="MWN73" s="73"/>
      <c r="MWO73" s="73"/>
      <c r="MWP73" s="73"/>
      <c r="MWQ73" s="73"/>
      <c r="MWR73" s="73"/>
      <c r="MWS73" s="73"/>
      <c r="MWT73" s="73"/>
      <c r="MWU73" s="73"/>
      <c r="MWV73" s="73"/>
      <c r="MWW73" s="73"/>
      <c r="MWX73" s="73"/>
      <c r="MWY73" s="73"/>
      <c r="MWZ73" s="73"/>
      <c r="MXA73" s="73"/>
      <c r="MXB73" s="73"/>
      <c r="MXC73" s="73"/>
      <c r="MXD73" s="73"/>
      <c r="MXE73" s="73"/>
      <c r="MXF73" s="73"/>
      <c r="MXG73" s="73"/>
      <c r="MXH73" s="73"/>
      <c r="MXI73" s="73"/>
      <c r="MXJ73" s="73"/>
      <c r="MXK73" s="73"/>
      <c r="MXL73" s="73"/>
      <c r="MXM73" s="73"/>
      <c r="MXN73" s="73"/>
      <c r="MXO73" s="73"/>
      <c r="MXP73" s="73"/>
      <c r="MXQ73" s="73"/>
      <c r="MXR73" s="73"/>
      <c r="MXS73" s="73"/>
      <c r="MXT73" s="73"/>
      <c r="MXU73" s="73"/>
      <c r="MXV73" s="73"/>
      <c r="MXW73" s="73"/>
      <c r="MXX73" s="73"/>
      <c r="MXY73" s="73"/>
      <c r="MXZ73" s="73"/>
      <c r="MYA73" s="73"/>
      <c r="MYB73" s="73"/>
      <c r="MYC73" s="73"/>
      <c r="MYD73" s="73"/>
      <c r="MYE73" s="73"/>
      <c r="MYF73" s="73"/>
      <c r="MYG73" s="73"/>
      <c r="MYH73" s="73"/>
      <c r="MYI73" s="73"/>
      <c r="MYJ73" s="73"/>
      <c r="MYK73" s="73"/>
      <c r="MYL73" s="73"/>
      <c r="MYM73" s="73"/>
      <c r="MYN73" s="73"/>
      <c r="MYO73" s="73"/>
      <c r="MYP73" s="73"/>
      <c r="MYQ73" s="73"/>
      <c r="MYR73" s="73"/>
      <c r="MYS73" s="73"/>
      <c r="MYT73" s="73"/>
      <c r="MYU73" s="73"/>
      <c r="MYV73" s="73"/>
      <c r="MYW73" s="73"/>
      <c r="MYX73" s="73"/>
      <c r="MYY73" s="73"/>
      <c r="MYZ73" s="73"/>
      <c r="MZA73" s="73"/>
      <c r="MZB73" s="73"/>
      <c r="MZC73" s="73"/>
      <c r="MZD73" s="73"/>
      <c r="MZE73" s="73"/>
      <c r="MZF73" s="73"/>
      <c r="MZG73" s="73"/>
      <c r="MZH73" s="73"/>
      <c r="MZI73" s="73"/>
      <c r="MZJ73" s="73"/>
      <c r="MZK73" s="73"/>
      <c r="MZL73" s="73"/>
      <c r="MZM73" s="73"/>
      <c r="MZN73" s="73"/>
      <c r="MZO73" s="73"/>
      <c r="MZP73" s="73"/>
      <c r="MZQ73" s="73"/>
      <c r="MZR73" s="73"/>
      <c r="MZS73" s="73"/>
      <c r="MZT73" s="73"/>
      <c r="MZU73" s="73"/>
      <c r="MZV73" s="73"/>
      <c r="MZW73" s="73"/>
      <c r="MZX73" s="73"/>
      <c r="MZY73" s="73"/>
      <c r="MZZ73" s="73"/>
      <c r="NAA73" s="73"/>
      <c r="NAB73" s="73"/>
      <c r="NAC73" s="73"/>
      <c r="NAD73" s="73"/>
      <c r="NAE73" s="73"/>
      <c r="NAF73" s="73"/>
      <c r="NAG73" s="73"/>
      <c r="NAH73" s="73"/>
      <c r="NAI73" s="73"/>
      <c r="NAJ73" s="73"/>
      <c r="NAK73" s="73"/>
      <c r="NAL73" s="73"/>
      <c r="NAM73" s="73"/>
      <c r="NAN73" s="73"/>
      <c r="NAO73" s="73"/>
      <c r="NAP73" s="73"/>
      <c r="NAQ73" s="73"/>
      <c r="NAR73" s="73"/>
      <c r="NAS73" s="73"/>
      <c r="NAT73" s="73"/>
      <c r="NAU73" s="73"/>
      <c r="NAV73" s="73"/>
      <c r="NAW73" s="73"/>
      <c r="NAX73" s="73"/>
      <c r="NAY73" s="73"/>
      <c r="NAZ73" s="73"/>
      <c r="NBA73" s="73"/>
      <c r="NBB73" s="73"/>
      <c r="NBC73" s="73"/>
      <c r="NBD73" s="73"/>
      <c r="NBE73" s="73"/>
      <c r="NBF73" s="73"/>
      <c r="NBG73" s="73"/>
      <c r="NBH73" s="73"/>
      <c r="NBI73" s="73"/>
      <c r="NBJ73" s="73"/>
      <c r="NBK73" s="73"/>
      <c r="NBL73" s="73"/>
      <c r="NBM73" s="73"/>
      <c r="NBN73" s="73"/>
      <c r="NBO73" s="73"/>
      <c r="NBP73" s="73"/>
      <c r="NBQ73" s="73"/>
      <c r="NBR73" s="73"/>
      <c r="NBS73" s="73"/>
      <c r="NBT73" s="73"/>
      <c r="NBU73" s="73"/>
      <c r="NBV73" s="73"/>
      <c r="NBW73" s="73"/>
      <c r="NBX73" s="73"/>
      <c r="NBY73" s="73"/>
      <c r="NBZ73" s="73"/>
      <c r="NCA73" s="73"/>
      <c r="NCB73" s="73"/>
      <c r="NCC73" s="73"/>
      <c r="NCD73" s="73"/>
      <c r="NCE73" s="73"/>
      <c r="NCF73" s="73"/>
      <c r="NCG73" s="73"/>
      <c r="NCH73" s="73"/>
      <c r="NCI73" s="73"/>
      <c r="NCJ73" s="73"/>
      <c r="NCK73" s="73"/>
      <c r="NCL73" s="73"/>
      <c r="NCM73" s="73"/>
      <c r="NCN73" s="73"/>
      <c r="NCO73" s="73"/>
      <c r="NCP73" s="73"/>
      <c r="NCQ73" s="73"/>
      <c r="NCR73" s="73"/>
      <c r="NCS73" s="73"/>
      <c r="NCT73" s="73"/>
      <c r="NCU73" s="73"/>
      <c r="NCV73" s="73"/>
      <c r="NCW73" s="73"/>
      <c r="NCX73" s="73"/>
      <c r="NCY73" s="73"/>
      <c r="NCZ73" s="73"/>
      <c r="NDA73" s="73"/>
      <c r="NDB73" s="73"/>
      <c r="NDC73" s="73"/>
      <c r="NDD73" s="73"/>
      <c r="NDE73" s="73"/>
      <c r="NDF73" s="73"/>
      <c r="NDG73" s="73"/>
      <c r="NDH73" s="73"/>
      <c r="NDI73" s="73"/>
      <c r="NDJ73" s="73"/>
      <c r="NDK73" s="73"/>
      <c r="NDL73" s="73"/>
      <c r="NDM73" s="73"/>
      <c r="NDN73" s="73"/>
      <c r="NDO73" s="73"/>
      <c r="NDP73" s="73"/>
      <c r="NDQ73" s="73"/>
      <c r="NDR73" s="73"/>
      <c r="NDS73" s="73"/>
      <c r="NDT73" s="73"/>
      <c r="NDU73" s="73"/>
      <c r="NDV73" s="73"/>
      <c r="NDW73" s="73"/>
      <c r="NDX73" s="73"/>
      <c r="NDY73" s="73"/>
      <c r="NDZ73" s="73"/>
      <c r="NEA73" s="73"/>
      <c r="NEB73" s="73"/>
      <c r="NEC73" s="73"/>
      <c r="NED73" s="73"/>
      <c r="NEE73" s="73"/>
      <c r="NEF73" s="73"/>
      <c r="NEG73" s="73"/>
      <c r="NEH73" s="73"/>
      <c r="NEI73" s="73"/>
      <c r="NEJ73" s="73"/>
      <c r="NEK73" s="73"/>
      <c r="NEL73" s="73"/>
      <c r="NEM73" s="73"/>
      <c r="NEN73" s="73"/>
      <c r="NEO73" s="73"/>
      <c r="NEP73" s="73"/>
      <c r="NEQ73" s="73"/>
      <c r="NER73" s="73"/>
      <c r="NES73" s="73"/>
      <c r="NET73" s="73"/>
      <c r="NEU73" s="73"/>
      <c r="NEV73" s="73"/>
      <c r="NEW73" s="73"/>
      <c r="NEX73" s="73"/>
      <c r="NEY73" s="73"/>
      <c r="NEZ73" s="73"/>
      <c r="NFA73" s="73"/>
      <c r="NFB73" s="73"/>
      <c r="NFC73" s="73"/>
      <c r="NFD73" s="73"/>
      <c r="NFE73" s="73"/>
      <c r="NFF73" s="73"/>
      <c r="NFG73" s="73"/>
      <c r="NFH73" s="73"/>
      <c r="NFI73" s="73"/>
      <c r="NFJ73" s="73"/>
      <c r="NFK73" s="73"/>
      <c r="NFL73" s="73"/>
      <c r="NFM73" s="73"/>
      <c r="NFN73" s="73"/>
      <c r="NFO73" s="73"/>
      <c r="NFP73" s="73"/>
      <c r="NFQ73" s="73"/>
      <c r="NFR73" s="73"/>
      <c r="NFS73" s="73"/>
      <c r="NFT73" s="73"/>
      <c r="NFU73" s="73"/>
      <c r="NFV73" s="73"/>
      <c r="NFW73" s="73"/>
      <c r="NFX73" s="73"/>
      <c r="NFY73" s="73"/>
      <c r="NFZ73" s="73"/>
      <c r="NGA73" s="73"/>
      <c r="NGB73" s="73"/>
      <c r="NGC73" s="73"/>
      <c r="NGD73" s="73"/>
      <c r="NGE73" s="73"/>
      <c r="NGF73" s="73"/>
      <c r="NGG73" s="73"/>
      <c r="NGH73" s="73"/>
      <c r="NGI73" s="73"/>
      <c r="NGJ73" s="73"/>
      <c r="NGK73" s="73"/>
      <c r="NGL73" s="73"/>
      <c r="NGM73" s="73"/>
      <c r="NGN73" s="73"/>
      <c r="NGO73" s="73"/>
      <c r="NGP73" s="73"/>
      <c r="NGQ73" s="73"/>
      <c r="NGR73" s="73"/>
      <c r="NGS73" s="73"/>
      <c r="NGT73" s="73"/>
      <c r="NGU73" s="73"/>
      <c r="NGV73" s="73"/>
      <c r="NGW73" s="73"/>
      <c r="NGX73" s="73"/>
      <c r="NGY73" s="73"/>
      <c r="NGZ73" s="73"/>
      <c r="NHA73" s="73"/>
      <c r="NHB73" s="73"/>
      <c r="NHC73" s="73"/>
      <c r="NHD73" s="73"/>
      <c r="NHE73" s="73"/>
      <c r="NHF73" s="73"/>
      <c r="NHG73" s="73"/>
      <c r="NHH73" s="73"/>
      <c r="NHI73" s="73"/>
      <c r="NHJ73" s="73"/>
      <c r="NHK73" s="73"/>
      <c r="NHL73" s="73"/>
      <c r="NHM73" s="73"/>
      <c r="NHN73" s="73"/>
      <c r="NHO73" s="73"/>
      <c r="NHP73" s="73"/>
      <c r="NHQ73" s="73"/>
      <c r="NHR73" s="73"/>
      <c r="NHS73" s="73"/>
      <c r="NHT73" s="73"/>
      <c r="NHU73" s="73"/>
      <c r="NHV73" s="73"/>
      <c r="NHW73" s="73"/>
      <c r="NHX73" s="73"/>
      <c r="NHY73" s="73"/>
      <c r="NHZ73" s="73"/>
      <c r="NIA73" s="73"/>
      <c r="NIB73" s="73"/>
      <c r="NIC73" s="73"/>
      <c r="NID73" s="73"/>
      <c r="NIE73" s="73"/>
      <c r="NIF73" s="73"/>
      <c r="NIG73" s="73"/>
      <c r="NIH73" s="73"/>
      <c r="NII73" s="73"/>
      <c r="NIJ73" s="73"/>
      <c r="NIK73" s="73"/>
      <c r="NIL73" s="73"/>
      <c r="NIM73" s="73"/>
      <c r="NIN73" s="73"/>
      <c r="NIO73" s="73"/>
      <c r="NIP73" s="73"/>
      <c r="NIQ73" s="73"/>
      <c r="NIR73" s="73"/>
      <c r="NIS73" s="73"/>
      <c r="NIT73" s="73"/>
      <c r="NIU73" s="73"/>
      <c r="NIV73" s="73"/>
      <c r="NIW73" s="73"/>
      <c r="NIX73" s="73"/>
      <c r="NIY73" s="73"/>
      <c r="NIZ73" s="73"/>
      <c r="NJA73" s="73"/>
      <c r="NJB73" s="73"/>
      <c r="NJC73" s="73"/>
      <c r="NJD73" s="73"/>
      <c r="NJE73" s="73"/>
      <c r="NJF73" s="73"/>
      <c r="NJG73" s="73"/>
      <c r="NJH73" s="73"/>
      <c r="NJI73" s="73"/>
      <c r="NJJ73" s="73"/>
      <c r="NJK73" s="73"/>
      <c r="NJL73" s="73"/>
      <c r="NJM73" s="73"/>
      <c r="NJN73" s="73"/>
      <c r="NJO73" s="73"/>
      <c r="NJP73" s="73"/>
      <c r="NJQ73" s="73"/>
      <c r="NJR73" s="73"/>
      <c r="NJS73" s="73"/>
      <c r="NJT73" s="73"/>
      <c r="NJU73" s="73"/>
      <c r="NJV73" s="73"/>
      <c r="NJW73" s="73"/>
      <c r="NJX73" s="73"/>
      <c r="NJY73" s="73"/>
      <c r="NJZ73" s="73"/>
      <c r="NKA73" s="73"/>
      <c r="NKB73" s="73"/>
      <c r="NKC73" s="73"/>
      <c r="NKD73" s="73"/>
      <c r="NKE73" s="73"/>
      <c r="NKF73" s="73"/>
      <c r="NKG73" s="73"/>
      <c r="NKH73" s="73"/>
      <c r="NKI73" s="73"/>
      <c r="NKJ73" s="73"/>
      <c r="NKK73" s="73"/>
      <c r="NKL73" s="73"/>
      <c r="NKM73" s="73"/>
      <c r="NKN73" s="73"/>
      <c r="NKO73" s="73"/>
      <c r="NKP73" s="73"/>
      <c r="NKQ73" s="73"/>
      <c r="NKR73" s="73"/>
      <c r="NKS73" s="73"/>
      <c r="NKT73" s="73"/>
      <c r="NKU73" s="73"/>
      <c r="NKV73" s="73"/>
      <c r="NKW73" s="73"/>
      <c r="NKX73" s="73"/>
      <c r="NKY73" s="73"/>
      <c r="NKZ73" s="73"/>
      <c r="NLA73" s="73"/>
      <c r="NLB73" s="73"/>
      <c r="NLC73" s="73"/>
      <c r="NLD73" s="73"/>
      <c r="NLE73" s="73"/>
      <c r="NLF73" s="73"/>
      <c r="NLG73" s="73"/>
      <c r="NLH73" s="73"/>
      <c r="NLI73" s="73"/>
      <c r="NLJ73" s="73"/>
      <c r="NLK73" s="73"/>
      <c r="NLL73" s="73"/>
      <c r="NLM73" s="73"/>
      <c r="NLN73" s="73"/>
      <c r="NLO73" s="73"/>
      <c r="NLP73" s="73"/>
      <c r="NLQ73" s="73"/>
      <c r="NLR73" s="73"/>
      <c r="NLS73" s="73"/>
      <c r="NLT73" s="73"/>
      <c r="NLU73" s="73"/>
      <c r="NLV73" s="73"/>
      <c r="NLW73" s="73"/>
      <c r="NLX73" s="73"/>
      <c r="NLY73" s="73"/>
      <c r="NLZ73" s="73"/>
      <c r="NMA73" s="73"/>
      <c r="NMB73" s="73"/>
      <c r="NMC73" s="73"/>
      <c r="NMD73" s="73"/>
      <c r="NME73" s="73"/>
      <c r="NMF73" s="73"/>
      <c r="NMG73" s="73"/>
      <c r="NMH73" s="73"/>
      <c r="NMI73" s="73"/>
      <c r="NMJ73" s="73"/>
      <c r="NMK73" s="73"/>
      <c r="NML73" s="73"/>
      <c r="NMM73" s="73"/>
      <c r="NMN73" s="73"/>
      <c r="NMO73" s="73"/>
      <c r="NMP73" s="73"/>
      <c r="NMQ73" s="73"/>
      <c r="NMR73" s="73"/>
      <c r="NMS73" s="73"/>
      <c r="NMT73" s="73"/>
      <c r="NMU73" s="73"/>
      <c r="NMV73" s="73"/>
      <c r="NMW73" s="73"/>
      <c r="NMX73" s="73"/>
      <c r="NMY73" s="73"/>
      <c r="NMZ73" s="73"/>
      <c r="NNA73" s="73"/>
      <c r="NNB73" s="73"/>
      <c r="NNC73" s="73"/>
      <c r="NND73" s="73"/>
      <c r="NNE73" s="73"/>
      <c r="NNF73" s="73"/>
      <c r="NNG73" s="73"/>
      <c r="NNH73" s="73"/>
      <c r="NNI73" s="73"/>
      <c r="NNJ73" s="73"/>
      <c r="NNK73" s="73"/>
      <c r="NNL73" s="73"/>
      <c r="NNM73" s="73"/>
      <c r="NNN73" s="73"/>
      <c r="NNO73" s="73"/>
      <c r="NNP73" s="73"/>
      <c r="NNQ73" s="73"/>
      <c r="NNR73" s="73"/>
      <c r="NNS73" s="73"/>
      <c r="NNT73" s="73"/>
      <c r="NNU73" s="73"/>
      <c r="NNV73" s="73"/>
      <c r="NNW73" s="73"/>
      <c r="NNX73" s="73"/>
      <c r="NNY73" s="73"/>
      <c r="NNZ73" s="73"/>
      <c r="NOA73" s="73"/>
      <c r="NOB73" s="73"/>
      <c r="NOC73" s="73"/>
      <c r="NOD73" s="73"/>
      <c r="NOE73" s="73"/>
      <c r="NOF73" s="73"/>
      <c r="NOG73" s="73"/>
      <c r="NOH73" s="73"/>
      <c r="NOI73" s="73"/>
      <c r="NOJ73" s="73"/>
      <c r="NOK73" s="73"/>
      <c r="NOL73" s="73"/>
      <c r="NOM73" s="73"/>
      <c r="NON73" s="73"/>
      <c r="NOO73" s="73"/>
      <c r="NOP73" s="73"/>
      <c r="NOQ73" s="73"/>
      <c r="NOR73" s="73"/>
      <c r="NOS73" s="73"/>
      <c r="NOT73" s="73"/>
      <c r="NOU73" s="73"/>
      <c r="NOV73" s="73"/>
      <c r="NOW73" s="73"/>
      <c r="NOX73" s="73"/>
      <c r="NOY73" s="73"/>
      <c r="NOZ73" s="73"/>
      <c r="NPA73" s="73"/>
      <c r="NPB73" s="73"/>
      <c r="NPC73" s="73"/>
      <c r="NPD73" s="73"/>
      <c r="NPE73" s="73"/>
      <c r="NPF73" s="73"/>
      <c r="NPG73" s="73"/>
      <c r="NPH73" s="73"/>
      <c r="NPI73" s="73"/>
      <c r="NPJ73" s="73"/>
      <c r="NPK73" s="73"/>
      <c r="NPL73" s="73"/>
      <c r="NPM73" s="73"/>
      <c r="NPN73" s="73"/>
      <c r="NPO73" s="73"/>
      <c r="NPP73" s="73"/>
      <c r="NPQ73" s="73"/>
      <c r="NPR73" s="73"/>
      <c r="NPS73" s="73"/>
      <c r="NPT73" s="73"/>
      <c r="NPU73" s="73"/>
      <c r="NPV73" s="73"/>
      <c r="NPW73" s="73"/>
      <c r="NPX73" s="73"/>
      <c r="NPY73" s="73"/>
      <c r="NPZ73" s="73"/>
      <c r="NQA73" s="73"/>
      <c r="NQB73" s="73"/>
      <c r="NQC73" s="73"/>
      <c r="NQD73" s="73"/>
      <c r="NQE73" s="73"/>
      <c r="NQF73" s="73"/>
      <c r="NQG73" s="73"/>
      <c r="NQH73" s="73"/>
      <c r="NQI73" s="73"/>
      <c r="NQJ73" s="73"/>
      <c r="NQK73" s="73"/>
      <c r="NQL73" s="73"/>
      <c r="NQM73" s="73"/>
      <c r="NQN73" s="73"/>
      <c r="NQO73" s="73"/>
      <c r="NQP73" s="73"/>
      <c r="NQQ73" s="73"/>
      <c r="NQR73" s="73"/>
      <c r="NQS73" s="73"/>
      <c r="NQT73" s="73"/>
      <c r="NQU73" s="73"/>
      <c r="NQV73" s="73"/>
      <c r="NQW73" s="73"/>
      <c r="NQX73" s="73"/>
      <c r="NQY73" s="73"/>
      <c r="NQZ73" s="73"/>
      <c r="NRA73" s="73"/>
      <c r="NRB73" s="73"/>
      <c r="NRC73" s="73"/>
      <c r="NRD73" s="73"/>
      <c r="NRE73" s="73"/>
      <c r="NRF73" s="73"/>
      <c r="NRG73" s="73"/>
      <c r="NRH73" s="73"/>
      <c r="NRI73" s="73"/>
      <c r="NRJ73" s="73"/>
      <c r="NRK73" s="73"/>
      <c r="NRL73" s="73"/>
      <c r="NRM73" s="73"/>
      <c r="NRN73" s="73"/>
      <c r="NRO73" s="73"/>
      <c r="NRP73" s="73"/>
      <c r="NRQ73" s="73"/>
      <c r="NRR73" s="73"/>
      <c r="NRS73" s="73"/>
      <c r="NRT73" s="73"/>
      <c r="NRU73" s="73"/>
      <c r="NRV73" s="73"/>
      <c r="NRW73" s="73"/>
      <c r="NRX73" s="73"/>
      <c r="NRY73" s="73"/>
      <c r="NRZ73" s="73"/>
      <c r="NSA73" s="73"/>
      <c r="NSB73" s="73"/>
      <c r="NSC73" s="73"/>
      <c r="NSD73" s="73"/>
      <c r="NSE73" s="73"/>
      <c r="NSF73" s="73"/>
      <c r="NSG73" s="73"/>
      <c r="NSH73" s="73"/>
      <c r="NSI73" s="73"/>
      <c r="NSJ73" s="73"/>
      <c r="NSK73" s="73"/>
      <c r="NSL73" s="73"/>
      <c r="NSM73" s="73"/>
      <c r="NSN73" s="73"/>
      <c r="NSO73" s="73"/>
      <c r="NSP73" s="73"/>
      <c r="NSQ73" s="73"/>
      <c r="NSR73" s="73"/>
      <c r="NSS73" s="73"/>
      <c r="NST73" s="73"/>
      <c r="NSU73" s="73"/>
      <c r="NSV73" s="73"/>
      <c r="NSW73" s="73"/>
      <c r="NSX73" s="73"/>
      <c r="NSY73" s="73"/>
      <c r="NSZ73" s="73"/>
      <c r="NTA73" s="73"/>
      <c r="NTB73" s="73"/>
      <c r="NTC73" s="73"/>
      <c r="NTD73" s="73"/>
      <c r="NTE73" s="73"/>
      <c r="NTF73" s="73"/>
      <c r="NTG73" s="73"/>
      <c r="NTH73" s="73"/>
      <c r="NTI73" s="73"/>
      <c r="NTJ73" s="73"/>
      <c r="NTK73" s="73"/>
      <c r="NTL73" s="73"/>
      <c r="NTM73" s="73"/>
      <c r="NTN73" s="73"/>
      <c r="NTO73" s="73"/>
      <c r="NTP73" s="73"/>
      <c r="NTQ73" s="73"/>
      <c r="NTR73" s="73"/>
      <c r="NTS73" s="73"/>
      <c r="NTT73" s="73"/>
      <c r="NTU73" s="73"/>
      <c r="NTV73" s="73"/>
      <c r="NTW73" s="73"/>
      <c r="NTX73" s="73"/>
      <c r="NTY73" s="73"/>
      <c r="NTZ73" s="73"/>
      <c r="NUA73" s="73"/>
      <c r="NUB73" s="73"/>
      <c r="NUC73" s="73"/>
      <c r="NUD73" s="73"/>
      <c r="NUE73" s="73"/>
      <c r="NUF73" s="73"/>
      <c r="NUG73" s="73"/>
      <c r="NUH73" s="73"/>
      <c r="NUI73" s="73"/>
      <c r="NUJ73" s="73"/>
      <c r="NUK73" s="73"/>
      <c r="NUL73" s="73"/>
      <c r="NUM73" s="73"/>
      <c r="NUN73" s="73"/>
      <c r="NUO73" s="73"/>
      <c r="NUP73" s="73"/>
      <c r="NUQ73" s="73"/>
      <c r="NUR73" s="73"/>
      <c r="NUS73" s="73"/>
      <c r="NUT73" s="73"/>
      <c r="NUU73" s="73"/>
      <c r="NUV73" s="73"/>
      <c r="NUW73" s="73"/>
      <c r="NUX73" s="73"/>
      <c r="NUY73" s="73"/>
      <c r="NUZ73" s="73"/>
      <c r="NVA73" s="73"/>
      <c r="NVB73" s="73"/>
      <c r="NVC73" s="73"/>
      <c r="NVD73" s="73"/>
      <c r="NVE73" s="73"/>
      <c r="NVF73" s="73"/>
      <c r="NVG73" s="73"/>
      <c r="NVH73" s="73"/>
      <c r="NVI73" s="73"/>
      <c r="NVJ73" s="73"/>
      <c r="NVK73" s="73"/>
      <c r="NVL73" s="73"/>
      <c r="NVM73" s="73"/>
      <c r="NVN73" s="73"/>
      <c r="NVO73" s="73"/>
      <c r="NVP73" s="73"/>
      <c r="NVQ73" s="73"/>
      <c r="NVR73" s="73"/>
      <c r="NVS73" s="73"/>
      <c r="NVT73" s="73"/>
      <c r="NVU73" s="73"/>
      <c r="NVV73" s="73"/>
      <c r="NVW73" s="73"/>
      <c r="NVX73" s="73"/>
      <c r="NVY73" s="73"/>
      <c r="NVZ73" s="73"/>
      <c r="NWA73" s="73"/>
      <c r="NWB73" s="73"/>
      <c r="NWC73" s="73"/>
      <c r="NWD73" s="73"/>
      <c r="NWE73" s="73"/>
      <c r="NWF73" s="73"/>
      <c r="NWG73" s="73"/>
      <c r="NWH73" s="73"/>
      <c r="NWI73" s="73"/>
      <c r="NWJ73" s="73"/>
      <c r="NWK73" s="73"/>
      <c r="NWL73" s="73"/>
      <c r="NWM73" s="73"/>
      <c r="NWN73" s="73"/>
      <c r="NWO73" s="73"/>
      <c r="NWP73" s="73"/>
      <c r="NWQ73" s="73"/>
      <c r="NWR73" s="73"/>
      <c r="NWS73" s="73"/>
      <c r="NWT73" s="73"/>
      <c r="NWU73" s="73"/>
      <c r="NWV73" s="73"/>
      <c r="NWW73" s="73"/>
      <c r="NWX73" s="73"/>
      <c r="NWY73" s="73"/>
      <c r="NWZ73" s="73"/>
      <c r="NXA73" s="73"/>
      <c r="NXB73" s="73"/>
      <c r="NXC73" s="73"/>
      <c r="NXD73" s="73"/>
      <c r="NXE73" s="73"/>
      <c r="NXF73" s="73"/>
      <c r="NXG73" s="73"/>
      <c r="NXH73" s="73"/>
      <c r="NXI73" s="73"/>
      <c r="NXJ73" s="73"/>
      <c r="NXK73" s="73"/>
      <c r="NXL73" s="73"/>
      <c r="NXM73" s="73"/>
      <c r="NXN73" s="73"/>
      <c r="NXO73" s="73"/>
      <c r="NXP73" s="73"/>
      <c r="NXQ73" s="73"/>
      <c r="NXR73" s="73"/>
      <c r="NXS73" s="73"/>
      <c r="NXT73" s="73"/>
      <c r="NXU73" s="73"/>
      <c r="NXV73" s="73"/>
      <c r="NXW73" s="73"/>
      <c r="NXX73" s="73"/>
      <c r="NXY73" s="73"/>
      <c r="NXZ73" s="73"/>
      <c r="NYA73" s="73"/>
      <c r="NYB73" s="73"/>
      <c r="NYC73" s="73"/>
      <c r="NYD73" s="73"/>
      <c r="NYE73" s="73"/>
      <c r="NYF73" s="73"/>
      <c r="NYG73" s="73"/>
      <c r="NYH73" s="73"/>
      <c r="NYI73" s="73"/>
      <c r="NYJ73" s="73"/>
      <c r="NYK73" s="73"/>
      <c r="NYL73" s="73"/>
      <c r="NYM73" s="73"/>
      <c r="NYN73" s="73"/>
      <c r="NYO73" s="73"/>
      <c r="NYP73" s="73"/>
      <c r="NYQ73" s="73"/>
      <c r="NYR73" s="73"/>
      <c r="NYS73" s="73"/>
      <c r="NYT73" s="73"/>
      <c r="NYU73" s="73"/>
      <c r="NYV73" s="73"/>
      <c r="NYW73" s="73"/>
      <c r="NYX73" s="73"/>
      <c r="NYY73" s="73"/>
      <c r="NYZ73" s="73"/>
      <c r="NZA73" s="73"/>
      <c r="NZB73" s="73"/>
      <c r="NZC73" s="73"/>
      <c r="NZD73" s="73"/>
      <c r="NZE73" s="73"/>
      <c r="NZF73" s="73"/>
      <c r="NZG73" s="73"/>
      <c r="NZH73" s="73"/>
      <c r="NZI73" s="73"/>
      <c r="NZJ73" s="73"/>
      <c r="NZK73" s="73"/>
      <c r="NZL73" s="73"/>
      <c r="NZM73" s="73"/>
      <c r="NZN73" s="73"/>
      <c r="NZO73" s="73"/>
      <c r="NZP73" s="73"/>
      <c r="NZQ73" s="73"/>
      <c r="NZR73" s="73"/>
      <c r="NZS73" s="73"/>
      <c r="NZT73" s="73"/>
      <c r="NZU73" s="73"/>
      <c r="NZV73" s="73"/>
      <c r="NZW73" s="73"/>
      <c r="NZX73" s="73"/>
      <c r="NZY73" s="73"/>
      <c r="NZZ73" s="73"/>
      <c r="OAA73" s="73"/>
      <c r="OAB73" s="73"/>
      <c r="OAC73" s="73"/>
      <c r="OAD73" s="73"/>
      <c r="OAE73" s="73"/>
      <c r="OAF73" s="73"/>
      <c r="OAG73" s="73"/>
      <c r="OAH73" s="73"/>
      <c r="OAI73" s="73"/>
      <c r="OAJ73" s="73"/>
      <c r="OAK73" s="73"/>
      <c r="OAL73" s="73"/>
      <c r="OAM73" s="73"/>
      <c r="OAN73" s="73"/>
      <c r="OAO73" s="73"/>
      <c r="OAP73" s="73"/>
      <c r="OAQ73" s="73"/>
      <c r="OAR73" s="73"/>
      <c r="OAS73" s="73"/>
      <c r="OAT73" s="73"/>
      <c r="OAU73" s="73"/>
      <c r="OAV73" s="73"/>
      <c r="OAW73" s="73"/>
      <c r="OAX73" s="73"/>
      <c r="OAY73" s="73"/>
      <c r="OAZ73" s="73"/>
      <c r="OBA73" s="73"/>
      <c r="OBB73" s="73"/>
      <c r="OBC73" s="73"/>
      <c r="OBD73" s="73"/>
      <c r="OBE73" s="73"/>
      <c r="OBF73" s="73"/>
      <c r="OBG73" s="73"/>
      <c r="OBH73" s="73"/>
      <c r="OBI73" s="73"/>
      <c r="OBJ73" s="73"/>
      <c r="OBK73" s="73"/>
      <c r="OBL73" s="73"/>
      <c r="OBM73" s="73"/>
      <c r="OBN73" s="73"/>
      <c r="OBO73" s="73"/>
      <c r="OBP73" s="73"/>
      <c r="OBQ73" s="73"/>
      <c r="OBR73" s="73"/>
      <c r="OBS73" s="73"/>
      <c r="OBT73" s="73"/>
      <c r="OBU73" s="73"/>
      <c r="OBV73" s="73"/>
      <c r="OBW73" s="73"/>
      <c r="OBX73" s="73"/>
      <c r="OBY73" s="73"/>
      <c r="OBZ73" s="73"/>
      <c r="OCA73" s="73"/>
      <c r="OCB73" s="73"/>
      <c r="OCC73" s="73"/>
      <c r="OCD73" s="73"/>
      <c r="OCE73" s="73"/>
      <c r="OCF73" s="73"/>
      <c r="OCG73" s="73"/>
      <c r="OCH73" s="73"/>
      <c r="OCI73" s="73"/>
      <c r="OCJ73" s="73"/>
      <c r="OCK73" s="73"/>
      <c r="OCL73" s="73"/>
      <c r="OCM73" s="73"/>
      <c r="OCN73" s="73"/>
      <c r="OCO73" s="73"/>
      <c r="OCP73" s="73"/>
      <c r="OCQ73" s="73"/>
      <c r="OCR73" s="73"/>
      <c r="OCS73" s="73"/>
      <c r="OCT73" s="73"/>
      <c r="OCU73" s="73"/>
      <c r="OCV73" s="73"/>
      <c r="OCW73" s="73"/>
      <c r="OCX73" s="73"/>
      <c r="OCY73" s="73"/>
      <c r="OCZ73" s="73"/>
      <c r="ODA73" s="73"/>
      <c r="ODB73" s="73"/>
      <c r="ODC73" s="73"/>
      <c r="ODD73" s="73"/>
      <c r="ODE73" s="73"/>
      <c r="ODF73" s="73"/>
      <c r="ODG73" s="73"/>
      <c r="ODH73" s="73"/>
      <c r="ODI73" s="73"/>
      <c r="ODJ73" s="73"/>
      <c r="ODK73" s="73"/>
      <c r="ODL73" s="73"/>
      <c r="ODM73" s="73"/>
      <c r="ODN73" s="73"/>
      <c r="ODO73" s="73"/>
      <c r="ODP73" s="73"/>
      <c r="ODQ73" s="73"/>
      <c r="ODR73" s="73"/>
      <c r="ODS73" s="73"/>
      <c r="ODT73" s="73"/>
      <c r="ODU73" s="73"/>
      <c r="ODV73" s="73"/>
      <c r="ODW73" s="73"/>
      <c r="ODX73" s="73"/>
      <c r="ODY73" s="73"/>
      <c r="ODZ73" s="73"/>
      <c r="OEA73" s="73"/>
      <c r="OEB73" s="73"/>
      <c r="OEC73" s="73"/>
      <c r="OED73" s="73"/>
      <c r="OEE73" s="73"/>
      <c r="OEF73" s="73"/>
      <c r="OEG73" s="73"/>
      <c r="OEH73" s="73"/>
      <c r="OEI73" s="73"/>
      <c r="OEJ73" s="73"/>
      <c r="OEK73" s="73"/>
      <c r="OEL73" s="73"/>
      <c r="OEM73" s="73"/>
      <c r="OEN73" s="73"/>
      <c r="OEO73" s="73"/>
      <c r="OEP73" s="73"/>
      <c r="OEQ73" s="73"/>
      <c r="OER73" s="73"/>
      <c r="OES73" s="73"/>
      <c r="OET73" s="73"/>
      <c r="OEU73" s="73"/>
      <c r="OEV73" s="73"/>
      <c r="OEW73" s="73"/>
      <c r="OEX73" s="73"/>
      <c r="OEY73" s="73"/>
      <c r="OEZ73" s="73"/>
      <c r="OFA73" s="73"/>
      <c r="OFB73" s="73"/>
      <c r="OFC73" s="73"/>
      <c r="OFD73" s="73"/>
      <c r="OFE73" s="73"/>
      <c r="OFF73" s="73"/>
      <c r="OFG73" s="73"/>
      <c r="OFH73" s="73"/>
      <c r="OFI73" s="73"/>
      <c r="OFJ73" s="73"/>
      <c r="OFK73" s="73"/>
      <c r="OFL73" s="73"/>
      <c r="OFM73" s="73"/>
      <c r="OFN73" s="73"/>
      <c r="OFO73" s="73"/>
      <c r="OFP73" s="73"/>
      <c r="OFQ73" s="73"/>
      <c r="OFR73" s="73"/>
      <c r="OFS73" s="73"/>
      <c r="OFT73" s="73"/>
      <c r="OFU73" s="73"/>
      <c r="OFV73" s="73"/>
      <c r="OFW73" s="73"/>
      <c r="OFX73" s="73"/>
      <c r="OFY73" s="73"/>
      <c r="OFZ73" s="73"/>
      <c r="OGA73" s="73"/>
      <c r="OGB73" s="73"/>
      <c r="OGC73" s="73"/>
      <c r="OGD73" s="73"/>
      <c r="OGE73" s="73"/>
      <c r="OGF73" s="73"/>
      <c r="OGG73" s="73"/>
      <c r="OGH73" s="73"/>
      <c r="OGI73" s="73"/>
      <c r="OGJ73" s="73"/>
      <c r="OGK73" s="73"/>
      <c r="OGL73" s="73"/>
      <c r="OGM73" s="73"/>
      <c r="OGN73" s="73"/>
      <c r="OGO73" s="73"/>
      <c r="OGP73" s="73"/>
      <c r="OGQ73" s="73"/>
      <c r="OGR73" s="73"/>
      <c r="OGS73" s="73"/>
      <c r="OGT73" s="73"/>
      <c r="OGU73" s="73"/>
      <c r="OGV73" s="73"/>
      <c r="OGW73" s="73"/>
      <c r="OGX73" s="73"/>
      <c r="OGY73" s="73"/>
      <c r="OGZ73" s="73"/>
      <c r="OHA73" s="73"/>
      <c r="OHB73" s="73"/>
      <c r="OHC73" s="73"/>
      <c r="OHD73" s="73"/>
      <c r="OHE73" s="73"/>
      <c r="OHF73" s="73"/>
      <c r="OHG73" s="73"/>
      <c r="OHH73" s="73"/>
      <c r="OHI73" s="73"/>
      <c r="OHJ73" s="73"/>
      <c r="OHK73" s="73"/>
      <c r="OHL73" s="73"/>
      <c r="OHM73" s="73"/>
      <c r="OHN73" s="73"/>
      <c r="OHO73" s="73"/>
      <c r="OHP73" s="73"/>
      <c r="OHQ73" s="73"/>
      <c r="OHR73" s="73"/>
      <c r="OHS73" s="73"/>
      <c r="OHT73" s="73"/>
      <c r="OHU73" s="73"/>
      <c r="OHV73" s="73"/>
      <c r="OHW73" s="73"/>
      <c r="OHX73" s="73"/>
      <c r="OHY73" s="73"/>
      <c r="OHZ73" s="73"/>
      <c r="OIA73" s="73"/>
      <c r="OIB73" s="73"/>
      <c r="OIC73" s="73"/>
      <c r="OID73" s="73"/>
      <c r="OIE73" s="73"/>
      <c r="OIF73" s="73"/>
      <c r="OIG73" s="73"/>
      <c r="OIH73" s="73"/>
      <c r="OII73" s="73"/>
      <c r="OIJ73" s="73"/>
      <c r="OIK73" s="73"/>
      <c r="OIL73" s="73"/>
      <c r="OIM73" s="73"/>
      <c r="OIN73" s="73"/>
      <c r="OIO73" s="73"/>
      <c r="OIP73" s="73"/>
      <c r="OIQ73" s="73"/>
      <c r="OIR73" s="73"/>
      <c r="OIS73" s="73"/>
      <c r="OIT73" s="73"/>
      <c r="OIU73" s="73"/>
      <c r="OIV73" s="73"/>
      <c r="OIW73" s="73"/>
      <c r="OIX73" s="73"/>
      <c r="OIY73" s="73"/>
      <c r="OIZ73" s="73"/>
      <c r="OJA73" s="73"/>
      <c r="OJB73" s="73"/>
      <c r="OJC73" s="73"/>
      <c r="OJD73" s="73"/>
      <c r="OJE73" s="73"/>
      <c r="OJF73" s="73"/>
      <c r="OJG73" s="73"/>
      <c r="OJH73" s="73"/>
      <c r="OJI73" s="73"/>
      <c r="OJJ73" s="73"/>
      <c r="OJK73" s="73"/>
      <c r="OJL73" s="73"/>
      <c r="OJM73" s="73"/>
      <c r="OJN73" s="73"/>
      <c r="OJO73" s="73"/>
      <c r="OJP73" s="73"/>
      <c r="OJQ73" s="73"/>
      <c r="OJR73" s="73"/>
      <c r="OJS73" s="73"/>
      <c r="OJT73" s="73"/>
      <c r="OJU73" s="73"/>
      <c r="OJV73" s="73"/>
      <c r="OJW73" s="73"/>
      <c r="OJX73" s="73"/>
      <c r="OJY73" s="73"/>
      <c r="OJZ73" s="73"/>
      <c r="OKA73" s="73"/>
      <c r="OKB73" s="73"/>
      <c r="OKC73" s="73"/>
      <c r="OKD73" s="73"/>
      <c r="OKE73" s="73"/>
      <c r="OKF73" s="73"/>
      <c r="OKG73" s="73"/>
      <c r="OKH73" s="73"/>
      <c r="OKI73" s="73"/>
      <c r="OKJ73" s="73"/>
      <c r="OKK73" s="73"/>
      <c r="OKL73" s="73"/>
      <c r="OKM73" s="73"/>
      <c r="OKN73" s="73"/>
      <c r="OKO73" s="73"/>
      <c r="OKP73" s="73"/>
      <c r="OKQ73" s="73"/>
      <c r="OKR73" s="73"/>
      <c r="OKS73" s="73"/>
      <c r="OKT73" s="73"/>
      <c r="OKU73" s="73"/>
      <c r="OKV73" s="73"/>
      <c r="OKW73" s="73"/>
      <c r="OKX73" s="73"/>
      <c r="OKY73" s="73"/>
      <c r="OKZ73" s="73"/>
      <c r="OLA73" s="73"/>
      <c r="OLB73" s="73"/>
      <c r="OLC73" s="73"/>
      <c r="OLD73" s="73"/>
      <c r="OLE73" s="73"/>
      <c r="OLF73" s="73"/>
      <c r="OLG73" s="73"/>
      <c r="OLH73" s="73"/>
      <c r="OLI73" s="73"/>
      <c r="OLJ73" s="73"/>
      <c r="OLK73" s="73"/>
      <c r="OLL73" s="73"/>
      <c r="OLM73" s="73"/>
      <c r="OLN73" s="73"/>
      <c r="OLO73" s="73"/>
      <c r="OLP73" s="73"/>
      <c r="OLQ73" s="73"/>
      <c r="OLR73" s="73"/>
      <c r="OLS73" s="73"/>
      <c r="OLT73" s="73"/>
      <c r="OLU73" s="73"/>
      <c r="OLV73" s="73"/>
      <c r="OLW73" s="73"/>
      <c r="OLX73" s="73"/>
      <c r="OLY73" s="73"/>
      <c r="OLZ73" s="73"/>
      <c r="OMA73" s="73"/>
      <c r="OMB73" s="73"/>
      <c r="OMC73" s="73"/>
      <c r="OMD73" s="73"/>
      <c r="OME73" s="73"/>
      <c r="OMF73" s="73"/>
      <c r="OMG73" s="73"/>
      <c r="OMH73" s="73"/>
      <c r="OMI73" s="73"/>
      <c r="OMJ73" s="73"/>
      <c r="OMK73" s="73"/>
      <c r="OML73" s="73"/>
      <c r="OMM73" s="73"/>
      <c r="OMN73" s="73"/>
      <c r="OMO73" s="73"/>
      <c r="OMP73" s="73"/>
      <c r="OMQ73" s="73"/>
      <c r="OMR73" s="73"/>
      <c r="OMS73" s="73"/>
      <c r="OMT73" s="73"/>
      <c r="OMU73" s="73"/>
      <c r="OMV73" s="73"/>
      <c r="OMW73" s="73"/>
      <c r="OMX73" s="73"/>
      <c r="OMY73" s="73"/>
      <c r="OMZ73" s="73"/>
      <c r="ONA73" s="73"/>
      <c r="ONB73" s="73"/>
      <c r="ONC73" s="73"/>
      <c r="OND73" s="73"/>
      <c r="ONE73" s="73"/>
      <c r="ONF73" s="73"/>
      <c r="ONG73" s="73"/>
      <c r="ONH73" s="73"/>
      <c r="ONI73" s="73"/>
      <c r="ONJ73" s="73"/>
      <c r="ONK73" s="73"/>
      <c r="ONL73" s="73"/>
      <c r="ONM73" s="73"/>
      <c r="ONN73" s="73"/>
      <c r="ONO73" s="73"/>
      <c r="ONP73" s="73"/>
      <c r="ONQ73" s="73"/>
      <c r="ONR73" s="73"/>
      <c r="ONS73" s="73"/>
      <c r="ONT73" s="73"/>
      <c r="ONU73" s="73"/>
      <c r="ONV73" s="73"/>
      <c r="ONW73" s="73"/>
      <c r="ONX73" s="73"/>
      <c r="ONY73" s="73"/>
      <c r="ONZ73" s="73"/>
      <c r="OOA73" s="73"/>
      <c r="OOB73" s="73"/>
      <c r="OOC73" s="73"/>
      <c r="OOD73" s="73"/>
      <c r="OOE73" s="73"/>
      <c r="OOF73" s="73"/>
      <c r="OOG73" s="73"/>
      <c r="OOH73" s="73"/>
      <c r="OOI73" s="73"/>
      <c r="OOJ73" s="73"/>
      <c r="OOK73" s="73"/>
      <c r="OOL73" s="73"/>
      <c r="OOM73" s="73"/>
      <c r="OON73" s="73"/>
      <c r="OOO73" s="73"/>
      <c r="OOP73" s="73"/>
      <c r="OOQ73" s="73"/>
      <c r="OOR73" s="73"/>
      <c r="OOS73" s="73"/>
      <c r="OOT73" s="73"/>
      <c r="OOU73" s="73"/>
      <c r="OOV73" s="73"/>
      <c r="OOW73" s="73"/>
      <c r="OOX73" s="73"/>
      <c r="OOY73" s="73"/>
      <c r="OOZ73" s="73"/>
      <c r="OPA73" s="73"/>
      <c r="OPB73" s="73"/>
      <c r="OPC73" s="73"/>
      <c r="OPD73" s="73"/>
      <c r="OPE73" s="73"/>
      <c r="OPF73" s="73"/>
      <c r="OPG73" s="73"/>
      <c r="OPH73" s="73"/>
      <c r="OPI73" s="73"/>
      <c r="OPJ73" s="73"/>
      <c r="OPK73" s="73"/>
      <c r="OPL73" s="73"/>
      <c r="OPM73" s="73"/>
      <c r="OPN73" s="73"/>
      <c r="OPO73" s="73"/>
      <c r="OPP73" s="73"/>
      <c r="OPQ73" s="73"/>
      <c r="OPR73" s="73"/>
      <c r="OPS73" s="73"/>
      <c r="OPT73" s="73"/>
      <c r="OPU73" s="73"/>
      <c r="OPV73" s="73"/>
      <c r="OPW73" s="73"/>
      <c r="OPX73" s="73"/>
      <c r="OPY73" s="73"/>
      <c r="OPZ73" s="73"/>
      <c r="OQA73" s="73"/>
      <c r="OQB73" s="73"/>
      <c r="OQC73" s="73"/>
      <c r="OQD73" s="73"/>
      <c r="OQE73" s="73"/>
      <c r="OQF73" s="73"/>
      <c r="OQG73" s="73"/>
      <c r="OQH73" s="73"/>
      <c r="OQI73" s="73"/>
      <c r="OQJ73" s="73"/>
      <c r="OQK73" s="73"/>
      <c r="OQL73" s="73"/>
      <c r="OQM73" s="73"/>
      <c r="OQN73" s="73"/>
      <c r="OQO73" s="73"/>
      <c r="OQP73" s="73"/>
      <c r="OQQ73" s="73"/>
      <c r="OQR73" s="73"/>
      <c r="OQS73" s="73"/>
      <c r="OQT73" s="73"/>
      <c r="OQU73" s="73"/>
      <c r="OQV73" s="73"/>
      <c r="OQW73" s="73"/>
      <c r="OQX73" s="73"/>
      <c r="OQY73" s="73"/>
      <c r="OQZ73" s="73"/>
      <c r="ORA73" s="73"/>
      <c r="ORB73" s="73"/>
      <c r="ORC73" s="73"/>
      <c r="ORD73" s="73"/>
      <c r="ORE73" s="73"/>
      <c r="ORF73" s="73"/>
      <c r="ORG73" s="73"/>
      <c r="ORH73" s="73"/>
      <c r="ORI73" s="73"/>
      <c r="ORJ73" s="73"/>
      <c r="ORK73" s="73"/>
      <c r="ORL73" s="73"/>
      <c r="ORM73" s="73"/>
      <c r="ORN73" s="73"/>
      <c r="ORO73" s="73"/>
      <c r="ORP73" s="73"/>
      <c r="ORQ73" s="73"/>
      <c r="ORR73" s="73"/>
      <c r="ORS73" s="73"/>
      <c r="ORT73" s="73"/>
      <c r="ORU73" s="73"/>
      <c r="ORV73" s="73"/>
      <c r="ORW73" s="73"/>
      <c r="ORX73" s="73"/>
      <c r="ORY73" s="73"/>
      <c r="ORZ73" s="73"/>
      <c r="OSA73" s="73"/>
      <c r="OSB73" s="73"/>
      <c r="OSC73" s="73"/>
      <c r="OSD73" s="73"/>
      <c r="OSE73" s="73"/>
      <c r="OSF73" s="73"/>
      <c r="OSG73" s="73"/>
      <c r="OSH73" s="73"/>
      <c r="OSI73" s="73"/>
      <c r="OSJ73" s="73"/>
      <c r="OSK73" s="73"/>
      <c r="OSL73" s="73"/>
      <c r="OSM73" s="73"/>
      <c r="OSN73" s="73"/>
      <c r="OSO73" s="73"/>
      <c r="OSP73" s="73"/>
      <c r="OSQ73" s="73"/>
      <c r="OSR73" s="73"/>
      <c r="OSS73" s="73"/>
      <c r="OST73" s="73"/>
      <c r="OSU73" s="73"/>
      <c r="OSV73" s="73"/>
      <c r="OSW73" s="73"/>
      <c r="OSX73" s="73"/>
      <c r="OSY73" s="73"/>
      <c r="OSZ73" s="73"/>
      <c r="OTA73" s="73"/>
      <c r="OTB73" s="73"/>
      <c r="OTC73" s="73"/>
      <c r="OTD73" s="73"/>
      <c r="OTE73" s="73"/>
      <c r="OTF73" s="73"/>
      <c r="OTG73" s="73"/>
      <c r="OTH73" s="73"/>
      <c r="OTI73" s="73"/>
      <c r="OTJ73" s="73"/>
      <c r="OTK73" s="73"/>
      <c r="OTL73" s="73"/>
      <c r="OTM73" s="73"/>
      <c r="OTN73" s="73"/>
      <c r="OTO73" s="73"/>
      <c r="OTP73" s="73"/>
      <c r="OTQ73" s="73"/>
      <c r="OTR73" s="73"/>
      <c r="OTS73" s="73"/>
      <c r="OTT73" s="73"/>
      <c r="OTU73" s="73"/>
      <c r="OTV73" s="73"/>
      <c r="OTW73" s="73"/>
      <c r="OTX73" s="73"/>
      <c r="OTY73" s="73"/>
      <c r="OTZ73" s="73"/>
      <c r="OUA73" s="73"/>
      <c r="OUB73" s="73"/>
      <c r="OUC73" s="73"/>
      <c r="OUD73" s="73"/>
      <c r="OUE73" s="73"/>
      <c r="OUF73" s="73"/>
      <c r="OUG73" s="73"/>
      <c r="OUH73" s="73"/>
      <c r="OUI73" s="73"/>
      <c r="OUJ73" s="73"/>
      <c r="OUK73" s="73"/>
      <c r="OUL73" s="73"/>
      <c r="OUM73" s="73"/>
      <c r="OUN73" s="73"/>
      <c r="OUO73" s="73"/>
      <c r="OUP73" s="73"/>
      <c r="OUQ73" s="73"/>
      <c r="OUR73" s="73"/>
      <c r="OUS73" s="73"/>
      <c r="OUT73" s="73"/>
      <c r="OUU73" s="73"/>
      <c r="OUV73" s="73"/>
      <c r="OUW73" s="73"/>
      <c r="OUX73" s="73"/>
      <c r="OUY73" s="73"/>
      <c r="OUZ73" s="73"/>
      <c r="OVA73" s="73"/>
      <c r="OVB73" s="73"/>
      <c r="OVC73" s="73"/>
      <c r="OVD73" s="73"/>
      <c r="OVE73" s="73"/>
      <c r="OVF73" s="73"/>
      <c r="OVG73" s="73"/>
      <c r="OVH73" s="73"/>
      <c r="OVI73" s="73"/>
      <c r="OVJ73" s="73"/>
      <c r="OVK73" s="73"/>
      <c r="OVL73" s="73"/>
      <c r="OVM73" s="73"/>
      <c r="OVN73" s="73"/>
      <c r="OVO73" s="73"/>
      <c r="OVP73" s="73"/>
      <c r="OVQ73" s="73"/>
      <c r="OVR73" s="73"/>
      <c r="OVS73" s="73"/>
      <c r="OVT73" s="73"/>
      <c r="OVU73" s="73"/>
      <c r="OVV73" s="73"/>
      <c r="OVW73" s="73"/>
      <c r="OVX73" s="73"/>
      <c r="OVY73" s="73"/>
      <c r="OVZ73" s="73"/>
      <c r="OWA73" s="73"/>
      <c r="OWB73" s="73"/>
      <c r="OWC73" s="73"/>
      <c r="OWD73" s="73"/>
      <c r="OWE73" s="73"/>
      <c r="OWF73" s="73"/>
      <c r="OWG73" s="73"/>
      <c r="OWH73" s="73"/>
      <c r="OWI73" s="73"/>
      <c r="OWJ73" s="73"/>
      <c r="OWK73" s="73"/>
      <c r="OWL73" s="73"/>
      <c r="OWM73" s="73"/>
      <c r="OWN73" s="73"/>
      <c r="OWO73" s="73"/>
      <c r="OWP73" s="73"/>
      <c r="OWQ73" s="73"/>
      <c r="OWR73" s="73"/>
      <c r="OWS73" s="73"/>
      <c r="OWT73" s="73"/>
      <c r="OWU73" s="73"/>
      <c r="OWV73" s="73"/>
      <c r="OWW73" s="73"/>
      <c r="OWX73" s="73"/>
      <c r="OWY73" s="73"/>
      <c r="OWZ73" s="73"/>
      <c r="OXA73" s="73"/>
      <c r="OXB73" s="73"/>
      <c r="OXC73" s="73"/>
      <c r="OXD73" s="73"/>
      <c r="OXE73" s="73"/>
      <c r="OXF73" s="73"/>
      <c r="OXG73" s="73"/>
      <c r="OXH73" s="73"/>
      <c r="OXI73" s="73"/>
      <c r="OXJ73" s="73"/>
      <c r="OXK73" s="73"/>
      <c r="OXL73" s="73"/>
      <c r="OXM73" s="73"/>
      <c r="OXN73" s="73"/>
      <c r="OXO73" s="73"/>
      <c r="OXP73" s="73"/>
      <c r="OXQ73" s="73"/>
      <c r="OXR73" s="73"/>
      <c r="OXS73" s="73"/>
      <c r="OXT73" s="73"/>
      <c r="OXU73" s="73"/>
      <c r="OXV73" s="73"/>
      <c r="OXW73" s="73"/>
      <c r="OXX73" s="73"/>
      <c r="OXY73" s="73"/>
      <c r="OXZ73" s="73"/>
      <c r="OYA73" s="73"/>
      <c r="OYB73" s="73"/>
      <c r="OYC73" s="73"/>
      <c r="OYD73" s="73"/>
      <c r="OYE73" s="73"/>
      <c r="OYF73" s="73"/>
      <c r="OYG73" s="73"/>
      <c r="OYH73" s="73"/>
      <c r="OYI73" s="73"/>
      <c r="OYJ73" s="73"/>
      <c r="OYK73" s="73"/>
      <c r="OYL73" s="73"/>
      <c r="OYM73" s="73"/>
      <c r="OYN73" s="73"/>
      <c r="OYO73" s="73"/>
      <c r="OYP73" s="73"/>
      <c r="OYQ73" s="73"/>
      <c r="OYR73" s="73"/>
      <c r="OYS73" s="73"/>
      <c r="OYT73" s="73"/>
      <c r="OYU73" s="73"/>
      <c r="OYV73" s="73"/>
      <c r="OYW73" s="73"/>
      <c r="OYX73" s="73"/>
      <c r="OYY73" s="73"/>
      <c r="OYZ73" s="73"/>
      <c r="OZA73" s="73"/>
      <c r="OZB73" s="73"/>
      <c r="OZC73" s="73"/>
      <c r="OZD73" s="73"/>
      <c r="OZE73" s="73"/>
      <c r="OZF73" s="73"/>
      <c r="OZG73" s="73"/>
      <c r="OZH73" s="73"/>
      <c r="OZI73" s="73"/>
      <c r="OZJ73" s="73"/>
      <c r="OZK73" s="73"/>
      <c r="OZL73" s="73"/>
      <c r="OZM73" s="73"/>
      <c r="OZN73" s="73"/>
      <c r="OZO73" s="73"/>
      <c r="OZP73" s="73"/>
      <c r="OZQ73" s="73"/>
      <c r="OZR73" s="73"/>
      <c r="OZS73" s="73"/>
      <c r="OZT73" s="73"/>
      <c r="OZU73" s="73"/>
      <c r="OZV73" s="73"/>
      <c r="OZW73" s="73"/>
      <c r="OZX73" s="73"/>
      <c r="OZY73" s="73"/>
      <c r="OZZ73" s="73"/>
      <c r="PAA73" s="73"/>
      <c r="PAB73" s="73"/>
      <c r="PAC73" s="73"/>
      <c r="PAD73" s="73"/>
      <c r="PAE73" s="73"/>
      <c r="PAF73" s="73"/>
      <c r="PAG73" s="73"/>
      <c r="PAH73" s="73"/>
      <c r="PAI73" s="73"/>
      <c r="PAJ73" s="73"/>
      <c r="PAK73" s="73"/>
      <c r="PAL73" s="73"/>
      <c r="PAM73" s="73"/>
      <c r="PAN73" s="73"/>
      <c r="PAO73" s="73"/>
      <c r="PAP73" s="73"/>
      <c r="PAQ73" s="73"/>
      <c r="PAR73" s="73"/>
      <c r="PAS73" s="73"/>
      <c r="PAT73" s="73"/>
      <c r="PAU73" s="73"/>
      <c r="PAV73" s="73"/>
      <c r="PAW73" s="73"/>
      <c r="PAX73" s="73"/>
      <c r="PAY73" s="73"/>
      <c r="PAZ73" s="73"/>
      <c r="PBA73" s="73"/>
      <c r="PBB73" s="73"/>
      <c r="PBC73" s="73"/>
      <c r="PBD73" s="73"/>
      <c r="PBE73" s="73"/>
      <c r="PBF73" s="73"/>
      <c r="PBG73" s="73"/>
      <c r="PBH73" s="73"/>
      <c r="PBI73" s="73"/>
      <c r="PBJ73" s="73"/>
      <c r="PBK73" s="73"/>
      <c r="PBL73" s="73"/>
      <c r="PBM73" s="73"/>
      <c r="PBN73" s="73"/>
      <c r="PBO73" s="73"/>
      <c r="PBP73" s="73"/>
      <c r="PBQ73" s="73"/>
      <c r="PBR73" s="73"/>
      <c r="PBS73" s="73"/>
      <c r="PBT73" s="73"/>
      <c r="PBU73" s="73"/>
      <c r="PBV73" s="73"/>
      <c r="PBW73" s="73"/>
      <c r="PBX73" s="73"/>
      <c r="PBY73" s="73"/>
      <c r="PBZ73" s="73"/>
      <c r="PCA73" s="73"/>
      <c r="PCB73" s="73"/>
      <c r="PCC73" s="73"/>
      <c r="PCD73" s="73"/>
      <c r="PCE73" s="73"/>
      <c r="PCF73" s="73"/>
      <c r="PCG73" s="73"/>
      <c r="PCH73" s="73"/>
      <c r="PCI73" s="73"/>
      <c r="PCJ73" s="73"/>
      <c r="PCK73" s="73"/>
      <c r="PCL73" s="73"/>
      <c r="PCM73" s="73"/>
      <c r="PCN73" s="73"/>
      <c r="PCO73" s="73"/>
      <c r="PCP73" s="73"/>
      <c r="PCQ73" s="73"/>
      <c r="PCR73" s="73"/>
      <c r="PCS73" s="73"/>
      <c r="PCT73" s="73"/>
      <c r="PCU73" s="73"/>
      <c r="PCV73" s="73"/>
      <c r="PCW73" s="73"/>
      <c r="PCX73" s="73"/>
      <c r="PCY73" s="73"/>
      <c r="PCZ73" s="73"/>
      <c r="PDA73" s="73"/>
      <c r="PDB73" s="73"/>
      <c r="PDC73" s="73"/>
      <c r="PDD73" s="73"/>
      <c r="PDE73" s="73"/>
      <c r="PDF73" s="73"/>
      <c r="PDG73" s="73"/>
      <c r="PDH73" s="73"/>
      <c r="PDI73" s="73"/>
      <c r="PDJ73" s="73"/>
      <c r="PDK73" s="73"/>
      <c r="PDL73" s="73"/>
      <c r="PDM73" s="73"/>
      <c r="PDN73" s="73"/>
      <c r="PDO73" s="73"/>
      <c r="PDP73" s="73"/>
      <c r="PDQ73" s="73"/>
      <c r="PDR73" s="73"/>
      <c r="PDS73" s="73"/>
      <c r="PDT73" s="73"/>
      <c r="PDU73" s="73"/>
      <c r="PDV73" s="73"/>
      <c r="PDW73" s="73"/>
      <c r="PDX73" s="73"/>
      <c r="PDY73" s="73"/>
      <c r="PDZ73" s="73"/>
      <c r="PEA73" s="73"/>
      <c r="PEB73" s="73"/>
      <c r="PEC73" s="73"/>
      <c r="PED73" s="73"/>
      <c r="PEE73" s="73"/>
      <c r="PEF73" s="73"/>
      <c r="PEG73" s="73"/>
      <c r="PEH73" s="73"/>
      <c r="PEI73" s="73"/>
      <c r="PEJ73" s="73"/>
      <c r="PEK73" s="73"/>
      <c r="PEL73" s="73"/>
      <c r="PEM73" s="73"/>
      <c r="PEN73" s="73"/>
      <c r="PEO73" s="73"/>
      <c r="PEP73" s="73"/>
      <c r="PEQ73" s="73"/>
      <c r="PER73" s="73"/>
      <c r="PES73" s="73"/>
      <c r="PET73" s="73"/>
      <c r="PEU73" s="73"/>
      <c r="PEV73" s="73"/>
      <c r="PEW73" s="73"/>
      <c r="PEX73" s="73"/>
      <c r="PEY73" s="73"/>
      <c r="PEZ73" s="73"/>
      <c r="PFA73" s="73"/>
      <c r="PFB73" s="73"/>
      <c r="PFC73" s="73"/>
      <c r="PFD73" s="73"/>
      <c r="PFE73" s="73"/>
      <c r="PFF73" s="73"/>
      <c r="PFG73" s="73"/>
      <c r="PFH73" s="73"/>
      <c r="PFI73" s="73"/>
      <c r="PFJ73" s="73"/>
      <c r="PFK73" s="73"/>
      <c r="PFL73" s="73"/>
      <c r="PFM73" s="73"/>
      <c r="PFN73" s="73"/>
      <c r="PFO73" s="73"/>
      <c r="PFP73" s="73"/>
      <c r="PFQ73" s="73"/>
      <c r="PFR73" s="73"/>
      <c r="PFS73" s="73"/>
      <c r="PFT73" s="73"/>
      <c r="PFU73" s="73"/>
      <c r="PFV73" s="73"/>
      <c r="PFW73" s="73"/>
      <c r="PFX73" s="73"/>
      <c r="PFY73" s="73"/>
      <c r="PFZ73" s="73"/>
      <c r="PGA73" s="73"/>
      <c r="PGB73" s="73"/>
      <c r="PGC73" s="73"/>
      <c r="PGD73" s="73"/>
      <c r="PGE73" s="73"/>
      <c r="PGF73" s="73"/>
      <c r="PGG73" s="73"/>
      <c r="PGH73" s="73"/>
      <c r="PGI73" s="73"/>
      <c r="PGJ73" s="73"/>
      <c r="PGK73" s="73"/>
      <c r="PGL73" s="73"/>
      <c r="PGM73" s="73"/>
      <c r="PGN73" s="73"/>
      <c r="PGO73" s="73"/>
      <c r="PGP73" s="73"/>
      <c r="PGQ73" s="73"/>
      <c r="PGR73" s="73"/>
      <c r="PGS73" s="73"/>
      <c r="PGT73" s="73"/>
      <c r="PGU73" s="73"/>
      <c r="PGV73" s="73"/>
      <c r="PGW73" s="73"/>
      <c r="PGX73" s="73"/>
      <c r="PGY73" s="73"/>
      <c r="PGZ73" s="73"/>
      <c r="PHA73" s="73"/>
      <c r="PHB73" s="73"/>
      <c r="PHC73" s="73"/>
      <c r="PHD73" s="73"/>
      <c r="PHE73" s="73"/>
      <c r="PHF73" s="73"/>
      <c r="PHG73" s="73"/>
      <c r="PHH73" s="73"/>
      <c r="PHI73" s="73"/>
      <c r="PHJ73" s="73"/>
      <c r="PHK73" s="73"/>
      <c r="PHL73" s="73"/>
      <c r="PHM73" s="73"/>
      <c r="PHN73" s="73"/>
      <c r="PHO73" s="73"/>
      <c r="PHP73" s="73"/>
      <c r="PHQ73" s="73"/>
      <c r="PHR73" s="73"/>
      <c r="PHS73" s="73"/>
      <c r="PHT73" s="73"/>
      <c r="PHU73" s="73"/>
      <c r="PHV73" s="73"/>
      <c r="PHW73" s="73"/>
      <c r="PHX73" s="73"/>
      <c r="PHY73" s="73"/>
      <c r="PHZ73" s="73"/>
      <c r="PIA73" s="73"/>
      <c r="PIB73" s="73"/>
      <c r="PIC73" s="73"/>
      <c r="PID73" s="73"/>
      <c r="PIE73" s="73"/>
      <c r="PIF73" s="73"/>
      <c r="PIG73" s="73"/>
      <c r="PIH73" s="73"/>
      <c r="PII73" s="73"/>
      <c r="PIJ73" s="73"/>
      <c r="PIK73" s="73"/>
      <c r="PIL73" s="73"/>
      <c r="PIM73" s="73"/>
      <c r="PIN73" s="73"/>
      <c r="PIO73" s="73"/>
      <c r="PIP73" s="73"/>
      <c r="PIQ73" s="73"/>
      <c r="PIR73" s="73"/>
      <c r="PIS73" s="73"/>
      <c r="PIT73" s="73"/>
      <c r="PIU73" s="73"/>
      <c r="PIV73" s="73"/>
      <c r="PIW73" s="73"/>
      <c r="PIX73" s="73"/>
      <c r="PIY73" s="73"/>
      <c r="PIZ73" s="73"/>
      <c r="PJA73" s="73"/>
      <c r="PJB73" s="73"/>
      <c r="PJC73" s="73"/>
      <c r="PJD73" s="73"/>
      <c r="PJE73" s="73"/>
      <c r="PJF73" s="73"/>
      <c r="PJG73" s="73"/>
      <c r="PJH73" s="73"/>
      <c r="PJI73" s="73"/>
      <c r="PJJ73" s="73"/>
      <c r="PJK73" s="73"/>
      <c r="PJL73" s="73"/>
      <c r="PJM73" s="73"/>
      <c r="PJN73" s="73"/>
      <c r="PJO73" s="73"/>
      <c r="PJP73" s="73"/>
      <c r="PJQ73" s="73"/>
      <c r="PJR73" s="73"/>
      <c r="PJS73" s="73"/>
      <c r="PJT73" s="73"/>
      <c r="PJU73" s="73"/>
      <c r="PJV73" s="73"/>
      <c r="PJW73" s="73"/>
      <c r="PJX73" s="73"/>
      <c r="PJY73" s="73"/>
      <c r="PJZ73" s="73"/>
      <c r="PKA73" s="73"/>
      <c r="PKB73" s="73"/>
      <c r="PKC73" s="73"/>
      <c r="PKD73" s="73"/>
      <c r="PKE73" s="73"/>
      <c r="PKF73" s="73"/>
      <c r="PKG73" s="73"/>
      <c r="PKH73" s="73"/>
      <c r="PKI73" s="73"/>
      <c r="PKJ73" s="73"/>
      <c r="PKK73" s="73"/>
      <c r="PKL73" s="73"/>
      <c r="PKM73" s="73"/>
      <c r="PKN73" s="73"/>
      <c r="PKO73" s="73"/>
      <c r="PKP73" s="73"/>
      <c r="PKQ73" s="73"/>
      <c r="PKR73" s="73"/>
      <c r="PKS73" s="73"/>
      <c r="PKT73" s="73"/>
      <c r="PKU73" s="73"/>
      <c r="PKV73" s="73"/>
      <c r="PKW73" s="73"/>
      <c r="PKX73" s="73"/>
      <c r="PKY73" s="73"/>
      <c r="PKZ73" s="73"/>
      <c r="PLA73" s="73"/>
      <c r="PLB73" s="73"/>
      <c r="PLC73" s="73"/>
      <c r="PLD73" s="73"/>
      <c r="PLE73" s="73"/>
      <c r="PLF73" s="73"/>
      <c r="PLG73" s="73"/>
      <c r="PLH73" s="73"/>
      <c r="PLI73" s="73"/>
      <c r="PLJ73" s="73"/>
      <c r="PLK73" s="73"/>
      <c r="PLL73" s="73"/>
      <c r="PLM73" s="73"/>
      <c r="PLN73" s="73"/>
      <c r="PLO73" s="73"/>
      <c r="PLP73" s="73"/>
      <c r="PLQ73" s="73"/>
      <c r="PLR73" s="73"/>
      <c r="PLS73" s="73"/>
      <c r="PLT73" s="73"/>
      <c r="PLU73" s="73"/>
      <c r="PLV73" s="73"/>
      <c r="PLW73" s="73"/>
      <c r="PLX73" s="73"/>
      <c r="PLY73" s="73"/>
      <c r="PLZ73" s="73"/>
      <c r="PMA73" s="73"/>
      <c r="PMB73" s="73"/>
      <c r="PMC73" s="73"/>
      <c r="PMD73" s="73"/>
      <c r="PME73" s="73"/>
      <c r="PMF73" s="73"/>
      <c r="PMG73" s="73"/>
      <c r="PMH73" s="73"/>
      <c r="PMI73" s="73"/>
      <c r="PMJ73" s="73"/>
      <c r="PMK73" s="73"/>
      <c r="PML73" s="73"/>
      <c r="PMM73" s="73"/>
      <c r="PMN73" s="73"/>
      <c r="PMO73" s="73"/>
      <c r="PMP73" s="73"/>
      <c r="PMQ73" s="73"/>
      <c r="PMR73" s="73"/>
      <c r="PMS73" s="73"/>
      <c r="PMT73" s="73"/>
      <c r="PMU73" s="73"/>
      <c r="PMV73" s="73"/>
      <c r="PMW73" s="73"/>
      <c r="PMX73" s="73"/>
      <c r="PMY73" s="73"/>
      <c r="PMZ73" s="73"/>
      <c r="PNA73" s="73"/>
      <c r="PNB73" s="73"/>
      <c r="PNC73" s="73"/>
      <c r="PND73" s="73"/>
      <c r="PNE73" s="73"/>
      <c r="PNF73" s="73"/>
      <c r="PNG73" s="73"/>
      <c r="PNH73" s="73"/>
      <c r="PNI73" s="73"/>
      <c r="PNJ73" s="73"/>
      <c r="PNK73" s="73"/>
      <c r="PNL73" s="73"/>
      <c r="PNM73" s="73"/>
      <c r="PNN73" s="73"/>
      <c r="PNO73" s="73"/>
      <c r="PNP73" s="73"/>
      <c r="PNQ73" s="73"/>
      <c r="PNR73" s="73"/>
      <c r="PNS73" s="73"/>
      <c r="PNT73" s="73"/>
      <c r="PNU73" s="73"/>
      <c r="PNV73" s="73"/>
      <c r="PNW73" s="73"/>
      <c r="PNX73" s="73"/>
      <c r="PNY73" s="73"/>
      <c r="PNZ73" s="73"/>
      <c r="POA73" s="73"/>
      <c r="POB73" s="73"/>
      <c r="POC73" s="73"/>
      <c r="POD73" s="73"/>
      <c r="POE73" s="73"/>
      <c r="POF73" s="73"/>
      <c r="POG73" s="73"/>
      <c r="POH73" s="73"/>
      <c r="POI73" s="73"/>
      <c r="POJ73" s="73"/>
      <c r="POK73" s="73"/>
      <c r="POL73" s="73"/>
      <c r="POM73" s="73"/>
      <c r="PON73" s="73"/>
      <c r="POO73" s="73"/>
      <c r="POP73" s="73"/>
      <c r="POQ73" s="73"/>
      <c r="POR73" s="73"/>
      <c r="POS73" s="73"/>
      <c r="POT73" s="73"/>
      <c r="POU73" s="73"/>
      <c r="POV73" s="73"/>
      <c r="POW73" s="73"/>
      <c r="POX73" s="73"/>
      <c r="POY73" s="73"/>
      <c r="POZ73" s="73"/>
      <c r="PPA73" s="73"/>
      <c r="PPB73" s="73"/>
      <c r="PPC73" s="73"/>
      <c r="PPD73" s="73"/>
      <c r="PPE73" s="73"/>
      <c r="PPF73" s="73"/>
      <c r="PPG73" s="73"/>
      <c r="PPH73" s="73"/>
      <c r="PPI73" s="73"/>
      <c r="PPJ73" s="73"/>
      <c r="PPK73" s="73"/>
      <c r="PPL73" s="73"/>
      <c r="PPM73" s="73"/>
      <c r="PPN73" s="73"/>
      <c r="PPO73" s="73"/>
      <c r="PPP73" s="73"/>
      <c r="PPQ73" s="73"/>
      <c r="PPR73" s="73"/>
      <c r="PPS73" s="73"/>
      <c r="PPT73" s="73"/>
      <c r="PPU73" s="73"/>
      <c r="PPV73" s="73"/>
      <c r="PPW73" s="73"/>
      <c r="PPX73" s="73"/>
      <c r="PPY73" s="73"/>
      <c r="PPZ73" s="73"/>
      <c r="PQA73" s="73"/>
      <c r="PQB73" s="73"/>
      <c r="PQC73" s="73"/>
      <c r="PQD73" s="73"/>
      <c r="PQE73" s="73"/>
      <c r="PQF73" s="73"/>
      <c r="PQG73" s="73"/>
      <c r="PQH73" s="73"/>
      <c r="PQI73" s="73"/>
      <c r="PQJ73" s="73"/>
      <c r="PQK73" s="73"/>
      <c r="PQL73" s="73"/>
      <c r="PQM73" s="73"/>
      <c r="PQN73" s="73"/>
      <c r="PQO73" s="73"/>
      <c r="PQP73" s="73"/>
      <c r="PQQ73" s="73"/>
      <c r="PQR73" s="73"/>
      <c r="PQS73" s="73"/>
      <c r="PQT73" s="73"/>
      <c r="PQU73" s="73"/>
      <c r="PQV73" s="73"/>
      <c r="PQW73" s="73"/>
      <c r="PQX73" s="73"/>
      <c r="PQY73" s="73"/>
      <c r="PQZ73" s="73"/>
      <c r="PRA73" s="73"/>
      <c r="PRB73" s="73"/>
      <c r="PRC73" s="73"/>
      <c r="PRD73" s="73"/>
      <c r="PRE73" s="73"/>
      <c r="PRF73" s="73"/>
      <c r="PRG73" s="73"/>
      <c r="PRH73" s="73"/>
      <c r="PRI73" s="73"/>
      <c r="PRJ73" s="73"/>
      <c r="PRK73" s="73"/>
      <c r="PRL73" s="73"/>
      <c r="PRM73" s="73"/>
      <c r="PRN73" s="73"/>
      <c r="PRO73" s="73"/>
      <c r="PRP73" s="73"/>
      <c r="PRQ73" s="73"/>
      <c r="PRR73" s="73"/>
      <c r="PRS73" s="73"/>
      <c r="PRT73" s="73"/>
      <c r="PRU73" s="73"/>
      <c r="PRV73" s="73"/>
      <c r="PRW73" s="73"/>
      <c r="PRX73" s="73"/>
      <c r="PRY73" s="73"/>
      <c r="PRZ73" s="73"/>
      <c r="PSA73" s="73"/>
      <c r="PSB73" s="73"/>
      <c r="PSC73" s="73"/>
      <c r="PSD73" s="73"/>
      <c r="PSE73" s="73"/>
      <c r="PSF73" s="73"/>
      <c r="PSG73" s="73"/>
      <c r="PSH73" s="73"/>
      <c r="PSI73" s="73"/>
      <c r="PSJ73" s="73"/>
      <c r="PSK73" s="73"/>
      <c r="PSL73" s="73"/>
      <c r="PSM73" s="73"/>
      <c r="PSN73" s="73"/>
      <c r="PSO73" s="73"/>
      <c r="PSP73" s="73"/>
      <c r="PSQ73" s="73"/>
      <c r="PSR73" s="73"/>
      <c r="PSS73" s="73"/>
      <c r="PST73" s="73"/>
      <c r="PSU73" s="73"/>
      <c r="PSV73" s="73"/>
      <c r="PSW73" s="73"/>
      <c r="PSX73" s="73"/>
      <c r="PSY73" s="73"/>
      <c r="PSZ73" s="73"/>
      <c r="PTA73" s="73"/>
      <c r="PTB73" s="73"/>
      <c r="PTC73" s="73"/>
      <c r="PTD73" s="73"/>
      <c r="PTE73" s="73"/>
      <c r="PTF73" s="73"/>
      <c r="PTG73" s="73"/>
      <c r="PTH73" s="73"/>
      <c r="PTI73" s="73"/>
      <c r="PTJ73" s="73"/>
      <c r="PTK73" s="73"/>
      <c r="PTL73" s="73"/>
      <c r="PTM73" s="73"/>
      <c r="PTN73" s="73"/>
      <c r="PTO73" s="73"/>
      <c r="PTP73" s="73"/>
      <c r="PTQ73" s="73"/>
      <c r="PTR73" s="73"/>
      <c r="PTS73" s="73"/>
      <c r="PTT73" s="73"/>
      <c r="PTU73" s="73"/>
      <c r="PTV73" s="73"/>
      <c r="PTW73" s="73"/>
      <c r="PTX73" s="73"/>
      <c r="PTY73" s="73"/>
      <c r="PTZ73" s="73"/>
      <c r="PUA73" s="73"/>
      <c r="PUB73" s="73"/>
      <c r="PUC73" s="73"/>
      <c r="PUD73" s="73"/>
      <c r="PUE73" s="73"/>
      <c r="PUF73" s="73"/>
      <c r="PUG73" s="73"/>
      <c r="PUH73" s="73"/>
      <c r="PUI73" s="73"/>
      <c r="PUJ73" s="73"/>
      <c r="PUK73" s="73"/>
      <c r="PUL73" s="73"/>
      <c r="PUM73" s="73"/>
      <c r="PUN73" s="73"/>
      <c r="PUO73" s="73"/>
      <c r="PUP73" s="73"/>
      <c r="PUQ73" s="73"/>
      <c r="PUR73" s="73"/>
      <c r="PUS73" s="73"/>
      <c r="PUT73" s="73"/>
      <c r="PUU73" s="73"/>
      <c r="PUV73" s="73"/>
      <c r="PUW73" s="73"/>
      <c r="PUX73" s="73"/>
      <c r="PUY73" s="73"/>
      <c r="PUZ73" s="73"/>
      <c r="PVA73" s="73"/>
      <c r="PVB73" s="73"/>
      <c r="PVC73" s="73"/>
      <c r="PVD73" s="73"/>
      <c r="PVE73" s="73"/>
      <c r="PVF73" s="73"/>
      <c r="PVG73" s="73"/>
      <c r="PVH73" s="73"/>
      <c r="PVI73" s="73"/>
      <c r="PVJ73" s="73"/>
      <c r="PVK73" s="73"/>
      <c r="PVL73" s="73"/>
      <c r="PVM73" s="73"/>
      <c r="PVN73" s="73"/>
      <c r="PVO73" s="73"/>
      <c r="PVP73" s="73"/>
      <c r="PVQ73" s="73"/>
      <c r="PVR73" s="73"/>
      <c r="PVS73" s="73"/>
      <c r="PVT73" s="73"/>
      <c r="PVU73" s="73"/>
      <c r="PVV73" s="73"/>
      <c r="PVW73" s="73"/>
      <c r="PVX73" s="73"/>
      <c r="PVY73" s="73"/>
      <c r="PVZ73" s="73"/>
      <c r="PWA73" s="73"/>
      <c r="PWB73" s="73"/>
      <c r="PWC73" s="73"/>
      <c r="PWD73" s="73"/>
      <c r="PWE73" s="73"/>
      <c r="PWF73" s="73"/>
      <c r="PWG73" s="73"/>
      <c r="PWH73" s="73"/>
      <c r="PWI73" s="73"/>
      <c r="PWJ73" s="73"/>
      <c r="PWK73" s="73"/>
      <c r="PWL73" s="73"/>
      <c r="PWM73" s="73"/>
      <c r="PWN73" s="73"/>
      <c r="PWO73" s="73"/>
      <c r="PWP73" s="73"/>
      <c r="PWQ73" s="73"/>
      <c r="PWR73" s="73"/>
      <c r="PWS73" s="73"/>
      <c r="PWT73" s="73"/>
      <c r="PWU73" s="73"/>
      <c r="PWV73" s="73"/>
      <c r="PWW73" s="73"/>
      <c r="PWX73" s="73"/>
      <c r="PWY73" s="73"/>
      <c r="PWZ73" s="73"/>
      <c r="PXA73" s="73"/>
      <c r="PXB73" s="73"/>
      <c r="PXC73" s="73"/>
      <c r="PXD73" s="73"/>
      <c r="PXE73" s="73"/>
      <c r="PXF73" s="73"/>
      <c r="PXG73" s="73"/>
      <c r="PXH73" s="73"/>
      <c r="PXI73" s="73"/>
      <c r="PXJ73" s="73"/>
      <c r="PXK73" s="73"/>
      <c r="PXL73" s="73"/>
      <c r="PXM73" s="73"/>
      <c r="PXN73" s="73"/>
      <c r="PXO73" s="73"/>
      <c r="PXP73" s="73"/>
      <c r="PXQ73" s="73"/>
      <c r="PXR73" s="73"/>
      <c r="PXS73" s="73"/>
      <c r="PXT73" s="73"/>
      <c r="PXU73" s="73"/>
      <c r="PXV73" s="73"/>
      <c r="PXW73" s="73"/>
      <c r="PXX73" s="73"/>
      <c r="PXY73" s="73"/>
      <c r="PXZ73" s="73"/>
      <c r="PYA73" s="73"/>
      <c r="PYB73" s="73"/>
      <c r="PYC73" s="73"/>
      <c r="PYD73" s="73"/>
      <c r="PYE73" s="73"/>
      <c r="PYF73" s="73"/>
      <c r="PYG73" s="73"/>
      <c r="PYH73" s="73"/>
      <c r="PYI73" s="73"/>
      <c r="PYJ73" s="73"/>
      <c r="PYK73" s="73"/>
      <c r="PYL73" s="73"/>
      <c r="PYM73" s="73"/>
      <c r="PYN73" s="73"/>
      <c r="PYO73" s="73"/>
      <c r="PYP73" s="73"/>
      <c r="PYQ73" s="73"/>
      <c r="PYR73" s="73"/>
      <c r="PYS73" s="73"/>
      <c r="PYT73" s="73"/>
      <c r="PYU73" s="73"/>
      <c r="PYV73" s="73"/>
      <c r="PYW73" s="73"/>
      <c r="PYX73" s="73"/>
      <c r="PYY73" s="73"/>
      <c r="PYZ73" s="73"/>
      <c r="PZA73" s="73"/>
      <c r="PZB73" s="73"/>
      <c r="PZC73" s="73"/>
      <c r="PZD73" s="73"/>
      <c r="PZE73" s="73"/>
      <c r="PZF73" s="73"/>
      <c r="PZG73" s="73"/>
      <c r="PZH73" s="73"/>
      <c r="PZI73" s="73"/>
      <c r="PZJ73" s="73"/>
      <c r="PZK73" s="73"/>
      <c r="PZL73" s="73"/>
      <c r="PZM73" s="73"/>
      <c r="PZN73" s="73"/>
      <c r="PZO73" s="73"/>
      <c r="PZP73" s="73"/>
      <c r="PZQ73" s="73"/>
      <c r="PZR73" s="73"/>
      <c r="PZS73" s="73"/>
      <c r="PZT73" s="73"/>
      <c r="PZU73" s="73"/>
      <c r="PZV73" s="73"/>
      <c r="PZW73" s="73"/>
      <c r="PZX73" s="73"/>
      <c r="PZY73" s="73"/>
      <c r="PZZ73" s="73"/>
      <c r="QAA73" s="73"/>
      <c r="QAB73" s="73"/>
      <c r="QAC73" s="73"/>
      <c r="QAD73" s="73"/>
      <c r="QAE73" s="73"/>
      <c r="QAF73" s="73"/>
      <c r="QAG73" s="73"/>
      <c r="QAH73" s="73"/>
      <c r="QAI73" s="73"/>
      <c r="QAJ73" s="73"/>
      <c r="QAK73" s="73"/>
      <c r="QAL73" s="73"/>
      <c r="QAM73" s="73"/>
      <c r="QAN73" s="73"/>
      <c r="QAO73" s="73"/>
      <c r="QAP73" s="73"/>
      <c r="QAQ73" s="73"/>
      <c r="QAR73" s="73"/>
      <c r="QAS73" s="73"/>
      <c r="QAT73" s="73"/>
      <c r="QAU73" s="73"/>
      <c r="QAV73" s="73"/>
      <c r="QAW73" s="73"/>
      <c r="QAX73" s="73"/>
      <c r="QAY73" s="73"/>
      <c r="QAZ73" s="73"/>
      <c r="QBA73" s="73"/>
      <c r="QBB73" s="73"/>
      <c r="QBC73" s="73"/>
      <c r="QBD73" s="73"/>
      <c r="QBE73" s="73"/>
      <c r="QBF73" s="73"/>
      <c r="QBG73" s="73"/>
      <c r="QBH73" s="73"/>
      <c r="QBI73" s="73"/>
      <c r="QBJ73" s="73"/>
      <c r="QBK73" s="73"/>
      <c r="QBL73" s="73"/>
      <c r="QBM73" s="73"/>
      <c r="QBN73" s="73"/>
      <c r="QBO73" s="73"/>
      <c r="QBP73" s="73"/>
      <c r="QBQ73" s="73"/>
      <c r="QBR73" s="73"/>
      <c r="QBS73" s="73"/>
      <c r="QBT73" s="73"/>
      <c r="QBU73" s="73"/>
      <c r="QBV73" s="73"/>
      <c r="QBW73" s="73"/>
      <c r="QBX73" s="73"/>
      <c r="QBY73" s="73"/>
      <c r="QBZ73" s="73"/>
      <c r="QCA73" s="73"/>
      <c r="QCB73" s="73"/>
      <c r="QCC73" s="73"/>
      <c r="QCD73" s="73"/>
      <c r="QCE73" s="73"/>
      <c r="QCF73" s="73"/>
      <c r="QCG73" s="73"/>
      <c r="QCH73" s="73"/>
      <c r="QCI73" s="73"/>
      <c r="QCJ73" s="73"/>
      <c r="QCK73" s="73"/>
      <c r="QCL73" s="73"/>
      <c r="QCM73" s="73"/>
      <c r="QCN73" s="73"/>
      <c r="QCO73" s="73"/>
      <c r="QCP73" s="73"/>
      <c r="QCQ73" s="73"/>
      <c r="QCR73" s="73"/>
      <c r="QCS73" s="73"/>
      <c r="QCT73" s="73"/>
      <c r="QCU73" s="73"/>
      <c r="QCV73" s="73"/>
      <c r="QCW73" s="73"/>
      <c r="QCX73" s="73"/>
      <c r="QCY73" s="73"/>
      <c r="QCZ73" s="73"/>
      <c r="QDA73" s="73"/>
      <c r="QDB73" s="73"/>
      <c r="QDC73" s="73"/>
      <c r="QDD73" s="73"/>
      <c r="QDE73" s="73"/>
      <c r="QDF73" s="73"/>
      <c r="QDG73" s="73"/>
      <c r="QDH73" s="73"/>
      <c r="QDI73" s="73"/>
      <c r="QDJ73" s="73"/>
      <c r="QDK73" s="73"/>
      <c r="QDL73" s="73"/>
      <c r="QDM73" s="73"/>
      <c r="QDN73" s="73"/>
      <c r="QDO73" s="73"/>
      <c r="QDP73" s="73"/>
      <c r="QDQ73" s="73"/>
      <c r="QDR73" s="73"/>
      <c r="QDS73" s="73"/>
      <c r="QDT73" s="73"/>
      <c r="QDU73" s="73"/>
      <c r="QDV73" s="73"/>
      <c r="QDW73" s="73"/>
      <c r="QDX73" s="73"/>
      <c r="QDY73" s="73"/>
      <c r="QDZ73" s="73"/>
      <c r="QEA73" s="73"/>
      <c r="QEB73" s="73"/>
      <c r="QEC73" s="73"/>
      <c r="QED73" s="73"/>
      <c r="QEE73" s="73"/>
      <c r="QEF73" s="73"/>
      <c r="QEG73" s="73"/>
      <c r="QEH73" s="73"/>
      <c r="QEI73" s="73"/>
      <c r="QEJ73" s="73"/>
      <c r="QEK73" s="73"/>
      <c r="QEL73" s="73"/>
      <c r="QEM73" s="73"/>
      <c r="QEN73" s="73"/>
      <c r="QEO73" s="73"/>
      <c r="QEP73" s="73"/>
      <c r="QEQ73" s="73"/>
      <c r="QER73" s="73"/>
      <c r="QES73" s="73"/>
      <c r="QET73" s="73"/>
      <c r="QEU73" s="73"/>
      <c r="QEV73" s="73"/>
      <c r="QEW73" s="73"/>
      <c r="QEX73" s="73"/>
      <c r="QEY73" s="73"/>
      <c r="QEZ73" s="73"/>
      <c r="QFA73" s="73"/>
      <c r="QFB73" s="73"/>
      <c r="QFC73" s="73"/>
      <c r="QFD73" s="73"/>
      <c r="QFE73" s="73"/>
      <c r="QFF73" s="73"/>
      <c r="QFG73" s="73"/>
      <c r="QFH73" s="73"/>
      <c r="QFI73" s="73"/>
      <c r="QFJ73" s="73"/>
      <c r="QFK73" s="73"/>
      <c r="QFL73" s="73"/>
      <c r="QFM73" s="73"/>
      <c r="QFN73" s="73"/>
      <c r="QFO73" s="73"/>
      <c r="QFP73" s="73"/>
      <c r="QFQ73" s="73"/>
      <c r="QFR73" s="73"/>
      <c r="QFS73" s="73"/>
      <c r="QFT73" s="73"/>
      <c r="QFU73" s="73"/>
      <c r="QFV73" s="73"/>
      <c r="QFW73" s="73"/>
      <c r="QFX73" s="73"/>
      <c r="QFY73" s="73"/>
      <c r="QFZ73" s="73"/>
      <c r="QGA73" s="73"/>
      <c r="QGB73" s="73"/>
      <c r="QGC73" s="73"/>
      <c r="QGD73" s="73"/>
      <c r="QGE73" s="73"/>
      <c r="QGF73" s="73"/>
      <c r="QGG73" s="73"/>
      <c r="QGH73" s="73"/>
      <c r="QGI73" s="73"/>
      <c r="QGJ73" s="73"/>
      <c r="QGK73" s="73"/>
      <c r="QGL73" s="73"/>
      <c r="QGM73" s="73"/>
      <c r="QGN73" s="73"/>
      <c r="QGO73" s="73"/>
      <c r="QGP73" s="73"/>
      <c r="QGQ73" s="73"/>
      <c r="QGR73" s="73"/>
      <c r="QGS73" s="73"/>
      <c r="QGT73" s="73"/>
      <c r="QGU73" s="73"/>
      <c r="QGV73" s="73"/>
      <c r="QGW73" s="73"/>
      <c r="QGX73" s="73"/>
      <c r="QGY73" s="73"/>
      <c r="QGZ73" s="73"/>
      <c r="QHA73" s="73"/>
      <c r="QHB73" s="73"/>
      <c r="QHC73" s="73"/>
      <c r="QHD73" s="73"/>
      <c r="QHE73" s="73"/>
      <c r="QHF73" s="73"/>
      <c r="QHG73" s="73"/>
      <c r="QHH73" s="73"/>
      <c r="QHI73" s="73"/>
      <c r="QHJ73" s="73"/>
      <c r="QHK73" s="73"/>
      <c r="QHL73" s="73"/>
      <c r="QHM73" s="73"/>
      <c r="QHN73" s="73"/>
      <c r="QHO73" s="73"/>
      <c r="QHP73" s="73"/>
      <c r="QHQ73" s="73"/>
      <c r="QHR73" s="73"/>
      <c r="QHS73" s="73"/>
      <c r="QHT73" s="73"/>
      <c r="QHU73" s="73"/>
      <c r="QHV73" s="73"/>
      <c r="QHW73" s="73"/>
      <c r="QHX73" s="73"/>
      <c r="QHY73" s="73"/>
      <c r="QHZ73" s="73"/>
      <c r="QIA73" s="73"/>
      <c r="QIB73" s="73"/>
      <c r="QIC73" s="73"/>
      <c r="QID73" s="73"/>
      <c r="QIE73" s="73"/>
      <c r="QIF73" s="73"/>
      <c r="QIG73" s="73"/>
      <c r="QIH73" s="73"/>
      <c r="QII73" s="73"/>
      <c r="QIJ73" s="73"/>
      <c r="QIK73" s="73"/>
      <c r="QIL73" s="73"/>
      <c r="QIM73" s="73"/>
      <c r="QIN73" s="73"/>
      <c r="QIO73" s="73"/>
      <c r="QIP73" s="73"/>
      <c r="QIQ73" s="73"/>
      <c r="QIR73" s="73"/>
      <c r="QIS73" s="73"/>
      <c r="QIT73" s="73"/>
      <c r="QIU73" s="73"/>
      <c r="QIV73" s="73"/>
      <c r="QIW73" s="73"/>
      <c r="QIX73" s="73"/>
      <c r="QIY73" s="73"/>
      <c r="QIZ73" s="73"/>
      <c r="QJA73" s="73"/>
      <c r="QJB73" s="73"/>
      <c r="QJC73" s="73"/>
      <c r="QJD73" s="73"/>
      <c r="QJE73" s="73"/>
      <c r="QJF73" s="73"/>
      <c r="QJG73" s="73"/>
      <c r="QJH73" s="73"/>
      <c r="QJI73" s="73"/>
      <c r="QJJ73" s="73"/>
      <c r="QJK73" s="73"/>
      <c r="QJL73" s="73"/>
      <c r="QJM73" s="73"/>
      <c r="QJN73" s="73"/>
      <c r="QJO73" s="73"/>
      <c r="QJP73" s="73"/>
      <c r="QJQ73" s="73"/>
      <c r="QJR73" s="73"/>
      <c r="QJS73" s="73"/>
      <c r="QJT73" s="73"/>
      <c r="QJU73" s="73"/>
      <c r="QJV73" s="73"/>
      <c r="QJW73" s="73"/>
      <c r="QJX73" s="73"/>
      <c r="QJY73" s="73"/>
      <c r="QJZ73" s="73"/>
      <c r="QKA73" s="73"/>
      <c r="QKB73" s="73"/>
      <c r="QKC73" s="73"/>
      <c r="QKD73" s="73"/>
      <c r="QKE73" s="73"/>
      <c r="QKF73" s="73"/>
      <c r="QKG73" s="73"/>
      <c r="QKH73" s="73"/>
      <c r="QKI73" s="73"/>
      <c r="QKJ73" s="73"/>
      <c r="QKK73" s="73"/>
      <c r="QKL73" s="73"/>
      <c r="QKM73" s="73"/>
      <c r="QKN73" s="73"/>
      <c r="QKO73" s="73"/>
      <c r="QKP73" s="73"/>
      <c r="QKQ73" s="73"/>
      <c r="QKR73" s="73"/>
      <c r="QKS73" s="73"/>
      <c r="QKT73" s="73"/>
      <c r="QKU73" s="73"/>
      <c r="QKV73" s="73"/>
      <c r="QKW73" s="73"/>
      <c r="QKX73" s="73"/>
      <c r="QKY73" s="73"/>
      <c r="QKZ73" s="73"/>
      <c r="QLA73" s="73"/>
      <c r="QLB73" s="73"/>
      <c r="QLC73" s="73"/>
      <c r="QLD73" s="73"/>
      <c r="QLE73" s="73"/>
      <c r="QLF73" s="73"/>
      <c r="QLG73" s="73"/>
      <c r="QLH73" s="73"/>
      <c r="QLI73" s="73"/>
      <c r="QLJ73" s="73"/>
      <c r="QLK73" s="73"/>
      <c r="QLL73" s="73"/>
      <c r="QLM73" s="73"/>
      <c r="QLN73" s="73"/>
      <c r="QLO73" s="73"/>
      <c r="QLP73" s="73"/>
      <c r="QLQ73" s="73"/>
      <c r="QLR73" s="73"/>
      <c r="QLS73" s="73"/>
      <c r="QLT73" s="73"/>
      <c r="QLU73" s="73"/>
      <c r="QLV73" s="73"/>
      <c r="QLW73" s="73"/>
      <c r="QLX73" s="73"/>
      <c r="QLY73" s="73"/>
      <c r="QLZ73" s="73"/>
      <c r="QMA73" s="73"/>
      <c r="QMB73" s="73"/>
      <c r="QMC73" s="73"/>
      <c r="QMD73" s="73"/>
      <c r="QME73" s="73"/>
      <c r="QMF73" s="73"/>
      <c r="QMG73" s="73"/>
      <c r="QMH73" s="73"/>
      <c r="QMI73" s="73"/>
      <c r="QMJ73" s="73"/>
      <c r="QMK73" s="73"/>
      <c r="QML73" s="73"/>
      <c r="QMM73" s="73"/>
      <c r="QMN73" s="73"/>
      <c r="QMO73" s="73"/>
      <c r="QMP73" s="73"/>
      <c r="QMQ73" s="73"/>
      <c r="QMR73" s="73"/>
      <c r="QMS73" s="73"/>
      <c r="QMT73" s="73"/>
      <c r="QMU73" s="73"/>
      <c r="QMV73" s="73"/>
      <c r="QMW73" s="73"/>
      <c r="QMX73" s="73"/>
      <c r="QMY73" s="73"/>
      <c r="QMZ73" s="73"/>
      <c r="QNA73" s="73"/>
      <c r="QNB73" s="73"/>
      <c r="QNC73" s="73"/>
      <c r="QND73" s="73"/>
      <c r="QNE73" s="73"/>
      <c r="QNF73" s="73"/>
      <c r="QNG73" s="73"/>
      <c r="QNH73" s="73"/>
      <c r="QNI73" s="73"/>
      <c r="QNJ73" s="73"/>
      <c r="QNK73" s="73"/>
      <c r="QNL73" s="73"/>
      <c r="QNM73" s="73"/>
      <c r="QNN73" s="73"/>
      <c r="QNO73" s="73"/>
      <c r="QNP73" s="73"/>
      <c r="QNQ73" s="73"/>
      <c r="QNR73" s="73"/>
      <c r="QNS73" s="73"/>
      <c r="QNT73" s="73"/>
      <c r="QNU73" s="73"/>
      <c r="QNV73" s="73"/>
      <c r="QNW73" s="73"/>
      <c r="QNX73" s="73"/>
      <c r="QNY73" s="73"/>
      <c r="QNZ73" s="73"/>
      <c r="QOA73" s="73"/>
      <c r="QOB73" s="73"/>
      <c r="QOC73" s="73"/>
      <c r="QOD73" s="73"/>
      <c r="QOE73" s="73"/>
      <c r="QOF73" s="73"/>
      <c r="QOG73" s="73"/>
      <c r="QOH73" s="73"/>
      <c r="QOI73" s="73"/>
      <c r="QOJ73" s="73"/>
      <c r="QOK73" s="73"/>
      <c r="QOL73" s="73"/>
      <c r="QOM73" s="73"/>
      <c r="QON73" s="73"/>
      <c r="QOO73" s="73"/>
      <c r="QOP73" s="73"/>
      <c r="QOQ73" s="73"/>
      <c r="QOR73" s="73"/>
      <c r="QOS73" s="73"/>
      <c r="QOT73" s="73"/>
      <c r="QOU73" s="73"/>
      <c r="QOV73" s="73"/>
      <c r="QOW73" s="73"/>
      <c r="QOX73" s="73"/>
      <c r="QOY73" s="73"/>
      <c r="QOZ73" s="73"/>
      <c r="QPA73" s="73"/>
      <c r="QPB73" s="73"/>
      <c r="QPC73" s="73"/>
      <c r="QPD73" s="73"/>
      <c r="QPE73" s="73"/>
      <c r="QPF73" s="73"/>
      <c r="QPG73" s="73"/>
      <c r="QPH73" s="73"/>
      <c r="QPI73" s="73"/>
      <c r="QPJ73" s="73"/>
      <c r="QPK73" s="73"/>
      <c r="QPL73" s="73"/>
      <c r="QPM73" s="73"/>
      <c r="QPN73" s="73"/>
      <c r="QPO73" s="73"/>
      <c r="QPP73" s="73"/>
      <c r="QPQ73" s="73"/>
      <c r="QPR73" s="73"/>
      <c r="QPS73" s="73"/>
      <c r="QPT73" s="73"/>
      <c r="QPU73" s="73"/>
      <c r="QPV73" s="73"/>
      <c r="QPW73" s="73"/>
      <c r="QPX73" s="73"/>
      <c r="QPY73" s="73"/>
      <c r="QPZ73" s="73"/>
      <c r="QQA73" s="73"/>
      <c r="QQB73" s="73"/>
      <c r="QQC73" s="73"/>
      <c r="QQD73" s="73"/>
      <c r="QQE73" s="73"/>
      <c r="QQF73" s="73"/>
      <c r="QQG73" s="73"/>
      <c r="QQH73" s="73"/>
      <c r="QQI73" s="73"/>
      <c r="QQJ73" s="73"/>
      <c r="QQK73" s="73"/>
      <c r="QQL73" s="73"/>
      <c r="QQM73" s="73"/>
      <c r="QQN73" s="73"/>
      <c r="QQO73" s="73"/>
      <c r="QQP73" s="73"/>
      <c r="QQQ73" s="73"/>
      <c r="QQR73" s="73"/>
      <c r="QQS73" s="73"/>
      <c r="QQT73" s="73"/>
      <c r="QQU73" s="73"/>
      <c r="QQV73" s="73"/>
      <c r="QQW73" s="73"/>
      <c r="QQX73" s="73"/>
      <c r="QQY73" s="73"/>
      <c r="QQZ73" s="73"/>
      <c r="QRA73" s="73"/>
      <c r="QRB73" s="73"/>
      <c r="QRC73" s="73"/>
      <c r="QRD73" s="73"/>
      <c r="QRE73" s="73"/>
      <c r="QRF73" s="73"/>
      <c r="QRG73" s="73"/>
      <c r="QRH73" s="73"/>
      <c r="QRI73" s="73"/>
      <c r="QRJ73" s="73"/>
      <c r="QRK73" s="73"/>
      <c r="QRL73" s="73"/>
      <c r="QRM73" s="73"/>
      <c r="QRN73" s="73"/>
      <c r="QRO73" s="73"/>
      <c r="QRP73" s="73"/>
      <c r="QRQ73" s="73"/>
      <c r="QRR73" s="73"/>
      <c r="QRS73" s="73"/>
      <c r="QRT73" s="73"/>
      <c r="QRU73" s="73"/>
      <c r="QRV73" s="73"/>
      <c r="QRW73" s="73"/>
      <c r="QRX73" s="73"/>
      <c r="QRY73" s="73"/>
      <c r="QRZ73" s="73"/>
      <c r="QSA73" s="73"/>
      <c r="QSB73" s="73"/>
      <c r="QSC73" s="73"/>
      <c r="QSD73" s="73"/>
      <c r="QSE73" s="73"/>
      <c r="QSF73" s="73"/>
      <c r="QSG73" s="73"/>
      <c r="QSH73" s="73"/>
      <c r="QSI73" s="73"/>
      <c r="QSJ73" s="73"/>
      <c r="QSK73" s="73"/>
      <c r="QSL73" s="73"/>
      <c r="QSM73" s="73"/>
      <c r="QSN73" s="73"/>
      <c r="QSO73" s="73"/>
      <c r="QSP73" s="73"/>
      <c r="QSQ73" s="73"/>
      <c r="QSR73" s="73"/>
      <c r="QSS73" s="73"/>
      <c r="QST73" s="73"/>
      <c r="QSU73" s="73"/>
      <c r="QSV73" s="73"/>
      <c r="QSW73" s="73"/>
      <c r="QSX73" s="73"/>
      <c r="QSY73" s="73"/>
      <c r="QSZ73" s="73"/>
      <c r="QTA73" s="73"/>
      <c r="QTB73" s="73"/>
      <c r="QTC73" s="73"/>
      <c r="QTD73" s="73"/>
      <c r="QTE73" s="73"/>
      <c r="QTF73" s="73"/>
      <c r="QTG73" s="73"/>
      <c r="QTH73" s="73"/>
      <c r="QTI73" s="73"/>
      <c r="QTJ73" s="73"/>
      <c r="QTK73" s="73"/>
      <c r="QTL73" s="73"/>
      <c r="QTM73" s="73"/>
      <c r="QTN73" s="73"/>
      <c r="QTO73" s="73"/>
      <c r="QTP73" s="73"/>
      <c r="QTQ73" s="73"/>
      <c r="QTR73" s="73"/>
      <c r="QTS73" s="73"/>
      <c r="QTT73" s="73"/>
      <c r="QTU73" s="73"/>
      <c r="QTV73" s="73"/>
      <c r="QTW73" s="73"/>
      <c r="QTX73" s="73"/>
      <c r="QTY73" s="73"/>
      <c r="QTZ73" s="73"/>
      <c r="QUA73" s="73"/>
      <c r="QUB73" s="73"/>
      <c r="QUC73" s="73"/>
      <c r="QUD73" s="73"/>
      <c r="QUE73" s="73"/>
      <c r="QUF73" s="73"/>
      <c r="QUG73" s="73"/>
      <c r="QUH73" s="73"/>
      <c r="QUI73" s="73"/>
      <c r="QUJ73" s="73"/>
      <c r="QUK73" s="73"/>
      <c r="QUL73" s="73"/>
      <c r="QUM73" s="73"/>
      <c r="QUN73" s="73"/>
      <c r="QUO73" s="73"/>
      <c r="QUP73" s="73"/>
      <c r="QUQ73" s="73"/>
      <c r="QUR73" s="73"/>
      <c r="QUS73" s="73"/>
      <c r="QUT73" s="73"/>
      <c r="QUU73" s="73"/>
      <c r="QUV73" s="73"/>
      <c r="QUW73" s="73"/>
      <c r="QUX73" s="73"/>
      <c r="QUY73" s="73"/>
      <c r="QUZ73" s="73"/>
      <c r="QVA73" s="73"/>
      <c r="QVB73" s="73"/>
      <c r="QVC73" s="73"/>
      <c r="QVD73" s="73"/>
      <c r="QVE73" s="73"/>
      <c r="QVF73" s="73"/>
      <c r="QVG73" s="73"/>
      <c r="QVH73" s="73"/>
      <c r="QVI73" s="73"/>
      <c r="QVJ73" s="73"/>
      <c r="QVK73" s="73"/>
      <c r="QVL73" s="73"/>
      <c r="QVM73" s="73"/>
      <c r="QVN73" s="73"/>
      <c r="QVO73" s="73"/>
      <c r="QVP73" s="73"/>
      <c r="QVQ73" s="73"/>
      <c r="QVR73" s="73"/>
      <c r="QVS73" s="73"/>
      <c r="QVT73" s="73"/>
      <c r="QVU73" s="73"/>
      <c r="QVV73" s="73"/>
      <c r="QVW73" s="73"/>
      <c r="QVX73" s="73"/>
      <c r="QVY73" s="73"/>
      <c r="QVZ73" s="73"/>
      <c r="QWA73" s="73"/>
      <c r="QWB73" s="73"/>
      <c r="QWC73" s="73"/>
      <c r="QWD73" s="73"/>
      <c r="QWE73" s="73"/>
      <c r="QWF73" s="73"/>
      <c r="QWG73" s="73"/>
      <c r="QWH73" s="73"/>
      <c r="QWI73" s="73"/>
      <c r="QWJ73" s="73"/>
      <c r="QWK73" s="73"/>
      <c r="QWL73" s="73"/>
      <c r="QWM73" s="73"/>
      <c r="QWN73" s="73"/>
      <c r="QWO73" s="73"/>
      <c r="QWP73" s="73"/>
      <c r="QWQ73" s="73"/>
      <c r="QWR73" s="73"/>
      <c r="QWS73" s="73"/>
      <c r="QWT73" s="73"/>
      <c r="QWU73" s="73"/>
      <c r="QWV73" s="73"/>
      <c r="QWW73" s="73"/>
      <c r="QWX73" s="73"/>
      <c r="QWY73" s="73"/>
      <c r="QWZ73" s="73"/>
      <c r="QXA73" s="73"/>
      <c r="QXB73" s="73"/>
      <c r="QXC73" s="73"/>
      <c r="QXD73" s="73"/>
      <c r="QXE73" s="73"/>
      <c r="QXF73" s="73"/>
      <c r="QXG73" s="73"/>
      <c r="QXH73" s="73"/>
      <c r="QXI73" s="73"/>
      <c r="QXJ73" s="73"/>
      <c r="QXK73" s="73"/>
      <c r="QXL73" s="73"/>
      <c r="QXM73" s="73"/>
      <c r="QXN73" s="73"/>
      <c r="QXO73" s="73"/>
      <c r="QXP73" s="73"/>
      <c r="QXQ73" s="73"/>
      <c r="QXR73" s="73"/>
      <c r="QXS73" s="73"/>
      <c r="QXT73" s="73"/>
      <c r="QXU73" s="73"/>
      <c r="QXV73" s="73"/>
      <c r="QXW73" s="73"/>
      <c r="QXX73" s="73"/>
      <c r="QXY73" s="73"/>
      <c r="QXZ73" s="73"/>
      <c r="QYA73" s="73"/>
      <c r="QYB73" s="73"/>
      <c r="QYC73" s="73"/>
      <c r="QYD73" s="73"/>
      <c r="QYE73" s="73"/>
      <c r="QYF73" s="73"/>
      <c r="QYG73" s="73"/>
      <c r="QYH73" s="73"/>
      <c r="QYI73" s="73"/>
      <c r="QYJ73" s="73"/>
      <c r="QYK73" s="73"/>
      <c r="QYL73" s="73"/>
      <c r="QYM73" s="73"/>
      <c r="QYN73" s="73"/>
      <c r="QYO73" s="73"/>
      <c r="QYP73" s="73"/>
      <c r="QYQ73" s="73"/>
      <c r="QYR73" s="73"/>
      <c r="QYS73" s="73"/>
      <c r="QYT73" s="73"/>
      <c r="QYU73" s="73"/>
      <c r="QYV73" s="73"/>
      <c r="QYW73" s="73"/>
      <c r="QYX73" s="73"/>
      <c r="QYY73" s="73"/>
      <c r="QYZ73" s="73"/>
      <c r="QZA73" s="73"/>
      <c r="QZB73" s="73"/>
      <c r="QZC73" s="73"/>
      <c r="QZD73" s="73"/>
      <c r="QZE73" s="73"/>
      <c r="QZF73" s="73"/>
      <c r="QZG73" s="73"/>
      <c r="QZH73" s="73"/>
      <c r="QZI73" s="73"/>
      <c r="QZJ73" s="73"/>
      <c r="QZK73" s="73"/>
      <c r="QZL73" s="73"/>
      <c r="QZM73" s="73"/>
      <c r="QZN73" s="73"/>
      <c r="QZO73" s="73"/>
      <c r="QZP73" s="73"/>
      <c r="QZQ73" s="73"/>
      <c r="QZR73" s="73"/>
      <c r="QZS73" s="73"/>
      <c r="QZT73" s="73"/>
      <c r="QZU73" s="73"/>
      <c r="QZV73" s="73"/>
      <c r="QZW73" s="73"/>
      <c r="QZX73" s="73"/>
      <c r="QZY73" s="73"/>
      <c r="QZZ73" s="73"/>
      <c r="RAA73" s="73"/>
      <c r="RAB73" s="73"/>
      <c r="RAC73" s="73"/>
      <c r="RAD73" s="73"/>
      <c r="RAE73" s="73"/>
      <c r="RAF73" s="73"/>
      <c r="RAG73" s="73"/>
      <c r="RAH73" s="73"/>
      <c r="RAI73" s="73"/>
      <c r="RAJ73" s="73"/>
      <c r="RAK73" s="73"/>
      <c r="RAL73" s="73"/>
      <c r="RAM73" s="73"/>
      <c r="RAN73" s="73"/>
      <c r="RAO73" s="73"/>
      <c r="RAP73" s="73"/>
      <c r="RAQ73" s="73"/>
      <c r="RAR73" s="73"/>
      <c r="RAS73" s="73"/>
      <c r="RAT73" s="73"/>
      <c r="RAU73" s="73"/>
      <c r="RAV73" s="73"/>
      <c r="RAW73" s="73"/>
      <c r="RAX73" s="73"/>
      <c r="RAY73" s="73"/>
      <c r="RAZ73" s="73"/>
      <c r="RBA73" s="73"/>
      <c r="RBB73" s="73"/>
      <c r="RBC73" s="73"/>
      <c r="RBD73" s="73"/>
      <c r="RBE73" s="73"/>
      <c r="RBF73" s="73"/>
      <c r="RBG73" s="73"/>
      <c r="RBH73" s="73"/>
      <c r="RBI73" s="73"/>
      <c r="RBJ73" s="73"/>
      <c r="RBK73" s="73"/>
      <c r="RBL73" s="73"/>
      <c r="RBM73" s="73"/>
      <c r="RBN73" s="73"/>
      <c r="RBO73" s="73"/>
      <c r="RBP73" s="73"/>
      <c r="RBQ73" s="73"/>
      <c r="RBR73" s="73"/>
      <c r="RBS73" s="73"/>
      <c r="RBT73" s="73"/>
      <c r="RBU73" s="73"/>
      <c r="RBV73" s="73"/>
      <c r="RBW73" s="73"/>
      <c r="RBX73" s="73"/>
      <c r="RBY73" s="73"/>
      <c r="RBZ73" s="73"/>
      <c r="RCA73" s="73"/>
      <c r="RCB73" s="73"/>
      <c r="RCC73" s="73"/>
      <c r="RCD73" s="73"/>
      <c r="RCE73" s="73"/>
      <c r="RCF73" s="73"/>
      <c r="RCG73" s="73"/>
      <c r="RCH73" s="73"/>
      <c r="RCI73" s="73"/>
      <c r="RCJ73" s="73"/>
      <c r="RCK73" s="73"/>
      <c r="RCL73" s="73"/>
      <c r="RCM73" s="73"/>
      <c r="RCN73" s="73"/>
      <c r="RCO73" s="73"/>
      <c r="RCP73" s="73"/>
      <c r="RCQ73" s="73"/>
      <c r="RCR73" s="73"/>
      <c r="RCS73" s="73"/>
      <c r="RCT73" s="73"/>
      <c r="RCU73" s="73"/>
      <c r="RCV73" s="73"/>
      <c r="RCW73" s="73"/>
      <c r="RCX73" s="73"/>
      <c r="RCY73" s="73"/>
      <c r="RCZ73" s="73"/>
      <c r="RDA73" s="73"/>
      <c r="RDB73" s="73"/>
      <c r="RDC73" s="73"/>
      <c r="RDD73" s="73"/>
      <c r="RDE73" s="73"/>
      <c r="RDF73" s="73"/>
      <c r="RDG73" s="73"/>
      <c r="RDH73" s="73"/>
      <c r="RDI73" s="73"/>
      <c r="RDJ73" s="73"/>
      <c r="RDK73" s="73"/>
      <c r="RDL73" s="73"/>
      <c r="RDM73" s="73"/>
      <c r="RDN73" s="73"/>
      <c r="RDO73" s="73"/>
      <c r="RDP73" s="73"/>
      <c r="RDQ73" s="73"/>
      <c r="RDR73" s="73"/>
      <c r="RDS73" s="73"/>
      <c r="RDT73" s="73"/>
      <c r="RDU73" s="73"/>
      <c r="RDV73" s="73"/>
      <c r="RDW73" s="73"/>
      <c r="RDX73" s="73"/>
      <c r="RDY73" s="73"/>
      <c r="RDZ73" s="73"/>
      <c r="REA73" s="73"/>
      <c r="REB73" s="73"/>
      <c r="REC73" s="73"/>
      <c r="RED73" s="73"/>
      <c r="REE73" s="73"/>
      <c r="REF73" s="73"/>
      <c r="REG73" s="73"/>
      <c r="REH73" s="73"/>
      <c r="REI73" s="73"/>
      <c r="REJ73" s="73"/>
      <c r="REK73" s="73"/>
      <c r="REL73" s="73"/>
      <c r="REM73" s="73"/>
      <c r="REN73" s="73"/>
      <c r="REO73" s="73"/>
      <c r="REP73" s="73"/>
      <c r="REQ73" s="73"/>
      <c r="RER73" s="73"/>
      <c r="RES73" s="73"/>
      <c r="RET73" s="73"/>
      <c r="REU73" s="73"/>
      <c r="REV73" s="73"/>
      <c r="REW73" s="73"/>
      <c r="REX73" s="73"/>
      <c r="REY73" s="73"/>
      <c r="REZ73" s="73"/>
      <c r="RFA73" s="73"/>
      <c r="RFB73" s="73"/>
      <c r="RFC73" s="73"/>
      <c r="RFD73" s="73"/>
      <c r="RFE73" s="73"/>
      <c r="RFF73" s="73"/>
      <c r="RFG73" s="73"/>
      <c r="RFH73" s="73"/>
      <c r="RFI73" s="73"/>
      <c r="RFJ73" s="73"/>
      <c r="RFK73" s="73"/>
      <c r="RFL73" s="73"/>
      <c r="RFM73" s="73"/>
      <c r="RFN73" s="73"/>
      <c r="RFO73" s="73"/>
      <c r="RFP73" s="73"/>
      <c r="RFQ73" s="73"/>
      <c r="RFR73" s="73"/>
      <c r="RFS73" s="73"/>
      <c r="RFT73" s="73"/>
      <c r="RFU73" s="73"/>
      <c r="RFV73" s="73"/>
      <c r="RFW73" s="73"/>
      <c r="RFX73" s="73"/>
      <c r="RFY73" s="73"/>
      <c r="RFZ73" s="73"/>
      <c r="RGA73" s="73"/>
      <c r="RGB73" s="73"/>
      <c r="RGC73" s="73"/>
      <c r="RGD73" s="73"/>
      <c r="RGE73" s="73"/>
      <c r="RGF73" s="73"/>
      <c r="RGG73" s="73"/>
      <c r="RGH73" s="73"/>
      <c r="RGI73" s="73"/>
      <c r="RGJ73" s="73"/>
      <c r="RGK73" s="73"/>
      <c r="RGL73" s="73"/>
      <c r="RGM73" s="73"/>
      <c r="RGN73" s="73"/>
      <c r="RGO73" s="73"/>
      <c r="RGP73" s="73"/>
      <c r="RGQ73" s="73"/>
      <c r="RGR73" s="73"/>
      <c r="RGS73" s="73"/>
      <c r="RGT73" s="73"/>
      <c r="RGU73" s="73"/>
      <c r="RGV73" s="73"/>
      <c r="RGW73" s="73"/>
      <c r="RGX73" s="73"/>
      <c r="RGY73" s="73"/>
      <c r="RGZ73" s="73"/>
      <c r="RHA73" s="73"/>
      <c r="RHB73" s="73"/>
      <c r="RHC73" s="73"/>
      <c r="RHD73" s="73"/>
      <c r="RHE73" s="73"/>
      <c r="RHF73" s="73"/>
      <c r="RHG73" s="73"/>
      <c r="RHH73" s="73"/>
      <c r="RHI73" s="73"/>
      <c r="RHJ73" s="73"/>
      <c r="RHK73" s="73"/>
      <c r="RHL73" s="73"/>
      <c r="RHM73" s="73"/>
      <c r="RHN73" s="73"/>
      <c r="RHO73" s="73"/>
      <c r="RHP73" s="73"/>
      <c r="RHQ73" s="73"/>
      <c r="RHR73" s="73"/>
      <c r="RHS73" s="73"/>
      <c r="RHT73" s="73"/>
      <c r="RHU73" s="73"/>
      <c r="RHV73" s="73"/>
      <c r="RHW73" s="73"/>
      <c r="RHX73" s="73"/>
      <c r="RHY73" s="73"/>
      <c r="RHZ73" s="73"/>
      <c r="RIA73" s="73"/>
      <c r="RIB73" s="73"/>
      <c r="RIC73" s="73"/>
      <c r="RID73" s="73"/>
      <c r="RIE73" s="73"/>
      <c r="RIF73" s="73"/>
      <c r="RIG73" s="73"/>
      <c r="RIH73" s="73"/>
      <c r="RII73" s="73"/>
      <c r="RIJ73" s="73"/>
      <c r="RIK73" s="73"/>
      <c r="RIL73" s="73"/>
      <c r="RIM73" s="73"/>
      <c r="RIN73" s="73"/>
      <c r="RIO73" s="73"/>
      <c r="RIP73" s="73"/>
      <c r="RIQ73" s="73"/>
      <c r="RIR73" s="73"/>
      <c r="RIS73" s="73"/>
      <c r="RIT73" s="73"/>
      <c r="RIU73" s="73"/>
      <c r="RIV73" s="73"/>
      <c r="RIW73" s="73"/>
      <c r="RIX73" s="73"/>
      <c r="RIY73" s="73"/>
      <c r="RIZ73" s="73"/>
      <c r="RJA73" s="73"/>
      <c r="RJB73" s="73"/>
      <c r="RJC73" s="73"/>
      <c r="RJD73" s="73"/>
      <c r="RJE73" s="73"/>
      <c r="RJF73" s="73"/>
      <c r="RJG73" s="73"/>
      <c r="RJH73" s="73"/>
      <c r="RJI73" s="73"/>
      <c r="RJJ73" s="73"/>
      <c r="RJK73" s="73"/>
      <c r="RJL73" s="73"/>
      <c r="RJM73" s="73"/>
      <c r="RJN73" s="73"/>
      <c r="RJO73" s="73"/>
      <c r="RJP73" s="73"/>
      <c r="RJQ73" s="73"/>
      <c r="RJR73" s="73"/>
      <c r="RJS73" s="73"/>
      <c r="RJT73" s="73"/>
      <c r="RJU73" s="73"/>
      <c r="RJV73" s="73"/>
      <c r="RJW73" s="73"/>
      <c r="RJX73" s="73"/>
      <c r="RJY73" s="73"/>
      <c r="RJZ73" s="73"/>
      <c r="RKA73" s="73"/>
      <c r="RKB73" s="73"/>
      <c r="RKC73" s="73"/>
      <c r="RKD73" s="73"/>
      <c r="RKE73" s="73"/>
      <c r="RKF73" s="73"/>
      <c r="RKG73" s="73"/>
      <c r="RKH73" s="73"/>
      <c r="RKI73" s="73"/>
      <c r="RKJ73" s="73"/>
      <c r="RKK73" s="73"/>
      <c r="RKL73" s="73"/>
      <c r="RKM73" s="73"/>
      <c r="RKN73" s="73"/>
      <c r="RKO73" s="73"/>
      <c r="RKP73" s="73"/>
      <c r="RKQ73" s="73"/>
      <c r="RKR73" s="73"/>
      <c r="RKS73" s="73"/>
      <c r="RKT73" s="73"/>
      <c r="RKU73" s="73"/>
      <c r="RKV73" s="73"/>
      <c r="RKW73" s="73"/>
      <c r="RKX73" s="73"/>
      <c r="RKY73" s="73"/>
      <c r="RKZ73" s="73"/>
      <c r="RLA73" s="73"/>
      <c r="RLB73" s="73"/>
      <c r="RLC73" s="73"/>
      <c r="RLD73" s="73"/>
      <c r="RLE73" s="73"/>
      <c r="RLF73" s="73"/>
      <c r="RLG73" s="73"/>
      <c r="RLH73" s="73"/>
      <c r="RLI73" s="73"/>
      <c r="RLJ73" s="73"/>
      <c r="RLK73" s="73"/>
      <c r="RLL73" s="73"/>
      <c r="RLM73" s="73"/>
      <c r="RLN73" s="73"/>
      <c r="RLO73" s="73"/>
      <c r="RLP73" s="73"/>
      <c r="RLQ73" s="73"/>
      <c r="RLR73" s="73"/>
      <c r="RLS73" s="73"/>
      <c r="RLT73" s="73"/>
      <c r="RLU73" s="73"/>
      <c r="RLV73" s="73"/>
      <c r="RLW73" s="73"/>
      <c r="RLX73" s="73"/>
      <c r="RLY73" s="73"/>
      <c r="RLZ73" s="73"/>
      <c r="RMA73" s="73"/>
      <c r="RMB73" s="73"/>
      <c r="RMC73" s="73"/>
      <c r="RMD73" s="73"/>
      <c r="RME73" s="73"/>
      <c r="RMF73" s="73"/>
      <c r="RMG73" s="73"/>
      <c r="RMH73" s="73"/>
      <c r="RMI73" s="73"/>
      <c r="RMJ73" s="73"/>
      <c r="RMK73" s="73"/>
      <c r="RML73" s="73"/>
      <c r="RMM73" s="73"/>
      <c r="RMN73" s="73"/>
      <c r="RMO73" s="73"/>
      <c r="RMP73" s="73"/>
      <c r="RMQ73" s="73"/>
      <c r="RMR73" s="73"/>
      <c r="RMS73" s="73"/>
      <c r="RMT73" s="73"/>
      <c r="RMU73" s="73"/>
      <c r="RMV73" s="73"/>
      <c r="RMW73" s="73"/>
      <c r="RMX73" s="73"/>
      <c r="RMY73" s="73"/>
      <c r="RMZ73" s="73"/>
      <c r="RNA73" s="73"/>
      <c r="RNB73" s="73"/>
      <c r="RNC73" s="73"/>
      <c r="RND73" s="73"/>
      <c r="RNE73" s="73"/>
      <c r="RNF73" s="73"/>
      <c r="RNG73" s="73"/>
      <c r="RNH73" s="73"/>
      <c r="RNI73" s="73"/>
      <c r="RNJ73" s="73"/>
      <c r="RNK73" s="73"/>
      <c r="RNL73" s="73"/>
      <c r="RNM73" s="73"/>
      <c r="RNN73" s="73"/>
      <c r="RNO73" s="73"/>
      <c r="RNP73" s="73"/>
      <c r="RNQ73" s="73"/>
      <c r="RNR73" s="73"/>
      <c r="RNS73" s="73"/>
      <c r="RNT73" s="73"/>
      <c r="RNU73" s="73"/>
      <c r="RNV73" s="73"/>
      <c r="RNW73" s="73"/>
      <c r="RNX73" s="73"/>
      <c r="RNY73" s="73"/>
      <c r="RNZ73" s="73"/>
      <c r="ROA73" s="73"/>
      <c r="ROB73" s="73"/>
      <c r="ROC73" s="73"/>
      <c r="ROD73" s="73"/>
      <c r="ROE73" s="73"/>
      <c r="ROF73" s="73"/>
      <c r="ROG73" s="73"/>
      <c r="ROH73" s="73"/>
      <c r="ROI73" s="73"/>
      <c r="ROJ73" s="73"/>
      <c r="ROK73" s="73"/>
      <c r="ROL73" s="73"/>
      <c r="ROM73" s="73"/>
      <c r="RON73" s="73"/>
      <c r="ROO73" s="73"/>
      <c r="ROP73" s="73"/>
      <c r="ROQ73" s="73"/>
      <c r="ROR73" s="73"/>
      <c r="ROS73" s="73"/>
      <c r="ROT73" s="73"/>
      <c r="ROU73" s="73"/>
      <c r="ROV73" s="73"/>
      <c r="ROW73" s="73"/>
      <c r="ROX73" s="73"/>
      <c r="ROY73" s="73"/>
      <c r="ROZ73" s="73"/>
      <c r="RPA73" s="73"/>
      <c r="RPB73" s="73"/>
      <c r="RPC73" s="73"/>
      <c r="RPD73" s="73"/>
      <c r="RPE73" s="73"/>
      <c r="RPF73" s="73"/>
      <c r="RPG73" s="73"/>
      <c r="RPH73" s="73"/>
      <c r="RPI73" s="73"/>
      <c r="RPJ73" s="73"/>
      <c r="RPK73" s="73"/>
      <c r="RPL73" s="73"/>
      <c r="RPM73" s="73"/>
      <c r="RPN73" s="73"/>
      <c r="RPO73" s="73"/>
      <c r="RPP73" s="73"/>
      <c r="RPQ73" s="73"/>
      <c r="RPR73" s="73"/>
      <c r="RPS73" s="73"/>
      <c r="RPT73" s="73"/>
      <c r="RPU73" s="73"/>
      <c r="RPV73" s="73"/>
      <c r="RPW73" s="73"/>
      <c r="RPX73" s="73"/>
      <c r="RPY73" s="73"/>
      <c r="RPZ73" s="73"/>
      <c r="RQA73" s="73"/>
      <c r="RQB73" s="73"/>
      <c r="RQC73" s="73"/>
      <c r="RQD73" s="73"/>
      <c r="RQE73" s="73"/>
      <c r="RQF73" s="73"/>
      <c r="RQG73" s="73"/>
      <c r="RQH73" s="73"/>
      <c r="RQI73" s="73"/>
      <c r="RQJ73" s="73"/>
      <c r="RQK73" s="73"/>
      <c r="RQL73" s="73"/>
      <c r="RQM73" s="73"/>
      <c r="RQN73" s="73"/>
      <c r="RQO73" s="73"/>
      <c r="RQP73" s="73"/>
      <c r="RQQ73" s="73"/>
      <c r="RQR73" s="73"/>
      <c r="RQS73" s="73"/>
      <c r="RQT73" s="73"/>
      <c r="RQU73" s="73"/>
      <c r="RQV73" s="73"/>
      <c r="RQW73" s="73"/>
      <c r="RQX73" s="73"/>
      <c r="RQY73" s="73"/>
      <c r="RQZ73" s="73"/>
      <c r="RRA73" s="73"/>
      <c r="RRB73" s="73"/>
      <c r="RRC73" s="73"/>
      <c r="RRD73" s="73"/>
      <c r="RRE73" s="73"/>
      <c r="RRF73" s="73"/>
      <c r="RRG73" s="73"/>
      <c r="RRH73" s="73"/>
      <c r="RRI73" s="73"/>
      <c r="RRJ73" s="73"/>
      <c r="RRK73" s="73"/>
      <c r="RRL73" s="73"/>
      <c r="RRM73" s="73"/>
      <c r="RRN73" s="73"/>
      <c r="RRO73" s="73"/>
      <c r="RRP73" s="73"/>
      <c r="RRQ73" s="73"/>
      <c r="RRR73" s="73"/>
      <c r="RRS73" s="73"/>
      <c r="RRT73" s="73"/>
      <c r="RRU73" s="73"/>
      <c r="RRV73" s="73"/>
      <c r="RRW73" s="73"/>
      <c r="RRX73" s="73"/>
      <c r="RRY73" s="73"/>
      <c r="RRZ73" s="73"/>
      <c r="RSA73" s="73"/>
      <c r="RSB73" s="73"/>
      <c r="RSC73" s="73"/>
      <c r="RSD73" s="73"/>
      <c r="RSE73" s="73"/>
      <c r="RSF73" s="73"/>
      <c r="RSG73" s="73"/>
      <c r="RSH73" s="73"/>
      <c r="RSI73" s="73"/>
      <c r="RSJ73" s="73"/>
      <c r="RSK73" s="73"/>
      <c r="RSL73" s="73"/>
      <c r="RSM73" s="73"/>
      <c r="RSN73" s="73"/>
      <c r="RSO73" s="73"/>
      <c r="RSP73" s="73"/>
      <c r="RSQ73" s="73"/>
      <c r="RSR73" s="73"/>
      <c r="RSS73" s="73"/>
      <c r="RST73" s="73"/>
      <c r="RSU73" s="73"/>
      <c r="RSV73" s="73"/>
      <c r="RSW73" s="73"/>
      <c r="RSX73" s="73"/>
      <c r="RSY73" s="73"/>
      <c r="RSZ73" s="73"/>
      <c r="RTA73" s="73"/>
      <c r="RTB73" s="73"/>
      <c r="RTC73" s="73"/>
      <c r="RTD73" s="73"/>
      <c r="RTE73" s="73"/>
      <c r="RTF73" s="73"/>
      <c r="RTG73" s="73"/>
      <c r="RTH73" s="73"/>
      <c r="RTI73" s="73"/>
      <c r="RTJ73" s="73"/>
      <c r="RTK73" s="73"/>
      <c r="RTL73" s="73"/>
      <c r="RTM73" s="73"/>
      <c r="RTN73" s="73"/>
      <c r="RTO73" s="73"/>
      <c r="RTP73" s="73"/>
      <c r="RTQ73" s="73"/>
      <c r="RTR73" s="73"/>
      <c r="RTS73" s="73"/>
      <c r="RTT73" s="73"/>
      <c r="RTU73" s="73"/>
      <c r="RTV73" s="73"/>
      <c r="RTW73" s="73"/>
      <c r="RTX73" s="73"/>
      <c r="RTY73" s="73"/>
      <c r="RTZ73" s="73"/>
      <c r="RUA73" s="73"/>
      <c r="RUB73" s="73"/>
      <c r="RUC73" s="73"/>
      <c r="RUD73" s="73"/>
      <c r="RUE73" s="73"/>
      <c r="RUF73" s="73"/>
      <c r="RUG73" s="73"/>
      <c r="RUH73" s="73"/>
      <c r="RUI73" s="73"/>
      <c r="RUJ73" s="73"/>
      <c r="RUK73" s="73"/>
      <c r="RUL73" s="73"/>
      <c r="RUM73" s="73"/>
      <c r="RUN73" s="73"/>
      <c r="RUO73" s="73"/>
      <c r="RUP73" s="73"/>
      <c r="RUQ73" s="73"/>
      <c r="RUR73" s="73"/>
      <c r="RUS73" s="73"/>
      <c r="RUT73" s="73"/>
      <c r="RUU73" s="73"/>
      <c r="RUV73" s="73"/>
      <c r="RUW73" s="73"/>
      <c r="RUX73" s="73"/>
      <c r="RUY73" s="73"/>
      <c r="RUZ73" s="73"/>
      <c r="RVA73" s="73"/>
      <c r="RVB73" s="73"/>
      <c r="RVC73" s="73"/>
      <c r="RVD73" s="73"/>
      <c r="RVE73" s="73"/>
      <c r="RVF73" s="73"/>
      <c r="RVG73" s="73"/>
      <c r="RVH73" s="73"/>
      <c r="RVI73" s="73"/>
      <c r="RVJ73" s="73"/>
      <c r="RVK73" s="73"/>
      <c r="RVL73" s="73"/>
      <c r="RVM73" s="73"/>
      <c r="RVN73" s="73"/>
      <c r="RVO73" s="73"/>
      <c r="RVP73" s="73"/>
      <c r="RVQ73" s="73"/>
      <c r="RVR73" s="73"/>
      <c r="RVS73" s="73"/>
      <c r="RVT73" s="73"/>
      <c r="RVU73" s="73"/>
      <c r="RVV73" s="73"/>
      <c r="RVW73" s="73"/>
      <c r="RVX73" s="73"/>
      <c r="RVY73" s="73"/>
      <c r="RVZ73" s="73"/>
      <c r="RWA73" s="73"/>
      <c r="RWB73" s="73"/>
      <c r="RWC73" s="73"/>
      <c r="RWD73" s="73"/>
      <c r="RWE73" s="73"/>
      <c r="RWF73" s="73"/>
      <c r="RWG73" s="73"/>
      <c r="RWH73" s="73"/>
      <c r="RWI73" s="73"/>
      <c r="RWJ73" s="73"/>
      <c r="RWK73" s="73"/>
      <c r="RWL73" s="73"/>
      <c r="RWM73" s="73"/>
      <c r="RWN73" s="73"/>
      <c r="RWO73" s="73"/>
      <c r="RWP73" s="73"/>
      <c r="RWQ73" s="73"/>
      <c r="RWR73" s="73"/>
      <c r="RWS73" s="73"/>
      <c r="RWT73" s="73"/>
      <c r="RWU73" s="73"/>
      <c r="RWV73" s="73"/>
      <c r="RWW73" s="73"/>
      <c r="RWX73" s="73"/>
      <c r="RWY73" s="73"/>
      <c r="RWZ73" s="73"/>
      <c r="RXA73" s="73"/>
      <c r="RXB73" s="73"/>
      <c r="RXC73" s="73"/>
      <c r="RXD73" s="73"/>
      <c r="RXE73" s="73"/>
      <c r="RXF73" s="73"/>
      <c r="RXG73" s="73"/>
      <c r="RXH73" s="73"/>
      <c r="RXI73" s="73"/>
      <c r="RXJ73" s="73"/>
      <c r="RXK73" s="73"/>
      <c r="RXL73" s="73"/>
      <c r="RXM73" s="73"/>
      <c r="RXN73" s="73"/>
      <c r="RXO73" s="73"/>
      <c r="RXP73" s="73"/>
      <c r="RXQ73" s="73"/>
      <c r="RXR73" s="73"/>
      <c r="RXS73" s="73"/>
      <c r="RXT73" s="73"/>
      <c r="RXU73" s="73"/>
      <c r="RXV73" s="73"/>
      <c r="RXW73" s="73"/>
      <c r="RXX73" s="73"/>
      <c r="RXY73" s="73"/>
      <c r="RXZ73" s="73"/>
      <c r="RYA73" s="73"/>
      <c r="RYB73" s="73"/>
      <c r="RYC73" s="73"/>
      <c r="RYD73" s="73"/>
      <c r="RYE73" s="73"/>
      <c r="RYF73" s="73"/>
      <c r="RYG73" s="73"/>
      <c r="RYH73" s="73"/>
      <c r="RYI73" s="73"/>
      <c r="RYJ73" s="73"/>
      <c r="RYK73" s="73"/>
      <c r="RYL73" s="73"/>
      <c r="RYM73" s="73"/>
      <c r="RYN73" s="73"/>
      <c r="RYO73" s="73"/>
      <c r="RYP73" s="73"/>
      <c r="RYQ73" s="73"/>
      <c r="RYR73" s="73"/>
      <c r="RYS73" s="73"/>
      <c r="RYT73" s="73"/>
      <c r="RYU73" s="73"/>
      <c r="RYV73" s="73"/>
      <c r="RYW73" s="73"/>
      <c r="RYX73" s="73"/>
      <c r="RYY73" s="73"/>
      <c r="RYZ73" s="73"/>
      <c r="RZA73" s="73"/>
      <c r="RZB73" s="73"/>
      <c r="RZC73" s="73"/>
      <c r="RZD73" s="73"/>
      <c r="RZE73" s="73"/>
      <c r="RZF73" s="73"/>
      <c r="RZG73" s="73"/>
      <c r="RZH73" s="73"/>
      <c r="RZI73" s="73"/>
      <c r="RZJ73" s="73"/>
      <c r="RZK73" s="73"/>
      <c r="RZL73" s="73"/>
      <c r="RZM73" s="73"/>
      <c r="RZN73" s="73"/>
      <c r="RZO73" s="73"/>
      <c r="RZP73" s="73"/>
      <c r="RZQ73" s="73"/>
      <c r="RZR73" s="73"/>
      <c r="RZS73" s="73"/>
      <c r="RZT73" s="73"/>
      <c r="RZU73" s="73"/>
      <c r="RZV73" s="73"/>
      <c r="RZW73" s="73"/>
      <c r="RZX73" s="73"/>
      <c r="RZY73" s="73"/>
      <c r="RZZ73" s="73"/>
      <c r="SAA73" s="73"/>
      <c r="SAB73" s="73"/>
      <c r="SAC73" s="73"/>
      <c r="SAD73" s="73"/>
      <c r="SAE73" s="73"/>
      <c r="SAF73" s="73"/>
      <c r="SAG73" s="73"/>
      <c r="SAH73" s="73"/>
      <c r="SAI73" s="73"/>
      <c r="SAJ73" s="73"/>
      <c r="SAK73" s="73"/>
      <c r="SAL73" s="73"/>
      <c r="SAM73" s="73"/>
      <c r="SAN73" s="73"/>
      <c r="SAO73" s="73"/>
      <c r="SAP73" s="73"/>
      <c r="SAQ73" s="73"/>
      <c r="SAR73" s="73"/>
      <c r="SAS73" s="73"/>
      <c r="SAT73" s="73"/>
      <c r="SAU73" s="73"/>
      <c r="SAV73" s="73"/>
      <c r="SAW73" s="73"/>
      <c r="SAX73" s="73"/>
      <c r="SAY73" s="73"/>
      <c r="SAZ73" s="73"/>
      <c r="SBA73" s="73"/>
      <c r="SBB73" s="73"/>
      <c r="SBC73" s="73"/>
      <c r="SBD73" s="73"/>
      <c r="SBE73" s="73"/>
      <c r="SBF73" s="73"/>
      <c r="SBG73" s="73"/>
      <c r="SBH73" s="73"/>
      <c r="SBI73" s="73"/>
      <c r="SBJ73" s="73"/>
      <c r="SBK73" s="73"/>
      <c r="SBL73" s="73"/>
      <c r="SBM73" s="73"/>
      <c r="SBN73" s="73"/>
      <c r="SBO73" s="73"/>
      <c r="SBP73" s="73"/>
      <c r="SBQ73" s="73"/>
      <c r="SBR73" s="73"/>
      <c r="SBS73" s="73"/>
      <c r="SBT73" s="73"/>
      <c r="SBU73" s="73"/>
      <c r="SBV73" s="73"/>
      <c r="SBW73" s="73"/>
      <c r="SBX73" s="73"/>
      <c r="SBY73" s="73"/>
      <c r="SBZ73" s="73"/>
      <c r="SCA73" s="73"/>
      <c r="SCB73" s="73"/>
      <c r="SCC73" s="73"/>
      <c r="SCD73" s="73"/>
      <c r="SCE73" s="73"/>
      <c r="SCF73" s="73"/>
      <c r="SCG73" s="73"/>
      <c r="SCH73" s="73"/>
      <c r="SCI73" s="73"/>
      <c r="SCJ73" s="73"/>
      <c r="SCK73" s="73"/>
      <c r="SCL73" s="73"/>
      <c r="SCM73" s="73"/>
      <c r="SCN73" s="73"/>
      <c r="SCO73" s="73"/>
      <c r="SCP73" s="73"/>
      <c r="SCQ73" s="73"/>
      <c r="SCR73" s="73"/>
      <c r="SCS73" s="73"/>
      <c r="SCT73" s="73"/>
      <c r="SCU73" s="73"/>
      <c r="SCV73" s="73"/>
      <c r="SCW73" s="73"/>
      <c r="SCX73" s="73"/>
      <c r="SCY73" s="73"/>
      <c r="SCZ73" s="73"/>
      <c r="SDA73" s="73"/>
      <c r="SDB73" s="73"/>
      <c r="SDC73" s="73"/>
      <c r="SDD73" s="73"/>
      <c r="SDE73" s="73"/>
      <c r="SDF73" s="73"/>
      <c r="SDG73" s="73"/>
      <c r="SDH73" s="73"/>
      <c r="SDI73" s="73"/>
      <c r="SDJ73" s="73"/>
      <c r="SDK73" s="73"/>
      <c r="SDL73" s="73"/>
      <c r="SDM73" s="73"/>
      <c r="SDN73" s="73"/>
      <c r="SDO73" s="73"/>
      <c r="SDP73" s="73"/>
      <c r="SDQ73" s="73"/>
      <c r="SDR73" s="73"/>
      <c r="SDS73" s="73"/>
      <c r="SDT73" s="73"/>
      <c r="SDU73" s="73"/>
      <c r="SDV73" s="73"/>
      <c r="SDW73" s="73"/>
      <c r="SDX73" s="73"/>
      <c r="SDY73" s="73"/>
      <c r="SDZ73" s="73"/>
      <c r="SEA73" s="73"/>
      <c r="SEB73" s="73"/>
      <c r="SEC73" s="73"/>
      <c r="SED73" s="73"/>
      <c r="SEE73" s="73"/>
      <c r="SEF73" s="73"/>
      <c r="SEG73" s="73"/>
      <c r="SEH73" s="73"/>
      <c r="SEI73" s="73"/>
      <c r="SEJ73" s="73"/>
      <c r="SEK73" s="73"/>
      <c r="SEL73" s="73"/>
      <c r="SEM73" s="73"/>
      <c r="SEN73" s="73"/>
      <c r="SEO73" s="73"/>
      <c r="SEP73" s="73"/>
      <c r="SEQ73" s="73"/>
      <c r="SER73" s="73"/>
      <c r="SES73" s="73"/>
      <c r="SET73" s="73"/>
      <c r="SEU73" s="73"/>
      <c r="SEV73" s="73"/>
      <c r="SEW73" s="73"/>
      <c r="SEX73" s="73"/>
      <c r="SEY73" s="73"/>
      <c r="SEZ73" s="73"/>
      <c r="SFA73" s="73"/>
      <c r="SFB73" s="73"/>
      <c r="SFC73" s="73"/>
      <c r="SFD73" s="73"/>
      <c r="SFE73" s="73"/>
      <c r="SFF73" s="73"/>
      <c r="SFG73" s="73"/>
      <c r="SFH73" s="73"/>
      <c r="SFI73" s="73"/>
      <c r="SFJ73" s="73"/>
      <c r="SFK73" s="73"/>
      <c r="SFL73" s="73"/>
      <c r="SFM73" s="73"/>
      <c r="SFN73" s="73"/>
      <c r="SFO73" s="73"/>
      <c r="SFP73" s="73"/>
      <c r="SFQ73" s="73"/>
      <c r="SFR73" s="73"/>
      <c r="SFS73" s="73"/>
      <c r="SFT73" s="73"/>
      <c r="SFU73" s="73"/>
      <c r="SFV73" s="73"/>
      <c r="SFW73" s="73"/>
      <c r="SFX73" s="73"/>
      <c r="SFY73" s="73"/>
      <c r="SFZ73" s="73"/>
      <c r="SGA73" s="73"/>
      <c r="SGB73" s="73"/>
      <c r="SGC73" s="73"/>
      <c r="SGD73" s="73"/>
      <c r="SGE73" s="73"/>
      <c r="SGF73" s="73"/>
      <c r="SGG73" s="73"/>
      <c r="SGH73" s="73"/>
      <c r="SGI73" s="73"/>
      <c r="SGJ73" s="73"/>
      <c r="SGK73" s="73"/>
      <c r="SGL73" s="73"/>
      <c r="SGM73" s="73"/>
      <c r="SGN73" s="73"/>
      <c r="SGO73" s="73"/>
      <c r="SGP73" s="73"/>
      <c r="SGQ73" s="73"/>
      <c r="SGR73" s="73"/>
      <c r="SGS73" s="73"/>
      <c r="SGT73" s="73"/>
      <c r="SGU73" s="73"/>
      <c r="SGV73" s="73"/>
      <c r="SGW73" s="73"/>
      <c r="SGX73" s="73"/>
      <c r="SGY73" s="73"/>
      <c r="SGZ73" s="73"/>
      <c r="SHA73" s="73"/>
      <c r="SHB73" s="73"/>
      <c r="SHC73" s="73"/>
      <c r="SHD73" s="73"/>
      <c r="SHE73" s="73"/>
      <c r="SHF73" s="73"/>
      <c r="SHG73" s="73"/>
      <c r="SHH73" s="73"/>
      <c r="SHI73" s="73"/>
      <c r="SHJ73" s="73"/>
      <c r="SHK73" s="73"/>
      <c r="SHL73" s="73"/>
      <c r="SHM73" s="73"/>
      <c r="SHN73" s="73"/>
      <c r="SHO73" s="73"/>
      <c r="SHP73" s="73"/>
      <c r="SHQ73" s="73"/>
      <c r="SHR73" s="73"/>
      <c r="SHS73" s="73"/>
      <c r="SHT73" s="73"/>
      <c r="SHU73" s="73"/>
      <c r="SHV73" s="73"/>
      <c r="SHW73" s="73"/>
      <c r="SHX73" s="73"/>
      <c r="SHY73" s="73"/>
      <c r="SHZ73" s="73"/>
      <c r="SIA73" s="73"/>
      <c r="SIB73" s="73"/>
      <c r="SIC73" s="73"/>
      <c r="SID73" s="73"/>
      <c r="SIE73" s="73"/>
      <c r="SIF73" s="73"/>
      <c r="SIG73" s="73"/>
      <c r="SIH73" s="73"/>
      <c r="SII73" s="73"/>
      <c r="SIJ73" s="73"/>
      <c r="SIK73" s="73"/>
      <c r="SIL73" s="73"/>
      <c r="SIM73" s="73"/>
      <c r="SIN73" s="73"/>
      <c r="SIO73" s="73"/>
      <c r="SIP73" s="73"/>
      <c r="SIQ73" s="73"/>
      <c r="SIR73" s="73"/>
      <c r="SIS73" s="73"/>
      <c r="SIT73" s="73"/>
      <c r="SIU73" s="73"/>
      <c r="SIV73" s="73"/>
      <c r="SIW73" s="73"/>
      <c r="SIX73" s="73"/>
      <c r="SIY73" s="73"/>
      <c r="SIZ73" s="73"/>
      <c r="SJA73" s="73"/>
      <c r="SJB73" s="73"/>
      <c r="SJC73" s="73"/>
      <c r="SJD73" s="73"/>
      <c r="SJE73" s="73"/>
      <c r="SJF73" s="73"/>
      <c r="SJG73" s="73"/>
      <c r="SJH73" s="73"/>
      <c r="SJI73" s="73"/>
      <c r="SJJ73" s="73"/>
      <c r="SJK73" s="73"/>
      <c r="SJL73" s="73"/>
      <c r="SJM73" s="73"/>
      <c r="SJN73" s="73"/>
      <c r="SJO73" s="73"/>
      <c r="SJP73" s="73"/>
      <c r="SJQ73" s="73"/>
      <c r="SJR73" s="73"/>
      <c r="SJS73" s="73"/>
      <c r="SJT73" s="73"/>
      <c r="SJU73" s="73"/>
      <c r="SJV73" s="73"/>
      <c r="SJW73" s="73"/>
      <c r="SJX73" s="73"/>
      <c r="SJY73" s="73"/>
      <c r="SJZ73" s="73"/>
      <c r="SKA73" s="73"/>
      <c r="SKB73" s="73"/>
      <c r="SKC73" s="73"/>
      <c r="SKD73" s="73"/>
      <c r="SKE73" s="73"/>
      <c r="SKF73" s="73"/>
      <c r="SKG73" s="73"/>
      <c r="SKH73" s="73"/>
      <c r="SKI73" s="73"/>
      <c r="SKJ73" s="73"/>
      <c r="SKK73" s="73"/>
      <c r="SKL73" s="73"/>
      <c r="SKM73" s="73"/>
      <c r="SKN73" s="73"/>
      <c r="SKO73" s="73"/>
      <c r="SKP73" s="73"/>
      <c r="SKQ73" s="73"/>
      <c r="SKR73" s="73"/>
      <c r="SKS73" s="73"/>
      <c r="SKT73" s="73"/>
      <c r="SKU73" s="73"/>
      <c r="SKV73" s="73"/>
      <c r="SKW73" s="73"/>
      <c r="SKX73" s="73"/>
      <c r="SKY73" s="73"/>
      <c r="SKZ73" s="73"/>
      <c r="SLA73" s="73"/>
      <c r="SLB73" s="73"/>
      <c r="SLC73" s="73"/>
      <c r="SLD73" s="73"/>
      <c r="SLE73" s="73"/>
      <c r="SLF73" s="73"/>
      <c r="SLG73" s="73"/>
      <c r="SLH73" s="73"/>
      <c r="SLI73" s="73"/>
      <c r="SLJ73" s="73"/>
      <c r="SLK73" s="73"/>
      <c r="SLL73" s="73"/>
      <c r="SLM73" s="73"/>
      <c r="SLN73" s="73"/>
      <c r="SLO73" s="73"/>
      <c r="SLP73" s="73"/>
      <c r="SLQ73" s="73"/>
      <c r="SLR73" s="73"/>
      <c r="SLS73" s="73"/>
      <c r="SLT73" s="73"/>
      <c r="SLU73" s="73"/>
      <c r="SLV73" s="73"/>
      <c r="SLW73" s="73"/>
      <c r="SLX73" s="73"/>
      <c r="SLY73" s="73"/>
      <c r="SLZ73" s="73"/>
      <c r="SMA73" s="73"/>
      <c r="SMB73" s="73"/>
      <c r="SMC73" s="73"/>
      <c r="SMD73" s="73"/>
      <c r="SME73" s="73"/>
      <c r="SMF73" s="73"/>
      <c r="SMG73" s="73"/>
      <c r="SMH73" s="73"/>
      <c r="SMI73" s="73"/>
      <c r="SMJ73" s="73"/>
      <c r="SMK73" s="73"/>
      <c r="SML73" s="73"/>
      <c r="SMM73" s="73"/>
      <c r="SMN73" s="73"/>
      <c r="SMO73" s="73"/>
      <c r="SMP73" s="73"/>
      <c r="SMQ73" s="73"/>
      <c r="SMR73" s="73"/>
      <c r="SMS73" s="73"/>
      <c r="SMT73" s="73"/>
      <c r="SMU73" s="73"/>
      <c r="SMV73" s="73"/>
      <c r="SMW73" s="73"/>
      <c r="SMX73" s="73"/>
      <c r="SMY73" s="73"/>
      <c r="SMZ73" s="73"/>
      <c r="SNA73" s="73"/>
      <c r="SNB73" s="73"/>
      <c r="SNC73" s="73"/>
      <c r="SND73" s="73"/>
      <c r="SNE73" s="73"/>
      <c r="SNF73" s="73"/>
      <c r="SNG73" s="73"/>
      <c r="SNH73" s="73"/>
      <c r="SNI73" s="73"/>
      <c r="SNJ73" s="73"/>
      <c r="SNK73" s="73"/>
      <c r="SNL73" s="73"/>
      <c r="SNM73" s="73"/>
      <c r="SNN73" s="73"/>
      <c r="SNO73" s="73"/>
      <c r="SNP73" s="73"/>
      <c r="SNQ73" s="73"/>
      <c r="SNR73" s="73"/>
      <c r="SNS73" s="73"/>
      <c r="SNT73" s="73"/>
      <c r="SNU73" s="73"/>
      <c r="SNV73" s="73"/>
      <c r="SNW73" s="73"/>
      <c r="SNX73" s="73"/>
      <c r="SNY73" s="73"/>
      <c r="SNZ73" s="73"/>
      <c r="SOA73" s="73"/>
      <c r="SOB73" s="73"/>
      <c r="SOC73" s="73"/>
      <c r="SOD73" s="73"/>
      <c r="SOE73" s="73"/>
      <c r="SOF73" s="73"/>
      <c r="SOG73" s="73"/>
      <c r="SOH73" s="73"/>
      <c r="SOI73" s="73"/>
      <c r="SOJ73" s="73"/>
      <c r="SOK73" s="73"/>
      <c r="SOL73" s="73"/>
      <c r="SOM73" s="73"/>
      <c r="SON73" s="73"/>
      <c r="SOO73" s="73"/>
      <c r="SOP73" s="73"/>
      <c r="SOQ73" s="73"/>
      <c r="SOR73" s="73"/>
      <c r="SOS73" s="73"/>
      <c r="SOT73" s="73"/>
      <c r="SOU73" s="73"/>
      <c r="SOV73" s="73"/>
      <c r="SOW73" s="73"/>
      <c r="SOX73" s="73"/>
      <c r="SOY73" s="73"/>
      <c r="SOZ73" s="73"/>
      <c r="SPA73" s="73"/>
      <c r="SPB73" s="73"/>
      <c r="SPC73" s="73"/>
      <c r="SPD73" s="73"/>
      <c r="SPE73" s="73"/>
      <c r="SPF73" s="73"/>
      <c r="SPG73" s="73"/>
      <c r="SPH73" s="73"/>
      <c r="SPI73" s="73"/>
      <c r="SPJ73" s="73"/>
      <c r="SPK73" s="73"/>
      <c r="SPL73" s="73"/>
      <c r="SPM73" s="73"/>
      <c r="SPN73" s="73"/>
      <c r="SPO73" s="73"/>
      <c r="SPP73" s="73"/>
      <c r="SPQ73" s="73"/>
      <c r="SPR73" s="73"/>
      <c r="SPS73" s="73"/>
      <c r="SPT73" s="73"/>
      <c r="SPU73" s="73"/>
      <c r="SPV73" s="73"/>
      <c r="SPW73" s="73"/>
      <c r="SPX73" s="73"/>
      <c r="SPY73" s="73"/>
      <c r="SPZ73" s="73"/>
      <c r="SQA73" s="73"/>
      <c r="SQB73" s="73"/>
      <c r="SQC73" s="73"/>
      <c r="SQD73" s="73"/>
      <c r="SQE73" s="73"/>
      <c r="SQF73" s="73"/>
      <c r="SQG73" s="73"/>
      <c r="SQH73" s="73"/>
      <c r="SQI73" s="73"/>
      <c r="SQJ73" s="73"/>
      <c r="SQK73" s="73"/>
      <c r="SQL73" s="73"/>
      <c r="SQM73" s="73"/>
      <c r="SQN73" s="73"/>
      <c r="SQO73" s="73"/>
      <c r="SQP73" s="73"/>
      <c r="SQQ73" s="73"/>
      <c r="SQR73" s="73"/>
      <c r="SQS73" s="73"/>
      <c r="SQT73" s="73"/>
      <c r="SQU73" s="73"/>
      <c r="SQV73" s="73"/>
      <c r="SQW73" s="73"/>
      <c r="SQX73" s="73"/>
      <c r="SQY73" s="73"/>
      <c r="SQZ73" s="73"/>
      <c r="SRA73" s="73"/>
      <c r="SRB73" s="73"/>
      <c r="SRC73" s="73"/>
      <c r="SRD73" s="73"/>
      <c r="SRE73" s="73"/>
      <c r="SRF73" s="73"/>
      <c r="SRG73" s="73"/>
      <c r="SRH73" s="73"/>
      <c r="SRI73" s="73"/>
      <c r="SRJ73" s="73"/>
      <c r="SRK73" s="73"/>
      <c r="SRL73" s="73"/>
      <c r="SRM73" s="73"/>
      <c r="SRN73" s="73"/>
      <c r="SRO73" s="73"/>
      <c r="SRP73" s="73"/>
      <c r="SRQ73" s="73"/>
      <c r="SRR73" s="73"/>
      <c r="SRS73" s="73"/>
      <c r="SRT73" s="73"/>
      <c r="SRU73" s="73"/>
      <c r="SRV73" s="73"/>
      <c r="SRW73" s="73"/>
      <c r="SRX73" s="73"/>
      <c r="SRY73" s="73"/>
      <c r="SRZ73" s="73"/>
      <c r="SSA73" s="73"/>
      <c r="SSB73" s="73"/>
      <c r="SSC73" s="73"/>
      <c r="SSD73" s="73"/>
      <c r="SSE73" s="73"/>
      <c r="SSF73" s="73"/>
      <c r="SSG73" s="73"/>
      <c r="SSH73" s="73"/>
      <c r="SSI73" s="73"/>
      <c r="SSJ73" s="73"/>
      <c r="SSK73" s="73"/>
      <c r="SSL73" s="73"/>
      <c r="SSM73" s="73"/>
      <c r="SSN73" s="73"/>
      <c r="SSO73" s="73"/>
      <c r="SSP73" s="73"/>
      <c r="SSQ73" s="73"/>
      <c r="SSR73" s="73"/>
      <c r="SSS73" s="73"/>
      <c r="SST73" s="73"/>
      <c r="SSU73" s="73"/>
      <c r="SSV73" s="73"/>
      <c r="SSW73" s="73"/>
      <c r="SSX73" s="73"/>
      <c r="SSY73" s="73"/>
      <c r="SSZ73" s="73"/>
      <c r="STA73" s="73"/>
      <c r="STB73" s="73"/>
      <c r="STC73" s="73"/>
      <c r="STD73" s="73"/>
      <c r="STE73" s="73"/>
      <c r="STF73" s="73"/>
      <c r="STG73" s="73"/>
      <c r="STH73" s="73"/>
      <c r="STI73" s="73"/>
      <c r="STJ73" s="73"/>
      <c r="STK73" s="73"/>
      <c r="STL73" s="73"/>
      <c r="STM73" s="73"/>
      <c r="STN73" s="73"/>
      <c r="STO73" s="73"/>
      <c r="STP73" s="73"/>
      <c r="STQ73" s="73"/>
      <c r="STR73" s="73"/>
      <c r="STS73" s="73"/>
      <c r="STT73" s="73"/>
      <c r="STU73" s="73"/>
      <c r="STV73" s="73"/>
      <c r="STW73" s="73"/>
      <c r="STX73" s="73"/>
      <c r="STY73" s="73"/>
      <c r="STZ73" s="73"/>
      <c r="SUA73" s="73"/>
      <c r="SUB73" s="73"/>
      <c r="SUC73" s="73"/>
      <c r="SUD73" s="73"/>
      <c r="SUE73" s="73"/>
      <c r="SUF73" s="73"/>
      <c r="SUG73" s="73"/>
      <c r="SUH73" s="73"/>
      <c r="SUI73" s="73"/>
      <c r="SUJ73" s="73"/>
      <c r="SUK73" s="73"/>
      <c r="SUL73" s="73"/>
      <c r="SUM73" s="73"/>
      <c r="SUN73" s="73"/>
      <c r="SUO73" s="73"/>
      <c r="SUP73" s="73"/>
      <c r="SUQ73" s="73"/>
      <c r="SUR73" s="73"/>
      <c r="SUS73" s="73"/>
      <c r="SUT73" s="73"/>
      <c r="SUU73" s="73"/>
      <c r="SUV73" s="73"/>
      <c r="SUW73" s="73"/>
      <c r="SUX73" s="73"/>
      <c r="SUY73" s="73"/>
      <c r="SUZ73" s="73"/>
      <c r="SVA73" s="73"/>
      <c r="SVB73" s="73"/>
      <c r="SVC73" s="73"/>
      <c r="SVD73" s="73"/>
      <c r="SVE73" s="73"/>
      <c r="SVF73" s="73"/>
      <c r="SVG73" s="73"/>
      <c r="SVH73" s="73"/>
      <c r="SVI73" s="73"/>
      <c r="SVJ73" s="73"/>
      <c r="SVK73" s="73"/>
      <c r="SVL73" s="73"/>
      <c r="SVM73" s="73"/>
      <c r="SVN73" s="73"/>
      <c r="SVO73" s="73"/>
      <c r="SVP73" s="73"/>
      <c r="SVQ73" s="73"/>
      <c r="SVR73" s="73"/>
      <c r="SVS73" s="73"/>
      <c r="SVT73" s="73"/>
      <c r="SVU73" s="73"/>
      <c r="SVV73" s="73"/>
      <c r="SVW73" s="73"/>
      <c r="SVX73" s="73"/>
      <c r="SVY73" s="73"/>
      <c r="SVZ73" s="73"/>
      <c r="SWA73" s="73"/>
      <c r="SWB73" s="73"/>
      <c r="SWC73" s="73"/>
      <c r="SWD73" s="73"/>
      <c r="SWE73" s="73"/>
      <c r="SWF73" s="73"/>
      <c r="SWG73" s="73"/>
      <c r="SWH73" s="73"/>
      <c r="SWI73" s="73"/>
      <c r="SWJ73" s="73"/>
      <c r="SWK73" s="73"/>
      <c r="SWL73" s="73"/>
      <c r="SWM73" s="73"/>
      <c r="SWN73" s="73"/>
      <c r="SWO73" s="73"/>
      <c r="SWP73" s="73"/>
      <c r="SWQ73" s="73"/>
      <c r="SWR73" s="73"/>
      <c r="SWS73" s="73"/>
      <c r="SWT73" s="73"/>
      <c r="SWU73" s="73"/>
      <c r="SWV73" s="73"/>
      <c r="SWW73" s="73"/>
      <c r="SWX73" s="73"/>
      <c r="SWY73" s="73"/>
      <c r="SWZ73" s="73"/>
      <c r="SXA73" s="73"/>
      <c r="SXB73" s="73"/>
      <c r="SXC73" s="73"/>
      <c r="SXD73" s="73"/>
      <c r="SXE73" s="73"/>
      <c r="SXF73" s="73"/>
      <c r="SXG73" s="73"/>
      <c r="SXH73" s="73"/>
      <c r="SXI73" s="73"/>
      <c r="SXJ73" s="73"/>
      <c r="SXK73" s="73"/>
      <c r="SXL73" s="73"/>
      <c r="SXM73" s="73"/>
      <c r="SXN73" s="73"/>
      <c r="SXO73" s="73"/>
      <c r="SXP73" s="73"/>
      <c r="SXQ73" s="73"/>
      <c r="SXR73" s="73"/>
      <c r="SXS73" s="73"/>
      <c r="SXT73" s="73"/>
      <c r="SXU73" s="73"/>
      <c r="SXV73" s="73"/>
      <c r="SXW73" s="73"/>
      <c r="SXX73" s="73"/>
      <c r="SXY73" s="73"/>
      <c r="SXZ73" s="73"/>
      <c r="SYA73" s="73"/>
      <c r="SYB73" s="73"/>
      <c r="SYC73" s="73"/>
      <c r="SYD73" s="73"/>
      <c r="SYE73" s="73"/>
      <c r="SYF73" s="73"/>
      <c r="SYG73" s="73"/>
      <c r="SYH73" s="73"/>
      <c r="SYI73" s="73"/>
      <c r="SYJ73" s="73"/>
      <c r="SYK73" s="73"/>
      <c r="SYL73" s="73"/>
      <c r="SYM73" s="73"/>
      <c r="SYN73" s="73"/>
      <c r="SYO73" s="73"/>
      <c r="SYP73" s="73"/>
      <c r="SYQ73" s="73"/>
      <c r="SYR73" s="73"/>
      <c r="SYS73" s="73"/>
      <c r="SYT73" s="73"/>
      <c r="SYU73" s="73"/>
      <c r="SYV73" s="73"/>
      <c r="SYW73" s="73"/>
      <c r="SYX73" s="73"/>
      <c r="SYY73" s="73"/>
      <c r="SYZ73" s="73"/>
      <c r="SZA73" s="73"/>
      <c r="SZB73" s="73"/>
      <c r="SZC73" s="73"/>
      <c r="SZD73" s="73"/>
      <c r="SZE73" s="73"/>
      <c r="SZF73" s="73"/>
      <c r="SZG73" s="73"/>
      <c r="SZH73" s="73"/>
      <c r="SZI73" s="73"/>
      <c r="SZJ73" s="73"/>
      <c r="SZK73" s="73"/>
      <c r="SZL73" s="73"/>
      <c r="SZM73" s="73"/>
      <c r="SZN73" s="73"/>
      <c r="SZO73" s="73"/>
      <c r="SZP73" s="73"/>
      <c r="SZQ73" s="73"/>
      <c r="SZR73" s="73"/>
      <c r="SZS73" s="73"/>
      <c r="SZT73" s="73"/>
      <c r="SZU73" s="73"/>
      <c r="SZV73" s="73"/>
      <c r="SZW73" s="73"/>
      <c r="SZX73" s="73"/>
      <c r="SZY73" s="73"/>
      <c r="SZZ73" s="73"/>
      <c r="TAA73" s="73"/>
      <c r="TAB73" s="73"/>
      <c r="TAC73" s="73"/>
      <c r="TAD73" s="73"/>
      <c r="TAE73" s="73"/>
      <c r="TAF73" s="73"/>
      <c r="TAG73" s="73"/>
      <c r="TAH73" s="73"/>
      <c r="TAI73" s="73"/>
      <c r="TAJ73" s="73"/>
      <c r="TAK73" s="73"/>
      <c r="TAL73" s="73"/>
      <c r="TAM73" s="73"/>
      <c r="TAN73" s="73"/>
      <c r="TAO73" s="73"/>
      <c r="TAP73" s="73"/>
      <c r="TAQ73" s="73"/>
      <c r="TAR73" s="73"/>
      <c r="TAS73" s="73"/>
      <c r="TAT73" s="73"/>
      <c r="TAU73" s="73"/>
      <c r="TAV73" s="73"/>
      <c r="TAW73" s="73"/>
      <c r="TAX73" s="73"/>
      <c r="TAY73" s="73"/>
      <c r="TAZ73" s="73"/>
      <c r="TBA73" s="73"/>
      <c r="TBB73" s="73"/>
      <c r="TBC73" s="73"/>
      <c r="TBD73" s="73"/>
      <c r="TBE73" s="73"/>
      <c r="TBF73" s="73"/>
      <c r="TBG73" s="73"/>
      <c r="TBH73" s="73"/>
      <c r="TBI73" s="73"/>
      <c r="TBJ73" s="73"/>
      <c r="TBK73" s="73"/>
      <c r="TBL73" s="73"/>
      <c r="TBM73" s="73"/>
      <c r="TBN73" s="73"/>
      <c r="TBO73" s="73"/>
      <c r="TBP73" s="73"/>
      <c r="TBQ73" s="73"/>
      <c r="TBR73" s="73"/>
      <c r="TBS73" s="73"/>
      <c r="TBT73" s="73"/>
      <c r="TBU73" s="73"/>
      <c r="TBV73" s="73"/>
      <c r="TBW73" s="73"/>
      <c r="TBX73" s="73"/>
      <c r="TBY73" s="73"/>
      <c r="TBZ73" s="73"/>
      <c r="TCA73" s="73"/>
      <c r="TCB73" s="73"/>
      <c r="TCC73" s="73"/>
      <c r="TCD73" s="73"/>
      <c r="TCE73" s="73"/>
      <c r="TCF73" s="73"/>
      <c r="TCG73" s="73"/>
      <c r="TCH73" s="73"/>
      <c r="TCI73" s="73"/>
      <c r="TCJ73" s="73"/>
      <c r="TCK73" s="73"/>
      <c r="TCL73" s="73"/>
      <c r="TCM73" s="73"/>
      <c r="TCN73" s="73"/>
      <c r="TCO73" s="73"/>
      <c r="TCP73" s="73"/>
      <c r="TCQ73" s="73"/>
      <c r="TCR73" s="73"/>
      <c r="TCS73" s="73"/>
      <c r="TCT73" s="73"/>
      <c r="TCU73" s="73"/>
      <c r="TCV73" s="73"/>
      <c r="TCW73" s="73"/>
      <c r="TCX73" s="73"/>
      <c r="TCY73" s="73"/>
      <c r="TCZ73" s="73"/>
      <c r="TDA73" s="73"/>
      <c r="TDB73" s="73"/>
      <c r="TDC73" s="73"/>
      <c r="TDD73" s="73"/>
      <c r="TDE73" s="73"/>
      <c r="TDF73" s="73"/>
      <c r="TDG73" s="73"/>
      <c r="TDH73" s="73"/>
      <c r="TDI73" s="73"/>
      <c r="TDJ73" s="73"/>
      <c r="TDK73" s="73"/>
      <c r="TDL73" s="73"/>
      <c r="TDM73" s="73"/>
      <c r="TDN73" s="73"/>
      <c r="TDO73" s="73"/>
      <c r="TDP73" s="73"/>
      <c r="TDQ73" s="73"/>
      <c r="TDR73" s="73"/>
      <c r="TDS73" s="73"/>
      <c r="TDT73" s="73"/>
      <c r="TDU73" s="73"/>
      <c r="TDV73" s="73"/>
      <c r="TDW73" s="73"/>
      <c r="TDX73" s="73"/>
      <c r="TDY73" s="73"/>
      <c r="TDZ73" s="73"/>
      <c r="TEA73" s="73"/>
      <c r="TEB73" s="73"/>
      <c r="TEC73" s="73"/>
      <c r="TED73" s="73"/>
      <c r="TEE73" s="73"/>
      <c r="TEF73" s="73"/>
      <c r="TEG73" s="73"/>
      <c r="TEH73" s="73"/>
      <c r="TEI73" s="73"/>
      <c r="TEJ73" s="73"/>
      <c r="TEK73" s="73"/>
      <c r="TEL73" s="73"/>
      <c r="TEM73" s="73"/>
      <c r="TEN73" s="73"/>
      <c r="TEO73" s="73"/>
      <c r="TEP73" s="73"/>
      <c r="TEQ73" s="73"/>
      <c r="TER73" s="73"/>
      <c r="TES73" s="73"/>
      <c r="TET73" s="73"/>
      <c r="TEU73" s="73"/>
      <c r="TEV73" s="73"/>
      <c r="TEW73" s="73"/>
      <c r="TEX73" s="73"/>
      <c r="TEY73" s="73"/>
      <c r="TEZ73" s="73"/>
      <c r="TFA73" s="73"/>
      <c r="TFB73" s="73"/>
      <c r="TFC73" s="73"/>
      <c r="TFD73" s="73"/>
      <c r="TFE73" s="73"/>
      <c r="TFF73" s="73"/>
      <c r="TFG73" s="73"/>
      <c r="TFH73" s="73"/>
      <c r="TFI73" s="73"/>
      <c r="TFJ73" s="73"/>
      <c r="TFK73" s="73"/>
      <c r="TFL73" s="73"/>
      <c r="TFM73" s="73"/>
      <c r="TFN73" s="73"/>
      <c r="TFO73" s="73"/>
      <c r="TFP73" s="73"/>
      <c r="TFQ73" s="73"/>
      <c r="TFR73" s="73"/>
      <c r="TFS73" s="73"/>
      <c r="TFT73" s="73"/>
      <c r="TFU73" s="73"/>
      <c r="TFV73" s="73"/>
      <c r="TFW73" s="73"/>
      <c r="TFX73" s="73"/>
      <c r="TFY73" s="73"/>
      <c r="TFZ73" s="73"/>
      <c r="TGA73" s="73"/>
      <c r="TGB73" s="73"/>
      <c r="TGC73" s="73"/>
      <c r="TGD73" s="73"/>
      <c r="TGE73" s="73"/>
      <c r="TGF73" s="73"/>
      <c r="TGG73" s="73"/>
      <c r="TGH73" s="73"/>
      <c r="TGI73" s="73"/>
      <c r="TGJ73" s="73"/>
      <c r="TGK73" s="73"/>
      <c r="TGL73" s="73"/>
      <c r="TGM73" s="73"/>
      <c r="TGN73" s="73"/>
      <c r="TGO73" s="73"/>
      <c r="TGP73" s="73"/>
      <c r="TGQ73" s="73"/>
      <c r="TGR73" s="73"/>
      <c r="TGS73" s="73"/>
      <c r="TGT73" s="73"/>
      <c r="TGU73" s="73"/>
      <c r="TGV73" s="73"/>
      <c r="TGW73" s="73"/>
      <c r="TGX73" s="73"/>
      <c r="TGY73" s="73"/>
      <c r="TGZ73" s="73"/>
      <c r="THA73" s="73"/>
      <c r="THB73" s="73"/>
      <c r="THC73" s="73"/>
      <c r="THD73" s="73"/>
      <c r="THE73" s="73"/>
      <c r="THF73" s="73"/>
      <c r="THG73" s="73"/>
      <c r="THH73" s="73"/>
      <c r="THI73" s="73"/>
      <c r="THJ73" s="73"/>
      <c r="THK73" s="73"/>
      <c r="THL73" s="73"/>
      <c r="THM73" s="73"/>
      <c r="THN73" s="73"/>
      <c r="THO73" s="73"/>
      <c r="THP73" s="73"/>
      <c r="THQ73" s="73"/>
      <c r="THR73" s="73"/>
      <c r="THS73" s="73"/>
      <c r="THT73" s="73"/>
      <c r="THU73" s="73"/>
      <c r="THV73" s="73"/>
      <c r="THW73" s="73"/>
      <c r="THX73" s="73"/>
      <c r="THY73" s="73"/>
      <c r="THZ73" s="73"/>
      <c r="TIA73" s="73"/>
      <c r="TIB73" s="73"/>
      <c r="TIC73" s="73"/>
      <c r="TID73" s="73"/>
      <c r="TIE73" s="73"/>
      <c r="TIF73" s="73"/>
      <c r="TIG73" s="73"/>
      <c r="TIH73" s="73"/>
      <c r="TII73" s="73"/>
      <c r="TIJ73" s="73"/>
      <c r="TIK73" s="73"/>
      <c r="TIL73" s="73"/>
      <c r="TIM73" s="73"/>
      <c r="TIN73" s="73"/>
      <c r="TIO73" s="73"/>
      <c r="TIP73" s="73"/>
      <c r="TIQ73" s="73"/>
      <c r="TIR73" s="73"/>
      <c r="TIS73" s="73"/>
      <c r="TIT73" s="73"/>
      <c r="TIU73" s="73"/>
      <c r="TIV73" s="73"/>
      <c r="TIW73" s="73"/>
      <c r="TIX73" s="73"/>
      <c r="TIY73" s="73"/>
      <c r="TIZ73" s="73"/>
      <c r="TJA73" s="73"/>
      <c r="TJB73" s="73"/>
      <c r="TJC73" s="73"/>
      <c r="TJD73" s="73"/>
      <c r="TJE73" s="73"/>
      <c r="TJF73" s="73"/>
      <c r="TJG73" s="73"/>
      <c r="TJH73" s="73"/>
      <c r="TJI73" s="73"/>
      <c r="TJJ73" s="73"/>
      <c r="TJK73" s="73"/>
      <c r="TJL73" s="73"/>
      <c r="TJM73" s="73"/>
      <c r="TJN73" s="73"/>
      <c r="TJO73" s="73"/>
      <c r="TJP73" s="73"/>
      <c r="TJQ73" s="73"/>
      <c r="TJR73" s="73"/>
      <c r="TJS73" s="73"/>
      <c r="TJT73" s="73"/>
      <c r="TJU73" s="73"/>
      <c r="TJV73" s="73"/>
      <c r="TJW73" s="73"/>
      <c r="TJX73" s="73"/>
      <c r="TJY73" s="73"/>
      <c r="TJZ73" s="73"/>
      <c r="TKA73" s="73"/>
      <c r="TKB73" s="73"/>
      <c r="TKC73" s="73"/>
      <c r="TKD73" s="73"/>
      <c r="TKE73" s="73"/>
      <c r="TKF73" s="73"/>
      <c r="TKG73" s="73"/>
      <c r="TKH73" s="73"/>
      <c r="TKI73" s="73"/>
      <c r="TKJ73" s="73"/>
      <c r="TKK73" s="73"/>
      <c r="TKL73" s="73"/>
      <c r="TKM73" s="73"/>
      <c r="TKN73" s="73"/>
      <c r="TKO73" s="73"/>
      <c r="TKP73" s="73"/>
      <c r="TKQ73" s="73"/>
      <c r="TKR73" s="73"/>
      <c r="TKS73" s="73"/>
      <c r="TKT73" s="73"/>
      <c r="TKU73" s="73"/>
      <c r="TKV73" s="73"/>
      <c r="TKW73" s="73"/>
      <c r="TKX73" s="73"/>
      <c r="TKY73" s="73"/>
      <c r="TKZ73" s="73"/>
      <c r="TLA73" s="73"/>
      <c r="TLB73" s="73"/>
      <c r="TLC73" s="73"/>
      <c r="TLD73" s="73"/>
      <c r="TLE73" s="73"/>
      <c r="TLF73" s="73"/>
      <c r="TLG73" s="73"/>
      <c r="TLH73" s="73"/>
      <c r="TLI73" s="73"/>
      <c r="TLJ73" s="73"/>
      <c r="TLK73" s="73"/>
      <c r="TLL73" s="73"/>
      <c r="TLM73" s="73"/>
      <c r="TLN73" s="73"/>
      <c r="TLO73" s="73"/>
      <c r="TLP73" s="73"/>
      <c r="TLQ73" s="73"/>
      <c r="TLR73" s="73"/>
      <c r="TLS73" s="73"/>
      <c r="TLT73" s="73"/>
      <c r="TLU73" s="73"/>
      <c r="TLV73" s="73"/>
      <c r="TLW73" s="73"/>
      <c r="TLX73" s="73"/>
      <c r="TLY73" s="73"/>
      <c r="TLZ73" s="73"/>
      <c r="TMA73" s="73"/>
      <c r="TMB73" s="73"/>
      <c r="TMC73" s="73"/>
      <c r="TMD73" s="73"/>
      <c r="TME73" s="73"/>
      <c r="TMF73" s="73"/>
      <c r="TMG73" s="73"/>
      <c r="TMH73" s="73"/>
      <c r="TMI73" s="73"/>
      <c r="TMJ73" s="73"/>
      <c r="TMK73" s="73"/>
      <c r="TML73" s="73"/>
      <c r="TMM73" s="73"/>
      <c r="TMN73" s="73"/>
      <c r="TMO73" s="73"/>
      <c r="TMP73" s="73"/>
      <c r="TMQ73" s="73"/>
      <c r="TMR73" s="73"/>
      <c r="TMS73" s="73"/>
      <c r="TMT73" s="73"/>
      <c r="TMU73" s="73"/>
      <c r="TMV73" s="73"/>
      <c r="TMW73" s="73"/>
      <c r="TMX73" s="73"/>
      <c r="TMY73" s="73"/>
      <c r="TMZ73" s="73"/>
      <c r="TNA73" s="73"/>
      <c r="TNB73" s="73"/>
      <c r="TNC73" s="73"/>
      <c r="TND73" s="73"/>
      <c r="TNE73" s="73"/>
      <c r="TNF73" s="73"/>
      <c r="TNG73" s="73"/>
      <c r="TNH73" s="73"/>
      <c r="TNI73" s="73"/>
      <c r="TNJ73" s="73"/>
      <c r="TNK73" s="73"/>
      <c r="TNL73" s="73"/>
      <c r="TNM73" s="73"/>
      <c r="TNN73" s="73"/>
      <c r="TNO73" s="73"/>
      <c r="TNP73" s="73"/>
      <c r="TNQ73" s="73"/>
      <c r="TNR73" s="73"/>
      <c r="TNS73" s="73"/>
      <c r="TNT73" s="73"/>
      <c r="TNU73" s="73"/>
      <c r="TNV73" s="73"/>
      <c r="TNW73" s="73"/>
      <c r="TNX73" s="73"/>
      <c r="TNY73" s="73"/>
      <c r="TNZ73" s="73"/>
      <c r="TOA73" s="73"/>
      <c r="TOB73" s="73"/>
      <c r="TOC73" s="73"/>
      <c r="TOD73" s="73"/>
      <c r="TOE73" s="73"/>
      <c r="TOF73" s="73"/>
      <c r="TOG73" s="73"/>
      <c r="TOH73" s="73"/>
      <c r="TOI73" s="73"/>
      <c r="TOJ73" s="73"/>
      <c r="TOK73" s="73"/>
      <c r="TOL73" s="73"/>
      <c r="TOM73" s="73"/>
      <c r="TON73" s="73"/>
      <c r="TOO73" s="73"/>
      <c r="TOP73" s="73"/>
      <c r="TOQ73" s="73"/>
      <c r="TOR73" s="73"/>
      <c r="TOS73" s="73"/>
      <c r="TOT73" s="73"/>
      <c r="TOU73" s="73"/>
      <c r="TOV73" s="73"/>
      <c r="TOW73" s="73"/>
      <c r="TOX73" s="73"/>
      <c r="TOY73" s="73"/>
      <c r="TOZ73" s="73"/>
      <c r="TPA73" s="73"/>
      <c r="TPB73" s="73"/>
      <c r="TPC73" s="73"/>
      <c r="TPD73" s="73"/>
      <c r="TPE73" s="73"/>
      <c r="TPF73" s="73"/>
      <c r="TPG73" s="73"/>
      <c r="TPH73" s="73"/>
      <c r="TPI73" s="73"/>
      <c r="TPJ73" s="73"/>
      <c r="TPK73" s="73"/>
      <c r="TPL73" s="73"/>
      <c r="TPM73" s="73"/>
      <c r="TPN73" s="73"/>
      <c r="TPO73" s="73"/>
      <c r="TPP73" s="73"/>
      <c r="TPQ73" s="73"/>
      <c r="TPR73" s="73"/>
      <c r="TPS73" s="73"/>
      <c r="TPT73" s="73"/>
      <c r="TPU73" s="73"/>
      <c r="TPV73" s="73"/>
      <c r="TPW73" s="73"/>
      <c r="TPX73" s="73"/>
      <c r="TPY73" s="73"/>
      <c r="TPZ73" s="73"/>
      <c r="TQA73" s="73"/>
      <c r="TQB73" s="73"/>
      <c r="TQC73" s="73"/>
      <c r="TQD73" s="73"/>
      <c r="TQE73" s="73"/>
      <c r="TQF73" s="73"/>
      <c r="TQG73" s="73"/>
      <c r="TQH73" s="73"/>
      <c r="TQI73" s="73"/>
      <c r="TQJ73" s="73"/>
      <c r="TQK73" s="73"/>
      <c r="TQL73" s="73"/>
      <c r="TQM73" s="73"/>
      <c r="TQN73" s="73"/>
      <c r="TQO73" s="73"/>
      <c r="TQP73" s="73"/>
      <c r="TQQ73" s="73"/>
      <c r="TQR73" s="73"/>
      <c r="TQS73" s="73"/>
      <c r="TQT73" s="73"/>
      <c r="TQU73" s="73"/>
      <c r="TQV73" s="73"/>
      <c r="TQW73" s="73"/>
      <c r="TQX73" s="73"/>
      <c r="TQY73" s="73"/>
      <c r="TQZ73" s="73"/>
      <c r="TRA73" s="73"/>
      <c r="TRB73" s="73"/>
      <c r="TRC73" s="73"/>
      <c r="TRD73" s="73"/>
      <c r="TRE73" s="73"/>
      <c r="TRF73" s="73"/>
      <c r="TRG73" s="73"/>
      <c r="TRH73" s="73"/>
      <c r="TRI73" s="73"/>
      <c r="TRJ73" s="73"/>
      <c r="TRK73" s="73"/>
      <c r="TRL73" s="73"/>
      <c r="TRM73" s="73"/>
      <c r="TRN73" s="73"/>
      <c r="TRO73" s="73"/>
      <c r="TRP73" s="73"/>
      <c r="TRQ73" s="73"/>
      <c r="TRR73" s="73"/>
      <c r="TRS73" s="73"/>
      <c r="TRT73" s="73"/>
      <c r="TRU73" s="73"/>
      <c r="TRV73" s="73"/>
      <c r="TRW73" s="73"/>
      <c r="TRX73" s="73"/>
      <c r="TRY73" s="73"/>
      <c r="TRZ73" s="73"/>
      <c r="TSA73" s="73"/>
      <c r="TSB73" s="73"/>
      <c r="TSC73" s="73"/>
      <c r="TSD73" s="73"/>
      <c r="TSE73" s="73"/>
      <c r="TSF73" s="73"/>
      <c r="TSG73" s="73"/>
      <c r="TSH73" s="73"/>
      <c r="TSI73" s="73"/>
      <c r="TSJ73" s="73"/>
      <c r="TSK73" s="73"/>
      <c r="TSL73" s="73"/>
      <c r="TSM73" s="73"/>
      <c r="TSN73" s="73"/>
      <c r="TSO73" s="73"/>
      <c r="TSP73" s="73"/>
      <c r="TSQ73" s="73"/>
      <c r="TSR73" s="73"/>
      <c r="TSS73" s="73"/>
      <c r="TST73" s="73"/>
      <c r="TSU73" s="73"/>
      <c r="TSV73" s="73"/>
      <c r="TSW73" s="73"/>
      <c r="TSX73" s="73"/>
      <c r="TSY73" s="73"/>
      <c r="TSZ73" s="73"/>
      <c r="TTA73" s="73"/>
      <c r="TTB73" s="73"/>
      <c r="TTC73" s="73"/>
      <c r="TTD73" s="73"/>
      <c r="TTE73" s="73"/>
      <c r="TTF73" s="73"/>
      <c r="TTG73" s="73"/>
      <c r="TTH73" s="73"/>
      <c r="TTI73" s="73"/>
      <c r="TTJ73" s="73"/>
      <c r="TTK73" s="73"/>
      <c r="TTL73" s="73"/>
      <c r="TTM73" s="73"/>
      <c r="TTN73" s="73"/>
      <c r="TTO73" s="73"/>
      <c r="TTP73" s="73"/>
      <c r="TTQ73" s="73"/>
      <c r="TTR73" s="73"/>
      <c r="TTS73" s="73"/>
      <c r="TTT73" s="73"/>
      <c r="TTU73" s="73"/>
      <c r="TTV73" s="73"/>
      <c r="TTW73" s="73"/>
      <c r="TTX73" s="73"/>
      <c r="TTY73" s="73"/>
      <c r="TTZ73" s="73"/>
      <c r="TUA73" s="73"/>
      <c r="TUB73" s="73"/>
      <c r="TUC73" s="73"/>
      <c r="TUD73" s="73"/>
      <c r="TUE73" s="73"/>
      <c r="TUF73" s="73"/>
      <c r="TUG73" s="73"/>
      <c r="TUH73" s="73"/>
      <c r="TUI73" s="73"/>
      <c r="TUJ73" s="73"/>
      <c r="TUK73" s="73"/>
      <c r="TUL73" s="73"/>
      <c r="TUM73" s="73"/>
      <c r="TUN73" s="73"/>
      <c r="TUO73" s="73"/>
      <c r="TUP73" s="73"/>
      <c r="TUQ73" s="73"/>
      <c r="TUR73" s="73"/>
      <c r="TUS73" s="73"/>
      <c r="TUT73" s="73"/>
      <c r="TUU73" s="73"/>
      <c r="TUV73" s="73"/>
      <c r="TUW73" s="73"/>
      <c r="TUX73" s="73"/>
      <c r="TUY73" s="73"/>
      <c r="TUZ73" s="73"/>
      <c r="TVA73" s="73"/>
      <c r="TVB73" s="73"/>
      <c r="TVC73" s="73"/>
      <c r="TVD73" s="73"/>
      <c r="TVE73" s="73"/>
      <c r="TVF73" s="73"/>
      <c r="TVG73" s="73"/>
      <c r="TVH73" s="73"/>
      <c r="TVI73" s="73"/>
      <c r="TVJ73" s="73"/>
      <c r="TVK73" s="73"/>
      <c r="TVL73" s="73"/>
      <c r="TVM73" s="73"/>
      <c r="TVN73" s="73"/>
      <c r="TVO73" s="73"/>
      <c r="TVP73" s="73"/>
      <c r="TVQ73" s="73"/>
      <c r="TVR73" s="73"/>
      <c r="TVS73" s="73"/>
      <c r="TVT73" s="73"/>
      <c r="TVU73" s="73"/>
      <c r="TVV73" s="73"/>
      <c r="TVW73" s="73"/>
      <c r="TVX73" s="73"/>
      <c r="TVY73" s="73"/>
      <c r="TVZ73" s="73"/>
      <c r="TWA73" s="73"/>
      <c r="TWB73" s="73"/>
      <c r="TWC73" s="73"/>
      <c r="TWD73" s="73"/>
      <c r="TWE73" s="73"/>
      <c r="TWF73" s="73"/>
      <c r="TWG73" s="73"/>
      <c r="TWH73" s="73"/>
      <c r="TWI73" s="73"/>
      <c r="TWJ73" s="73"/>
      <c r="TWK73" s="73"/>
      <c r="TWL73" s="73"/>
      <c r="TWM73" s="73"/>
      <c r="TWN73" s="73"/>
      <c r="TWO73" s="73"/>
      <c r="TWP73" s="73"/>
      <c r="TWQ73" s="73"/>
      <c r="TWR73" s="73"/>
      <c r="TWS73" s="73"/>
      <c r="TWT73" s="73"/>
      <c r="TWU73" s="73"/>
      <c r="TWV73" s="73"/>
      <c r="TWW73" s="73"/>
      <c r="TWX73" s="73"/>
      <c r="TWY73" s="73"/>
      <c r="TWZ73" s="73"/>
      <c r="TXA73" s="73"/>
      <c r="TXB73" s="73"/>
      <c r="TXC73" s="73"/>
      <c r="TXD73" s="73"/>
      <c r="TXE73" s="73"/>
      <c r="TXF73" s="73"/>
      <c r="TXG73" s="73"/>
      <c r="TXH73" s="73"/>
      <c r="TXI73" s="73"/>
      <c r="TXJ73" s="73"/>
      <c r="TXK73" s="73"/>
      <c r="TXL73" s="73"/>
      <c r="TXM73" s="73"/>
      <c r="TXN73" s="73"/>
      <c r="TXO73" s="73"/>
      <c r="TXP73" s="73"/>
      <c r="TXQ73" s="73"/>
      <c r="TXR73" s="73"/>
      <c r="TXS73" s="73"/>
      <c r="TXT73" s="73"/>
      <c r="TXU73" s="73"/>
      <c r="TXV73" s="73"/>
      <c r="TXW73" s="73"/>
      <c r="TXX73" s="73"/>
      <c r="TXY73" s="73"/>
      <c r="TXZ73" s="73"/>
      <c r="TYA73" s="73"/>
      <c r="TYB73" s="73"/>
      <c r="TYC73" s="73"/>
      <c r="TYD73" s="73"/>
      <c r="TYE73" s="73"/>
      <c r="TYF73" s="73"/>
      <c r="TYG73" s="73"/>
      <c r="TYH73" s="73"/>
      <c r="TYI73" s="73"/>
      <c r="TYJ73" s="73"/>
      <c r="TYK73" s="73"/>
      <c r="TYL73" s="73"/>
      <c r="TYM73" s="73"/>
      <c r="TYN73" s="73"/>
      <c r="TYO73" s="73"/>
      <c r="TYP73" s="73"/>
      <c r="TYQ73" s="73"/>
      <c r="TYR73" s="73"/>
      <c r="TYS73" s="73"/>
      <c r="TYT73" s="73"/>
      <c r="TYU73" s="73"/>
      <c r="TYV73" s="73"/>
      <c r="TYW73" s="73"/>
      <c r="TYX73" s="73"/>
      <c r="TYY73" s="73"/>
      <c r="TYZ73" s="73"/>
      <c r="TZA73" s="73"/>
      <c r="TZB73" s="73"/>
      <c r="TZC73" s="73"/>
      <c r="TZD73" s="73"/>
      <c r="TZE73" s="73"/>
      <c r="TZF73" s="73"/>
      <c r="TZG73" s="73"/>
      <c r="TZH73" s="73"/>
      <c r="TZI73" s="73"/>
      <c r="TZJ73" s="73"/>
      <c r="TZK73" s="73"/>
      <c r="TZL73" s="73"/>
      <c r="TZM73" s="73"/>
      <c r="TZN73" s="73"/>
      <c r="TZO73" s="73"/>
      <c r="TZP73" s="73"/>
      <c r="TZQ73" s="73"/>
      <c r="TZR73" s="73"/>
      <c r="TZS73" s="73"/>
      <c r="TZT73" s="73"/>
      <c r="TZU73" s="73"/>
      <c r="TZV73" s="73"/>
      <c r="TZW73" s="73"/>
      <c r="TZX73" s="73"/>
      <c r="TZY73" s="73"/>
      <c r="TZZ73" s="73"/>
      <c r="UAA73" s="73"/>
      <c r="UAB73" s="73"/>
      <c r="UAC73" s="73"/>
      <c r="UAD73" s="73"/>
      <c r="UAE73" s="73"/>
      <c r="UAF73" s="73"/>
      <c r="UAG73" s="73"/>
      <c r="UAH73" s="73"/>
      <c r="UAI73" s="73"/>
      <c r="UAJ73" s="73"/>
      <c r="UAK73" s="73"/>
      <c r="UAL73" s="73"/>
      <c r="UAM73" s="73"/>
      <c r="UAN73" s="73"/>
      <c r="UAO73" s="73"/>
      <c r="UAP73" s="73"/>
      <c r="UAQ73" s="73"/>
      <c r="UAR73" s="73"/>
      <c r="UAS73" s="73"/>
      <c r="UAT73" s="73"/>
      <c r="UAU73" s="73"/>
      <c r="UAV73" s="73"/>
      <c r="UAW73" s="73"/>
      <c r="UAX73" s="73"/>
      <c r="UAY73" s="73"/>
      <c r="UAZ73" s="73"/>
      <c r="UBA73" s="73"/>
      <c r="UBB73" s="73"/>
      <c r="UBC73" s="73"/>
      <c r="UBD73" s="73"/>
      <c r="UBE73" s="73"/>
      <c r="UBF73" s="73"/>
      <c r="UBG73" s="73"/>
      <c r="UBH73" s="73"/>
      <c r="UBI73" s="73"/>
      <c r="UBJ73" s="73"/>
      <c r="UBK73" s="73"/>
      <c r="UBL73" s="73"/>
      <c r="UBM73" s="73"/>
      <c r="UBN73" s="73"/>
      <c r="UBO73" s="73"/>
      <c r="UBP73" s="73"/>
      <c r="UBQ73" s="73"/>
      <c r="UBR73" s="73"/>
      <c r="UBS73" s="73"/>
      <c r="UBT73" s="73"/>
      <c r="UBU73" s="73"/>
      <c r="UBV73" s="73"/>
      <c r="UBW73" s="73"/>
      <c r="UBX73" s="73"/>
      <c r="UBY73" s="73"/>
      <c r="UBZ73" s="73"/>
      <c r="UCA73" s="73"/>
      <c r="UCB73" s="73"/>
      <c r="UCC73" s="73"/>
      <c r="UCD73" s="73"/>
      <c r="UCE73" s="73"/>
      <c r="UCF73" s="73"/>
      <c r="UCG73" s="73"/>
      <c r="UCH73" s="73"/>
      <c r="UCI73" s="73"/>
      <c r="UCJ73" s="73"/>
      <c r="UCK73" s="73"/>
      <c r="UCL73" s="73"/>
      <c r="UCM73" s="73"/>
      <c r="UCN73" s="73"/>
      <c r="UCO73" s="73"/>
      <c r="UCP73" s="73"/>
      <c r="UCQ73" s="73"/>
      <c r="UCR73" s="73"/>
      <c r="UCS73" s="73"/>
      <c r="UCT73" s="73"/>
      <c r="UCU73" s="73"/>
      <c r="UCV73" s="73"/>
      <c r="UCW73" s="73"/>
      <c r="UCX73" s="73"/>
      <c r="UCY73" s="73"/>
      <c r="UCZ73" s="73"/>
      <c r="UDA73" s="73"/>
      <c r="UDB73" s="73"/>
      <c r="UDC73" s="73"/>
      <c r="UDD73" s="73"/>
      <c r="UDE73" s="73"/>
      <c r="UDF73" s="73"/>
      <c r="UDG73" s="73"/>
      <c r="UDH73" s="73"/>
      <c r="UDI73" s="73"/>
      <c r="UDJ73" s="73"/>
      <c r="UDK73" s="73"/>
      <c r="UDL73" s="73"/>
      <c r="UDM73" s="73"/>
      <c r="UDN73" s="73"/>
      <c r="UDO73" s="73"/>
      <c r="UDP73" s="73"/>
      <c r="UDQ73" s="73"/>
      <c r="UDR73" s="73"/>
      <c r="UDS73" s="73"/>
      <c r="UDT73" s="73"/>
      <c r="UDU73" s="73"/>
      <c r="UDV73" s="73"/>
      <c r="UDW73" s="73"/>
      <c r="UDX73" s="73"/>
      <c r="UDY73" s="73"/>
      <c r="UDZ73" s="73"/>
      <c r="UEA73" s="73"/>
      <c r="UEB73" s="73"/>
      <c r="UEC73" s="73"/>
      <c r="UED73" s="73"/>
      <c r="UEE73" s="73"/>
      <c r="UEF73" s="73"/>
      <c r="UEG73" s="73"/>
      <c r="UEH73" s="73"/>
      <c r="UEI73" s="73"/>
      <c r="UEJ73" s="73"/>
      <c r="UEK73" s="73"/>
      <c r="UEL73" s="73"/>
      <c r="UEM73" s="73"/>
      <c r="UEN73" s="73"/>
      <c r="UEO73" s="73"/>
      <c r="UEP73" s="73"/>
      <c r="UEQ73" s="73"/>
      <c r="UER73" s="73"/>
      <c r="UES73" s="73"/>
      <c r="UET73" s="73"/>
      <c r="UEU73" s="73"/>
      <c r="UEV73" s="73"/>
      <c r="UEW73" s="73"/>
      <c r="UEX73" s="73"/>
      <c r="UEY73" s="73"/>
      <c r="UEZ73" s="73"/>
      <c r="UFA73" s="73"/>
      <c r="UFB73" s="73"/>
      <c r="UFC73" s="73"/>
      <c r="UFD73" s="73"/>
      <c r="UFE73" s="73"/>
      <c r="UFF73" s="73"/>
      <c r="UFG73" s="73"/>
      <c r="UFH73" s="73"/>
      <c r="UFI73" s="73"/>
      <c r="UFJ73" s="73"/>
      <c r="UFK73" s="73"/>
      <c r="UFL73" s="73"/>
      <c r="UFM73" s="73"/>
      <c r="UFN73" s="73"/>
      <c r="UFO73" s="73"/>
      <c r="UFP73" s="73"/>
      <c r="UFQ73" s="73"/>
      <c r="UFR73" s="73"/>
      <c r="UFS73" s="73"/>
      <c r="UFT73" s="73"/>
      <c r="UFU73" s="73"/>
      <c r="UFV73" s="73"/>
      <c r="UFW73" s="73"/>
      <c r="UFX73" s="73"/>
      <c r="UFY73" s="73"/>
      <c r="UFZ73" s="73"/>
      <c r="UGA73" s="73"/>
      <c r="UGB73" s="73"/>
      <c r="UGC73" s="73"/>
      <c r="UGD73" s="73"/>
      <c r="UGE73" s="73"/>
      <c r="UGF73" s="73"/>
      <c r="UGG73" s="73"/>
      <c r="UGH73" s="73"/>
      <c r="UGI73" s="73"/>
      <c r="UGJ73" s="73"/>
      <c r="UGK73" s="73"/>
      <c r="UGL73" s="73"/>
      <c r="UGM73" s="73"/>
      <c r="UGN73" s="73"/>
      <c r="UGO73" s="73"/>
      <c r="UGP73" s="73"/>
      <c r="UGQ73" s="73"/>
      <c r="UGR73" s="73"/>
      <c r="UGS73" s="73"/>
      <c r="UGT73" s="73"/>
      <c r="UGU73" s="73"/>
      <c r="UGV73" s="73"/>
      <c r="UGW73" s="73"/>
      <c r="UGX73" s="73"/>
      <c r="UGY73" s="73"/>
      <c r="UGZ73" s="73"/>
      <c r="UHA73" s="73"/>
      <c r="UHB73" s="73"/>
      <c r="UHC73" s="73"/>
      <c r="UHD73" s="73"/>
      <c r="UHE73" s="73"/>
      <c r="UHF73" s="73"/>
      <c r="UHG73" s="73"/>
      <c r="UHH73" s="73"/>
      <c r="UHI73" s="73"/>
      <c r="UHJ73" s="73"/>
      <c r="UHK73" s="73"/>
      <c r="UHL73" s="73"/>
      <c r="UHM73" s="73"/>
      <c r="UHN73" s="73"/>
      <c r="UHO73" s="73"/>
      <c r="UHP73" s="73"/>
      <c r="UHQ73" s="73"/>
      <c r="UHR73" s="73"/>
      <c r="UHS73" s="73"/>
      <c r="UHT73" s="73"/>
      <c r="UHU73" s="73"/>
      <c r="UHV73" s="73"/>
      <c r="UHW73" s="73"/>
      <c r="UHX73" s="73"/>
      <c r="UHY73" s="73"/>
      <c r="UHZ73" s="73"/>
      <c r="UIA73" s="73"/>
      <c r="UIB73" s="73"/>
      <c r="UIC73" s="73"/>
      <c r="UID73" s="73"/>
      <c r="UIE73" s="73"/>
      <c r="UIF73" s="73"/>
      <c r="UIG73" s="73"/>
      <c r="UIH73" s="73"/>
      <c r="UII73" s="73"/>
      <c r="UIJ73" s="73"/>
      <c r="UIK73" s="73"/>
      <c r="UIL73" s="73"/>
      <c r="UIM73" s="73"/>
      <c r="UIN73" s="73"/>
      <c r="UIO73" s="73"/>
      <c r="UIP73" s="73"/>
      <c r="UIQ73" s="73"/>
      <c r="UIR73" s="73"/>
      <c r="UIS73" s="73"/>
      <c r="UIT73" s="73"/>
      <c r="UIU73" s="73"/>
      <c r="UIV73" s="73"/>
      <c r="UIW73" s="73"/>
      <c r="UIX73" s="73"/>
      <c r="UIY73" s="73"/>
      <c r="UIZ73" s="73"/>
      <c r="UJA73" s="73"/>
      <c r="UJB73" s="73"/>
      <c r="UJC73" s="73"/>
      <c r="UJD73" s="73"/>
      <c r="UJE73" s="73"/>
      <c r="UJF73" s="73"/>
      <c r="UJG73" s="73"/>
      <c r="UJH73" s="73"/>
      <c r="UJI73" s="73"/>
      <c r="UJJ73" s="73"/>
      <c r="UJK73" s="73"/>
      <c r="UJL73" s="73"/>
      <c r="UJM73" s="73"/>
      <c r="UJN73" s="73"/>
      <c r="UJO73" s="73"/>
      <c r="UJP73" s="73"/>
      <c r="UJQ73" s="73"/>
      <c r="UJR73" s="73"/>
      <c r="UJS73" s="73"/>
      <c r="UJT73" s="73"/>
      <c r="UJU73" s="73"/>
      <c r="UJV73" s="73"/>
      <c r="UJW73" s="73"/>
      <c r="UJX73" s="73"/>
      <c r="UJY73" s="73"/>
      <c r="UJZ73" s="73"/>
      <c r="UKA73" s="73"/>
      <c r="UKB73" s="73"/>
      <c r="UKC73" s="73"/>
      <c r="UKD73" s="73"/>
      <c r="UKE73" s="73"/>
      <c r="UKF73" s="73"/>
      <c r="UKG73" s="73"/>
      <c r="UKH73" s="73"/>
      <c r="UKI73" s="73"/>
      <c r="UKJ73" s="73"/>
      <c r="UKK73" s="73"/>
      <c r="UKL73" s="73"/>
      <c r="UKM73" s="73"/>
      <c r="UKN73" s="73"/>
      <c r="UKO73" s="73"/>
      <c r="UKP73" s="73"/>
      <c r="UKQ73" s="73"/>
      <c r="UKR73" s="73"/>
      <c r="UKS73" s="73"/>
      <c r="UKT73" s="73"/>
      <c r="UKU73" s="73"/>
      <c r="UKV73" s="73"/>
      <c r="UKW73" s="73"/>
      <c r="UKX73" s="73"/>
      <c r="UKY73" s="73"/>
      <c r="UKZ73" s="73"/>
      <c r="ULA73" s="73"/>
      <c r="ULB73" s="73"/>
      <c r="ULC73" s="73"/>
      <c r="ULD73" s="73"/>
      <c r="ULE73" s="73"/>
      <c r="ULF73" s="73"/>
      <c r="ULG73" s="73"/>
      <c r="ULH73" s="73"/>
      <c r="ULI73" s="73"/>
      <c r="ULJ73" s="73"/>
      <c r="ULK73" s="73"/>
      <c r="ULL73" s="73"/>
      <c r="ULM73" s="73"/>
      <c r="ULN73" s="73"/>
      <c r="ULO73" s="73"/>
      <c r="ULP73" s="73"/>
      <c r="ULQ73" s="73"/>
      <c r="ULR73" s="73"/>
      <c r="ULS73" s="73"/>
      <c r="ULT73" s="73"/>
      <c r="ULU73" s="73"/>
      <c r="ULV73" s="73"/>
      <c r="ULW73" s="73"/>
      <c r="ULX73" s="73"/>
      <c r="ULY73" s="73"/>
      <c r="ULZ73" s="73"/>
      <c r="UMA73" s="73"/>
      <c r="UMB73" s="73"/>
      <c r="UMC73" s="73"/>
      <c r="UMD73" s="73"/>
      <c r="UME73" s="73"/>
      <c r="UMF73" s="73"/>
      <c r="UMG73" s="73"/>
      <c r="UMH73" s="73"/>
      <c r="UMI73" s="73"/>
      <c r="UMJ73" s="73"/>
      <c r="UMK73" s="73"/>
      <c r="UML73" s="73"/>
      <c r="UMM73" s="73"/>
      <c r="UMN73" s="73"/>
      <c r="UMO73" s="73"/>
      <c r="UMP73" s="73"/>
      <c r="UMQ73" s="73"/>
      <c r="UMR73" s="73"/>
      <c r="UMS73" s="73"/>
      <c r="UMT73" s="73"/>
      <c r="UMU73" s="73"/>
      <c r="UMV73" s="73"/>
      <c r="UMW73" s="73"/>
      <c r="UMX73" s="73"/>
      <c r="UMY73" s="73"/>
      <c r="UMZ73" s="73"/>
      <c r="UNA73" s="73"/>
      <c r="UNB73" s="73"/>
      <c r="UNC73" s="73"/>
      <c r="UND73" s="73"/>
      <c r="UNE73" s="73"/>
      <c r="UNF73" s="73"/>
      <c r="UNG73" s="73"/>
      <c r="UNH73" s="73"/>
      <c r="UNI73" s="73"/>
      <c r="UNJ73" s="73"/>
      <c r="UNK73" s="73"/>
      <c r="UNL73" s="73"/>
      <c r="UNM73" s="73"/>
      <c r="UNN73" s="73"/>
      <c r="UNO73" s="73"/>
      <c r="UNP73" s="73"/>
      <c r="UNQ73" s="73"/>
      <c r="UNR73" s="73"/>
      <c r="UNS73" s="73"/>
      <c r="UNT73" s="73"/>
      <c r="UNU73" s="73"/>
      <c r="UNV73" s="73"/>
      <c r="UNW73" s="73"/>
      <c r="UNX73" s="73"/>
      <c r="UNY73" s="73"/>
      <c r="UNZ73" s="73"/>
      <c r="UOA73" s="73"/>
      <c r="UOB73" s="73"/>
      <c r="UOC73" s="73"/>
      <c r="UOD73" s="73"/>
      <c r="UOE73" s="73"/>
      <c r="UOF73" s="73"/>
      <c r="UOG73" s="73"/>
      <c r="UOH73" s="73"/>
      <c r="UOI73" s="73"/>
      <c r="UOJ73" s="73"/>
      <c r="UOK73" s="73"/>
      <c r="UOL73" s="73"/>
      <c r="UOM73" s="73"/>
      <c r="UON73" s="73"/>
      <c r="UOO73" s="73"/>
      <c r="UOP73" s="73"/>
      <c r="UOQ73" s="73"/>
      <c r="UOR73" s="73"/>
      <c r="UOS73" s="73"/>
      <c r="UOT73" s="73"/>
      <c r="UOU73" s="73"/>
      <c r="UOV73" s="73"/>
      <c r="UOW73" s="73"/>
      <c r="UOX73" s="73"/>
      <c r="UOY73" s="73"/>
      <c r="UOZ73" s="73"/>
      <c r="UPA73" s="73"/>
      <c r="UPB73" s="73"/>
      <c r="UPC73" s="73"/>
      <c r="UPD73" s="73"/>
      <c r="UPE73" s="73"/>
      <c r="UPF73" s="73"/>
      <c r="UPG73" s="73"/>
      <c r="UPH73" s="73"/>
      <c r="UPI73" s="73"/>
      <c r="UPJ73" s="73"/>
      <c r="UPK73" s="73"/>
      <c r="UPL73" s="73"/>
      <c r="UPM73" s="73"/>
      <c r="UPN73" s="73"/>
      <c r="UPO73" s="73"/>
      <c r="UPP73" s="73"/>
      <c r="UPQ73" s="73"/>
      <c r="UPR73" s="73"/>
      <c r="UPS73" s="73"/>
      <c r="UPT73" s="73"/>
      <c r="UPU73" s="73"/>
      <c r="UPV73" s="73"/>
      <c r="UPW73" s="73"/>
      <c r="UPX73" s="73"/>
      <c r="UPY73" s="73"/>
      <c r="UPZ73" s="73"/>
      <c r="UQA73" s="73"/>
      <c r="UQB73" s="73"/>
      <c r="UQC73" s="73"/>
      <c r="UQD73" s="73"/>
      <c r="UQE73" s="73"/>
      <c r="UQF73" s="73"/>
      <c r="UQG73" s="73"/>
      <c r="UQH73" s="73"/>
      <c r="UQI73" s="73"/>
      <c r="UQJ73" s="73"/>
      <c r="UQK73" s="73"/>
      <c r="UQL73" s="73"/>
      <c r="UQM73" s="73"/>
      <c r="UQN73" s="73"/>
      <c r="UQO73" s="73"/>
      <c r="UQP73" s="73"/>
      <c r="UQQ73" s="73"/>
      <c r="UQR73" s="73"/>
      <c r="UQS73" s="73"/>
      <c r="UQT73" s="73"/>
      <c r="UQU73" s="73"/>
      <c r="UQV73" s="73"/>
      <c r="UQW73" s="73"/>
      <c r="UQX73" s="73"/>
      <c r="UQY73" s="73"/>
      <c r="UQZ73" s="73"/>
      <c r="URA73" s="73"/>
      <c r="URB73" s="73"/>
      <c r="URC73" s="73"/>
      <c r="URD73" s="73"/>
      <c r="URE73" s="73"/>
      <c r="URF73" s="73"/>
      <c r="URG73" s="73"/>
      <c r="URH73" s="73"/>
      <c r="URI73" s="73"/>
      <c r="URJ73" s="73"/>
      <c r="URK73" s="73"/>
      <c r="URL73" s="73"/>
      <c r="URM73" s="73"/>
      <c r="URN73" s="73"/>
      <c r="URO73" s="73"/>
      <c r="URP73" s="73"/>
      <c r="URQ73" s="73"/>
      <c r="URR73" s="73"/>
      <c r="URS73" s="73"/>
      <c r="URT73" s="73"/>
      <c r="URU73" s="73"/>
      <c r="URV73" s="73"/>
      <c r="URW73" s="73"/>
      <c r="URX73" s="73"/>
      <c r="URY73" s="73"/>
      <c r="URZ73" s="73"/>
      <c r="USA73" s="73"/>
      <c r="USB73" s="73"/>
      <c r="USC73" s="73"/>
      <c r="USD73" s="73"/>
      <c r="USE73" s="73"/>
      <c r="USF73" s="73"/>
      <c r="USG73" s="73"/>
      <c r="USH73" s="73"/>
      <c r="USI73" s="73"/>
      <c r="USJ73" s="73"/>
      <c r="USK73" s="73"/>
      <c r="USL73" s="73"/>
      <c r="USM73" s="73"/>
      <c r="USN73" s="73"/>
      <c r="USO73" s="73"/>
      <c r="USP73" s="73"/>
      <c r="USQ73" s="73"/>
      <c r="USR73" s="73"/>
      <c r="USS73" s="73"/>
      <c r="UST73" s="73"/>
      <c r="USU73" s="73"/>
      <c r="USV73" s="73"/>
      <c r="USW73" s="73"/>
      <c r="USX73" s="73"/>
      <c r="USY73" s="73"/>
      <c r="USZ73" s="73"/>
      <c r="UTA73" s="73"/>
      <c r="UTB73" s="73"/>
      <c r="UTC73" s="73"/>
      <c r="UTD73" s="73"/>
      <c r="UTE73" s="73"/>
      <c r="UTF73" s="73"/>
      <c r="UTG73" s="73"/>
      <c r="UTH73" s="73"/>
      <c r="UTI73" s="73"/>
      <c r="UTJ73" s="73"/>
      <c r="UTK73" s="73"/>
      <c r="UTL73" s="73"/>
      <c r="UTM73" s="73"/>
      <c r="UTN73" s="73"/>
      <c r="UTO73" s="73"/>
      <c r="UTP73" s="73"/>
      <c r="UTQ73" s="73"/>
      <c r="UTR73" s="73"/>
      <c r="UTS73" s="73"/>
      <c r="UTT73" s="73"/>
      <c r="UTU73" s="73"/>
      <c r="UTV73" s="73"/>
      <c r="UTW73" s="73"/>
      <c r="UTX73" s="73"/>
      <c r="UTY73" s="73"/>
      <c r="UTZ73" s="73"/>
      <c r="UUA73" s="73"/>
      <c r="UUB73" s="73"/>
      <c r="UUC73" s="73"/>
      <c r="UUD73" s="73"/>
      <c r="UUE73" s="73"/>
      <c r="UUF73" s="73"/>
      <c r="UUG73" s="73"/>
      <c r="UUH73" s="73"/>
      <c r="UUI73" s="73"/>
      <c r="UUJ73" s="73"/>
      <c r="UUK73" s="73"/>
      <c r="UUL73" s="73"/>
      <c r="UUM73" s="73"/>
      <c r="UUN73" s="73"/>
      <c r="UUO73" s="73"/>
      <c r="UUP73" s="73"/>
      <c r="UUQ73" s="73"/>
      <c r="UUR73" s="73"/>
      <c r="UUS73" s="73"/>
      <c r="UUT73" s="73"/>
      <c r="UUU73" s="73"/>
      <c r="UUV73" s="73"/>
      <c r="UUW73" s="73"/>
      <c r="UUX73" s="73"/>
      <c r="UUY73" s="73"/>
      <c r="UUZ73" s="73"/>
      <c r="UVA73" s="73"/>
      <c r="UVB73" s="73"/>
      <c r="UVC73" s="73"/>
      <c r="UVD73" s="73"/>
      <c r="UVE73" s="73"/>
      <c r="UVF73" s="73"/>
      <c r="UVG73" s="73"/>
      <c r="UVH73" s="73"/>
      <c r="UVI73" s="73"/>
      <c r="UVJ73" s="73"/>
      <c r="UVK73" s="73"/>
      <c r="UVL73" s="73"/>
      <c r="UVM73" s="73"/>
      <c r="UVN73" s="73"/>
      <c r="UVO73" s="73"/>
      <c r="UVP73" s="73"/>
      <c r="UVQ73" s="73"/>
      <c r="UVR73" s="73"/>
      <c r="UVS73" s="73"/>
      <c r="UVT73" s="73"/>
      <c r="UVU73" s="73"/>
      <c r="UVV73" s="73"/>
      <c r="UVW73" s="73"/>
      <c r="UVX73" s="73"/>
      <c r="UVY73" s="73"/>
      <c r="UVZ73" s="73"/>
      <c r="UWA73" s="73"/>
      <c r="UWB73" s="73"/>
      <c r="UWC73" s="73"/>
      <c r="UWD73" s="73"/>
      <c r="UWE73" s="73"/>
      <c r="UWF73" s="73"/>
      <c r="UWG73" s="73"/>
      <c r="UWH73" s="73"/>
      <c r="UWI73" s="73"/>
      <c r="UWJ73" s="73"/>
      <c r="UWK73" s="73"/>
      <c r="UWL73" s="73"/>
      <c r="UWM73" s="73"/>
      <c r="UWN73" s="73"/>
      <c r="UWO73" s="73"/>
      <c r="UWP73" s="73"/>
      <c r="UWQ73" s="73"/>
      <c r="UWR73" s="73"/>
      <c r="UWS73" s="73"/>
      <c r="UWT73" s="73"/>
      <c r="UWU73" s="73"/>
      <c r="UWV73" s="73"/>
      <c r="UWW73" s="73"/>
      <c r="UWX73" s="73"/>
      <c r="UWY73" s="73"/>
      <c r="UWZ73" s="73"/>
      <c r="UXA73" s="73"/>
      <c r="UXB73" s="73"/>
      <c r="UXC73" s="73"/>
      <c r="UXD73" s="73"/>
      <c r="UXE73" s="73"/>
      <c r="UXF73" s="73"/>
      <c r="UXG73" s="73"/>
      <c r="UXH73" s="73"/>
      <c r="UXI73" s="73"/>
      <c r="UXJ73" s="73"/>
      <c r="UXK73" s="73"/>
      <c r="UXL73" s="73"/>
      <c r="UXM73" s="73"/>
      <c r="UXN73" s="73"/>
      <c r="UXO73" s="73"/>
      <c r="UXP73" s="73"/>
      <c r="UXQ73" s="73"/>
      <c r="UXR73" s="73"/>
      <c r="UXS73" s="73"/>
      <c r="UXT73" s="73"/>
      <c r="UXU73" s="73"/>
      <c r="UXV73" s="73"/>
      <c r="UXW73" s="73"/>
      <c r="UXX73" s="73"/>
      <c r="UXY73" s="73"/>
      <c r="UXZ73" s="73"/>
      <c r="UYA73" s="73"/>
      <c r="UYB73" s="73"/>
      <c r="UYC73" s="73"/>
      <c r="UYD73" s="73"/>
      <c r="UYE73" s="73"/>
      <c r="UYF73" s="73"/>
      <c r="UYG73" s="73"/>
      <c r="UYH73" s="73"/>
      <c r="UYI73" s="73"/>
      <c r="UYJ73" s="73"/>
      <c r="UYK73" s="73"/>
      <c r="UYL73" s="73"/>
      <c r="UYM73" s="73"/>
      <c r="UYN73" s="73"/>
      <c r="UYO73" s="73"/>
      <c r="UYP73" s="73"/>
      <c r="UYQ73" s="73"/>
      <c r="UYR73" s="73"/>
      <c r="UYS73" s="73"/>
      <c r="UYT73" s="73"/>
      <c r="UYU73" s="73"/>
      <c r="UYV73" s="73"/>
      <c r="UYW73" s="73"/>
      <c r="UYX73" s="73"/>
      <c r="UYY73" s="73"/>
      <c r="UYZ73" s="73"/>
      <c r="UZA73" s="73"/>
      <c r="UZB73" s="73"/>
      <c r="UZC73" s="73"/>
      <c r="UZD73" s="73"/>
      <c r="UZE73" s="73"/>
      <c r="UZF73" s="73"/>
      <c r="UZG73" s="73"/>
      <c r="UZH73" s="73"/>
      <c r="UZI73" s="73"/>
      <c r="UZJ73" s="73"/>
      <c r="UZK73" s="73"/>
      <c r="UZL73" s="73"/>
      <c r="UZM73" s="73"/>
      <c r="UZN73" s="73"/>
      <c r="UZO73" s="73"/>
      <c r="UZP73" s="73"/>
      <c r="UZQ73" s="73"/>
      <c r="UZR73" s="73"/>
      <c r="UZS73" s="73"/>
      <c r="UZT73" s="73"/>
      <c r="UZU73" s="73"/>
      <c r="UZV73" s="73"/>
      <c r="UZW73" s="73"/>
      <c r="UZX73" s="73"/>
      <c r="UZY73" s="73"/>
      <c r="UZZ73" s="73"/>
      <c r="VAA73" s="73"/>
      <c r="VAB73" s="73"/>
      <c r="VAC73" s="73"/>
      <c r="VAD73" s="73"/>
      <c r="VAE73" s="73"/>
      <c r="VAF73" s="73"/>
      <c r="VAG73" s="73"/>
      <c r="VAH73" s="73"/>
      <c r="VAI73" s="73"/>
      <c r="VAJ73" s="73"/>
      <c r="VAK73" s="73"/>
      <c r="VAL73" s="73"/>
      <c r="VAM73" s="73"/>
      <c r="VAN73" s="73"/>
      <c r="VAO73" s="73"/>
      <c r="VAP73" s="73"/>
      <c r="VAQ73" s="73"/>
      <c r="VAR73" s="73"/>
      <c r="VAS73" s="73"/>
      <c r="VAT73" s="73"/>
      <c r="VAU73" s="73"/>
      <c r="VAV73" s="73"/>
      <c r="VAW73" s="73"/>
      <c r="VAX73" s="73"/>
      <c r="VAY73" s="73"/>
      <c r="VAZ73" s="73"/>
      <c r="VBA73" s="73"/>
      <c r="VBB73" s="73"/>
      <c r="VBC73" s="73"/>
      <c r="VBD73" s="73"/>
      <c r="VBE73" s="73"/>
      <c r="VBF73" s="73"/>
      <c r="VBG73" s="73"/>
      <c r="VBH73" s="73"/>
      <c r="VBI73" s="73"/>
      <c r="VBJ73" s="73"/>
      <c r="VBK73" s="73"/>
      <c r="VBL73" s="73"/>
      <c r="VBM73" s="73"/>
      <c r="VBN73" s="73"/>
      <c r="VBO73" s="73"/>
      <c r="VBP73" s="73"/>
      <c r="VBQ73" s="73"/>
      <c r="VBR73" s="73"/>
      <c r="VBS73" s="73"/>
      <c r="VBT73" s="73"/>
      <c r="VBU73" s="73"/>
      <c r="VBV73" s="73"/>
      <c r="VBW73" s="73"/>
      <c r="VBX73" s="73"/>
      <c r="VBY73" s="73"/>
      <c r="VBZ73" s="73"/>
      <c r="VCA73" s="73"/>
      <c r="VCB73" s="73"/>
      <c r="VCC73" s="73"/>
      <c r="VCD73" s="73"/>
      <c r="VCE73" s="73"/>
      <c r="VCF73" s="73"/>
      <c r="VCG73" s="73"/>
      <c r="VCH73" s="73"/>
      <c r="VCI73" s="73"/>
      <c r="VCJ73" s="73"/>
      <c r="VCK73" s="73"/>
      <c r="VCL73" s="73"/>
      <c r="VCM73" s="73"/>
      <c r="VCN73" s="73"/>
      <c r="VCO73" s="73"/>
      <c r="VCP73" s="73"/>
      <c r="VCQ73" s="73"/>
      <c r="VCR73" s="73"/>
      <c r="VCS73" s="73"/>
      <c r="VCT73" s="73"/>
      <c r="VCU73" s="73"/>
      <c r="VCV73" s="73"/>
      <c r="VCW73" s="73"/>
      <c r="VCX73" s="73"/>
      <c r="VCY73" s="73"/>
      <c r="VCZ73" s="73"/>
      <c r="VDA73" s="73"/>
      <c r="VDB73" s="73"/>
      <c r="VDC73" s="73"/>
      <c r="VDD73" s="73"/>
      <c r="VDE73" s="73"/>
      <c r="VDF73" s="73"/>
      <c r="VDG73" s="73"/>
      <c r="VDH73" s="73"/>
      <c r="VDI73" s="73"/>
      <c r="VDJ73" s="73"/>
      <c r="VDK73" s="73"/>
      <c r="VDL73" s="73"/>
      <c r="VDM73" s="73"/>
      <c r="VDN73" s="73"/>
      <c r="VDO73" s="73"/>
      <c r="VDP73" s="73"/>
      <c r="VDQ73" s="73"/>
      <c r="VDR73" s="73"/>
      <c r="VDS73" s="73"/>
      <c r="VDT73" s="73"/>
      <c r="VDU73" s="73"/>
      <c r="VDV73" s="73"/>
      <c r="VDW73" s="73"/>
      <c r="VDX73" s="73"/>
      <c r="VDY73" s="73"/>
      <c r="VDZ73" s="73"/>
      <c r="VEA73" s="73"/>
      <c r="VEB73" s="73"/>
      <c r="VEC73" s="73"/>
      <c r="VED73" s="73"/>
      <c r="VEE73" s="73"/>
      <c r="VEF73" s="73"/>
      <c r="VEG73" s="73"/>
      <c r="VEH73" s="73"/>
      <c r="VEI73" s="73"/>
      <c r="VEJ73" s="73"/>
      <c r="VEK73" s="73"/>
      <c r="VEL73" s="73"/>
      <c r="VEM73" s="73"/>
      <c r="VEN73" s="73"/>
      <c r="VEO73" s="73"/>
      <c r="VEP73" s="73"/>
      <c r="VEQ73" s="73"/>
      <c r="VER73" s="73"/>
      <c r="VES73" s="73"/>
      <c r="VET73" s="73"/>
      <c r="VEU73" s="73"/>
      <c r="VEV73" s="73"/>
      <c r="VEW73" s="73"/>
      <c r="VEX73" s="73"/>
      <c r="VEY73" s="73"/>
      <c r="VEZ73" s="73"/>
      <c r="VFA73" s="73"/>
      <c r="VFB73" s="73"/>
      <c r="VFC73" s="73"/>
      <c r="VFD73" s="73"/>
      <c r="VFE73" s="73"/>
      <c r="VFF73" s="73"/>
      <c r="VFG73" s="73"/>
      <c r="VFH73" s="73"/>
      <c r="VFI73" s="73"/>
      <c r="VFJ73" s="73"/>
      <c r="VFK73" s="73"/>
      <c r="VFL73" s="73"/>
      <c r="VFM73" s="73"/>
      <c r="VFN73" s="73"/>
      <c r="VFO73" s="73"/>
      <c r="VFP73" s="73"/>
      <c r="VFQ73" s="73"/>
      <c r="VFR73" s="73"/>
      <c r="VFS73" s="73"/>
      <c r="VFT73" s="73"/>
      <c r="VFU73" s="73"/>
      <c r="VFV73" s="73"/>
      <c r="VFW73" s="73"/>
      <c r="VFX73" s="73"/>
      <c r="VFY73" s="73"/>
      <c r="VFZ73" s="73"/>
      <c r="VGA73" s="73"/>
      <c r="VGB73" s="73"/>
      <c r="VGC73" s="73"/>
      <c r="VGD73" s="73"/>
      <c r="VGE73" s="73"/>
      <c r="VGF73" s="73"/>
      <c r="VGG73" s="73"/>
      <c r="VGH73" s="73"/>
      <c r="VGI73" s="73"/>
      <c r="VGJ73" s="73"/>
      <c r="VGK73" s="73"/>
      <c r="VGL73" s="73"/>
      <c r="VGM73" s="73"/>
      <c r="VGN73" s="73"/>
      <c r="VGO73" s="73"/>
      <c r="VGP73" s="73"/>
      <c r="VGQ73" s="73"/>
      <c r="VGR73" s="73"/>
      <c r="VGS73" s="73"/>
      <c r="VGT73" s="73"/>
      <c r="VGU73" s="73"/>
      <c r="VGV73" s="73"/>
      <c r="VGW73" s="73"/>
      <c r="VGX73" s="73"/>
      <c r="VGY73" s="73"/>
      <c r="VGZ73" s="73"/>
      <c r="VHA73" s="73"/>
      <c r="VHB73" s="73"/>
      <c r="VHC73" s="73"/>
      <c r="VHD73" s="73"/>
      <c r="VHE73" s="73"/>
      <c r="VHF73" s="73"/>
      <c r="VHG73" s="73"/>
      <c r="VHH73" s="73"/>
      <c r="VHI73" s="73"/>
      <c r="VHJ73" s="73"/>
      <c r="VHK73" s="73"/>
      <c r="VHL73" s="73"/>
      <c r="VHM73" s="73"/>
      <c r="VHN73" s="73"/>
      <c r="VHO73" s="73"/>
      <c r="VHP73" s="73"/>
      <c r="VHQ73" s="73"/>
      <c r="VHR73" s="73"/>
      <c r="VHS73" s="73"/>
      <c r="VHT73" s="73"/>
      <c r="VHU73" s="73"/>
      <c r="VHV73" s="73"/>
      <c r="VHW73" s="73"/>
      <c r="VHX73" s="73"/>
      <c r="VHY73" s="73"/>
      <c r="VHZ73" s="73"/>
      <c r="VIA73" s="73"/>
      <c r="VIB73" s="73"/>
      <c r="VIC73" s="73"/>
      <c r="VID73" s="73"/>
      <c r="VIE73" s="73"/>
      <c r="VIF73" s="73"/>
      <c r="VIG73" s="73"/>
      <c r="VIH73" s="73"/>
      <c r="VII73" s="73"/>
      <c r="VIJ73" s="73"/>
      <c r="VIK73" s="73"/>
      <c r="VIL73" s="73"/>
      <c r="VIM73" s="73"/>
      <c r="VIN73" s="73"/>
      <c r="VIO73" s="73"/>
      <c r="VIP73" s="73"/>
      <c r="VIQ73" s="73"/>
      <c r="VIR73" s="73"/>
      <c r="VIS73" s="73"/>
      <c r="VIT73" s="73"/>
      <c r="VIU73" s="73"/>
      <c r="VIV73" s="73"/>
      <c r="VIW73" s="73"/>
      <c r="VIX73" s="73"/>
      <c r="VIY73" s="73"/>
      <c r="VIZ73" s="73"/>
      <c r="VJA73" s="73"/>
      <c r="VJB73" s="73"/>
      <c r="VJC73" s="73"/>
      <c r="VJD73" s="73"/>
      <c r="VJE73" s="73"/>
      <c r="VJF73" s="73"/>
      <c r="VJG73" s="73"/>
      <c r="VJH73" s="73"/>
      <c r="VJI73" s="73"/>
      <c r="VJJ73" s="73"/>
      <c r="VJK73" s="73"/>
      <c r="VJL73" s="73"/>
      <c r="VJM73" s="73"/>
      <c r="VJN73" s="73"/>
      <c r="VJO73" s="73"/>
      <c r="VJP73" s="73"/>
      <c r="VJQ73" s="73"/>
      <c r="VJR73" s="73"/>
      <c r="VJS73" s="73"/>
      <c r="VJT73" s="73"/>
      <c r="VJU73" s="73"/>
      <c r="VJV73" s="73"/>
      <c r="VJW73" s="73"/>
      <c r="VJX73" s="73"/>
      <c r="VJY73" s="73"/>
      <c r="VJZ73" s="73"/>
      <c r="VKA73" s="73"/>
      <c r="VKB73" s="73"/>
      <c r="VKC73" s="73"/>
      <c r="VKD73" s="73"/>
      <c r="VKE73" s="73"/>
      <c r="VKF73" s="73"/>
      <c r="VKG73" s="73"/>
      <c r="VKH73" s="73"/>
      <c r="VKI73" s="73"/>
      <c r="VKJ73" s="73"/>
      <c r="VKK73" s="73"/>
      <c r="VKL73" s="73"/>
      <c r="VKM73" s="73"/>
      <c r="VKN73" s="73"/>
      <c r="VKO73" s="73"/>
      <c r="VKP73" s="73"/>
      <c r="VKQ73" s="73"/>
      <c r="VKR73" s="73"/>
      <c r="VKS73" s="73"/>
      <c r="VKT73" s="73"/>
      <c r="VKU73" s="73"/>
      <c r="VKV73" s="73"/>
      <c r="VKW73" s="73"/>
      <c r="VKX73" s="73"/>
      <c r="VKY73" s="73"/>
      <c r="VKZ73" s="73"/>
      <c r="VLA73" s="73"/>
      <c r="VLB73" s="73"/>
      <c r="VLC73" s="73"/>
      <c r="VLD73" s="73"/>
      <c r="VLE73" s="73"/>
      <c r="VLF73" s="73"/>
      <c r="VLG73" s="73"/>
      <c r="VLH73" s="73"/>
      <c r="VLI73" s="73"/>
      <c r="VLJ73" s="73"/>
      <c r="VLK73" s="73"/>
      <c r="VLL73" s="73"/>
      <c r="VLM73" s="73"/>
      <c r="VLN73" s="73"/>
      <c r="VLO73" s="73"/>
      <c r="VLP73" s="73"/>
      <c r="VLQ73" s="73"/>
      <c r="VLR73" s="73"/>
      <c r="VLS73" s="73"/>
      <c r="VLT73" s="73"/>
      <c r="VLU73" s="73"/>
      <c r="VLV73" s="73"/>
      <c r="VLW73" s="73"/>
      <c r="VLX73" s="73"/>
      <c r="VLY73" s="73"/>
      <c r="VLZ73" s="73"/>
      <c r="VMA73" s="73"/>
      <c r="VMB73" s="73"/>
      <c r="VMC73" s="73"/>
      <c r="VMD73" s="73"/>
      <c r="VME73" s="73"/>
      <c r="VMF73" s="73"/>
      <c r="VMG73" s="73"/>
      <c r="VMH73" s="73"/>
      <c r="VMI73" s="73"/>
      <c r="VMJ73" s="73"/>
      <c r="VMK73" s="73"/>
      <c r="VML73" s="73"/>
      <c r="VMM73" s="73"/>
      <c r="VMN73" s="73"/>
      <c r="VMO73" s="73"/>
      <c r="VMP73" s="73"/>
      <c r="VMQ73" s="73"/>
      <c r="VMR73" s="73"/>
      <c r="VMS73" s="73"/>
      <c r="VMT73" s="73"/>
      <c r="VMU73" s="73"/>
      <c r="VMV73" s="73"/>
      <c r="VMW73" s="73"/>
      <c r="VMX73" s="73"/>
      <c r="VMY73" s="73"/>
      <c r="VMZ73" s="73"/>
      <c r="VNA73" s="73"/>
      <c r="VNB73" s="73"/>
      <c r="VNC73" s="73"/>
      <c r="VND73" s="73"/>
      <c r="VNE73" s="73"/>
      <c r="VNF73" s="73"/>
      <c r="VNG73" s="73"/>
      <c r="VNH73" s="73"/>
      <c r="VNI73" s="73"/>
      <c r="VNJ73" s="73"/>
      <c r="VNK73" s="73"/>
      <c r="VNL73" s="73"/>
      <c r="VNM73" s="73"/>
      <c r="VNN73" s="73"/>
      <c r="VNO73" s="73"/>
      <c r="VNP73" s="73"/>
      <c r="VNQ73" s="73"/>
      <c r="VNR73" s="73"/>
      <c r="VNS73" s="73"/>
      <c r="VNT73" s="73"/>
      <c r="VNU73" s="73"/>
      <c r="VNV73" s="73"/>
      <c r="VNW73" s="73"/>
      <c r="VNX73" s="73"/>
      <c r="VNY73" s="73"/>
      <c r="VNZ73" s="73"/>
      <c r="VOA73" s="73"/>
      <c r="VOB73" s="73"/>
      <c r="VOC73" s="73"/>
      <c r="VOD73" s="73"/>
      <c r="VOE73" s="73"/>
      <c r="VOF73" s="73"/>
      <c r="VOG73" s="73"/>
      <c r="VOH73" s="73"/>
      <c r="VOI73" s="73"/>
      <c r="VOJ73" s="73"/>
      <c r="VOK73" s="73"/>
      <c r="VOL73" s="73"/>
      <c r="VOM73" s="73"/>
      <c r="VON73" s="73"/>
      <c r="VOO73" s="73"/>
      <c r="VOP73" s="73"/>
      <c r="VOQ73" s="73"/>
      <c r="VOR73" s="73"/>
      <c r="VOS73" s="73"/>
      <c r="VOT73" s="73"/>
      <c r="VOU73" s="73"/>
      <c r="VOV73" s="73"/>
      <c r="VOW73" s="73"/>
      <c r="VOX73" s="73"/>
      <c r="VOY73" s="73"/>
      <c r="VOZ73" s="73"/>
      <c r="VPA73" s="73"/>
      <c r="VPB73" s="73"/>
      <c r="VPC73" s="73"/>
      <c r="VPD73" s="73"/>
      <c r="VPE73" s="73"/>
      <c r="VPF73" s="73"/>
      <c r="VPG73" s="73"/>
      <c r="VPH73" s="73"/>
      <c r="VPI73" s="73"/>
      <c r="VPJ73" s="73"/>
      <c r="VPK73" s="73"/>
      <c r="VPL73" s="73"/>
      <c r="VPM73" s="73"/>
      <c r="VPN73" s="73"/>
      <c r="VPO73" s="73"/>
      <c r="VPP73" s="73"/>
      <c r="VPQ73" s="73"/>
      <c r="VPR73" s="73"/>
      <c r="VPS73" s="73"/>
      <c r="VPT73" s="73"/>
      <c r="VPU73" s="73"/>
      <c r="VPV73" s="73"/>
      <c r="VPW73" s="73"/>
      <c r="VPX73" s="73"/>
      <c r="VPY73" s="73"/>
      <c r="VPZ73" s="73"/>
      <c r="VQA73" s="73"/>
      <c r="VQB73" s="73"/>
      <c r="VQC73" s="73"/>
      <c r="VQD73" s="73"/>
      <c r="VQE73" s="73"/>
      <c r="VQF73" s="73"/>
      <c r="VQG73" s="73"/>
      <c r="VQH73" s="73"/>
      <c r="VQI73" s="73"/>
      <c r="VQJ73" s="73"/>
      <c r="VQK73" s="73"/>
      <c r="VQL73" s="73"/>
      <c r="VQM73" s="73"/>
      <c r="VQN73" s="73"/>
      <c r="VQO73" s="73"/>
      <c r="VQP73" s="73"/>
      <c r="VQQ73" s="73"/>
      <c r="VQR73" s="73"/>
      <c r="VQS73" s="73"/>
      <c r="VQT73" s="73"/>
      <c r="VQU73" s="73"/>
      <c r="VQV73" s="73"/>
      <c r="VQW73" s="73"/>
      <c r="VQX73" s="73"/>
      <c r="VQY73" s="73"/>
      <c r="VQZ73" s="73"/>
      <c r="VRA73" s="73"/>
      <c r="VRB73" s="73"/>
      <c r="VRC73" s="73"/>
      <c r="VRD73" s="73"/>
      <c r="VRE73" s="73"/>
      <c r="VRF73" s="73"/>
      <c r="VRG73" s="73"/>
      <c r="VRH73" s="73"/>
      <c r="VRI73" s="73"/>
      <c r="VRJ73" s="73"/>
      <c r="VRK73" s="73"/>
      <c r="VRL73" s="73"/>
      <c r="VRM73" s="73"/>
      <c r="VRN73" s="73"/>
      <c r="VRO73" s="73"/>
      <c r="VRP73" s="73"/>
      <c r="VRQ73" s="73"/>
      <c r="VRR73" s="73"/>
      <c r="VRS73" s="73"/>
      <c r="VRT73" s="73"/>
      <c r="VRU73" s="73"/>
      <c r="VRV73" s="73"/>
      <c r="VRW73" s="73"/>
      <c r="VRX73" s="73"/>
      <c r="VRY73" s="73"/>
      <c r="VRZ73" s="73"/>
      <c r="VSA73" s="73"/>
      <c r="VSB73" s="73"/>
      <c r="VSC73" s="73"/>
      <c r="VSD73" s="73"/>
      <c r="VSE73" s="73"/>
      <c r="VSF73" s="73"/>
      <c r="VSG73" s="73"/>
      <c r="VSH73" s="73"/>
      <c r="VSI73" s="73"/>
      <c r="VSJ73" s="73"/>
      <c r="VSK73" s="73"/>
      <c r="VSL73" s="73"/>
      <c r="VSM73" s="73"/>
      <c r="VSN73" s="73"/>
      <c r="VSO73" s="73"/>
      <c r="VSP73" s="73"/>
      <c r="VSQ73" s="73"/>
      <c r="VSR73" s="73"/>
      <c r="VSS73" s="73"/>
      <c r="VST73" s="73"/>
      <c r="VSU73" s="73"/>
      <c r="VSV73" s="73"/>
      <c r="VSW73" s="73"/>
      <c r="VSX73" s="73"/>
      <c r="VSY73" s="73"/>
      <c r="VSZ73" s="73"/>
      <c r="VTA73" s="73"/>
      <c r="VTB73" s="73"/>
      <c r="VTC73" s="73"/>
      <c r="VTD73" s="73"/>
      <c r="VTE73" s="73"/>
      <c r="VTF73" s="73"/>
      <c r="VTG73" s="73"/>
      <c r="VTH73" s="73"/>
      <c r="VTI73" s="73"/>
      <c r="VTJ73" s="73"/>
      <c r="VTK73" s="73"/>
      <c r="VTL73" s="73"/>
      <c r="VTM73" s="73"/>
      <c r="VTN73" s="73"/>
      <c r="VTO73" s="73"/>
      <c r="VTP73" s="73"/>
      <c r="VTQ73" s="73"/>
      <c r="VTR73" s="73"/>
      <c r="VTS73" s="73"/>
      <c r="VTT73" s="73"/>
      <c r="VTU73" s="73"/>
      <c r="VTV73" s="73"/>
      <c r="VTW73" s="73"/>
      <c r="VTX73" s="73"/>
      <c r="VTY73" s="73"/>
      <c r="VTZ73" s="73"/>
      <c r="VUA73" s="73"/>
      <c r="VUB73" s="73"/>
      <c r="VUC73" s="73"/>
      <c r="VUD73" s="73"/>
      <c r="VUE73" s="73"/>
      <c r="VUF73" s="73"/>
      <c r="VUG73" s="73"/>
      <c r="VUH73" s="73"/>
      <c r="VUI73" s="73"/>
      <c r="VUJ73" s="73"/>
      <c r="VUK73" s="73"/>
      <c r="VUL73" s="73"/>
      <c r="VUM73" s="73"/>
      <c r="VUN73" s="73"/>
      <c r="VUO73" s="73"/>
      <c r="VUP73" s="73"/>
      <c r="VUQ73" s="73"/>
      <c r="VUR73" s="73"/>
      <c r="VUS73" s="73"/>
      <c r="VUT73" s="73"/>
      <c r="VUU73" s="73"/>
      <c r="VUV73" s="73"/>
      <c r="VUW73" s="73"/>
      <c r="VUX73" s="73"/>
      <c r="VUY73" s="73"/>
      <c r="VUZ73" s="73"/>
      <c r="VVA73" s="73"/>
      <c r="VVB73" s="73"/>
      <c r="VVC73" s="73"/>
      <c r="VVD73" s="73"/>
      <c r="VVE73" s="73"/>
      <c r="VVF73" s="73"/>
      <c r="VVG73" s="73"/>
      <c r="VVH73" s="73"/>
      <c r="VVI73" s="73"/>
      <c r="VVJ73" s="73"/>
      <c r="VVK73" s="73"/>
      <c r="VVL73" s="73"/>
      <c r="VVM73" s="73"/>
      <c r="VVN73" s="73"/>
      <c r="VVO73" s="73"/>
      <c r="VVP73" s="73"/>
      <c r="VVQ73" s="73"/>
      <c r="VVR73" s="73"/>
      <c r="VVS73" s="73"/>
      <c r="VVT73" s="73"/>
      <c r="VVU73" s="73"/>
      <c r="VVV73" s="73"/>
      <c r="VVW73" s="73"/>
      <c r="VVX73" s="73"/>
      <c r="VVY73" s="73"/>
      <c r="VVZ73" s="73"/>
      <c r="VWA73" s="73"/>
      <c r="VWB73" s="73"/>
      <c r="VWC73" s="73"/>
      <c r="VWD73" s="73"/>
      <c r="VWE73" s="73"/>
      <c r="VWF73" s="73"/>
      <c r="VWG73" s="73"/>
      <c r="VWH73" s="73"/>
      <c r="VWI73" s="73"/>
      <c r="VWJ73" s="73"/>
      <c r="VWK73" s="73"/>
      <c r="VWL73" s="73"/>
      <c r="VWM73" s="73"/>
      <c r="VWN73" s="73"/>
      <c r="VWO73" s="73"/>
      <c r="VWP73" s="73"/>
      <c r="VWQ73" s="73"/>
      <c r="VWR73" s="73"/>
      <c r="VWS73" s="73"/>
      <c r="VWT73" s="73"/>
      <c r="VWU73" s="73"/>
      <c r="VWV73" s="73"/>
      <c r="VWW73" s="73"/>
      <c r="VWX73" s="73"/>
      <c r="VWY73" s="73"/>
      <c r="VWZ73" s="73"/>
      <c r="VXA73" s="73"/>
      <c r="VXB73" s="73"/>
      <c r="VXC73" s="73"/>
      <c r="VXD73" s="73"/>
      <c r="VXE73" s="73"/>
      <c r="VXF73" s="73"/>
      <c r="VXG73" s="73"/>
      <c r="VXH73" s="73"/>
      <c r="VXI73" s="73"/>
      <c r="VXJ73" s="73"/>
      <c r="VXK73" s="73"/>
      <c r="VXL73" s="73"/>
      <c r="VXM73" s="73"/>
      <c r="VXN73" s="73"/>
      <c r="VXO73" s="73"/>
      <c r="VXP73" s="73"/>
      <c r="VXQ73" s="73"/>
      <c r="VXR73" s="73"/>
      <c r="VXS73" s="73"/>
      <c r="VXT73" s="73"/>
      <c r="VXU73" s="73"/>
      <c r="VXV73" s="73"/>
      <c r="VXW73" s="73"/>
      <c r="VXX73" s="73"/>
      <c r="VXY73" s="73"/>
      <c r="VXZ73" s="73"/>
      <c r="VYA73" s="73"/>
      <c r="VYB73" s="73"/>
      <c r="VYC73" s="73"/>
      <c r="VYD73" s="73"/>
      <c r="VYE73" s="73"/>
      <c r="VYF73" s="73"/>
      <c r="VYG73" s="73"/>
      <c r="VYH73" s="73"/>
      <c r="VYI73" s="73"/>
      <c r="VYJ73" s="73"/>
      <c r="VYK73" s="73"/>
      <c r="VYL73" s="73"/>
      <c r="VYM73" s="73"/>
      <c r="VYN73" s="73"/>
      <c r="VYO73" s="73"/>
      <c r="VYP73" s="73"/>
      <c r="VYQ73" s="73"/>
      <c r="VYR73" s="73"/>
      <c r="VYS73" s="73"/>
      <c r="VYT73" s="73"/>
      <c r="VYU73" s="73"/>
      <c r="VYV73" s="73"/>
      <c r="VYW73" s="73"/>
      <c r="VYX73" s="73"/>
      <c r="VYY73" s="73"/>
      <c r="VYZ73" s="73"/>
      <c r="VZA73" s="73"/>
      <c r="VZB73" s="73"/>
      <c r="VZC73" s="73"/>
      <c r="VZD73" s="73"/>
      <c r="VZE73" s="73"/>
      <c r="VZF73" s="73"/>
      <c r="VZG73" s="73"/>
      <c r="VZH73" s="73"/>
      <c r="VZI73" s="73"/>
      <c r="VZJ73" s="73"/>
      <c r="VZK73" s="73"/>
      <c r="VZL73" s="73"/>
      <c r="VZM73" s="73"/>
      <c r="VZN73" s="73"/>
      <c r="VZO73" s="73"/>
      <c r="VZP73" s="73"/>
      <c r="VZQ73" s="73"/>
      <c r="VZR73" s="73"/>
      <c r="VZS73" s="73"/>
      <c r="VZT73" s="73"/>
      <c r="VZU73" s="73"/>
      <c r="VZV73" s="73"/>
      <c r="VZW73" s="73"/>
      <c r="VZX73" s="73"/>
      <c r="VZY73" s="73"/>
      <c r="VZZ73" s="73"/>
      <c r="WAA73" s="73"/>
      <c r="WAB73" s="73"/>
      <c r="WAC73" s="73"/>
      <c r="WAD73" s="73"/>
      <c r="WAE73" s="73"/>
      <c r="WAF73" s="73"/>
      <c r="WAG73" s="73"/>
      <c r="WAH73" s="73"/>
      <c r="WAI73" s="73"/>
      <c r="WAJ73" s="73"/>
      <c r="WAK73" s="73"/>
      <c r="WAL73" s="73"/>
      <c r="WAM73" s="73"/>
      <c r="WAN73" s="73"/>
      <c r="WAO73" s="73"/>
      <c r="WAP73" s="73"/>
      <c r="WAQ73" s="73"/>
      <c r="WAR73" s="73"/>
      <c r="WAS73" s="73"/>
      <c r="WAT73" s="73"/>
      <c r="WAU73" s="73"/>
      <c r="WAV73" s="73"/>
      <c r="WAW73" s="73"/>
      <c r="WAX73" s="73"/>
      <c r="WAY73" s="73"/>
      <c r="WAZ73" s="73"/>
      <c r="WBA73" s="73"/>
      <c r="WBB73" s="73"/>
      <c r="WBC73" s="73"/>
      <c r="WBD73" s="73"/>
      <c r="WBE73" s="73"/>
      <c r="WBF73" s="73"/>
      <c r="WBG73" s="73"/>
      <c r="WBH73" s="73"/>
      <c r="WBI73" s="73"/>
      <c r="WBJ73" s="73"/>
      <c r="WBK73" s="73"/>
      <c r="WBL73" s="73"/>
      <c r="WBM73" s="73"/>
      <c r="WBN73" s="73"/>
      <c r="WBO73" s="73"/>
      <c r="WBP73" s="73"/>
      <c r="WBQ73" s="73"/>
      <c r="WBR73" s="73"/>
      <c r="WBS73" s="73"/>
      <c r="WBT73" s="73"/>
      <c r="WBU73" s="73"/>
      <c r="WBV73" s="73"/>
      <c r="WBW73" s="73"/>
      <c r="WBX73" s="73"/>
      <c r="WBY73" s="73"/>
      <c r="WBZ73" s="73"/>
      <c r="WCA73" s="73"/>
      <c r="WCB73" s="73"/>
      <c r="WCC73" s="73"/>
      <c r="WCD73" s="73"/>
      <c r="WCE73" s="73"/>
      <c r="WCF73" s="73"/>
      <c r="WCG73" s="73"/>
      <c r="WCH73" s="73"/>
      <c r="WCI73" s="73"/>
      <c r="WCJ73" s="73"/>
      <c r="WCK73" s="73"/>
      <c r="WCL73" s="73"/>
      <c r="WCM73" s="73"/>
      <c r="WCN73" s="73"/>
      <c r="WCO73" s="73"/>
      <c r="WCP73" s="73"/>
      <c r="WCQ73" s="73"/>
      <c r="WCR73" s="73"/>
      <c r="WCS73" s="73"/>
      <c r="WCT73" s="73"/>
      <c r="WCU73" s="73"/>
      <c r="WCV73" s="73"/>
      <c r="WCW73" s="73"/>
      <c r="WCX73" s="73"/>
      <c r="WCY73" s="73"/>
      <c r="WCZ73" s="73"/>
      <c r="WDA73" s="73"/>
      <c r="WDB73" s="73"/>
      <c r="WDC73" s="73"/>
      <c r="WDD73" s="73"/>
      <c r="WDE73" s="73"/>
      <c r="WDF73" s="73"/>
      <c r="WDG73" s="73"/>
      <c r="WDH73" s="73"/>
      <c r="WDI73" s="73"/>
      <c r="WDJ73" s="73"/>
      <c r="WDK73" s="73"/>
      <c r="WDL73" s="73"/>
      <c r="WDM73" s="73"/>
      <c r="WDN73" s="73"/>
      <c r="WDO73" s="73"/>
      <c r="WDP73" s="73"/>
      <c r="WDQ73" s="73"/>
      <c r="WDR73" s="73"/>
      <c r="WDS73" s="73"/>
      <c r="WDT73" s="73"/>
      <c r="WDU73" s="73"/>
      <c r="WDV73" s="73"/>
      <c r="WDW73" s="73"/>
      <c r="WDX73" s="73"/>
      <c r="WDY73" s="73"/>
      <c r="WDZ73" s="73"/>
      <c r="WEA73" s="73"/>
      <c r="WEB73" s="73"/>
      <c r="WEC73" s="73"/>
      <c r="WED73" s="73"/>
      <c r="WEE73" s="73"/>
      <c r="WEF73" s="73"/>
      <c r="WEG73" s="73"/>
      <c r="WEH73" s="73"/>
      <c r="WEI73" s="73"/>
      <c r="WEJ73" s="73"/>
      <c r="WEK73" s="73"/>
      <c r="WEL73" s="73"/>
      <c r="WEM73" s="73"/>
      <c r="WEN73" s="73"/>
      <c r="WEO73" s="73"/>
      <c r="WEP73" s="73"/>
      <c r="WEQ73" s="73"/>
      <c r="WER73" s="73"/>
      <c r="WES73" s="73"/>
      <c r="WET73" s="73"/>
      <c r="WEU73" s="73"/>
      <c r="WEV73" s="73"/>
      <c r="WEW73" s="73"/>
      <c r="WEX73" s="73"/>
      <c r="WEY73" s="73"/>
      <c r="WEZ73" s="73"/>
      <c r="WFA73" s="73"/>
      <c r="WFB73" s="73"/>
      <c r="WFC73" s="73"/>
      <c r="WFD73" s="73"/>
      <c r="WFE73" s="73"/>
      <c r="WFF73" s="73"/>
      <c r="WFG73" s="73"/>
      <c r="WFH73" s="73"/>
      <c r="WFI73" s="73"/>
      <c r="WFJ73" s="73"/>
      <c r="WFK73" s="73"/>
      <c r="WFL73" s="73"/>
      <c r="WFM73" s="73"/>
      <c r="WFN73" s="73"/>
      <c r="WFO73" s="73"/>
      <c r="WFP73" s="73"/>
      <c r="WFQ73" s="73"/>
      <c r="WFR73" s="73"/>
      <c r="WFS73" s="73"/>
      <c r="WFT73" s="73"/>
      <c r="WFU73" s="73"/>
      <c r="WFV73" s="73"/>
      <c r="WFW73" s="73"/>
      <c r="WFX73" s="73"/>
      <c r="WFY73" s="73"/>
      <c r="WFZ73" s="73"/>
      <c r="WGA73" s="73"/>
      <c r="WGB73" s="73"/>
      <c r="WGC73" s="73"/>
      <c r="WGD73" s="73"/>
      <c r="WGE73" s="73"/>
      <c r="WGF73" s="73"/>
      <c r="WGG73" s="73"/>
      <c r="WGH73" s="73"/>
      <c r="WGI73" s="73"/>
      <c r="WGJ73" s="73"/>
      <c r="WGK73" s="73"/>
      <c r="WGL73" s="73"/>
      <c r="WGM73" s="73"/>
      <c r="WGN73" s="73"/>
      <c r="WGO73" s="73"/>
      <c r="WGP73" s="73"/>
      <c r="WGQ73" s="73"/>
      <c r="WGR73" s="73"/>
      <c r="WGS73" s="73"/>
      <c r="WGT73" s="73"/>
      <c r="WGU73" s="73"/>
      <c r="WGV73" s="73"/>
      <c r="WGW73" s="73"/>
      <c r="WGX73" s="73"/>
      <c r="WGY73" s="73"/>
      <c r="WGZ73" s="73"/>
      <c r="WHA73" s="73"/>
      <c r="WHB73" s="73"/>
      <c r="WHC73" s="73"/>
      <c r="WHD73" s="73"/>
      <c r="WHE73" s="73"/>
      <c r="WHF73" s="73"/>
      <c r="WHG73" s="73"/>
      <c r="WHH73" s="73"/>
      <c r="WHI73" s="73"/>
      <c r="WHJ73" s="73"/>
      <c r="WHK73" s="73"/>
      <c r="WHL73" s="73"/>
      <c r="WHM73" s="73"/>
      <c r="WHN73" s="73"/>
      <c r="WHO73" s="73"/>
      <c r="WHP73" s="73"/>
      <c r="WHQ73" s="73"/>
      <c r="WHR73" s="73"/>
      <c r="WHS73" s="73"/>
      <c r="WHT73" s="73"/>
      <c r="WHU73" s="73"/>
      <c r="WHV73" s="73"/>
      <c r="WHW73" s="73"/>
      <c r="WHX73" s="73"/>
      <c r="WHY73" s="73"/>
      <c r="WHZ73" s="73"/>
      <c r="WIA73" s="73"/>
      <c r="WIB73" s="73"/>
      <c r="WIC73" s="73"/>
      <c r="WID73" s="73"/>
      <c r="WIE73" s="73"/>
      <c r="WIF73" s="73"/>
      <c r="WIG73" s="73"/>
      <c r="WIH73" s="73"/>
      <c r="WII73" s="73"/>
      <c r="WIJ73" s="73"/>
      <c r="WIK73" s="73"/>
      <c r="WIL73" s="73"/>
      <c r="WIM73" s="73"/>
      <c r="WIN73" s="73"/>
      <c r="WIO73" s="73"/>
      <c r="WIP73" s="73"/>
      <c r="WIQ73" s="73"/>
      <c r="WIR73" s="73"/>
      <c r="WIS73" s="73"/>
      <c r="WIT73" s="73"/>
      <c r="WIU73" s="73"/>
      <c r="WIV73" s="73"/>
      <c r="WIW73" s="73"/>
      <c r="WIX73" s="73"/>
      <c r="WIY73" s="73"/>
      <c r="WIZ73" s="73"/>
      <c r="WJA73" s="73"/>
      <c r="WJB73" s="73"/>
      <c r="WJC73" s="73"/>
      <c r="WJD73" s="73"/>
      <c r="WJE73" s="73"/>
      <c r="WJF73" s="73"/>
      <c r="WJG73" s="73"/>
      <c r="WJH73" s="73"/>
      <c r="WJI73" s="73"/>
      <c r="WJJ73" s="73"/>
      <c r="WJK73" s="73"/>
      <c r="WJL73" s="73"/>
      <c r="WJM73" s="73"/>
      <c r="WJN73" s="73"/>
      <c r="WJO73" s="73"/>
      <c r="WJP73" s="73"/>
      <c r="WJQ73" s="73"/>
      <c r="WJR73" s="73"/>
      <c r="WJS73" s="73"/>
      <c r="WJT73" s="73"/>
      <c r="WJU73" s="73"/>
      <c r="WJV73" s="73"/>
      <c r="WJW73" s="73"/>
      <c r="WJX73" s="73"/>
      <c r="WJY73" s="73"/>
      <c r="WJZ73" s="73"/>
      <c r="WKA73" s="73"/>
      <c r="WKB73" s="73"/>
      <c r="WKC73" s="73"/>
      <c r="WKD73" s="73"/>
      <c r="WKE73" s="73"/>
      <c r="WKF73" s="73"/>
      <c r="WKG73" s="73"/>
      <c r="WKH73" s="73"/>
      <c r="WKI73" s="73"/>
      <c r="WKJ73" s="73"/>
      <c r="WKK73" s="73"/>
      <c r="WKL73" s="73"/>
      <c r="WKM73" s="73"/>
      <c r="WKN73" s="73"/>
      <c r="WKO73" s="73"/>
      <c r="WKP73" s="73"/>
      <c r="WKQ73" s="73"/>
      <c r="WKR73" s="73"/>
      <c r="WKS73" s="73"/>
      <c r="WKT73" s="73"/>
      <c r="WKU73" s="73"/>
      <c r="WKV73" s="73"/>
      <c r="WKW73" s="73"/>
      <c r="WKX73" s="73"/>
      <c r="WKY73" s="73"/>
      <c r="WKZ73" s="73"/>
      <c r="WLA73" s="73"/>
      <c r="WLB73" s="73"/>
      <c r="WLC73" s="73"/>
      <c r="WLD73" s="73"/>
      <c r="WLE73" s="73"/>
      <c r="WLF73" s="73"/>
      <c r="WLG73" s="73"/>
      <c r="WLH73" s="73"/>
      <c r="WLI73" s="73"/>
      <c r="WLJ73" s="73"/>
      <c r="WLK73" s="73"/>
      <c r="WLL73" s="73"/>
      <c r="WLM73" s="73"/>
      <c r="WLN73" s="73"/>
      <c r="WLO73" s="73"/>
      <c r="WLP73" s="73"/>
      <c r="WLQ73" s="73"/>
      <c r="WLR73" s="73"/>
      <c r="WLS73" s="73"/>
      <c r="WLT73" s="73"/>
      <c r="WLU73" s="73"/>
      <c r="WLV73" s="73"/>
      <c r="WLW73" s="73"/>
      <c r="WLX73" s="73"/>
      <c r="WLY73" s="73"/>
      <c r="WLZ73" s="73"/>
      <c r="WMA73" s="73"/>
      <c r="WMB73" s="73"/>
      <c r="WMC73" s="73"/>
      <c r="WMD73" s="73"/>
      <c r="WME73" s="73"/>
      <c r="WMF73" s="73"/>
      <c r="WMG73" s="73"/>
      <c r="WMH73" s="73"/>
      <c r="WMI73" s="73"/>
      <c r="WMJ73" s="73"/>
      <c r="WMK73" s="73"/>
      <c r="WML73" s="73"/>
      <c r="WMM73" s="73"/>
      <c r="WMN73" s="73"/>
      <c r="WMO73" s="73"/>
      <c r="WMP73" s="73"/>
      <c r="WMQ73" s="73"/>
      <c r="WMR73" s="73"/>
      <c r="WMS73" s="73"/>
      <c r="WMT73" s="73"/>
      <c r="WMU73" s="73"/>
      <c r="WMV73" s="73"/>
      <c r="WMW73" s="73"/>
      <c r="WMX73" s="73"/>
      <c r="WMY73" s="73"/>
      <c r="WMZ73" s="73"/>
      <c r="WNA73" s="73"/>
      <c r="WNB73" s="73"/>
      <c r="WNC73" s="73"/>
      <c r="WND73" s="73"/>
      <c r="WNE73" s="73"/>
      <c r="WNF73" s="73"/>
      <c r="WNG73" s="73"/>
      <c r="WNH73" s="73"/>
      <c r="WNI73" s="73"/>
      <c r="WNJ73" s="73"/>
      <c r="WNK73" s="73"/>
      <c r="WNL73" s="73"/>
      <c r="WNM73" s="73"/>
      <c r="WNN73" s="73"/>
      <c r="WNO73" s="73"/>
      <c r="WNP73" s="73"/>
      <c r="WNQ73" s="73"/>
      <c r="WNR73" s="73"/>
      <c r="WNS73" s="73"/>
      <c r="WNT73" s="73"/>
      <c r="WNU73" s="73"/>
      <c r="WNV73" s="73"/>
      <c r="WNW73" s="73"/>
      <c r="WNX73" s="73"/>
      <c r="WNY73" s="73"/>
      <c r="WNZ73" s="73"/>
      <c r="WOA73" s="73"/>
      <c r="WOB73" s="73"/>
      <c r="WOC73" s="73"/>
      <c r="WOD73" s="73"/>
      <c r="WOE73" s="73"/>
      <c r="WOF73" s="73"/>
      <c r="WOG73" s="73"/>
      <c r="WOH73" s="73"/>
      <c r="WOI73" s="73"/>
      <c r="WOJ73" s="73"/>
      <c r="WOK73" s="73"/>
      <c r="WOL73" s="73"/>
      <c r="WOM73" s="73"/>
      <c r="WON73" s="73"/>
      <c r="WOO73" s="73"/>
      <c r="WOP73" s="73"/>
      <c r="WOQ73" s="73"/>
      <c r="WOR73" s="73"/>
      <c r="WOS73" s="73"/>
      <c r="WOT73" s="73"/>
      <c r="WOU73" s="73"/>
      <c r="WOV73" s="73"/>
      <c r="WOW73" s="73"/>
      <c r="WOX73" s="73"/>
      <c r="WOY73" s="73"/>
      <c r="WOZ73" s="73"/>
      <c r="WPA73" s="73"/>
      <c r="WPB73" s="73"/>
      <c r="WPC73" s="73"/>
      <c r="WPD73" s="73"/>
      <c r="WPE73" s="73"/>
      <c r="WPF73" s="73"/>
      <c r="WPG73" s="73"/>
      <c r="WPH73" s="73"/>
      <c r="WPI73" s="73"/>
      <c r="WPJ73" s="73"/>
      <c r="WPK73" s="73"/>
      <c r="WPL73" s="73"/>
      <c r="WPM73" s="73"/>
      <c r="WPN73" s="73"/>
      <c r="WPO73" s="73"/>
      <c r="WPP73" s="73"/>
      <c r="WPQ73" s="73"/>
      <c r="WPR73" s="73"/>
      <c r="WPS73" s="73"/>
      <c r="WPT73" s="73"/>
      <c r="WPU73" s="73"/>
      <c r="WPV73" s="73"/>
      <c r="WPW73" s="73"/>
      <c r="WPX73" s="73"/>
      <c r="WPY73" s="73"/>
      <c r="WPZ73" s="73"/>
      <c r="WQA73" s="73"/>
      <c r="WQB73" s="73"/>
      <c r="WQC73" s="73"/>
      <c r="WQD73" s="73"/>
      <c r="WQE73" s="73"/>
      <c r="WQF73" s="73"/>
      <c r="WQG73" s="73"/>
      <c r="WQH73" s="73"/>
      <c r="WQI73" s="73"/>
      <c r="WQJ73" s="73"/>
      <c r="WQK73" s="73"/>
      <c r="WQL73" s="73"/>
      <c r="WQM73" s="73"/>
      <c r="WQN73" s="73"/>
      <c r="WQO73" s="73"/>
      <c r="WQP73" s="73"/>
      <c r="WQQ73" s="73"/>
      <c r="WQR73" s="73"/>
      <c r="WQS73" s="73"/>
      <c r="WQT73" s="73"/>
      <c r="WQU73" s="73"/>
      <c r="WQV73" s="73"/>
      <c r="WQW73" s="73"/>
      <c r="WQX73" s="73"/>
      <c r="WQY73" s="73"/>
      <c r="WQZ73" s="73"/>
      <c r="WRA73" s="73"/>
      <c r="WRB73" s="73"/>
      <c r="WRC73" s="73"/>
      <c r="WRD73" s="73"/>
      <c r="WRE73" s="73"/>
      <c r="WRF73" s="73"/>
      <c r="WRG73" s="73"/>
      <c r="WRH73" s="73"/>
      <c r="WRI73" s="73"/>
      <c r="WRJ73" s="73"/>
      <c r="WRK73" s="73"/>
      <c r="WRL73" s="73"/>
      <c r="WRM73" s="73"/>
      <c r="WRN73" s="73"/>
      <c r="WRO73" s="73"/>
      <c r="WRP73" s="73"/>
      <c r="WRQ73" s="73"/>
      <c r="WRR73" s="73"/>
      <c r="WRS73" s="73"/>
      <c r="WRT73" s="73"/>
      <c r="WRU73" s="73"/>
      <c r="WRV73" s="73"/>
      <c r="WRW73" s="73"/>
      <c r="WRX73" s="73"/>
      <c r="WRY73" s="73"/>
      <c r="WRZ73" s="73"/>
      <c r="WSA73" s="73"/>
      <c r="WSB73" s="73"/>
      <c r="WSC73" s="73"/>
      <c r="WSD73" s="73"/>
      <c r="WSE73" s="73"/>
      <c r="WSF73" s="73"/>
      <c r="WSG73" s="73"/>
      <c r="WSH73" s="73"/>
      <c r="WSI73" s="73"/>
      <c r="WSJ73" s="73"/>
      <c r="WSK73" s="73"/>
      <c r="WSL73" s="73"/>
      <c r="WSM73" s="73"/>
      <c r="WSN73" s="73"/>
      <c r="WSO73" s="73"/>
      <c r="WSP73" s="73"/>
      <c r="WSQ73" s="73"/>
      <c r="WSR73" s="73"/>
      <c r="WSS73" s="73"/>
      <c r="WST73" s="73"/>
      <c r="WSU73" s="73"/>
      <c r="WSV73" s="73"/>
      <c r="WSW73" s="73"/>
      <c r="WSX73" s="73"/>
      <c r="WSY73" s="73"/>
      <c r="WSZ73" s="73"/>
      <c r="WTA73" s="73"/>
      <c r="WTB73" s="73"/>
      <c r="WTC73" s="73"/>
      <c r="WTD73" s="73"/>
      <c r="WTE73" s="73"/>
      <c r="WTF73" s="73"/>
      <c r="WTG73" s="73"/>
      <c r="WTH73" s="73"/>
      <c r="WTI73" s="73"/>
      <c r="WTJ73" s="73"/>
      <c r="WTK73" s="73"/>
      <c r="WTL73" s="73"/>
      <c r="WTM73" s="73"/>
      <c r="WTN73" s="73"/>
      <c r="WTO73" s="73"/>
      <c r="WTP73" s="73"/>
      <c r="WTQ73" s="73"/>
      <c r="WTR73" s="73"/>
      <c r="WTS73" s="73"/>
      <c r="WTT73" s="73"/>
      <c r="WTU73" s="73"/>
      <c r="WTV73" s="73"/>
      <c r="WTW73" s="73"/>
      <c r="WTX73" s="73"/>
      <c r="WTY73" s="73"/>
      <c r="WTZ73" s="73"/>
      <c r="WUA73" s="73"/>
      <c r="WUB73" s="73"/>
      <c r="WUC73" s="73"/>
      <c r="WUD73" s="73"/>
      <c r="WUE73" s="73"/>
      <c r="WUF73" s="73"/>
      <c r="WUG73" s="73"/>
      <c r="WUH73" s="73"/>
      <c r="WUI73" s="73"/>
      <c r="WUJ73" s="73"/>
      <c r="WUK73" s="73"/>
      <c r="WUL73" s="73"/>
      <c r="WUM73" s="73"/>
      <c r="WUN73" s="73"/>
      <c r="WUO73" s="73"/>
      <c r="WUP73" s="73"/>
      <c r="WUQ73" s="73"/>
      <c r="WUR73" s="73"/>
      <c r="WUS73" s="73"/>
      <c r="WUT73" s="73"/>
      <c r="WUU73" s="73"/>
      <c r="WUV73" s="73"/>
      <c r="WUW73" s="73"/>
      <c r="WUX73" s="73"/>
      <c r="WUY73" s="73"/>
      <c r="WUZ73" s="73"/>
      <c r="WVA73" s="73"/>
      <c r="WVB73" s="73"/>
      <c r="WVC73" s="73"/>
      <c r="WVD73" s="73"/>
      <c r="WVE73" s="73"/>
      <c r="WVF73" s="73"/>
      <c r="WVG73" s="73"/>
      <c r="WVH73" s="73"/>
      <c r="WVI73" s="73"/>
      <c r="WVJ73" s="73"/>
      <c r="WVK73" s="73"/>
      <c r="WVL73" s="73"/>
      <c r="WVM73" s="73"/>
      <c r="WVN73" s="73"/>
      <c r="WVO73" s="73"/>
      <c r="WVP73" s="73"/>
      <c r="WVQ73" s="73"/>
      <c r="WVR73" s="73"/>
      <c r="WVS73" s="73"/>
      <c r="WVT73" s="73"/>
      <c r="WVU73" s="73"/>
      <c r="WVV73" s="73"/>
      <c r="WVW73" s="73"/>
      <c r="WVX73" s="73"/>
      <c r="WVY73" s="73"/>
      <c r="WVZ73" s="73"/>
      <c r="WWA73" s="73"/>
      <c r="WWB73" s="73"/>
      <c r="WWC73" s="73"/>
      <c r="WWD73" s="73"/>
      <c r="WWE73" s="73"/>
      <c r="WWF73" s="73"/>
      <c r="WWG73" s="73"/>
      <c r="WWH73" s="73"/>
      <c r="WWI73" s="73"/>
      <c r="WWJ73" s="73"/>
      <c r="WWK73" s="73"/>
      <c r="WWL73" s="73"/>
      <c r="WWM73" s="73"/>
      <c r="WWN73" s="73"/>
      <c r="WWO73" s="73"/>
      <c r="WWP73" s="73"/>
      <c r="WWQ73" s="73"/>
      <c r="WWR73" s="73"/>
      <c r="WWS73" s="73"/>
      <c r="WWT73" s="73"/>
      <c r="WWU73" s="73"/>
      <c r="WWV73" s="73"/>
      <c r="WWW73" s="73"/>
      <c r="WWX73" s="73"/>
      <c r="WWY73" s="73"/>
      <c r="WWZ73" s="73"/>
      <c r="WXA73" s="73"/>
      <c r="WXB73" s="73"/>
      <c r="WXC73" s="73"/>
      <c r="WXD73" s="73"/>
      <c r="WXE73" s="73"/>
      <c r="WXF73" s="73"/>
      <c r="WXG73" s="73"/>
      <c r="WXH73" s="73"/>
      <c r="WXI73" s="73"/>
      <c r="WXJ73" s="73"/>
      <c r="WXK73" s="73"/>
      <c r="WXL73" s="73"/>
      <c r="WXM73" s="73"/>
      <c r="WXN73" s="73"/>
      <c r="WXO73" s="73"/>
      <c r="WXP73" s="73"/>
      <c r="WXQ73" s="73"/>
      <c r="WXR73" s="73"/>
      <c r="WXS73" s="73"/>
      <c r="WXT73" s="73"/>
      <c r="WXU73" s="73"/>
      <c r="WXV73" s="73"/>
      <c r="WXW73" s="73"/>
      <c r="WXX73" s="73"/>
      <c r="WXY73" s="73"/>
      <c r="WXZ73" s="73"/>
      <c r="WYA73" s="73"/>
      <c r="WYB73" s="73"/>
      <c r="WYC73" s="73"/>
      <c r="WYD73" s="73"/>
      <c r="WYE73" s="73"/>
      <c r="WYF73" s="73"/>
      <c r="WYG73" s="73"/>
      <c r="WYH73" s="73"/>
      <c r="WYI73" s="73"/>
      <c r="WYJ73" s="73"/>
      <c r="WYK73" s="73"/>
      <c r="WYL73" s="73"/>
      <c r="WYM73" s="73"/>
      <c r="WYN73" s="73"/>
      <c r="WYO73" s="73"/>
      <c r="WYP73" s="73"/>
      <c r="WYQ73" s="73"/>
      <c r="WYR73" s="73"/>
      <c r="WYS73" s="73"/>
      <c r="WYT73" s="73"/>
      <c r="WYU73" s="73"/>
      <c r="WYV73" s="73"/>
      <c r="WYW73" s="73"/>
      <c r="WYX73" s="73"/>
      <c r="WYY73" s="73"/>
      <c r="WYZ73" s="73"/>
      <c r="WZA73" s="73"/>
      <c r="WZB73" s="73"/>
      <c r="WZC73" s="73"/>
      <c r="WZD73" s="73"/>
      <c r="WZE73" s="73"/>
      <c r="WZF73" s="73"/>
      <c r="WZG73" s="73"/>
      <c r="WZH73" s="73"/>
      <c r="WZI73" s="73"/>
      <c r="WZJ73" s="73"/>
      <c r="WZK73" s="73"/>
      <c r="WZL73" s="73"/>
      <c r="WZM73" s="73"/>
      <c r="WZN73" s="73"/>
      <c r="WZO73" s="73"/>
      <c r="WZP73" s="73"/>
      <c r="WZQ73" s="73"/>
      <c r="WZR73" s="73"/>
      <c r="WZS73" s="73"/>
      <c r="WZT73" s="73"/>
      <c r="WZU73" s="73"/>
      <c r="WZV73" s="73"/>
      <c r="WZW73" s="73"/>
      <c r="WZX73" s="73"/>
      <c r="WZY73" s="73"/>
      <c r="WZZ73" s="73"/>
      <c r="XAA73" s="73"/>
      <c r="XAB73" s="73"/>
      <c r="XAC73" s="73"/>
      <c r="XAD73" s="73"/>
      <c r="XAE73" s="73"/>
      <c r="XAF73" s="73"/>
      <c r="XAG73" s="73"/>
      <c r="XAH73" s="73"/>
      <c r="XAI73" s="73"/>
      <c r="XAJ73" s="73"/>
      <c r="XAK73" s="73"/>
      <c r="XAL73" s="73"/>
      <c r="XAM73" s="73"/>
      <c r="XAN73" s="73"/>
      <c r="XAO73" s="73"/>
      <c r="XAP73" s="73"/>
      <c r="XAQ73" s="73"/>
      <c r="XAR73" s="73"/>
      <c r="XAS73" s="73"/>
      <c r="XAT73" s="73"/>
      <c r="XAU73" s="73"/>
      <c r="XAV73" s="73"/>
      <c r="XAW73" s="73"/>
      <c r="XAX73" s="73"/>
      <c r="XAY73" s="73"/>
      <c r="XAZ73" s="73"/>
      <c r="XBA73" s="73"/>
      <c r="XBB73" s="73"/>
      <c r="XBC73" s="73"/>
      <c r="XBD73" s="73"/>
      <c r="XBE73" s="73"/>
      <c r="XBF73" s="73"/>
      <c r="XBG73" s="73"/>
      <c r="XBH73" s="73"/>
      <c r="XBI73" s="73"/>
      <c r="XBJ73" s="73"/>
      <c r="XBK73" s="73"/>
      <c r="XBL73" s="73"/>
      <c r="XBM73" s="73"/>
      <c r="XBN73" s="73"/>
      <c r="XBO73" s="73"/>
      <c r="XBP73" s="73"/>
      <c r="XBQ73" s="73"/>
      <c r="XBR73" s="73"/>
      <c r="XBS73" s="73"/>
      <c r="XBT73" s="73"/>
      <c r="XBU73" s="73"/>
      <c r="XBV73" s="73"/>
      <c r="XBW73" s="73"/>
      <c r="XBX73" s="73"/>
      <c r="XBY73" s="73"/>
      <c r="XBZ73" s="73"/>
      <c r="XCA73" s="73"/>
      <c r="XCB73" s="73"/>
      <c r="XCC73" s="73"/>
      <c r="XCD73" s="73"/>
      <c r="XCE73" s="73"/>
      <c r="XCF73" s="73"/>
      <c r="XCG73" s="73"/>
      <c r="XCH73" s="73"/>
      <c r="XCI73" s="73"/>
      <c r="XCJ73" s="73"/>
      <c r="XCK73" s="73"/>
      <c r="XCL73" s="73"/>
      <c r="XCM73" s="73"/>
      <c r="XCN73" s="73"/>
      <c r="XCO73" s="73"/>
      <c r="XCP73" s="73"/>
      <c r="XCQ73" s="73"/>
      <c r="XCR73" s="73"/>
      <c r="XCS73" s="73"/>
      <c r="XCT73" s="73"/>
      <c r="XCU73" s="73"/>
      <c r="XCV73" s="73"/>
      <c r="XCW73" s="73"/>
      <c r="XCX73" s="73"/>
      <c r="XCY73" s="73"/>
      <c r="XCZ73" s="73"/>
      <c r="XDA73" s="73"/>
      <c r="XDB73" s="73"/>
      <c r="XDC73" s="73"/>
      <c r="XDD73" s="73"/>
      <c r="XDE73" s="73"/>
      <c r="XDF73" s="73"/>
      <c r="XDG73" s="73"/>
      <c r="XDH73" s="73"/>
      <c r="XDI73" s="73"/>
      <c r="XDJ73" s="73"/>
      <c r="XDK73" s="73"/>
      <c r="XDL73" s="73"/>
      <c r="XDM73" s="73"/>
      <c r="XDN73" s="73"/>
      <c r="XDO73" s="73"/>
      <c r="XDP73" s="73"/>
      <c r="XDQ73" s="73"/>
      <c r="XDR73" s="73"/>
      <c r="XDS73" s="73"/>
      <c r="XDT73" s="73"/>
      <c r="XDU73" s="73"/>
      <c r="XDV73" s="73"/>
      <c r="XDW73" s="73"/>
      <c r="XDX73" s="73"/>
      <c r="XDY73" s="73"/>
      <c r="XDZ73" s="73"/>
      <c r="XEA73" s="73"/>
      <c r="XEB73" s="73"/>
      <c r="XEC73" s="73"/>
      <c r="XED73" s="73"/>
      <c r="XEE73" s="73"/>
      <c r="XEF73" s="73"/>
      <c r="XEG73" s="73"/>
      <c r="XEH73" s="73"/>
      <c r="XEI73" s="73"/>
      <c r="XEJ73" s="73"/>
      <c r="XEK73" s="73"/>
    </row>
    <row r="74" spans="1:16365" s="74" customFormat="1" ht="15.75" thickBot="1" x14ac:dyDescent="0.3">
      <c r="A74" s="73"/>
      <c r="D74" s="73"/>
      <c r="E74" s="121" t="s">
        <v>226</v>
      </c>
      <c r="F74" s="122"/>
      <c r="G74" s="122"/>
      <c r="H74" s="66">
        <f>G73-H73</f>
        <v>0</v>
      </c>
      <c r="I74" s="66">
        <f>H73-I73</f>
        <v>0</v>
      </c>
      <c r="J74" s="66">
        <f t="shared" ref="J74:S74" si="189">I73-J73</f>
        <v>0</v>
      </c>
      <c r="K74" s="66">
        <f t="shared" si="189"/>
        <v>0</v>
      </c>
      <c r="L74" s="66">
        <f t="shared" si="189"/>
        <v>0</v>
      </c>
      <c r="M74" s="66">
        <f t="shared" si="189"/>
        <v>0</v>
      </c>
      <c r="N74" s="66">
        <f t="shared" si="189"/>
        <v>0</v>
      </c>
      <c r="O74" s="66">
        <f t="shared" si="189"/>
        <v>0</v>
      </c>
      <c r="P74" s="66">
        <f t="shared" si="189"/>
        <v>0</v>
      </c>
      <c r="Q74" s="66">
        <f t="shared" si="189"/>
        <v>0</v>
      </c>
      <c r="R74" s="66">
        <f t="shared" si="189"/>
        <v>0</v>
      </c>
      <c r="S74" s="66">
        <f t="shared" si="189"/>
        <v>0</v>
      </c>
      <c r="T74" s="66">
        <f t="shared" ref="T74" si="190">S73-T73</f>
        <v>0</v>
      </c>
      <c r="U74" s="66">
        <f t="shared" ref="U74" si="191">T73-U73</f>
        <v>0</v>
      </c>
      <c r="V74" s="66">
        <f t="shared" ref="V74" si="192">U73-V73</f>
        <v>0</v>
      </c>
      <c r="W74" s="66">
        <f t="shared" ref="W74" si="193">V73-W73</f>
        <v>0</v>
      </c>
      <c r="X74" s="66">
        <f t="shared" ref="X74" si="194">W73-X73</f>
        <v>0</v>
      </c>
      <c r="Y74" s="66">
        <f t="shared" ref="Y74" si="195">X73-Y73</f>
        <v>0</v>
      </c>
      <c r="Z74" s="66">
        <f t="shared" ref="Z74" si="196">Y73-Z73</f>
        <v>0</v>
      </c>
      <c r="AA74" s="66">
        <f t="shared" ref="AA74" si="197">Z73-AA73</f>
        <v>0</v>
      </c>
      <c r="AB74" s="66">
        <f t="shared" ref="AB74" si="198">AA73-AB73</f>
        <v>0</v>
      </c>
      <c r="AC74" s="66">
        <f t="shared" ref="AC74" si="199">AB73-AC73</f>
        <v>0</v>
      </c>
      <c r="AD74" s="66">
        <f t="shared" ref="AD74" si="200">AC73-AD73</f>
        <v>0</v>
      </c>
      <c r="AE74" s="66">
        <f t="shared" ref="AE74" si="201">AD73-AE73</f>
        <v>0</v>
      </c>
      <c r="AF74" s="66">
        <f t="shared" ref="AF74" si="202">AE73-AF73</f>
        <v>0</v>
      </c>
      <c r="AG74" s="66">
        <f t="shared" ref="AG74" si="203">AF73-AG73</f>
        <v>0</v>
      </c>
      <c r="AH74" s="66">
        <f t="shared" ref="AH74" si="204">AG73-AH73</f>
        <v>0</v>
      </c>
      <c r="AI74" s="66">
        <f t="shared" ref="AI74" si="205">AH73-AI73</f>
        <v>0</v>
      </c>
      <c r="AJ74" s="66">
        <f t="shared" ref="AJ74" si="206">AI73-AJ73</f>
        <v>0</v>
      </c>
      <c r="AK74" s="66">
        <f t="shared" ref="AK74" si="207">AJ73-AK73</f>
        <v>0</v>
      </c>
      <c r="AL74" s="66">
        <f t="shared" ref="AL74" si="208">AK73-AL73</f>
        <v>0</v>
      </c>
      <c r="AM74" s="66">
        <f t="shared" ref="AM74" si="209">AL73-AM73</f>
        <v>0</v>
      </c>
      <c r="AN74" s="66">
        <f t="shared" ref="AN74" si="210">AM73-AN73</f>
        <v>0</v>
      </c>
      <c r="AO74" s="66">
        <f t="shared" ref="AO74" si="211">AN73-AO73</f>
        <v>0</v>
      </c>
      <c r="AP74" s="66">
        <f t="shared" ref="AP74" si="212">AO73-AP73</f>
        <v>0</v>
      </c>
      <c r="AQ74" s="66">
        <f t="shared" ref="AQ74" si="213">AP73-AQ73</f>
        <v>0</v>
      </c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  <c r="GA74" s="73"/>
      <c r="GB74" s="73"/>
      <c r="GC74" s="73"/>
      <c r="GD74" s="73"/>
      <c r="GE74" s="73"/>
      <c r="GF74" s="73"/>
      <c r="GG74" s="73"/>
      <c r="GH74" s="73"/>
      <c r="GI74" s="73"/>
      <c r="GJ74" s="73"/>
      <c r="GK74" s="73"/>
      <c r="GL74" s="73"/>
      <c r="GM74" s="73"/>
      <c r="GN74" s="73"/>
      <c r="GO74" s="73"/>
      <c r="GP74" s="73"/>
      <c r="GQ74" s="73"/>
      <c r="GR74" s="73"/>
      <c r="GS74" s="73"/>
      <c r="GT74" s="73"/>
      <c r="GU74" s="73"/>
      <c r="GV74" s="73"/>
      <c r="GW74" s="73"/>
      <c r="GX74" s="73"/>
      <c r="GY74" s="73"/>
      <c r="GZ74" s="73"/>
      <c r="HA74" s="73"/>
      <c r="HB74" s="73"/>
      <c r="HC74" s="73"/>
      <c r="HD74" s="73"/>
      <c r="HE74" s="73"/>
      <c r="HF74" s="73"/>
      <c r="HG74" s="73"/>
      <c r="HH74" s="73"/>
      <c r="HI74" s="73"/>
      <c r="HJ74" s="73"/>
      <c r="HK74" s="73"/>
      <c r="HL74" s="73"/>
      <c r="HM74" s="73"/>
      <c r="HN74" s="73"/>
      <c r="HO74" s="73"/>
      <c r="HP74" s="73"/>
      <c r="HQ74" s="73"/>
      <c r="HR74" s="73"/>
      <c r="HS74" s="73"/>
      <c r="HT74" s="73"/>
      <c r="HU74" s="73"/>
      <c r="HV74" s="73"/>
      <c r="HW74" s="73"/>
      <c r="HX74" s="73"/>
      <c r="HY74" s="73"/>
      <c r="HZ74" s="73"/>
      <c r="IA74" s="73"/>
      <c r="IB74" s="73"/>
      <c r="IC74" s="73"/>
      <c r="ID74" s="73"/>
      <c r="IE74" s="73"/>
      <c r="IF74" s="73"/>
      <c r="IG74" s="73"/>
      <c r="IH74" s="73"/>
      <c r="II74" s="73"/>
      <c r="IJ74" s="73"/>
      <c r="IK74" s="73"/>
      <c r="IL74" s="73"/>
      <c r="IM74" s="73"/>
      <c r="IN74" s="73"/>
      <c r="IO74" s="73"/>
      <c r="IP74" s="73"/>
      <c r="IQ74" s="73"/>
      <c r="IR74" s="73"/>
      <c r="IS74" s="73"/>
      <c r="IT74" s="73"/>
      <c r="IU74" s="73"/>
      <c r="IV74" s="73"/>
      <c r="IW74" s="73"/>
      <c r="IX74" s="73"/>
      <c r="IY74" s="73"/>
      <c r="IZ74" s="73"/>
      <c r="JA74" s="73"/>
      <c r="JB74" s="73"/>
      <c r="JC74" s="73"/>
      <c r="JD74" s="73"/>
      <c r="JE74" s="73"/>
      <c r="JF74" s="73"/>
      <c r="JG74" s="73"/>
      <c r="JH74" s="73"/>
      <c r="JI74" s="73"/>
      <c r="JJ74" s="73"/>
      <c r="JK74" s="73"/>
      <c r="JL74" s="73"/>
      <c r="JM74" s="73"/>
      <c r="JN74" s="73"/>
      <c r="JO74" s="73"/>
      <c r="JP74" s="73"/>
      <c r="JQ74" s="73"/>
      <c r="JR74" s="73"/>
      <c r="JS74" s="73"/>
      <c r="JT74" s="73"/>
      <c r="JU74" s="73"/>
      <c r="JV74" s="73"/>
      <c r="JW74" s="73"/>
      <c r="JX74" s="73"/>
      <c r="JY74" s="73"/>
      <c r="JZ74" s="73"/>
      <c r="KA74" s="73"/>
      <c r="KB74" s="73"/>
      <c r="KC74" s="73"/>
      <c r="KD74" s="73"/>
      <c r="KE74" s="73"/>
      <c r="KF74" s="73"/>
      <c r="KG74" s="73"/>
      <c r="KH74" s="73"/>
      <c r="KI74" s="73"/>
      <c r="KJ74" s="73"/>
      <c r="KK74" s="73"/>
      <c r="KL74" s="73"/>
      <c r="KM74" s="73"/>
      <c r="KN74" s="73"/>
      <c r="KO74" s="73"/>
      <c r="KP74" s="73"/>
      <c r="KQ74" s="73"/>
      <c r="KR74" s="73"/>
      <c r="KS74" s="73"/>
      <c r="KT74" s="73"/>
      <c r="KU74" s="73"/>
      <c r="KV74" s="73"/>
      <c r="KW74" s="73"/>
      <c r="KX74" s="73"/>
      <c r="KY74" s="73"/>
      <c r="KZ74" s="73"/>
      <c r="LA74" s="73"/>
      <c r="LB74" s="73"/>
      <c r="LC74" s="73"/>
      <c r="LD74" s="73"/>
      <c r="LE74" s="73"/>
      <c r="LF74" s="73"/>
      <c r="LG74" s="73"/>
      <c r="LH74" s="73"/>
      <c r="LI74" s="73"/>
      <c r="LJ74" s="73"/>
      <c r="LK74" s="73"/>
      <c r="LL74" s="73"/>
      <c r="LM74" s="73"/>
      <c r="LN74" s="73"/>
      <c r="LO74" s="73"/>
      <c r="LP74" s="73"/>
      <c r="LQ74" s="73"/>
      <c r="LR74" s="73"/>
      <c r="LS74" s="73"/>
      <c r="LT74" s="73"/>
      <c r="LU74" s="73"/>
      <c r="LV74" s="73"/>
      <c r="LW74" s="73"/>
      <c r="LX74" s="73"/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  <c r="OF74" s="73"/>
      <c r="OG74" s="73"/>
      <c r="OH74" s="73"/>
      <c r="OI74" s="73"/>
      <c r="OJ74" s="73"/>
      <c r="OK74" s="73"/>
      <c r="OL74" s="73"/>
      <c r="OM74" s="73"/>
      <c r="ON74" s="73"/>
      <c r="OO74" s="73"/>
      <c r="OP74" s="73"/>
      <c r="OQ74" s="73"/>
      <c r="OR74" s="73"/>
      <c r="OS74" s="73"/>
      <c r="OT74" s="73"/>
      <c r="OU74" s="73"/>
      <c r="OV74" s="73"/>
      <c r="OW74" s="73"/>
      <c r="OX74" s="73"/>
      <c r="OY74" s="73"/>
      <c r="OZ74" s="73"/>
      <c r="PA74" s="73"/>
      <c r="PB74" s="73"/>
      <c r="PC74" s="73"/>
      <c r="PD74" s="73"/>
      <c r="PE74" s="73"/>
      <c r="PF74" s="73"/>
      <c r="PG74" s="73"/>
      <c r="PH74" s="73"/>
      <c r="PI74" s="73"/>
      <c r="PJ74" s="73"/>
      <c r="PK74" s="73"/>
      <c r="PL74" s="73"/>
      <c r="PM74" s="73"/>
      <c r="PN74" s="73"/>
      <c r="PO74" s="73"/>
      <c r="PP74" s="73"/>
      <c r="PQ74" s="73"/>
      <c r="PR74" s="73"/>
      <c r="PS74" s="73"/>
      <c r="PT74" s="73"/>
      <c r="PU74" s="73"/>
      <c r="PV74" s="73"/>
      <c r="PW74" s="73"/>
      <c r="PX74" s="73"/>
      <c r="PY74" s="73"/>
      <c r="PZ74" s="73"/>
      <c r="QA74" s="73"/>
      <c r="QB74" s="73"/>
      <c r="QC74" s="73"/>
      <c r="QD74" s="73"/>
      <c r="QE74" s="73"/>
      <c r="QF74" s="73"/>
      <c r="QG74" s="73"/>
      <c r="QH74" s="73"/>
      <c r="QI74" s="73"/>
      <c r="QJ74" s="73"/>
      <c r="QK74" s="73"/>
      <c r="QL74" s="73"/>
      <c r="QM74" s="73"/>
      <c r="QN74" s="73"/>
      <c r="QO74" s="73"/>
      <c r="QP74" s="73"/>
      <c r="QQ74" s="73"/>
      <c r="QR74" s="73"/>
      <c r="QS74" s="73"/>
      <c r="QT74" s="73"/>
      <c r="QU74" s="73"/>
      <c r="QV74" s="73"/>
      <c r="QW74" s="73"/>
      <c r="QX74" s="73"/>
      <c r="QY74" s="73"/>
      <c r="QZ74" s="73"/>
      <c r="RA74" s="73"/>
      <c r="RB74" s="73"/>
      <c r="RC74" s="73"/>
      <c r="RD74" s="73"/>
      <c r="RE74" s="73"/>
      <c r="RF74" s="73"/>
      <c r="RG74" s="73"/>
      <c r="RH74" s="73"/>
      <c r="RI74" s="73"/>
      <c r="RJ74" s="73"/>
      <c r="RK74" s="73"/>
      <c r="RL74" s="73"/>
      <c r="RM74" s="73"/>
      <c r="RN74" s="73"/>
      <c r="RO74" s="73"/>
      <c r="RP74" s="73"/>
      <c r="RQ74" s="73"/>
      <c r="RR74" s="73"/>
      <c r="RS74" s="73"/>
      <c r="RT74" s="73"/>
      <c r="RU74" s="73"/>
      <c r="RV74" s="73"/>
      <c r="RW74" s="73"/>
      <c r="RX74" s="73"/>
      <c r="RY74" s="73"/>
      <c r="RZ74" s="73"/>
      <c r="SA74" s="73"/>
      <c r="SB74" s="73"/>
      <c r="SC74" s="73"/>
      <c r="SD74" s="73"/>
      <c r="SE74" s="73"/>
      <c r="SF74" s="73"/>
      <c r="SG74" s="73"/>
      <c r="SH74" s="73"/>
      <c r="SI74" s="73"/>
      <c r="SJ74" s="73"/>
      <c r="SK74" s="73"/>
      <c r="SL74" s="73"/>
      <c r="SM74" s="73"/>
      <c r="SN74" s="73"/>
      <c r="SO74" s="73"/>
      <c r="SP74" s="73"/>
      <c r="SQ74" s="73"/>
      <c r="SR74" s="73"/>
      <c r="SS74" s="73"/>
      <c r="ST74" s="73"/>
      <c r="SU74" s="73"/>
      <c r="SV74" s="73"/>
      <c r="SW74" s="73"/>
      <c r="SX74" s="73"/>
      <c r="SY74" s="73"/>
      <c r="SZ74" s="73"/>
      <c r="TA74" s="73"/>
      <c r="TB74" s="73"/>
      <c r="TC74" s="73"/>
      <c r="TD74" s="73"/>
      <c r="TE74" s="73"/>
      <c r="TF74" s="73"/>
      <c r="TG74" s="73"/>
      <c r="TH74" s="73"/>
      <c r="TI74" s="73"/>
      <c r="TJ74" s="73"/>
      <c r="TK74" s="73"/>
      <c r="TL74" s="73"/>
      <c r="TM74" s="73"/>
      <c r="TN74" s="73"/>
      <c r="TO74" s="73"/>
      <c r="TP74" s="73"/>
      <c r="TQ74" s="73"/>
      <c r="TR74" s="73"/>
      <c r="TS74" s="73"/>
      <c r="TT74" s="73"/>
      <c r="TU74" s="73"/>
      <c r="TV74" s="73"/>
      <c r="TW74" s="73"/>
      <c r="TX74" s="73"/>
      <c r="TY74" s="73"/>
      <c r="TZ74" s="73"/>
      <c r="UA74" s="73"/>
      <c r="UB74" s="73"/>
      <c r="UC74" s="73"/>
      <c r="UD74" s="73"/>
      <c r="UE74" s="73"/>
      <c r="UF74" s="73"/>
      <c r="UG74" s="73"/>
      <c r="UH74" s="73"/>
      <c r="UI74" s="73"/>
      <c r="UJ74" s="73"/>
      <c r="UK74" s="73"/>
      <c r="UL74" s="73"/>
      <c r="UM74" s="73"/>
      <c r="UN74" s="73"/>
      <c r="UO74" s="73"/>
      <c r="UP74" s="73"/>
      <c r="UQ74" s="73"/>
      <c r="UR74" s="73"/>
      <c r="US74" s="73"/>
      <c r="UT74" s="73"/>
      <c r="UU74" s="73"/>
      <c r="UV74" s="73"/>
      <c r="UW74" s="73"/>
      <c r="UX74" s="73"/>
      <c r="UY74" s="73"/>
      <c r="UZ74" s="73"/>
      <c r="VA74" s="73"/>
      <c r="VB74" s="73"/>
      <c r="VC74" s="73"/>
      <c r="VD74" s="73"/>
      <c r="VE74" s="73"/>
      <c r="VF74" s="73"/>
      <c r="VG74" s="73"/>
      <c r="VH74" s="73"/>
      <c r="VI74" s="73"/>
      <c r="VJ74" s="73"/>
      <c r="VK74" s="73"/>
      <c r="VL74" s="73"/>
      <c r="VM74" s="73"/>
      <c r="VN74" s="73"/>
      <c r="VO74" s="73"/>
      <c r="VP74" s="73"/>
      <c r="VQ74" s="73"/>
      <c r="VR74" s="73"/>
      <c r="VS74" s="73"/>
      <c r="VT74" s="73"/>
      <c r="VU74" s="73"/>
      <c r="VV74" s="73"/>
      <c r="VW74" s="73"/>
      <c r="VX74" s="73"/>
      <c r="VY74" s="73"/>
      <c r="VZ74" s="73"/>
      <c r="WA74" s="73"/>
      <c r="WB74" s="73"/>
      <c r="WC74" s="73"/>
      <c r="WD74" s="73"/>
      <c r="WE74" s="73"/>
      <c r="WF74" s="73"/>
      <c r="WG74" s="73"/>
      <c r="WH74" s="73"/>
      <c r="WI74" s="73"/>
      <c r="WJ74" s="73"/>
      <c r="WK74" s="73"/>
      <c r="WL74" s="73"/>
      <c r="WM74" s="73"/>
      <c r="WN74" s="73"/>
      <c r="WO74" s="73"/>
      <c r="WP74" s="73"/>
      <c r="WQ74" s="73"/>
      <c r="WR74" s="73"/>
      <c r="WS74" s="73"/>
      <c r="WT74" s="73"/>
      <c r="WU74" s="73"/>
      <c r="WV74" s="73"/>
      <c r="WW74" s="73"/>
      <c r="WX74" s="73"/>
      <c r="WY74" s="73"/>
      <c r="WZ74" s="73"/>
      <c r="XA74" s="73"/>
      <c r="XB74" s="73"/>
      <c r="XC74" s="73"/>
      <c r="XD74" s="73"/>
      <c r="XE74" s="73"/>
      <c r="XF74" s="73"/>
      <c r="XG74" s="73"/>
      <c r="XH74" s="73"/>
      <c r="XI74" s="73"/>
      <c r="XJ74" s="73"/>
      <c r="XK74" s="73"/>
      <c r="XL74" s="73"/>
      <c r="XM74" s="73"/>
      <c r="XN74" s="73"/>
      <c r="XO74" s="73"/>
      <c r="XP74" s="73"/>
      <c r="XQ74" s="73"/>
      <c r="XR74" s="73"/>
      <c r="XS74" s="73"/>
      <c r="XT74" s="73"/>
      <c r="XU74" s="73"/>
      <c r="XV74" s="73"/>
      <c r="XW74" s="73"/>
      <c r="XX74" s="73"/>
      <c r="XY74" s="73"/>
      <c r="XZ74" s="73"/>
      <c r="YA74" s="73"/>
      <c r="YB74" s="73"/>
      <c r="YC74" s="73"/>
      <c r="YD74" s="73"/>
      <c r="YE74" s="73"/>
      <c r="YF74" s="73"/>
      <c r="YG74" s="73"/>
      <c r="YH74" s="73"/>
      <c r="YI74" s="73"/>
      <c r="YJ74" s="73"/>
      <c r="YK74" s="73"/>
      <c r="YL74" s="73"/>
      <c r="YM74" s="73"/>
      <c r="YN74" s="73"/>
      <c r="YO74" s="73"/>
      <c r="YP74" s="73"/>
      <c r="YQ74" s="73"/>
      <c r="YR74" s="73"/>
      <c r="YS74" s="73"/>
      <c r="YT74" s="73"/>
      <c r="YU74" s="73"/>
      <c r="YV74" s="73"/>
      <c r="YW74" s="73"/>
      <c r="YX74" s="73"/>
      <c r="YY74" s="73"/>
      <c r="YZ74" s="73"/>
      <c r="ZA74" s="73"/>
      <c r="ZB74" s="73"/>
      <c r="ZC74" s="73"/>
      <c r="ZD74" s="73"/>
      <c r="ZE74" s="73"/>
      <c r="ZF74" s="73"/>
      <c r="ZG74" s="73"/>
      <c r="ZH74" s="73"/>
      <c r="ZI74" s="73"/>
      <c r="ZJ74" s="73"/>
      <c r="ZK74" s="73"/>
      <c r="ZL74" s="73"/>
      <c r="ZM74" s="73"/>
      <c r="ZN74" s="73"/>
      <c r="ZO74" s="73"/>
      <c r="ZP74" s="73"/>
      <c r="ZQ74" s="73"/>
      <c r="ZR74" s="73"/>
      <c r="ZS74" s="73"/>
      <c r="ZT74" s="73"/>
      <c r="ZU74" s="73"/>
      <c r="ZV74" s="73"/>
      <c r="ZW74" s="73"/>
      <c r="ZX74" s="73"/>
      <c r="ZY74" s="73"/>
      <c r="ZZ74" s="73"/>
      <c r="AAA74" s="73"/>
      <c r="AAB74" s="73"/>
      <c r="AAC74" s="73"/>
      <c r="AAD74" s="73"/>
      <c r="AAE74" s="73"/>
      <c r="AAF74" s="73"/>
      <c r="AAG74" s="73"/>
      <c r="AAH74" s="73"/>
      <c r="AAI74" s="73"/>
      <c r="AAJ74" s="73"/>
      <c r="AAK74" s="73"/>
      <c r="AAL74" s="73"/>
      <c r="AAM74" s="73"/>
      <c r="AAN74" s="73"/>
      <c r="AAO74" s="73"/>
      <c r="AAP74" s="73"/>
      <c r="AAQ74" s="73"/>
      <c r="AAR74" s="73"/>
      <c r="AAS74" s="73"/>
      <c r="AAT74" s="73"/>
      <c r="AAU74" s="73"/>
      <c r="AAV74" s="73"/>
      <c r="AAW74" s="73"/>
      <c r="AAX74" s="73"/>
      <c r="AAY74" s="73"/>
      <c r="AAZ74" s="73"/>
      <c r="ABA74" s="73"/>
      <c r="ABB74" s="73"/>
      <c r="ABC74" s="73"/>
      <c r="ABD74" s="73"/>
      <c r="ABE74" s="73"/>
      <c r="ABF74" s="73"/>
      <c r="ABG74" s="73"/>
      <c r="ABH74" s="73"/>
      <c r="ABI74" s="73"/>
      <c r="ABJ74" s="73"/>
      <c r="ABK74" s="73"/>
      <c r="ABL74" s="73"/>
      <c r="ABM74" s="73"/>
      <c r="ABN74" s="73"/>
      <c r="ABO74" s="73"/>
      <c r="ABP74" s="73"/>
      <c r="ABQ74" s="73"/>
      <c r="ABR74" s="73"/>
      <c r="ABS74" s="73"/>
      <c r="ABT74" s="73"/>
      <c r="ABU74" s="73"/>
      <c r="ABV74" s="73"/>
      <c r="ABW74" s="73"/>
      <c r="ABX74" s="73"/>
      <c r="ABY74" s="73"/>
      <c r="ABZ74" s="73"/>
      <c r="ACA74" s="73"/>
      <c r="ACB74" s="73"/>
      <c r="ACC74" s="73"/>
      <c r="ACD74" s="73"/>
      <c r="ACE74" s="73"/>
      <c r="ACF74" s="73"/>
      <c r="ACG74" s="73"/>
      <c r="ACH74" s="73"/>
      <c r="ACI74" s="73"/>
      <c r="ACJ74" s="73"/>
      <c r="ACK74" s="73"/>
      <c r="ACL74" s="73"/>
      <c r="ACM74" s="73"/>
      <c r="ACN74" s="73"/>
      <c r="ACO74" s="73"/>
      <c r="ACP74" s="73"/>
      <c r="ACQ74" s="73"/>
      <c r="ACR74" s="73"/>
      <c r="ACS74" s="73"/>
      <c r="ACT74" s="73"/>
      <c r="ACU74" s="73"/>
      <c r="ACV74" s="73"/>
      <c r="ACW74" s="73"/>
      <c r="ACX74" s="73"/>
      <c r="ACY74" s="73"/>
      <c r="ACZ74" s="73"/>
      <c r="ADA74" s="73"/>
      <c r="ADB74" s="73"/>
      <c r="ADC74" s="73"/>
      <c r="ADD74" s="73"/>
      <c r="ADE74" s="73"/>
      <c r="ADF74" s="73"/>
      <c r="ADG74" s="73"/>
      <c r="ADH74" s="73"/>
      <c r="ADI74" s="73"/>
      <c r="ADJ74" s="73"/>
      <c r="ADK74" s="73"/>
      <c r="ADL74" s="73"/>
      <c r="ADM74" s="73"/>
      <c r="ADN74" s="73"/>
      <c r="ADO74" s="73"/>
      <c r="ADP74" s="73"/>
      <c r="ADQ74" s="73"/>
      <c r="ADR74" s="73"/>
      <c r="ADS74" s="73"/>
      <c r="ADT74" s="73"/>
      <c r="ADU74" s="73"/>
      <c r="ADV74" s="73"/>
      <c r="ADW74" s="73"/>
      <c r="ADX74" s="73"/>
      <c r="ADY74" s="73"/>
      <c r="ADZ74" s="73"/>
      <c r="AEA74" s="73"/>
      <c r="AEB74" s="73"/>
      <c r="AEC74" s="73"/>
      <c r="AED74" s="73"/>
      <c r="AEE74" s="73"/>
      <c r="AEF74" s="73"/>
      <c r="AEG74" s="73"/>
      <c r="AEH74" s="73"/>
      <c r="AEI74" s="73"/>
      <c r="AEJ74" s="73"/>
      <c r="AEK74" s="73"/>
      <c r="AEL74" s="73"/>
      <c r="AEM74" s="73"/>
      <c r="AEN74" s="73"/>
      <c r="AEO74" s="73"/>
      <c r="AEP74" s="73"/>
      <c r="AEQ74" s="73"/>
      <c r="AER74" s="73"/>
      <c r="AES74" s="73"/>
      <c r="AET74" s="73"/>
      <c r="AEU74" s="73"/>
      <c r="AEV74" s="73"/>
      <c r="AEW74" s="73"/>
      <c r="AEX74" s="73"/>
      <c r="AEY74" s="73"/>
      <c r="AEZ74" s="73"/>
      <c r="AFA74" s="73"/>
      <c r="AFB74" s="73"/>
      <c r="AFC74" s="73"/>
      <c r="AFD74" s="73"/>
      <c r="AFE74" s="73"/>
      <c r="AFF74" s="73"/>
      <c r="AFG74" s="73"/>
      <c r="AFH74" s="73"/>
      <c r="AFI74" s="73"/>
      <c r="AFJ74" s="73"/>
      <c r="AFK74" s="73"/>
      <c r="AFL74" s="73"/>
      <c r="AFM74" s="73"/>
      <c r="AFN74" s="73"/>
      <c r="AFO74" s="73"/>
      <c r="AFP74" s="73"/>
      <c r="AFQ74" s="73"/>
      <c r="AFR74" s="73"/>
      <c r="AFS74" s="73"/>
      <c r="AFT74" s="73"/>
      <c r="AFU74" s="73"/>
      <c r="AFV74" s="73"/>
      <c r="AFW74" s="73"/>
      <c r="AFX74" s="73"/>
      <c r="AFY74" s="73"/>
      <c r="AFZ74" s="73"/>
      <c r="AGA74" s="73"/>
      <c r="AGB74" s="73"/>
      <c r="AGC74" s="73"/>
      <c r="AGD74" s="73"/>
      <c r="AGE74" s="73"/>
      <c r="AGF74" s="73"/>
      <c r="AGG74" s="73"/>
      <c r="AGH74" s="73"/>
      <c r="AGI74" s="73"/>
      <c r="AGJ74" s="73"/>
      <c r="AGK74" s="73"/>
      <c r="AGL74" s="73"/>
      <c r="AGM74" s="73"/>
      <c r="AGN74" s="73"/>
      <c r="AGO74" s="73"/>
      <c r="AGP74" s="73"/>
      <c r="AGQ74" s="73"/>
      <c r="AGR74" s="73"/>
      <c r="AGS74" s="73"/>
      <c r="AGT74" s="73"/>
      <c r="AGU74" s="73"/>
      <c r="AGV74" s="73"/>
      <c r="AGW74" s="73"/>
      <c r="AGX74" s="73"/>
      <c r="AGY74" s="73"/>
      <c r="AGZ74" s="73"/>
      <c r="AHA74" s="73"/>
      <c r="AHB74" s="73"/>
      <c r="AHC74" s="73"/>
      <c r="AHD74" s="73"/>
      <c r="AHE74" s="73"/>
      <c r="AHF74" s="73"/>
      <c r="AHG74" s="73"/>
      <c r="AHH74" s="73"/>
      <c r="AHI74" s="73"/>
      <c r="AHJ74" s="73"/>
      <c r="AHK74" s="73"/>
      <c r="AHL74" s="73"/>
      <c r="AHM74" s="73"/>
      <c r="AHN74" s="73"/>
      <c r="AHO74" s="73"/>
      <c r="AHP74" s="73"/>
      <c r="AHQ74" s="73"/>
      <c r="AHR74" s="73"/>
      <c r="AHS74" s="73"/>
      <c r="AHT74" s="73"/>
      <c r="AHU74" s="73"/>
      <c r="AHV74" s="73"/>
      <c r="AHW74" s="73"/>
      <c r="AHX74" s="73"/>
      <c r="AHY74" s="73"/>
      <c r="AHZ74" s="73"/>
      <c r="AIA74" s="73"/>
      <c r="AIB74" s="73"/>
      <c r="AIC74" s="73"/>
      <c r="AID74" s="73"/>
      <c r="AIE74" s="73"/>
      <c r="AIF74" s="73"/>
      <c r="AIG74" s="73"/>
      <c r="AIH74" s="73"/>
      <c r="AII74" s="73"/>
      <c r="AIJ74" s="73"/>
      <c r="AIK74" s="73"/>
      <c r="AIL74" s="73"/>
      <c r="AIM74" s="73"/>
      <c r="AIN74" s="73"/>
      <c r="AIO74" s="73"/>
      <c r="AIP74" s="73"/>
      <c r="AIQ74" s="73"/>
      <c r="AIR74" s="73"/>
      <c r="AIS74" s="73"/>
      <c r="AIT74" s="73"/>
      <c r="AIU74" s="73"/>
      <c r="AIV74" s="73"/>
      <c r="AIW74" s="73"/>
      <c r="AIX74" s="73"/>
      <c r="AIY74" s="73"/>
      <c r="AIZ74" s="73"/>
      <c r="AJA74" s="73"/>
      <c r="AJB74" s="73"/>
      <c r="AJC74" s="73"/>
      <c r="AJD74" s="73"/>
      <c r="AJE74" s="73"/>
      <c r="AJF74" s="73"/>
      <c r="AJG74" s="73"/>
      <c r="AJH74" s="73"/>
      <c r="AJI74" s="73"/>
      <c r="AJJ74" s="73"/>
      <c r="AJK74" s="73"/>
      <c r="AJL74" s="73"/>
      <c r="AJM74" s="73"/>
      <c r="AJN74" s="73"/>
      <c r="AJO74" s="73"/>
      <c r="AJP74" s="73"/>
      <c r="AJQ74" s="73"/>
      <c r="AJR74" s="73"/>
      <c r="AJS74" s="73"/>
      <c r="AJT74" s="73"/>
      <c r="AJU74" s="73"/>
      <c r="AJV74" s="73"/>
      <c r="AJW74" s="73"/>
      <c r="AJX74" s="73"/>
      <c r="AJY74" s="73"/>
      <c r="AJZ74" s="73"/>
      <c r="AKA74" s="73"/>
      <c r="AKB74" s="73"/>
      <c r="AKC74" s="73"/>
      <c r="AKD74" s="73"/>
      <c r="AKE74" s="73"/>
      <c r="AKF74" s="73"/>
      <c r="AKG74" s="73"/>
      <c r="AKH74" s="73"/>
      <c r="AKI74" s="73"/>
      <c r="AKJ74" s="73"/>
      <c r="AKK74" s="73"/>
      <c r="AKL74" s="73"/>
      <c r="AKM74" s="73"/>
      <c r="AKN74" s="73"/>
      <c r="AKO74" s="73"/>
      <c r="AKP74" s="73"/>
      <c r="AKQ74" s="73"/>
      <c r="AKR74" s="73"/>
      <c r="AKS74" s="73"/>
      <c r="AKT74" s="73"/>
      <c r="AKU74" s="73"/>
      <c r="AKV74" s="73"/>
      <c r="AKW74" s="73"/>
      <c r="AKX74" s="73"/>
      <c r="AKY74" s="73"/>
      <c r="AKZ74" s="73"/>
      <c r="ALA74" s="73"/>
      <c r="ALB74" s="73"/>
      <c r="ALC74" s="73"/>
      <c r="ALD74" s="73"/>
      <c r="ALE74" s="73"/>
      <c r="ALF74" s="73"/>
      <c r="ALG74" s="73"/>
      <c r="ALH74" s="73"/>
      <c r="ALI74" s="73"/>
      <c r="ALJ74" s="73"/>
      <c r="ALK74" s="73"/>
      <c r="ALL74" s="73"/>
      <c r="ALM74" s="73"/>
      <c r="ALN74" s="73"/>
      <c r="ALO74" s="73"/>
      <c r="ALP74" s="73"/>
      <c r="ALQ74" s="73"/>
      <c r="ALR74" s="73"/>
      <c r="ALS74" s="73"/>
      <c r="ALT74" s="73"/>
      <c r="ALU74" s="73"/>
      <c r="ALV74" s="73"/>
      <c r="ALW74" s="73"/>
      <c r="ALX74" s="73"/>
      <c r="ALY74" s="73"/>
      <c r="ALZ74" s="73"/>
      <c r="AMA74" s="73"/>
      <c r="AMB74" s="73"/>
      <c r="AMC74" s="73"/>
      <c r="AMD74" s="73"/>
      <c r="AME74" s="73"/>
      <c r="AMF74" s="73"/>
      <c r="AMG74" s="73"/>
      <c r="AMH74" s="73"/>
      <c r="AMI74" s="73"/>
      <c r="AMJ74" s="73"/>
      <c r="AMK74" s="73"/>
      <c r="AML74" s="73"/>
      <c r="AMM74" s="73"/>
      <c r="AMN74" s="73"/>
      <c r="AMO74" s="73"/>
      <c r="AMP74" s="73"/>
      <c r="AMQ74" s="73"/>
      <c r="AMR74" s="73"/>
      <c r="AMS74" s="73"/>
      <c r="AMT74" s="73"/>
      <c r="AMU74" s="73"/>
      <c r="AMV74" s="73"/>
      <c r="AMW74" s="73"/>
      <c r="AMX74" s="73"/>
      <c r="AMY74" s="73"/>
      <c r="AMZ74" s="73"/>
      <c r="ANA74" s="73"/>
      <c r="ANB74" s="73"/>
      <c r="ANC74" s="73"/>
      <c r="AND74" s="73"/>
      <c r="ANE74" s="73"/>
      <c r="ANF74" s="73"/>
      <c r="ANG74" s="73"/>
      <c r="ANH74" s="73"/>
      <c r="ANI74" s="73"/>
      <c r="ANJ74" s="73"/>
      <c r="ANK74" s="73"/>
      <c r="ANL74" s="73"/>
      <c r="ANM74" s="73"/>
      <c r="ANN74" s="73"/>
      <c r="ANO74" s="73"/>
      <c r="ANP74" s="73"/>
      <c r="ANQ74" s="73"/>
      <c r="ANR74" s="73"/>
      <c r="ANS74" s="73"/>
      <c r="ANT74" s="73"/>
      <c r="ANU74" s="73"/>
      <c r="ANV74" s="73"/>
      <c r="ANW74" s="73"/>
      <c r="ANX74" s="73"/>
      <c r="ANY74" s="73"/>
      <c r="ANZ74" s="73"/>
      <c r="AOA74" s="73"/>
      <c r="AOB74" s="73"/>
      <c r="AOC74" s="73"/>
      <c r="AOD74" s="73"/>
      <c r="AOE74" s="73"/>
      <c r="AOF74" s="73"/>
      <c r="AOG74" s="73"/>
      <c r="AOH74" s="73"/>
      <c r="AOI74" s="73"/>
      <c r="AOJ74" s="73"/>
      <c r="AOK74" s="73"/>
      <c r="AOL74" s="73"/>
      <c r="AOM74" s="73"/>
      <c r="AON74" s="73"/>
      <c r="AOO74" s="73"/>
      <c r="AOP74" s="73"/>
      <c r="AOQ74" s="73"/>
      <c r="AOR74" s="73"/>
      <c r="AOS74" s="73"/>
      <c r="AOT74" s="73"/>
      <c r="AOU74" s="73"/>
      <c r="AOV74" s="73"/>
      <c r="AOW74" s="73"/>
      <c r="AOX74" s="73"/>
      <c r="AOY74" s="73"/>
      <c r="AOZ74" s="73"/>
      <c r="APA74" s="73"/>
      <c r="APB74" s="73"/>
      <c r="APC74" s="73"/>
      <c r="APD74" s="73"/>
      <c r="APE74" s="73"/>
      <c r="APF74" s="73"/>
      <c r="APG74" s="73"/>
      <c r="APH74" s="73"/>
      <c r="API74" s="73"/>
      <c r="APJ74" s="73"/>
      <c r="APK74" s="73"/>
      <c r="APL74" s="73"/>
      <c r="APM74" s="73"/>
      <c r="APN74" s="73"/>
      <c r="APO74" s="73"/>
      <c r="APP74" s="73"/>
      <c r="APQ74" s="73"/>
      <c r="APR74" s="73"/>
      <c r="APS74" s="73"/>
      <c r="APT74" s="73"/>
      <c r="APU74" s="73"/>
      <c r="APV74" s="73"/>
      <c r="APW74" s="73"/>
      <c r="APX74" s="73"/>
      <c r="APY74" s="73"/>
      <c r="APZ74" s="73"/>
      <c r="AQA74" s="73"/>
      <c r="AQB74" s="73"/>
      <c r="AQC74" s="73"/>
      <c r="AQD74" s="73"/>
      <c r="AQE74" s="73"/>
      <c r="AQF74" s="73"/>
      <c r="AQG74" s="73"/>
      <c r="AQH74" s="73"/>
      <c r="AQI74" s="73"/>
      <c r="AQJ74" s="73"/>
      <c r="AQK74" s="73"/>
      <c r="AQL74" s="73"/>
      <c r="AQM74" s="73"/>
      <c r="AQN74" s="73"/>
      <c r="AQO74" s="73"/>
      <c r="AQP74" s="73"/>
      <c r="AQQ74" s="73"/>
      <c r="AQR74" s="73"/>
      <c r="AQS74" s="73"/>
      <c r="AQT74" s="73"/>
      <c r="AQU74" s="73"/>
      <c r="AQV74" s="73"/>
      <c r="AQW74" s="73"/>
      <c r="AQX74" s="73"/>
      <c r="AQY74" s="73"/>
      <c r="AQZ74" s="73"/>
      <c r="ARA74" s="73"/>
      <c r="ARB74" s="73"/>
      <c r="ARC74" s="73"/>
      <c r="ARD74" s="73"/>
      <c r="ARE74" s="73"/>
      <c r="ARF74" s="73"/>
      <c r="ARG74" s="73"/>
      <c r="ARH74" s="73"/>
      <c r="ARI74" s="73"/>
      <c r="ARJ74" s="73"/>
      <c r="ARK74" s="73"/>
      <c r="ARL74" s="73"/>
      <c r="ARM74" s="73"/>
      <c r="ARN74" s="73"/>
      <c r="ARO74" s="73"/>
      <c r="ARP74" s="73"/>
      <c r="ARQ74" s="73"/>
      <c r="ARR74" s="73"/>
      <c r="ARS74" s="73"/>
      <c r="ART74" s="73"/>
      <c r="ARU74" s="73"/>
      <c r="ARV74" s="73"/>
      <c r="ARW74" s="73"/>
      <c r="ARX74" s="73"/>
      <c r="ARY74" s="73"/>
      <c r="ARZ74" s="73"/>
      <c r="ASA74" s="73"/>
      <c r="ASB74" s="73"/>
      <c r="ASC74" s="73"/>
      <c r="ASD74" s="73"/>
      <c r="ASE74" s="73"/>
      <c r="ASF74" s="73"/>
      <c r="ASG74" s="73"/>
      <c r="ASH74" s="73"/>
      <c r="ASI74" s="73"/>
      <c r="ASJ74" s="73"/>
      <c r="ASK74" s="73"/>
      <c r="ASL74" s="73"/>
      <c r="ASM74" s="73"/>
      <c r="ASN74" s="73"/>
      <c r="ASO74" s="73"/>
      <c r="ASP74" s="73"/>
      <c r="ASQ74" s="73"/>
      <c r="ASR74" s="73"/>
      <c r="ASS74" s="73"/>
      <c r="AST74" s="73"/>
      <c r="ASU74" s="73"/>
      <c r="ASV74" s="73"/>
      <c r="ASW74" s="73"/>
      <c r="ASX74" s="73"/>
      <c r="ASY74" s="73"/>
      <c r="ASZ74" s="73"/>
      <c r="ATA74" s="73"/>
      <c r="ATB74" s="73"/>
      <c r="ATC74" s="73"/>
      <c r="ATD74" s="73"/>
      <c r="ATE74" s="73"/>
      <c r="ATF74" s="73"/>
      <c r="ATG74" s="73"/>
      <c r="ATH74" s="73"/>
      <c r="ATI74" s="73"/>
      <c r="ATJ74" s="73"/>
      <c r="ATK74" s="73"/>
      <c r="ATL74" s="73"/>
      <c r="ATM74" s="73"/>
      <c r="ATN74" s="73"/>
      <c r="ATO74" s="73"/>
      <c r="ATP74" s="73"/>
      <c r="ATQ74" s="73"/>
      <c r="ATR74" s="73"/>
      <c r="ATS74" s="73"/>
      <c r="ATT74" s="73"/>
      <c r="ATU74" s="73"/>
      <c r="ATV74" s="73"/>
      <c r="ATW74" s="73"/>
      <c r="ATX74" s="73"/>
      <c r="ATY74" s="73"/>
      <c r="ATZ74" s="73"/>
      <c r="AUA74" s="73"/>
      <c r="AUB74" s="73"/>
      <c r="AUC74" s="73"/>
      <c r="AUD74" s="73"/>
      <c r="AUE74" s="73"/>
      <c r="AUF74" s="73"/>
      <c r="AUG74" s="73"/>
      <c r="AUH74" s="73"/>
      <c r="AUI74" s="73"/>
      <c r="AUJ74" s="73"/>
      <c r="AUK74" s="73"/>
      <c r="AUL74" s="73"/>
      <c r="AUM74" s="73"/>
      <c r="AUN74" s="73"/>
      <c r="AUO74" s="73"/>
      <c r="AUP74" s="73"/>
      <c r="AUQ74" s="73"/>
      <c r="AUR74" s="73"/>
      <c r="AUS74" s="73"/>
      <c r="AUT74" s="73"/>
      <c r="AUU74" s="73"/>
      <c r="AUV74" s="73"/>
      <c r="AUW74" s="73"/>
      <c r="AUX74" s="73"/>
      <c r="AUY74" s="73"/>
      <c r="AUZ74" s="73"/>
      <c r="AVA74" s="73"/>
      <c r="AVB74" s="73"/>
      <c r="AVC74" s="73"/>
      <c r="AVD74" s="73"/>
      <c r="AVE74" s="73"/>
      <c r="AVF74" s="73"/>
      <c r="AVG74" s="73"/>
      <c r="AVH74" s="73"/>
      <c r="AVI74" s="73"/>
      <c r="AVJ74" s="73"/>
      <c r="AVK74" s="73"/>
      <c r="AVL74" s="73"/>
      <c r="AVM74" s="73"/>
      <c r="AVN74" s="73"/>
      <c r="AVO74" s="73"/>
      <c r="AVP74" s="73"/>
      <c r="AVQ74" s="73"/>
      <c r="AVR74" s="73"/>
      <c r="AVS74" s="73"/>
      <c r="AVT74" s="73"/>
      <c r="AVU74" s="73"/>
      <c r="AVV74" s="73"/>
      <c r="AVW74" s="73"/>
      <c r="AVX74" s="73"/>
      <c r="AVY74" s="73"/>
      <c r="AVZ74" s="73"/>
      <c r="AWA74" s="73"/>
      <c r="AWB74" s="73"/>
      <c r="AWC74" s="73"/>
      <c r="AWD74" s="73"/>
      <c r="AWE74" s="73"/>
      <c r="AWF74" s="73"/>
      <c r="AWG74" s="73"/>
      <c r="AWH74" s="73"/>
      <c r="AWI74" s="73"/>
      <c r="AWJ74" s="73"/>
      <c r="AWK74" s="73"/>
      <c r="AWL74" s="73"/>
      <c r="AWM74" s="73"/>
      <c r="AWN74" s="73"/>
      <c r="AWO74" s="73"/>
      <c r="AWP74" s="73"/>
      <c r="AWQ74" s="73"/>
      <c r="AWR74" s="73"/>
      <c r="AWS74" s="73"/>
      <c r="AWT74" s="73"/>
      <c r="AWU74" s="73"/>
      <c r="AWV74" s="73"/>
      <c r="AWW74" s="73"/>
      <c r="AWX74" s="73"/>
      <c r="AWY74" s="73"/>
      <c r="AWZ74" s="73"/>
      <c r="AXA74" s="73"/>
      <c r="AXB74" s="73"/>
      <c r="AXC74" s="73"/>
      <c r="AXD74" s="73"/>
      <c r="AXE74" s="73"/>
      <c r="AXF74" s="73"/>
      <c r="AXG74" s="73"/>
      <c r="AXH74" s="73"/>
      <c r="AXI74" s="73"/>
      <c r="AXJ74" s="73"/>
      <c r="AXK74" s="73"/>
      <c r="AXL74" s="73"/>
      <c r="AXM74" s="73"/>
      <c r="AXN74" s="73"/>
      <c r="AXO74" s="73"/>
      <c r="AXP74" s="73"/>
      <c r="AXQ74" s="73"/>
      <c r="AXR74" s="73"/>
      <c r="AXS74" s="73"/>
      <c r="AXT74" s="73"/>
      <c r="AXU74" s="73"/>
      <c r="AXV74" s="73"/>
      <c r="AXW74" s="73"/>
      <c r="AXX74" s="73"/>
      <c r="AXY74" s="73"/>
      <c r="AXZ74" s="73"/>
      <c r="AYA74" s="73"/>
      <c r="AYB74" s="73"/>
      <c r="AYC74" s="73"/>
      <c r="AYD74" s="73"/>
      <c r="AYE74" s="73"/>
      <c r="AYF74" s="73"/>
      <c r="AYG74" s="73"/>
      <c r="AYH74" s="73"/>
      <c r="AYI74" s="73"/>
      <c r="AYJ74" s="73"/>
      <c r="AYK74" s="73"/>
      <c r="AYL74" s="73"/>
      <c r="AYM74" s="73"/>
      <c r="AYN74" s="73"/>
      <c r="AYO74" s="73"/>
      <c r="AYP74" s="73"/>
      <c r="AYQ74" s="73"/>
      <c r="AYR74" s="73"/>
      <c r="AYS74" s="73"/>
      <c r="AYT74" s="73"/>
      <c r="AYU74" s="73"/>
      <c r="AYV74" s="73"/>
      <c r="AYW74" s="73"/>
      <c r="AYX74" s="73"/>
      <c r="AYY74" s="73"/>
      <c r="AYZ74" s="73"/>
      <c r="AZA74" s="73"/>
      <c r="AZB74" s="73"/>
      <c r="AZC74" s="73"/>
      <c r="AZD74" s="73"/>
      <c r="AZE74" s="73"/>
      <c r="AZF74" s="73"/>
      <c r="AZG74" s="73"/>
      <c r="AZH74" s="73"/>
      <c r="AZI74" s="73"/>
      <c r="AZJ74" s="73"/>
      <c r="AZK74" s="73"/>
      <c r="AZL74" s="73"/>
      <c r="AZM74" s="73"/>
      <c r="AZN74" s="73"/>
      <c r="AZO74" s="73"/>
      <c r="AZP74" s="73"/>
      <c r="AZQ74" s="73"/>
      <c r="AZR74" s="73"/>
      <c r="AZS74" s="73"/>
      <c r="AZT74" s="73"/>
      <c r="AZU74" s="73"/>
      <c r="AZV74" s="73"/>
      <c r="AZW74" s="73"/>
      <c r="AZX74" s="73"/>
      <c r="AZY74" s="73"/>
      <c r="AZZ74" s="73"/>
      <c r="BAA74" s="73"/>
      <c r="BAB74" s="73"/>
      <c r="BAC74" s="73"/>
      <c r="BAD74" s="73"/>
      <c r="BAE74" s="73"/>
      <c r="BAF74" s="73"/>
      <c r="BAG74" s="73"/>
      <c r="BAH74" s="73"/>
      <c r="BAI74" s="73"/>
      <c r="BAJ74" s="73"/>
      <c r="BAK74" s="73"/>
      <c r="BAL74" s="73"/>
      <c r="BAM74" s="73"/>
      <c r="BAN74" s="73"/>
      <c r="BAO74" s="73"/>
      <c r="BAP74" s="73"/>
      <c r="BAQ74" s="73"/>
      <c r="BAR74" s="73"/>
      <c r="BAS74" s="73"/>
      <c r="BAT74" s="73"/>
      <c r="BAU74" s="73"/>
      <c r="BAV74" s="73"/>
      <c r="BAW74" s="73"/>
      <c r="BAX74" s="73"/>
      <c r="BAY74" s="73"/>
      <c r="BAZ74" s="73"/>
      <c r="BBA74" s="73"/>
      <c r="BBB74" s="73"/>
      <c r="BBC74" s="73"/>
      <c r="BBD74" s="73"/>
      <c r="BBE74" s="73"/>
      <c r="BBF74" s="73"/>
      <c r="BBG74" s="73"/>
      <c r="BBH74" s="73"/>
      <c r="BBI74" s="73"/>
      <c r="BBJ74" s="73"/>
      <c r="BBK74" s="73"/>
      <c r="BBL74" s="73"/>
      <c r="BBM74" s="73"/>
      <c r="BBN74" s="73"/>
      <c r="BBO74" s="73"/>
      <c r="BBP74" s="73"/>
      <c r="BBQ74" s="73"/>
      <c r="BBR74" s="73"/>
      <c r="BBS74" s="73"/>
      <c r="BBT74" s="73"/>
      <c r="BBU74" s="73"/>
      <c r="BBV74" s="73"/>
      <c r="BBW74" s="73"/>
      <c r="BBX74" s="73"/>
      <c r="BBY74" s="73"/>
      <c r="BBZ74" s="73"/>
      <c r="BCA74" s="73"/>
      <c r="BCB74" s="73"/>
      <c r="BCC74" s="73"/>
      <c r="BCD74" s="73"/>
      <c r="BCE74" s="73"/>
      <c r="BCF74" s="73"/>
      <c r="BCG74" s="73"/>
      <c r="BCH74" s="73"/>
      <c r="BCI74" s="73"/>
      <c r="BCJ74" s="73"/>
      <c r="BCK74" s="73"/>
      <c r="BCL74" s="73"/>
      <c r="BCM74" s="73"/>
      <c r="BCN74" s="73"/>
      <c r="BCO74" s="73"/>
      <c r="BCP74" s="73"/>
      <c r="BCQ74" s="73"/>
      <c r="BCR74" s="73"/>
      <c r="BCS74" s="73"/>
      <c r="BCT74" s="73"/>
      <c r="BCU74" s="73"/>
      <c r="BCV74" s="73"/>
      <c r="BCW74" s="73"/>
      <c r="BCX74" s="73"/>
      <c r="BCY74" s="73"/>
      <c r="BCZ74" s="73"/>
      <c r="BDA74" s="73"/>
      <c r="BDB74" s="73"/>
      <c r="BDC74" s="73"/>
      <c r="BDD74" s="73"/>
      <c r="BDE74" s="73"/>
      <c r="BDF74" s="73"/>
      <c r="BDG74" s="73"/>
      <c r="BDH74" s="73"/>
      <c r="BDI74" s="73"/>
      <c r="BDJ74" s="73"/>
      <c r="BDK74" s="73"/>
      <c r="BDL74" s="73"/>
      <c r="BDM74" s="73"/>
      <c r="BDN74" s="73"/>
      <c r="BDO74" s="73"/>
      <c r="BDP74" s="73"/>
      <c r="BDQ74" s="73"/>
      <c r="BDR74" s="73"/>
      <c r="BDS74" s="73"/>
      <c r="BDT74" s="73"/>
      <c r="BDU74" s="73"/>
      <c r="BDV74" s="73"/>
      <c r="BDW74" s="73"/>
      <c r="BDX74" s="73"/>
      <c r="BDY74" s="73"/>
      <c r="BDZ74" s="73"/>
      <c r="BEA74" s="73"/>
      <c r="BEB74" s="73"/>
      <c r="BEC74" s="73"/>
      <c r="BED74" s="73"/>
      <c r="BEE74" s="73"/>
      <c r="BEF74" s="73"/>
      <c r="BEG74" s="73"/>
      <c r="BEH74" s="73"/>
      <c r="BEI74" s="73"/>
      <c r="BEJ74" s="73"/>
      <c r="BEK74" s="73"/>
      <c r="BEL74" s="73"/>
      <c r="BEM74" s="73"/>
      <c r="BEN74" s="73"/>
      <c r="BEO74" s="73"/>
      <c r="BEP74" s="73"/>
      <c r="BEQ74" s="73"/>
      <c r="BER74" s="73"/>
      <c r="BES74" s="73"/>
      <c r="BET74" s="73"/>
      <c r="BEU74" s="73"/>
      <c r="BEV74" s="73"/>
      <c r="BEW74" s="73"/>
      <c r="BEX74" s="73"/>
      <c r="BEY74" s="73"/>
      <c r="BEZ74" s="73"/>
      <c r="BFA74" s="73"/>
      <c r="BFB74" s="73"/>
      <c r="BFC74" s="73"/>
      <c r="BFD74" s="73"/>
      <c r="BFE74" s="73"/>
      <c r="BFF74" s="73"/>
      <c r="BFG74" s="73"/>
      <c r="BFH74" s="73"/>
      <c r="BFI74" s="73"/>
      <c r="BFJ74" s="73"/>
      <c r="BFK74" s="73"/>
      <c r="BFL74" s="73"/>
      <c r="BFM74" s="73"/>
      <c r="BFN74" s="73"/>
      <c r="BFO74" s="73"/>
      <c r="BFP74" s="73"/>
      <c r="BFQ74" s="73"/>
      <c r="BFR74" s="73"/>
      <c r="BFS74" s="73"/>
      <c r="BFT74" s="73"/>
      <c r="BFU74" s="73"/>
      <c r="BFV74" s="73"/>
      <c r="BFW74" s="73"/>
      <c r="BFX74" s="73"/>
      <c r="BFY74" s="73"/>
      <c r="BFZ74" s="73"/>
      <c r="BGA74" s="73"/>
      <c r="BGB74" s="73"/>
      <c r="BGC74" s="73"/>
      <c r="BGD74" s="73"/>
      <c r="BGE74" s="73"/>
      <c r="BGF74" s="73"/>
      <c r="BGG74" s="73"/>
      <c r="BGH74" s="73"/>
      <c r="BGI74" s="73"/>
      <c r="BGJ74" s="73"/>
      <c r="BGK74" s="73"/>
      <c r="BGL74" s="73"/>
      <c r="BGM74" s="73"/>
      <c r="BGN74" s="73"/>
      <c r="BGO74" s="73"/>
      <c r="BGP74" s="73"/>
      <c r="BGQ74" s="73"/>
      <c r="BGR74" s="73"/>
      <c r="BGS74" s="73"/>
      <c r="BGT74" s="73"/>
      <c r="BGU74" s="73"/>
      <c r="BGV74" s="73"/>
      <c r="BGW74" s="73"/>
      <c r="BGX74" s="73"/>
      <c r="BGY74" s="73"/>
      <c r="BGZ74" s="73"/>
      <c r="BHA74" s="73"/>
      <c r="BHB74" s="73"/>
      <c r="BHC74" s="73"/>
      <c r="BHD74" s="73"/>
      <c r="BHE74" s="73"/>
      <c r="BHF74" s="73"/>
      <c r="BHG74" s="73"/>
      <c r="BHH74" s="73"/>
      <c r="BHI74" s="73"/>
      <c r="BHJ74" s="73"/>
      <c r="BHK74" s="73"/>
      <c r="BHL74" s="73"/>
      <c r="BHM74" s="73"/>
      <c r="BHN74" s="73"/>
      <c r="BHO74" s="73"/>
      <c r="BHP74" s="73"/>
      <c r="BHQ74" s="73"/>
      <c r="BHR74" s="73"/>
      <c r="BHS74" s="73"/>
      <c r="BHT74" s="73"/>
      <c r="BHU74" s="73"/>
      <c r="BHV74" s="73"/>
      <c r="BHW74" s="73"/>
      <c r="BHX74" s="73"/>
      <c r="BHY74" s="73"/>
      <c r="BHZ74" s="73"/>
      <c r="BIA74" s="73"/>
      <c r="BIB74" s="73"/>
      <c r="BIC74" s="73"/>
      <c r="BID74" s="73"/>
      <c r="BIE74" s="73"/>
      <c r="BIF74" s="73"/>
      <c r="BIG74" s="73"/>
      <c r="BIH74" s="73"/>
      <c r="BII74" s="73"/>
      <c r="BIJ74" s="73"/>
      <c r="BIK74" s="73"/>
      <c r="BIL74" s="73"/>
      <c r="BIM74" s="73"/>
      <c r="BIN74" s="73"/>
      <c r="BIO74" s="73"/>
      <c r="BIP74" s="73"/>
      <c r="BIQ74" s="73"/>
      <c r="BIR74" s="73"/>
      <c r="BIS74" s="73"/>
      <c r="BIT74" s="73"/>
      <c r="BIU74" s="73"/>
      <c r="BIV74" s="73"/>
      <c r="BIW74" s="73"/>
      <c r="BIX74" s="73"/>
      <c r="BIY74" s="73"/>
      <c r="BIZ74" s="73"/>
      <c r="BJA74" s="73"/>
      <c r="BJB74" s="73"/>
      <c r="BJC74" s="73"/>
      <c r="BJD74" s="73"/>
      <c r="BJE74" s="73"/>
      <c r="BJF74" s="73"/>
      <c r="BJG74" s="73"/>
      <c r="BJH74" s="73"/>
      <c r="BJI74" s="73"/>
      <c r="BJJ74" s="73"/>
      <c r="BJK74" s="73"/>
      <c r="BJL74" s="73"/>
      <c r="BJM74" s="73"/>
      <c r="BJN74" s="73"/>
      <c r="BJO74" s="73"/>
      <c r="BJP74" s="73"/>
      <c r="BJQ74" s="73"/>
      <c r="BJR74" s="73"/>
      <c r="BJS74" s="73"/>
      <c r="BJT74" s="73"/>
      <c r="BJU74" s="73"/>
      <c r="BJV74" s="73"/>
      <c r="BJW74" s="73"/>
      <c r="BJX74" s="73"/>
      <c r="BJY74" s="73"/>
      <c r="BJZ74" s="73"/>
      <c r="BKA74" s="73"/>
      <c r="BKB74" s="73"/>
      <c r="BKC74" s="73"/>
      <c r="BKD74" s="73"/>
      <c r="BKE74" s="73"/>
      <c r="BKF74" s="73"/>
      <c r="BKG74" s="73"/>
      <c r="BKH74" s="73"/>
      <c r="BKI74" s="73"/>
      <c r="BKJ74" s="73"/>
      <c r="BKK74" s="73"/>
      <c r="BKL74" s="73"/>
      <c r="BKM74" s="73"/>
      <c r="BKN74" s="73"/>
      <c r="BKO74" s="73"/>
      <c r="BKP74" s="73"/>
      <c r="BKQ74" s="73"/>
      <c r="BKR74" s="73"/>
      <c r="BKS74" s="73"/>
      <c r="BKT74" s="73"/>
      <c r="BKU74" s="73"/>
      <c r="BKV74" s="73"/>
      <c r="BKW74" s="73"/>
      <c r="BKX74" s="73"/>
      <c r="BKY74" s="73"/>
      <c r="BKZ74" s="73"/>
      <c r="BLA74" s="73"/>
      <c r="BLB74" s="73"/>
      <c r="BLC74" s="73"/>
      <c r="BLD74" s="73"/>
      <c r="BLE74" s="73"/>
      <c r="BLF74" s="73"/>
      <c r="BLG74" s="73"/>
      <c r="BLH74" s="73"/>
      <c r="BLI74" s="73"/>
      <c r="BLJ74" s="73"/>
      <c r="BLK74" s="73"/>
      <c r="BLL74" s="73"/>
      <c r="BLM74" s="73"/>
      <c r="BLN74" s="73"/>
      <c r="BLO74" s="73"/>
      <c r="BLP74" s="73"/>
      <c r="BLQ74" s="73"/>
      <c r="BLR74" s="73"/>
      <c r="BLS74" s="73"/>
      <c r="BLT74" s="73"/>
      <c r="BLU74" s="73"/>
      <c r="BLV74" s="73"/>
      <c r="BLW74" s="73"/>
      <c r="BLX74" s="73"/>
      <c r="BLY74" s="73"/>
      <c r="BLZ74" s="73"/>
      <c r="BMA74" s="73"/>
      <c r="BMB74" s="73"/>
      <c r="BMC74" s="73"/>
      <c r="BMD74" s="73"/>
      <c r="BME74" s="73"/>
      <c r="BMF74" s="73"/>
      <c r="BMG74" s="73"/>
      <c r="BMH74" s="73"/>
      <c r="BMI74" s="73"/>
      <c r="BMJ74" s="73"/>
      <c r="BMK74" s="73"/>
      <c r="BML74" s="73"/>
      <c r="BMM74" s="73"/>
      <c r="BMN74" s="73"/>
      <c r="BMO74" s="73"/>
      <c r="BMP74" s="73"/>
      <c r="BMQ74" s="73"/>
      <c r="BMR74" s="73"/>
      <c r="BMS74" s="73"/>
      <c r="BMT74" s="73"/>
      <c r="BMU74" s="73"/>
      <c r="BMV74" s="73"/>
      <c r="BMW74" s="73"/>
      <c r="BMX74" s="73"/>
      <c r="BMY74" s="73"/>
      <c r="BMZ74" s="73"/>
      <c r="BNA74" s="73"/>
      <c r="BNB74" s="73"/>
      <c r="BNC74" s="73"/>
      <c r="BND74" s="73"/>
      <c r="BNE74" s="73"/>
      <c r="BNF74" s="73"/>
      <c r="BNG74" s="73"/>
      <c r="BNH74" s="73"/>
      <c r="BNI74" s="73"/>
      <c r="BNJ74" s="73"/>
      <c r="BNK74" s="73"/>
      <c r="BNL74" s="73"/>
      <c r="BNM74" s="73"/>
      <c r="BNN74" s="73"/>
      <c r="BNO74" s="73"/>
      <c r="BNP74" s="73"/>
      <c r="BNQ74" s="73"/>
      <c r="BNR74" s="73"/>
      <c r="BNS74" s="73"/>
      <c r="BNT74" s="73"/>
      <c r="BNU74" s="73"/>
      <c r="BNV74" s="73"/>
      <c r="BNW74" s="73"/>
      <c r="BNX74" s="73"/>
      <c r="BNY74" s="73"/>
      <c r="BNZ74" s="73"/>
      <c r="BOA74" s="73"/>
      <c r="BOB74" s="73"/>
      <c r="BOC74" s="73"/>
      <c r="BOD74" s="73"/>
      <c r="BOE74" s="73"/>
      <c r="BOF74" s="73"/>
      <c r="BOG74" s="73"/>
      <c r="BOH74" s="73"/>
      <c r="BOI74" s="73"/>
      <c r="BOJ74" s="73"/>
      <c r="BOK74" s="73"/>
      <c r="BOL74" s="73"/>
      <c r="BOM74" s="73"/>
      <c r="BON74" s="73"/>
      <c r="BOO74" s="73"/>
      <c r="BOP74" s="73"/>
      <c r="BOQ74" s="73"/>
      <c r="BOR74" s="73"/>
      <c r="BOS74" s="73"/>
      <c r="BOT74" s="73"/>
      <c r="BOU74" s="73"/>
      <c r="BOV74" s="73"/>
      <c r="BOW74" s="73"/>
      <c r="BOX74" s="73"/>
      <c r="BOY74" s="73"/>
      <c r="BOZ74" s="73"/>
      <c r="BPA74" s="73"/>
      <c r="BPB74" s="73"/>
      <c r="BPC74" s="73"/>
      <c r="BPD74" s="73"/>
      <c r="BPE74" s="73"/>
      <c r="BPF74" s="73"/>
      <c r="BPG74" s="73"/>
      <c r="BPH74" s="73"/>
      <c r="BPI74" s="73"/>
      <c r="BPJ74" s="73"/>
      <c r="BPK74" s="73"/>
      <c r="BPL74" s="73"/>
      <c r="BPM74" s="73"/>
      <c r="BPN74" s="73"/>
      <c r="BPO74" s="73"/>
      <c r="BPP74" s="73"/>
      <c r="BPQ74" s="73"/>
      <c r="BPR74" s="73"/>
      <c r="BPS74" s="73"/>
      <c r="BPT74" s="73"/>
      <c r="BPU74" s="73"/>
      <c r="BPV74" s="73"/>
      <c r="BPW74" s="73"/>
      <c r="BPX74" s="73"/>
      <c r="BPY74" s="73"/>
      <c r="BPZ74" s="73"/>
      <c r="BQA74" s="73"/>
      <c r="BQB74" s="73"/>
      <c r="BQC74" s="73"/>
      <c r="BQD74" s="73"/>
      <c r="BQE74" s="73"/>
      <c r="BQF74" s="73"/>
      <c r="BQG74" s="73"/>
      <c r="BQH74" s="73"/>
      <c r="BQI74" s="73"/>
      <c r="BQJ74" s="73"/>
      <c r="BQK74" s="73"/>
      <c r="BQL74" s="73"/>
      <c r="BQM74" s="73"/>
      <c r="BQN74" s="73"/>
      <c r="BQO74" s="73"/>
      <c r="BQP74" s="73"/>
      <c r="BQQ74" s="73"/>
      <c r="BQR74" s="73"/>
      <c r="BQS74" s="73"/>
      <c r="BQT74" s="73"/>
      <c r="BQU74" s="73"/>
      <c r="BQV74" s="73"/>
      <c r="BQW74" s="73"/>
      <c r="BQX74" s="73"/>
      <c r="BQY74" s="73"/>
      <c r="BQZ74" s="73"/>
      <c r="BRA74" s="73"/>
      <c r="BRB74" s="73"/>
      <c r="BRC74" s="73"/>
      <c r="BRD74" s="73"/>
      <c r="BRE74" s="73"/>
      <c r="BRF74" s="73"/>
      <c r="BRG74" s="73"/>
      <c r="BRH74" s="73"/>
      <c r="BRI74" s="73"/>
      <c r="BRJ74" s="73"/>
      <c r="BRK74" s="73"/>
      <c r="BRL74" s="73"/>
      <c r="BRM74" s="73"/>
      <c r="BRN74" s="73"/>
      <c r="BRO74" s="73"/>
      <c r="BRP74" s="73"/>
      <c r="BRQ74" s="73"/>
      <c r="BRR74" s="73"/>
      <c r="BRS74" s="73"/>
      <c r="BRT74" s="73"/>
      <c r="BRU74" s="73"/>
      <c r="BRV74" s="73"/>
      <c r="BRW74" s="73"/>
      <c r="BRX74" s="73"/>
      <c r="BRY74" s="73"/>
      <c r="BRZ74" s="73"/>
      <c r="BSA74" s="73"/>
      <c r="BSB74" s="73"/>
      <c r="BSC74" s="73"/>
      <c r="BSD74" s="73"/>
      <c r="BSE74" s="73"/>
      <c r="BSF74" s="73"/>
      <c r="BSG74" s="73"/>
      <c r="BSH74" s="73"/>
      <c r="BSI74" s="73"/>
      <c r="BSJ74" s="73"/>
      <c r="BSK74" s="73"/>
      <c r="BSL74" s="73"/>
      <c r="BSM74" s="73"/>
      <c r="BSN74" s="73"/>
      <c r="BSO74" s="73"/>
      <c r="BSP74" s="73"/>
      <c r="BSQ74" s="73"/>
      <c r="BSR74" s="73"/>
      <c r="BSS74" s="73"/>
      <c r="BST74" s="73"/>
      <c r="BSU74" s="73"/>
      <c r="BSV74" s="73"/>
      <c r="BSW74" s="73"/>
      <c r="BSX74" s="73"/>
      <c r="BSY74" s="73"/>
      <c r="BSZ74" s="73"/>
      <c r="BTA74" s="73"/>
      <c r="BTB74" s="73"/>
      <c r="BTC74" s="73"/>
      <c r="BTD74" s="73"/>
      <c r="BTE74" s="73"/>
      <c r="BTF74" s="73"/>
      <c r="BTG74" s="73"/>
      <c r="BTH74" s="73"/>
      <c r="BTI74" s="73"/>
      <c r="BTJ74" s="73"/>
      <c r="BTK74" s="73"/>
      <c r="BTL74" s="73"/>
      <c r="BTM74" s="73"/>
      <c r="BTN74" s="73"/>
      <c r="BTO74" s="73"/>
      <c r="BTP74" s="73"/>
      <c r="BTQ74" s="73"/>
      <c r="BTR74" s="73"/>
      <c r="BTS74" s="73"/>
      <c r="BTT74" s="73"/>
      <c r="BTU74" s="73"/>
      <c r="BTV74" s="73"/>
      <c r="BTW74" s="73"/>
      <c r="BTX74" s="73"/>
      <c r="BTY74" s="73"/>
      <c r="BTZ74" s="73"/>
      <c r="BUA74" s="73"/>
      <c r="BUB74" s="73"/>
      <c r="BUC74" s="73"/>
      <c r="BUD74" s="73"/>
      <c r="BUE74" s="73"/>
      <c r="BUF74" s="73"/>
      <c r="BUG74" s="73"/>
      <c r="BUH74" s="73"/>
      <c r="BUI74" s="73"/>
      <c r="BUJ74" s="73"/>
      <c r="BUK74" s="73"/>
      <c r="BUL74" s="73"/>
      <c r="BUM74" s="73"/>
      <c r="BUN74" s="73"/>
      <c r="BUO74" s="73"/>
      <c r="BUP74" s="73"/>
      <c r="BUQ74" s="73"/>
      <c r="BUR74" s="73"/>
      <c r="BUS74" s="73"/>
      <c r="BUT74" s="73"/>
      <c r="BUU74" s="73"/>
      <c r="BUV74" s="73"/>
      <c r="BUW74" s="73"/>
      <c r="BUX74" s="73"/>
      <c r="BUY74" s="73"/>
      <c r="BUZ74" s="73"/>
      <c r="BVA74" s="73"/>
      <c r="BVB74" s="73"/>
      <c r="BVC74" s="73"/>
      <c r="BVD74" s="73"/>
      <c r="BVE74" s="73"/>
      <c r="BVF74" s="73"/>
      <c r="BVG74" s="73"/>
      <c r="BVH74" s="73"/>
      <c r="BVI74" s="73"/>
      <c r="BVJ74" s="73"/>
      <c r="BVK74" s="73"/>
      <c r="BVL74" s="73"/>
      <c r="BVM74" s="73"/>
      <c r="BVN74" s="73"/>
      <c r="BVO74" s="73"/>
      <c r="BVP74" s="73"/>
      <c r="BVQ74" s="73"/>
      <c r="BVR74" s="73"/>
      <c r="BVS74" s="73"/>
      <c r="BVT74" s="73"/>
      <c r="BVU74" s="73"/>
      <c r="BVV74" s="73"/>
      <c r="BVW74" s="73"/>
      <c r="BVX74" s="73"/>
      <c r="BVY74" s="73"/>
      <c r="BVZ74" s="73"/>
      <c r="BWA74" s="73"/>
      <c r="BWB74" s="73"/>
      <c r="BWC74" s="73"/>
      <c r="BWD74" s="73"/>
      <c r="BWE74" s="73"/>
      <c r="BWF74" s="73"/>
      <c r="BWG74" s="73"/>
      <c r="BWH74" s="73"/>
      <c r="BWI74" s="73"/>
      <c r="BWJ74" s="73"/>
      <c r="BWK74" s="73"/>
      <c r="BWL74" s="73"/>
      <c r="BWM74" s="73"/>
      <c r="BWN74" s="73"/>
      <c r="BWO74" s="73"/>
      <c r="BWP74" s="73"/>
      <c r="BWQ74" s="73"/>
      <c r="BWR74" s="73"/>
      <c r="BWS74" s="73"/>
      <c r="BWT74" s="73"/>
      <c r="BWU74" s="73"/>
      <c r="BWV74" s="73"/>
      <c r="BWW74" s="73"/>
      <c r="BWX74" s="73"/>
      <c r="BWY74" s="73"/>
      <c r="BWZ74" s="73"/>
      <c r="BXA74" s="73"/>
      <c r="BXB74" s="73"/>
      <c r="BXC74" s="73"/>
      <c r="BXD74" s="73"/>
      <c r="BXE74" s="73"/>
      <c r="BXF74" s="73"/>
      <c r="BXG74" s="73"/>
      <c r="BXH74" s="73"/>
      <c r="BXI74" s="73"/>
      <c r="BXJ74" s="73"/>
      <c r="BXK74" s="73"/>
      <c r="BXL74" s="73"/>
      <c r="BXM74" s="73"/>
      <c r="BXN74" s="73"/>
      <c r="BXO74" s="73"/>
      <c r="BXP74" s="73"/>
      <c r="BXQ74" s="73"/>
      <c r="BXR74" s="73"/>
      <c r="BXS74" s="73"/>
      <c r="BXT74" s="73"/>
      <c r="BXU74" s="73"/>
      <c r="BXV74" s="73"/>
      <c r="BXW74" s="73"/>
      <c r="BXX74" s="73"/>
      <c r="BXY74" s="73"/>
      <c r="BXZ74" s="73"/>
      <c r="BYA74" s="73"/>
      <c r="BYB74" s="73"/>
      <c r="BYC74" s="73"/>
      <c r="BYD74" s="73"/>
      <c r="BYE74" s="73"/>
      <c r="BYF74" s="73"/>
      <c r="BYG74" s="73"/>
      <c r="BYH74" s="73"/>
      <c r="BYI74" s="73"/>
      <c r="BYJ74" s="73"/>
      <c r="BYK74" s="73"/>
      <c r="BYL74" s="73"/>
      <c r="BYM74" s="73"/>
      <c r="BYN74" s="73"/>
      <c r="BYO74" s="73"/>
      <c r="BYP74" s="73"/>
      <c r="BYQ74" s="73"/>
      <c r="BYR74" s="73"/>
      <c r="BYS74" s="73"/>
      <c r="BYT74" s="73"/>
      <c r="BYU74" s="73"/>
      <c r="BYV74" s="73"/>
      <c r="BYW74" s="73"/>
      <c r="BYX74" s="73"/>
      <c r="BYY74" s="73"/>
      <c r="BYZ74" s="73"/>
      <c r="BZA74" s="73"/>
      <c r="BZB74" s="73"/>
      <c r="BZC74" s="73"/>
      <c r="BZD74" s="73"/>
      <c r="BZE74" s="73"/>
      <c r="BZF74" s="73"/>
      <c r="BZG74" s="73"/>
      <c r="BZH74" s="73"/>
      <c r="BZI74" s="73"/>
      <c r="BZJ74" s="73"/>
      <c r="BZK74" s="73"/>
      <c r="BZL74" s="73"/>
      <c r="BZM74" s="73"/>
      <c r="BZN74" s="73"/>
      <c r="BZO74" s="73"/>
      <c r="BZP74" s="73"/>
      <c r="BZQ74" s="73"/>
      <c r="BZR74" s="73"/>
      <c r="BZS74" s="73"/>
      <c r="BZT74" s="73"/>
      <c r="BZU74" s="73"/>
      <c r="BZV74" s="73"/>
      <c r="BZW74" s="73"/>
      <c r="BZX74" s="73"/>
      <c r="BZY74" s="73"/>
      <c r="BZZ74" s="73"/>
      <c r="CAA74" s="73"/>
      <c r="CAB74" s="73"/>
      <c r="CAC74" s="73"/>
      <c r="CAD74" s="73"/>
      <c r="CAE74" s="73"/>
      <c r="CAF74" s="73"/>
      <c r="CAG74" s="73"/>
      <c r="CAH74" s="73"/>
      <c r="CAI74" s="73"/>
      <c r="CAJ74" s="73"/>
      <c r="CAK74" s="73"/>
      <c r="CAL74" s="73"/>
      <c r="CAM74" s="73"/>
      <c r="CAN74" s="73"/>
      <c r="CAO74" s="73"/>
      <c r="CAP74" s="73"/>
      <c r="CAQ74" s="73"/>
      <c r="CAR74" s="73"/>
      <c r="CAS74" s="73"/>
      <c r="CAT74" s="73"/>
      <c r="CAU74" s="73"/>
      <c r="CAV74" s="73"/>
      <c r="CAW74" s="73"/>
      <c r="CAX74" s="73"/>
      <c r="CAY74" s="73"/>
      <c r="CAZ74" s="73"/>
      <c r="CBA74" s="73"/>
      <c r="CBB74" s="73"/>
      <c r="CBC74" s="73"/>
      <c r="CBD74" s="73"/>
      <c r="CBE74" s="73"/>
      <c r="CBF74" s="73"/>
      <c r="CBG74" s="73"/>
      <c r="CBH74" s="73"/>
      <c r="CBI74" s="73"/>
      <c r="CBJ74" s="73"/>
      <c r="CBK74" s="73"/>
      <c r="CBL74" s="73"/>
      <c r="CBM74" s="73"/>
      <c r="CBN74" s="73"/>
      <c r="CBO74" s="73"/>
      <c r="CBP74" s="73"/>
      <c r="CBQ74" s="73"/>
      <c r="CBR74" s="73"/>
      <c r="CBS74" s="73"/>
      <c r="CBT74" s="73"/>
      <c r="CBU74" s="73"/>
      <c r="CBV74" s="73"/>
      <c r="CBW74" s="73"/>
      <c r="CBX74" s="73"/>
      <c r="CBY74" s="73"/>
      <c r="CBZ74" s="73"/>
      <c r="CCA74" s="73"/>
      <c r="CCB74" s="73"/>
      <c r="CCC74" s="73"/>
      <c r="CCD74" s="73"/>
      <c r="CCE74" s="73"/>
      <c r="CCF74" s="73"/>
      <c r="CCG74" s="73"/>
      <c r="CCH74" s="73"/>
      <c r="CCI74" s="73"/>
      <c r="CCJ74" s="73"/>
      <c r="CCK74" s="73"/>
      <c r="CCL74" s="73"/>
      <c r="CCM74" s="73"/>
      <c r="CCN74" s="73"/>
      <c r="CCO74" s="73"/>
      <c r="CCP74" s="73"/>
      <c r="CCQ74" s="73"/>
      <c r="CCR74" s="73"/>
      <c r="CCS74" s="73"/>
      <c r="CCT74" s="73"/>
      <c r="CCU74" s="73"/>
      <c r="CCV74" s="73"/>
      <c r="CCW74" s="73"/>
      <c r="CCX74" s="73"/>
      <c r="CCY74" s="73"/>
      <c r="CCZ74" s="73"/>
      <c r="CDA74" s="73"/>
      <c r="CDB74" s="73"/>
      <c r="CDC74" s="73"/>
      <c r="CDD74" s="73"/>
      <c r="CDE74" s="73"/>
      <c r="CDF74" s="73"/>
      <c r="CDG74" s="73"/>
      <c r="CDH74" s="73"/>
      <c r="CDI74" s="73"/>
      <c r="CDJ74" s="73"/>
      <c r="CDK74" s="73"/>
      <c r="CDL74" s="73"/>
      <c r="CDM74" s="73"/>
      <c r="CDN74" s="73"/>
      <c r="CDO74" s="73"/>
      <c r="CDP74" s="73"/>
      <c r="CDQ74" s="73"/>
      <c r="CDR74" s="73"/>
      <c r="CDS74" s="73"/>
      <c r="CDT74" s="73"/>
      <c r="CDU74" s="73"/>
      <c r="CDV74" s="73"/>
      <c r="CDW74" s="73"/>
      <c r="CDX74" s="73"/>
      <c r="CDY74" s="73"/>
      <c r="CDZ74" s="73"/>
      <c r="CEA74" s="73"/>
      <c r="CEB74" s="73"/>
      <c r="CEC74" s="73"/>
      <c r="CED74" s="73"/>
      <c r="CEE74" s="73"/>
      <c r="CEF74" s="73"/>
      <c r="CEG74" s="73"/>
      <c r="CEH74" s="73"/>
      <c r="CEI74" s="73"/>
      <c r="CEJ74" s="73"/>
      <c r="CEK74" s="73"/>
      <c r="CEL74" s="73"/>
      <c r="CEM74" s="73"/>
      <c r="CEN74" s="73"/>
      <c r="CEO74" s="73"/>
      <c r="CEP74" s="73"/>
      <c r="CEQ74" s="73"/>
      <c r="CER74" s="73"/>
      <c r="CES74" s="73"/>
      <c r="CET74" s="73"/>
      <c r="CEU74" s="73"/>
      <c r="CEV74" s="73"/>
      <c r="CEW74" s="73"/>
      <c r="CEX74" s="73"/>
      <c r="CEY74" s="73"/>
      <c r="CEZ74" s="73"/>
      <c r="CFA74" s="73"/>
      <c r="CFB74" s="73"/>
      <c r="CFC74" s="73"/>
      <c r="CFD74" s="73"/>
      <c r="CFE74" s="73"/>
      <c r="CFF74" s="73"/>
      <c r="CFG74" s="73"/>
      <c r="CFH74" s="73"/>
      <c r="CFI74" s="73"/>
      <c r="CFJ74" s="73"/>
      <c r="CFK74" s="73"/>
      <c r="CFL74" s="73"/>
      <c r="CFM74" s="73"/>
      <c r="CFN74" s="73"/>
      <c r="CFO74" s="73"/>
      <c r="CFP74" s="73"/>
      <c r="CFQ74" s="73"/>
      <c r="CFR74" s="73"/>
      <c r="CFS74" s="73"/>
      <c r="CFT74" s="73"/>
      <c r="CFU74" s="73"/>
      <c r="CFV74" s="73"/>
      <c r="CFW74" s="73"/>
      <c r="CFX74" s="73"/>
      <c r="CFY74" s="73"/>
      <c r="CFZ74" s="73"/>
      <c r="CGA74" s="73"/>
      <c r="CGB74" s="73"/>
      <c r="CGC74" s="73"/>
      <c r="CGD74" s="73"/>
      <c r="CGE74" s="73"/>
      <c r="CGF74" s="73"/>
      <c r="CGG74" s="73"/>
      <c r="CGH74" s="73"/>
      <c r="CGI74" s="73"/>
      <c r="CGJ74" s="73"/>
      <c r="CGK74" s="73"/>
      <c r="CGL74" s="73"/>
      <c r="CGM74" s="73"/>
      <c r="CGN74" s="73"/>
      <c r="CGO74" s="73"/>
      <c r="CGP74" s="73"/>
      <c r="CGQ74" s="73"/>
      <c r="CGR74" s="73"/>
      <c r="CGS74" s="73"/>
      <c r="CGT74" s="73"/>
      <c r="CGU74" s="73"/>
      <c r="CGV74" s="73"/>
      <c r="CGW74" s="73"/>
      <c r="CGX74" s="73"/>
      <c r="CGY74" s="73"/>
      <c r="CGZ74" s="73"/>
      <c r="CHA74" s="73"/>
      <c r="CHB74" s="73"/>
      <c r="CHC74" s="73"/>
      <c r="CHD74" s="73"/>
      <c r="CHE74" s="73"/>
      <c r="CHF74" s="73"/>
      <c r="CHG74" s="73"/>
      <c r="CHH74" s="73"/>
      <c r="CHI74" s="73"/>
      <c r="CHJ74" s="73"/>
      <c r="CHK74" s="73"/>
      <c r="CHL74" s="73"/>
      <c r="CHM74" s="73"/>
      <c r="CHN74" s="73"/>
      <c r="CHO74" s="73"/>
      <c r="CHP74" s="73"/>
      <c r="CHQ74" s="73"/>
      <c r="CHR74" s="73"/>
      <c r="CHS74" s="73"/>
      <c r="CHT74" s="73"/>
      <c r="CHU74" s="73"/>
      <c r="CHV74" s="73"/>
      <c r="CHW74" s="73"/>
      <c r="CHX74" s="73"/>
      <c r="CHY74" s="73"/>
      <c r="CHZ74" s="73"/>
      <c r="CIA74" s="73"/>
      <c r="CIB74" s="73"/>
      <c r="CIC74" s="73"/>
      <c r="CID74" s="73"/>
      <c r="CIE74" s="73"/>
      <c r="CIF74" s="73"/>
      <c r="CIG74" s="73"/>
      <c r="CIH74" s="73"/>
      <c r="CII74" s="73"/>
      <c r="CIJ74" s="73"/>
      <c r="CIK74" s="73"/>
      <c r="CIL74" s="73"/>
      <c r="CIM74" s="73"/>
      <c r="CIN74" s="73"/>
      <c r="CIO74" s="73"/>
      <c r="CIP74" s="73"/>
      <c r="CIQ74" s="73"/>
      <c r="CIR74" s="73"/>
      <c r="CIS74" s="73"/>
      <c r="CIT74" s="73"/>
      <c r="CIU74" s="73"/>
      <c r="CIV74" s="73"/>
      <c r="CIW74" s="73"/>
      <c r="CIX74" s="73"/>
      <c r="CIY74" s="73"/>
      <c r="CIZ74" s="73"/>
      <c r="CJA74" s="73"/>
      <c r="CJB74" s="73"/>
      <c r="CJC74" s="73"/>
      <c r="CJD74" s="73"/>
      <c r="CJE74" s="73"/>
      <c r="CJF74" s="73"/>
      <c r="CJG74" s="73"/>
      <c r="CJH74" s="73"/>
      <c r="CJI74" s="73"/>
      <c r="CJJ74" s="73"/>
      <c r="CJK74" s="73"/>
      <c r="CJL74" s="73"/>
      <c r="CJM74" s="73"/>
      <c r="CJN74" s="73"/>
      <c r="CJO74" s="73"/>
      <c r="CJP74" s="73"/>
      <c r="CJQ74" s="73"/>
      <c r="CJR74" s="73"/>
      <c r="CJS74" s="73"/>
      <c r="CJT74" s="73"/>
      <c r="CJU74" s="73"/>
      <c r="CJV74" s="73"/>
      <c r="CJW74" s="73"/>
      <c r="CJX74" s="73"/>
      <c r="CJY74" s="73"/>
      <c r="CJZ74" s="73"/>
      <c r="CKA74" s="73"/>
      <c r="CKB74" s="73"/>
      <c r="CKC74" s="73"/>
      <c r="CKD74" s="73"/>
      <c r="CKE74" s="73"/>
      <c r="CKF74" s="73"/>
      <c r="CKG74" s="73"/>
      <c r="CKH74" s="73"/>
      <c r="CKI74" s="73"/>
      <c r="CKJ74" s="73"/>
      <c r="CKK74" s="73"/>
      <c r="CKL74" s="73"/>
      <c r="CKM74" s="73"/>
      <c r="CKN74" s="73"/>
      <c r="CKO74" s="73"/>
      <c r="CKP74" s="73"/>
      <c r="CKQ74" s="73"/>
      <c r="CKR74" s="73"/>
      <c r="CKS74" s="73"/>
      <c r="CKT74" s="73"/>
      <c r="CKU74" s="73"/>
      <c r="CKV74" s="73"/>
      <c r="CKW74" s="73"/>
      <c r="CKX74" s="73"/>
      <c r="CKY74" s="73"/>
      <c r="CKZ74" s="73"/>
      <c r="CLA74" s="73"/>
      <c r="CLB74" s="73"/>
      <c r="CLC74" s="73"/>
      <c r="CLD74" s="73"/>
      <c r="CLE74" s="73"/>
      <c r="CLF74" s="73"/>
      <c r="CLG74" s="73"/>
      <c r="CLH74" s="73"/>
      <c r="CLI74" s="73"/>
      <c r="CLJ74" s="73"/>
      <c r="CLK74" s="73"/>
      <c r="CLL74" s="73"/>
      <c r="CLM74" s="73"/>
      <c r="CLN74" s="73"/>
      <c r="CLO74" s="73"/>
      <c r="CLP74" s="73"/>
      <c r="CLQ74" s="73"/>
      <c r="CLR74" s="73"/>
      <c r="CLS74" s="73"/>
      <c r="CLT74" s="73"/>
      <c r="CLU74" s="73"/>
      <c r="CLV74" s="73"/>
      <c r="CLW74" s="73"/>
      <c r="CLX74" s="73"/>
      <c r="CLY74" s="73"/>
      <c r="CLZ74" s="73"/>
      <c r="CMA74" s="73"/>
      <c r="CMB74" s="73"/>
      <c r="CMC74" s="73"/>
      <c r="CMD74" s="73"/>
      <c r="CME74" s="73"/>
      <c r="CMF74" s="73"/>
      <c r="CMG74" s="73"/>
      <c r="CMH74" s="73"/>
      <c r="CMI74" s="73"/>
      <c r="CMJ74" s="73"/>
      <c r="CMK74" s="73"/>
      <c r="CML74" s="73"/>
      <c r="CMM74" s="73"/>
      <c r="CMN74" s="73"/>
      <c r="CMO74" s="73"/>
      <c r="CMP74" s="73"/>
      <c r="CMQ74" s="73"/>
      <c r="CMR74" s="73"/>
      <c r="CMS74" s="73"/>
      <c r="CMT74" s="73"/>
      <c r="CMU74" s="73"/>
      <c r="CMV74" s="73"/>
      <c r="CMW74" s="73"/>
      <c r="CMX74" s="73"/>
      <c r="CMY74" s="73"/>
      <c r="CMZ74" s="73"/>
      <c r="CNA74" s="73"/>
      <c r="CNB74" s="73"/>
      <c r="CNC74" s="73"/>
      <c r="CND74" s="73"/>
      <c r="CNE74" s="73"/>
      <c r="CNF74" s="73"/>
      <c r="CNG74" s="73"/>
      <c r="CNH74" s="73"/>
      <c r="CNI74" s="73"/>
      <c r="CNJ74" s="73"/>
      <c r="CNK74" s="73"/>
      <c r="CNL74" s="73"/>
      <c r="CNM74" s="73"/>
      <c r="CNN74" s="73"/>
      <c r="CNO74" s="73"/>
      <c r="CNP74" s="73"/>
      <c r="CNQ74" s="73"/>
      <c r="CNR74" s="73"/>
      <c r="CNS74" s="73"/>
      <c r="CNT74" s="73"/>
      <c r="CNU74" s="73"/>
      <c r="CNV74" s="73"/>
      <c r="CNW74" s="73"/>
      <c r="CNX74" s="73"/>
      <c r="CNY74" s="73"/>
      <c r="CNZ74" s="73"/>
      <c r="COA74" s="73"/>
      <c r="COB74" s="73"/>
      <c r="COC74" s="73"/>
      <c r="COD74" s="73"/>
      <c r="COE74" s="73"/>
      <c r="COF74" s="73"/>
      <c r="COG74" s="73"/>
      <c r="COH74" s="73"/>
      <c r="COI74" s="73"/>
      <c r="COJ74" s="73"/>
      <c r="COK74" s="73"/>
      <c r="COL74" s="73"/>
      <c r="COM74" s="73"/>
      <c r="CON74" s="73"/>
      <c r="COO74" s="73"/>
      <c r="COP74" s="73"/>
      <c r="COQ74" s="73"/>
      <c r="COR74" s="73"/>
      <c r="COS74" s="73"/>
      <c r="COT74" s="73"/>
      <c r="COU74" s="73"/>
      <c r="COV74" s="73"/>
      <c r="COW74" s="73"/>
      <c r="COX74" s="73"/>
      <c r="COY74" s="73"/>
      <c r="COZ74" s="73"/>
      <c r="CPA74" s="73"/>
      <c r="CPB74" s="73"/>
      <c r="CPC74" s="73"/>
      <c r="CPD74" s="73"/>
      <c r="CPE74" s="73"/>
      <c r="CPF74" s="73"/>
      <c r="CPG74" s="73"/>
      <c r="CPH74" s="73"/>
      <c r="CPI74" s="73"/>
      <c r="CPJ74" s="73"/>
      <c r="CPK74" s="73"/>
      <c r="CPL74" s="73"/>
      <c r="CPM74" s="73"/>
      <c r="CPN74" s="73"/>
      <c r="CPO74" s="73"/>
      <c r="CPP74" s="73"/>
      <c r="CPQ74" s="73"/>
      <c r="CPR74" s="73"/>
      <c r="CPS74" s="73"/>
      <c r="CPT74" s="73"/>
      <c r="CPU74" s="73"/>
      <c r="CPV74" s="73"/>
      <c r="CPW74" s="73"/>
      <c r="CPX74" s="73"/>
      <c r="CPY74" s="73"/>
      <c r="CPZ74" s="73"/>
      <c r="CQA74" s="73"/>
      <c r="CQB74" s="73"/>
      <c r="CQC74" s="73"/>
      <c r="CQD74" s="73"/>
      <c r="CQE74" s="73"/>
      <c r="CQF74" s="73"/>
      <c r="CQG74" s="73"/>
      <c r="CQH74" s="73"/>
      <c r="CQI74" s="73"/>
      <c r="CQJ74" s="73"/>
      <c r="CQK74" s="73"/>
      <c r="CQL74" s="73"/>
      <c r="CQM74" s="73"/>
      <c r="CQN74" s="73"/>
      <c r="CQO74" s="73"/>
      <c r="CQP74" s="73"/>
      <c r="CQQ74" s="73"/>
      <c r="CQR74" s="73"/>
      <c r="CQS74" s="73"/>
      <c r="CQT74" s="73"/>
      <c r="CQU74" s="73"/>
      <c r="CQV74" s="73"/>
      <c r="CQW74" s="73"/>
      <c r="CQX74" s="73"/>
      <c r="CQY74" s="73"/>
      <c r="CQZ74" s="73"/>
      <c r="CRA74" s="73"/>
      <c r="CRB74" s="73"/>
      <c r="CRC74" s="73"/>
      <c r="CRD74" s="73"/>
      <c r="CRE74" s="73"/>
      <c r="CRF74" s="73"/>
      <c r="CRG74" s="73"/>
      <c r="CRH74" s="73"/>
      <c r="CRI74" s="73"/>
      <c r="CRJ74" s="73"/>
      <c r="CRK74" s="73"/>
      <c r="CRL74" s="73"/>
      <c r="CRM74" s="73"/>
      <c r="CRN74" s="73"/>
      <c r="CRO74" s="73"/>
      <c r="CRP74" s="73"/>
      <c r="CRQ74" s="73"/>
      <c r="CRR74" s="73"/>
      <c r="CRS74" s="73"/>
      <c r="CRT74" s="73"/>
      <c r="CRU74" s="73"/>
      <c r="CRV74" s="73"/>
      <c r="CRW74" s="73"/>
      <c r="CRX74" s="73"/>
      <c r="CRY74" s="73"/>
      <c r="CRZ74" s="73"/>
      <c r="CSA74" s="73"/>
      <c r="CSB74" s="73"/>
      <c r="CSC74" s="73"/>
      <c r="CSD74" s="73"/>
      <c r="CSE74" s="73"/>
      <c r="CSF74" s="73"/>
      <c r="CSG74" s="73"/>
      <c r="CSH74" s="73"/>
      <c r="CSI74" s="73"/>
      <c r="CSJ74" s="73"/>
      <c r="CSK74" s="73"/>
      <c r="CSL74" s="73"/>
      <c r="CSM74" s="73"/>
      <c r="CSN74" s="73"/>
      <c r="CSO74" s="73"/>
      <c r="CSP74" s="73"/>
      <c r="CSQ74" s="73"/>
      <c r="CSR74" s="73"/>
      <c r="CSS74" s="73"/>
      <c r="CST74" s="73"/>
      <c r="CSU74" s="73"/>
      <c r="CSV74" s="73"/>
      <c r="CSW74" s="73"/>
      <c r="CSX74" s="73"/>
      <c r="CSY74" s="73"/>
      <c r="CSZ74" s="73"/>
      <c r="CTA74" s="73"/>
      <c r="CTB74" s="73"/>
      <c r="CTC74" s="73"/>
      <c r="CTD74" s="73"/>
      <c r="CTE74" s="73"/>
      <c r="CTF74" s="73"/>
      <c r="CTG74" s="73"/>
      <c r="CTH74" s="73"/>
      <c r="CTI74" s="73"/>
      <c r="CTJ74" s="73"/>
      <c r="CTK74" s="73"/>
      <c r="CTL74" s="73"/>
      <c r="CTM74" s="73"/>
      <c r="CTN74" s="73"/>
      <c r="CTO74" s="73"/>
      <c r="CTP74" s="73"/>
      <c r="CTQ74" s="73"/>
      <c r="CTR74" s="73"/>
      <c r="CTS74" s="73"/>
      <c r="CTT74" s="73"/>
      <c r="CTU74" s="73"/>
      <c r="CTV74" s="73"/>
      <c r="CTW74" s="73"/>
      <c r="CTX74" s="73"/>
      <c r="CTY74" s="73"/>
      <c r="CTZ74" s="73"/>
      <c r="CUA74" s="73"/>
      <c r="CUB74" s="73"/>
      <c r="CUC74" s="73"/>
      <c r="CUD74" s="73"/>
      <c r="CUE74" s="73"/>
      <c r="CUF74" s="73"/>
      <c r="CUG74" s="73"/>
      <c r="CUH74" s="73"/>
      <c r="CUI74" s="73"/>
      <c r="CUJ74" s="73"/>
      <c r="CUK74" s="73"/>
      <c r="CUL74" s="73"/>
      <c r="CUM74" s="73"/>
      <c r="CUN74" s="73"/>
      <c r="CUO74" s="73"/>
      <c r="CUP74" s="73"/>
      <c r="CUQ74" s="73"/>
      <c r="CUR74" s="73"/>
      <c r="CUS74" s="73"/>
      <c r="CUT74" s="73"/>
      <c r="CUU74" s="73"/>
      <c r="CUV74" s="73"/>
      <c r="CUW74" s="73"/>
      <c r="CUX74" s="73"/>
      <c r="CUY74" s="73"/>
      <c r="CUZ74" s="73"/>
      <c r="CVA74" s="73"/>
      <c r="CVB74" s="73"/>
      <c r="CVC74" s="73"/>
      <c r="CVD74" s="73"/>
      <c r="CVE74" s="73"/>
      <c r="CVF74" s="73"/>
      <c r="CVG74" s="73"/>
      <c r="CVH74" s="73"/>
      <c r="CVI74" s="73"/>
      <c r="CVJ74" s="73"/>
      <c r="CVK74" s="73"/>
      <c r="CVL74" s="73"/>
      <c r="CVM74" s="73"/>
      <c r="CVN74" s="73"/>
      <c r="CVO74" s="73"/>
      <c r="CVP74" s="73"/>
      <c r="CVQ74" s="73"/>
      <c r="CVR74" s="73"/>
      <c r="CVS74" s="73"/>
      <c r="CVT74" s="73"/>
      <c r="CVU74" s="73"/>
      <c r="CVV74" s="73"/>
      <c r="CVW74" s="73"/>
      <c r="CVX74" s="73"/>
      <c r="CVY74" s="73"/>
      <c r="CVZ74" s="73"/>
      <c r="CWA74" s="73"/>
      <c r="CWB74" s="73"/>
      <c r="CWC74" s="73"/>
      <c r="CWD74" s="73"/>
      <c r="CWE74" s="73"/>
      <c r="CWF74" s="73"/>
      <c r="CWG74" s="73"/>
      <c r="CWH74" s="73"/>
      <c r="CWI74" s="73"/>
      <c r="CWJ74" s="73"/>
      <c r="CWK74" s="73"/>
      <c r="CWL74" s="73"/>
      <c r="CWM74" s="73"/>
      <c r="CWN74" s="73"/>
      <c r="CWO74" s="73"/>
      <c r="CWP74" s="73"/>
      <c r="CWQ74" s="73"/>
      <c r="CWR74" s="73"/>
      <c r="CWS74" s="73"/>
      <c r="CWT74" s="73"/>
      <c r="CWU74" s="73"/>
      <c r="CWV74" s="73"/>
      <c r="CWW74" s="73"/>
      <c r="CWX74" s="73"/>
      <c r="CWY74" s="73"/>
      <c r="CWZ74" s="73"/>
      <c r="CXA74" s="73"/>
      <c r="CXB74" s="73"/>
      <c r="CXC74" s="73"/>
      <c r="CXD74" s="73"/>
      <c r="CXE74" s="73"/>
      <c r="CXF74" s="73"/>
      <c r="CXG74" s="73"/>
      <c r="CXH74" s="73"/>
      <c r="CXI74" s="73"/>
      <c r="CXJ74" s="73"/>
      <c r="CXK74" s="73"/>
      <c r="CXL74" s="73"/>
      <c r="CXM74" s="73"/>
      <c r="CXN74" s="73"/>
      <c r="CXO74" s="73"/>
      <c r="CXP74" s="73"/>
      <c r="CXQ74" s="73"/>
      <c r="CXR74" s="73"/>
      <c r="CXS74" s="73"/>
      <c r="CXT74" s="73"/>
      <c r="CXU74" s="73"/>
      <c r="CXV74" s="73"/>
      <c r="CXW74" s="73"/>
      <c r="CXX74" s="73"/>
      <c r="CXY74" s="73"/>
      <c r="CXZ74" s="73"/>
      <c r="CYA74" s="73"/>
      <c r="CYB74" s="73"/>
      <c r="CYC74" s="73"/>
      <c r="CYD74" s="73"/>
      <c r="CYE74" s="73"/>
      <c r="CYF74" s="73"/>
      <c r="CYG74" s="73"/>
      <c r="CYH74" s="73"/>
      <c r="CYI74" s="73"/>
      <c r="CYJ74" s="73"/>
      <c r="CYK74" s="73"/>
      <c r="CYL74" s="73"/>
      <c r="CYM74" s="73"/>
      <c r="CYN74" s="73"/>
      <c r="CYO74" s="73"/>
      <c r="CYP74" s="73"/>
      <c r="CYQ74" s="73"/>
      <c r="CYR74" s="73"/>
      <c r="CYS74" s="73"/>
      <c r="CYT74" s="73"/>
      <c r="CYU74" s="73"/>
      <c r="CYV74" s="73"/>
      <c r="CYW74" s="73"/>
      <c r="CYX74" s="73"/>
      <c r="CYY74" s="73"/>
      <c r="CYZ74" s="73"/>
      <c r="CZA74" s="73"/>
      <c r="CZB74" s="73"/>
      <c r="CZC74" s="73"/>
      <c r="CZD74" s="73"/>
      <c r="CZE74" s="73"/>
      <c r="CZF74" s="73"/>
      <c r="CZG74" s="73"/>
      <c r="CZH74" s="73"/>
      <c r="CZI74" s="73"/>
      <c r="CZJ74" s="73"/>
      <c r="CZK74" s="73"/>
      <c r="CZL74" s="73"/>
      <c r="CZM74" s="73"/>
      <c r="CZN74" s="73"/>
      <c r="CZO74" s="73"/>
      <c r="CZP74" s="73"/>
      <c r="CZQ74" s="73"/>
      <c r="CZR74" s="73"/>
      <c r="CZS74" s="73"/>
      <c r="CZT74" s="73"/>
      <c r="CZU74" s="73"/>
      <c r="CZV74" s="73"/>
      <c r="CZW74" s="73"/>
      <c r="CZX74" s="73"/>
      <c r="CZY74" s="73"/>
      <c r="CZZ74" s="73"/>
      <c r="DAA74" s="73"/>
      <c r="DAB74" s="73"/>
      <c r="DAC74" s="73"/>
      <c r="DAD74" s="73"/>
      <c r="DAE74" s="73"/>
      <c r="DAF74" s="73"/>
      <c r="DAG74" s="73"/>
      <c r="DAH74" s="73"/>
      <c r="DAI74" s="73"/>
      <c r="DAJ74" s="73"/>
      <c r="DAK74" s="73"/>
      <c r="DAL74" s="73"/>
      <c r="DAM74" s="73"/>
      <c r="DAN74" s="73"/>
      <c r="DAO74" s="73"/>
      <c r="DAP74" s="73"/>
      <c r="DAQ74" s="73"/>
      <c r="DAR74" s="73"/>
      <c r="DAS74" s="73"/>
      <c r="DAT74" s="73"/>
      <c r="DAU74" s="73"/>
      <c r="DAV74" s="73"/>
      <c r="DAW74" s="73"/>
      <c r="DAX74" s="73"/>
      <c r="DAY74" s="73"/>
      <c r="DAZ74" s="73"/>
      <c r="DBA74" s="73"/>
      <c r="DBB74" s="73"/>
      <c r="DBC74" s="73"/>
      <c r="DBD74" s="73"/>
      <c r="DBE74" s="73"/>
      <c r="DBF74" s="73"/>
      <c r="DBG74" s="73"/>
      <c r="DBH74" s="73"/>
      <c r="DBI74" s="73"/>
      <c r="DBJ74" s="73"/>
      <c r="DBK74" s="73"/>
      <c r="DBL74" s="73"/>
      <c r="DBM74" s="73"/>
      <c r="DBN74" s="73"/>
      <c r="DBO74" s="73"/>
      <c r="DBP74" s="73"/>
      <c r="DBQ74" s="73"/>
      <c r="DBR74" s="73"/>
      <c r="DBS74" s="73"/>
      <c r="DBT74" s="73"/>
      <c r="DBU74" s="73"/>
      <c r="DBV74" s="73"/>
      <c r="DBW74" s="73"/>
      <c r="DBX74" s="73"/>
      <c r="DBY74" s="73"/>
      <c r="DBZ74" s="73"/>
      <c r="DCA74" s="73"/>
      <c r="DCB74" s="73"/>
      <c r="DCC74" s="73"/>
      <c r="DCD74" s="73"/>
      <c r="DCE74" s="73"/>
      <c r="DCF74" s="73"/>
      <c r="DCG74" s="73"/>
      <c r="DCH74" s="73"/>
      <c r="DCI74" s="73"/>
      <c r="DCJ74" s="73"/>
      <c r="DCK74" s="73"/>
      <c r="DCL74" s="73"/>
      <c r="DCM74" s="73"/>
      <c r="DCN74" s="73"/>
      <c r="DCO74" s="73"/>
      <c r="DCP74" s="73"/>
      <c r="DCQ74" s="73"/>
      <c r="DCR74" s="73"/>
      <c r="DCS74" s="73"/>
      <c r="DCT74" s="73"/>
      <c r="DCU74" s="73"/>
      <c r="DCV74" s="73"/>
      <c r="DCW74" s="73"/>
      <c r="DCX74" s="73"/>
      <c r="DCY74" s="73"/>
      <c r="DCZ74" s="73"/>
      <c r="DDA74" s="73"/>
      <c r="DDB74" s="73"/>
      <c r="DDC74" s="73"/>
      <c r="DDD74" s="73"/>
      <c r="DDE74" s="73"/>
      <c r="DDF74" s="73"/>
      <c r="DDG74" s="73"/>
      <c r="DDH74" s="73"/>
      <c r="DDI74" s="73"/>
      <c r="DDJ74" s="73"/>
      <c r="DDK74" s="73"/>
      <c r="DDL74" s="73"/>
      <c r="DDM74" s="73"/>
      <c r="DDN74" s="73"/>
      <c r="DDO74" s="73"/>
      <c r="DDP74" s="73"/>
      <c r="DDQ74" s="73"/>
      <c r="DDR74" s="73"/>
      <c r="DDS74" s="73"/>
      <c r="DDT74" s="73"/>
      <c r="DDU74" s="73"/>
      <c r="DDV74" s="73"/>
      <c r="DDW74" s="73"/>
      <c r="DDX74" s="73"/>
      <c r="DDY74" s="73"/>
      <c r="DDZ74" s="73"/>
      <c r="DEA74" s="73"/>
      <c r="DEB74" s="73"/>
      <c r="DEC74" s="73"/>
      <c r="DED74" s="73"/>
      <c r="DEE74" s="73"/>
      <c r="DEF74" s="73"/>
      <c r="DEG74" s="73"/>
      <c r="DEH74" s="73"/>
      <c r="DEI74" s="73"/>
      <c r="DEJ74" s="73"/>
      <c r="DEK74" s="73"/>
      <c r="DEL74" s="73"/>
      <c r="DEM74" s="73"/>
      <c r="DEN74" s="73"/>
      <c r="DEO74" s="73"/>
      <c r="DEP74" s="73"/>
      <c r="DEQ74" s="73"/>
      <c r="DER74" s="73"/>
      <c r="DES74" s="73"/>
      <c r="DET74" s="73"/>
      <c r="DEU74" s="73"/>
      <c r="DEV74" s="73"/>
      <c r="DEW74" s="73"/>
      <c r="DEX74" s="73"/>
      <c r="DEY74" s="73"/>
      <c r="DEZ74" s="73"/>
      <c r="DFA74" s="73"/>
      <c r="DFB74" s="73"/>
      <c r="DFC74" s="73"/>
      <c r="DFD74" s="73"/>
      <c r="DFE74" s="73"/>
      <c r="DFF74" s="73"/>
      <c r="DFG74" s="73"/>
      <c r="DFH74" s="73"/>
      <c r="DFI74" s="73"/>
      <c r="DFJ74" s="73"/>
      <c r="DFK74" s="73"/>
      <c r="DFL74" s="73"/>
      <c r="DFM74" s="73"/>
      <c r="DFN74" s="73"/>
      <c r="DFO74" s="73"/>
      <c r="DFP74" s="73"/>
      <c r="DFQ74" s="73"/>
      <c r="DFR74" s="73"/>
      <c r="DFS74" s="73"/>
      <c r="DFT74" s="73"/>
      <c r="DFU74" s="73"/>
      <c r="DFV74" s="73"/>
      <c r="DFW74" s="73"/>
      <c r="DFX74" s="73"/>
      <c r="DFY74" s="73"/>
      <c r="DFZ74" s="73"/>
      <c r="DGA74" s="73"/>
      <c r="DGB74" s="73"/>
      <c r="DGC74" s="73"/>
      <c r="DGD74" s="73"/>
      <c r="DGE74" s="73"/>
      <c r="DGF74" s="73"/>
      <c r="DGG74" s="73"/>
      <c r="DGH74" s="73"/>
      <c r="DGI74" s="73"/>
      <c r="DGJ74" s="73"/>
      <c r="DGK74" s="73"/>
      <c r="DGL74" s="73"/>
      <c r="DGM74" s="73"/>
      <c r="DGN74" s="73"/>
      <c r="DGO74" s="73"/>
      <c r="DGP74" s="73"/>
      <c r="DGQ74" s="73"/>
      <c r="DGR74" s="73"/>
      <c r="DGS74" s="73"/>
      <c r="DGT74" s="73"/>
      <c r="DGU74" s="73"/>
      <c r="DGV74" s="73"/>
      <c r="DGW74" s="73"/>
      <c r="DGX74" s="73"/>
      <c r="DGY74" s="73"/>
      <c r="DGZ74" s="73"/>
      <c r="DHA74" s="73"/>
      <c r="DHB74" s="73"/>
      <c r="DHC74" s="73"/>
      <c r="DHD74" s="73"/>
      <c r="DHE74" s="73"/>
      <c r="DHF74" s="73"/>
      <c r="DHG74" s="73"/>
      <c r="DHH74" s="73"/>
      <c r="DHI74" s="73"/>
      <c r="DHJ74" s="73"/>
      <c r="DHK74" s="73"/>
      <c r="DHL74" s="73"/>
      <c r="DHM74" s="73"/>
      <c r="DHN74" s="73"/>
      <c r="DHO74" s="73"/>
      <c r="DHP74" s="73"/>
      <c r="DHQ74" s="73"/>
      <c r="DHR74" s="73"/>
      <c r="DHS74" s="73"/>
      <c r="DHT74" s="73"/>
      <c r="DHU74" s="73"/>
      <c r="DHV74" s="73"/>
      <c r="DHW74" s="73"/>
      <c r="DHX74" s="73"/>
      <c r="DHY74" s="73"/>
      <c r="DHZ74" s="73"/>
      <c r="DIA74" s="73"/>
      <c r="DIB74" s="73"/>
      <c r="DIC74" s="73"/>
      <c r="DID74" s="73"/>
      <c r="DIE74" s="73"/>
      <c r="DIF74" s="73"/>
      <c r="DIG74" s="73"/>
      <c r="DIH74" s="73"/>
      <c r="DII74" s="73"/>
      <c r="DIJ74" s="73"/>
      <c r="DIK74" s="73"/>
      <c r="DIL74" s="73"/>
      <c r="DIM74" s="73"/>
      <c r="DIN74" s="73"/>
      <c r="DIO74" s="73"/>
      <c r="DIP74" s="73"/>
      <c r="DIQ74" s="73"/>
      <c r="DIR74" s="73"/>
      <c r="DIS74" s="73"/>
      <c r="DIT74" s="73"/>
      <c r="DIU74" s="73"/>
      <c r="DIV74" s="73"/>
      <c r="DIW74" s="73"/>
      <c r="DIX74" s="73"/>
      <c r="DIY74" s="73"/>
      <c r="DIZ74" s="73"/>
      <c r="DJA74" s="73"/>
      <c r="DJB74" s="73"/>
      <c r="DJC74" s="73"/>
      <c r="DJD74" s="73"/>
      <c r="DJE74" s="73"/>
      <c r="DJF74" s="73"/>
      <c r="DJG74" s="73"/>
      <c r="DJH74" s="73"/>
      <c r="DJI74" s="73"/>
      <c r="DJJ74" s="73"/>
      <c r="DJK74" s="73"/>
      <c r="DJL74" s="73"/>
      <c r="DJM74" s="73"/>
      <c r="DJN74" s="73"/>
      <c r="DJO74" s="73"/>
      <c r="DJP74" s="73"/>
      <c r="DJQ74" s="73"/>
      <c r="DJR74" s="73"/>
      <c r="DJS74" s="73"/>
      <c r="DJT74" s="73"/>
      <c r="DJU74" s="73"/>
      <c r="DJV74" s="73"/>
      <c r="DJW74" s="73"/>
      <c r="DJX74" s="73"/>
      <c r="DJY74" s="73"/>
      <c r="DJZ74" s="73"/>
      <c r="DKA74" s="73"/>
      <c r="DKB74" s="73"/>
      <c r="DKC74" s="73"/>
      <c r="DKD74" s="73"/>
      <c r="DKE74" s="73"/>
      <c r="DKF74" s="73"/>
      <c r="DKG74" s="73"/>
      <c r="DKH74" s="73"/>
      <c r="DKI74" s="73"/>
      <c r="DKJ74" s="73"/>
      <c r="DKK74" s="73"/>
      <c r="DKL74" s="73"/>
      <c r="DKM74" s="73"/>
      <c r="DKN74" s="73"/>
      <c r="DKO74" s="73"/>
      <c r="DKP74" s="73"/>
      <c r="DKQ74" s="73"/>
      <c r="DKR74" s="73"/>
      <c r="DKS74" s="73"/>
      <c r="DKT74" s="73"/>
      <c r="DKU74" s="73"/>
      <c r="DKV74" s="73"/>
      <c r="DKW74" s="73"/>
      <c r="DKX74" s="73"/>
      <c r="DKY74" s="73"/>
      <c r="DKZ74" s="73"/>
      <c r="DLA74" s="73"/>
      <c r="DLB74" s="73"/>
      <c r="DLC74" s="73"/>
      <c r="DLD74" s="73"/>
      <c r="DLE74" s="73"/>
      <c r="DLF74" s="73"/>
      <c r="DLG74" s="73"/>
      <c r="DLH74" s="73"/>
      <c r="DLI74" s="73"/>
      <c r="DLJ74" s="73"/>
      <c r="DLK74" s="73"/>
      <c r="DLL74" s="73"/>
      <c r="DLM74" s="73"/>
      <c r="DLN74" s="73"/>
      <c r="DLO74" s="73"/>
      <c r="DLP74" s="73"/>
      <c r="DLQ74" s="73"/>
      <c r="DLR74" s="73"/>
      <c r="DLS74" s="73"/>
      <c r="DLT74" s="73"/>
      <c r="DLU74" s="73"/>
      <c r="DLV74" s="73"/>
      <c r="DLW74" s="73"/>
      <c r="DLX74" s="73"/>
      <c r="DLY74" s="73"/>
      <c r="DLZ74" s="73"/>
      <c r="DMA74" s="73"/>
      <c r="DMB74" s="73"/>
      <c r="DMC74" s="73"/>
      <c r="DMD74" s="73"/>
      <c r="DME74" s="73"/>
      <c r="DMF74" s="73"/>
      <c r="DMG74" s="73"/>
      <c r="DMH74" s="73"/>
      <c r="DMI74" s="73"/>
      <c r="DMJ74" s="73"/>
      <c r="DMK74" s="73"/>
      <c r="DML74" s="73"/>
      <c r="DMM74" s="73"/>
      <c r="DMN74" s="73"/>
      <c r="DMO74" s="73"/>
      <c r="DMP74" s="73"/>
      <c r="DMQ74" s="73"/>
      <c r="DMR74" s="73"/>
      <c r="DMS74" s="73"/>
      <c r="DMT74" s="73"/>
      <c r="DMU74" s="73"/>
      <c r="DMV74" s="73"/>
      <c r="DMW74" s="73"/>
      <c r="DMX74" s="73"/>
      <c r="DMY74" s="73"/>
      <c r="DMZ74" s="73"/>
      <c r="DNA74" s="73"/>
      <c r="DNB74" s="73"/>
      <c r="DNC74" s="73"/>
      <c r="DND74" s="73"/>
      <c r="DNE74" s="73"/>
      <c r="DNF74" s="73"/>
      <c r="DNG74" s="73"/>
      <c r="DNH74" s="73"/>
      <c r="DNI74" s="73"/>
      <c r="DNJ74" s="73"/>
      <c r="DNK74" s="73"/>
      <c r="DNL74" s="73"/>
      <c r="DNM74" s="73"/>
      <c r="DNN74" s="73"/>
      <c r="DNO74" s="73"/>
      <c r="DNP74" s="73"/>
      <c r="DNQ74" s="73"/>
      <c r="DNR74" s="73"/>
      <c r="DNS74" s="73"/>
      <c r="DNT74" s="73"/>
      <c r="DNU74" s="73"/>
      <c r="DNV74" s="73"/>
      <c r="DNW74" s="73"/>
      <c r="DNX74" s="73"/>
      <c r="DNY74" s="73"/>
      <c r="DNZ74" s="73"/>
      <c r="DOA74" s="73"/>
      <c r="DOB74" s="73"/>
      <c r="DOC74" s="73"/>
      <c r="DOD74" s="73"/>
      <c r="DOE74" s="73"/>
      <c r="DOF74" s="73"/>
      <c r="DOG74" s="73"/>
      <c r="DOH74" s="73"/>
      <c r="DOI74" s="73"/>
      <c r="DOJ74" s="73"/>
      <c r="DOK74" s="73"/>
      <c r="DOL74" s="73"/>
      <c r="DOM74" s="73"/>
      <c r="DON74" s="73"/>
      <c r="DOO74" s="73"/>
      <c r="DOP74" s="73"/>
      <c r="DOQ74" s="73"/>
      <c r="DOR74" s="73"/>
      <c r="DOS74" s="73"/>
      <c r="DOT74" s="73"/>
      <c r="DOU74" s="73"/>
      <c r="DOV74" s="73"/>
      <c r="DOW74" s="73"/>
      <c r="DOX74" s="73"/>
      <c r="DOY74" s="73"/>
      <c r="DOZ74" s="73"/>
      <c r="DPA74" s="73"/>
      <c r="DPB74" s="73"/>
      <c r="DPC74" s="73"/>
      <c r="DPD74" s="73"/>
      <c r="DPE74" s="73"/>
      <c r="DPF74" s="73"/>
      <c r="DPG74" s="73"/>
      <c r="DPH74" s="73"/>
      <c r="DPI74" s="73"/>
      <c r="DPJ74" s="73"/>
      <c r="DPK74" s="73"/>
      <c r="DPL74" s="73"/>
      <c r="DPM74" s="73"/>
      <c r="DPN74" s="73"/>
      <c r="DPO74" s="73"/>
      <c r="DPP74" s="73"/>
      <c r="DPQ74" s="73"/>
      <c r="DPR74" s="73"/>
      <c r="DPS74" s="73"/>
      <c r="DPT74" s="73"/>
      <c r="DPU74" s="73"/>
      <c r="DPV74" s="73"/>
      <c r="DPW74" s="73"/>
      <c r="DPX74" s="73"/>
      <c r="DPY74" s="73"/>
      <c r="DPZ74" s="73"/>
      <c r="DQA74" s="73"/>
      <c r="DQB74" s="73"/>
      <c r="DQC74" s="73"/>
      <c r="DQD74" s="73"/>
      <c r="DQE74" s="73"/>
      <c r="DQF74" s="73"/>
      <c r="DQG74" s="73"/>
      <c r="DQH74" s="73"/>
      <c r="DQI74" s="73"/>
      <c r="DQJ74" s="73"/>
      <c r="DQK74" s="73"/>
      <c r="DQL74" s="73"/>
      <c r="DQM74" s="73"/>
      <c r="DQN74" s="73"/>
      <c r="DQO74" s="73"/>
      <c r="DQP74" s="73"/>
      <c r="DQQ74" s="73"/>
      <c r="DQR74" s="73"/>
      <c r="DQS74" s="73"/>
      <c r="DQT74" s="73"/>
      <c r="DQU74" s="73"/>
      <c r="DQV74" s="73"/>
      <c r="DQW74" s="73"/>
      <c r="DQX74" s="73"/>
      <c r="DQY74" s="73"/>
      <c r="DQZ74" s="73"/>
      <c r="DRA74" s="73"/>
      <c r="DRB74" s="73"/>
      <c r="DRC74" s="73"/>
      <c r="DRD74" s="73"/>
      <c r="DRE74" s="73"/>
      <c r="DRF74" s="73"/>
      <c r="DRG74" s="73"/>
      <c r="DRH74" s="73"/>
      <c r="DRI74" s="73"/>
      <c r="DRJ74" s="73"/>
      <c r="DRK74" s="73"/>
      <c r="DRL74" s="73"/>
      <c r="DRM74" s="73"/>
      <c r="DRN74" s="73"/>
      <c r="DRO74" s="73"/>
      <c r="DRP74" s="73"/>
      <c r="DRQ74" s="73"/>
      <c r="DRR74" s="73"/>
      <c r="DRS74" s="73"/>
      <c r="DRT74" s="73"/>
      <c r="DRU74" s="73"/>
      <c r="DRV74" s="73"/>
      <c r="DRW74" s="73"/>
      <c r="DRX74" s="73"/>
      <c r="DRY74" s="73"/>
      <c r="DRZ74" s="73"/>
      <c r="DSA74" s="73"/>
      <c r="DSB74" s="73"/>
      <c r="DSC74" s="73"/>
      <c r="DSD74" s="73"/>
      <c r="DSE74" s="73"/>
      <c r="DSF74" s="73"/>
      <c r="DSG74" s="73"/>
      <c r="DSH74" s="73"/>
      <c r="DSI74" s="73"/>
      <c r="DSJ74" s="73"/>
      <c r="DSK74" s="73"/>
      <c r="DSL74" s="73"/>
      <c r="DSM74" s="73"/>
      <c r="DSN74" s="73"/>
      <c r="DSO74" s="73"/>
      <c r="DSP74" s="73"/>
      <c r="DSQ74" s="73"/>
      <c r="DSR74" s="73"/>
      <c r="DSS74" s="73"/>
      <c r="DST74" s="73"/>
      <c r="DSU74" s="73"/>
      <c r="DSV74" s="73"/>
      <c r="DSW74" s="73"/>
      <c r="DSX74" s="73"/>
      <c r="DSY74" s="73"/>
      <c r="DSZ74" s="73"/>
      <c r="DTA74" s="73"/>
      <c r="DTB74" s="73"/>
      <c r="DTC74" s="73"/>
      <c r="DTD74" s="73"/>
      <c r="DTE74" s="73"/>
      <c r="DTF74" s="73"/>
      <c r="DTG74" s="73"/>
      <c r="DTH74" s="73"/>
      <c r="DTI74" s="73"/>
      <c r="DTJ74" s="73"/>
      <c r="DTK74" s="73"/>
      <c r="DTL74" s="73"/>
      <c r="DTM74" s="73"/>
      <c r="DTN74" s="73"/>
      <c r="DTO74" s="73"/>
      <c r="DTP74" s="73"/>
      <c r="DTQ74" s="73"/>
      <c r="DTR74" s="73"/>
      <c r="DTS74" s="73"/>
      <c r="DTT74" s="73"/>
      <c r="DTU74" s="73"/>
      <c r="DTV74" s="73"/>
      <c r="DTW74" s="73"/>
      <c r="DTX74" s="73"/>
      <c r="DTY74" s="73"/>
      <c r="DTZ74" s="73"/>
      <c r="DUA74" s="73"/>
      <c r="DUB74" s="73"/>
      <c r="DUC74" s="73"/>
      <c r="DUD74" s="73"/>
      <c r="DUE74" s="73"/>
      <c r="DUF74" s="73"/>
      <c r="DUG74" s="73"/>
      <c r="DUH74" s="73"/>
      <c r="DUI74" s="73"/>
      <c r="DUJ74" s="73"/>
      <c r="DUK74" s="73"/>
      <c r="DUL74" s="73"/>
      <c r="DUM74" s="73"/>
      <c r="DUN74" s="73"/>
      <c r="DUO74" s="73"/>
      <c r="DUP74" s="73"/>
      <c r="DUQ74" s="73"/>
      <c r="DUR74" s="73"/>
      <c r="DUS74" s="73"/>
      <c r="DUT74" s="73"/>
      <c r="DUU74" s="73"/>
      <c r="DUV74" s="73"/>
      <c r="DUW74" s="73"/>
      <c r="DUX74" s="73"/>
      <c r="DUY74" s="73"/>
      <c r="DUZ74" s="73"/>
      <c r="DVA74" s="73"/>
      <c r="DVB74" s="73"/>
      <c r="DVC74" s="73"/>
      <c r="DVD74" s="73"/>
      <c r="DVE74" s="73"/>
      <c r="DVF74" s="73"/>
      <c r="DVG74" s="73"/>
      <c r="DVH74" s="73"/>
      <c r="DVI74" s="73"/>
      <c r="DVJ74" s="73"/>
      <c r="DVK74" s="73"/>
      <c r="DVL74" s="73"/>
      <c r="DVM74" s="73"/>
      <c r="DVN74" s="73"/>
      <c r="DVO74" s="73"/>
      <c r="DVP74" s="73"/>
      <c r="DVQ74" s="73"/>
      <c r="DVR74" s="73"/>
      <c r="DVS74" s="73"/>
      <c r="DVT74" s="73"/>
      <c r="DVU74" s="73"/>
      <c r="DVV74" s="73"/>
      <c r="DVW74" s="73"/>
      <c r="DVX74" s="73"/>
      <c r="DVY74" s="73"/>
      <c r="DVZ74" s="73"/>
      <c r="DWA74" s="73"/>
      <c r="DWB74" s="73"/>
      <c r="DWC74" s="73"/>
      <c r="DWD74" s="73"/>
      <c r="DWE74" s="73"/>
      <c r="DWF74" s="73"/>
      <c r="DWG74" s="73"/>
      <c r="DWH74" s="73"/>
      <c r="DWI74" s="73"/>
      <c r="DWJ74" s="73"/>
      <c r="DWK74" s="73"/>
      <c r="DWL74" s="73"/>
      <c r="DWM74" s="73"/>
      <c r="DWN74" s="73"/>
      <c r="DWO74" s="73"/>
      <c r="DWP74" s="73"/>
      <c r="DWQ74" s="73"/>
      <c r="DWR74" s="73"/>
      <c r="DWS74" s="73"/>
      <c r="DWT74" s="73"/>
      <c r="DWU74" s="73"/>
      <c r="DWV74" s="73"/>
      <c r="DWW74" s="73"/>
      <c r="DWX74" s="73"/>
      <c r="DWY74" s="73"/>
      <c r="DWZ74" s="73"/>
      <c r="DXA74" s="73"/>
      <c r="DXB74" s="73"/>
      <c r="DXC74" s="73"/>
      <c r="DXD74" s="73"/>
      <c r="DXE74" s="73"/>
      <c r="DXF74" s="73"/>
      <c r="DXG74" s="73"/>
      <c r="DXH74" s="73"/>
      <c r="DXI74" s="73"/>
      <c r="DXJ74" s="73"/>
      <c r="DXK74" s="73"/>
      <c r="DXL74" s="73"/>
      <c r="DXM74" s="73"/>
      <c r="DXN74" s="73"/>
      <c r="DXO74" s="73"/>
      <c r="DXP74" s="73"/>
      <c r="DXQ74" s="73"/>
      <c r="DXR74" s="73"/>
      <c r="DXS74" s="73"/>
      <c r="DXT74" s="73"/>
      <c r="DXU74" s="73"/>
      <c r="DXV74" s="73"/>
      <c r="DXW74" s="73"/>
      <c r="DXX74" s="73"/>
      <c r="DXY74" s="73"/>
      <c r="DXZ74" s="73"/>
      <c r="DYA74" s="73"/>
      <c r="DYB74" s="73"/>
      <c r="DYC74" s="73"/>
      <c r="DYD74" s="73"/>
      <c r="DYE74" s="73"/>
      <c r="DYF74" s="73"/>
      <c r="DYG74" s="73"/>
      <c r="DYH74" s="73"/>
      <c r="DYI74" s="73"/>
      <c r="DYJ74" s="73"/>
      <c r="DYK74" s="73"/>
      <c r="DYL74" s="73"/>
      <c r="DYM74" s="73"/>
      <c r="DYN74" s="73"/>
      <c r="DYO74" s="73"/>
      <c r="DYP74" s="73"/>
      <c r="DYQ74" s="73"/>
      <c r="DYR74" s="73"/>
      <c r="DYS74" s="73"/>
      <c r="DYT74" s="73"/>
      <c r="DYU74" s="73"/>
      <c r="DYV74" s="73"/>
      <c r="DYW74" s="73"/>
      <c r="DYX74" s="73"/>
      <c r="DYY74" s="73"/>
      <c r="DYZ74" s="73"/>
      <c r="DZA74" s="73"/>
      <c r="DZB74" s="73"/>
      <c r="DZC74" s="73"/>
      <c r="DZD74" s="73"/>
      <c r="DZE74" s="73"/>
      <c r="DZF74" s="73"/>
      <c r="DZG74" s="73"/>
      <c r="DZH74" s="73"/>
      <c r="DZI74" s="73"/>
      <c r="DZJ74" s="73"/>
      <c r="DZK74" s="73"/>
      <c r="DZL74" s="73"/>
      <c r="DZM74" s="73"/>
      <c r="DZN74" s="73"/>
      <c r="DZO74" s="73"/>
      <c r="DZP74" s="73"/>
      <c r="DZQ74" s="73"/>
      <c r="DZR74" s="73"/>
      <c r="DZS74" s="73"/>
      <c r="DZT74" s="73"/>
      <c r="DZU74" s="73"/>
      <c r="DZV74" s="73"/>
      <c r="DZW74" s="73"/>
      <c r="DZX74" s="73"/>
      <c r="DZY74" s="73"/>
      <c r="DZZ74" s="73"/>
      <c r="EAA74" s="73"/>
      <c r="EAB74" s="73"/>
      <c r="EAC74" s="73"/>
      <c r="EAD74" s="73"/>
      <c r="EAE74" s="73"/>
      <c r="EAF74" s="73"/>
      <c r="EAG74" s="73"/>
      <c r="EAH74" s="73"/>
      <c r="EAI74" s="73"/>
      <c r="EAJ74" s="73"/>
      <c r="EAK74" s="73"/>
      <c r="EAL74" s="73"/>
      <c r="EAM74" s="73"/>
      <c r="EAN74" s="73"/>
      <c r="EAO74" s="73"/>
      <c r="EAP74" s="73"/>
      <c r="EAQ74" s="73"/>
      <c r="EAR74" s="73"/>
      <c r="EAS74" s="73"/>
      <c r="EAT74" s="73"/>
      <c r="EAU74" s="73"/>
      <c r="EAV74" s="73"/>
      <c r="EAW74" s="73"/>
      <c r="EAX74" s="73"/>
      <c r="EAY74" s="73"/>
      <c r="EAZ74" s="73"/>
      <c r="EBA74" s="73"/>
      <c r="EBB74" s="73"/>
      <c r="EBC74" s="73"/>
      <c r="EBD74" s="73"/>
      <c r="EBE74" s="73"/>
      <c r="EBF74" s="73"/>
      <c r="EBG74" s="73"/>
      <c r="EBH74" s="73"/>
      <c r="EBI74" s="73"/>
      <c r="EBJ74" s="73"/>
      <c r="EBK74" s="73"/>
      <c r="EBL74" s="73"/>
      <c r="EBM74" s="73"/>
      <c r="EBN74" s="73"/>
      <c r="EBO74" s="73"/>
      <c r="EBP74" s="73"/>
      <c r="EBQ74" s="73"/>
      <c r="EBR74" s="73"/>
      <c r="EBS74" s="73"/>
      <c r="EBT74" s="73"/>
      <c r="EBU74" s="73"/>
      <c r="EBV74" s="73"/>
      <c r="EBW74" s="73"/>
      <c r="EBX74" s="73"/>
      <c r="EBY74" s="73"/>
      <c r="EBZ74" s="73"/>
      <c r="ECA74" s="73"/>
      <c r="ECB74" s="73"/>
      <c r="ECC74" s="73"/>
      <c r="ECD74" s="73"/>
      <c r="ECE74" s="73"/>
      <c r="ECF74" s="73"/>
      <c r="ECG74" s="73"/>
      <c r="ECH74" s="73"/>
      <c r="ECI74" s="73"/>
      <c r="ECJ74" s="73"/>
      <c r="ECK74" s="73"/>
      <c r="ECL74" s="73"/>
      <c r="ECM74" s="73"/>
      <c r="ECN74" s="73"/>
      <c r="ECO74" s="73"/>
      <c r="ECP74" s="73"/>
      <c r="ECQ74" s="73"/>
      <c r="ECR74" s="73"/>
      <c r="ECS74" s="73"/>
      <c r="ECT74" s="73"/>
      <c r="ECU74" s="73"/>
      <c r="ECV74" s="73"/>
      <c r="ECW74" s="73"/>
      <c r="ECX74" s="73"/>
      <c r="ECY74" s="73"/>
      <c r="ECZ74" s="73"/>
      <c r="EDA74" s="73"/>
      <c r="EDB74" s="73"/>
      <c r="EDC74" s="73"/>
      <c r="EDD74" s="73"/>
      <c r="EDE74" s="73"/>
      <c r="EDF74" s="73"/>
      <c r="EDG74" s="73"/>
      <c r="EDH74" s="73"/>
      <c r="EDI74" s="73"/>
      <c r="EDJ74" s="73"/>
      <c r="EDK74" s="73"/>
      <c r="EDL74" s="73"/>
      <c r="EDM74" s="73"/>
      <c r="EDN74" s="73"/>
      <c r="EDO74" s="73"/>
      <c r="EDP74" s="73"/>
      <c r="EDQ74" s="73"/>
      <c r="EDR74" s="73"/>
      <c r="EDS74" s="73"/>
      <c r="EDT74" s="73"/>
      <c r="EDU74" s="73"/>
      <c r="EDV74" s="73"/>
      <c r="EDW74" s="73"/>
      <c r="EDX74" s="73"/>
      <c r="EDY74" s="73"/>
      <c r="EDZ74" s="73"/>
      <c r="EEA74" s="73"/>
      <c r="EEB74" s="73"/>
      <c r="EEC74" s="73"/>
      <c r="EED74" s="73"/>
      <c r="EEE74" s="73"/>
      <c r="EEF74" s="73"/>
      <c r="EEG74" s="73"/>
      <c r="EEH74" s="73"/>
      <c r="EEI74" s="73"/>
      <c r="EEJ74" s="73"/>
      <c r="EEK74" s="73"/>
      <c r="EEL74" s="73"/>
      <c r="EEM74" s="73"/>
      <c r="EEN74" s="73"/>
      <c r="EEO74" s="73"/>
      <c r="EEP74" s="73"/>
      <c r="EEQ74" s="73"/>
      <c r="EER74" s="73"/>
      <c r="EES74" s="73"/>
      <c r="EET74" s="73"/>
      <c r="EEU74" s="73"/>
      <c r="EEV74" s="73"/>
      <c r="EEW74" s="73"/>
      <c r="EEX74" s="73"/>
      <c r="EEY74" s="73"/>
      <c r="EEZ74" s="73"/>
      <c r="EFA74" s="73"/>
      <c r="EFB74" s="73"/>
      <c r="EFC74" s="73"/>
      <c r="EFD74" s="73"/>
      <c r="EFE74" s="73"/>
      <c r="EFF74" s="73"/>
      <c r="EFG74" s="73"/>
      <c r="EFH74" s="73"/>
      <c r="EFI74" s="73"/>
      <c r="EFJ74" s="73"/>
      <c r="EFK74" s="73"/>
      <c r="EFL74" s="73"/>
      <c r="EFM74" s="73"/>
      <c r="EFN74" s="73"/>
      <c r="EFO74" s="73"/>
      <c r="EFP74" s="73"/>
      <c r="EFQ74" s="73"/>
      <c r="EFR74" s="73"/>
      <c r="EFS74" s="73"/>
      <c r="EFT74" s="73"/>
      <c r="EFU74" s="73"/>
      <c r="EFV74" s="73"/>
      <c r="EFW74" s="73"/>
      <c r="EFX74" s="73"/>
      <c r="EFY74" s="73"/>
      <c r="EFZ74" s="73"/>
      <c r="EGA74" s="73"/>
      <c r="EGB74" s="73"/>
      <c r="EGC74" s="73"/>
      <c r="EGD74" s="73"/>
      <c r="EGE74" s="73"/>
      <c r="EGF74" s="73"/>
      <c r="EGG74" s="73"/>
      <c r="EGH74" s="73"/>
      <c r="EGI74" s="73"/>
      <c r="EGJ74" s="73"/>
      <c r="EGK74" s="73"/>
      <c r="EGL74" s="73"/>
      <c r="EGM74" s="73"/>
      <c r="EGN74" s="73"/>
      <c r="EGO74" s="73"/>
      <c r="EGP74" s="73"/>
      <c r="EGQ74" s="73"/>
      <c r="EGR74" s="73"/>
      <c r="EGS74" s="73"/>
      <c r="EGT74" s="73"/>
      <c r="EGU74" s="73"/>
      <c r="EGV74" s="73"/>
      <c r="EGW74" s="73"/>
      <c r="EGX74" s="73"/>
      <c r="EGY74" s="73"/>
      <c r="EGZ74" s="73"/>
      <c r="EHA74" s="73"/>
      <c r="EHB74" s="73"/>
      <c r="EHC74" s="73"/>
      <c r="EHD74" s="73"/>
      <c r="EHE74" s="73"/>
      <c r="EHF74" s="73"/>
      <c r="EHG74" s="73"/>
      <c r="EHH74" s="73"/>
      <c r="EHI74" s="73"/>
      <c r="EHJ74" s="73"/>
      <c r="EHK74" s="73"/>
      <c r="EHL74" s="73"/>
      <c r="EHM74" s="73"/>
      <c r="EHN74" s="73"/>
      <c r="EHO74" s="73"/>
      <c r="EHP74" s="73"/>
      <c r="EHQ74" s="73"/>
      <c r="EHR74" s="73"/>
      <c r="EHS74" s="73"/>
      <c r="EHT74" s="73"/>
      <c r="EHU74" s="73"/>
      <c r="EHV74" s="73"/>
      <c r="EHW74" s="73"/>
      <c r="EHX74" s="73"/>
      <c r="EHY74" s="73"/>
      <c r="EHZ74" s="73"/>
      <c r="EIA74" s="73"/>
      <c r="EIB74" s="73"/>
      <c r="EIC74" s="73"/>
      <c r="EID74" s="73"/>
      <c r="EIE74" s="73"/>
      <c r="EIF74" s="73"/>
      <c r="EIG74" s="73"/>
      <c r="EIH74" s="73"/>
      <c r="EII74" s="73"/>
      <c r="EIJ74" s="73"/>
      <c r="EIK74" s="73"/>
      <c r="EIL74" s="73"/>
      <c r="EIM74" s="73"/>
      <c r="EIN74" s="73"/>
      <c r="EIO74" s="73"/>
      <c r="EIP74" s="73"/>
      <c r="EIQ74" s="73"/>
      <c r="EIR74" s="73"/>
      <c r="EIS74" s="73"/>
      <c r="EIT74" s="73"/>
      <c r="EIU74" s="73"/>
      <c r="EIV74" s="73"/>
      <c r="EIW74" s="73"/>
      <c r="EIX74" s="73"/>
      <c r="EIY74" s="73"/>
      <c r="EIZ74" s="73"/>
      <c r="EJA74" s="73"/>
      <c r="EJB74" s="73"/>
      <c r="EJC74" s="73"/>
      <c r="EJD74" s="73"/>
      <c r="EJE74" s="73"/>
      <c r="EJF74" s="73"/>
      <c r="EJG74" s="73"/>
      <c r="EJH74" s="73"/>
      <c r="EJI74" s="73"/>
      <c r="EJJ74" s="73"/>
      <c r="EJK74" s="73"/>
      <c r="EJL74" s="73"/>
      <c r="EJM74" s="73"/>
      <c r="EJN74" s="73"/>
      <c r="EJO74" s="73"/>
      <c r="EJP74" s="73"/>
      <c r="EJQ74" s="73"/>
      <c r="EJR74" s="73"/>
      <c r="EJS74" s="73"/>
      <c r="EJT74" s="73"/>
      <c r="EJU74" s="73"/>
      <c r="EJV74" s="73"/>
      <c r="EJW74" s="73"/>
      <c r="EJX74" s="73"/>
      <c r="EJY74" s="73"/>
      <c r="EJZ74" s="73"/>
      <c r="EKA74" s="73"/>
      <c r="EKB74" s="73"/>
      <c r="EKC74" s="73"/>
      <c r="EKD74" s="73"/>
      <c r="EKE74" s="73"/>
      <c r="EKF74" s="73"/>
      <c r="EKG74" s="73"/>
      <c r="EKH74" s="73"/>
      <c r="EKI74" s="73"/>
      <c r="EKJ74" s="73"/>
      <c r="EKK74" s="73"/>
      <c r="EKL74" s="73"/>
      <c r="EKM74" s="73"/>
      <c r="EKN74" s="73"/>
      <c r="EKO74" s="73"/>
      <c r="EKP74" s="73"/>
      <c r="EKQ74" s="73"/>
      <c r="EKR74" s="73"/>
      <c r="EKS74" s="73"/>
      <c r="EKT74" s="73"/>
      <c r="EKU74" s="73"/>
      <c r="EKV74" s="73"/>
      <c r="EKW74" s="73"/>
      <c r="EKX74" s="73"/>
      <c r="EKY74" s="73"/>
      <c r="EKZ74" s="73"/>
      <c r="ELA74" s="73"/>
      <c r="ELB74" s="73"/>
      <c r="ELC74" s="73"/>
      <c r="ELD74" s="73"/>
      <c r="ELE74" s="73"/>
      <c r="ELF74" s="73"/>
      <c r="ELG74" s="73"/>
      <c r="ELH74" s="73"/>
      <c r="ELI74" s="73"/>
      <c r="ELJ74" s="73"/>
      <c r="ELK74" s="73"/>
      <c r="ELL74" s="73"/>
      <c r="ELM74" s="73"/>
      <c r="ELN74" s="73"/>
      <c r="ELO74" s="73"/>
      <c r="ELP74" s="73"/>
      <c r="ELQ74" s="73"/>
      <c r="ELR74" s="73"/>
      <c r="ELS74" s="73"/>
      <c r="ELT74" s="73"/>
      <c r="ELU74" s="73"/>
      <c r="ELV74" s="73"/>
      <c r="ELW74" s="73"/>
      <c r="ELX74" s="73"/>
      <c r="ELY74" s="73"/>
      <c r="ELZ74" s="73"/>
      <c r="EMA74" s="73"/>
      <c r="EMB74" s="73"/>
      <c r="EMC74" s="73"/>
      <c r="EMD74" s="73"/>
      <c r="EME74" s="73"/>
      <c r="EMF74" s="73"/>
      <c r="EMG74" s="73"/>
      <c r="EMH74" s="73"/>
      <c r="EMI74" s="73"/>
      <c r="EMJ74" s="73"/>
      <c r="EMK74" s="73"/>
      <c r="EML74" s="73"/>
      <c r="EMM74" s="73"/>
      <c r="EMN74" s="73"/>
      <c r="EMO74" s="73"/>
      <c r="EMP74" s="73"/>
      <c r="EMQ74" s="73"/>
      <c r="EMR74" s="73"/>
      <c r="EMS74" s="73"/>
      <c r="EMT74" s="73"/>
      <c r="EMU74" s="73"/>
      <c r="EMV74" s="73"/>
      <c r="EMW74" s="73"/>
      <c r="EMX74" s="73"/>
      <c r="EMY74" s="73"/>
      <c r="EMZ74" s="73"/>
      <c r="ENA74" s="73"/>
      <c r="ENB74" s="73"/>
      <c r="ENC74" s="73"/>
      <c r="END74" s="73"/>
      <c r="ENE74" s="73"/>
      <c r="ENF74" s="73"/>
      <c r="ENG74" s="73"/>
      <c r="ENH74" s="73"/>
      <c r="ENI74" s="73"/>
      <c r="ENJ74" s="73"/>
      <c r="ENK74" s="73"/>
      <c r="ENL74" s="73"/>
      <c r="ENM74" s="73"/>
      <c r="ENN74" s="73"/>
      <c r="ENO74" s="73"/>
      <c r="ENP74" s="73"/>
      <c r="ENQ74" s="73"/>
      <c r="ENR74" s="73"/>
      <c r="ENS74" s="73"/>
      <c r="ENT74" s="73"/>
      <c r="ENU74" s="73"/>
      <c r="ENV74" s="73"/>
      <c r="ENW74" s="73"/>
      <c r="ENX74" s="73"/>
      <c r="ENY74" s="73"/>
      <c r="ENZ74" s="73"/>
      <c r="EOA74" s="73"/>
      <c r="EOB74" s="73"/>
      <c r="EOC74" s="73"/>
      <c r="EOD74" s="73"/>
      <c r="EOE74" s="73"/>
      <c r="EOF74" s="73"/>
      <c r="EOG74" s="73"/>
      <c r="EOH74" s="73"/>
      <c r="EOI74" s="73"/>
      <c r="EOJ74" s="73"/>
      <c r="EOK74" s="73"/>
      <c r="EOL74" s="73"/>
      <c r="EOM74" s="73"/>
      <c r="EON74" s="73"/>
      <c r="EOO74" s="73"/>
      <c r="EOP74" s="73"/>
      <c r="EOQ74" s="73"/>
      <c r="EOR74" s="73"/>
      <c r="EOS74" s="73"/>
      <c r="EOT74" s="73"/>
      <c r="EOU74" s="73"/>
      <c r="EOV74" s="73"/>
      <c r="EOW74" s="73"/>
      <c r="EOX74" s="73"/>
      <c r="EOY74" s="73"/>
      <c r="EOZ74" s="73"/>
      <c r="EPA74" s="73"/>
      <c r="EPB74" s="73"/>
      <c r="EPC74" s="73"/>
      <c r="EPD74" s="73"/>
      <c r="EPE74" s="73"/>
      <c r="EPF74" s="73"/>
      <c r="EPG74" s="73"/>
      <c r="EPH74" s="73"/>
      <c r="EPI74" s="73"/>
      <c r="EPJ74" s="73"/>
      <c r="EPK74" s="73"/>
      <c r="EPL74" s="73"/>
      <c r="EPM74" s="73"/>
      <c r="EPN74" s="73"/>
      <c r="EPO74" s="73"/>
      <c r="EPP74" s="73"/>
      <c r="EPQ74" s="73"/>
      <c r="EPR74" s="73"/>
      <c r="EPS74" s="73"/>
      <c r="EPT74" s="73"/>
      <c r="EPU74" s="73"/>
      <c r="EPV74" s="73"/>
      <c r="EPW74" s="73"/>
      <c r="EPX74" s="73"/>
      <c r="EPY74" s="73"/>
      <c r="EPZ74" s="73"/>
      <c r="EQA74" s="73"/>
      <c r="EQB74" s="73"/>
      <c r="EQC74" s="73"/>
      <c r="EQD74" s="73"/>
      <c r="EQE74" s="73"/>
      <c r="EQF74" s="73"/>
      <c r="EQG74" s="73"/>
      <c r="EQH74" s="73"/>
      <c r="EQI74" s="73"/>
      <c r="EQJ74" s="73"/>
      <c r="EQK74" s="73"/>
      <c r="EQL74" s="73"/>
      <c r="EQM74" s="73"/>
      <c r="EQN74" s="73"/>
      <c r="EQO74" s="73"/>
      <c r="EQP74" s="73"/>
      <c r="EQQ74" s="73"/>
      <c r="EQR74" s="73"/>
      <c r="EQS74" s="73"/>
      <c r="EQT74" s="73"/>
      <c r="EQU74" s="73"/>
      <c r="EQV74" s="73"/>
      <c r="EQW74" s="73"/>
      <c r="EQX74" s="73"/>
      <c r="EQY74" s="73"/>
      <c r="EQZ74" s="73"/>
      <c r="ERA74" s="73"/>
      <c r="ERB74" s="73"/>
      <c r="ERC74" s="73"/>
      <c r="ERD74" s="73"/>
      <c r="ERE74" s="73"/>
      <c r="ERF74" s="73"/>
      <c r="ERG74" s="73"/>
      <c r="ERH74" s="73"/>
      <c r="ERI74" s="73"/>
      <c r="ERJ74" s="73"/>
      <c r="ERK74" s="73"/>
      <c r="ERL74" s="73"/>
      <c r="ERM74" s="73"/>
      <c r="ERN74" s="73"/>
      <c r="ERO74" s="73"/>
      <c r="ERP74" s="73"/>
      <c r="ERQ74" s="73"/>
      <c r="ERR74" s="73"/>
      <c r="ERS74" s="73"/>
      <c r="ERT74" s="73"/>
      <c r="ERU74" s="73"/>
      <c r="ERV74" s="73"/>
      <c r="ERW74" s="73"/>
      <c r="ERX74" s="73"/>
      <c r="ERY74" s="73"/>
      <c r="ERZ74" s="73"/>
      <c r="ESA74" s="73"/>
      <c r="ESB74" s="73"/>
      <c r="ESC74" s="73"/>
      <c r="ESD74" s="73"/>
      <c r="ESE74" s="73"/>
      <c r="ESF74" s="73"/>
      <c r="ESG74" s="73"/>
      <c r="ESH74" s="73"/>
      <c r="ESI74" s="73"/>
      <c r="ESJ74" s="73"/>
      <c r="ESK74" s="73"/>
      <c r="ESL74" s="73"/>
      <c r="ESM74" s="73"/>
      <c r="ESN74" s="73"/>
      <c r="ESO74" s="73"/>
      <c r="ESP74" s="73"/>
      <c r="ESQ74" s="73"/>
      <c r="ESR74" s="73"/>
      <c r="ESS74" s="73"/>
      <c r="EST74" s="73"/>
      <c r="ESU74" s="73"/>
      <c r="ESV74" s="73"/>
      <c r="ESW74" s="73"/>
      <c r="ESX74" s="73"/>
      <c r="ESY74" s="73"/>
      <c r="ESZ74" s="73"/>
      <c r="ETA74" s="73"/>
      <c r="ETB74" s="73"/>
      <c r="ETC74" s="73"/>
      <c r="ETD74" s="73"/>
      <c r="ETE74" s="73"/>
      <c r="ETF74" s="73"/>
      <c r="ETG74" s="73"/>
      <c r="ETH74" s="73"/>
      <c r="ETI74" s="73"/>
      <c r="ETJ74" s="73"/>
      <c r="ETK74" s="73"/>
      <c r="ETL74" s="73"/>
      <c r="ETM74" s="73"/>
      <c r="ETN74" s="73"/>
      <c r="ETO74" s="73"/>
      <c r="ETP74" s="73"/>
      <c r="ETQ74" s="73"/>
      <c r="ETR74" s="73"/>
      <c r="ETS74" s="73"/>
      <c r="ETT74" s="73"/>
      <c r="ETU74" s="73"/>
      <c r="ETV74" s="73"/>
      <c r="ETW74" s="73"/>
      <c r="ETX74" s="73"/>
      <c r="ETY74" s="73"/>
      <c r="ETZ74" s="73"/>
      <c r="EUA74" s="73"/>
      <c r="EUB74" s="73"/>
      <c r="EUC74" s="73"/>
      <c r="EUD74" s="73"/>
      <c r="EUE74" s="73"/>
      <c r="EUF74" s="73"/>
      <c r="EUG74" s="73"/>
      <c r="EUH74" s="73"/>
      <c r="EUI74" s="73"/>
      <c r="EUJ74" s="73"/>
      <c r="EUK74" s="73"/>
      <c r="EUL74" s="73"/>
      <c r="EUM74" s="73"/>
      <c r="EUN74" s="73"/>
      <c r="EUO74" s="73"/>
      <c r="EUP74" s="73"/>
      <c r="EUQ74" s="73"/>
      <c r="EUR74" s="73"/>
      <c r="EUS74" s="73"/>
      <c r="EUT74" s="73"/>
      <c r="EUU74" s="73"/>
      <c r="EUV74" s="73"/>
      <c r="EUW74" s="73"/>
      <c r="EUX74" s="73"/>
      <c r="EUY74" s="73"/>
      <c r="EUZ74" s="73"/>
      <c r="EVA74" s="73"/>
      <c r="EVB74" s="73"/>
      <c r="EVC74" s="73"/>
      <c r="EVD74" s="73"/>
      <c r="EVE74" s="73"/>
      <c r="EVF74" s="73"/>
      <c r="EVG74" s="73"/>
      <c r="EVH74" s="73"/>
      <c r="EVI74" s="73"/>
      <c r="EVJ74" s="73"/>
      <c r="EVK74" s="73"/>
      <c r="EVL74" s="73"/>
      <c r="EVM74" s="73"/>
      <c r="EVN74" s="73"/>
      <c r="EVO74" s="73"/>
      <c r="EVP74" s="73"/>
      <c r="EVQ74" s="73"/>
      <c r="EVR74" s="73"/>
      <c r="EVS74" s="73"/>
      <c r="EVT74" s="73"/>
      <c r="EVU74" s="73"/>
      <c r="EVV74" s="73"/>
      <c r="EVW74" s="73"/>
      <c r="EVX74" s="73"/>
      <c r="EVY74" s="73"/>
      <c r="EVZ74" s="73"/>
      <c r="EWA74" s="73"/>
      <c r="EWB74" s="73"/>
      <c r="EWC74" s="73"/>
      <c r="EWD74" s="73"/>
      <c r="EWE74" s="73"/>
      <c r="EWF74" s="73"/>
      <c r="EWG74" s="73"/>
      <c r="EWH74" s="73"/>
      <c r="EWI74" s="73"/>
      <c r="EWJ74" s="73"/>
      <c r="EWK74" s="73"/>
      <c r="EWL74" s="73"/>
      <c r="EWM74" s="73"/>
      <c r="EWN74" s="73"/>
      <c r="EWO74" s="73"/>
      <c r="EWP74" s="73"/>
      <c r="EWQ74" s="73"/>
      <c r="EWR74" s="73"/>
      <c r="EWS74" s="73"/>
      <c r="EWT74" s="73"/>
      <c r="EWU74" s="73"/>
      <c r="EWV74" s="73"/>
      <c r="EWW74" s="73"/>
      <c r="EWX74" s="73"/>
      <c r="EWY74" s="73"/>
      <c r="EWZ74" s="73"/>
      <c r="EXA74" s="73"/>
      <c r="EXB74" s="73"/>
      <c r="EXC74" s="73"/>
      <c r="EXD74" s="73"/>
      <c r="EXE74" s="73"/>
      <c r="EXF74" s="73"/>
      <c r="EXG74" s="73"/>
      <c r="EXH74" s="73"/>
      <c r="EXI74" s="73"/>
      <c r="EXJ74" s="73"/>
      <c r="EXK74" s="73"/>
      <c r="EXL74" s="73"/>
      <c r="EXM74" s="73"/>
      <c r="EXN74" s="73"/>
      <c r="EXO74" s="73"/>
      <c r="EXP74" s="73"/>
      <c r="EXQ74" s="73"/>
      <c r="EXR74" s="73"/>
      <c r="EXS74" s="73"/>
      <c r="EXT74" s="73"/>
      <c r="EXU74" s="73"/>
      <c r="EXV74" s="73"/>
      <c r="EXW74" s="73"/>
      <c r="EXX74" s="73"/>
      <c r="EXY74" s="73"/>
      <c r="EXZ74" s="73"/>
      <c r="EYA74" s="73"/>
      <c r="EYB74" s="73"/>
      <c r="EYC74" s="73"/>
      <c r="EYD74" s="73"/>
      <c r="EYE74" s="73"/>
      <c r="EYF74" s="73"/>
      <c r="EYG74" s="73"/>
      <c r="EYH74" s="73"/>
      <c r="EYI74" s="73"/>
      <c r="EYJ74" s="73"/>
      <c r="EYK74" s="73"/>
      <c r="EYL74" s="73"/>
      <c r="EYM74" s="73"/>
      <c r="EYN74" s="73"/>
      <c r="EYO74" s="73"/>
      <c r="EYP74" s="73"/>
      <c r="EYQ74" s="73"/>
      <c r="EYR74" s="73"/>
      <c r="EYS74" s="73"/>
      <c r="EYT74" s="73"/>
      <c r="EYU74" s="73"/>
      <c r="EYV74" s="73"/>
      <c r="EYW74" s="73"/>
      <c r="EYX74" s="73"/>
      <c r="EYY74" s="73"/>
      <c r="EYZ74" s="73"/>
      <c r="EZA74" s="73"/>
      <c r="EZB74" s="73"/>
      <c r="EZC74" s="73"/>
      <c r="EZD74" s="73"/>
      <c r="EZE74" s="73"/>
      <c r="EZF74" s="73"/>
      <c r="EZG74" s="73"/>
      <c r="EZH74" s="73"/>
      <c r="EZI74" s="73"/>
      <c r="EZJ74" s="73"/>
      <c r="EZK74" s="73"/>
      <c r="EZL74" s="73"/>
      <c r="EZM74" s="73"/>
      <c r="EZN74" s="73"/>
      <c r="EZO74" s="73"/>
      <c r="EZP74" s="73"/>
      <c r="EZQ74" s="73"/>
      <c r="EZR74" s="73"/>
      <c r="EZS74" s="73"/>
      <c r="EZT74" s="73"/>
      <c r="EZU74" s="73"/>
      <c r="EZV74" s="73"/>
      <c r="EZW74" s="73"/>
      <c r="EZX74" s="73"/>
      <c r="EZY74" s="73"/>
      <c r="EZZ74" s="73"/>
      <c r="FAA74" s="73"/>
      <c r="FAB74" s="73"/>
      <c r="FAC74" s="73"/>
      <c r="FAD74" s="73"/>
      <c r="FAE74" s="73"/>
      <c r="FAF74" s="73"/>
      <c r="FAG74" s="73"/>
      <c r="FAH74" s="73"/>
      <c r="FAI74" s="73"/>
      <c r="FAJ74" s="73"/>
      <c r="FAK74" s="73"/>
      <c r="FAL74" s="73"/>
      <c r="FAM74" s="73"/>
      <c r="FAN74" s="73"/>
      <c r="FAO74" s="73"/>
      <c r="FAP74" s="73"/>
      <c r="FAQ74" s="73"/>
      <c r="FAR74" s="73"/>
      <c r="FAS74" s="73"/>
      <c r="FAT74" s="73"/>
      <c r="FAU74" s="73"/>
      <c r="FAV74" s="73"/>
      <c r="FAW74" s="73"/>
      <c r="FAX74" s="73"/>
      <c r="FAY74" s="73"/>
      <c r="FAZ74" s="73"/>
      <c r="FBA74" s="73"/>
      <c r="FBB74" s="73"/>
      <c r="FBC74" s="73"/>
      <c r="FBD74" s="73"/>
      <c r="FBE74" s="73"/>
      <c r="FBF74" s="73"/>
      <c r="FBG74" s="73"/>
      <c r="FBH74" s="73"/>
      <c r="FBI74" s="73"/>
      <c r="FBJ74" s="73"/>
      <c r="FBK74" s="73"/>
      <c r="FBL74" s="73"/>
      <c r="FBM74" s="73"/>
      <c r="FBN74" s="73"/>
      <c r="FBO74" s="73"/>
      <c r="FBP74" s="73"/>
      <c r="FBQ74" s="73"/>
      <c r="FBR74" s="73"/>
      <c r="FBS74" s="73"/>
      <c r="FBT74" s="73"/>
      <c r="FBU74" s="73"/>
      <c r="FBV74" s="73"/>
      <c r="FBW74" s="73"/>
      <c r="FBX74" s="73"/>
      <c r="FBY74" s="73"/>
      <c r="FBZ74" s="73"/>
      <c r="FCA74" s="73"/>
      <c r="FCB74" s="73"/>
      <c r="FCC74" s="73"/>
      <c r="FCD74" s="73"/>
      <c r="FCE74" s="73"/>
      <c r="FCF74" s="73"/>
      <c r="FCG74" s="73"/>
      <c r="FCH74" s="73"/>
      <c r="FCI74" s="73"/>
      <c r="FCJ74" s="73"/>
      <c r="FCK74" s="73"/>
      <c r="FCL74" s="73"/>
      <c r="FCM74" s="73"/>
      <c r="FCN74" s="73"/>
      <c r="FCO74" s="73"/>
      <c r="FCP74" s="73"/>
      <c r="FCQ74" s="73"/>
      <c r="FCR74" s="73"/>
      <c r="FCS74" s="73"/>
      <c r="FCT74" s="73"/>
      <c r="FCU74" s="73"/>
      <c r="FCV74" s="73"/>
      <c r="FCW74" s="73"/>
      <c r="FCX74" s="73"/>
      <c r="FCY74" s="73"/>
      <c r="FCZ74" s="73"/>
      <c r="FDA74" s="73"/>
      <c r="FDB74" s="73"/>
      <c r="FDC74" s="73"/>
      <c r="FDD74" s="73"/>
      <c r="FDE74" s="73"/>
      <c r="FDF74" s="73"/>
      <c r="FDG74" s="73"/>
      <c r="FDH74" s="73"/>
      <c r="FDI74" s="73"/>
      <c r="FDJ74" s="73"/>
      <c r="FDK74" s="73"/>
      <c r="FDL74" s="73"/>
      <c r="FDM74" s="73"/>
      <c r="FDN74" s="73"/>
      <c r="FDO74" s="73"/>
      <c r="FDP74" s="73"/>
      <c r="FDQ74" s="73"/>
      <c r="FDR74" s="73"/>
      <c r="FDS74" s="73"/>
      <c r="FDT74" s="73"/>
      <c r="FDU74" s="73"/>
      <c r="FDV74" s="73"/>
      <c r="FDW74" s="73"/>
      <c r="FDX74" s="73"/>
      <c r="FDY74" s="73"/>
      <c r="FDZ74" s="73"/>
      <c r="FEA74" s="73"/>
      <c r="FEB74" s="73"/>
      <c r="FEC74" s="73"/>
      <c r="FED74" s="73"/>
      <c r="FEE74" s="73"/>
      <c r="FEF74" s="73"/>
      <c r="FEG74" s="73"/>
      <c r="FEH74" s="73"/>
      <c r="FEI74" s="73"/>
      <c r="FEJ74" s="73"/>
      <c r="FEK74" s="73"/>
      <c r="FEL74" s="73"/>
      <c r="FEM74" s="73"/>
      <c r="FEN74" s="73"/>
      <c r="FEO74" s="73"/>
      <c r="FEP74" s="73"/>
      <c r="FEQ74" s="73"/>
      <c r="FER74" s="73"/>
      <c r="FES74" s="73"/>
      <c r="FET74" s="73"/>
      <c r="FEU74" s="73"/>
      <c r="FEV74" s="73"/>
      <c r="FEW74" s="73"/>
      <c r="FEX74" s="73"/>
      <c r="FEY74" s="73"/>
      <c r="FEZ74" s="73"/>
      <c r="FFA74" s="73"/>
      <c r="FFB74" s="73"/>
      <c r="FFC74" s="73"/>
      <c r="FFD74" s="73"/>
      <c r="FFE74" s="73"/>
      <c r="FFF74" s="73"/>
      <c r="FFG74" s="73"/>
      <c r="FFH74" s="73"/>
      <c r="FFI74" s="73"/>
      <c r="FFJ74" s="73"/>
      <c r="FFK74" s="73"/>
      <c r="FFL74" s="73"/>
      <c r="FFM74" s="73"/>
      <c r="FFN74" s="73"/>
      <c r="FFO74" s="73"/>
      <c r="FFP74" s="73"/>
      <c r="FFQ74" s="73"/>
      <c r="FFR74" s="73"/>
      <c r="FFS74" s="73"/>
      <c r="FFT74" s="73"/>
      <c r="FFU74" s="73"/>
      <c r="FFV74" s="73"/>
      <c r="FFW74" s="73"/>
      <c r="FFX74" s="73"/>
      <c r="FFY74" s="73"/>
      <c r="FFZ74" s="73"/>
      <c r="FGA74" s="73"/>
      <c r="FGB74" s="73"/>
      <c r="FGC74" s="73"/>
      <c r="FGD74" s="73"/>
      <c r="FGE74" s="73"/>
      <c r="FGF74" s="73"/>
      <c r="FGG74" s="73"/>
      <c r="FGH74" s="73"/>
      <c r="FGI74" s="73"/>
      <c r="FGJ74" s="73"/>
      <c r="FGK74" s="73"/>
      <c r="FGL74" s="73"/>
      <c r="FGM74" s="73"/>
      <c r="FGN74" s="73"/>
      <c r="FGO74" s="73"/>
      <c r="FGP74" s="73"/>
      <c r="FGQ74" s="73"/>
      <c r="FGR74" s="73"/>
      <c r="FGS74" s="73"/>
      <c r="FGT74" s="73"/>
      <c r="FGU74" s="73"/>
      <c r="FGV74" s="73"/>
      <c r="FGW74" s="73"/>
      <c r="FGX74" s="73"/>
      <c r="FGY74" s="73"/>
      <c r="FGZ74" s="73"/>
      <c r="FHA74" s="73"/>
      <c r="FHB74" s="73"/>
      <c r="FHC74" s="73"/>
      <c r="FHD74" s="73"/>
      <c r="FHE74" s="73"/>
      <c r="FHF74" s="73"/>
      <c r="FHG74" s="73"/>
      <c r="FHH74" s="73"/>
      <c r="FHI74" s="73"/>
      <c r="FHJ74" s="73"/>
      <c r="FHK74" s="73"/>
      <c r="FHL74" s="73"/>
      <c r="FHM74" s="73"/>
      <c r="FHN74" s="73"/>
      <c r="FHO74" s="73"/>
      <c r="FHP74" s="73"/>
      <c r="FHQ74" s="73"/>
      <c r="FHR74" s="73"/>
      <c r="FHS74" s="73"/>
      <c r="FHT74" s="73"/>
      <c r="FHU74" s="73"/>
      <c r="FHV74" s="73"/>
      <c r="FHW74" s="73"/>
      <c r="FHX74" s="73"/>
      <c r="FHY74" s="73"/>
      <c r="FHZ74" s="73"/>
      <c r="FIA74" s="73"/>
      <c r="FIB74" s="73"/>
      <c r="FIC74" s="73"/>
      <c r="FID74" s="73"/>
      <c r="FIE74" s="73"/>
      <c r="FIF74" s="73"/>
      <c r="FIG74" s="73"/>
      <c r="FIH74" s="73"/>
      <c r="FII74" s="73"/>
      <c r="FIJ74" s="73"/>
      <c r="FIK74" s="73"/>
      <c r="FIL74" s="73"/>
      <c r="FIM74" s="73"/>
      <c r="FIN74" s="73"/>
      <c r="FIO74" s="73"/>
      <c r="FIP74" s="73"/>
      <c r="FIQ74" s="73"/>
      <c r="FIR74" s="73"/>
      <c r="FIS74" s="73"/>
      <c r="FIT74" s="73"/>
      <c r="FIU74" s="73"/>
      <c r="FIV74" s="73"/>
      <c r="FIW74" s="73"/>
      <c r="FIX74" s="73"/>
      <c r="FIY74" s="73"/>
      <c r="FIZ74" s="73"/>
      <c r="FJA74" s="73"/>
      <c r="FJB74" s="73"/>
      <c r="FJC74" s="73"/>
      <c r="FJD74" s="73"/>
      <c r="FJE74" s="73"/>
      <c r="FJF74" s="73"/>
      <c r="FJG74" s="73"/>
      <c r="FJH74" s="73"/>
      <c r="FJI74" s="73"/>
      <c r="FJJ74" s="73"/>
      <c r="FJK74" s="73"/>
      <c r="FJL74" s="73"/>
      <c r="FJM74" s="73"/>
      <c r="FJN74" s="73"/>
      <c r="FJO74" s="73"/>
      <c r="FJP74" s="73"/>
      <c r="FJQ74" s="73"/>
      <c r="FJR74" s="73"/>
      <c r="FJS74" s="73"/>
      <c r="FJT74" s="73"/>
      <c r="FJU74" s="73"/>
      <c r="FJV74" s="73"/>
      <c r="FJW74" s="73"/>
      <c r="FJX74" s="73"/>
      <c r="FJY74" s="73"/>
      <c r="FJZ74" s="73"/>
      <c r="FKA74" s="73"/>
      <c r="FKB74" s="73"/>
      <c r="FKC74" s="73"/>
      <c r="FKD74" s="73"/>
      <c r="FKE74" s="73"/>
      <c r="FKF74" s="73"/>
      <c r="FKG74" s="73"/>
      <c r="FKH74" s="73"/>
      <c r="FKI74" s="73"/>
      <c r="FKJ74" s="73"/>
      <c r="FKK74" s="73"/>
      <c r="FKL74" s="73"/>
      <c r="FKM74" s="73"/>
      <c r="FKN74" s="73"/>
      <c r="FKO74" s="73"/>
      <c r="FKP74" s="73"/>
      <c r="FKQ74" s="73"/>
      <c r="FKR74" s="73"/>
      <c r="FKS74" s="73"/>
      <c r="FKT74" s="73"/>
      <c r="FKU74" s="73"/>
      <c r="FKV74" s="73"/>
      <c r="FKW74" s="73"/>
      <c r="FKX74" s="73"/>
      <c r="FKY74" s="73"/>
      <c r="FKZ74" s="73"/>
      <c r="FLA74" s="73"/>
      <c r="FLB74" s="73"/>
      <c r="FLC74" s="73"/>
      <c r="FLD74" s="73"/>
      <c r="FLE74" s="73"/>
      <c r="FLF74" s="73"/>
      <c r="FLG74" s="73"/>
      <c r="FLH74" s="73"/>
      <c r="FLI74" s="73"/>
      <c r="FLJ74" s="73"/>
      <c r="FLK74" s="73"/>
      <c r="FLL74" s="73"/>
      <c r="FLM74" s="73"/>
      <c r="FLN74" s="73"/>
      <c r="FLO74" s="73"/>
      <c r="FLP74" s="73"/>
      <c r="FLQ74" s="73"/>
      <c r="FLR74" s="73"/>
      <c r="FLS74" s="73"/>
      <c r="FLT74" s="73"/>
      <c r="FLU74" s="73"/>
      <c r="FLV74" s="73"/>
      <c r="FLW74" s="73"/>
      <c r="FLX74" s="73"/>
      <c r="FLY74" s="73"/>
      <c r="FLZ74" s="73"/>
      <c r="FMA74" s="73"/>
      <c r="FMB74" s="73"/>
      <c r="FMC74" s="73"/>
      <c r="FMD74" s="73"/>
      <c r="FME74" s="73"/>
      <c r="FMF74" s="73"/>
      <c r="FMG74" s="73"/>
      <c r="FMH74" s="73"/>
      <c r="FMI74" s="73"/>
      <c r="FMJ74" s="73"/>
      <c r="FMK74" s="73"/>
      <c r="FML74" s="73"/>
      <c r="FMM74" s="73"/>
      <c r="FMN74" s="73"/>
      <c r="FMO74" s="73"/>
      <c r="FMP74" s="73"/>
      <c r="FMQ74" s="73"/>
      <c r="FMR74" s="73"/>
      <c r="FMS74" s="73"/>
      <c r="FMT74" s="73"/>
      <c r="FMU74" s="73"/>
      <c r="FMV74" s="73"/>
      <c r="FMW74" s="73"/>
      <c r="FMX74" s="73"/>
      <c r="FMY74" s="73"/>
      <c r="FMZ74" s="73"/>
      <c r="FNA74" s="73"/>
      <c r="FNB74" s="73"/>
      <c r="FNC74" s="73"/>
      <c r="FND74" s="73"/>
      <c r="FNE74" s="73"/>
      <c r="FNF74" s="73"/>
      <c r="FNG74" s="73"/>
      <c r="FNH74" s="73"/>
      <c r="FNI74" s="73"/>
      <c r="FNJ74" s="73"/>
      <c r="FNK74" s="73"/>
      <c r="FNL74" s="73"/>
      <c r="FNM74" s="73"/>
      <c r="FNN74" s="73"/>
      <c r="FNO74" s="73"/>
      <c r="FNP74" s="73"/>
      <c r="FNQ74" s="73"/>
      <c r="FNR74" s="73"/>
      <c r="FNS74" s="73"/>
      <c r="FNT74" s="73"/>
      <c r="FNU74" s="73"/>
      <c r="FNV74" s="73"/>
      <c r="FNW74" s="73"/>
      <c r="FNX74" s="73"/>
      <c r="FNY74" s="73"/>
      <c r="FNZ74" s="73"/>
      <c r="FOA74" s="73"/>
      <c r="FOB74" s="73"/>
      <c r="FOC74" s="73"/>
      <c r="FOD74" s="73"/>
      <c r="FOE74" s="73"/>
      <c r="FOF74" s="73"/>
      <c r="FOG74" s="73"/>
      <c r="FOH74" s="73"/>
      <c r="FOI74" s="73"/>
      <c r="FOJ74" s="73"/>
      <c r="FOK74" s="73"/>
      <c r="FOL74" s="73"/>
      <c r="FOM74" s="73"/>
      <c r="FON74" s="73"/>
      <c r="FOO74" s="73"/>
      <c r="FOP74" s="73"/>
      <c r="FOQ74" s="73"/>
      <c r="FOR74" s="73"/>
      <c r="FOS74" s="73"/>
      <c r="FOT74" s="73"/>
      <c r="FOU74" s="73"/>
      <c r="FOV74" s="73"/>
      <c r="FOW74" s="73"/>
      <c r="FOX74" s="73"/>
      <c r="FOY74" s="73"/>
      <c r="FOZ74" s="73"/>
      <c r="FPA74" s="73"/>
      <c r="FPB74" s="73"/>
      <c r="FPC74" s="73"/>
      <c r="FPD74" s="73"/>
      <c r="FPE74" s="73"/>
      <c r="FPF74" s="73"/>
      <c r="FPG74" s="73"/>
      <c r="FPH74" s="73"/>
      <c r="FPI74" s="73"/>
      <c r="FPJ74" s="73"/>
      <c r="FPK74" s="73"/>
      <c r="FPL74" s="73"/>
      <c r="FPM74" s="73"/>
      <c r="FPN74" s="73"/>
      <c r="FPO74" s="73"/>
      <c r="FPP74" s="73"/>
      <c r="FPQ74" s="73"/>
      <c r="FPR74" s="73"/>
      <c r="FPS74" s="73"/>
      <c r="FPT74" s="73"/>
      <c r="FPU74" s="73"/>
      <c r="FPV74" s="73"/>
      <c r="FPW74" s="73"/>
      <c r="FPX74" s="73"/>
      <c r="FPY74" s="73"/>
      <c r="FPZ74" s="73"/>
      <c r="FQA74" s="73"/>
      <c r="FQB74" s="73"/>
      <c r="FQC74" s="73"/>
      <c r="FQD74" s="73"/>
      <c r="FQE74" s="73"/>
      <c r="FQF74" s="73"/>
      <c r="FQG74" s="73"/>
      <c r="FQH74" s="73"/>
      <c r="FQI74" s="73"/>
      <c r="FQJ74" s="73"/>
      <c r="FQK74" s="73"/>
      <c r="FQL74" s="73"/>
      <c r="FQM74" s="73"/>
      <c r="FQN74" s="73"/>
      <c r="FQO74" s="73"/>
      <c r="FQP74" s="73"/>
      <c r="FQQ74" s="73"/>
      <c r="FQR74" s="73"/>
      <c r="FQS74" s="73"/>
      <c r="FQT74" s="73"/>
      <c r="FQU74" s="73"/>
      <c r="FQV74" s="73"/>
      <c r="FQW74" s="73"/>
      <c r="FQX74" s="73"/>
      <c r="FQY74" s="73"/>
      <c r="FQZ74" s="73"/>
      <c r="FRA74" s="73"/>
      <c r="FRB74" s="73"/>
      <c r="FRC74" s="73"/>
      <c r="FRD74" s="73"/>
      <c r="FRE74" s="73"/>
      <c r="FRF74" s="73"/>
      <c r="FRG74" s="73"/>
      <c r="FRH74" s="73"/>
      <c r="FRI74" s="73"/>
      <c r="FRJ74" s="73"/>
      <c r="FRK74" s="73"/>
      <c r="FRL74" s="73"/>
      <c r="FRM74" s="73"/>
      <c r="FRN74" s="73"/>
      <c r="FRO74" s="73"/>
      <c r="FRP74" s="73"/>
      <c r="FRQ74" s="73"/>
      <c r="FRR74" s="73"/>
      <c r="FRS74" s="73"/>
      <c r="FRT74" s="73"/>
      <c r="FRU74" s="73"/>
      <c r="FRV74" s="73"/>
      <c r="FRW74" s="73"/>
      <c r="FRX74" s="73"/>
      <c r="FRY74" s="73"/>
      <c r="FRZ74" s="73"/>
      <c r="FSA74" s="73"/>
      <c r="FSB74" s="73"/>
      <c r="FSC74" s="73"/>
      <c r="FSD74" s="73"/>
      <c r="FSE74" s="73"/>
      <c r="FSF74" s="73"/>
      <c r="FSG74" s="73"/>
      <c r="FSH74" s="73"/>
      <c r="FSI74" s="73"/>
      <c r="FSJ74" s="73"/>
      <c r="FSK74" s="73"/>
      <c r="FSL74" s="73"/>
      <c r="FSM74" s="73"/>
      <c r="FSN74" s="73"/>
      <c r="FSO74" s="73"/>
      <c r="FSP74" s="73"/>
      <c r="FSQ74" s="73"/>
      <c r="FSR74" s="73"/>
      <c r="FSS74" s="73"/>
      <c r="FST74" s="73"/>
      <c r="FSU74" s="73"/>
      <c r="FSV74" s="73"/>
      <c r="FSW74" s="73"/>
      <c r="FSX74" s="73"/>
      <c r="FSY74" s="73"/>
      <c r="FSZ74" s="73"/>
      <c r="FTA74" s="73"/>
      <c r="FTB74" s="73"/>
      <c r="FTC74" s="73"/>
      <c r="FTD74" s="73"/>
      <c r="FTE74" s="73"/>
      <c r="FTF74" s="73"/>
      <c r="FTG74" s="73"/>
      <c r="FTH74" s="73"/>
      <c r="FTI74" s="73"/>
      <c r="FTJ74" s="73"/>
      <c r="FTK74" s="73"/>
      <c r="FTL74" s="73"/>
      <c r="FTM74" s="73"/>
      <c r="FTN74" s="73"/>
      <c r="FTO74" s="73"/>
      <c r="FTP74" s="73"/>
      <c r="FTQ74" s="73"/>
      <c r="FTR74" s="73"/>
      <c r="FTS74" s="73"/>
      <c r="FTT74" s="73"/>
      <c r="FTU74" s="73"/>
      <c r="FTV74" s="73"/>
      <c r="FTW74" s="73"/>
      <c r="FTX74" s="73"/>
      <c r="FTY74" s="73"/>
      <c r="FTZ74" s="73"/>
      <c r="FUA74" s="73"/>
      <c r="FUB74" s="73"/>
      <c r="FUC74" s="73"/>
      <c r="FUD74" s="73"/>
      <c r="FUE74" s="73"/>
      <c r="FUF74" s="73"/>
      <c r="FUG74" s="73"/>
      <c r="FUH74" s="73"/>
      <c r="FUI74" s="73"/>
      <c r="FUJ74" s="73"/>
      <c r="FUK74" s="73"/>
      <c r="FUL74" s="73"/>
      <c r="FUM74" s="73"/>
      <c r="FUN74" s="73"/>
      <c r="FUO74" s="73"/>
      <c r="FUP74" s="73"/>
      <c r="FUQ74" s="73"/>
      <c r="FUR74" s="73"/>
      <c r="FUS74" s="73"/>
      <c r="FUT74" s="73"/>
      <c r="FUU74" s="73"/>
      <c r="FUV74" s="73"/>
      <c r="FUW74" s="73"/>
      <c r="FUX74" s="73"/>
      <c r="FUY74" s="73"/>
      <c r="FUZ74" s="73"/>
      <c r="FVA74" s="73"/>
      <c r="FVB74" s="73"/>
      <c r="FVC74" s="73"/>
      <c r="FVD74" s="73"/>
      <c r="FVE74" s="73"/>
      <c r="FVF74" s="73"/>
      <c r="FVG74" s="73"/>
      <c r="FVH74" s="73"/>
      <c r="FVI74" s="73"/>
      <c r="FVJ74" s="73"/>
      <c r="FVK74" s="73"/>
      <c r="FVL74" s="73"/>
      <c r="FVM74" s="73"/>
      <c r="FVN74" s="73"/>
      <c r="FVO74" s="73"/>
      <c r="FVP74" s="73"/>
      <c r="FVQ74" s="73"/>
      <c r="FVR74" s="73"/>
      <c r="FVS74" s="73"/>
      <c r="FVT74" s="73"/>
      <c r="FVU74" s="73"/>
      <c r="FVV74" s="73"/>
      <c r="FVW74" s="73"/>
      <c r="FVX74" s="73"/>
      <c r="FVY74" s="73"/>
      <c r="FVZ74" s="73"/>
      <c r="FWA74" s="73"/>
      <c r="FWB74" s="73"/>
      <c r="FWC74" s="73"/>
      <c r="FWD74" s="73"/>
      <c r="FWE74" s="73"/>
      <c r="FWF74" s="73"/>
      <c r="FWG74" s="73"/>
      <c r="FWH74" s="73"/>
      <c r="FWI74" s="73"/>
      <c r="FWJ74" s="73"/>
      <c r="FWK74" s="73"/>
      <c r="FWL74" s="73"/>
      <c r="FWM74" s="73"/>
      <c r="FWN74" s="73"/>
      <c r="FWO74" s="73"/>
      <c r="FWP74" s="73"/>
      <c r="FWQ74" s="73"/>
      <c r="FWR74" s="73"/>
      <c r="FWS74" s="73"/>
      <c r="FWT74" s="73"/>
      <c r="FWU74" s="73"/>
      <c r="FWV74" s="73"/>
      <c r="FWW74" s="73"/>
      <c r="FWX74" s="73"/>
      <c r="FWY74" s="73"/>
      <c r="FWZ74" s="73"/>
      <c r="FXA74" s="73"/>
      <c r="FXB74" s="73"/>
      <c r="FXC74" s="73"/>
      <c r="FXD74" s="73"/>
      <c r="FXE74" s="73"/>
      <c r="FXF74" s="73"/>
      <c r="FXG74" s="73"/>
      <c r="FXH74" s="73"/>
      <c r="FXI74" s="73"/>
      <c r="FXJ74" s="73"/>
      <c r="FXK74" s="73"/>
      <c r="FXL74" s="73"/>
      <c r="FXM74" s="73"/>
      <c r="FXN74" s="73"/>
      <c r="FXO74" s="73"/>
      <c r="FXP74" s="73"/>
      <c r="FXQ74" s="73"/>
      <c r="FXR74" s="73"/>
      <c r="FXS74" s="73"/>
      <c r="FXT74" s="73"/>
      <c r="FXU74" s="73"/>
      <c r="FXV74" s="73"/>
      <c r="FXW74" s="73"/>
      <c r="FXX74" s="73"/>
      <c r="FXY74" s="73"/>
      <c r="FXZ74" s="73"/>
      <c r="FYA74" s="73"/>
      <c r="FYB74" s="73"/>
      <c r="FYC74" s="73"/>
      <c r="FYD74" s="73"/>
      <c r="FYE74" s="73"/>
      <c r="FYF74" s="73"/>
      <c r="FYG74" s="73"/>
      <c r="FYH74" s="73"/>
      <c r="FYI74" s="73"/>
      <c r="FYJ74" s="73"/>
      <c r="FYK74" s="73"/>
      <c r="FYL74" s="73"/>
      <c r="FYM74" s="73"/>
      <c r="FYN74" s="73"/>
      <c r="FYO74" s="73"/>
      <c r="FYP74" s="73"/>
      <c r="FYQ74" s="73"/>
      <c r="FYR74" s="73"/>
      <c r="FYS74" s="73"/>
      <c r="FYT74" s="73"/>
      <c r="FYU74" s="73"/>
      <c r="FYV74" s="73"/>
      <c r="FYW74" s="73"/>
      <c r="FYX74" s="73"/>
      <c r="FYY74" s="73"/>
      <c r="FYZ74" s="73"/>
      <c r="FZA74" s="73"/>
      <c r="FZB74" s="73"/>
      <c r="FZC74" s="73"/>
      <c r="FZD74" s="73"/>
      <c r="FZE74" s="73"/>
      <c r="FZF74" s="73"/>
      <c r="FZG74" s="73"/>
      <c r="FZH74" s="73"/>
      <c r="FZI74" s="73"/>
      <c r="FZJ74" s="73"/>
      <c r="FZK74" s="73"/>
      <c r="FZL74" s="73"/>
      <c r="FZM74" s="73"/>
      <c r="FZN74" s="73"/>
      <c r="FZO74" s="73"/>
      <c r="FZP74" s="73"/>
      <c r="FZQ74" s="73"/>
      <c r="FZR74" s="73"/>
      <c r="FZS74" s="73"/>
      <c r="FZT74" s="73"/>
      <c r="FZU74" s="73"/>
      <c r="FZV74" s="73"/>
      <c r="FZW74" s="73"/>
      <c r="FZX74" s="73"/>
      <c r="FZY74" s="73"/>
      <c r="FZZ74" s="73"/>
      <c r="GAA74" s="73"/>
      <c r="GAB74" s="73"/>
      <c r="GAC74" s="73"/>
      <c r="GAD74" s="73"/>
      <c r="GAE74" s="73"/>
      <c r="GAF74" s="73"/>
      <c r="GAG74" s="73"/>
      <c r="GAH74" s="73"/>
      <c r="GAI74" s="73"/>
      <c r="GAJ74" s="73"/>
      <c r="GAK74" s="73"/>
      <c r="GAL74" s="73"/>
      <c r="GAM74" s="73"/>
      <c r="GAN74" s="73"/>
      <c r="GAO74" s="73"/>
      <c r="GAP74" s="73"/>
      <c r="GAQ74" s="73"/>
      <c r="GAR74" s="73"/>
      <c r="GAS74" s="73"/>
      <c r="GAT74" s="73"/>
      <c r="GAU74" s="73"/>
      <c r="GAV74" s="73"/>
      <c r="GAW74" s="73"/>
      <c r="GAX74" s="73"/>
      <c r="GAY74" s="73"/>
      <c r="GAZ74" s="73"/>
      <c r="GBA74" s="73"/>
      <c r="GBB74" s="73"/>
      <c r="GBC74" s="73"/>
      <c r="GBD74" s="73"/>
      <c r="GBE74" s="73"/>
      <c r="GBF74" s="73"/>
      <c r="GBG74" s="73"/>
      <c r="GBH74" s="73"/>
      <c r="GBI74" s="73"/>
      <c r="GBJ74" s="73"/>
      <c r="GBK74" s="73"/>
      <c r="GBL74" s="73"/>
      <c r="GBM74" s="73"/>
      <c r="GBN74" s="73"/>
      <c r="GBO74" s="73"/>
      <c r="GBP74" s="73"/>
      <c r="GBQ74" s="73"/>
      <c r="GBR74" s="73"/>
      <c r="GBS74" s="73"/>
      <c r="GBT74" s="73"/>
      <c r="GBU74" s="73"/>
      <c r="GBV74" s="73"/>
      <c r="GBW74" s="73"/>
      <c r="GBX74" s="73"/>
      <c r="GBY74" s="73"/>
      <c r="GBZ74" s="73"/>
      <c r="GCA74" s="73"/>
      <c r="GCB74" s="73"/>
      <c r="GCC74" s="73"/>
      <c r="GCD74" s="73"/>
      <c r="GCE74" s="73"/>
      <c r="GCF74" s="73"/>
      <c r="GCG74" s="73"/>
      <c r="GCH74" s="73"/>
      <c r="GCI74" s="73"/>
      <c r="GCJ74" s="73"/>
      <c r="GCK74" s="73"/>
      <c r="GCL74" s="73"/>
      <c r="GCM74" s="73"/>
      <c r="GCN74" s="73"/>
      <c r="GCO74" s="73"/>
      <c r="GCP74" s="73"/>
      <c r="GCQ74" s="73"/>
      <c r="GCR74" s="73"/>
      <c r="GCS74" s="73"/>
      <c r="GCT74" s="73"/>
      <c r="GCU74" s="73"/>
      <c r="GCV74" s="73"/>
      <c r="GCW74" s="73"/>
      <c r="GCX74" s="73"/>
      <c r="GCY74" s="73"/>
      <c r="GCZ74" s="73"/>
      <c r="GDA74" s="73"/>
      <c r="GDB74" s="73"/>
      <c r="GDC74" s="73"/>
      <c r="GDD74" s="73"/>
      <c r="GDE74" s="73"/>
      <c r="GDF74" s="73"/>
      <c r="GDG74" s="73"/>
      <c r="GDH74" s="73"/>
      <c r="GDI74" s="73"/>
      <c r="GDJ74" s="73"/>
      <c r="GDK74" s="73"/>
      <c r="GDL74" s="73"/>
      <c r="GDM74" s="73"/>
      <c r="GDN74" s="73"/>
      <c r="GDO74" s="73"/>
      <c r="GDP74" s="73"/>
      <c r="GDQ74" s="73"/>
      <c r="GDR74" s="73"/>
      <c r="GDS74" s="73"/>
      <c r="GDT74" s="73"/>
      <c r="GDU74" s="73"/>
      <c r="GDV74" s="73"/>
      <c r="GDW74" s="73"/>
      <c r="GDX74" s="73"/>
      <c r="GDY74" s="73"/>
      <c r="GDZ74" s="73"/>
      <c r="GEA74" s="73"/>
      <c r="GEB74" s="73"/>
      <c r="GEC74" s="73"/>
      <c r="GED74" s="73"/>
      <c r="GEE74" s="73"/>
      <c r="GEF74" s="73"/>
      <c r="GEG74" s="73"/>
      <c r="GEH74" s="73"/>
      <c r="GEI74" s="73"/>
      <c r="GEJ74" s="73"/>
      <c r="GEK74" s="73"/>
      <c r="GEL74" s="73"/>
      <c r="GEM74" s="73"/>
      <c r="GEN74" s="73"/>
      <c r="GEO74" s="73"/>
      <c r="GEP74" s="73"/>
      <c r="GEQ74" s="73"/>
      <c r="GER74" s="73"/>
      <c r="GES74" s="73"/>
      <c r="GET74" s="73"/>
      <c r="GEU74" s="73"/>
      <c r="GEV74" s="73"/>
      <c r="GEW74" s="73"/>
      <c r="GEX74" s="73"/>
      <c r="GEY74" s="73"/>
      <c r="GEZ74" s="73"/>
      <c r="GFA74" s="73"/>
      <c r="GFB74" s="73"/>
      <c r="GFC74" s="73"/>
      <c r="GFD74" s="73"/>
      <c r="GFE74" s="73"/>
      <c r="GFF74" s="73"/>
      <c r="GFG74" s="73"/>
      <c r="GFH74" s="73"/>
      <c r="GFI74" s="73"/>
      <c r="GFJ74" s="73"/>
      <c r="GFK74" s="73"/>
      <c r="GFL74" s="73"/>
      <c r="GFM74" s="73"/>
      <c r="GFN74" s="73"/>
      <c r="GFO74" s="73"/>
      <c r="GFP74" s="73"/>
      <c r="GFQ74" s="73"/>
      <c r="GFR74" s="73"/>
      <c r="GFS74" s="73"/>
      <c r="GFT74" s="73"/>
      <c r="GFU74" s="73"/>
      <c r="GFV74" s="73"/>
      <c r="GFW74" s="73"/>
      <c r="GFX74" s="73"/>
      <c r="GFY74" s="73"/>
      <c r="GFZ74" s="73"/>
      <c r="GGA74" s="73"/>
      <c r="GGB74" s="73"/>
      <c r="GGC74" s="73"/>
      <c r="GGD74" s="73"/>
      <c r="GGE74" s="73"/>
      <c r="GGF74" s="73"/>
      <c r="GGG74" s="73"/>
      <c r="GGH74" s="73"/>
      <c r="GGI74" s="73"/>
      <c r="GGJ74" s="73"/>
      <c r="GGK74" s="73"/>
      <c r="GGL74" s="73"/>
      <c r="GGM74" s="73"/>
      <c r="GGN74" s="73"/>
      <c r="GGO74" s="73"/>
      <c r="GGP74" s="73"/>
      <c r="GGQ74" s="73"/>
      <c r="GGR74" s="73"/>
      <c r="GGS74" s="73"/>
      <c r="GGT74" s="73"/>
      <c r="GGU74" s="73"/>
      <c r="GGV74" s="73"/>
      <c r="GGW74" s="73"/>
      <c r="GGX74" s="73"/>
      <c r="GGY74" s="73"/>
      <c r="GGZ74" s="73"/>
      <c r="GHA74" s="73"/>
      <c r="GHB74" s="73"/>
      <c r="GHC74" s="73"/>
      <c r="GHD74" s="73"/>
      <c r="GHE74" s="73"/>
      <c r="GHF74" s="73"/>
      <c r="GHG74" s="73"/>
      <c r="GHH74" s="73"/>
      <c r="GHI74" s="73"/>
      <c r="GHJ74" s="73"/>
      <c r="GHK74" s="73"/>
      <c r="GHL74" s="73"/>
      <c r="GHM74" s="73"/>
      <c r="GHN74" s="73"/>
      <c r="GHO74" s="73"/>
      <c r="GHP74" s="73"/>
      <c r="GHQ74" s="73"/>
      <c r="GHR74" s="73"/>
      <c r="GHS74" s="73"/>
      <c r="GHT74" s="73"/>
      <c r="GHU74" s="73"/>
      <c r="GHV74" s="73"/>
      <c r="GHW74" s="73"/>
      <c r="GHX74" s="73"/>
      <c r="GHY74" s="73"/>
      <c r="GHZ74" s="73"/>
      <c r="GIA74" s="73"/>
      <c r="GIB74" s="73"/>
      <c r="GIC74" s="73"/>
      <c r="GID74" s="73"/>
      <c r="GIE74" s="73"/>
      <c r="GIF74" s="73"/>
      <c r="GIG74" s="73"/>
      <c r="GIH74" s="73"/>
      <c r="GII74" s="73"/>
      <c r="GIJ74" s="73"/>
      <c r="GIK74" s="73"/>
      <c r="GIL74" s="73"/>
      <c r="GIM74" s="73"/>
      <c r="GIN74" s="73"/>
      <c r="GIO74" s="73"/>
      <c r="GIP74" s="73"/>
      <c r="GIQ74" s="73"/>
      <c r="GIR74" s="73"/>
      <c r="GIS74" s="73"/>
      <c r="GIT74" s="73"/>
      <c r="GIU74" s="73"/>
      <c r="GIV74" s="73"/>
      <c r="GIW74" s="73"/>
      <c r="GIX74" s="73"/>
      <c r="GIY74" s="73"/>
      <c r="GIZ74" s="73"/>
      <c r="GJA74" s="73"/>
      <c r="GJB74" s="73"/>
      <c r="GJC74" s="73"/>
      <c r="GJD74" s="73"/>
      <c r="GJE74" s="73"/>
      <c r="GJF74" s="73"/>
      <c r="GJG74" s="73"/>
      <c r="GJH74" s="73"/>
      <c r="GJI74" s="73"/>
      <c r="GJJ74" s="73"/>
      <c r="GJK74" s="73"/>
      <c r="GJL74" s="73"/>
      <c r="GJM74" s="73"/>
      <c r="GJN74" s="73"/>
      <c r="GJO74" s="73"/>
      <c r="GJP74" s="73"/>
      <c r="GJQ74" s="73"/>
      <c r="GJR74" s="73"/>
      <c r="GJS74" s="73"/>
      <c r="GJT74" s="73"/>
      <c r="GJU74" s="73"/>
      <c r="GJV74" s="73"/>
      <c r="GJW74" s="73"/>
      <c r="GJX74" s="73"/>
      <c r="GJY74" s="73"/>
      <c r="GJZ74" s="73"/>
      <c r="GKA74" s="73"/>
      <c r="GKB74" s="73"/>
      <c r="GKC74" s="73"/>
      <c r="GKD74" s="73"/>
      <c r="GKE74" s="73"/>
      <c r="GKF74" s="73"/>
      <c r="GKG74" s="73"/>
      <c r="GKH74" s="73"/>
      <c r="GKI74" s="73"/>
      <c r="GKJ74" s="73"/>
      <c r="GKK74" s="73"/>
      <c r="GKL74" s="73"/>
      <c r="GKM74" s="73"/>
      <c r="GKN74" s="73"/>
      <c r="GKO74" s="73"/>
      <c r="GKP74" s="73"/>
      <c r="GKQ74" s="73"/>
      <c r="GKR74" s="73"/>
      <c r="GKS74" s="73"/>
      <c r="GKT74" s="73"/>
      <c r="GKU74" s="73"/>
      <c r="GKV74" s="73"/>
      <c r="GKW74" s="73"/>
      <c r="GKX74" s="73"/>
      <c r="GKY74" s="73"/>
      <c r="GKZ74" s="73"/>
      <c r="GLA74" s="73"/>
      <c r="GLB74" s="73"/>
      <c r="GLC74" s="73"/>
      <c r="GLD74" s="73"/>
      <c r="GLE74" s="73"/>
      <c r="GLF74" s="73"/>
      <c r="GLG74" s="73"/>
      <c r="GLH74" s="73"/>
      <c r="GLI74" s="73"/>
      <c r="GLJ74" s="73"/>
      <c r="GLK74" s="73"/>
      <c r="GLL74" s="73"/>
      <c r="GLM74" s="73"/>
      <c r="GLN74" s="73"/>
      <c r="GLO74" s="73"/>
      <c r="GLP74" s="73"/>
      <c r="GLQ74" s="73"/>
      <c r="GLR74" s="73"/>
      <c r="GLS74" s="73"/>
      <c r="GLT74" s="73"/>
      <c r="GLU74" s="73"/>
      <c r="GLV74" s="73"/>
      <c r="GLW74" s="73"/>
      <c r="GLX74" s="73"/>
      <c r="GLY74" s="73"/>
      <c r="GLZ74" s="73"/>
      <c r="GMA74" s="73"/>
      <c r="GMB74" s="73"/>
      <c r="GMC74" s="73"/>
      <c r="GMD74" s="73"/>
      <c r="GME74" s="73"/>
      <c r="GMF74" s="73"/>
      <c r="GMG74" s="73"/>
      <c r="GMH74" s="73"/>
      <c r="GMI74" s="73"/>
      <c r="GMJ74" s="73"/>
      <c r="GMK74" s="73"/>
      <c r="GML74" s="73"/>
      <c r="GMM74" s="73"/>
      <c r="GMN74" s="73"/>
      <c r="GMO74" s="73"/>
      <c r="GMP74" s="73"/>
      <c r="GMQ74" s="73"/>
      <c r="GMR74" s="73"/>
      <c r="GMS74" s="73"/>
      <c r="GMT74" s="73"/>
      <c r="GMU74" s="73"/>
      <c r="GMV74" s="73"/>
      <c r="GMW74" s="73"/>
      <c r="GMX74" s="73"/>
      <c r="GMY74" s="73"/>
      <c r="GMZ74" s="73"/>
      <c r="GNA74" s="73"/>
      <c r="GNB74" s="73"/>
      <c r="GNC74" s="73"/>
      <c r="GND74" s="73"/>
      <c r="GNE74" s="73"/>
      <c r="GNF74" s="73"/>
      <c r="GNG74" s="73"/>
      <c r="GNH74" s="73"/>
      <c r="GNI74" s="73"/>
      <c r="GNJ74" s="73"/>
      <c r="GNK74" s="73"/>
      <c r="GNL74" s="73"/>
      <c r="GNM74" s="73"/>
      <c r="GNN74" s="73"/>
      <c r="GNO74" s="73"/>
      <c r="GNP74" s="73"/>
      <c r="GNQ74" s="73"/>
      <c r="GNR74" s="73"/>
      <c r="GNS74" s="73"/>
      <c r="GNT74" s="73"/>
      <c r="GNU74" s="73"/>
      <c r="GNV74" s="73"/>
      <c r="GNW74" s="73"/>
      <c r="GNX74" s="73"/>
      <c r="GNY74" s="73"/>
      <c r="GNZ74" s="73"/>
      <c r="GOA74" s="73"/>
      <c r="GOB74" s="73"/>
      <c r="GOC74" s="73"/>
      <c r="GOD74" s="73"/>
      <c r="GOE74" s="73"/>
      <c r="GOF74" s="73"/>
      <c r="GOG74" s="73"/>
      <c r="GOH74" s="73"/>
      <c r="GOI74" s="73"/>
      <c r="GOJ74" s="73"/>
      <c r="GOK74" s="73"/>
      <c r="GOL74" s="73"/>
      <c r="GOM74" s="73"/>
      <c r="GON74" s="73"/>
      <c r="GOO74" s="73"/>
      <c r="GOP74" s="73"/>
      <c r="GOQ74" s="73"/>
      <c r="GOR74" s="73"/>
      <c r="GOS74" s="73"/>
      <c r="GOT74" s="73"/>
      <c r="GOU74" s="73"/>
      <c r="GOV74" s="73"/>
      <c r="GOW74" s="73"/>
      <c r="GOX74" s="73"/>
      <c r="GOY74" s="73"/>
      <c r="GOZ74" s="73"/>
      <c r="GPA74" s="73"/>
      <c r="GPB74" s="73"/>
      <c r="GPC74" s="73"/>
      <c r="GPD74" s="73"/>
      <c r="GPE74" s="73"/>
      <c r="GPF74" s="73"/>
      <c r="GPG74" s="73"/>
      <c r="GPH74" s="73"/>
      <c r="GPI74" s="73"/>
      <c r="GPJ74" s="73"/>
      <c r="GPK74" s="73"/>
      <c r="GPL74" s="73"/>
      <c r="GPM74" s="73"/>
      <c r="GPN74" s="73"/>
      <c r="GPO74" s="73"/>
      <c r="GPP74" s="73"/>
      <c r="GPQ74" s="73"/>
      <c r="GPR74" s="73"/>
      <c r="GPS74" s="73"/>
      <c r="GPT74" s="73"/>
      <c r="GPU74" s="73"/>
      <c r="GPV74" s="73"/>
      <c r="GPW74" s="73"/>
      <c r="GPX74" s="73"/>
      <c r="GPY74" s="73"/>
      <c r="GPZ74" s="73"/>
      <c r="GQA74" s="73"/>
      <c r="GQB74" s="73"/>
      <c r="GQC74" s="73"/>
      <c r="GQD74" s="73"/>
      <c r="GQE74" s="73"/>
      <c r="GQF74" s="73"/>
      <c r="GQG74" s="73"/>
      <c r="GQH74" s="73"/>
      <c r="GQI74" s="73"/>
      <c r="GQJ74" s="73"/>
      <c r="GQK74" s="73"/>
      <c r="GQL74" s="73"/>
      <c r="GQM74" s="73"/>
      <c r="GQN74" s="73"/>
      <c r="GQO74" s="73"/>
      <c r="GQP74" s="73"/>
      <c r="GQQ74" s="73"/>
      <c r="GQR74" s="73"/>
      <c r="GQS74" s="73"/>
      <c r="GQT74" s="73"/>
      <c r="GQU74" s="73"/>
      <c r="GQV74" s="73"/>
      <c r="GQW74" s="73"/>
      <c r="GQX74" s="73"/>
      <c r="GQY74" s="73"/>
      <c r="GQZ74" s="73"/>
      <c r="GRA74" s="73"/>
      <c r="GRB74" s="73"/>
      <c r="GRC74" s="73"/>
      <c r="GRD74" s="73"/>
      <c r="GRE74" s="73"/>
      <c r="GRF74" s="73"/>
      <c r="GRG74" s="73"/>
      <c r="GRH74" s="73"/>
      <c r="GRI74" s="73"/>
      <c r="GRJ74" s="73"/>
      <c r="GRK74" s="73"/>
      <c r="GRL74" s="73"/>
      <c r="GRM74" s="73"/>
      <c r="GRN74" s="73"/>
      <c r="GRO74" s="73"/>
      <c r="GRP74" s="73"/>
      <c r="GRQ74" s="73"/>
      <c r="GRR74" s="73"/>
      <c r="GRS74" s="73"/>
      <c r="GRT74" s="73"/>
      <c r="GRU74" s="73"/>
      <c r="GRV74" s="73"/>
      <c r="GRW74" s="73"/>
      <c r="GRX74" s="73"/>
      <c r="GRY74" s="73"/>
      <c r="GRZ74" s="73"/>
      <c r="GSA74" s="73"/>
      <c r="GSB74" s="73"/>
      <c r="GSC74" s="73"/>
      <c r="GSD74" s="73"/>
      <c r="GSE74" s="73"/>
      <c r="GSF74" s="73"/>
      <c r="GSG74" s="73"/>
      <c r="GSH74" s="73"/>
      <c r="GSI74" s="73"/>
      <c r="GSJ74" s="73"/>
      <c r="GSK74" s="73"/>
      <c r="GSL74" s="73"/>
      <c r="GSM74" s="73"/>
      <c r="GSN74" s="73"/>
      <c r="GSO74" s="73"/>
      <c r="GSP74" s="73"/>
      <c r="GSQ74" s="73"/>
      <c r="GSR74" s="73"/>
      <c r="GSS74" s="73"/>
      <c r="GST74" s="73"/>
      <c r="GSU74" s="73"/>
      <c r="GSV74" s="73"/>
      <c r="GSW74" s="73"/>
      <c r="GSX74" s="73"/>
      <c r="GSY74" s="73"/>
      <c r="GSZ74" s="73"/>
      <c r="GTA74" s="73"/>
      <c r="GTB74" s="73"/>
      <c r="GTC74" s="73"/>
      <c r="GTD74" s="73"/>
      <c r="GTE74" s="73"/>
      <c r="GTF74" s="73"/>
      <c r="GTG74" s="73"/>
      <c r="GTH74" s="73"/>
      <c r="GTI74" s="73"/>
      <c r="GTJ74" s="73"/>
      <c r="GTK74" s="73"/>
      <c r="GTL74" s="73"/>
      <c r="GTM74" s="73"/>
      <c r="GTN74" s="73"/>
      <c r="GTO74" s="73"/>
      <c r="GTP74" s="73"/>
      <c r="GTQ74" s="73"/>
      <c r="GTR74" s="73"/>
      <c r="GTS74" s="73"/>
      <c r="GTT74" s="73"/>
      <c r="GTU74" s="73"/>
      <c r="GTV74" s="73"/>
      <c r="GTW74" s="73"/>
      <c r="GTX74" s="73"/>
      <c r="GTY74" s="73"/>
      <c r="GTZ74" s="73"/>
      <c r="GUA74" s="73"/>
      <c r="GUB74" s="73"/>
      <c r="GUC74" s="73"/>
      <c r="GUD74" s="73"/>
      <c r="GUE74" s="73"/>
      <c r="GUF74" s="73"/>
      <c r="GUG74" s="73"/>
      <c r="GUH74" s="73"/>
      <c r="GUI74" s="73"/>
      <c r="GUJ74" s="73"/>
      <c r="GUK74" s="73"/>
      <c r="GUL74" s="73"/>
      <c r="GUM74" s="73"/>
      <c r="GUN74" s="73"/>
      <c r="GUO74" s="73"/>
      <c r="GUP74" s="73"/>
      <c r="GUQ74" s="73"/>
      <c r="GUR74" s="73"/>
      <c r="GUS74" s="73"/>
      <c r="GUT74" s="73"/>
      <c r="GUU74" s="73"/>
      <c r="GUV74" s="73"/>
      <c r="GUW74" s="73"/>
      <c r="GUX74" s="73"/>
      <c r="GUY74" s="73"/>
      <c r="GUZ74" s="73"/>
      <c r="GVA74" s="73"/>
      <c r="GVB74" s="73"/>
      <c r="GVC74" s="73"/>
      <c r="GVD74" s="73"/>
      <c r="GVE74" s="73"/>
      <c r="GVF74" s="73"/>
      <c r="GVG74" s="73"/>
      <c r="GVH74" s="73"/>
      <c r="GVI74" s="73"/>
      <c r="GVJ74" s="73"/>
      <c r="GVK74" s="73"/>
      <c r="GVL74" s="73"/>
      <c r="GVM74" s="73"/>
      <c r="GVN74" s="73"/>
      <c r="GVO74" s="73"/>
      <c r="GVP74" s="73"/>
      <c r="GVQ74" s="73"/>
      <c r="GVR74" s="73"/>
      <c r="GVS74" s="73"/>
      <c r="GVT74" s="73"/>
      <c r="GVU74" s="73"/>
      <c r="GVV74" s="73"/>
      <c r="GVW74" s="73"/>
      <c r="GVX74" s="73"/>
      <c r="GVY74" s="73"/>
      <c r="GVZ74" s="73"/>
      <c r="GWA74" s="73"/>
      <c r="GWB74" s="73"/>
      <c r="GWC74" s="73"/>
      <c r="GWD74" s="73"/>
      <c r="GWE74" s="73"/>
      <c r="GWF74" s="73"/>
      <c r="GWG74" s="73"/>
      <c r="GWH74" s="73"/>
      <c r="GWI74" s="73"/>
      <c r="GWJ74" s="73"/>
      <c r="GWK74" s="73"/>
      <c r="GWL74" s="73"/>
      <c r="GWM74" s="73"/>
      <c r="GWN74" s="73"/>
      <c r="GWO74" s="73"/>
      <c r="GWP74" s="73"/>
      <c r="GWQ74" s="73"/>
      <c r="GWR74" s="73"/>
      <c r="GWS74" s="73"/>
      <c r="GWT74" s="73"/>
      <c r="GWU74" s="73"/>
      <c r="GWV74" s="73"/>
      <c r="GWW74" s="73"/>
      <c r="GWX74" s="73"/>
      <c r="GWY74" s="73"/>
      <c r="GWZ74" s="73"/>
      <c r="GXA74" s="73"/>
      <c r="GXB74" s="73"/>
      <c r="GXC74" s="73"/>
      <c r="GXD74" s="73"/>
      <c r="GXE74" s="73"/>
      <c r="GXF74" s="73"/>
      <c r="GXG74" s="73"/>
      <c r="GXH74" s="73"/>
      <c r="GXI74" s="73"/>
      <c r="GXJ74" s="73"/>
      <c r="GXK74" s="73"/>
      <c r="GXL74" s="73"/>
      <c r="GXM74" s="73"/>
      <c r="GXN74" s="73"/>
      <c r="GXO74" s="73"/>
      <c r="GXP74" s="73"/>
      <c r="GXQ74" s="73"/>
      <c r="GXR74" s="73"/>
      <c r="GXS74" s="73"/>
      <c r="GXT74" s="73"/>
      <c r="GXU74" s="73"/>
      <c r="GXV74" s="73"/>
      <c r="GXW74" s="73"/>
      <c r="GXX74" s="73"/>
      <c r="GXY74" s="73"/>
      <c r="GXZ74" s="73"/>
      <c r="GYA74" s="73"/>
      <c r="GYB74" s="73"/>
      <c r="GYC74" s="73"/>
      <c r="GYD74" s="73"/>
      <c r="GYE74" s="73"/>
      <c r="GYF74" s="73"/>
      <c r="GYG74" s="73"/>
      <c r="GYH74" s="73"/>
      <c r="GYI74" s="73"/>
      <c r="GYJ74" s="73"/>
      <c r="GYK74" s="73"/>
      <c r="GYL74" s="73"/>
      <c r="GYM74" s="73"/>
      <c r="GYN74" s="73"/>
      <c r="GYO74" s="73"/>
      <c r="GYP74" s="73"/>
      <c r="GYQ74" s="73"/>
      <c r="GYR74" s="73"/>
      <c r="GYS74" s="73"/>
      <c r="GYT74" s="73"/>
      <c r="GYU74" s="73"/>
      <c r="GYV74" s="73"/>
      <c r="GYW74" s="73"/>
      <c r="GYX74" s="73"/>
      <c r="GYY74" s="73"/>
      <c r="GYZ74" s="73"/>
      <c r="GZA74" s="73"/>
      <c r="GZB74" s="73"/>
      <c r="GZC74" s="73"/>
      <c r="GZD74" s="73"/>
      <c r="GZE74" s="73"/>
      <c r="GZF74" s="73"/>
      <c r="GZG74" s="73"/>
      <c r="GZH74" s="73"/>
      <c r="GZI74" s="73"/>
      <c r="GZJ74" s="73"/>
      <c r="GZK74" s="73"/>
      <c r="GZL74" s="73"/>
      <c r="GZM74" s="73"/>
      <c r="GZN74" s="73"/>
      <c r="GZO74" s="73"/>
      <c r="GZP74" s="73"/>
      <c r="GZQ74" s="73"/>
      <c r="GZR74" s="73"/>
      <c r="GZS74" s="73"/>
      <c r="GZT74" s="73"/>
      <c r="GZU74" s="73"/>
      <c r="GZV74" s="73"/>
      <c r="GZW74" s="73"/>
      <c r="GZX74" s="73"/>
      <c r="GZY74" s="73"/>
      <c r="GZZ74" s="73"/>
      <c r="HAA74" s="73"/>
      <c r="HAB74" s="73"/>
      <c r="HAC74" s="73"/>
      <c r="HAD74" s="73"/>
      <c r="HAE74" s="73"/>
      <c r="HAF74" s="73"/>
      <c r="HAG74" s="73"/>
      <c r="HAH74" s="73"/>
      <c r="HAI74" s="73"/>
      <c r="HAJ74" s="73"/>
      <c r="HAK74" s="73"/>
      <c r="HAL74" s="73"/>
      <c r="HAM74" s="73"/>
      <c r="HAN74" s="73"/>
      <c r="HAO74" s="73"/>
      <c r="HAP74" s="73"/>
      <c r="HAQ74" s="73"/>
      <c r="HAR74" s="73"/>
      <c r="HAS74" s="73"/>
      <c r="HAT74" s="73"/>
      <c r="HAU74" s="73"/>
      <c r="HAV74" s="73"/>
      <c r="HAW74" s="73"/>
      <c r="HAX74" s="73"/>
      <c r="HAY74" s="73"/>
      <c r="HAZ74" s="73"/>
      <c r="HBA74" s="73"/>
      <c r="HBB74" s="73"/>
      <c r="HBC74" s="73"/>
      <c r="HBD74" s="73"/>
      <c r="HBE74" s="73"/>
      <c r="HBF74" s="73"/>
      <c r="HBG74" s="73"/>
      <c r="HBH74" s="73"/>
      <c r="HBI74" s="73"/>
      <c r="HBJ74" s="73"/>
      <c r="HBK74" s="73"/>
      <c r="HBL74" s="73"/>
      <c r="HBM74" s="73"/>
      <c r="HBN74" s="73"/>
      <c r="HBO74" s="73"/>
      <c r="HBP74" s="73"/>
      <c r="HBQ74" s="73"/>
      <c r="HBR74" s="73"/>
      <c r="HBS74" s="73"/>
      <c r="HBT74" s="73"/>
      <c r="HBU74" s="73"/>
      <c r="HBV74" s="73"/>
      <c r="HBW74" s="73"/>
      <c r="HBX74" s="73"/>
      <c r="HBY74" s="73"/>
      <c r="HBZ74" s="73"/>
      <c r="HCA74" s="73"/>
      <c r="HCB74" s="73"/>
      <c r="HCC74" s="73"/>
      <c r="HCD74" s="73"/>
      <c r="HCE74" s="73"/>
      <c r="HCF74" s="73"/>
      <c r="HCG74" s="73"/>
      <c r="HCH74" s="73"/>
      <c r="HCI74" s="73"/>
      <c r="HCJ74" s="73"/>
      <c r="HCK74" s="73"/>
      <c r="HCL74" s="73"/>
      <c r="HCM74" s="73"/>
      <c r="HCN74" s="73"/>
      <c r="HCO74" s="73"/>
      <c r="HCP74" s="73"/>
      <c r="HCQ74" s="73"/>
      <c r="HCR74" s="73"/>
      <c r="HCS74" s="73"/>
      <c r="HCT74" s="73"/>
      <c r="HCU74" s="73"/>
      <c r="HCV74" s="73"/>
      <c r="HCW74" s="73"/>
      <c r="HCX74" s="73"/>
      <c r="HCY74" s="73"/>
      <c r="HCZ74" s="73"/>
      <c r="HDA74" s="73"/>
      <c r="HDB74" s="73"/>
      <c r="HDC74" s="73"/>
      <c r="HDD74" s="73"/>
      <c r="HDE74" s="73"/>
      <c r="HDF74" s="73"/>
      <c r="HDG74" s="73"/>
      <c r="HDH74" s="73"/>
      <c r="HDI74" s="73"/>
      <c r="HDJ74" s="73"/>
      <c r="HDK74" s="73"/>
      <c r="HDL74" s="73"/>
      <c r="HDM74" s="73"/>
      <c r="HDN74" s="73"/>
      <c r="HDO74" s="73"/>
      <c r="HDP74" s="73"/>
      <c r="HDQ74" s="73"/>
      <c r="HDR74" s="73"/>
      <c r="HDS74" s="73"/>
      <c r="HDT74" s="73"/>
      <c r="HDU74" s="73"/>
      <c r="HDV74" s="73"/>
      <c r="HDW74" s="73"/>
      <c r="HDX74" s="73"/>
      <c r="HDY74" s="73"/>
      <c r="HDZ74" s="73"/>
      <c r="HEA74" s="73"/>
      <c r="HEB74" s="73"/>
      <c r="HEC74" s="73"/>
      <c r="HED74" s="73"/>
      <c r="HEE74" s="73"/>
      <c r="HEF74" s="73"/>
      <c r="HEG74" s="73"/>
      <c r="HEH74" s="73"/>
      <c r="HEI74" s="73"/>
      <c r="HEJ74" s="73"/>
      <c r="HEK74" s="73"/>
      <c r="HEL74" s="73"/>
      <c r="HEM74" s="73"/>
      <c r="HEN74" s="73"/>
      <c r="HEO74" s="73"/>
      <c r="HEP74" s="73"/>
      <c r="HEQ74" s="73"/>
      <c r="HER74" s="73"/>
      <c r="HES74" s="73"/>
      <c r="HET74" s="73"/>
      <c r="HEU74" s="73"/>
      <c r="HEV74" s="73"/>
      <c r="HEW74" s="73"/>
      <c r="HEX74" s="73"/>
      <c r="HEY74" s="73"/>
      <c r="HEZ74" s="73"/>
      <c r="HFA74" s="73"/>
      <c r="HFB74" s="73"/>
      <c r="HFC74" s="73"/>
      <c r="HFD74" s="73"/>
      <c r="HFE74" s="73"/>
      <c r="HFF74" s="73"/>
      <c r="HFG74" s="73"/>
      <c r="HFH74" s="73"/>
      <c r="HFI74" s="73"/>
      <c r="HFJ74" s="73"/>
      <c r="HFK74" s="73"/>
      <c r="HFL74" s="73"/>
      <c r="HFM74" s="73"/>
      <c r="HFN74" s="73"/>
      <c r="HFO74" s="73"/>
      <c r="HFP74" s="73"/>
      <c r="HFQ74" s="73"/>
      <c r="HFR74" s="73"/>
      <c r="HFS74" s="73"/>
      <c r="HFT74" s="73"/>
      <c r="HFU74" s="73"/>
      <c r="HFV74" s="73"/>
      <c r="HFW74" s="73"/>
      <c r="HFX74" s="73"/>
      <c r="HFY74" s="73"/>
      <c r="HFZ74" s="73"/>
      <c r="HGA74" s="73"/>
      <c r="HGB74" s="73"/>
      <c r="HGC74" s="73"/>
      <c r="HGD74" s="73"/>
      <c r="HGE74" s="73"/>
      <c r="HGF74" s="73"/>
      <c r="HGG74" s="73"/>
      <c r="HGH74" s="73"/>
      <c r="HGI74" s="73"/>
      <c r="HGJ74" s="73"/>
      <c r="HGK74" s="73"/>
      <c r="HGL74" s="73"/>
      <c r="HGM74" s="73"/>
      <c r="HGN74" s="73"/>
      <c r="HGO74" s="73"/>
      <c r="HGP74" s="73"/>
      <c r="HGQ74" s="73"/>
      <c r="HGR74" s="73"/>
      <c r="HGS74" s="73"/>
      <c r="HGT74" s="73"/>
      <c r="HGU74" s="73"/>
      <c r="HGV74" s="73"/>
      <c r="HGW74" s="73"/>
      <c r="HGX74" s="73"/>
      <c r="HGY74" s="73"/>
      <c r="HGZ74" s="73"/>
      <c r="HHA74" s="73"/>
      <c r="HHB74" s="73"/>
      <c r="HHC74" s="73"/>
      <c r="HHD74" s="73"/>
      <c r="HHE74" s="73"/>
      <c r="HHF74" s="73"/>
      <c r="HHG74" s="73"/>
      <c r="HHH74" s="73"/>
      <c r="HHI74" s="73"/>
      <c r="HHJ74" s="73"/>
      <c r="HHK74" s="73"/>
      <c r="HHL74" s="73"/>
      <c r="HHM74" s="73"/>
      <c r="HHN74" s="73"/>
      <c r="HHO74" s="73"/>
      <c r="HHP74" s="73"/>
      <c r="HHQ74" s="73"/>
      <c r="HHR74" s="73"/>
      <c r="HHS74" s="73"/>
      <c r="HHT74" s="73"/>
      <c r="HHU74" s="73"/>
      <c r="HHV74" s="73"/>
      <c r="HHW74" s="73"/>
      <c r="HHX74" s="73"/>
      <c r="HHY74" s="73"/>
      <c r="HHZ74" s="73"/>
      <c r="HIA74" s="73"/>
      <c r="HIB74" s="73"/>
      <c r="HIC74" s="73"/>
      <c r="HID74" s="73"/>
      <c r="HIE74" s="73"/>
      <c r="HIF74" s="73"/>
      <c r="HIG74" s="73"/>
      <c r="HIH74" s="73"/>
      <c r="HII74" s="73"/>
      <c r="HIJ74" s="73"/>
      <c r="HIK74" s="73"/>
      <c r="HIL74" s="73"/>
      <c r="HIM74" s="73"/>
      <c r="HIN74" s="73"/>
      <c r="HIO74" s="73"/>
      <c r="HIP74" s="73"/>
      <c r="HIQ74" s="73"/>
      <c r="HIR74" s="73"/>
      <c r="HIS74" s="73"/>
      <c r="HIT74" s="73"/>
      <c r="HIU74" s="73"/>
      <c r="HIV74" s="73"/>
      <c r="HIW74" s="73"/>
      <c r="HIX74" s="73"/>
      <c r="HIY74" s="73"/>
      <c r="HIZ74" s="73"/>
      <c r="HJA74" s="73"/>
      <c r="HJB74" s="73"/>
      <c r="HJC74" s="73"/>
      <c r="HJD74" s="73"/>
      <c r="HJE74" s="73"/>
      <c r="HJF74" s="73"/>
      <c r="HJG74" s="73"/>
      <c r="HJH74" s="73"/>
      <c r="HJI74" s="73"/>
      <c r="HJJ74" s="73"/>
      <c r="HJK74" s="73"/>
      <c r="HJL74" s="73"/>
      <c r="HJM74" s="73"/>
      <c r="HJN74" s="73"/>
      <c r="HJO74" s="73"/>
      <c r="HJP74" s="73"/>
      <c r="HJQ74" s="73"/>
      <c r="HJR74" s="73"/>
      <c r="HJS74" s="73"/>
      <c r="HJT74" s="73"/>
      <c r="HJU74" s="73"/>
      <c r="HJV74" s="73"/>
      <c r="HJW74" s="73"/>
      <c r="HJX74" s="73"/>
      <c r="HJY74" s="73"/>
      <c r="HJZ74" s="73"/>
      <c r="HKA74" s="73"/>
      <c r="HKB74" s="73"/>
      <c r="HKC74" s="73"/>
      <c r="HKD74" s="73"/>
      <c r="HKE74" s="73"/>
      <c r="HKF74" s="73"/>
      <c r="HKG74" s="73"/>
      <c r="HKH74" s="73"/>
      <c r="HKI74" s="73"/>
      <c r="HKJ74" s="73"/>
      <c r="HKK74" s="73"/>
      <c r="HKL74" s="73"/>
      <c r="HKM74" s="73"/>
      <c r="HKN74" s="73"/>
      <c r="HKO74" s="73"/>
      <c r="HKP74" s="73"/>
      <c r="HKQ74" s="73"/>
      <c r="HKR74" s="73"/>
      <c r="HKS74" s="73"/>
      <c r="HKT74" s="73"/>
      <c r="HKU74" s="73"/>
      <c r="HKV74" s="73"/>
      <c r="HKW74" s="73"/>
      <c r="HKX74" s="73"/>
      <c r="HKY74" s="73"/>
      <c r="HKZ74" s="73"/>
      <c r="HLA74" s="73"/>
      <c r="HLB74" s="73"/>
      <c r="HLC74" s="73"/>
      <c r="HLD74" s="73"/>
      <c r="HLE74" s="73"/>
      <c r="HLF74" s="73"/>
      <c r="HLG74" s="73"/>
      <c r="HLH74" s="73"/>
      <c r="HLI74" s="73"/>
      <c r="HLJ74" s="73"/>
      <c r="HLK74" s="73"/>
      <c r="HLL74" s="73"/>
      <c r="HLM74" s="73"/>
      <c r="HLN74" s="73"/>
      <c r="HLO74" s="73"/>
      <c r="HLP74" s="73"/>
      <c r="HLQ74" s="73"/>
      <c r="HLR74" s="73"/>
      <c r="HLS74" s="73"/>
      <c r="HLT74" s="73"/>
      <c r="HLU74" s="73"/>
      <c r="HLV74" s="73"/>
      <c r="HLW74" s="73"/>
      <c r="HLX74" s="73"/>
      <c r="HLY74" s="73"/>
      <c r="HLZ74" s="73"/>
      <c r="HMA74" s="73"/>
      <c r="HMB74" s="73"/>
      <c r="HMC74" s="73"/>
      <c r="HMD74" s="73"/>
      <c r="HME74" s="73"/>
      <c r="HMF74" s="73"/>
      <c r="HMG74" s="73"/>
      <c r="HMH74" s="73"/>
      <c r="HMI74" s="73"/>
      <c r="HMJ74" s="73"/>
      <c r="HMK74" s="73"/>
      <c r="HML74" s="73"/>
      <c r="HMM74" s="73"/>
      <c r="HMN74" s="73"/>
      <c r="HMO74" s="73"/>
      <c r="HMP74" s="73"/>
      <c r="HMQ74" s="73"/>
      <c r="HMR74" s="73"/>
      <c r="HMS74" s="73"/>
      <c r="HMT74" s="73"/>
      <c r="HMU74" s="73"/>
      <c r="HMV74" s="73"/>
      <c r="HMW74" s="73"/>
      <c r="HMX74" s="73"/>
      <c r="HMY74" s="73"/>
      <c r="HMZ74" s="73"/>
      <c r="HNA74" s="73"/>
      <c r="HNB74" s="73"/>
      <c r="HNC74" s="73"/>
      <c r="HND74" s="73"/>
      <c r="HNE74" s="73"/>
      <c r="HNF74" s="73"/>
      <c r="HNG74" s="73"/>
      <c r="HNH74" s="73"/>
      <c r="HNI74" s="73"/>
      <c r="HNJ74" s="73"/>
      <c r="HNK74" s="73"/>
      <c r="HNL74" s="73"/>
      <c r="HNM74" s="73"/>
      <c r="HNN74" s="73"/>
      <c r="HNO74" s="73"/>
      <c r="HNP74" s="73"/>
      <c r="HNQ74" s="73"/>
      <c r="HNR74" s="73"/>
      <c r="HNS74" s="73"/>
      <c r="HNT74" s="73"/>
      <c r="HNU74" s="73"/>
      <c r="HNV74" s="73"/>
      <c r="HNW74" s="73"/>
      <c r="HNX74" s="73"/>
      <c r="HNY74" s="73"/>
      <c r="HNZ74" s="73"/>
      <c r="HOA74" s="73"/>
      <c r="HOB74" s="73"/>
      <c r="HOC74" s="73"/>
      <c r="HOD74" s="73"/>
      <c r="HOE74" s="73"/>
      <c r="HOF74" s="73"/>
      <c r="HOG74" s="73"/>
      <c r="HOH74" s="73"/>
      <c r="HOI74" s="73"/>
      <c r="HOJ74" s="73"/>
      <c r="HOK74" s="73"/>
      <c r="HOL74" s="73"/>
      <c r="HOM74" s="73"/>
      <c r="HON74" s="73"/>
      <c r="HOO74" s="73"/>
      <c r="HOP74" s="73"/>
      <c r="HOQ74" s="73"/>
      <c r="HOR74" s="73"/>
      <c r="HOS74" s="73"/>
      <c r="HOT74" s="73"/>
      <c r="HOU74" s="73"/>
      <c r="HOV74" s="73"/>
      <c r="HOW74" s="73"/>
      <c r="HOX74" s="73"/>
      <c r="HOY74" s="73"/>
      <c r="HOZ74" s="73"/>
      <c r="HPA74" s="73"/>
      <c r="HPB74" s="73"/>
      <c r="HPC74" s="73"/>
      <c r="HPD74" s="73"/>
      <c r="HPE74" s="73"/>
      <c r="HPF74" s="73"/>
      <c r="HPG74" s="73"/>
      <c r="HPH74" s="73"/>
      <c r="HPI74" s="73"/>
      <c r="HPJ74" s="73"/>
      <c r="HPK74" s="73"/>
      <c r="HPL74" s="73"/>
      <c r="HPM74" s="73"/>
      <c r="HPN74" s="73"/>
      <c r="HPO74" s="73"/>
      <c r="HPP74" s="73"/>
      <c r="HPQ74" s="73"/>
      <c r="HPR74" s="73"/>
      <c r="HPS74" s="73"/>
      <c r="HPT74" s="73"/>
      <c r="HPU74" s="73"/>
      <c r="HPV74" s="73"/>
      <c r="HPW74" s="73"/>
      <c r="HPX74" s="73"/>
      <c r="HPY74" s="73"/>
      <c r="HPZ74" s="73"/>
      <c r="HQA74" s="73"/>
      <c r="HQB74" s="73"/>
      <c r="HQC74" s="73"/>
      <c r="HQD74" s="73"/>
      <c r="HQE74" s="73"/>
      <c r="HQF74" s="73"/>
      <c r="HQG74" s="73"/>
      <c r="HQH74" s="73"/>
      <c r="HQI74" s="73"/>
      <c r="HQJ74" s="73"/>
      <c r="HQK74" s="73"/>
      <c r="HQL74" s="73"/>
      <c r="HQM74" s="73"/>
      <c r="HQN74" s="73"/>
      <c r="HQO74" s="73"/>
      <c r="HQP74" s="73"/>
      <c r="HQQ74" s="73"/>
      <c r="HQR74" s="73"/>
      <c r="HQS74" s="73"/>
      <c r="HQT74" s="73"/>
      <c r="HQU74" s="73"/>
      <c r="HQV74" s="73"/>
      <c r="HQW74" s="73"/>
      <c r="HQX74" s="73"/>
      <c r="HQY74" s="73"/>
      <c r="HQZ74" s="73"/>
      <c r="HRA74" s="73"/>
      <c r="HRB74" s="73"/>
      <c r="HRC74" s="73"/>
      <c r="HRD74" s="73"/>
      <c r="HRE74" s="73"/>
      <c r="HRF74" s="73"/>
      <c r="HRG74" s="73"/>
      <c r="HRH74" s="73"/>
      <c r="HRI74" s="73"/>
      <c r="HRJ74" s="73"/>
      <c r="HRK74" s="73"/>
      <c r="HRL74" s="73"/>
      <c r="HRM74" s="73"/>
      <c r="HRN74" s="73"/>
      <c r="HRO74" s="73"/>
      <c r="HRP74" s="73"/>
      <c r="HRQ74" s="73"/>
      <c r="HRR74" s="73"/>
      <c r="HRS74" s="73"/>
      <c r="HRT74" s="73"/>
      <c r="HRU74" s="73"/>
      <c r="HRV74" s="73"/>
      <c r="HRW74" s="73"/>
      <c r="HRX74" s="73"/>
      <c r="HRY74" s="73"/>
      <c r="HRZ74" s="73"/>
      <c r="HSA74" s="73"/>
      <c r="HSB74" s="73"/>
      <c r="HSC74" s="73"/>
      <c r="HSD74" s="73"/>
      <c r="HSE74" s="73"/>
      <c r="HSF74" s="73"/>
      <c r="HSG74" s="73"/>
      <c r="HSH74" s="73"/>
      <c r="HSI74" s="73"/>
      <c r="HSJ74" s="73"/>
      <c r="HSK74" s="73"/>
      <c r="HSL74" s="73"/>
      <c r="HSM74" s="73"/>
      <c r="HSN74" s="73"/>
      <c r="HSO74" s="73"/>
      <c r="HSP74" s="73"/>
      <c r="HSQ74" s="73"/>
      <c r="HSR74" s="73"/>
      <c r="HSS74" s="73"/>
      <c r="HST74" s="73"/>
      <c r="HSU74" s="73"/>
      <c r="HSV74" s="73"/>
      <c r="HSW74" s="73"/>
      <c r="HSX74" s="73"/>
      <c r="HSY74" s="73"/>
      <c r="HSZ74" s="73"/>
      <c r="HTA74" s="73"/>
      <c r="HTB74" s="73"/>
      <c r="HTC74" s="73"/>
      <c r="HTD74" s="73"/>
      <c r="HTE74" s="73"/>
      <c r="HTF74" s="73"/>
      <c r="HTG74" s="73"/>
      <c r="HTH74" s="73"/>
      <c r="HTI74" s="73"/>
      <c r="HTJ74" s="73"/>
      <c r="HTK74" s="73"/>
      <c r="HTL74" s="73"/>
      <c r="HTM74" s="73"/>
      <c r="HTN74" s="73"/>
      <c r="HTO74" s="73"/>
      <c r="HTP74" s="73"/>
      <c r="HTQ74" s="73"/>
      <c r="HTR74" s="73"/>
      <c r="HTS74" s="73"/>
      <c r="HTT74" s="73"/>
      <c r="HTU74" s="73"/>
      <c r="HTV74" s="73"/>
      <c r="HTW74" s="73"/>
      <c r="HTX74" s="73"/>
      <c r="HTY74" s="73"/>
      <c r="HTZ74" s="73"/>
      <c r="HUA74" s="73"/>
      <c r="HUB74" s="73"/>
      <c r="HUC74" s="73"/>
      <c r="HUD74" s="73"/>
      <c r="HUE74" s="73"/>
      <c r="HUF74" s="73"/>
      <c r="HUG74" s="73"/>
      <c r="HUH74" s="73"/>
      <c r="HUI74" s="73"/>
      <c r="HUJ74" s="73"/>
      <c r="HUK74" s="73"/>
      <c r="HUL74" s="73"/>
      <c r="HUM74" s="73"/>
      <c r="HUN74" s="73"/>
      <c r="HUO74" s="73"/>
      <c r="HUP74" s="73"/>
      <c r="HUQ74" s="73"/>
      <c r="HUR74" s="73"/>
      <c r="HUS74" s="73"/>
      <c r="HUT74" s="73"/>
      <c r="HUU74" s="73"/>
      <c r="HUV74" s="73"/>
      <c r="HUW74" s="73"/>
      <c r="HUX74" s="73"/>
      <c r="HUY74" s="73"/>
      <c r="HUZ74" s="73"/>
      <c r="HVA74" s="73"/>
      <c r="HVB74" s="73"/>
      <c r="HVC74" s="73"/>
      <c r="HVD74" s="73"/>
      <c r="HVE74" s="73"/>
      <c r="HVF74" s="73"/>
      <c r="HVG74" s="73"/>
      <c r="HVH74" s="73"/>
      <c r="HVI74" s="73"/>
      <c r="HVJ74" s="73"/>
      <c r="HVK74" s="73"/>
      <c r="HVL74" s="73"/>
      <c r="HVM74" s="73"/>
      <c r="HVN74" s="73"/>
      <c r="HVO74" s="73"/>
      <c r="HVP74" s="73"/>
      <c r="HVQ74" s="73"/>
      <c r="HVR74" s="73"/>
      <c r="HVS74" s="73"/>
      <c r="HVT74" s="73"/>
      <c r="HVU74" s="73"/>
      <c r="HVV74" s="73"/>
      <c r="HVW74" s="73"/>
      <c r="HVX74" s="73"/>
      <c r="HVY74" s="73"/>
      <c r="HVZ74" s="73"/>
      <c r="HWA74" s="73"/>
      <c r="HWB74" s="73"/>
      <c r="HWC74" s="73"/>
      <c r="HWD74" s="73"/>
      <c r="HWE74" s="73"/>
      <c r="HWF74" s="73"/>
      <c r="HWG74" s="73"/>
      <c r="HWH74" s="73"/>
      <c r="HWI74" s="73"/>
      <c r="HWJ74" s="73"/>
      <c r="HWK74" s="73"/>
      <c r="HWL74" s="73"/>
      <c r="HWM74" s="73"/>
      <c r="HWN74" s="73"/>
      <c r="HWO74" s="73"/>
      <c r="HWP74" s="73"/>
      <c r="HWQ74" s="73"/>
      <c r="HWR74" s="73"/>
      <c r="HWS74" s="73"/>
      <c r="HWT74" s="73"/>
      <c r="HWU74" s="73"/>
      <c r="HWV74" s="73"/>
      <c r="HWW74" s="73"/>
      <c r="HWX74" s="73"/>
      <c r="HWY74" s="73"/>
      <c r="HWZ74" s="73"/>
      <c r="HXA74" s="73"/>
      <c r="HXB74" s="73"/>
      <c r="HXC74" s="73"/>
      <c r="HXD74" s="73"/>
      <c r="HXE74" s="73"/>
      <c r="HXF74" s="73"/>
      <c r="HXG74" s="73"/>
      <c r="HXH74" s="73"/>
      <c r="HXI74" s="73"/>
      <c r="HXJ74" s="73"/>
      <c r="HXK74" s="73"/>
      <c r="HXL74" s="73"/>
      <c r="HXM74" s="73"/>
      <c r="HXN74" s="73"/>
      <c r="HXO74" s="73"/>
      <c r="HXP74" s="73"/>
      <c r="HXQ74" s="73"/>
      <c r="HXR74" s="73"/>
      <c r="HXS74" s="73"/>
      <c r="HXT74" s="73"/>
      <c r="HXU74" s="73"/>
      <c r="HXV74" s="73"/>
      <c r="HXW74" s="73"/>
      <c r="HXX74" s="73"/>
      <c r="HXY74" s="73"/>
      <c r="HXZ74" s="73"/>
      <c r="HYA74" s="73"/>
      <c r="HYB74" s="73"/>
      <c r="HYC74" s="73"/>
      <c r="HYD74" s="73"/>
      <c r="HYE74" s="73"/>
      <c r="HYF74" s="73"/>
      <c r="HYG74" s="73"/>
      <c r="HYH74" s="73"/>
      <c r="HYI74" s="73"/>
      <c r="HYJ74" s="73"/>
      <c r="HYK74" s="73"/>
      <c r="HYL74" s="73"/>
      <c r="HYM74" s="73"/>
      <c r="HYN74" s="73"/>
      <c r="HYO74" s="73"/>
      <c r="HYP74" s="73"/>
      <c r="HYQ74" s="73"/>
      <c r="HYR74" s="73"/>
      <c r="HYS74" s="73"/>
      <c r="HYT74" s="73"/>
      <c r="HYU74" s="73"/>
      <c r="HYV74" s="73"/>
      <c r="HYW74" s="73"/>
      <c r="HYX74" s="73"/>
      <c r="HYY74" s="73"/>
      <c r="HYZ74" s="73"/>
      <c r="HZA74" s="73"/>
      <c r="HZB74" s="73"/>
      <c r="HZC74" s="73"/>
      <c r="HZD74" s="73"/>
      <c r="HZE74" s="73"/>
      <c r="HZF74" s="73"/>
      <c r="HZG74" s="73"/>
      <c r="HZH74" s="73"/>
      <c r="HZI74" s="73"/>
      <c r="HZJ74" s="73"/>
      <c r="HZK74" s="73"/>
      <c r="HZL74" s="73"/>
      <c r="HZM74" s="73"/>
      <c r="HZN74" s="73"/>
      <c r="HZO74" s="73"/>
      <c r="HZP74" s="73"/>
      <c r="HZQ74" s="73"/>
      <c r="HZR74" s="73"/>
      <c r="HZS74" s="73"/>
      <c r="HZT74" s="73"/>
      <c r="HZU74" s="73"/>
      <c r="HZV74" s="73"/>
      <c r="HZW74" s="73"/>
      <c r="HZX74" s="73"/>
      <c r="HZY74" s="73"/>
      <c r="HZZ74" s="73"/>
      <c r="IAA74" s="73"/>
      <c r="IAB74" s="73"/>
      <c r="IAC74" s="73"/>
      <c r="IAD74" s="73"/>
      <c r="IAE74" s="73"/>
      <c r="IAF74" s="73"/>
      <c r="IAG74" s="73"/>
      <c r="IAH74" s="73"/>
      <c r="IAI74" s="73"/>
      <c r="IAJ74" s="73"/>
      <c r="IAK74" s="73"/>
      <c r="IAL74" s="73"/>
      <c r="IAM74" s="73"/>
      <c r="IAN74" s="73"/>
      <c r="IAO74" s="73"/>
      <c r="IAP74" s="73"/>
      <c r="IAQ74" s="73"/>
      <c r="IAR74" s="73"/>
      <c r="IAS74" s="73"/>
      <c r="IAT74" s="73"/>
      <c r="IAU74" s="73"/>
      <c r="IAV74" s="73"/>
      <c r="IAW74" s="73"/>
      <c r="IAX74" s="73"/>
      <c r="IAY74" s="73"/>
      <c r="IAZ74" s="73"/>
      <c r="IBA74" s="73"/>
      <c r="IBB74" s="73"/>
      <c r="IBC74" s="73"/>
      <c r="IBD74" s="73"/>
      <c r="IBE74" s="73"/>
      <c r="IBF74" s="73"/>
      <c r="IBG74" s="73"/>
      <c r="IBH74" s="73"/>
      <c r="IBI74" s="73"/>
      <c r="IBJ74" s="73"/>
      <c r="IBK74" s="73"/>
      <c r="IBL74" s="73"/>
      <c r="IBM74" s="73"/>
      <c r="IBN74" s="73"/>
      <c r="IBO74" s="73"/>
      <c r="IBP74" s="73"/>
      <c r="IBQ74" s="73"/>
      <c r="IBR74" s="73"/>
      <c r="IBS74" s="73"/>
      <c r="IBT74" s="73"/>
      <c r="IBU74" s="73"/>
      <c r="IBV74" s="73"/>
      <c r="IBW74" s="73"/>
      <c r="IBX74" s="73"/>
      <c r="IBY74" s="73"/>
      <c r="IBZ74" s="73"/>
      <c r="ICA74" s="73"/>
      <c r="ICB74" s="73"/>
      <c r="ICC74" s="73"/>
      <c r="ICD74" s="73"/>
      <c r="ICE74" s="73"/>
      <c r="ICF74" s="73"/>
      <c r="ICG74" s="73"/>
      <c r="ICH74" s="73"/>
      <c r="ICI74" s="73"/>
      <c r="ICJ74" s="73"/>
      <c r="ICK74" s="73"/>
      <c r="ICL74" s="73"/>
      <c r="ICM74" s="73"/>
      <c r="ICN74" s="73"/>
      <c r="ICO74" s="73"/>
      <c r="ICP74" s="73"/>
      <c r="ICQ74" s="73"/>
      <c r="ICR74" s="73"/>
      <c r="ICS74" s="73"/>
      <c r="ICT74" s="73"/>
      <c r="ICU74" s="73"/>
      <c r="ICV74" s="73"/>
      <c r="ICW74" s="73"/>
      <c r="ICX74" s="73"/>
      <c r="ICY74" s="73"/>
      <c r="ICZ74" s="73"/>
      <c r="IDA74" s="73"/>
      <c r="IDB74" s="73"/>
      <c r="IDC74" s="73"/>
      <c r="IDD74" s="73"/>
      <c r="IDE74" s="73"/>
      <c r="IDF74" s="73"/>
      <c r="IDG74" s="73"/>
      <c r="IDH74" s="73"/>
      <c r="IDI74" s="73"/>
      <c r="IDJ74" s="73"/>
      <c r="IDK74" s="73"/>
      <c r="IDL74" s="73"/>
      <c r="IDM74" s="73"/>
      <c r="IDN74" s="73"/>
      <c r="IDO74" s="73"/>
      <c r="IDP74" s="73"/>
      <c r="IDQ74" s="73"/>
      <c r="IDR74" s="73"/>
      <c r="IDS74" s="73"/>
      <c r="IDT74" s="73"/>
      <c r="IDU74" s="73"/>
      <c r="IDV74" s="73"/>
      <c r="IDW74" s="73"/>
      <c r="IDX74" s="73"/>
      <c r="IDY74" s="73"/>
      <c r="IDZ74" s="73"/>
      <c r="IEA74" s="73"/>
      <c r="IEB74" s="73"/>
      <c r="IEC74" s="73"/>
      <c r="IED74" s="73"/>
      <c r="IEE74" s="73"/>
      <c r="IEF74" s="73"/>
      <c r="IEG74" s="73"/>
      <c r="IEH74" s="73"/>
      <c r="IEI74" s="73"/>
      <c r="IEJ74" s="73"/>
      <c r="IEK74" s="73"/>
      <c r="IEL74" s="73"/>
      <c r="IEM74" s="73"/>
      <c r="IEN74" s="73"/>
      <c r="IEO74" s="73"/>
      <c r="IEP74" s="73"/>
      <c r="IEQ74" s="73"/>
      <c r="IER74" s="73"/>
      <c r="IES74" s="73"/>
      <c r="IET74" s="73"/>
      <c r="IEU74" s="73"/>
      <c r="IEV74" s="73"/>
      <c r="IEW74" s="73"/>
      <c r="IEX74" s="73"/>
      <c r="IEY74" s="73"/>
      <c r="IEZ74" s="73"/>
      <c r="IFA74" s="73"/>
      <c r="IFB74" s="73"/>
      <c r="IFC74" s="73"/>
      <c r="IFD74" s="73"/>
      <c r="IFE74" s="73"/>
      <c r="IFF74" s="73"/>
      <c r="IFG74" s="73"/>
      <c r="IFH74" s="73"/>
      <c r="IFI74" s="73"/>
      <c r="IFJ74" s="73"/>
      <c r="IFK74" s="73"/>
      <c r="IFL74" s="73"/>
      <c r="IFM74" s="73"/>
      <c r="IFN74" s="73"/>
      <c r="IFO74" s="73"/>
      <c r="IFP74" s="73"/>
      <c r="IFQ74" s="73"/>
      <c r="IFR74" s="73"/>
      <c r="IFS74" s="73"/>
      <c r="IFT74" s="73"/>
      <c r="IFU74" s="73"/>
      <c r="IFV74" s="73"/>
      <c r="IFW74" s="73"/>
      <c r="IFX74" s="73"/>
      <c r="IFY74" s="73"/>
      <c r="IFZ74" s="73"/>
      <c r="IGA74" s="73"/>
      <c r="IGB74" s="73"/>
      <c r="IGC74" s="73"/>
      <c r="IGD74" s="73"/>
      <c r="IGE74" s="73"/>
      <c r="IGF74" s="73"/>
      <c r="IGG74" s="73"/>
      <c r="IGH74" s="73"/>
      <c r="IGI74" s="73"/>
      <c r="IGJ74" s="73"/>
      <c r="IGK74" s="73"/>
      <c r="IGL74" s="73"/>
      <c r="IGM74" s="73"/>
      <c r="IGN74" s="73"/>
      <c r="IGO74" s="73"/>
      <c r="IGP74" s="73"/>
      <c r="IGQ74" s="73"/>
      <c r="IGR74" s="73"/>
      <c r="IGS74" s="73"/>
      <c r="IGT74" s="73"/>
      <c r="IGU74" s="73"/>
      <c r="IGV74" s="73"/>
      <c r="IGW74" s="73"/>
      <c r="IGX74" s="73"/>
      <c r="IGY74" s="73"/>
      <c r="IGZ74" s="73"/>
      <c r="IHA74" s="73"/>
      <c r="IHB74" s="73"/>
      <c r="IHC74" s="73"/>
      <c r="IHD74" s="73"/>
      <c r="IHE74" s="73"/>
      <c r="IHF74" s="73"/>
      <c r="IHG74" s="73"/>
      <c r="IHH74" s="73"/>
      <c r="IHI74" s="73"/>
      <c r="IHJ74" s="73"/>
      <c r="IHK74" s="73"/>
      <c r="IHL74" s="73"/>
      <c r="IHM74" s="73"/>
      <c r="IHN74" s="73"/>
      <c r="IHO74" s="73"/>
      <c r="IHP74" s="73"/>
      <c r="IHQ74" s="73"/>
      <c r="IHR74" s="73"/>
      <c r="IHS74" s="73"/>
      <c r="IHT74" s="73"/>
      <c r="IHU74" s="73"/>
      <c r="IHV74" s="73"/>
      <c r="IHW74" s="73"/>
      <c r="IHX74" s="73"/>
      <c r="IHY74" s="73"/>
      <c r="IHZ74" s="73"/>
      <c r="IIA74" s="73"/>
      <c r="IIB74" s="73"/>
      <c r="IIC74" s="73"/>
      <c r="IID74" s="73"/>
      <c r="IIE74" s="73"/>
      <c r="IIF74" s="73"/>
      <c r="IIG74" s="73"/>
      <c r="IIH74" s="73"/>
      <c r="III74" s="73"/>
      <c r="IIJ74" s="73"/>
      <c r="IIK74" s="73"/>
      <c r="IIL74" s="73"/>
      <c r="IIM74" s="73"/>
      <c r="IIN74" s="73"/>
      <c r="IIO74" s="73"/>
      <c r="IIP74" s="73"/>
      <c r="IIQ74" s="73"/>
      <c r="IIR74" s="73"/>
      <c r="IIS74" s="73"/>
      <c r="IIT74" s="73"/>
      <c r="IIU74" s="73"/>
      <c r="IIV74" s="73"/>
      <c r="IIW74" s="73"/>
      <c r="IIX74" s="73"/>
      <c r="IIY74" s="73"/>
      <c r="IIZ74" s="73"/>
      <c r="IJA74" s="73"/>
      <c r="IJB74" s="73"/>
      <c r="IJC74" s="73"/>
      <c r="IJD74" s="73"/>
      <c r="IJE74" s="73"/>
      <c r="IJF74" s="73"/>
      <c r="IJG74" s="73"/>
      <c r="IJH74" s="73"/>
      <c r="IJI74" s="73"/>
      <c r="IJJ74" s="73"/>
      <c r="IJK74" s="73"/>
      <c r="IJL74" s="73"/>
      <c r="IJM74" s="73"/>
      <c r="IJN74" s="73"/>
      <c r="IJO74" s="73"/>
      <c r="IJP74" s="73"/>
      <c r="IJQ74" s="73"/>
      <c r="IJR74" s="73"/>
      <c r="IJS74" s="73"/>
      <c r="IJT74" s="73"/>
      <c r="IJU74" s="73"/>
      <c r="IJV74" s="73"/>
      <c r="IJW74" s="73"/>
      <c r="IJX74" s="73"/>
      <c r="IJY74" s="73"/>
      <c r="IJZ74" s="73"/>
      <c r="IKA74" s="73"/>
      <c r="IKB74" s="73"/>
      <c r="IKC74" s="73"/>
      <c r="IKD74" s="73"/>
      <c r="IKE74" s="73"/>
      <c r="IKF74" s="73"/>
      <c r="IKG74" s="73"/>
      <c r="IKH74" s="73"/>
      <c r="IKI74" s="73"/>
      <c r="IKJ74" s="73"/>
      <c r="IKK74" s="73"/>
      <c r="IKL74" s="73"/>
      <c r="IKM74" s="73"/>
      <c r="IKN74" s="73"/>
      <c r="IKO74" s="73"/>
      <c r="IKP74" s="73"/>
      <c r="IKQ74" s="73"/>
      <c r="IKR74" s="73"/>
      <c r="IKS74" s="73"/>
      <c r="IKT74" s="73"/>
      <c r="IKU74" s="73"/>
      <c r="IKV74" s="73"/>
      <c r="IKW74" s="73"/>
      <c r="IKX74" s="73"/>
      <c r="IKY74" s="73"/>
      <c r="IKZ74" s="73"/>
      <c r="ILA74" s="73"/>
      <c r="ILB74" s="73"/>
      <c r="ILC74" s="73"/>
      <c r="ILD74" s="73"/>
      <c r="ILE74" s="73"/>
      <c r="ILF74" s="73"/>
      <c r="ILG74" s="73"/>
      <c r="ILH74" s="73"/>
      <c r="ILI74" s="73"/>
      <c r="ILJ74" s="73"/>
      <c r="ILK74" s="73"/>
      <c r="ILL74" s="73"/>
      <c r="ILM74" s="73"/>
      <c r="ILN74" s="73"/>
      <c r="ILO74" s="73"/>
      <c r="ILP74" s="73"/>
      <c r="ILQ74" s="73"/>
      <c r="ILR74" s="73"/>
      <c r="ILS74" s="73"/>
      <c r="ILT74" s="73"/>
      <c r="ILU74" s="73"/>
      <c r="ILV74" s="73"/>
      <c r="ILW74" s="73"/>
      <c r="ILX74" s="73"/>
      <c r="ILY74" s="73"/>
      <c r="ILZ74" s="73"/>
      <c r="IMA74" s="73"/>
      <c r="IMB74" s="73"/>
      <c r="IMC74" s="73"/>
      <c r="IMD74" s="73"/>
      <c r="IME74" s="73"/>
      <c r="IMF74" s="73"/>
      <c r="IMG74" s="73"/>
      <c r="IMH74" s="73"/>
      <c r="IMI74" s="73"/>
      <c r="IMJ74" s="73"/>
      <c r="IMK74" s="73"/>
      <c r="IML74" s="73"/>
      <c r="IMM74" s="73"/>
      <c r="IMN74" s="73"/>
      <c r="IMO74" s="73"/>
      <c r="IMP74" s="73"/>
      <c r="IMQ74" s="73"/>
      <c r="IMR74" s="73"/>
      <c r="IMS74" s="73"/>
      <c r="IMT74" s="73"/>
      <c r="IMU74" s="73"/>
      <c r="IMV74" s="73"/>
      <c r="IMW74" s="73"/>
      <c r="IMX74" s="73"/>
      <c r="IMY74" s="73"/>
      <c r="IMZ74" s="73"/>
      <c r="INA74" s="73"/>
      <c r="INB74" s="73"/>
      <c r="INC74" s="73"/>
      <c r="IND74" s="73"/>
      <c r="INE74" s="73"/>
      <c r="INF74" s="73"/>
      <c r="ING74" s="73"/>
      <c r="INH74" s="73"/>
      <c r="INI74" s="73"/>
      <c r="INJ74" s="73"/>
      <c r="INK74" s="73"/>
      <c r="INL74" s="73"/>
      <c r="INM74" s="73"/>
      <c r="INN74" s="73"/>
      <c r="INO74" s="73"/>
      <c r="INP74" s="73"/>
      <c r="INQ74" s="73"/>
      <c r="INR74" s="73"/>
      <c r="INS74" s="73"/>
      <c r="INT74" s="73"/>
      <c r="INU74" s="73"/>
      <c r="INV74" s="73"/>
      <c r="INW74" s="73"/>
      <c r="INX74" s="73"/>
      <c r="INY74" s="73"/>
      <c r="INZ74" s="73"/>
      <c r="IOA74" s="73"/>
      <c r="IOB74" s="73"/>
      <c r="IOC74" s="73"/>
      <c r="IOD74" s="73"/>
      <c r="IOE74" s="73"/>
      <c r="IOF74" s="73"/>
      <c r="IOG74" s="73"/>
      <c r="IOH74" s="73"/>
      <c r="IOI74" s="73"/>
      <c r="IOJ74" s="73"/>
      <c r="IOK74" s="73"/>
      <c r="IOL74" s="73"/>
      <c r="IOM74" s="73"/>
      <c r="ION74" s="73"/>
      <c r="IOO74" s="73"/>
      <c r="IOP74" s="73"/>
      <c r="IOQ74" s="73"/>
      <c r="IOR74" s="73"/>
      <c r="IOS74" s="73"/>
      <c r="IOT74" s="73"/>
      <c r="IOU74" s="73"/>
      <c r="IOV74" s="73"/>
      <c r="IOW74" s="73"/>
      <c r="IOX74" s="73"/>
      <c r="IOY74" s="73"/>
      <c r="IOZ74" s="73"/>
      <c r="IPA74" s="73"/>
      <c r="IPB74" s="73"/>
      <c r="IPC74" s="73"/>
      <c r="IPD74" s="73"/>
      <c r="IPE74" s="73"/>
      <c r="IPF74" s="73"/>
      <c r="IPG74" s="73"/>
      <c r="IPH74" s="73"/>
      <c r="IPI74" s="73"/>
      <c r="IPJ74" s="73"/>
      <c r="IPK74" s="73"/>
      <c r="IPL74" s="73"/>
      <c r="IPM74" s="73"/>
      <c r="IPN74" s="73"/>
      <c r="IPO74" s="73"/>
      <c r="IPP74" s="73"/>
      <c r="IPQ74" s="73"/>
      <c r="IPR74" s="73"/>
      <c r="IPS74" s="73"/>
      <c r="IPT74" s="73"/>
      <c r="IPU74" s="73"/>
      <c r="IPV74" s="73"/>
      <c r="IPW74" s="73"/>
      <c r="IPX74" s="73"/>
      <c r="IPY74" s="73"/>
      <c r="IPZ74" s="73"/>
      <c r="IQA74" s="73"/>
      <c r="IQB74" s="73"/>
      <c r="IQC74" s="73"/>
      <c r="IQD74" s="73"/>
      <c r="IQE74" s="73"/>
      <c r="IQF74" s="73"/>
      <c r="IQG74" s="73"/>
      <c r="IQH74" s="73"/>
      <c r="IQI74" s="73"/>
      <c r="IQJ74" s="73"/>
      <c r="IQK74" s="73"/>
      <c r="IQL74" s="73"/>
      <c r="IQM74" s="73"/>
      <c r="IQN74" s="73"/>
      <c r="IQO74" s="73"/>
      <c r="IQP74" s="73"/>
      <c r="IQQ74" s="73"/>
      <c r="IQR74" s="73"/>
      <c r="IQS74" s="73"/>
      <c r="IQT74" s="73"/>
      <c r="IQU74" s="73"/>
      <c r="IQV74" s="73"/>
      <c r="IQW74" s="73"/>
      <c r="IQX74" s="73"/>
      <c r="IQY74" s="73"/>
      <c r="IQZ74" s="73"/>
      <c r="IRA74" s="73"/>
      <c r="IRB74" s="73"/>
      <c r="IRC74" s="73"/>
      <c r="IRD74" s="73"/>
      <c r="IRE74" s="73"/>
      <c r="IRF74" s="73"/>
      <c r="IRG74" s="73"/>
      <c r="IRH74" s="73"/>
      <c r="IRI74" s="73"/>
      <c r="IRJ74" s="73"/>
      <c r="IRK74" s="73"/>
      <c r="IRL74" s="73"/>
      <c r="IRM74" s="73"/>
      <c r="IRN74" s="73"/>
      <c r="IRO74" s="73"/>
      <c r="IRP74" s="73"/>
      <c r="IRQ74" s="73"/>
      <c r="IRR74" s="73"/>
      <c r="IRS74" s="73"/>
      <c r="IRT74" s="73"/>
      <c r="IRU74" s="73"/>
      <c r="IRV74" s="73"/>
      <c r="IRW74" s="73"/>
      <c r="IRX74" s="73"/>
      <c r="IRY74" s="73"/>
      <c r="IRZ74" s="73"/>
      <c r="ISA74" s="73"/>
      <c r="ISB74" s="73"/>
      <c r="ISC74" s="73"/>
      <c r="ISD74" s="73"/>
      <c r="ISE74" s="73"/>
      <c r="ISF74" s="73"/>
      <c r="ISG74" s="73"/>
      <c r="ISH74" s="73"/>
      <c r="ISI74" s="73"/>
      <c r="ISJ74" s="73"/>
      <c r="ISK74" s="73"/>
      <c r="ISL74" s="73"/>
      <c r="ISM74" s="73"/>
      <c r="ISN74" s="73"/>
      <c r="ISO74" s="73"/>
      <c r="ISP74" s="73"/>
      <c r="ISQ74" s="73"/>
      <c r="ISR74" s="73"/>
      <c r="ISS74" s="73"/>
      <c r="IST74" s="73"/>
      <c r="ISU74" s="73"/>
      <c r="ISV74" s="73"/>
      <c r="ISW74" s="73"/>
      <c r="ISX74" s="73"/>
      <c r="ISY74" s="73"/>
      <c r="ISZ74" s="73"/>
      <c r="ITA74" s="73"/>
      <c r="ITB74" s="73"/>
      <c r="ITC74" s="73"/>
      <c r="ITD74" s="73"/>
      <c r="ITE74" s="73"/>
      <c r="ITF74" s="73"/>
      <c r="ITG74" s="73"/>
      <c r="ITH74" s="73"/>
      <c r="ITI74" s="73"/>
      <c r="ITJ74" s="73"/>
      <c r="ITK74" s="73"/>
      <c r="ITL74" s="73"/>
      <c r="ITM74" s="73"/>
      <c r="ITN74" s="73"/>
      <c r="ITO74" s="73"/>
      <c r="ITP74" s="73"/>
      <c r="ITQ74" s="73"/>
      <c r="ITR74" s="73"/>
      <c r="ITS74" s="73"/>
      <c r="ITT74" s="73"/>
      <c r="ITU74" s="73"/>
      <c r="ITV74" s="73"/>
      <c r="ITW74" s="73"/>
      <c r="ITX74" s="73"/>
      <c r="ITY74" s="73"/>
      <c r="ITZ74" s="73"/>
      <c r="IUA74" s="73"/>
      <c r="IUB74" s="73"/>
      <c r="IUC74" s="73"/>
      <c r="IUD74" s="73"/>
      <c r="IUE74" s="73"/>
      <c r="IUF74" s="73"/>
      <c r="IUG74" s="73"/>
      <c r="IUH74" s="73"/>
      <c r="IUI74" s="73"/>
      <c r="IUJ74" s="73"/>
      <c r="IUK74" s="73"/>
      <c r="IUL74" s="73"/>
      <c r="IUM74" s="73"/>
      <c r="IUN74" s="73"/>
      <c r="IUO74" s="73"/>
      <c r="IUP74" s="73"/>
      <c r="IUQ74" s="73"/>
      <c r="IUR74" s="73"/>
      <c r="IUS74" s="73"/>
      <c r="IUT74" s="73"/>
      <c r="IUU74" s="73"/>
      <c r="IUV74" s="73"/>
      <c r="IUW74" s="73"/>
      <c r="IUX74" s="73"/>
      <c r="IUY74" s="73"/>
      <c r="IUZ74" s="73"/>
      <c r="IVA74" s="73"/>
      <c r="IVB74" s="73"/>
      <c r="IVC74" s="73"/>
      <c r="IVD74" s="73"/>
      <c r="IVE74" s="73"/>
      <c r="IVF74" s="73"/>
      <c r="IVG74" s="73"/>
      <c r="IVH74" s="73"/>
      <c r="IVI74" s="73"/>
      <c r="IVJ74" s="73"/>
      <c r="IVK74" s="73"/>
      <c r="IVL74" s="73"/>
      <c r="IVM74" s="73"/>
      <c r="IVN74" s="73"/>
      <c r="IVO74" s="73"/>
      <c r="IVP74" s="73"/>
      <c r="IVQ74" s="73"/>
      <c r="IVR74" s="73"/>
      <c r="IVS74" s="73"/>
      <c r="IVT74" s="73"/>
      <c r="IVU74" s="73"/>
      <c r="IVV74" s="73"/>
      <c r="IVW74" s="73"/>
      <c r="IVX74" s="73"/>
      <c r="IVY74" s="73"/>
      <c r="IVZ74" s="73"/>
      <c r="IWA74" s="73"/>
      <c r="IWB74" s="73"/>
      <c r="IWC74" s="73"/>
      <c r="IWD74" s="73"/>
      <c r="IWE74" s="73"/>
      <c r="IWF74" s="73"/>
      <c r="IWG74" s="73"/>
      <c r="IWH74" s="73"/>
      <c r="IWI74" s="73"/>
      <c r="IWJ74" s="73"/>
      <c r="IWK74" s="73"/>
      <c r="IWL74" s="73"/>
      <c r="IWM74" s="73"/>
      <c r="IWN74" s="73"/>
      <c r="IWO74" s="73"/>
      <c r="IWP74" s="73"/>
      <c r="IWQ74" s="73"/>
      <c r="IWR74" s="73"/>
      <c r="IWS74" s="73"/>
      <c r="IWT74" s="73"/>
      <c r="IWU74" s="73"/>
      <c r="IWV74" s="73"/>
      <c r="IWW74" s="73"/>
      <c r="IWX74" s="73"/>
      <c r="IWY74" s="73"/>
      <c r="IWZ74" s="73"/>
      <c r="IXA74" s="73"/>
      <c r="IXB74" s="73"/>
      <c r="IXC74" s="73"/>
      <c r="IXD74" s="73"/>
      <c r="IXE74" s="73"/>
      <c r="IXF74" s="73"/>
      <c r="IXG74" s="73"/>
      <c r="IXH74" s="73"/>
      <c r="IXI74" s="73"/>
      <c r="IXJ74" s="73"/>
      <c r="IXK74" s="73"/>
      <c r="IXL74" s="73"/>
      <c r="IXM74" s="73"/>
      <c r="IXN74" s="73"/>
      <c r="IXO74" s="73"/>
      <c r="IXP74" s="73"/>
      <c r="IXQ74" s="73"/>
      <c r="IXR74" s="73"/>
      <c r="IXS74" s="73"/>
      <c r="IXT74" s="73"/>
      <c r="IXU74" s="73"/>
      <c r="IXV74" s="73"/>
      <c r="IXW74" s="73"/>
      <c r="IXX74" s="73"/>
      <c r="IXY74" s="73"/>
      <c r="IXZ74" s="73"/>
      <c r="IYA74" s="73"/>
      <c r="IYB74" s="73"/>
      <c r="IYC74" s="73"/>
      <c r="IYD74" s="73"/>
      <c r="IYE74" s="73"/>
      <c r="IYF74" s="73"/>
      <c r="IYG74" s="73"/>
      <c r="IYH74" s="73"/>
      <c r="IYI74" s="73"/>
      <c r="IYJ74" s="73"/>
      <c r="IYK74" s="73"/>
      <c r="IYL74" s="73"/>
      <c r="IYM74" s="73"/>
      <c r="IYN74" s="73"/>
      <c r="IYO74" s="73"/>
      <c r="IYP74" s="73"/>
      <c r="IYQ74" s="73"/>
      <c r="IYR74" s="73"/>
      <c r="IYS74" s="73"/>
      <c r="IYT74" s="73"/>
      <c r="IYU74" s="73"/>
      <c r="IYV74" s="73"/>
      <c r="IYW74" s="73"/>
      <c r="IYX74" s="73"/>
      <c r="IYY74" s="73"/>
      <c r="IYZ74" s="73"/>
      <c r="IZA74" s="73"/>
      <c r="IZB74" s="73"/>
      <c r="IZC74" s="73"/>
      <c r="IZD74" s="73"/>
      <c r="IZE74" s="73"/>
      <c r="IZF74" s="73"/>
      <c r="IZG74" s="73"/>
      <c r="IZH74" s="73"/>
      <c r="IZI74" s="73"/>
      <c r="IZJ74" s="73"/>
      <c r="IZK74" s="73"/>
      <c r="IZL74" s="73"/>
      <c r="IZM74" s="73"/>
      <c r="IZN74" s="73"/>
      <c r="IZO74" s="73"/>
      <c r="IZP74" s="73"/>
      <c r="IZQ74" s="73"/>
      <c r="IZR74" s="73"/>
      <c r="IZS74" s="73"/>
      <c r="IZT74" s="73"/>
      <c r="IZU74" s="73"/>
      <c r="IZV74" s="73"/>
      <c r="IZW74" s="73"/>
      <c r="IZX74" s="73"/>
      <c r="IZY74" s="73"/>
      <c r="IZZ74" s="73"/>
      <c r="JAA74" s="73"/>
      <c r="JAB74" s="73"/>
      <c r="JAC74" s="73"/>
      <c r="JAD74" s="73"/>
      <c r="JAE74" s="73"/>
      <c r="JAF74" s="73"/>
      <c r="JAG74" s="73"/>
      <c r="JAH74" s="73"/>
      <c r="JAI74" s="73"/>
      <c r="JAJ74" s="73"/>
      <c r="JAK74" s="73"/>
      <c r="JAL74" s="73"/>
      <c r="JAM74" s="73"/>
      <c r="JAN74" s="73"/>
      <c r="JAO74" s="73"/>
      <c r="JAP74" s="73"/>
      <c r="JAQ74" s="73"/>
      <c r="JAR74" s="73"/>
      <c r="JAS74" s="73"/>
      <c r="JAT74" s="73"/>
      <c r="JAU74" s="73"/>
      <c r="JAV74" s="73"/>
      <c r="JAW74" s="73"/>
      <c r="JAX74" s="73"/>
      <c r="JAY74" s="73"/>
      <c r="JAZ74" s="73"/>
      <c r="JBA74" s="73"/>
      <c r="JBB74" s="73"/>
      <c r="JBC74" s="73"/>
      <c r="JBD74" s="73"/>
      <c r="JBE74" s="73"/>
      <c r="JBF74" s="73"/>
      <c r="JBG74" s="73"/>
      <c r="JBH74" s="73"/>
      <c r="JBI74" s="73"/>
      <c r="JBJ74" s="73"/>
      <c r="JBK74" s="73"/>
      <c r="JBL74" s="73"/>
      <c r="JBM74" s="73"/>
      <c r="JBN74" s="73"/>
      <c r="JBO74" s="73"/>
      <c r="JBP74" s="73"/>
      <c r="JBQ74" s="73"/>
      <c r="JBR74" s="73"/>
      <c r="JBS74" s="73"/>
      <c r="JBT74" s="73"/>
      <c r="JBU74" s="73"/>
      <c r="JBV74" s="73"/>
      <c r="JBW74" s="73"/>
      <c r="JBX74" s="73"/>
      <c r="JBY74" s="73"/>
      <c r="JBZ74" s="73"/>
      <c r="JCA74" s="73"/>
      <c r="JCB74" s="73"/>
      <c r="JCC74" s="73"/>
      <c r="JCD74" s="73"/>
      <c r="JCE74" s="73"/>
      <c r="JCF74" s="73"/>
      <c r="JCG74" s="73"/>
      <c r="JCH74" s="73"/>
      <c r="JCI74" s="73"/>
      <c r="JCJ74" s="73"/>
      <c r="JCK74" s="73"/>
      <c r="JCL74" s="73"/>
      <c r="JCM74" s="73"/>
      <c r="JCN74" s="73"/>
      <c r="JCO74" s="73"/>
      <c r="JCP74" s="73"/>
      <c r="JCQ74" s="73"/>
      <c r="JCR74" s="73"/>
      <c r="JCS74" s="73"/>
      <c r="JCT74" s="73"/>
      <c r="JCU74" s="73"/>
      <c r="JCV74" s="73"/>
      <c r="JCW74" s="73"/>
      <c r="JCX74" s="73"/>
      <c r="JCY74" s="73"/>
      <c r="JCZ74" s="73"/>
      <c r="JDA74" s="73"/>
      <c r="JDB74" s="73"/>
      <c r="JDC74" s="73"/>
      <c r="JDD74" s="73"/>
      <c r="JDE74" s="73"/>
      <c r="JDF74" s="73"/>
      <c r="JDG74" s="73"/>
      <c r="JDH74" s="73"/>
      <c r="JDI74" s="73"/>
      <c r="JDJ74" s="73"/>
      <c r="JDK74" s="73"/>
      <c r="JDL74" s="73"/>
      <c r="JDM74" s="73"/>
      <c r="JDN74" s="73"/>
      <c r="JDO74" s="73"/>
      <c r="JDP74" s="73"/>
      <c r="JDQ74" s="73"/>
      <c r="JDR74" s="73"/>
      <c r="JDS74" s="73"/>
      <c r="JDT74" s="73"/>
      <c r="JDU74" s="73"/>
      <c r="JDV74" s="73"/>
      <c r="JDW74" s="73"/>
      <c r="JDX74" s="73"/>
      <c r="JDY74" s="73"/>
      <c r="JDZ74" s="73"/>
      <c r="JEA74" s="73"/>
      <c r="JEB74" s="73"/>
      <c r="JEC74" s="73"/>
      <c r="JED74" s="73"/>
      <c r="JEE74" s="73"/>
      <c r="JEF74" s="73"/>
      <c r="JEG74" s="73"/>
      <c r="JEH74" s="73"/>
      <c r="JEI74" s="73"/>
      <c r="JEJ74" s="73"/>
      <c r="JEK74" s="73"/>
      <c r="JEL74" s="73"/>
      <c r="JEM74" s="73"/>
      <c r="JEN74" s="73"/>
      <c r="JEO74" s="73"/>
      <c r="JEP74" s="73"/>
      <c r="JEQ74" s="73"/>
      <c r="JER74" s="73"/>
      <c r="JES74" s="73"/>
      <c r="JET74" s="73"/>
      <c r="JEU74" s="73"/>
      <c r="JEV74" s="73"/>
      <c r="JEW74" s="73"/>
      <c r="JEX74" s="73"/>
      <c r="JEY74" s="73"/>
      <c r="JEZ74" s="73"/>
      <c r="JFA74" s="73"/>
      <c r="JFB74" s="73"/>
      <c r="JFC74" s="73"/>
      <c r="JFD74" s="73"/>
      <c r="JFE74" s="73"/>
      <c r="JFF74" s="73"/>
      <c r="JFG74" s="73"/>
      <c r="JFH74" s="73"/>
      <c r="JFI74" s="73"/>
      <c r="JFJ74" s="73"/>
      <c r="JFK74" s="73"/>
      <c r="JFL74" s="73"/>
      <c r="JFM74" s="73"/>
      <c r="JFN74" s="73"/>
      <c r="JFO74" s="73"/>
      <c r="JFP74" s="73"/>
      <c r="JFQ74" s="73"/>
      <c r="JFR74" s="73"/>
      <c r="JFS74" s="73"/>
      <c r="JFT74" s="73"/>
      <c r="JFU74" s="73"/>
      <c r="JFV74" s="73"/>
      <c r="JFW74" s="73"/>
      <c r="JFX74" s="73"/>
      <c r="JFY74" s="73"/>
      <c r="JFZ74" s="73"/>
      <c r="JGA74" s="73"/>
      <c r="JGB74" s="73"/>
      <c r="JGC74" s="73"/>
      <c r="JGD74" s="73"/>
      <c r="JGE74" s="73"/>
      <c r="JGF74" s="73"/>
      <c r="JGG74" s="73"/>
      <c r="JGH74" s="73"/>
      <c r="JGI74" s="73"/>
      <c r="JGJ74" s="73"/>
      <c r="JGK74" s="73"/>
      <c r="JGL74" s="73"/>
      <c r="JGM74" s="73"/>
      <c r="JGN74" s="73"/>
      <c r="JGO74" s="73"/>
      <c r="JGP74" s="73"/>
      <c r="JGQ74" s="73"/>
      <c r="JGR74" s="73"/>
      <c r="JGS74" s="73"/>
      <c r="JGT74" s="73"/>
      <c r="JGU74" s="73"/>
      <c r="JGV74" s="73"/>
      <c r="JGW74" s="73"/>
      <c r="JGX74" s="73"/>
      <c r="JGY74" s="73"/>
      <c r="JGZ74" s="73"/>
      <c r="JHA74" s="73"/>
      <c r="JHB74" s="73"/>
      <c r="JHC74" s="73"/>
      <c r="JHD74" s="73"/>
      <c r="JHE74" s="73"/>
      <c r="JHF74" s="73"/>
      <c r="JHG74" s="73"/>
      <c r="JHH74" s="73"/>
      <c r="JHI74" s="73"/>
      <c r="JHJ74" s="73"/>
      <c r="JHK74" s="73"/>
      <c r="JHL74" s="73"/>
      <c r="JHM74" s="73"/>
      <c r="JHN74" s="73"/>
      <c r="JHO74" s="73"/>
      <c r="JHP74" s="73"/>
      <c r="JHQ74" s="73"/>
      <c r="JHR74" s="73"/>
      <c r="JHS74" s="73"/>
      <c r="JHT74" s="73"/>
      <c r="JHU74" s="73"/>
      <c r="JHV74" s="73"/>
      <c r="JHW74" s="73"/>
      <c r="JHX74" s="73"/>
      <c r="JHY74" s="73"/>
      <c r="JHZ74" s="73"/>
      <c r="JIA74" s="73"/>
      <c r="JIB74" s="73"/>
      <c r="JIC74" s="73"/>
      <c r="JID74" s="73"/>
      <c r="JIE74" s="73"/>
      <c r="JIF74" s="73"/>
      <c r="JIG74" s="73"/>
      <c r="JIH74" s="73"/>
      <c r="JII74" s="73"/>
      <c r="JIJ74" s="73"/>
      <c r="JIK74" s="73"/>
      <c r="JIL74" s="73"/>
      <c r="JIM74" s="73"/>
      <c r="JIN74" s="73"/>
      <c r="JIO74" s="73"/>
      <c r="JIP74" s="73"/>
      <c r="JIQ74" s="73"/>
      <c r="JIR74" s="73"/>
      <c r="JIS74" s="73"/>
      <c r="JIT74" s="73"/>
      <c r="JIU74" s="73"/>
      <c r="JIV74" s="73"/>
      <c r="JIW74" s="73"/>
      <c r="JIX74" s="73"/>
      <c r="JIY74" s="73"/>
      <c r="JIZ74" s="73"/>
      <c r="JJA74" s="73"/>
      <c r="JJB74" s="73"/>
      <c r="JJC74" s="73"/>
      <c r="JJD74" s="73"/>
      <c r="JJE74" s="73"/>
      <c r="JJF74" s="73"/>
      <c r="JJG74" s="73"/>
      <c r="JJH74" s="73"/>
      <c r="JJI74" s="73"/>
      <c r="JJJ74" s="73"/>
      <c r="JJK74" s="73"/>
      <c r="JJL74" s="73"/>
      <c r="JJM74" s="73"/>
      <c r="JJN74" s="73"/>
      <c r="JJO74" s="73"/>
      <c r="JJP74" s="73"/>
      <c r="JJQ74" s="73"/>
      <c r="JJR74" s="73"/>
      <c r="JJS74" s="73"/>
      <c r="JJT74" s="73"/>
      <c r="JJU74" s="73"/>
      <c r="JJV74" s="73"/>
      <c r="JJW74" s="73"/>
      <c r="JJX74" s="73"/>
      <c r="JJY74" s="73"/>
      <c r="JJZ74" s="73"/>
      <c r="JKA74" s="73"/>
      <c r="JKB74" s="73"/>
      <c r="JKC74" s="73"/>
      <c r="JKD74" s="73"/>
      <c r="JKE74" s="73"/>
      <c r="JKF74" s="73"/>
      <c r="JKG74" s="73"/>
      <c r="JKH74" s="73"/>
      <c r="JKI74" s="73"/>
      <c r="JKJ74" s="73"/>
      <c r="JKK74" s="73"/>
      <c r="JKL74" s="73"/>
      <c r="JKM74" s="73"/>
      <c r="JKN74" s="73"/>
      <c r="JKO74" s="73"/>
      <c r="JKP74" s="73"/>
      <c r="JKQ74" s="73"/>
      <c r="JKR74" s="73"/>
      <c r="JKS74" s="73"/>
      <c r="JKT74" s="73"/>
      <c r="JKU74" s="73"/>
      <c r="JKV74" s="73"/>
      <c r="JKW74" s="73"/>
      <c r="JKX74" s="73"/>
      <c r="JKY74" s="73"/>
      <c r="JKZ74" s="73"/>
      <c r="JLA74" s="73"/>
      <c r="JLB74" s="73"/>
      <c r="JLC74" s="73"/>
      <c r="JLD74" s="73"/>
      <c r="JLE74" s="73"/>
      <c r="JLF74" s="73"/>
      <c r="JLG74" s="73"/>
      <c r="JLH74" s="73"/>
      <c r="JLI74" s="73"/>
      <c r="JLJ74" s="73"/>
      <c r="JLK74" s="73"/>
      <c r="JLL74" s="73"/>
      <c r="JLM74" s="73"/>
      <c r="JLN74" s="73"/>
      <c r="JLO74" s="73"/>
      <c r="JLP74" s="73"/>
      <c r="JLQ74" s="73"/>
      <c r="JLR74" s="73"/>
      <c r="JLS74" s="73"/>
      <c r="JLT74" s="73"/>
      <c r="JLU74" s="73"/>
      <c r="JLV74" s="73"/>
      <c r="JLW74" s="73"/>
      <c r="JLX74" s="73"/>
      <c r="JLY74" s="73"/>
      <c r="JLZ74" s="73"/>
      <c r="JMA74" s="73"/>
      <c r="JMB74" s="73"/>
      <c r="JMC74" s="73"/>
      <c r="JMD74" s="73"/>
      <c r="JME74" s="73"/>
      <c r="JMF74" s="73"/>
      <c r="JMG74" s="73"/>
      <c r="JMH74" s="73"/>
      <c r="JMI74" s="73"/>
      <c r="JMJ74" s="73"/>
      <c r="JMK74" s="73"/>
      <c r="JML74" s="73"/>
      <c r="JMM74" s="73"/>
      <c r="JMN74" s="73"/>
      <c r="JMO74" s="73"/>
      <c r="JMP74" s="73"/>
      <c r="JMQ74" s="73"/>
      <c r="JMR74" s="73"/>
      <c r="JMS74" s="73"/>
      <c r="JMT74" s="73"/>
      <c r="JMU74" s="73"/>
      <c r="JMV74" s="73"/>
      <c r="JMW74" s="73"/>
      <c r="JMX74" s="73"/>
      <c r="JMY74" s="73"/>
      <c r="JMZ74" s="73"/>
      <c r="JNA74" s="73"/>
      <c r="JNB74" s="73"/>
      <c r="JNC74" s="73"/>
      <c r="JND74" s="73"/>
      <c r="JNE74" s="73"/>
      <c r="JNF74" s="73"/>
      <c r="JNG74" s="73"/>
      <c r="JNH74" s="73"/>
      <c r="JNI74" s="73"/>
      <c r="JNJ74" s="73"/>
      <c r="JNK74" s="73"/>
      <c r="JNL74" s="73"/>
      <c r="JNM74" s="73"/>
      <c r="JNN74" s="73"/>
      <c r="JNO74" s="73"/>
      <c r="JNP74" s="73"/>
      <c r="JNQ74" s="73"/>
      <c r="JNR74" s="73"/>
      <c r="JNS74" s="73"/>
      <c r="JNT74" s="73"/>
      <c r="JNU74" s="73"/>
      <c r="JNV74" s="73"/>
      <c r="JNW74" s="73"/>
      <c r="JNX74" s="73"/>
      <c r="JNY74" s="73"/>
      <c r="JNZ74" s="73"/>
      <c r="JOA74" s="73"/>
      <c r="JOB74" s="73"/>
      <c r="JOC74" s="73"/>
      <c r="JOD74" s="73"/>
      <c r="JOE74" s="73"/>
      <c r="JOF74" s="73"/>
      <c r="JOG74" s="73"/>
      <c r="JOH74" s="73"/>
      <c r="JOI74" s="73"/>
      <c r="JOJ74" s="73"/>
      <c r="JOK74" s="73"/>
      <c r="JOL74" s="73"/>
      <c r="JOM74" s="73"/>
      <c r="JON74" s="73"/>
      <c r="JOO74" s="73"/>
      <c r="JOP74" s="73"/>
      <c r="JOQ74" s="73"/>
      <c r="JOR74" s="73"/>
      <c r="JOS74" s="73"/>
      <c r="JOT74" s="73"/>
      <c r="JOU74" s="73"/>
      <c r="JOV74" s="73"/>
      <c r="JOW74" s="73"/>
      <c r="JOX74" s="73"/>
      <c r="JOY74" s="73"/>
      <c r="JOZ74" s="73"/>
      <c r="JPA74" s="73"/>
      <c r="JPB74" s="73"/>
      <c r="JPC74" s="73"/>
      <c r="JPD74" s="73"/>
      <c r="JPE74" s="73"/>
      <c r="JPF74" s="73"/>
      <c r="JPG74" s="73"/>
      <c r="JPH74" s="73"/>
      <c r="JPI74" s="73"/>
      <c r="JPJ74" s="73"/>
      <c r="JPK74" s="73"/>
      <c r="JPL74" s="73"/>
      <c r="JPM74" s="73"/>
      <c r="JPN74" s="73"/>
      <c r="JPO74" s="73"/>
      <c r="JPP74" s="73"/>
      <c r="JPQ74" s="73"/>
      <c r="JPR74" s="73"/>
      <c r="JPS74" s="73"/>
      <c r="JPT74" s="73"/>
      <c r="JPU74" s="73"/>
      <c r="JPV74" s="73"/>
      <c r="JPW74" s="73"/>
      <c r="JPX74" s="73"/>
      <c r="JPY74" s="73"/>
      <c r="JPZ74" s="73"/>
      <c r="JQA74" s="73"/>
      <c r="JQB74" s="73"/>
      <c r="JQC74" s="73"/>
      <c r="JQD74" s="73"/>
      <c r="JQE74" s="73"/>
      <c r="JQF74" s="73"/>
      <c r="JQG74" s="73"/>
      <c r="JQH74" s="73"/>
      <c r="JQI74" s="73"/>
      <c r="JQJ74" s="73"/>
      <c r="JQK74" s="73"/>
      <c r="JQL74" s="73"/>
      <c r="JQM74" s="73"/>
      <c r="JQN74" s="73"/>
      <c r="JQO74" s="73"/>
      <c r="JQP74" s="73"/>
      <c r="JQQ74" s="73"/>
      <c r="JQR74" s="73"/>
      <c r="JQS74" s="73"/>
      <c r="JQT74" s="73"/>
      <c r="JQU74" s="73"/>
      <c r="JQV74" s="73"/>
      <c r="JQW74" s="73"/>
      <c r="JQX74" s="73"/>
      <c r="JQY74" s="73"/>
      <c r="JQZ74" s="73"/>
      <c r="JRA74" s="73"/>
      <c r="JRB74" s="73"/>
      <c r="JRC74" s="73"/>
      <c r="JRD74" s="73"/>
      <c r="JRE74" s="73"/>
      <c r="JRF74" s="73"/>
      <c r="JRG74" s="73"/>
      <c r="JRH74" s="73"/>
      <c r="JRI74" s="73"/>
      <c r="JRJ74" s="73"/>
      <c r="JRK74" s="73"/>
      <c r="JRL74" s="73"/>
      <c r="JRM74" s="73"/>
      <c r="JRN74" s="73"/>
      <c r="JRO74" s="73"/>
      <c r="JRP74" s="73"/>
      <c r="JRQ74" s="73"/>
      <c r="JRR74" s="73"/>
      <c r="JRS74" s="73"/>
      <c r="JRT74" s="73"/>
      <c r="JRU74" s="73"/>
      <c r="JRV74" s="73"/>
      <c r="JRW74" s="73"/>
      <c r="JRX74" s="73"/>
      <c r="JRY74" s="73"/>
      <c r="JRZ74" s="73"/>
      <c r="JSA74" s="73"/>
      <c r="JSB74" s="73"/>
      <c r="JSC74" s="73"/>
      <c r="JSD74" s="73"/>
      <c r="JSE74" s="73"/>
      <c r="JSF74" s="73"/>
      <c r="JSG74" s="73"/>
      <c r="JSH74" s="73"/>
      <c r="JSI74" s="73"/>
      <c r="JSJ74" s="73"/>
      <c r="JSK74" s="73"/>
      <c r="JSL74" s="73"/>
      <c r="JSM74" s="73"/>
      <c r="JSN74" s="73"/>
      <c r="JSO74" s="73"/>
      <c r="JSP74" s="73"/>
      <c r="JSQ74" s="73"/>
      <c r="JSR74" s="73"/>
      <c r="JSS74" s="73"/>
      <c r="JST74" s="73"/>
      <c r="JSU74" s="73"/>
      <c r="JSV74" s="73"/>
      <c r="JSW74" s="73"/>
      <c r="JSX74" s="73"/>
      <c r="JSY74" s="73"/>
      <c r="JSZ74" s="73"/>
      <c r="JTA74" s="73"/>
      <c r="JTB74" s="73"/>
      <c r="JTC74" s="73"/>
      <c r="JTD74" s="73"/>
      <c r="JTE74" s="73"/>
      <c r="JTF74" s="73"/>
      <c r="JTG74" s="73"/>
      <c r="JTH74" s="73"/>
      <c r="JTI74" s="73"/>
      <c r="JTJ74" s="73"/>
      <c r="JTK74" s="73"/>
      <c r="JTL74" s="73"/>
      <c r="JTM74" s="73"/>
      <c r="JTN74" s="73"/>
      <c r="JTO74" s="73"/>
      <c r="JTP74" s="73"/>
      <c r="JTQ74" s="73"/>
      <c r="JTR74" s="73"/>
      <c r="JTS74" s="73"/>
      <c r="JTT74" s="73"/>
      <c r="JTU74" s="73"/>
      <c r="JTV74" s="73"/>
      <c r="JTW74" s="73"/>
      <c r="JTX74" s="73"/>
      <c r="JTY74" s="73"/>
      <c r="JTZ74" s="73"/>
      <c r="JUA74" s="73"/>
      <c r="JUB74" s="73"/>
      <c r="JUC74" s="73"/>
      <c r="JUD74" s="73"/>
      <c r="JUE74" s="73"/>
      <c r="JUF74" s="73"/>
      <c r="JUG74" s="73"/>
      <c r="JUH74" s="73"/>
      <c r="JUI74" s="73"/>
      <c r="JUJ74" s="73"/>
      <c r="JUK74" s="73"/>
      <c r="JUL74" s="73"/>
      <c r="JUM74" s="73"/>
      <c r="JUN74" s="73"/>
      <c r="JUO74" s="73"/>
      <c r="JUP74" s="73"/>
      <c r="JUQ74" s="73"/>
      <c r="JUR74" s="73"/>
      <c r="JUS74" s="73"/>
      <c r="JUT74" s="73"/>
      <c r="JUU74" s="73"/>
      <c r="JUV74" s="73"/>
      <c r="JUW74" s="73"/>
      <c r="JUX74" s="73"/>
      <c r="JUY74" s="73"/>
      <c r="JUZ74" s="73"/>
      <c r="JVA74" s="73"/>
      <c r="JVB74" s="73"/>
      <c r="JVC74" s="73"/>
      <c r="JVD74" s="73"/>
      <c r="JVE74" s="73"/>
      <c r="JVF74" s="73"/>
      <c r="JVG74" s="73"/>
      <c r="JVH74" s="73"/>
      <c r="JVI74" s="73"/>
      <c r="JVJ74" s="73"/>
      <c r="JVK74" s="73"/>
      <c r="JVL74" s="73"/>
      <c r="JVM74" s="73"/>
      <c r="JVN74" s="73"/>
      <c r="JVO74" s="73"/>
      <c r="JVP74" s="73"/>
      <c r="JVQ74" s="73"/>
      <c r="JVR74" s="73"/>
      <c r="JVS74" s="73"/>
      <c r="JVT74" s="73"/>
      <c r="JVU74" s="73"/>
      <c r="JVV74" s="73"/>
      <c r="JVW74" s="73"/>
      <c r="JVX74" s="73"/>
      <c r="JVY74" s="73"/>
      <c r="JVZ74" s="73"/>
      <c r="JWA74" s="73"/>
      <c r="JWB74" s="73"/>
      <c r="JWC74" s="73"/>
      <c r="JWD74" s="73"/>
      <c r="JWE74" s="73"/>
      <c r="JWF74" s="73"/>
      <c r="JWG74" s="73"/>
      <c r="JWH74" s="73"/>
      <c r="JWI74" s="73"/>
      <c r="JWJ74" s="73"/>
      <c r="JWK74" s="73"/>
      <c r="JWL74" s="73"/>
      <c r="JWM74" s="73"/>
      <c r="JWN74" s="73"/>
      <c r="JWO74" s="73"/>
      <c r="JWP74" s="73"/>
      <c r="JWQ74" s="73"/>
      <c r="JWR74" s="73"/>
      <c r="JWS74" s="73"/>
      <c r="JWT74" s="73"/>
      <c r="JWU74" s="73"/>
      <c r="JWV74" s="73"/>
      <c r="JWW74" s="73"/>
      <c r="JWX74" s="73"/>
      <c r="JWY74" s="73"/>
      <c r="JWZ74" s="73"/>
      <c r="JXA74" s="73"/>
      <c r="JXB74" s="73"/>
      <c r="JXC74" s="73"/>
      <c r="JXD74" s="73"/>
      <c r="JXE74" s="73"/>
      <c r="JXF74" s="73"/>
      <c r="JXG74" s="73"/>
      <c r="JXH74" s="73"/>
      <c r="JXI74" s="73"/>
      <c r="JXJ74" s="73"/>
      <c r="JXK74" s="73"/>
      <c r="JXL74" s="73"/>
      <c r="JXM74" s="73"/>
      <c r="JXN74" s="73"/>
      <c r="JXO74" s="73"/>
      <c r="JXP74" s="73"/>
      <c r="JXQ74" s="73"/>
      <c r="JXR74" s="73"/>
      <c r="JXS74" s="73"/>
      <c r="JXT74" s="73"/>
      <c r="JXU74" s="73"/>
      <c r="JXV74" s="73"/>
      <c r="JXW74" s="73"/>
      <c r="JXX74" s="73"/>
      <c r="JXY74" s="73"/>
      <c r="JXZ74" s="73"/>
      <c r="JYA74" s="73"/>
      <c r="JYB74" s="73"/>
      <c r="JYC74" s="73"/>
      <c r="JYD74" s="73"/>
      <c r="JYE74" s="73"/>
      <c r="JYF74" s="73"/>
      <c r="JYG74" s="73"/>
      <c r="JYH74" s="73"/>
      <c r="JYI74" s="73"/>
      <c r="JYJ74" s="73"/>
      <c r="JYK74" s="73"/>
      <c r="JYL74" s="73"/>
      <c r="JYM74" s="73"/>
      <c r="JYN74" s="73"/>
      <c r="JYO74" s="73"/>
      <c r="JYP74" s="73"/>
      <c r="JYQ74" s="73"/>
      <c r="JYR74" s="73"/>
      <c r="JYS74" s="73"/>
      <c r="JYT74" s="73"/>
      <c r="JYU74" s="73"/>
      <c r="JYV74" s="73"/>
      <c r="JYW74" s="73"/>
      <c r="JYX74" s="73"/>
      <c r="JYY74" s="73"/>
      <c r="JYZ74" s="73"/>
      <c r="JZA74" s="73"/>
      <c r="JZB74" s="73"/>
      <c r="JZC74" s="73"/>
      <c r="JZD74" s="73"/>
      <c r="JZE74" s="73"/>
      <c r="JZF74" s="73"/>
      <c r="JZG74" s="73"/>
      <c r="JZH74" s="73"/>
      <c r="JZI74" s="73"/>
      <c r="JZJ74" s="73"/>
      <c r="JZK74" s="73"/>
      <c r="JZL74" s="73"/>
      <c r="JZM74" s="73"/>
      <c r="JZN74" s="73"/>
      <c r="JZO74" s="73"/>
      <c r="JZP74" s="73"/>
      <c r="JZQ74" s="73"/>
      <c r="JZR74" s="73"/>
      <c r="JZS74" s="73"/>
      <c r="JZT74" s="73"/>
      <c r="JZU74" s="73"/>
      <c r="JZV74" s="73"/>
      <c r="JZW74" s="73"/>
      <c r="JZX74" s="73"/>
      <c r="JZY74" s="73"/>
      <c r="JZZ74" s="73"/>
      <c r="KAA74" s="73"/>
      <c r="KAB74" s="73"/>
      <c r="KAC74" s="73"/>
      <c r="KAD74" s="73"/>
      <c r="KAE74" s="73"/>
      <c r="KAF74" s="73"/>
      <c r="KAG74" s="73"/>
      <c r="KAH74" s="73"/>
      <c r="KAI74" s="73"/>
      <c r="KAJ74" s="73"/>
      <c r="KAK74" s="73"/>
      <c r="KAL74" s="73"/>
      <c r="KAM74" s="73"/>
      <c r="KAN74" s="73"/>
      <c r="KAO74" s="73"/>
      <c r="KAP74" s="73"/>
      <c r="KAQ74" s="73"/>
      <c r="KAR74" s="73"/>
      <c r="KAS74" s="73"/>
      <c r="KAT74" s="73"/>
      <c r="KAU74" s="73"/>
      <c r="KAV74" s="73"/>
      <c r="KAW74" s="73"/>
      <c r="KAX74" s="73"/>
      <c r="KAY74" s="73"/>
      <c r="KAZ74" s="73"/>
      <c r="KBA74" s="73"/>
      <c r="KBB74" s="73"/>
      <c r="KBC74" s="73"/>
      <c r="KBD74" s="73"/>
      <c r="KBE74" s="73"/>
      <c r="KBF74" s="73"/>
      <c r="KBG74" s="73"/>
      <c r="KBH74" s="73"/>
      <c r="KBI74" s="73"/>
      <c r="KBJ74" s="73"/>
      <c r="KBK74" s="73"/>
      <c r="KBL74" s="73"/>
      <c r="KBM74" s="73"/>
      <c r="KBN74" s="73"/>
      <c r="KBO74" s="73"/>
      <c r="KBP74" s="73"/>
      <c r="KBQ74" s="73"/>
      <c r="KBR74" s="73"/>
      <c r="KBS74" s="73"/>
      <c r="KBT74" s="73"/>
      <c r="KBU74" s="73"/>
      <c r="KBV74" s="73"/>
      <c r="KBW74" s="73"/>
      <c r="KBX74" s="73"/>
      <c r="KBY74" s="73"/>
      <c r="KBZ74" s="73"/>
      <c r="KCA74" s="73"/>
      <c r="KCB74" s="73"/>
      <c r="KCC74" s="73"/>
      <c r="KCD74" s="73"/>
      <c r="KCE74" s="73"/>
      <c r="KCF74" s="73"/>
      <c r="KCG74" s="73"/>
      <c r="KCH74" s="73"/>
      <c r="KCI74" s="73"/>
      <c r="KCJ74" s="73"/>
      <c r="KCK74" s="73"/>
      <c r="KCL74" s="73"/>
      <c r="KCM74" s="73"/>
      <c r="KCN74" s="73"/>
      <c r="KCO74" s="73"/>
      <c r="KCP74" s="73"/>
      <c r="KCQ74" s="73"/>
      <c r="KCR74" s="73"/>
      <c r="KCS74" s="73"/>
      <c r="KCT74" s="73"/>
      <c r="KCU74" s="73"/>
      <c r="KCV74" s="73"/>
      <c r="KCW74" s="73"/>
      <c r="KCX74" s="73"/>
      <c r="KCY74" s="73"/>
      <c r="KCZ74" s="73"/>
      <c r="KDA74" s="73"/>
      <c r="KDB74" s="73"/>
      <c r="KDC74" s="73"/>
      <c r="KDD74" s="73"/>
      <c r="KDE74" s="73"/>
      <c r="KDF74" s="73"/>
      <c r="KDG74" s="73"/>
      <c r="KDH74" s="73"/>
      <c r="KDI74" s="73"/>
      <c r="KDJ74" s="73"/>
      <c r="KDK74" s="73"/>
      <c r="KDL74" s="73"/>
      <c r="KDM74" s="73"/>
      <c r="KDN74" s="73"/>
      <c r="KDO74" s="73"/>
      <c r="KDP74" s="73"/>
      <c r="KDQ74" s="73"/>
      <c r="KDR74" s="73"/>
      <c r="KDS74" s="73"/>
      <c r="KDT74" s="73"/>
      <c r="KDU74" s="73"/>
      <c r="KDV74" s="73"/>
      <c r="KDW74" s="73"/>
      <c r="KDX74" s="73"/>
      <c r="KDY74" s="73"/>
      <c r="KDZ74" s="73"/>
      <c r="KEA74" s="73"/>
      <c r="KEB74" s="73"/>
      <c r="KEC74" s="73"/>
      <c r="KED74" s="73"/>
      <c r="KEE74" s="73"/>
      <c r="KEF74" s="73"/>
      <c r="KEG74" s="73"/>
      <c r="KEH74" s="73"/>
      <c r="KEI74" s="73"/>
      <c r="KEJ74" s="73"/>
      <c r="KEK74" s="73"/>
      <c r="KEL74" s="73"/>
      <c r="KEM74" s="73"/>
      <c r="KEN74" s="73"/>
      <c r="KEO74" s="73"/>
      <c r="KEP74" s="73"/>
      <c r="KEQ74" s="73"/>
      <c r="KER74" s="73"/>
      <c r="KES74" s="73"/>
      <c r="KET74" s="73"/>
      <c r="KEU74" s="73"/>
      <c r="KEV74" s="73"/>
      <c r="KEW74" s="73"/>
      <c r="KEX74" s="73"/>
      <c r="KEY74" s="73"/>
      <c r="KEZ74" s="73"/>
      <c r="KFA74" s="73"/>
      <c r="KFB74" s="73"/>
      <c r="KFC74" s="73"/>
      <c r="KFD74" s="73"/>
      <c r="KFE74" s="73"/>
      <c r="KFF74" s="73"/>
      <c r="KFG74" s="73"/>
      <c r="KFH74" s="73"/>
      <c r="KFI74" s="73"/>
      <c r="KFJ74" s="73"/>
      <c r="KFK74" s="73"/>
      <c r="KFL74" s="73"/>
      <c r="KFM74" s="73"/>
      <c r="KFN74" s="73"/>
      <c r="KFO74" s="73"/>
      <c r="KFP74" s="73"/>
      <c r="KFQ74" s="73"/>
      <c r="KFR74" s="73"/>
      <c r="KFS74" s="73"/>
      <c r="KFT74" s="73"/>
      <c r="KFU74" s="73"/>
      <c r="KFV74" s="73"/>
      <c r="KFW74" s="73"/>
      <c r="KFX74" s="73"/>
      <c r="KFY74" s="73"/>
      <c r="KFZ74" s="73"/>
      <c r="KGA74" s="73"/>
      <c r="KGB74" s="73"/>
      <c r="KGC74" s="73"/>
      <c r="KGD74" s="73"/>
      <c r="KGE74" s="73"/>
      <c r="KGF74" s="73"/>
      <c r="KGG74" s="73"/>
      <c r="KGH74" s="73"/>
      <c r="KGI74" s="73"/>
      <c r="KGJ74" s="73"/>
      <c r="KGK74" s="73"/>
      <c r="KGL74" s="73"/>
      <c r="KGM74" s="73"/>
      <c r="KGN74" s="73"/>
      <c r="KGO74" s="73"/>
      <c r="KGP74" s="73"/>
      <c r="KGQ74" s="73"/>
      <c r="KGR74" s="73"/>
      <c r="KGS74" s="73"/>
      <c r="KGT74" s="73"/>
      <c r="KGU74" s="73"/>
      <c r="KGV74" s="73"/>
      <c r="KGW74" s="73"/>
      <c r="KGX74" s="73"/>
      <c r="KGY74" s="73"/>
      <c r="KGZ74" s="73"/>
      <c r="KHA74" s="73"/>
      <c r="KHB74" s="73"/>
      <c r="KHC74" s="73"/>
      <c r="KHD74" s="73"/>
      <c r="KHE74" s="73"/>
      <c r="KHF74" s="73"/>
      <c r="KHG74" s="73"/>
      <c r="KHH74" s="73"/>
      <c r="KHI74" s="73"/>
      <c r="KHJ74" s="73"/>
      <c r="KHK74" s="73"/>
      <c r="KHL74" s="73"/>
      <c r="KHM74" s="73"/>
      <c r="KHN74" s="73"/>
      <c r="KHO74" s="73"/>
      <c r="KHP74" s="73"/>
      <c r="KHQ74" s="73"/>
      <c r="KHR74" s="73"/>
      <c r="KHS74" s="73"/>
      <c r="KHT74" s="73"/>
      <c r="KHU74" s="73"/>
      <c r="KHV74" s="73"/>
      <c r="KHW74" s="73"/>
      <c r="KHX74" s="73"/>
      <c r="KHY74" s="73"/>
      <c r="KHZ74" s="73"/>
      <c r="KIA74" s="73"/>
      <c r="KIB74" s="73"/>
      <c r="KIC74" s="73"/>
      <c r="KID74" s="73"/>
      <c r="KIE74" s="73"/>
      <c r="KIF74" s="73"/>
      <c r="KIG74" s="73"/>
      <c r="KIH74" s="73"/>
      <c r="KII74" s="73"/>
      <c r="KIJ74" s="73"/>
      <c r="KIK74" s="73"/>
      <c r="KIL74" s="73"/>
      <c r="KIM74" s="73"/>
      <c r="KIN74" s="73"/>
      <c r="KIO74" s="73"/>
      <c r="KIP74" s="73"/>
      <c r="KIQ74" s="73"/>
      <c r="KIR74" s="73"/>
      <c r="KIS74" s="73"/>
      <c r="KIT74" s="73"/>
      <c r="KIU74" s="73"/>
      <c r="KIV74" s="73"/>
      <c r="KIW74" s="73"/>
      <c r="KIX74" s="73"/>
      <c r="KIY74" s="73"/>
      <c r="KIZ74" s="73"/>
      <c r="KJA74" s="73"/>
      <c r="KJB74" s="73"/>
      <c r="KJC74" s="73"/>
      <c r="KJD74" s="73"/>
      <c r="KJE74" s="73"/>
      <c r="KJF74" s="73"/>
      <c r="KJG74" s="73"/>
      <c r="KJH74" s="73"/>
      <c r="KJI74" s="73"/>
      <c r="KJJ74" s="73"/>
      <c r="KJK74" s="73"/>
      <c r="KJL74" s="73"/>
      <c r="KJM74" s="73"/>
      <c r="KJN74" s="73"/>
      <c r="KJO74" s="73"/>
      <c r="KJP74" s="73"/>
      <c r="KJQ74" s="73"/>
      <c r="KJR74" s="73"/>
      <c r="KJS74" s="73"/>
      <c r="KJT74" s="73"/>
      <c r="KJU74" s="73"/>
      <c r="KJV74" s="73"/>
      <c r="KJW74" s="73"/>
      <c r="KJX74" s="73"/>
      <c r="KJY74" s="73"/>
      <c r="KJZ74" s="73"/>
      <c r="KKA74" s="73"/>
      <c r="KKB74" s="73"/>
      <c r="KKC74" s="73"/>
      <c r="KKD74" s="73"/>
      <c r="KKE74" s="73"/>
      <c r="KKF74" s="73"/>
      <c r="KKG74" s="73"/>
      <c r="KKH74" s="73"/>
      <c r="KKI74" s="73"/>
      <c r="KKJ74" s="73"/>
      <c r="KKK74" s="73"/>
      <c r="KKL74" s="73"/>
      <c r="KKM74" s="73"/>
      <c r="KKN74" s="73"/>
      <c r="KKO74" s="73"/>
      <c r="KKP74" s="73"/>
      <c r="KKQ74" s="73"/>
      <c r="KKR74" s="73"/>
      <c r="KKS74" s="73"/>
      <c r="KKT74" s="73"/>
      <c r="KKU74" s="73"/>
      <c r="KKV74" s="73"/>
      <c r="KKW74" s="73"/>
      <c r="KKX74" s="73"/>
      <c r="KKY74" s="73"/>
      <c r="KKZ74" s="73"/>
      <c r="KLA74" s="73"/>
      <c r="KLB74" s="73"/>
      <c r="KLC74" s="73"/>
      <c r="KLD74" s="73"/>
      <c r="KLE74" s="73"/>
      <c r="KLF74" s="73"/>
      <c r="KLG74" s="73"/>
      <c r="KLH74" s="73"/>
      <c r="KLI74" s="73"/>
      <c r="KLJ74" s="73"/>
      <c r="KLK74" s="73"/>
      <c r="KLL74" s="73"/>
      <c r="KLM74" s="73"/>
      <c r="KLN74" s="73"/>
      <c r="KLO74" s="73"/>
      <c r="KLP74" s="73"/>
      <c r="KLQ74" s="73"/>
      <c r="KLR74" s="73"/>
      <c r="KLS74" s="73"/>
      <c r="KLT74" s="73"/>
      <c r="KLU74" s="73"/>
      <c r="KLV74" s="73"/>
      <c r="KLW74" s="73"/>
      <c r="KLX74" s="73"/>
      <c r="KLY74" s="73"/>
      <c r="KLZ74" s="73"/>
      <c r="KMA74" s="73"/>
      <c r="KMB74" s="73"/>
      <c r="KMC74" s="73"/>
      <c r="KMD74" s="73"/>
      <c r="KME74" s="73"/>
      <c r="KMF74" s="73"/>
      <c r="KMG74" s="73"/>
      <c r="KMH74" s="73"/>
      <c r="KMI74" s="73"/>
      <c r="KMJ74" s="73"/>
      <c r="KMK74" s="73"/>
      <c r="KML74" s="73"/>
      <c r="KMM74" s="73"/>
      <c r="KMN74" s="73"/>
      <c r="KMO74" s="73"/>
      <c r="KMP74" s="73"/>
      <c r="KMQ74" s="73"/>
      <c r="KMR74" s="73"/>
      <c r="KMS74" s="73"/>
      <c r="KMT74" s="73"/>
      <c r="KMU74" s="73"/>
      <c r="KMV74" s="73"/>
      <c r="KMW74" s="73"/>
      <c r="KMX74" s="73"/>
      <c r="KMY74" s="73"/>
      <c r="KMZ74" s="73"/>
      <c r="KNA74" s="73"/>
      <c r="KNB74" s="73"/>
      <c r="KNC74" s="73"/>
      <c r="KND74" s="73"/>
      <c r="KNE74" s="73"/>
      <c r="KNF74" s="73"/>
      <c r="KNG74" s="73"/>
      <c r="KNH74" s="73"/>
      <c r="KNI74" s="73"/>
      <c r="KNJ74" s="73"/>
      <c r="KNK74" s="73"/>
      <c r="KNL74" s="73"/>
      <c r="KNM74" s="73"/>
      <c r="KNN74" s="73"/>
      <c r="KNO74" s="73"/>
      <c r="KNP74" s="73"/>
      <c r="KNQ74" s="73"/>
      <c r="KNR74" s="73"/>
      <c r="KNS74" s="73"/>
      <c r="KNT74" s="73"/>
      <c r="KNU74" s="73"/>
      <c r="KNV74" s="73"/>
      <c r="KNW74" s="73"/>
      <c r="KNX74" s="73"/>
      <c r="KNY74" s="73"/>
      <c r="KNZ74" s="73"/>
      <c r="KOA74" s="73"/>
      <c r="KOB74" s="73"/>
      <c r="KOC74" s="73"/>
      <c r="KOD74" s="73"/>
      <c r="KOE74" s="73"/>
      <c r="KOF74" s="73"/>
      <c r="KOG74" s="73"/>
      <c r="KOH74" s="73"/>
      <c r="KOI74" s="73"/>
      <c r="KOJ74" s="73"/>
      <c r="KOK74" s="73"/>
      <c r="KOL74" s="73"/>
      <c r="KOM74" s="73"/>
      <c r="KON74" s="73"/>
      <c r="KOO74" s="73"/>
      <c r="KOP74" s="73"/>
      <c r="KOQ74" s="73"/>
      <c r="KOR74" s="73"/>
      <c r="KOS74" s="73"/>
      <c r="KOT74" s="73"/>
      <c r="KOU74" s="73"/>
      <c r="KOV74" s="73"/>
      <c r="KOW74" s="73"/>
      <c r="KOX74" s="73"/>
      <c r="KOY74" s="73"/>
      <c r="KOZ74" s="73"/>
      <c r="KPA74" s="73"/>
      <c r="KPB74" s="73"/>
      <c r="KPC74" s="73"/>
      <c r="KPD74" s="73"/>
      <c r="KPE74" s="73"/>
      <c r="KPF74" s="73"/>
      <c r="KPG74" s="73"/>
      <c r="KPH74" s="73"/>
      <c r="KPI74" s="73"/>
      <c r="KPJ74" s="73"/>
      <c r="KPK74" s="73"/>
      <c r="KPL74" s="73"/>
      <c r="KPM74" s="73"/>
      <c r="KPN74" s="73"/>
      <c r="KPO74" s="73"/>
      <c r="KPP74" s="73"/>
      <c r="KPQ74" s="73"/>
      <c r="KPR74" s="73"/>
      <c r="KPS74" s="73"/>
      <c r="KPT74" s="73"/>
      <c r="KPU74" s="73"/>
      <c r="KPV74" s="73"/>
      <c r="KPW74" s="73"/>
      <c r="KPX74" s="73"/>
      <c r="KPY74" s="73"/>
      <c r="KPZ74" s="73"/>
      <c r="KQA74" s="73"/>
      <c r="KQB74" s="73"/>
      <c r="KQC74" s="73"/>
      <c r="KQD74" s="73"/>
      <c r="KQE74" s="73"/>
      <c r="KQF74" s="73"/>
      <c r="KQG74" s="73"/>
      <c r="KQH74" s="73"/>
      <c r="KQI74" s="73"/>
      <c r="KQJ74" s="73"/>
      <c r="KQK74" s="73"/>
      <c r="KQL74" s="73"/>
      <c r="KQM74" s="73"/>
      <c r="KQN74" s="73"/>
      <c r="KQO74" s="73"/>
      <c r="KQP74" s="73"/>
      <c r="KQQ74" s="73"/>
      <c r="KQR74" s="73"/>
      <c r="KQS74" s="73"/>
      <c r="KQT74" s="73"/>
      <c r="KQU74" s="73"/>
      <c r="KQV74" s="73"/>
      <c r="KQW74" s="73"/>
      <c r="KQX74" s="73"/>
      <c r="KQY74" s="73"/>
      <c r="KQZ74" s="73"/>
      <c r="KRA74" s="73"/>
      <c r="KRB74" s="73"/>
      <c r="KRC74" s="73"/>
      <c r="KRD74" s="73"/>
      <c r="KRE74" s="73"/>
      <c r="KRF74" s="73"/>
      <c r="KRG74" s="73"/>
      <c r="KRH74" s="73"/>
      <c r="KRI74" s="73"/>
      <c r="KRJ74" s="73"/>
      <c r="KRK74" s="73"/>
      <c r="KRL74" s="73"/>
      <c r="KRM74" s="73"/>
      <c r="KRN74" s="73"/>
      <c r="KRO74" s="73"/>
      <c r="KRP74" s="73"/>
      <c r="KRQ74" s="73"/>
      <c r="KRR74" s="73"/>
      <c r="KRS74" s="73"/>
      <c r="KRT74" s="73"/>
      <c r="KRU74" s="73"/>
      <c r="KRV74" s="73"/>
      <c r="KRW74" s="73"/>
      <c r="KRX74" s="73"/>
      <c r="KRY74" s="73"/>
      <c r="KRZ74" s="73"/>
      <c r="KSA74" s="73"/>
      <c r="KSB74" s="73"/>
      <c r="KSC74" s="73"/>
      <c r="KSD74" s="73"/>
      <c r="KSE74" s="73"/>
      <c r="KSF74" s="73"/>
      <c r="KSG74" s="73"/>
      <c r="KSH74" s="73"/>
      <c r="KSI74" s="73"/>
      <c r="KSJ74" s="73"/>
      <c r="KSK74" s="73"/>
      <c r="KSL74" s="73"/>
      <c r="KSM74" s="73"/>
      <c r="KSN74" s="73"/>
      <c r="KSO74" s="73"/>
      <c r="KSP74" s="73"/>
      <c r="KSQ74" s="73"/>
      <c r="KSR74" s="73"/>
      <c r="KSS74" s="73"/>
      <c r="KST74" s="73"/>
      <c r="KSU74" s="73"/>
      <c r="KSV74" s="73"/>
      <c r="KSW74" s="73"/>
      <c r="KSX74" s="73"/>
      <c r="KSY74" s="73"/>
      <c r="KSZ74" s="73"/>
      <c r="KTA74" s="73"/>
      <c r="KTB74" s="73"/>
      <c r="KTC74" s="73"/>
      <c r="KTD74" s="73"/>
      <c r="KTE74" s="73"/>
      <c r="KTF74" s="73"/>
      <c r="KTG74" s="73"/>
      <c r="KTH74" s="73"/>
      <c r="KTI74" s="73"/>
      <c r="KTJ74" s="73"/>
      <c r="KTK74" s="73"/>
      <c r="KTL74" s="73"/>
      <c r="KTM74" s="73"/>
      <c r="KTN74" s="73"/>
      <c r="KTO74" s="73"/>
      <c r="KTP74" s="73"/>
      <c r="KTQ74" s="73"/>
      <c r="KTR74" s="73"/>
      <c r="KTS74" s="73"/>
      <c r="KTT74" s="73"/>
      <c r="KTU74" s="73"/>
      <c r="KTV74" s="73"/>
      <c r="KTW74" s="73"/>
      <c r="KTX74" s="73"/>
      <c r="KTY74" s="73"/>
      <c r="KTZ74" s="73"/>
      <c r="KUA74" s="73"/>
      <c r="KUB74" s="73"/>
      <c r="KUC74" s="73"/>
      <c r="KUD74" s="73"/>
      <c r="KUE74" s="73"/>
      <c r="KUF74" s="73"/>
      <c r="KUG74" s="73"/>
      <c r="KUH74" s="73"/>
      <c r="KUI74" s="73"/>
      <c r="KUJ74" s="73"/>
      <c r="KUK74" s="73"/>
      <c r="KUL74" s="73"/>
      <c r="KUM74" s="73"/>
      <c r="KUN74" s="73"/>
      <c r="KUO74" s="73"/>
      <c r="KUP74" s="73"/>
      <c r="KUQ74" s="73"/>
      <c r="KUR74" s="73"/>
      <c r="KUS74" s="73"/>
      <c r="KUT74" s="73"/>
      <c r="KUU74" s="73"/>
      <c r="KUV74" s="73"/>
      <c r="KUW74" s="73"/>
      <c r="KUX74" s="73"/>
      <c r="KUY74" s="73"/>
      <c r="KUZ74" s="73"/>
      <c r="KVA74" s="73"/>
      <c r="KVB74" s="73"/>
      <c r="KVC74" s="73"/>
      <c r="KVD74" s="73"/>
      <c r="KVE74" s="73"/>
      <c r="KVF74" s="73"/>
      <c r="KVG74" s="73"/>
      <c r="KVH74" s="73"/>
      <c r="KVI74" s="73"/>
      <c r="KVJ74" s="73"/>
      <c r="KVK74" s="73"/>
      <c r="KVL74" s="73"/>
      <c r="KVM74" s="73"/>
      <c r="KVN74" s="73"/>
      <c r="KVO74" s="73"/>
      <c r="KVP74" s="73"/>
      <c r="KVQ74" s="73"/>
      <c r="KVR74" s="73"/>
      <c r="KVS74" s="73"/>
      <c r="KVT74" s="73"/>
      <c r="KVU74" s="73"/>
      <c r="KVV74" s="73"/>
      <c r="KVW74" s="73"/>
      <c r="KVX74" s="73"/>
      <c r="KVY74" s="73"/>
      <c r="KVZ74" s="73"/>
      <c r="KWA74" s="73"/>
      <c r="KWB74" s="73"/>
      <c r="KWC74" s="73"/>
      <c r="KWD74" s="73"/>
      <c r="KWE74" s="73"/>
      <c r="KWF74" s="73"/>
      <c r="KWG74" s="73"/>
      <c r="KWH74" s="73"/>
      <c r="KWI74" s="73"/>
      <c r="KWJ74" s="73"/>
      <c r="KWK74" s="73"/>
      <c r="KWL74" s="73"/>
      <c r="KWM74" s="73"/>
      <c r="KWN74" s="73"/>
      <c r="KWO74" s="73"/>
      <c r="KWP74" s="73"/>
      <c r="KWQ74" s="73"/>
      <c r="KWR74" s="73"/>
      <c r="KWS74" s="73"/>
      <c r="KWT74" s="73"/>
      <c r="KWU74" s="73"/>
      <c r="KWV74" s="73"/>
      <c r="KWW74" s="73"/>
      <c r="KWX74" s="73"/>
      <c r="KWY74" s="73"/>
      <c r="KWZ74" s="73"/>
      <c r="KXA74" s="73"/>
      <c r="KXB74" s="73"/>
      <c r="KXC74" s="73"/>
      <c r="KXD74" s="73"/>
      <c r="KXE74" s="73"/>
      <c r="KXF74" s="73"/>
      <c r="KXG74" s="73"/>
      <c r="KXH74" s="73"/>
      <c r="KXI74" s="73"/>
      <c r="KXJ74" s="73"/>
      <c r="KXK74" s="73"/>
      <c r="KXL74" s="73"/>
      <c r="KXM74" s="73"/>
      <c r="KXN74" s="73"/>
      <c r="KXO74" s="73"/>
      <c r="KXP74" s="73"/>
      <c r="KXQ74" s="73"/>
      <c r="KXR74" s="73"/>
      <c r="KXS74" s="73"/>
      <c r="KXT74" s="73"/>
      <c r="KXU74" s="73"/>
      <c r="KXV74" s="73"/>
      <c r="KXW74" s="73"/>
      <c r="KXX74" s="73"/>
      <c r="KXY74" s="73"/>
      <c r="KXZ74" s="73"/>
      <c r="KYA74" s="73"/>
      <c r="KYB74" s="73"/>
      <c r="KYC74" s="73"/>
      <c r="KYD74" s="73"/>
      <c r="KYE74" s="73"/>
      <c r="KYF74" s="73"/>
      <c r="KYG74" s="73"/>
      <c r="KYH74" s="73"/>
      <c r="KYI74" s="73"/>
      <c r="KYJ74" s="73"/>
      <c r="KYK74" s="73"/>
      <c r="KYL74" s="73"/>
      <c r="KYM74" s="73"/>
      <c r="KYN74" s="73"/>
      <c r="KYO74" s="73"/>
      <c r="KYP74" s="73"/>
      <c r="KYQ74" s="73"/>
      <c r="KYR74" s="73"/>
      <c r="KYS74" s="73"/>
      <c r="KYT74" s="73"/>
      <c r="KYU74" s="73"/>
      <c r="KYV74" s="73"/>
      <c r="KYW74" s="73"/>
      <c r="KYX74" s="73"/>
      <c r="KYY74" s="73"/>
      <c r="KYZ74" s="73"/>
      <c r="KZA74" s="73"/>
      <c r="KZB74" s="73"/>
      <c r="KZC74" s="73"/>
      <c r="KZD74" s="73"/>
      <c r="KZE74" s="73"/>
      <c r="KZF74" s="73"/>
      <c r="KZG74" s="73"/>
      <c r="KZH74" s="73"/>
      <c r="KZI74" s="73"/>
      <c r="KZJ74" s="73"/>
      <c r="KZK74" s="73"/>
      <c r="KZL74" s="73"/>
      <c r="KZM74" s="73"/>
      <c r="KZN74" s="73"/>
      <c r="KZO74" s="73"/>
      <c r="KZP74" s="73"/>
      <c r="KZQ74" s="73"/>
      <c r="KZR74" s="73"/>
      <c r="KZS74" s="73"/>
      <c r="KZT74" s="73"/>
      <c r="KZU74" s="73"/>
      <c r="KZV74" s="73"/>
      <c r="KZW74" s="73"/>
      <c r="KZX74" s="73"/>
      <c r="KZY74" s="73"/>
      <c r="KZZ74" s="73"/>
      <c r="LAA74" s="73"/>
      <c r="LAB74" s="73"/>
      <c r="LAC74" s="73"/>
      <c r="LAD74" s="73"/>
      <c r="LAE74" s="73"/>
      <c r="LAF74" s="73"/>
      <c r="LAG74" s="73"/>
      <c r="LAH74" s="73"/>
      <c r="LAI74" s="73"/>
      <c r="LAJ74" s="73"/>
      <c r="LAK74" s="73"/>
      <c r="LAL74" s="73"/>
      <c r="LAM74" s="73"/>
      <c r="LAN74" s="73"/>
      <c r="LAO74" s="73"/>
      <c r="LAP74" s="73"/>
      <c r="LAQ74" s="73"/>
      <c r="LAR74" s="73"/>
      <c r="LAS74" s="73"/>
      <c r="LAT74" s="73"/>
      <c r="LAU74" s="73"/>
      <c r="LAV74" s="73"/>
      <c r="LAW74" s="73"/>
      <c r="LAX74" s="73"/>
      <c r="LAY74" s="73"/>
      <c r="LAZ74" s="73"/>
      <c r="LBA74" s="73"/>
      <c r="LBB74" s="73"/>
      <c r="LBC74" s="73"/>
      <c r="LBD74" s="73"/>
      <c r="LBE74" s="73"/>
      <c r="LBF74" s="73"/>
      <c r="LBG74" s="73"/>
      <c r="LBH74" s="73"/>
      <c r="LBI74" s="73"/>
      <c r="LBJ74" s="73"/>
      <c r="LBK74" s="73"/>
      <c r="LBL74" s="73"/>
      <c r="LBM74" s="73"/>
      <c r="LBN74" s="73"/>
      <c r="LBO74" s="73"/>
      <c r="LBP74" s="73"/>
      <c r="LBQ74" s="73"/>
      <c r="LBR74" s="73"/>
      <c r="LBS74" s="73"/>
      <c r="LBT74" s="73"/>
      <c r="LBU74" s="73"/>
      <c r="LBV74" s="73"/>
      <c r="LBW74" s="73"/>
      <c r="LBX74" s="73"/>
      <c r="LBY74" s="73"/>
      <c r="LBZ74" s="73"/>
      <c r="LCA74" s="73"/>
      <c r="LCB74" s="73"/>
      <c r="LCC74" s="73"/>
      <c r="LCD74" s="73"/>
      <c r="LCE74" s="73"/>
      <c r="LCF74" s="73"/>
      <c r="LCG74" s="73"/>
      <c r="LCH74" s="73"/>
      <c r="LCI74" s="73"/>
      <c r="LCJ74" s="73"/>
      <c r="LCK74" s="73"/>
      <c r="LCL74" s="73"/>
      <c r="LCM74" s="73"/>
      <c r="LCN74" s="73"/>
      <c r="LCO74" s="73"/>
      <c r="LCP74" s="73"/>
      <c r="LCQ74" s="73"/>
      <c r="LCR74" s="73"/>
      <c r="LCS74" s="73"/>
      <c r="LCT74" s="73"/>
      <c r="LCU74" s="73"/>
      <c r="LCV74" s="73"/>
      <c r="LCW74" s="73"/>
      <c r="LCX74" s="73"/>
      <c r="LCY74" s="73"/>
      <c r="LCZ74" s="73"/>
      <c r="LDA74" s="73"/>
      <c r="LDB74" s="73"/>
      <c r="LDC74" s="73"/>
      <c r="LDD74" s="73"/>
      <c r="LDE74" s="73"/>
      <c r="LDF74" s="73"/>
      <c r="LDG74" s="73"/>
      <c r="LDH74" s="73"/>
      <c r="LDI74" s="73"/>
      <c r="LDJ74" s="73"/>
      <c r="LDK74" s="73"/>
      <c r="LDL74" s="73"/>
      <c r="LDM74" s="73"/>
      <c r="LDN74" s="73"/>
      <c r="LDO74" s="73"/>
      <c r="LDP74" s="73"/>
      <c r="LDQ74" s="73"/>
      <c r="LDR74" s="73"/>
      <c r="LDS74" s="73"/>
      <c r="LDT74" s="73"/>
      <c r="LDU74" s="73"/>
      <c r="LDV74" s="73"/>
      <c r="LDW74" s="73"/>
      <c r="LDX74" s="73"/>
      <c r="LDY74" s="73"/>
      <c r="LDZ74" s="73"/>
      <c r="LEA74" s="73"/>
      <c r="LEB74" s="73"/>
      <c r="LEC74" s="73"/>
      <c r="LED74" s="73"/>
      <c r="LEE74" s="73"/>
      <c r="LEF74" s="73"/>
      <c r="LEG74" s="73"/>
      <c r="LEH74" s="73"/>
      <c r="LEI74" s="73"/>
      <c r="LEJ74" s="73"/>
      <c r="LEK74" s="73"/>
      <c r="LEL74" s="73"/>
      <c r="LEM74" s="73"/>
      <c r="LEN74" s="73"/>
      <c r="LEO74" s="73"/>
      <c r="LEP74" s="73"/>
      <c r="LEQ74" s="73"/>
      <c r="LER74" s="73"/>
      <c r="LES74" s="73"/>
      <c r="LET74" s="73"/>
      <c r="LEU74" s="73"/>
      <c r="LEV74" s="73"/>
      <c r="LEW74" s="73"/>
      <c r="LEX74" s="73"/>
      <c r="LEY74" s="73"/>
      <c r="LEZ74" s="73"/>
      <c r="LFA74" s="73"/>
      <c r="LFB74" s="73"/>
      <c r="LFC74" s="73"/>
      <c r="LFD74" s="73"/>
      <c r="LFE74" s="73"/>
      <c r="LFF74" s="73"/>
      <c r="LFG74" s="73"/>
      <c r="LFH74" s="73"/>
      <c r="LFI74" s="73"/>
      <c r="LFJ74" s="73"/>
      <c r="LFK74" s="73"/>
      <c r="LFL74" s="73"/>
      <c r="LFM74" s="73"/>
      <c r="LFN74" s="73"/>
      <c r="LFO74" s="73"/>
      <c r="LFP74" s="73"/>
      <c r="LFQ74" s="73"/>
      <c r="LFR74" s="73"/>
      <c r="LFS74" s="73"/>
      <c r="LFT74" s="73"/>
      <c r="LFU74" s="73"/>
      <c r="LFV74" s="73"/>
      <c r="LFW74" s="73"/>
      <c r="LFX74" s="73"/>
      <c r="LFY74" s="73"/>
      <c r="LFZ74" s="73"/>
      <c r="LGA74" s="73"/>
      <c r="LGB74" s="73"/>
      <c r="LGC74" s="73"/>
      <c r="LGD74" s="73"/>
      <c r="LGE74" s="73"/>
      <c r="LGF74" s="73"/>
      <c r="LGG74" s="73"/>
      <c r="LGH74" s="73"/>
      <c r="LGI74" s="73"/>
      <c r="LGJ74" s="73"/>
      <c r="LGK74" s="73"/>
      <c r="LGL74" s="73"/>
      <c r="LGM74" s="73"/>
      <c r="LGN74" s="73"/>
      <c r="LGO74" s="73"/>
      <c r="LGP74" s="73"/>
      <c r="LGQ74" s="73"/>
      <c r="LGR74" s="73"/>
      <c r="LGS74" s="73"/>
      <c r="LGT74" s="73"/>
      <c r="LGU74" s="73"/>
      <c r="LGV74" s="73"/>
      <c r="LGW74" s="73"/>
      <c r="LGX74" s="73"/>
      <c r="LGY74" s="73"/>
      <c r="LGZ74" s="73"/>
      <c r="LHA74" s="73"/>
      <c r="LHB74" s="73"/>
      <c r="LHC74" s="73"/>
      <c r="LHD74" s="73"/>
      <c r="LHE74" s="73"/>
      <c r="LHF74" s="73"/>
      <c r="LHG74" s="73"/>
      <c r="LHH74" s="73"/>
      <c r="LHI74" s="73"/>
      <c r="LHJ74" s="73"/>
      <c r="LHK74" s="73"/>
      <c r="LHL74" s="73"/>
      <c r="LHM74" s="73"/>
      <c r="LHN74" s="73"/>
      <c r="LHO74" s="73"/>
      <c r="LHP74" s="73"/>
      <c r="LHQ74" s="73"/>
      <c r="LHR74" s="73"/>
      <c r="LHS74" s="73"/>
      <c r="LHT74" s="73"/>
      <c r="LHU74" s="73"/>
      <c r="LHV74" s="73"/>
      <c r="LHW74" s="73"/>
      <c r="LHX74" s="73"/>
      <c r="LHY74" s="73"/>
      <c r="LHZ74" s="73"/>
      <c r="LIA74" s="73"/>
      <c r="LIB74" s="73"/>
      <c r="LIC74" s="73"/>
      <c r="LID74" s="73"/>
      <c r="LIE74" s="73"/>
      <c r="LIF74" s="73"/>
      <c r="LIG74" s="73"/>
      <c r="LIH74" s="73"/>
      <c r="LII74" s="73"/>
      <c r="LIJ74" s="73"/>
      <c r="LIK74" s="73"/>
      <c r="LIL74" s="73"/>
      <c r="LIM74" s="73"/>
      <c r="LIN74" s="73"/>
      <c r="LIO74" s="73"/>
      <c r="LIP74" s="73"/>
      <c r="LIQ74" s="73"/>
      <c r="LIR74" s="73"/>
      <c r="LIS74" s="73"/>
      <c r="LIT74" s="73"/>
      <c r="LIU74" s="73"/>
      <c r="LIV74" s="73"/>
      <c r="LIW74" s="73"/>
      <c r="LIX74" s="73"/>
      <c r="LIY74" s="73"/>
      <c r="LIZ74" s="73"/>
      <c r="LJA74" s="73"/>
      <c r="LJB74" s="73"/>
      <c r="LJC74" s="73"/>
      <c r="LJD74" s="73"/>
      <c r="LJE74" s="73"/>
      <c r="LJF74" s="73"/>
      <c r="LJG74" s="73"/>
      <c r="LJH74" s="73"/>
      <c r="LJI74" s="73"/>
      <c r="LJJ74" s="73"/>
      <c r="LJK74" s="73"/>
      <c r="LJL74" s="73"/>
      <c r="LJM74" s="73"/>
      <c r="LJN74" s="73"/>
      <c r="LJO74" s="73"/>
      <c r="LJP74" s="73"/>
      <c r="LJQ74" s="73"/>
      <c r="LJR74" s="73"/>
      <c r="LJS74" s="73"/>
      <c r="LJT74" s="73"/>
      <c r="LJU74" s="73"/>
      <c r="LJV74" s="73"/>
      <c r="LJW74" s="73"/>
      <c r="LJX74" s="73"/>
      <c r="LJY74" s="73"/>
      <c r="LJZ74" s="73"/>
      <c r="LKA74" s="73"/>
      <c r="LKB74" s="73"/>
      <c r="LKC74" s="73"/>
      <c r="LKD74" s="73"/>
      <c r="LKE74" s="73"/>
      <c r="LKF74" s="73"/>
      <c r="LKG74" s="73"/>
      <c r="LKH74" s="73"/>
      <c r="LKI74" s="73"/>
      <c r="LKJ74" s="73"/>
      <c r="LKK74" s="73"/>
      <c r="LKL74" s="73"/>
      <c r="LKM74" s="73"/>
      <c r="LKN74" s="73"/>
      <c r="LKO74" s="73"/>
      <c r="LKP74" s="73"/>
      <c r="LKQ74" s="73"/>
      <c r="LKR74" s="73"/>
      <c r="LKS74" s="73"/>
      <c r="LKT74" s="73"/>
      <c r="LKU74" s="73"/>
      <c r="LKV74" s="73"/>
      <c r="LKW74" s="73"/>
      <c r="LKX74" s="73"/>
      <c r="LKY74" s="73"/>
      <c r="LKZ74" s="73"/>
      <c r="LLA74" s="73"/>
      <c r="LLB74" s="73"/>
      <c r="LLC74" s="73"/>
      <c r="LLD74" s="73"/>
      <c r="LLE74" s="73"/>
      <c r="LLF74" s="73"/>
      <c r="LLG74" s="73"/>
      <c r="LLH74" s="73"/>
      <c r="LLI74" s="73"/>
      <c r="LLJ74" s="73"/>
      <c r="LLK74" s="73"/>
      <c r="LLL74" s="73"/>
      <c r="LLM74" s="73"/>
      <c r="LLN74" s="73"/>
      <c r="LLO74" s="73"/>
      <c r="LLP74" s="73"/>
      <c r="LLQ74" s="73"/>
      <c r="LLR74" s="73"/>
      <c r="LLS74" s="73"/>
      <c r="LLT74" s="73"/>
      <c r="LLU74" s="73"/>
      <c r="LLV74" s="73"/>
      <c r="LLW74" s="73"/>
      <c r="LLX74" s="73"/>
      <c r="LLY74" s="73"/>
      <c r="LLZ74" s="73"/>
      <c r="LMA74" s="73"/>
      <c r="LMB74" s="73"/>
      <c r="LMC74" s="73"/>
      <c r="LMD74" s="73"/>
      <c r="LME74" s="73"/>
      <c r="LMF74" s="73"/>
      <c r="LMG74" s="73"/>
      <c r="LMH74" s="73"/>
      <c r="LMI74" s="73"/>
      <c r="LMJ74" s="73"/>
      <c r="LMK74" s="73"/>
      <c r="LML74" s="73"/>
      <c r="LMM74" s="73"/>
      <c r="LMN74" s="73"/>
      <c r="LMO74" s="73"/>
      <c r="LMP74" s="73"/>
      <c r="LMQ74" s="73"/>
      <c r="LMR74" s="73"/>
      <c r="LMS74" s="73"/>
      <c r="LMT74" s="73"/>
      <c r="LMU74" s="73"/>
      <c r="LMV74" s="73"/>
      <c r="LMW74" s="73"/>
      <c r="LMX74" s="73"/>
      <c r="LMY74" s="73"/>
      <c r="LMZ74" s="73"/>
      <c r="LNA74" s="73"/>
      <c r="LNB74" s="73"/>
      <c r="LNC74" s="73"/>
      <c r="LND74" s="73"/>
      <c r="LNE74" s="73"/>
      <c r="LNF74" s="73"/>
      <c r="LNG74" s="73"/>
      <c r="LNH74" s="73"/>
      <c r="LNI74" s="73"/>
      <c r="LNJ74" s="73"/>
      <c r="LNK74" s="73"/>
      <c r="LNL74" s="73"/>
      <c r="LNM74" s="73"/>
      <c r="LNN74" s="73"/>
      <c r="LNO74" s="73"/>
      <c r="LNP74" s="73"/>
      <c r="LNQ74" s="73"/>
      <c r="LNR74" s="73"/>
      <c r="LNS74" s="73"/>
      <c r="LNT74" s="73"/>
      <c r="LNU74" s="73"/>
      <c r="LNV74" s="73"/>
      <c r="LNW74" s="73"/>
      <c r="LNX74" s="73"/>
      <c r="LNY74" s="73"/>
      <c r="LNZ74" s="73"/>
      <c r="LOA74" s="73"/>
      <c r="LOB74" s="73"/>
      <c r="LOC74" s="73"/>
      <c r="LOD74" s="73"/>
      <c r="LOE74" s="73"/>
      <c r="LOF74" s="73"/>
      <c r="LOG74" s="73"/>
      <c r="LOH74" s="73"/>
      <c r="LOI74" s="73"/>
      <c r="LOJ74" s="73"/>
      <c r="LOK74" s="73"/>
      <c r="LOL74" s="73"/>
      <c r="LOM74" s="73"/>
      <c r="LON74" s="73"/>
      <c r="LOO74" s="73"/>
      <c r="LOP74" s="73"/>
      <c r="LOQ74" s="73"/>
      <c r="LOR74" s="73"/>
      <c r="LOS74" s="73"/>
      <c r="LOT74" s="73"/>
      <c r="LOU74" s="73"/>
      <c r="LOV74" s="73"/>
      <c r="LOW74" s="73"/>
      <c r="LOX74" s="73"/>
      <c r="LOY74" s="73"/>
      <c r="LOZ74" s="73"/>
      <c r="LPA74" s="73"/>
      <c r="LPB74" s="73"/>
      <c r="LPC74" s="73"/>
      <c r="LPD74" s="73"/>
      <c r="LPE74" s="73"/>
      <c r="LPF74" s="73"/>
      <c r="LPG74" s="73"/>
      <c r="LPH74" s="73"/>
      <c r="LPI74" s="73"/>
      <c r="LPJ74" s="73"/>
      <c r="LPK74" s="73"/>
      <c r="LPL74" s="73"/>
      <c r="LPM74" s="73"/>
      <c r="LPN74" s="73"/>
      <c r="LPO74" s="73"/>
      <c r="LPP74" s="73"/>
      <c r="LPQ74" s="73"/>
      <c r="LPR74" s="73"/>
      <c r="LPS74" s="73"/>
      <c r="LPT74" s="73"/>
      <c r="LPU74" s="73"/>
      <c r="LPV74" s="73"/>
      <c r="LPW74" s="73"/>
      <c r="LPX74" s="73"/>
      <c r="LPY74" s="73"/>
      <c r="LPZ74" s="73"/>
      <c r="LQA74" s="73"/>
      <c r="LQB74" s="73"/>
      <c r="LQC74" s="73"/>
      <c r="LQD74" s="73"/>
      <c r="LQE74" s="73"/>
      <c r="LQF74" s="73"/>
      <c r="LQG74" s="73"/>
      <c r="LQH74" s="73"/>
      <c r="LQI74" s="73"/>
      <c r="LQJ74" s="73"/>
      <c r="LQK74" s="73"/>
      <c r="LQL74" s="73"/>
      <c r="LQM74" s="73"/>
      <c r="LQN74" s="73"/>
      <c r="LQO74" s="73"/>
      <c r="LQP74" s="73"/>
      <c r="LQQ74" s="73"/>
      <c r="LQR74" s="73"/>
      <c r="LQS74" s="73"/>
      <c r="LQT74" s="73"/>
      <c r="LQU74" s="73"/>
      <c r="LQV74" s="73"/>
      <c r="LQW74" s="73"/>
      <c r="LQX74" s="73"/>
      <c r="LQY74" s="73"/>
      <c r="LQZ74" s="73"/>
      <c r="LRA74" s="73"/>
      <c r="LRB74" s="73"/>
      <c r="LRC74" s="73"/>
      <c r="LRD74" s="73"/>
      <c r="LRE74" s="73"/>
      <c r="LRF74" s="73"/>
      <c r="LRG74" s="73"/>
      <c r="LRH74" s="73"/>
      <c r="LRI74" s="73"/>
      <c r="LRJ74" s="73"/>
      <c r="LRK74" s="73"/>
      <c r="LRL74" s="73"/>
      <c r="LRM74" s="73"/>
      <c r="LRN74" s="73"/>
      <c r="LRO74" s="73"/>
      <c r="LRP74" s="73"/>
      <c r="LRQ74" s="73"/>
      <c r="LRR74" s="73"/>
      <c r="LRS74" s="73"/>
      <c r="LRT74" s="73"/>
      <c r="LRU74" s="73"/>
      <c r="LRV74" s="73"/>
      <c r="LRW74" s="73"/>
      <c r="LRX74" s="73"/>
      <c r="LRY74" s="73"/>
      <c r="LRZ74" s="73"/>
      <c r="LSA74" s="73"/>
      <c r="LSB74" s="73"/>
      <c r="LSC74" s="73"/>
      <c r="LSD74" s="73"/>
      <c r="LSE74" s="73"/>
      <c r="LSF74" s="73"/>
      <c r="LSG74" s="73"/>
      <c r="LSH74" s="73"/>
      <c r="LSI74" s="73"/>
      <c r="LSJ74" s="73"/>
      <c r="LSK74" s="73"/>
      <c r="LSL74" s="73"/>
      <c r="LSM74" s="73"/>
      <c r="LSN74" s="73"/>
      <c r="LSO74" s="73"/>
      <c r="LSP74" s="73"/>
      <c r="LSQ74" s="73"/>
      <c r="LSR74" s="73"/>
      <c r="LSS74" s="73"/>
      <c r="LST74" s="73"/>
      <c r="LSU74" s="73"/>
      <c r="LSV74" s="73"/>
      <c r="LSW74" s="73"/>
      <c r="LSX74" s="73"/>
      <c r="LSY74" s="73"/>
      <c r="LSZ74" s="73"/>
      <c r="LTA74" s="73"/>
      <c r="LTB74" s="73"/>
      <c r="LTC74" s="73"/>
      <c r="LTD74" s="73"/>
      <c r="LTE74" s="73"/>
      <c r="LTF74" s="73"/>
      <c r="LTG74" s="73"/>
      <c r="LTH74" s="73"/>
      <c r="LTI74" s="73"/>
      <c r="LTJ74" s="73"/>
      <c r="LTK74" s="73"/>
      <c r="LTL74" s="73"/>
      <c r="LTM74" s="73"/>
      <c r="LTN74" s="73"/>
      <c r="LTO74" s="73"/>
      <c r="LTP74" s="73"/>
      <c r="LTQ74" s="73"/>
      <c r="LTR74" s="73"/>
      <c r="LTS74" s="73"/>
      <c r="LTT74" s="73"/>
      <c r="LTU74" s="73"/>
      <c r="LTV74" s="73"/>
      <c r="LTW74" s="73"/>
      <c r="LTX74" s="73"/>
      <c r="LTY74" s="73"/>
      <c r="LTZ74" s="73"/>
      <c r="LUA74" s="73"/>
      <c r="LUB74" s="73"/>
      <c r="LUC74" s="73"/>
      <c r="LUD74" s="73"/>
      <c r="LUE74" s="73"/>
      <c r="LUF74" s="73"/>
      <c r="LUG74" s="73"/>
      <c r="LUH74" s="73"/>
      <c r="LUI74" s="73"/>
      <c r="LUJ74" s="73"/>
      <c r="LUK74" s="73"/>
      <c r="LUL74" s="73"/>
      <c r="LUM74" s="73"/>
      <c r="LUN74" s="73"/>
      <c r="LUO74" s="73"/>
      <c r="LUP74" s="73"/>
      <c r="LUQ74" s="73"/>
      <c r="LUR74" s="73"/>
      <c r="LUS74" s="73"/>
      <c r="LUT74" s="73"/>
      <c r="LUU74" s="73"/>
      <c r="LUV74" s="73"/>
      <c r="LUW74" s="73"/>
      <c r="LUX74" s="73"/>
      <c r="LUY74" s="73"/>
      <c r="LUZ74" s="73"/>
      <c r="LVA74" s="73"/>
      <c r="LVB74" s="73"/>
      <c r="LVC74" s="73"/>
      <c r="LVD74" s="73"/>
      <c r="LVE74" s="73"/>
      <c r="LVF74" s="73"/>
      <c r="LVG74" s="73"/>
      <c r="LVH74" s="73"/>
      <c r="LVI74" s="73"/>
      <c r="LVJ74" s="73"/>
      <c r="LVK74" s="73"/>
      <c r="LVL74" s="73"/>
      <c r="LVM74" s="73"/>
      <c r="LVN74" s="73"/>
      <c r="LVO74" s="73"/>
      <c r="LVP74" s="73"/>
      <c r="LVQ74" s="73"/>
      <c r="LVR74" s="73"/>
      <c r="LVS74" s="73"/>
      <c r="LVT74" s="73"/>
      <c r="LVU74" s="73"/>
      <c r="LVV74" s="73"/>
      <c r="LVW74" s="73"/>
      <c r="LVX74" s="73"/>
      <c r="LVY74" s="73"/>
      <c r="LVZ74" s="73"/>
      <c r="LWA74" s="73"/>
      <c r="LWB74" s="73"/>
      <c r="LWC74" s="73"/>
      <c r="LWD74" s="73"/>
      <c r="LWE74" s="73"/>
      <c r="LWF74" s="73"/>
      <c r="LWG74" s="73"/>
      <c r="LWH74" s="73"/>
      <c r="LWI74" s="73"/>
      <c r="LWJ74" s="73"/>
      <c r="LWK74" s="73"/>
      <c r="LWL74" s="73"/>
      <c r="LWM74" s="73"/>
      <c r="LWN74" s="73"/>
      <c r="LWO74" s="73"/>
      <c r="LWP74" s="73"/>
      <c r="LWQ74" s="73"/>
      <c r="LWR74" s="73"/>
      <c r="LWS74" s="73"/>
      <c r="LWT74" s="73"/>
      <c r="LWU74" s="73"/>
      <c r="LWV74" s="73"/>
      <c r="LWW74" s="73"/>
      <c r="LWX74" s="73"/>
      <c r="LWY74" s="73"/>
      <c r="LWZ74" s="73"/>
      <c r="LXA74" s="73"/>
      <c r="LXB74" s="73"/>
      <c r="LXC74" s="73"/>
      <c r="LXD74" s="73"/>
      <c r="LXE74" s="73"/>
      <c r="LXF74" s="73"/>
      <c r="LXG74" s="73"/>
      <c r="LXH74" s="73"/>
      <c r="LXI74" s="73"/>
      <c r="LXJ74" s="73"/>
      <c r="LXK74" s="73"/>
      <c r="LXL74" s="73"/>
      <c r="LXM74" s="73"/>
      <c r="LXN74" s="73"/>
      <c r="LXO74" s="73"/>
      <c r="LXP74" s="73"/>
      <c r="LXQ74" s="73"/>
      <c r="LXR74" s="73"/>
      <c r="LXS74" s="73"/>
      <c r="LXT74" s="73"/>
      <c r="LXU74" s="73"/>
      <c r="LXV74" s="73"/>
      <c r="LXW74" s="73"/>
      <c r="LXX74" s="73"/>
      <c r="LXY74" s="73"/>
      <c r="LXZ74" s="73"/>
      <c r="LYA74" s="73"/>
      <c r="LYB74" s="73"/>
      <c r="LYC74" s="73"/>
      <c r="LYD74" s="73"/>
      <c r="LYE74" s="73"/>
      <c r="LYF74" s="73"/>
      <c r="LYG74" s="73"/>
      <c r="LYH74" s="73"/>
      <c r="LYI74" s="73"/>
      <c r="LYJ74" s="73"/>
      <c r="LYK74" s="73"/>
      <c r="LYL74" s="73"/>
      <c r="LYM74" s="73"/>
      <c r="LYN74" s="73"/>
      <c r="LYO74" s="73"/>
      <c r="LYP74" s="73"/>
      <c r="LYQ74" s="73"/>
      <c r="LYR74" s="73"/>
      <c r="LYS74" s="73"/>
      <c r="LYT74" s="73"/>
      <c r="LYU74" s="73"/>
      <c r="LYV74" s="73"/>
      <c r="LYW74" s="73"/>
      <c r="LYX74" s="73"/>
      <c r="LYY74" s="73"/>
      <c r="LYZ74" s="73"/>
      <c r="LZA74" s="73"/>
      <c r="LZB74" s="73"/>
      <c r="LZC74" s="73"/>
      <c r="LZD74" s="73"/>
      <c r="LZE74" s="73"/>
      <c r="LZF74" s="73"/>
      <c r="LZG74" s="73"/>
      <c r="LZH74" s="73"/>
      <c r="LZI74" s="73"/>
      <c r="LZJ74" s="73"/>
      <c r="LZK74" s="73"/>
      <c r="LZL74" s="73"/>
      <c r="LZM74" s="73"/>
      <c r="LZN74" s="73"/>
      <c r="LZO74" s="73"/>
      <c r="LZP74" s="73"/>
      <c r="LZQ74" s="73"/>
      <c r="LZR74" s="73"/>
      <c r="LZS74" s="73"/>
      <c r="LZT74" s="73"/>
      <c r="LZU74" s="73"/>
      <c r="LZV74" s="73"/>
      <c r="LZW74" s="73"/>
      <c r="LZX74" s="73"/>
      <c r="LZY74" s="73"/>
      <c r="LZZ74" s="73"/>
      <c r="MAA74" s="73"/>
      <c r="MAB74" s="73"/>
      <c r="MAC74" s="73"/>
      <c r="MAD74" s="73"/>
      <c r="MAE74" s="73"/>
      <c r="MAF74" s="73"/>
      <c r="MAG74" s="73"/>
      <c r="MAH74" s="73"/>
      <c r="MAI74" s="73"/>
      <c r="MAJ74" s="73"/>
      <c r="MAK74" s="73"/>
      <c r="MAL74" s="73"/>
      <c r="MAM74" s="73"/>
      <c r="MAN74" s="73"/>
      <c r="MAO74" s="73"/>
      <c r="MAP74" s="73"/>
      <c r="MAQ74" s="73"/>
      <c r="MAR74" s="73"/>
      <c r="MAS74" s="73"/>
      <c r="MAT74" s="73"/>
      <c r="MAU74" s="73"/>
      <c r="MAV74" s="73"/>
      <c r="MAW74" s="73"/>
      <c r="MAX74" s="73"/>
      <c r="MAY74" s="73"/>
      <c r="MAZ74" s="73"/>
      <c r="MBA74" s="73"/>
      <c r="MBB74" s="73"/>
      <c r="MBC74" s="73"/>
      <c r="MBD74" s="73"/>
      <c r="MBE74" s="73"/>
      <c r="MBF74" s="73"/>
      <c r="MBG74" s="73"/>
      <c r="MBH74" s="73"/>
      <c r="MBI74" s="73"/>
      <c r="MBJ74" s="73"/>
      <c r="MBK74" s="73"/>
      <c r="MBL74" s="73"/>
      <c r="MBM74" s="73"/>
      <c r="MBN74" s="73"/>
      <c r="MBO74" s="73"/>
      <c r="MBP74" s="73"/>
      <c r="MBQ74" s="73"/>
      <c r="MBR74" s="73"/>
      <c r="MBS74" s="73"/>
      <c r="MBT74" s="73"/>
      <c r="MBU74" s="73"/>
      <c r="MBV74" s="73"/>
      <c r="MBW74" s="73"/>
      <c r="MBX74" s="73"/>
      <c r="MBY74" s="73"/>
      <c r="MBZ74" s="73"/>
      <c r="MCA74" s="73"/>
      <c r="MCB74" s="73"/>
      <c r="MCC74" s="73"/>
      <c r="MCD74" s="73"/>
      <c r="MCE74" s="73"/>
      <c r="MCF74" s="73"/>
      <c r="MCG74" s="73"/>
      <c r="MCH74" s="73"/>
      <c r="MCI74" s="73"/>
      <c r="MCJ74" s="73"/>
      <c r="MCK74" s="73"/>
      <c r="MCL74" s="73"/>
      <c r="MCM74" s="73"/>
      <c r="MCN74" s="73"/>
      <c r="MCO74" s="73"/>
      <c r="MCP74" s="73"/>
      <c r="MCQ74" s="73"/>
      <c r="MCR74" s="73"/>
      <c r="MCS74" s="73"/>
      <c r="MCT74" s="73"/>
      <c r="MCU74" s="73"/>
      <c r="MCV74" s="73"/>
      <c r="MCW74" s="73"/>
      <c r="MCX74" s="73"/>
      <c r="MCY74" s="73"/>
      <c r="MCZ74" s="73"/>
      <c r="MDA74" s="73"/>
      <c r="MDB74" s="73"/>
      <c r="MDC74" s="73"/>
      <c r="MDD74" s="73"/>
      <c r="MDE74" s="73"/>
      <c r="MDF74" s="73"/>
      <c r="MDG74" s="73"/>
      <c r="MDH74" s="73"/>
      <c r="MDI74" s="73"/>
      <c r="MDJ74" s="73"/>
      <c r="MDK74" s="73"/>
      <c r="MDL74" s="73"/>
      <c r="MDM74" s="73"/>
      <c r="MDN74" s="73"/>
      <c r="MDO74" s="73"/>
      <c r="MDP74" s="73"/>
      <c r="MDQ74" s="73"/>
      <c r="MDR74" s="73"/>
      <c r="MDS74" s="73"/>
      <c r="MDT74" s="73"/>
      <c r="MDU74" s="73"/>
      <c r="MDV74" s="73"/>
      <c r="MDW74" s="73"/>
      <c r="MDX74" s="73"/>
      <c r="MDY74" s="73"/>
      <c r="MDZ74" s="73"/>
      <c r="MEA74" s="73"/>
      <c r="MEB74" s="73"/>
      <c r="MEC74" s="73"/>
      <c r="MED74" s="73"/>
      <c r="MEE74" s="73"/>
      <c r="MEF74" s="73"/>
      <c r="MEG74" s="73"/>
      <c r="MEH74" s="73"/>
      <c r="MEI74" s="73"/>
      <c r="MEJ74" s="73"/>
      <c r="MEK74" s="73"/>
      <c r="MEL74" s="73"/>
      <c r="MEM74" s="73"/>
      <c r="MEN74" s="73"/>
      <c r="MEO74" s="73"/>
      <c r="MEP74" s="73"/>
      <c r="MEQ74" s="73"/>
      <c r="MER74" s="73"/>
      <c r="MES74" s="73"/>
      <c r="MET74" s="73"/>
      <c r="MEU74" s="73"/>
      <c r="MEV74" s="73"/>
      <c r="MEW74" s="73"/>
      <c r="MEX74" s="73"/>
      <c r="MEY74" s="73"/>
      <c r="MEZ74" s="73"/>
      <c r="MFA74" s="73"/>
      <c r="MFB74" s="73"/>
      <c r="MFC74" s="73"/>
      <c r="MFD74" s="73"/>
      <c r="MFE74" s="73"/>
      <c r="MFF74" s="73"/>
      <c r="MFG74" s="73"/>
      <c r="MFH74" s="73"/>
      <c r="MFI74" s="73"/>
      <c r="MFJ74" s="73"/>
      <c r="MFK74" s="73"/>
      <c r="MFL74" s="73"/>
      <c r="MFM74" s="73"/>
      <c r="MFN74" s="73"/>
      <c r="MFO74" s="73"/>
      <c r="MFP74" s="73"/>
      <c r="MFQ74" s="73"/>
      <c r="MFR74" s="73"/>
      <c r="MFS74" s="73"/>
      <c r="MFT74" s="73"/>
      <c r="MFU74" s="73"/>
      <c r="MFV74" s="73"/>
      <c r="MFW74" s="73"/>
      <c r="MFX74" s="73"/>
      <c r="MFY74" s="73"/>
      <c r="MFZ74" s="73"/>
      <c r="MGA74" s="73"/>
      <c r="MGB74" s="73"/>
      <c r="MGC74" s="73"/>
      <c r="MGD74" s="73"/>
      <c r="MGE74" s="73"/>
      <c r="MGF74" s="73"/>
      <c r="MGG74" s="73"/>
      <c r="MGH74" s="73"/>
      <c r="MGI74" s="73"/>
      <c r="MGJ74" s="73"/>
      <c r="MGK74" s="73"/>
      <c r="MGL74" s="73"/>
      <c r="MGM74" s="73"/>
      <c r="MGN74" s="73"/>
      <c r="MGO74" s="73"/>
      <c r="MGP74" s="73"/>
      <c r="MGQ74" s="73"/>
      <c r="MGR74" s="73"/>
      <c r="MGS74" s="73"/>
      <c r="MGT74" s="73"/>
      <c r="MGU74" s="73"/>
      <c r="MGV74" s="73"/>
      <c r="MGW74" s="73"/>
      <c r="MGX74" s="73"/>
      <c r="MGY74" s="73"/>
      <c r="MGZ74" s="73"/>
      <c r="MHA74" s="73"/>
      <c r="MHB74" s="73"/>
      <c r="MHC74" s="73"/>
      <c r="MHD74" s="73"/>
      <c r="MHE74" s="73"/>
      <c r="MHF74" s="73"/>
      <c r="MHG74" s="73"/>
      <c r="MHH74" s="73"/>
      <c r="MHI74" s="73"/>
      <c r="MHJ74" s="73"/>
      <c r="MHK74" s="73"/>
      <c r="MHL74" s="73"/>
      <c r="MHM74" s="73"/>
      <c r="MHN74" s="73"/>
      <c r="MHO74" s="73"/>
      <c r="MHP74" s="73"/>
      <c r="MHQ74" s="73"/>
      <c r="MHR74" s="73"/>
      <c r="MHS74" s="73"/>
      <c r="MHT74" s="73"/>
      <c r="MHU74" s="73"/>
      <c r="MHV74" s="73"/>
      <c r="MHW74" s="73"/>
      <c r="MHX74" s="73"/>
      <c r="MHY74" s="73"/>
      <c r="MHZ74" s="73"/>
      <c r="MIA74" s="73"/>
      <c r="MIB74" s="73"/>
      <c r="MIC74" s="73"/>
      <c r="MID74" s="73"/>
      <c r="MIE74" s="73"/>
      <c r="MIF74" s="73"/>
      <c r="MIG74" s="73"/>
      <c r="MIH74" s="73"/>
      <c r="MII74" s="73"/>
      <c r="MIJ74" s="73"/>
      <c r="MIK74" s="73"/>
      <c r="MIL74" s="73"/>
      <c r="MIM74" s="73"/>
      <c r="MIN74" s="73"/>
      <c r="MIO74" s="73"/>
      <c r="MIP74" s="73"/>
      <c r="MIQ74" s="73"/>
      <c r="MIR74" s="73"/>
      <c r="MIS74" s="73"/>
      <c r="MIT74" s="73"/>
      <c r="MIU74" s="73"/>
      <c r="MIV74" s="73"/>
      <c r="MIW74" s="73"/>
      <c r="MIX74" s="73"/>
      <c r="MIY74" s="73"/>
      <c r="MIZ74" s="73"/>
      <c r="MJA74" s="73"/>
      <c r="MJB74" s="73"/>
      <c r="MJC74" s="73"/>
      <c r="MJD74" s="73"/>
      <c r="MJE74" s="73"/>
      <c r="MJF74" s="73"/>
      <c r="MJG74" s="73"/>
      <c r="MJH74" s="73"/>
      <c r="MJI74" s="73"/>
      <c r="MJJ74" s="73"/>
      <c r="MJK74" s="73"/>
      <c r="MJL74" s="73"/>
      <c r="MJM74" s="73"/>
      <c r="MJN74" s="73"/>
      <c r="MJO74" s="73"/>
      <c r="MJP74" s="73"/>
      <c r="MJQ74" s="73"/>
      <c r="MJR74" s="73"/>
      <c r="MJS74" s="73"/>
      <c r="MJT74" s="73"/>
      <c r="MJU74" s="73"/>
      <c r="MJV74" s="73"/>
      <c r="MJW74" s="73"/>
      <c r="MJX74" s="73"/>
      <c r="MJY74" s="73"/>
      <c r="MJZ74" s="73"/>
      <c r="MKA74" s="73"/>
      <c r="MKB74" s="73"/>
      <c r="MKC74" s="73"/>
      <c r="MKD74" s="73"/>
      <c r="MKE74" s="73"/>
      <c r="MKF74" s="73"/>
      <c r="MKG74" s="73"/>
      <c r="MKH74" s="73"/>
      <c r="MKI74" s="73"/>
      <c r="MKJ74" s="73"/>
      <c r="MKK74" s="73"/>
      <c r="MKL74" s="73"/>
      <c r="MKM74" s="73"/>
      <c r="MKN74" s="73"/>
      <c r="MKO74" s="73"/>
      <c r="MKP74" s="73"/>
      <c r="MKQ74" s="73"/>
      <c r="MKR74" s="73"/>
      <c r="MKS74" s="73"/>
      <c r="MKT74" s="73"/>
      <c r="MKU74" s="73"/>
      <c r="MKV74" s="73"/>
      <c r="MKW74" s="73"/>
      <c r="MKX74" s="73"/>
      <c r="MKY74" s="73"/>
      <c r="MKZ74" s="73"/>
      <c r="MLA74" s="73"/>
      <c r="MLB74" s="73"/>
      <c r="MLC74" s="73"/>
      <c r="MLD74" s="73"/>
      <c r="MLE74" s="73"/>
      <c r="MLF74" s="73"/>
      <c r="MLG74" s="73"/>
      <c r="MLH74" s="73"/>
      <c r="MLI74" s="73"/>
      <c r="MLJ74" s="73"/>
      <c r="MLK74" s="73"/>
      <c r="MLL74" s="73"/>
      <c r="MLM74" s="73"/>
      <c r="MLN74" s="73"/>
      <c r="MLO74" s="73"/>
      <c r="MLP74" s="73"/>
      <c r="MLQ74" s="73"/>
      <c r="MLR74" s="73"/>
      <c r="MLS74" s="73"/>
      <c r="MLT74" s="73"/>
      <c r="MLU74" s="73"/>
      <c r="MLV74" s="73"/>
      <c r="MLW74" s="73"/>
      <c r="MLX74" s="73"/>
      <c r="MLY74" s="73"/>
      <c r="MLZ74" s="73"/>
      <c r="MMA74" s="73"/>
      <c r="MMB74" s="73"/>
      <c r="MMC74" s="73"/>
      <c r="MMD74" s="73"/>
      <c r="MME74" s="73"/>
      <c r="MMF74" s="73"/>
      <c r="MMG74" s="73"/>
      <c r="MMH74" s="73"/>
      <c r="MMI74" s="73"/>
      <c r="MMJ74" s="73"/>
      <c r="MMK74" s="73"/>
      <c r="MML74" s="73"/>
      <c r="MMM74" s="73"/>
      <c r="MMN74" s="73"/>
      <c r="MMO74" s="73"/>
      <c r="MMP74" s="73"/>
      <c r="MMQ74" s="73"/>
      <c r="MMR74" s="73"/>
      <c r="MMS74" s="73"/>
      <c r="MMT74" s="73"/>
      <c r="MMU74" s="73"/>
      <c r="MMV74" s="73"/>
      <c r="MMW74" s="73"/>
      <c r="MMX74" s="73"/>
      <c r="MMY74" s="73"/>
      <c r="MMZ74" s="73"/>
      <c r="MNA74" s="73"/>
      <c r="MNB74" s="73"/>
      <c r="MNC74" s="73"/>
      <c r="MND74" s="73"/>
      <c r="MNE74" s="73"/>
      <c r="MNF74" s="73"/>
      <c r="MNG74" s="73"/>
      <c r="MNH74" s="73"/>
      <c r="MNI74" s="73"/>
      <c r="MNJ74" s="73"/>
      <c r="MNK74" s="73"/>
      <c r="MNL74" s="73"/>
      <c r="MNM74" s="73"/>
      <c r="MNN74" s="73"/>
      <c r="MNO74" s="73"/>
      <c r="MNP74" s="73"/>
      <c r="MNQ74" s="73"/>
      <c r="MNR74" s="73"/>
      <c r="MNS74" s="73"/>
      <c r="MNT74" s="73"/>
      <c r="MNU74" s="73"/>
      <c r="MNV74" s="73"/>
      <c r="MNW74" s="73"/>
      <c r="MNX74" s="73"/>
      <c r="MNY74" s="73"/>
      <c r="MNZ74" s="73"/>
      <c r="MOA74" s="73"/>
      <c r="MOB74" s="73"/>
      <c r="MOC74" s="73"/>
      <c r="MOD74" s="73"/>
      <c r="MOE74" s="73"/>
      <c r="MOF74" s="73"/>
      <c r="MOG74" s="73"/>
      <c r="MOH74" s="73"/>
      <c r="MOI74" s="73"/>
      <c r="MOJ74" s="73"/>
      <c r="MOK74" s="73"/>
      <c r="MOL74" s="73"/>
      <c r="MOM74" s="73"/>
      <c r="MON74" s="73"/>
      <c r="MOO74" s="73"/>
      <c r="MOP74" s="73"/>
      <c r="MOQ74" s="73"/>
      <c r="MOR74" s="73"/>
      <c r="MOS74" s="73"/>
      <c r="MOT74" s="73"/>
      <c r="MOU74" s="73"/>
      <c r="MOV74" s="73"/>
      <c r="MOW74" s="73"/>
      <c r="MOX74" s="73"/>
      <c r="MOY74" s="73"/>
      <c r="MOZ74" s="73"/>
      <c r="MPA74" s="73"/>
      <c r="MPB74" s="73"/>
      <c r="MPC74" s="73"/>
      <c r="MPD74" s="73"/>
      <c r="MPE74" s="73"/>
      <c r="MPF74" s="73"/>
      <c r="MPG74" s="73"/>
      <c r="MPH74" s="73"/>
      <c r="MPI74" s="73"/>
      <c r="MPJ74" s="73"/>
      <c r="MPK74" s="73"/>
      <c r="MPL74" s="73"/>
      <c r="MPM74" s="73"/>
      <c r="MPN74" s="73"/>
      <c r="MPO74" s="73"/>
      <c r="MPP74" s="73"/>
      <c r="MPQ74" s="73"/>
      <c r="MPR74" s="73"/>
      <c r="MPS74" s="73"/>
      <c r="MPT74" s="73"/>
      <c r="MPU74" s="73"/>
      <c r="MPV74" s="73"/>
      <c r="MPW74" s="73"/>
      <c r="MPX74" s="73"/>
      <c r="MPY74" s="73"/>
      <c r="MPZ74" s="73"/>
      <c r="MQA74" s="73"/>
      <c r="MQB74" s="73"/>
      <c r="MQC74" s="73"/>
      <c r="MQD74" s="73"/>
      <c r="MQE74" s="73"/>
      <c r="MQF74" s="73"/>
      <c r="MQG74" s="73"/>
      <c r="MQH74" s="73"/>
      <c r="MQI74" s="73"/>
      <c r="MQJ74" s="73"/>
      <c r="MQK74" s="73"/>
      <c r="MQL74" s="73"/>
      <c r="MQM74" s="73"/>
      <c r="MQN74" s="73"/>
      <c r="MQO74" s="73"/>
      <c r="MQP74" s="73"/>
      <c r="MQQ74" s="73"/>
      <c r="MQR74" s="73"/>
      <c r="MQS74" s="73"/>
      <c r="MQT74" s="73"/>
      <c r="MQU74" s="73"/>
      <c r="MQV74" s="73"/>
      <c r="MQW74" s="73"/>
      <c r="MQX74" s="73"/>
      <c r="MQY74" s="73"/>
      <c r="MQZ74" s="73"/>
      <c r="MRA74" s="73"/>
      <c r="MRB74" s="73"/>
      <c r="MRC74" s="73"/>
      <c r="MRD74" s="73"/>
      <c r="MRE74" s="73"/>
      <c r="MRF74" s="73"/>
      <c r="MRG74" s="73"/>
      <c r="MRH74" s="73"/>
      <c r="MRI74" s="73"/>
      <c r="MRJ74" s="73"/>
      <c r="MRK74" s="73"/>
      <c r="MRL74" s="73"/>
      <c r="MRM74" s="73"/>
      <c r="MRN74" s="73"/>
      <c r="MRO74" s="73"/>
      <c r="MRP74" s="73"/>
      <c r="MRQ74" s="73"/>
      <c r="MRR74" s="73"/>
      <c r="MRS74" s="73"/>
      <c r="MRT74" s="73"/>
      <c r="MRU74" s="73"/>
      <c r="MRV74" s="73"/>
      <c r="MRW74" s="73"/>
      <c r="MRX74" s="73"/>
      <c r="MRY74" s="73"/>
      <c r="MRZ74" s="73"/>
      <c r="MSA74" s="73"/>
      <c r="MSB74" s="73"/>
      <c r="MSC74" s="73"/>
      <c r="MSD74" s="73"/>
      <c r="MSE74" s="73"/>
      <c r="MSF74" s="73"/>
      <c r="MSG74" s="73"/>
      <c r="MSH74" s="73"/>
      <c r="MSI74" s="73"/>
      <c r="MSJ74" s="73"/>
      <c r="MSK74" s="73"/>
      <c r="MSL74" s="73"/>
      <c r="MSM74" s="73"/>
      <c r="MSN74" s="73"/>
      <c r="MSO74" s="73"/>
      <c r="MSP74" s="73"/>
      <c r="MSQ74" s="73"/>
      <c r="MSR74" s="73"/>
      <c r="MSS74" s="73"/>
      <c r="MST74" s="73"/>
      <c r="MSU74" s="73"/>
      <c r="MSV74" s="73"/>
      <c r="MSW74" s="73"/>
      <c r="MSX74" s="73"/>
      <c r="MSY74" s="73"/>
      <c r="MSZ74" s="73"/>
      <c r="MTA74" s="73"/>
      <c r="MTB74" s="73"/>
      <c r="MTC74" s="73"/>
      <c r="MTD74" s="73"/>
      <c r="MTE74" s="73"/>
      <c r="MTF74" s="73"/>
      <c r="MTG74" s="73"/>
      <c r="MTH74" s="73"/>
      <c r="MTI74" s="73"/>
      <c r="MTJ74" s="73"/>
      <c r="MTK74" s="73"/>
      <c r="MTL74" s="73"/>
      <c r="MTM74" s="73"/>
      <c r="MTN74" s="73"/>
      <c r="MTO74" s="73"/>
      <c r="MTP74" s="73"/>
      <c r="MTQ74" s="73"/>
      <c r="MTR74" s="73"/>
      <c r="MTS74" s="73"/>
      <c r="MTT74" s="73"/>
      <c r="MTU74" s="73"/>
      <c r="MTV74" s="73"/>
      <c r="MTW74" s="73"/>
      <c r="MTX74" s="73"/>
      <c r="MTY74" s="73"/>
      <c r="MTZ74" s="73"/>
      <c r="MUA74" s="73"/>
      <c r="MUB74" s="73"/>
      <c r="MUC74" s="73"/>
      <c r="MUD74" s="73"/>
      <c r="MUE74" s="73"/>
      <c r="MUF74" s="73"/>
      <c r="MUG74" s="73"/>
      <c r="MUH74" s="73"/>
      <c r="MUI74" s="73"/>
      <c r="MUJ74" s="73"/>
      <c r="MUK74" s="73"/>
      <c r="MUL74" s="73"/>
      <c r="MUM74" s="73"/>
      <c r="MUN74" s="73"/>
      <c r="MUO74" s="73"/>
      <c r="MUP74" s="73"/>
      <c r="MUQ74" s="73"/>
      <c r="MUR74" s="73"/>
      <c r="MUS74" s="73"/>
      <c r="MUT74" s="73"/>
      <c r="MUU74" s="73"/>
      <c r="MUV74" s="73"/>
      <c r="MUW74" s="73"/>
      <c r="MUX74" s="73"/>
      <c r="MUY74" s="73"/>
      <c r="MUZ74" s="73"/>
      <c r="MVA74" s="73"/>
      <c r="MVB74" s="73"/>
      <c r="MVC74" s="73"/>
      <c r="MVD74" s="73"/>
      <c r="MVE74" s="73"/>
      <c r="MVF74" s="73"/>
      <c r="MVG74" s="73"/>
      <c r="MVH74" s="73"/>
      <c r="MVI74" s="73"/>
      <c r="MVJ74" s="73"/>
      <c r="MVK74" s="73"/>
      <c r="MVL74" s="73"/>
      <c r="MVM74" s="73"/>
      <c r="MVN74" s="73"/>
      <c r="MVO74" s="73"/>
      <c r="MVP74" s="73"/>
      <c r="MVQ74" s="73"/>
      <c r="MVR74" s="73"/>
      <c r="MVS74" s="73"/>
      <c r="MVT74" s="73"/>
      <c r="MVU74" s="73"/>
      <c r="MVV74" s="73"/>
      <c r="MVW74" s="73"/>
      <c r="MVX74" s="73"/>
      <c r="MVY74" s="73"/>
      <c r="MVZ74" s="73"/>
      <c r="MWA74" s="73"/>
      <c r="MWB74" s="73"/>
      <c r="MWC74" s="73"/>
      <c r="MWD74" s="73"/>
      <c r="MWE74" s="73"/>
      <c r="MWF74" s="73"/>
      <c r="MWG74" s="73"/>
      <c r="MWH74" s="73"/>
      <c r="MWI74" s="73"/>
      <c r="MWJ74" s="73"/>
      <c r="MWK74" s="73"/>
      <c r="MWL74" s="73"/>
      <c r="MWM74" s="73"/>
      <c r="MWN74" s="73"/>
      <c r="MWO74" s="73"/>
      <c r="MWP74" s="73"/>
      <c r="MWQ74" s="73"/>
      <c r="MWR74" s="73"/>
      <c r="MWS74" s="73"/>
      <c r="MWT74" s="73"/>
      <c r="MWU74" s="73"/>
      <c r="MWV74" s="73"/>
      <c r="MWW74" s="73"/>
      <c r="MWX74" s="73"/>
      <c r="MWY74" s="73"/>
      <c r="MWZ74" s="73"/>
      <c r="MXA74" s="73"/>
      <c r="MXB74" s="73"/>
      <c r="MXC74" s="73"/>
      <c r="MXD74" s="73"/>
      <c r="MXE74" s="73"/>
      <c r="MXF74" s="73"/>
      <c r="MXG74" s="73"/>
      <c r="MXH74" s="73"/>
      <c r="MXI74" s="73"/>
      <c r="MXJ74" s="73"/>
      <c r="MXK74" s="73"/>
      <c r="MXL74" s="73"/>
      <c r="MXM74" s="73"/>
      <c r="MXN74" s="73"/>
      <c r="MXO74" s="73"/>
      <c r="MXP74" s="73"/>
      <c r="MXQ74" s="73"/>
      <c r="MXR74" s="73"/>
      <c r="MXS74" s="73"/>
      <c r="MXT74" s="73"/>
      <c r="MXU74" s="73"/>
      <c r="MXV74" s="73"/>
      <c r="MXW74" s="73"/>
      <c r="MXX74" s="73"/>
      <c r="MXY74" s="73"/>
      <c r="MXZ74" s="73"/>
      <c r="MYA74" s="73"/>
      <c r="MYB74" s="73"/>
      <c r="MYC74" s="73"/>
      <c r="MYD74" s="73"/>
      <c r="MYE74" s="73"/>
      <c r="MYF74" s="73"/>
      <c r="MYG74" s="73"/>
      <c r="MYH74" s="73"/>
      <c r="MYI74" s="73"/>
      <c r="MYJ74" s="73"/>
      <c r="MYK74" s="73"/>
      <c r="MYL74" s="73"/>
      <c r="MYM74" s="73"/>
      <c r="MYN74" s="73"/>
      <c r="MYO74" s="73"/>
      <c r="MYP74" s="73"/>
      <c r="MYQ74" s="73"/>
      <c r="MYR74" s="73"/>
      <c r="MYS74" s="73"/>
      <c r="MYT74" s="73"/>
      <c r="MYU74" s="73"/>
      <c r="MYV74" s="73"/>
      <c r="MYW74" s="73"/>
      <c r="MYX74" s="73"/>
      <c r="MYY74" s="73"/>
      <c r="MYZ74" s="73"/>
      <c r="MZA74" s="73"/>
      <c r="MZB74" s="73"/>
      <c r="MZC74" s="73"/>
      <c r="MZD74" s="73"/>
      <c r="MZE74" s="73"/>
      <c r="MZF74" s="73"/>
      <c r="MZG74" s="73"/>
      <c r="MZH74" s="73"/>
      <c r="MZI74" s="73"/>
      <c r="MZJ74" s="73"/>
      <c r="MZK74" s="73"/>
      <c r="MZL74" s="73"/>
      <c r="MZM74" s="73"/>
      <c r="MZN74" s="73"/>
      <c r="MZO74" s="73"/>
      <c r="MZP74" s="73"/>
      <c r="MZQ74" s="73"/>
      <c r="MZR74" s="73"/>
      <c r="MZS74" s="73"/>
      <c r="MZT74" s="73"/>
      <c r="MZU74" s="73"/>
      <c r="MZV74" s="73"/>
      <c r="MZW74" s="73"/>
      <c r="MZX74" s="73"/>
      <c r="MZY74" s="73"/>
      <c r="MZZ74" s="73"/>
      <c r="NAA74" s="73"/>
      <c r="NAB74" s="73"/>
      <c r="NAC74" s="73"/>
      <c r="NAD74" s="73"/>
      <c r="NAE74" s="73"/>
      <c r="NAF74" s="73"/>
      <c r="NAG74" s="73"/>
      <c r="NAH74" s="73"/>
      <c r="NAI74" s="73"/>
      <c r="NAJ74" s="73"/>
      <c r="NAK74" s="73"/>
      <c r="NAL74" s="73"/>
      <c r="NAM74" s="73"/>
      <c r="NAN74" s="73"/>
      <c r="NAO74" s="73"/>
      <c r="NAP74" s="73"/>
      <c r="NAQ74" s="73"/>
      <c r="NAR74" s="73"/>
      <c r="NAS74" s="73"/>
      <c r="NAT74" s="73"/>
      <c r="NAU74" s="73"/>
      <c r="NAV74" s="73"/>
      <c r="NAW74" s="73"/>
      <c r="NAX74" s="73"/>
      <c r="NAY74" s="73"/>
      <c r="NAZ74" s="73"/>
      <c r="NBA74" s="73"/>
      <c r="NBB74" s="73"/>
      <c r="NBC74" s="73"/>
      <c r="NBD74" s="73"/>
      <c r="NBE74" s="73"/>
      <c r="NBF74" s="73"/>
      <c r="NBG74" s="73"/>
      <c r="NBH74" s="73"/>
      <c r="NBI74" s="73"/>
      <c r="NBJ74" s="73"/>
      <c r="NBK74" s="73"/>
      <c r="NBL74" s="73"/>
      <c r="NBM74" s="73"/>
      <c r="NBN74" s="73"/>
      <c r="NBO74" s="73"/>
      <c r="NBP74" s="73"/>
      <c r="NBQ74" s="73"/>
      <c r="NBR74" s="73"/>
      <c r="NBS74" s="73"/>
      <c r="NBT74" s="73"/>
      <c r="NBU74" s="73"/>
      <c r="NBV74" s="73"/>
      <c r="NBW74" s="73"/>
      <c r="NBX74" s="73"/>
      <c r="NBY74" s="73"/>
      <c r="NBZ74" s="73"/>
      <c r="NCA74" s="73"/>
      <c r="NCB74" s="73"/>
      <c r="NCC74" s="73"/>
      <c r="NCD74" s="73"/>
      <c r="NCE74" s="73"/>
      <c r="NCF74" s="73"/>
      <c r="NCG74" s="73"/>
      <c r="NCH74" s="73"/>
      <c r="NCI74" s="73"/>
      <c r="NCJ74" s="73"/>
      <c r="NCK74" s="73"/>
      <c r="NCL74" s="73"/>
      <c r="NCM74" s="73"/>
      <c r="NCN74" s="73"/>
      <c r="NCO74" s="73"/>
      <c r="NCP74" s="73"/>
      <c r="NCQ74" s="73"/>
      <c r="NCR74" s="73"/>
      <c r="NCS74" s="73"/>
      <c r="NCT74" s="73"/>
      <c r="NCU74" s="73"/>
      <c r="NCV74" s="73"/>
      <c r="NCW74" s="73"/>
      <c r="NCX74" s="73"/>
      <c r="NCY74" s="73"/>
      <c r="NCZ74" s="73"/>
      <c r="NDA74" s="73"/>
      <c r="NDB74" s="73"/>
      <c r="NDC74" s="73"/>
      <c r="NDD74" s="73"/>
      <c r="NDE74" s="73"/>
      <c r="NDF74" s="73"/>
      <c r="NDG74" s="73"/>
      <c r="NDH74" s="73"/>
      <c r="NDI74" s="73"/>
      <c r="NDJ74" s="73"/>
      <c r="NDK74" s="73"/>
      <c r="NDL74" s="73"/>
      <c r="NDM74" s="73"/>
      <c r="NDN74" s="73"/>
      <c r="NDO74" s="73"/>
      <c r="NDP74" s="73"/>
      <c r="NDQ74" s="73"/>
      <c r="NDR74" s="73"/>
      <c r="NDS74" s="73"/>
      <c r="NDT74" s="73"/>
      <c r="NDU74" s="73"/>
      <c r="NDV74" s="73"/>
      <c r="NDW74" s="73"/>
      <c r="NDX74" s="73"/>
      <c r="NDY74" s="73"/>
      <c r="NDZ74" s="73"/>
      <c r="NEA74" s="73"/>
      <c r="NEB74" s="73"/>
      <c r="NEC74" s="73"/>
      <c r="NED74" s="73"/>
      <c r="NEE74" s="73"/>
      <c r="NEF74" s="73"/>
      <c r="NEG74" s="73"/>
      <c r="NEH74" s="73"/>
      <c r="NEI74" s="73"/>
      <c r="NEJ74" s="73"/>
      <c r="NEK74" s="73"/>
      <c r="NEL74" s="73"/>
      <c r="NEM74" s="73"/>
      <c r="NEN74" s="73"/>
      <c r="NEO74" s="73"/>
      <c r="NEP74" s="73"/>
      <c r="NEQ74" s="73"/>
      <c r="NER74" s="73"/>
      <c r="NES74" s="73"/>
      <c r="NET74" s="73"/>
      <c r="NEU74" s="73"/>
      <c r="NEV74" s="73"/>
      <c r="NEW74" s="73"/>
      <c r="NEX74" s="73"/>
      <c r="NEY74" s="73"/>
      <c r="NEZ74" s="73"/>
      <c r="NFA74" s="73"/>
      <c r="NFB74" s="73"/>
      <c r="NFC74" s="73"/>
      <c r="NFD74" s="73"/>
      <c r="NFE74" s="73"/>
      <c r="NFF74" s="73"/>
      <c r="NFG74" s="73"/>
      <c r="NFH74" s="73"/>
      <c r="NFI74" s="73"/>
      <c r="NFJ74" s="73"/>
      <c r="NFK74" s="73"/>
      <c r="NFL74" s="73"/>
      <c r="NFM74" s="73"/>
      <c r="NFN74" s="73"/>
      <c r="NFO74" s="73"/>
      <c r="NFP74" s="73"/>
      <c r="NFQ74" s="73"/>
      <c r="NFR74" s="73"/>
      <c r="NFS74" s="73"/>
      <c r="NFT74" s="73"/>
      <c r="NFU74" s="73"/>
      <c r="NFV74" s="73"/>
      <c r="NFW74" s="73"/>
      <c r="NFX74" s="73"/>
      <c r="NFY74" s="73"/>
      <c r="NFZ74" s="73"/>
      <c r="NGA74" s="73"/>
      <c r="NGB74" s="73"/>
      <c r="NGC74" s="73"/>
      <c r="NGD74" s="73"/>
      <c r="NGE74" s="73"/>
      <c r="NGF74" s="73"/>
      <c r="NGG74" s="73"/>
      <c r="NGH74" s="73"/>
      <c r="NGI74" s="73"/>
      <c r="NGJ74" s="73"/>
      <c r="NGK74" s="73"/>
      <c r="NGL74" s="73"/>
      <c r="NGM74" s="73"/>
      <c r="NGN74" s="73"/>
      <c r="NGO74" s="73"/>
      <c r="NGP74" s="73"/>
      <c r="NGQ74" s="73"/>
      <c r="NGR74" s="73"/>
      <c r="NGS74" s="73"/>
      <c r="NGT74" s="73"/>
      <c r="NGU74" s="73"/>
      <c r="NGV74" s="73"/>
      <c r="NGW74" s="73"/>
      <c r="NGX74" s="73"/>
      <c r="NGY74" s="73"/>
      <c r="NGZ74" s="73"/>
      <c r="NHA74" s="73"/>
      <c r="NHB74" s="73"/>
      <c r="NHC74" s="73"/>
      <c r="NHD74" s="73"/>
      <c r="NHE74" s="73"/>
      <c r="NHF74" s="73"/>
      <c r="NHG74" s="73"/>
      <c r="NHH74" s="73"/>
      <c r="NHI74" s="73"/>
      <c r="NHJ74" s="73"/>
      <c r="NHK74" s="73"/>
      <c r="NHL74" s="73"/>
      <c r="NHM74" s="73"/>
      <c r="NHN74" s="73"/>
      <c r="NHO74" s="73"/>
      <c r="NHP74" s="73"/>
      <c r="NHQ74" s="73"/>
      <c r="NHR74" s="73"/>
      <c r="NHS74" s="73"/>
      <c r="NHT74" s="73"/>
      <c r="NHU74" s="73"/>
      <c r="NHV74" s="73"/>
      <c r="NHW74" s="73"/>
      <c r="NHX74" s="73"/>
      <c r="NHY74" s="73"/>
      <c r="NHZ74" s="73"/>
      <c r="NIA74" s="73"/>
      <c r="NIB74" s="73"/>
      <c r="NIC74" s="73"/>
      <c r="NID74" s="73"/>
      <c r="NIE74" s="73"/>
      <c r="NIF74" s="73"/>
      <c r="NIG74" s="73"/>
      <c r="NIH74" s="73"/>
      <c r="NII74" s="73"/>
      <c r="NIJ74" s="73"/>
      <c r="NIK74" s="73"/>
      <c r="NIL74" s="73"/>
      <c r="NIM74" s="73"/>
      <c r="NIN74" s="73"/>
      <c r="NIO74" s="73"/>
      <c r="NIP74" s="73"/>
      <c r="NIQ74" s="73"/>
      <c r="NIR74" s="73"/>
      <c r="NIS74" s="73"/>
      <c r="NIT74" s="73"/>
      <c r="NIU74" s="73"/>
      <c r="NIV74" s="73"/>
      <c r="NIW74" s="73"/>
      <c r="NIX74" s="73"/>
      <c r="NIY74" s="73"/>
      <c r="NIZ74" s="73"/>
      <c r="NJA74" s="73"/>
      <c r="NJB74" s="73"/>
      <c r="NJC74" s="73"/>
      <c r="NJD74" s="73"/>
      <c r="NJE74" s="73"/>
      <c r="NJF74" s="73"/>
      <c r="NJG74" s="73"/>
      <c r="NJH74" s="73"/>
      <c r="NJI74" s="73"/>
      <c r="NJJ74" s="73"/>
      <c r="NJK74" s="73"/>
      <c r="NJL74" s="73"/>
      <c r="NJM74" s="73"/>
      <c r="NJN74" s="73"/>
      <c r="NJO74" s="73"/>
      <c r="NJP74" s="73"/>
      <c r="NJQ74" s="73"/>
      <c r="NJR74" s="73"/>
      <c r="NJS74" s="73"/>
      <c r="NJT74" s="73"/>
      <c r="NJU74" s="73"/>
      <c r="NJV74" s="73"/>
      <c r="NJW74" s="73"/>
      <c r="NJX74" s="73"/>
      <c r="NJY74" s="73"/>
      <c r="NJZ74" s="73"/>
      <c r="NKA74" s="73"/>
      <c r="NKB74" s="73"/>
      <c r="NKC74" s="73"/>
      <c r="NKD74" s="73"/>
      <c r="NKE74" s="73"/>
      <c r="NKF74" s="73"/>
      <c r="NKG74" s="73"/>
      <c r="NKH74" s="73"/>
      <c r="NKI74" s="73"/>
      <c r="NKJ74" s="73"/>
      <c r="NKK74" s="73"/>
      <c r="NKL74" s="73"/>
      <c r="NKM74" s="73"/>
      <c r="NKN74" s="73"/>
      <c r="NKO74" s="73"/>
      <c r="NKP74" s="73"/>
      <c r="NKQ74" s="73"/>
      <c r="NKR74" s="73"/>
      <c r="NKS74" s="73"/>
      <c r="NKT74" s="73"/>
      <c r="NKU74" s="73"/>
      <c r="NKV74" s="73"/>
      <c r="NKW74" s="73"/>
      <c r="NKX74" s="73"/>
      <c r="NKY74" s="73"/>
      <c r="NKZ74" s="73"/>
      <c r="NLA74" s="73"/>
      <c r="NLB74" s="73"/>
      <c r="NLC74" s="73"/>
      <c r="NLD74" s="73"/>
      <c r="NLE74" s="73"/>
      <c r="NLF74" s="73"/>
      <c r="NLG74" s="73"/>
      <c r="NLH74" s="73"/>
      <c r="NLI74" s="73"/>
      <c r="NLJ74" s="73"/>
      <c r="NLK74" s="73"/>
      <c r="NLL74" s="73"/>
      <c r="NLM74" s="73"/>
      <c r="NLN74" s="73"/>
      <c r="NLO74" s="73"/>
      <c r="NLP74" s="73"/>
      <c r="NLQ74" s="73"/>
      <c r="NLR74" s="73"/>
      <c r="NLS74" s="73"/>
      <c r="NLT74" s="73"/>
      <c r="NLU74" s="73"/>
      <c r="NLV74" s="73"/>
      <c r="NLW74" s="73"/>
      <c r="NLX74" s="73"/>
      <c r="NLY74" s="73"/>
      <c r="NLZ74" s="73"/>
      <c r="NMA74" s="73"/>
      <c r="NMB74" s="73"/>
      <c r="NMC74" s="73"/>
      <c r="NMD74" s="73"/>
      <c r="NME74" s="73"/>
      <c r="NMF74" s="73"/>
      <c r="NMG74" s="73"/>
      <c r="NMH74" s="73"/>
      <c r="NMI74" s="73"/>
      <c r="NMJ74" s="73"/>
      <c r="NMK74" s="73"/>
      <c r="NML74" s="73"/>
      <c r="NMM74" s="73"/>
      <c r="NMN74" s="73"/>
      <c r="NMO74" s="73"/>
      <c r="NMP74" s="73"/>
      <c r="NMQ74" s="73"/>
      <c r="NMR74" s="73"/>
      <c r="NMS74" s="73"/>
      <c r="NMT74" s="73"/>
      <c r="NMU74" s="73"/>
      <c r="NMV74" s="73"/>
      <c r="NMW74" s="73"/>
      <c r="NMX74" s="73"/>
      <c r="NMY74" s="73"/>
      <c r="NMZ74" s="73"/>
      <c r="NNA74" s="73"/>
      <c r="NNB74" s="73"/>
      <c r="NNC74" s="73"/>
      <c r="NND74" s="73"/>
      <c r="NNE74" s="73"/>
      <c r="NNF74" s="73"/>
      <c r="NNG74" s="73"/>
      <c r="NNH74" s="73"/>
      <c r="NNI74" s="73"/>
      <c r="NNJ74" s="73"/>
      <c r="NNK74" s="73"/>
      <c r="NNL74" s="73"/>
      <c r="NNM74" s="73"/>
      <c r="NNN74" s="73"/>
      <c r="NNO74" s="73"/>
      <c r="NNP74" s="73"/>
      <c r="NNQ74" s="73"/>
      <c r="NNR74" s="73"/>
      <c r="NNS74" s="73"/>
      <c r="NNT74" s="73"/>
      <c r="NNU74" s="73"/>
      <c r="NNV74" s="73"/>
      <c r="NNW74" s="73"/>
      <c r="NNX74" s="73"/>
      <c r="NNY74" s="73"/>
      <c r="NNZ74" s="73"/>
      <c r="NOA74" s="73"/>
      <c r="NOB74" s="73"/>
      <c r="NOC74" s="73"/>
      <c r="NOD74" s="73"/>
      <c r="NOE74" s="73"/>
      <c r="NOF74" s="73"/>
      <c r="NOG74" s="73"/>
      <c r="NOH74" s="73"/>
      <c r="NOI74" s="73"/>
      <c r="NOJ74" s="73"/>
      <c r="NOK74" s="73"/>
      <c r="NOL74" s="73"/>
      <c r="NOM74" s="73"/>
      <c r="NON74" s="73"/>
      <c r="NOO74" s="73"/>
      <c r="NOP74" s="73"/>
      <c r="NOQ74" s="73"/>
      <c r="NOR74" s="73"/>
      <c r="NOS74" s="73"/>
      <c r="NOT74" s="73"/>
      <c r="NOU74" s="73"/>
      <c r="NOV74" s="73"/>
      <c r="NOW74" s="73"/>
      <c r="NOX74" s="73"/>
      <c r="NOY74" s="73"/>
      <c r="NOZ74" s="73"/>
      <c r="NPA74" s="73"/>
      <c r="NPB74" s="73"/>
      <c r="NPC74" s="73"/>
      <c r="NPD74" s="73"/>
      <c r="NPE74" s="73"/>
      <c r="NPF74" s="73"/>
      <c r="NPG74" s="73"/>
      <c r="NPH74" s="73"/>
      <c r="NPI74" s="73"/>
      <c r="NPJ74" s="73"/>
      <c r="NPK74" s="73"/>
      <c r="NPL74" s="73"/>
      <c r="NPM74" s="73"/>
      <c r="NPN74" s="73"/>
      <c r="NPO74" s="73"/>
      <c r="NPP74" s="73"/>
      <c r="NPQ74" s="73"/>
      <c r="NPR74" s="73"/>
      <c r="NPS74" s="73"/>
      <c r="NPT74" s="73"/>
      <c r="NPU74" s="73"/>
      <c r="NPV74" s="73"/>
      <c r="NPW74" s="73"/>
      <c r="NPX74" s="73"/>
      <c r="NPY74" s="73"/>
      <c r="NPZ74" s="73"/>
      <c r="NQA74" s="73"/>
      <c r="NQB74" s="73"/>
      <c r="NQC74" s="73"/>
      <c r="NQD74" s="73"/>
      <c r="NQE74" s="73"/>
      <c r="NQF74" s="73"/>
      <c r="NQG74" s="73"/>
      <c r="NQH74" s="73"/>
      <c r="NQI74" s="73"/>
      <c r="NQJ74" s="73"/>
      <c r="NQK74" s="73"/>
      <c r="NQL74" s="73"/>
      <c r="NQM74" s="73"/>
      <c r="NQN74" s="73"/>
      <c r="NQO74" s="73"/>
      <c r="NQP74" s="73"/>
      <c r="NQQ74" s="73"/>
      <c r="NQR74" s="73"/>
      <c r="NQS74" s="73"/>
      <c r="NQT74" s="73"/>
      <c r="NQU74" s="73"/>
      <c r="NQV74" s="73"/>
      <c r="NQW74" s="73"/>
      <c r="NQX74" s="73"/>
      <c r="NQY74" s="73"/>
      <c r="NQZ74" s="73"/>
      <c r="NRA74" s="73"/>
      <c r="NRB74" s="73"/>
      <c r="NRC74" s="73"/>
      <c r="NRD74" s="73"/>
      <c r="NRE74" s="73"/>
      <c r="NRF74" s="73"/>
      <c r="NRG74" s="73"/>
      <c r="NRH74" s="73"/>
      <c r="NRI74" s="73"/>
      <c r="NRJ74" s="73"/>
      <c r="NRK74" s="73"/>
      <c r="NRL74" s="73"/>
      <c r="NRM74" s="73"/>
      <c r="NRN74" s="73"/>
      <c r="NRO74" s="73"/>
      <c r="NRP74" s="73"/>
      <c r="NRQ74" s="73"/>
      <c r="NRR74" s="73"/>
      <c r="NRS74" s="73"/>
      <c r="NRT74" s="73"/>
      <c r="NRU74" s="73"/>
      <c r="NRV74" s="73"/>
      <c r="NRW74" s="73"/>
      <c r="NRX74" s="73"/>
      <c r="NRY74" s="73"/>
      <c r="NRZ74" s="73"/>
      <c r="NSA74" s="73"/>
      <c r="NSB74" s="73"/>
      <c r="NSC74" s="73"/>
      <c r="NSD74" s="73"/>
      <c r="NSE74" s="73"/>
      <c r="NSF74" s="73"/>
      <c r="NSG74" s="73"/>
      <c r="NSH74" s="73"/>
      <c r="NSI74" s="73"/>
      <c r="NSJ74" s="73"/>
      <c r="NSK74" s="73"/>
      <c r="NSL74" s="73"/>
      <c r="NSM74" s="73"/>
      <c r="NSN74" s="73"/>
      <c r="NSO74" s="73"/>
      <c r="NSP74" s="73"/>
      <c r="NSQ74" s="73"/>
      <c r="NSR74" s="73"/>
      <c r="NSS74" s="73"/>
      <c r="NST74" s="73"/>
      <c r="NSU74" s="73"/>
      <c r="NSV74" s="73"/>
      <c r="NSW74" s="73"/>
      <c r="NSX74" s="73"/>
      <c r="NSY74" s="73"/>
      <c r="NSZ74" s="73"/>
      <c r="NTA74" s="73"/>
      <c r="NTB74" s="73"/>
      <c r="NTC74" s="73"/>
      <c r="NTD74" s="73"/>
      <c r="NTE74" s="73"/>
      <c r="NTF74" s="73"/>
      <c r="NTG74" s="73"/>
      <c r="NTH74" s="73"/>
      <c r="NTI74" s="73"/>
      <c r="NTJ74" s="73"/>
      <c r="NTK74" s="73"/>
      <c r="NTL74" s="73"/>
      <c r="NTM74" s="73"/>
      <c r="NTN74" s="73"/>
      <c r="NTO74" s="73"/>
      <c r="NTP74" s="73"/>
      <c r="NTQ74" s="73"/>
      <c r="NTR74" s="73"/>
      <c r="NTS74" s="73"/>
      <c r="NTT74" s="73"/>
      <c r="NTU74" s="73"/>
      <c r="NTV74" s="73"/>
      <c r="NTW74" s="73"/>
      <c r="NTX74" s="73"/>
      <c r="NTY74" s="73"/>
      <c r="NTZ74" s="73"/>
      <c r="NUA74" s="73"/>
      <c r="NUB74" s="73"/>
      <c r="NUC74" s="73"/>
      <c r="NUD74" s="73"/>
      <c r="NUE74" s="73"/>
      <c r="NUF74" s="73"/>
      <c r="NUG74" s="73"/>
      <c r="NUH74" s="73"/>
      <c r="NUI74" s="73"/>
      <c r="NUJ74" s="73"/>
      <c r="NUK74" s="73"/>
      <c r="NUL74" s="73"/>
      <c r="NUM74" s="73"/>
      <c r="NUN74" s="73"/>
      <c r="NUO74" s="73"/>
      <c r="NUP74" s="73"/>
      <c r="NUQ74" s="73"/>
      <c r="NUR74" s="73"/>
      <c r="NUS74" s="73"/>
      <c r="NUT74" s="73"/>
      <c r="NUU74" s="73"/>
      <c r="NUV74" s="73"/>
      <c r="NUW74" s="73"/>
      <c r="NUX74" s="73"/>
      <c r="NUY74" s="73"/>
      <c r="NUZ74" s="73"/>
      <c r="NVA74" s="73"/>
      <c r="NVB74" s="73"/>
      <c r="NVC74" s="73"/>
      <c r="NVD74" s="73"/>
      <c r="NVE74" s="73"/>
      <c r="NVF74" s="73"/>
      <c r="NVG74" s="73"/>
      <c r="NVH74" s="73"/>
      <c r="NVI74" s="73"/>
      <c r="NVJ74" s="73"/>
      <c r="NVK74" s="73"/>
      <c r="NVL74" s="73"/>
      <c r="NVM74" s="73"/>
      <c r="NVN74" s="73"/>
      <c r="NVO74" s="73"/>
      <c r="NVP74" s="73"/>
      <c r="NVQ74" s="73"/>
      <c r="NVR74" s="73"/>
      <c r="NVS74" s="73"/>
      <c r="NVT74" s="73"/>
      <c r="NVU74" s="73"/>
      <c r="NVV74" s="73"/>
      <c r="NVW74" s="73"/>
      <c r="NVX74" s="73"/>
      <c r="NVY74" s="73"/>
      <c r="NVZ74" s="73"/>
      <c r="NWA74" s="73"/>
      <c r="NWB74" s="73"/>
      <c r="NWC74" s="73"/>
      <c r="NWD74" s="73"/>
      <c r="NWE74" s="73"/>
      <c r="NWF74" s="73"/>
      <c r="NWG74" s="73"/>
      <c r="NWH74" s="73"/>
      <c r="NWI74" s="73"/>
      <c r="NWJ74" s="73"/>
      <c r="NWK74" s="73"/>
      <c r="NWL74" s="73"/>
      <c r="NWM74" s="73"/>
      <c r="NWN74" s="73"/>
      <c r="NWO74" s="73"/>
      <c r="NWP74" s="73"/>
      <c r="NWQ74" s="73"/>
      <c r="NWR74" s="73"/>
      <c r="NWS74" s="73"/>
      <c r="NWT74" s="73"/>
      <c r="NWU74" s="73"/>
      <c r="NWV74" s="73"/>
      <c r="NWW74" s="73"/>
      <c r="NWX74" s="73"/>
      <c r="NWY74" s="73"/>
      <c r="NWZ74" s="73"/>
      <c r="NXA74" s="73"/>
      <c r="NXB74" s="73"/>
      <c r="NXC74" s="73"/>
      <c r="NXD74" s="73"/>
      <c r="NXE74" s="73"/>
      <c r="NXF74" s="73"/>
      <c r="NXG74" s="73"/>
      <c r="NXH74" s="73"/>
      <c r="NXI74" s="73"/>
      <c r="NXJ74" s="73"/>
      <c r="NXK74" s="73"/>
      <c r="NXL74" s="73"/>
      <c r="NXM74" s="73"/>
      <c r="NXN74" s="73"/>
      <c r="NXO74" s="73"/>
      <c r="NXP74" s="73"/>
      <c r="NXQ74" s="73"/>
      <c r="NXR74" s="73"/>
      <c r="NXS74" s="73"/>
      <c r="NXT74" s="73"/>
      <c r="NXU74" s="73"/>
      <c r="NXV74" s="73"/>
      <c r="NXW74" s="73"/>
      <c r="NXX74" s="73"/>
      <c r="NXY74" s="73"/>
      <c r="NXZ74" s="73"/>
      <c r="NYA74" s="73"/>
      <c r="NYB74" s="73"/>
      <c r="NYC74" s="73"/>
      <c r="NYD74" s="73"/>
      <c r="NYE74" s="73"/>
      <c r="NYF74" s="73"/>
      <c r="NYG74" s="73"/>
      <c r="NYH74" s="73"/>
      <c r="NYI74" s="73"/>
      <c r="NYJ74" s="73"/>
      <c r="NYK74" s="73"/>
      <c r="NYL74" s="73"/>
      <c r="NYM74" s="73"/>
      <c r="NYN74" s="73"/>
      <c r="NYO74" s="73"/>
      <c r="NYP74" s="73"/>
      <c r="NYQ74" s="73"/>
      <c r="NYR74" s="73"/>
      <c r="NYS74" s="73"/>
      <c r="NYT74" s="73"/>
      <c r="NYU74" s="73"/>
      <c r="NYV74" s="73"/>
      <c r="NYW74" s="73"/>
      <c r="NYX74" s="73"/>
      <c r="NYY74" s="73"/>
      <c r="NYZ74" s="73"/>
      <c r="NZA74" s="73"/>
      <c r="NZB74" s="73"/>
      <c r="NZC74" s="73"/>
      <c r="NZD74" s="73"/>
      <c r="NZE74" s="73"/>
      <c r="NZF74" s="73"/>
      <c r="NZG74" s="73"/>
      <c r="NZH74" s="73"/>
      <c r="NZI74" s="73"/>
      <c r="NZJ74" s="73"/>
      <c r="NZK74" s="73"/>
      <c r="NZL74" s="73"/>
      <c r="NZM74" s="73"/>
      <c r="NZN74" s="73"/>
      <c r="NZO74" s="73"/>
      <c r="NZP74" s="73"/>
      <c r="NZQ74" s="73"/>
      <c r="NZR74" s="73"/>
      <c r="NZS74" s="73"/>
      <c r="NZT74" s="73"/>
      <c r="NZU74" s="73"/>
      <c r="NZV74" s="73"/>
      <c r="NZW74" s="73"/>
      <c r="NZX74" s="73"/>
      <c r="NZY74" s="73"/>
      <c r="NZZ74" s="73"/>
      <c r="OAA74" s="73"/>
      <c r="OAB74" s="73"/>
      <c r="OAC74" s="73"/>
      <c r="OAD74" s="73"/>
      <c r="OAE74" s="73"/>
      <c r="OAF74" s="73"/>
      <c r="OAG74" s="73"/>
      <c r="OAH74" s="73"/>
      <c r="OAI74" s="73"/>
      <c r="OAJ74" s="73"/>
      <c r="OAK74" s="73"/>
      <c r="OAL74" s="73"/>
      <c r="OAM74" s="73"/>
      <c r="OAN74" s="73"/>
      <c r="OAO74" s="73"/>
      <c r="OAP74" s="73"/>
      <c r="OAQ74" s="73"/>
      <c r="OAR74" s="73"/>
      <c r="OAS74" s="73"/>
      <c r="OAT74" s="73"/>
      <c r="OAU74" s="73"/>
      <c r="OAV74" s="73"/>
      <c r="OAW74" s="73"/>
      <c r="OAX74" s="73"/>
      <c r="OAY74" s="73"/>
      <c r="OAZ74" s="73"/>
      <c r="OBA74" s="73"/>
      <c r="OBB74" s="73"/>
      <c r="OBC74" s="73"/>
      <c r="OBD74" s="73"/>
      <c r="OBE74" s="73"/>
      <c r="OBF74" s="73"/>
      <c r="OBG74" s="73"/>
      <c r="OBH74" s="73"/>
      <c r="OBI74" s="73"/>
      <c r="OBJ74" s="73"/>
      <c r="OBK74" s="73"/>
      <c r="OBL74" s="73"/>
      <c r="OBM74" s="73"/>
      <c r="OBN74" s="73"/>
      <c r="OBO74" s="73"/>
      <c r="OBP74" s="73"/>
      <c r="OBQ74" s="73"/>
      <c r="OBR74" s="73"/>
      <c r="OBS74" s="73"/>
      <c r="OBT74" s="73"/>
      <c r="OBU74" s="73"/>
      <c r="OBV74" s="73"/>
      <c r="OBW74" s="73"/>
      <c r="OBX74" s="73"/>
      <c r="OBY74" s="73"/>
      <c r="OBZ74" s="73"/>
      <c r="OCA74" s="73"/>
      <c r="OCB74" s="73"/>
      <c r="OCC74" s="73"/>
      <c r="OCD74" s="73"/>
      <c r="OCE74" s="73"/>
      <c r="OCF74" s="73"/>
      <c r="OCG74" s="73"/>
      <c r="OCH74" s="73"/>
      <c r="OCI74" s="73"/>
      <c r="OCJ74" s="73"/>
      <c r="OCK74" s="73"/>
      <c r="OCL74" s="73"/>
      <c r="OCM74" s="73"/>
      <c r="OCN74" s="73"/>
      <c r="OCO74" s="73"/>
      <c r="OCP74" s="73"/>
      <c r="OCQ74" s="73"/>
      <c r="OCR74" s="73"/>
      <c r="OCS74" s="73"/>
      <c r="OCT74" s="73"/>
      <c r="OCU74" s="73"/>
      <c r="OCV74" s="73"/>
      <c r="OCW74" s="73"/>
      <c r="OCX74" s="73"/>
      <c r="OCY74" s="73"/>
      <c r="OCZ74" s="73"/>
      <c r="ODA74" s="73"/>
      <c r="ODB74" s="73"/>
      <c r="ODC74" s="73"/>
      <c r="ODD74" s="73"/>
      <c r="ODE74" s="73"/>
      <c r="ODF74" s="73"/>
      <c r="ODG74" s="73"/>
      <c r="ODH74" s="73"/>
      <c r="ODI74" s="73"/>
      <c r="ODJ74" s="73"/>
      <c r="ODK74" s="73"/>
      <c r="ODL74" s="73"/>
      <c r="ODM74" s="73"/>
      <c r="ODN74" s="73"/>
      <c r="ODO74" s="73"/>
      <c r="ODP74" s="73"/>
      <c r="ODQ74" s="73"/>
      <c r="ODR74" s="73"/>
      <c r="ODS74" s="73"/>
      <c r="ODT74" s="73"/>
      <c r="ODU74" s="73"/>
      <c r="ODV74" s="73"/>
      <c r="ODW74" s="73"/>
      <c r="ODX74" s="73"/>
      <c r="ODY74" s="73"/>
      <c r="ODZ74" s="73"/>
      <c r="OEA74" s="73"/>
      <c r="OEB74" s="73"/>
      <c r="OEC74" s="73"/>
      <c r="OED74" s="73"/>
      <c r="OEE74" s="73"/>
      <c r="OEF74" s="73"/>
      <c r="OEG74" s="73"/>
      <c r="OEH74" s="73"/>
      <c r="OEI74" s="73"/>
      <c r="OEJ74" s="73"/>
      <c r="OEK74" s="73"/>
      <c r="OEL74" s="73"/>
      <c r="OEM74" s="73"/>
      <c r="OEN74" s="73"/>
      <c r="OEO74" s="73"/>
      <c r="OEP74" s="73"/>
      <c r="OEQ74" s="73"/>
      <c r="OER74" s="73"/>
      <c r="OES74" s="73"/>
      <c r="OET74" s="73"/>
      <c r="OEU74" s="73"/>
      <c r="OEV74" s="73"/>
      <c r="OEW74" s="73"/>
      <c r="OEX74" s="73"/>
      <c r="OEY74" s="73"/>
      <c r="OEZ74" s="73"/>
      <c r="OFA74" s="73"/>
      <c r="OFB74" s="73"/>
      <c r="OFC74" s="73"/>
      <c r="OFD74" s="73"/>
      <c r="OFE74" s="73"/>
      <c r="OFF74" s="73"/>
      <c r="OFG74" s="73"/>
      <c r="OFH74" s="73"/>
      <c r="OFI74" s="73"/>
      <c r="OFJ74" s="73"/>
      <c r="OFK74" s="73"/>
      <c r="OFL74" s="73"/>
      <c r="OFM74" s="73"/>
      <c r="OFN74" s="73"/>
      <c r="OFO74" s="73"/>
      <c r="OFP74" s="73"/>
      <c r="OFQ74" s="73"/>
      <c r="OFR74" s="73"/>
      <c r="OFS74" s="73"/>
      <c r="OFT74" s="73"/>
      <c r="OFU74" s="73"/>
      <c r="OFV74" s="73"/>
      <c r="OFW74" s="73"/>
      <c r="OFX74" s="73"/>
      <c r="OFY74" s="73"/>
      <c r="OFZ74" s="73"/>
      <c r="OGA74" s="73"/>
      <c r="OGB74" s="73"/>
      <c r="OGC74" s="73"/>
      <c r="OGD74" s="73"/>
      <c r="OGE74" s="73"/>
      <c r="OGF74" s="73"/>
      <c r="OGG74" s="73"/>
      <c r="OGH74" s="73"/>
      <c r="OGI74" s="73"/>
      <c r="OGJ74" s="73"/>
      <c r="OGK74" s="73"/>
      <c r="OGL74" s="73"/>
      <c r="OGM74" s="73"/>
      <c r="OGN74" s="73"/>
      <c r="OGO74" s="73"/>
      <c r="OGP74" s="73"/>
      <c r="OGQ74" s="73"/>
      <c r="OGR74" s="73"/>
      <c r="OGS74" s="73"/>
      <c r="OGT74" s="73"/>
      <c r="OGU74" s="73"/>
      <c r="OGV74" s="73"/>
      <c r="OGW74" s="73"/>
      <c r="OGX74" s="73"/>
      <c r="OGY74" s="73"/>
      <c r="OGZ74" s="73"/>
      <c r="OHA74" s="73"/>
      <c r="OHB74" s="73"/>
      <c r="OHC74" s="73"/>
      <c r="OHD74" s="73"/>
      <c r="OHE74" s="73"/>
      <c r="OHF74" s="73"/>
      <c r="OHG74" s="73"/>
      <c r="OHH74" s="73"/>
      <c r="OHI74" s="73"/>
      <c r="OHJ74" s="73"/>
      <c r="OHK74" s="73"/>
      <c r="OHL74" s="73"/>
      <c r="OHM74" s="73"/>
      <c r="OHN74" s="73"/>
      <c r="OHO74" s="73"/>
      <c r="OHP74" s="73"/>
      <c r="OHQ74" s="73"/>
      <c r="OHR74" s="73"/>
      <c r="OHS74" s="73"/>
      <c r="OHT74" s="73"/>
      <c r="OHU74" s="73"/>
      <c r="OHV74" s="73"/>
      <c r="OHW74" s="73"/>
      <c r="OHX74" s="73"/>
      <c r="OHY74" s="73"/>
      <c r="OHZ74" s="73"/>
      <c r="OIA74" s="73"/>
      <c r="OIB74" s="73"/>
      <c r="OIC74" s="73"/>
      <c r="OID74" s="73"/>
      <c r="OIE74" s="73"/>
      <c r="OIF74" s="73"/>
      <c r="OIG74" s="73"/>
      <c r="OIH74" s="73"/>
      <c r="OII74" s="73"/>
      <c r="OIJ74" s="73"/>
      <c r="OIK74" s="73"/>
      <c r="OIL74" s="73"/>
      <c r="OIM74" s="73"/>
      <c r="OIN74" s="73"/>
      <c r="OIO74" s="73"/>
      <c r="OIP74" s="73"/>
      <c r="OIQ74" s="73"/>
      <c r="OIR74" s="73"/>
      <c r="OIS74" s="73"/>
      <c r="OIT74" s="73"/>
      <c r="OIU74" s="73"/>
      <c r="OIV74" s="73"/>
      <c r="OIW74" s="73"/>
      <c r="OIX74" s="73"/>
      <c r="OIY74" s="73"/>
      <c r="OIZ74" s="73"/>
      <c r="OJA74" s="73"/>
      <c r="OJB74" s="73"/>
      <c r="OJC74" s="73"/>
      <c r="OJD74" s="73"/>
      <c r="OJE74" s="73"/>
      <c r="OJF74" s="73"/>
      <c r="OJG74" s="73"/>
      <c r="OJH74" s="73"/>
      <c r="OJI74" s="73"/>
      <c r="OJJ74" s="73"/>
      <c r="OJK74" s="73"/>
      <c r="OJL74" s="73"/>
      <c r="OJM74" s="73"/>
      <c r="OJN74" s="73"/>
      <c r="OJO74" s="73"/>
      <c r="OJP74" s="73"/>
      <c r="OJQ74" s="73"/>
      <c r="OJR74" s="73"/>
      <c r="OJS74" s="73"/>
      <c r="OJT74" s="73"/>
      <c r="OJU74" s="73"/>
      <c r="OJV74" s="73"/>
      <c r="OJW74" s="73"/>
      <c r="OJX74" s="73"/>
      <c r="OJY74" s="73"/>
      <c r="OJZ74" s="73"/>
      <c r="OKA74" s="73"/>
      <c r="OKB74" s="73"/>
      <c r="OKC74" s="73"/>
      <c r="OKD74" s="73"/>
      <c r="OKE74" s="73"/>
      <c r="OKF74" s="73"/>
      <c r="OKG74" s="73"/>
      <c r="OKH74" s="73"/>
      <c r="OKI74" s="73"/>
      <c r="OKJ74" s="73"/>
      <c r="OKK74" s="73"/>
      <c r="OKL74" s="73"/>
      <c r="OKM74" s="73"/>
      <c r="OKN74" s="73"/>
      <c r="OKO74" s="73"/>
      <c r="OKP74" s="73"/>
      <c r="OKQ74" s="73"/>
      <c r="OKR74" s="73"/>
      <c r="OKS74" s="73"/>
      <c r="OKT74" s="73"/>
      <c r="OKU74" s="73"/>
      <c r="OKV74" s="73"/>
      <c r="OKW74" s="73"/>
      <c r="OKX74" s="73"/>
      <c r="OKY74" s="73"/>
      <c r="OKZ74" s="73"/>
      <c r="OLA74" s="73"/>
      <c r="OLB74" s="73"/>
      <c r="OLC74" s="73"/>
      <c r="OLD74" s="73"/>
      <c r="OLE74" s="73"/>
      <c r="OLF74" s="73"/>
      <c r="OLG74" s="73"/>
      <c r="OLH74" s="73"/>
      <c r="OLI74" s="73"/>
      <c r="OLJ74" s="73"/>
      <c r="OLK74" s="73"/>
      <c r="OLL74" s="73"/>
      <c r="OLM74" s="73"/>
      <c r="OLN74" s="73"/>
      <c r="OLO74" s="73"/>
      <c r="OLP74" s="73"/>
      <c r="OLQ74" s="73"/>
      <c r="OLR74" s="73"/>
      <c r="OLS74" s="73"/>
      <c r="OLT74" s="73"/>
      <c r="OLU74" s="73"/>
      <c r="OLV74" s="73"/>
      <c r="OLW74" s="73"/>
      <c r="OLX74" s="73"/>
      <c r="OLY74" s="73"/>
      <c r="OLZ74" s="73"/>
      <c r="OMA74" s="73"/>
      <c r="OMB74" s="73"/>
      <c r="OMC74" s="73"/>
      <c r="OMD74" s="73"/>
      <c r="OME74" s="73"/>
      <c r="OMF74" s="73"/>
      <c r="OMG74" s="73"/>
      <c r="OMH74" s="73"/>
      <c r="OMI74" s="73"/>
      <c r="OMJ74" s="73"/>
      <c r="OMK74" s="73"/>
      <c r="OML74" s="73"/>
      <c r="OMM74" s="73"/>
      <c r="OMN74" s="73"/>
      <c r="OMO74" s="73"/>
      <c r="OMP74" s="73"/>
      <c r="OMQ74" s="73"/>
      <c r="OMR74" s="73"/>
      <c r="OMS74" s="73"/>
      <c r="OMT74" s="73"/>
      <c r="OMU74" s="73"/>
      <c r="OMV74" s="73"/>
      <c r="OMW74" s="73"/>
      <c r="OMX74" s="73"/>
      <c r="OMY74" s="73"/>
      <c r="OMZ74" s="73"/>
      <c r="ONA74" s="73"/>
      <c r="ONB74" s="73"/>
      <c r="ONC74" s="73"/>
      <c r="OND74" s="73"/>
      <c r="ONE74" s="73"/>
      <c r="ONF74" s="73"/>
      <c r="ONG74" s="73"/>
      <c r="ONH74" s="73"/>
      <c r="ONI74" s="73"/>
      <c r="ONJ74" s="73"/>
      <c r="ONK74" s="73"/>
      <c r="ONL74" s="73"/>
      <c r="ONM74" s="73"/>
      <c r="ONN74" s="73"/>
      <c r="ONO74" s="73"/>
      <c r="ONP74" s="73"/>
      <c r="ONQ74" s="73"/>
      <c r="ONR74" s="73"/>
      <c r="ONS74" s="73"/>
      <c r="ONT74" s="73"/>
      <c r="ONU74" s="73"/>
      <c r="ONV74" s="73"/>
      <c r="ONW74" s="73"/>
      <c r="ONX74" s="73"/>
      <c r="ONY74" s="73"/>
      <c r="ONZ74" s="73"/>
      <c r="OOA74" s="73"/>
      <c r="OOB74" s="73"/>
      <c r="OOC74" s="73"/>
      <c r="OOD74" s="73"/>
      <c r="OOE74" s="73"/>
      <c r="OOF74" s="73"/>
      <c r="OOG74" s="73"/>
      <c r="OOH74" s="73"/>
      <c r="OOI74" s="73"/>
      <c r="OOJ74" s="73"/>
      <c r="OOK74" s="73"/>
      <c r="OOL74" s="73"/>
      <c r="OOM74" s="73"/>
      <c r="OON74" s="73"/>
      <c r="OOO74" s="73"/>
      <c r="OOP74" s="73"/>
      <c r="OOQ74" s="73"/>
      <c r="OOR74" s="73"/>
      <c r="OOS74" s="73"/>
      <c r="OOT74" s="73"/>
      <c r="OOU74" s="73"/>
      <c r="OOV74" s="73"/>
      <c r="OOW74" s="73"/>
      <c r="OOX74" s="73"/>
      <c r="OOY74" s="73"/>
      <c r="OOZ74" s="73"/>
      <c r="OPA74" s="73"/>
      <c r="OPB74" s="73"/>
      <c r="OPC74" s="73"/>
      <c r="OPD74" s="73"/>
      <c r="OPE74" s="73"/>
      <c r="OPF74" s="73"/>
      <c r="OPG74" s="73"/>
      <c r="OPH74" s="73"/>
      <c r="OPI74" s="73"/>
      <c r="OPJ74" s="73"/>
      <c r="OPK74" s="73"/>
      <c r="OPL74" s="73"/>
      <c r="OPM74" s="73"/>
      <c r="OPN74" s="73"/>
      <c r="OPO74" s="73"/>
      <c r="OPP74" s="73"/>
      <c r="OPQ74" s="73"/>
      <c r="OPR74" s="73"/>
      <c r="OPS74" s="73"/>
      <c r="OPT74" s="73"/>
      <c r="OPU74" s="73"/>
      <c r="OPV74" s="73"/>
      <c r="OPW74" s="73"/>
      <c r="OPX74" s="73"/>
      <c r="OPY74" s="73"/>
      <c r="OPZ74" s="73"/>
      <c r="OQA74" s="73"/>
      <c r="OQB74" s="73"/>
      <c r="OQC74" s="73"/>
      <c r="OQD74" s="73"/>
      <c r="OQE74" s="73"/>
      <c r="OQF74" s="73"/>
      <c r="OQG74" s="73"/>
      <c r="OQH74" s="73"/>
      <c r="OQI74" s="73"/>
      <c r="OQJ74" s="73"/>
      <c r="OQK74" s="73"/>
      <c r="OQL74" s="73"/>
      <c r="OQM74" s="73"/>
      <c r="OQN74" s="73"/>
      <c r="OQO74" s="73"/>
      <c r="OQP74" s="73"/>
      <c r="OQQ74" s="73"/>
      <c r="OQR74" s="73"/>
      <c r="OQS74" s="73"/>
      <c r="OQT74" s="73"/>
      <c r="OQU74" s="73"/>
      <c r="OQV74" s="73"/>
      <c r="OQW74" s="73"/>
      <c r="OQX74" s="73"/>
      <c r="OQY74" s="73"/>
      <c r="OQZ74" s="73"/>
      <c r="ORA74" s="73"/>
      <c r="ORB74" s="73"/>
      <c r="ORC74" s="73"/>
      <c r="ORD74" s="73"/>
      <c r="ORE74" s="73"/>
      <c r="ORF74" s="73"/>
      <c r="ORG74" s="73"/>
      <c r="ORH74" s="73"/>
      <c r="ORI74" s="73"/>
      <c r="ORJ74" s="73"/>
      <c r="ORK74" s="73"/>
      <c r="ORL74" s="73"/>
      <c r="ORM74" s="73"/>
      <c r="ORN74" s="73"/>
      <c r="ORO74" s="73"/>
      <c r="ORP74" s="73"/>
      <c r="ORQ74" s="73"/>
      <c r="ORR74" s="73"/>
      <c r="ORS74" s="73"/>
      <c r="ORT74" s="73"/>
      <c r="ORU74" s="73"/>
      <c r="ORV74" s="73"/>
      <c r="ORW74" s="73"/>
      <c r="ORX74" s="73"/>
      <c r="ORY74" s="73"/>
      <c r="ORZ74" s="73"/>
      <c r="OSA74" s="73"/>
      <c r="OSB74" s="73"/>
      <c r="OSC74" s="73"/>
      <c r="OSD74" s="73"/>
      <c r="OSE74" s="73"/>
      <c r="OSF74" s="73"/>
      <c r="OSG74" s="73"/>
      <c r="OSH74" s="73"/>
      <c r="OSI74" s="73"/>
      <c r="OSJ74" s="73"/>
      <c r="OSK74" s="73"/>
      <c r="OSL74" s="73"/>
      <c r="OSM74" s="73"/>
      <c r="OSN74" s="73"/>
      <c r="OSO74" s="73"/>
      <c r="OSP74" s="73"/>
      <c r="OSQ74" s="73"/>
      <c r="OSR74" s="73"/>
      <c r="OSS74" s="73"/>
      <c r="OST74" s="73"/>
      <c r="OSU74" s="73"/>
      <c r="OSV74" s="73"/>
      <c r="OSW74" s="73"/>
      <c r="OSX74" s="73"/>
      <c r="OSY74" s="73"/>
      <c r="OSZ74" s="73"/>
      <c r="OTA74" s="73"/>
      <c r="OTB74" s="73"/>
      <c r="OTC74" s="73"/>
      <c r="OTD74" s="73"/>
      <c r="OTE74" s="73"/>
      <c r="OTF74" s="73"/>
      <c r="OTG74" s="73"/>
      <c r="OTH74" s="73"/>
      <c r="OTI74" s="73"/>
      <c r="OTJ74" s="73"/>
      <c r="OTK74" s="73"/>
      <c r="OTL74" s="73"/>
      <c r="OTM74" s="73"/>
      <c r="OTN74" s="73"/>
      <c r="OTO74" s="73"/>
      <c r="OTP74" s="73"/>
      <c r="OTQ74" s="73"/>
      <c r="OTR74" s="73"/>
      <c r="OTS74" s="73"/>
      <c r="OTT74" s="73"/>
      <c r="OTU74" s="73"/>
      <c r="OTV74" s="73"/>
      <c r="OTW74" s="73"/>
      <c r="OTX74" s="73"/>
      <c r="OTY74" s="73"/>
      <c r="OTZ74" s="73"/>
      <c r="OUA74" s="73"/>
      <c r="OUB74" s="73"/>
      <c r="OUC74" s="73"/>
      <c r="OUD74" s="73"/>
      <c r="OUE74" s="73"/>
      <c r="OUF74" s="73"/>
      <c r="OUG74" s="73"/>
      <c r="OUH74" s="73"/>
      <c r="OUI74" s="73"/>
      <c r="OUJ74" s="73"/>
      <c r="OUK74" s="73"/>
      <c r="OUL74" s="73"/>
      <c r="OUM74" s="73"/>
      <c r="OUN74" s="73"/>
      <c r="OUO74" s="73"/>
      <c r="OUP74" s="73"/>
      <c r="OUQ74" s="73"/>
      <c r="OUR74" s="73"/>
      <c r="OUS74" s="73"/>
      <c r="OUT74" s="73"/>
      <c r="OUU74" s="73"/>
      <c r="OUV74" s="73"/>
      <c r="OUW74" s="73"/>
      <c r="OUX74" s="73"/>
      <c r="OUY74" s="73"/>
      <c r="OUZ74" s="73"/>
      <c r="OVA74" s="73"/>
      <c r="OVB74" s="73"/>
      <c r="OVC74" s="73"/>
      <c r="OVD74" s="73"/>
      <c r="OVE74" s="73"/>
      <c r="OVF74" s="73"/>
      <c r="OVG74" s="73"/>
      <c r="OVH74" s="73"/>
      <c r="OVI74" s="73"/>
      <c r="OVJ74" s="73"/>
      <c r="OVK74" s="73"/>
      <c r="OVL74" s="73"/>
      <c r="OVM74" s="73"/>
      <c r="OVN74" s="73"/>
      <c r="OVO74" s="73"/>
      <c r="OVP74" s="73"/>
      <c r="OVQ74" s="73"/>
      <c r="OVR74" s="73"/>
      <c r="OVS74" s="73"/>
      <c r="OVT74" s="73"/>
      <c r="OVU74" s="73"/>
      <c r="OVV74" s="73"/>
      <c r="OVW74" s="73"/>
      <c r="OVX74" s="73"/>
      <c r="OVY74" s="73"/>
      <c r="OVZ74" s="73"/>
      <c r="OWA74" s="73"/>
      <c r="OWB74" s="73"/>
      <c r="OWC74" s="73"/>
      <c r="OWD74" s="73"/>
      <c r="OWE74" s="73"/>
      <c r="OWF74" s="73"/>
      <c r="OWG74" s="73"/>
      <c r="OWH74" s="73"/>
      <c r="OWI74" s="73"/>
      <c r="OWJ74" s="73"/>
      <c r="OWK74" s="73"/>
      <c r="OWL74" s="73"/>
      <c r="OWM74" s="73"/>
      <c r="OWN74" s="73"/>
      <c r="OWO74" s="73"/>
      <c r="OWP74" s="73"/>
      <c r="OWQ74" s="73"/>
      <c r="OWR74" s="73"/>
      <c r="OWS74" s="73"/>
      <c r="OWT74" s="73"/>
      <c r="OWU74" s="73"/>
      <c r="OWV74" s="73"/>
      <c r="OWW74" s="73"/>
      <c r="OWX74" s="73"/>
      <c r="OWY74" s="73"/>
      <c r="OWZ74" s="73"/>
      <c r="OXA74" s="73"/>
      <c r="OXB74" s="73"/>
      <c r="OXC74" s="73"/>
      <c r="OXD74" s="73"/>
      <c r="OXE74" s="73"/>
      <c r="OXF74" s="73"/>
      <c r="OXG74" s="73"/>
      <c r="OXH74" s="73"/>
      <c r="OXI74" s="73"/>
      <c r="OXJ74" s="73"/>
      <c r="OXK74" s="73"/>
      <c r="OXL74" s="73"/>
      <c r="OXM74" s="73"/>
      <c r="OXN74" s="73"/>
      <c r="OXO74" s="73"/>
      <c r="OXP74" s="73"/>
      <c r="OXQ74" s="73"/>
      <c r="OXR74" s="73"/>
      <c r="OXS74" s="73"/>
      <c r="OXT74" s="73"/>
      <c r="OXU74" s="73"/>
      <c r="OXV74" s="73"/>
      <c r="OXW74" s="73"/>
      <c r="OXX74" s="73"/>
      <c r="OXY74" s="73"/>
      <c r="OXZ74" s="73"/>
      <c r="OYA74" s="73"/>
      <c r="OYB74" s="73"/>
      <c r="OYC74" s="73"/>
      <c r="OYD74" s="73"/>
      <c r="OYE74" s="73"/>
      <c r="OYF74" s="73"/>
      <c r="OYG74" s="73"/>
      <c r="OYH74" s="73"/>
      <c r="OYI74" s="73"/>
      <c r="OYJ74" s="73"/>
      <c r="OYK74" s="73"/>
      <c r="OYL74" s="73"/>
      <c r="OYM74" s="73"/>
      <c r="OYN74" s="73"/>
      <c r="OYO74" s="73"/>
      <c r="OYP74" s="73"/>
      <c r="OYQ74" s="73"/>
      <c r="OYR74" s="73"/>
      <c r="OYS74" s="73"/>
      <c r="OYT74" s="73"/>
      <c r="OYU74" s="73"/>
      <c r="OYV74" s="73"/>
      <c r="OYW74" s="73"/>
      <c r="OYX74" s="73"/>
      <c r="OYY74" s="73"/>
      <c r="OYZ74" s="73"/>
      <c r="OZA74" s="73"/>
      <c r="OZB74" s="73"/>
      <c r="OZC74" s="73"/>
      <c r="OZD74" s="73"/>
      <c r="OZE74" s="73"/>
      <c r="OZF74" s="73"/>
      <c r="OZG74" s="73"/>
      <c r="OZH74" s="73"/>
      <c r="OZI74" s="73"/>
      <c r="OZJ74" s="73"/>
      <c r="OZK74" s="73"/>
      <c r="OZL74" s="73"/>
      <c r="OZM74" s="73"/>
      <c r="OZN74" s="73"/>
      <c r="OZO74" s="73"/>
      <c r="OZP74" s="73"/>
      <c r="OZQ74" s="73"/>
      <c r="OZR74" s="73"/>
      <c r="OZS74" s="73"/>
      <c r="OZT74" s="73"/>
      <c r="OZU74" s="73"/>
      <c r="OZV74" s="73"/>
      <c r="OZW74" s="73"/>
      <c r="OZX74" s="73"/>
      <c r="OZY74" s="73"/>
      <c r="OZZ74" s="73"/>
      <c r="PAA74" s="73"/>
      <c r="PAB74" s="73"/>
      <c r="PAC74" s="73"/>
      <c r="PAD74" s="73"/>
      <c r="PAE74" s="73"/>
      <c r="PAF74" s="73"/>
      <c r="PAG74" s="73"/>
      <c r="PAH74" s="73"/>
      <c r="PAI74" s="73"/>
      <c r="PAJ74" s="73"/>
      <c r="PAK74" s="73"/>
      <c r="PAL74" s="73"/>
      <c r="PAM74" s="73"/>
      <c r="PAN74" s="73"/>
      <c r="PAO74" s="73"/>
      <c r="PAP74" s="73"/>
      <c r="PAQ74" s="73"/>
      <c r="PAR74" s="73"/>
      <c r="PAS74" s="73"/>
      <c r="PAT74" s="73"/>
      <c r="PAU74" s="73"/>
      <c r="PAV74" s="73"/>
      <c r="PAW74" s="73"/>
      <c r="PAX74" s="73"/>
      <c r="PAY74" s="73"/>
      <c r="PAZ74" s="73"/>
      <c r="PBA74" s="73"/>
      <c r="PBB74" s="73"/>
      <c r="PBC74" s="73"/>
      <c r="PBD74" s="73"/>
      <c r="PBE74" s="73"/>
      <c r="PBF74" s="73"/>
      <c r="PBG74" s="73"/>
      <c r="PBH74" s="73"/>
      <c r="PBI74" s="73"/>
      <c r="PBJ74" s="73"/>
      <c r="PBK74" s="73"/>
      <c r="PBL74" s="73"/>
      <c r="PBM74" s="73"/>
      <c r="PBN74" s="73"/>
      <c r="PBO74" s="73"/>
      <c r="PBP74" s="73"/>
      <c r="PBQ74" s="73"/>
      <c r="PBR74" s="73"/>
      <c r="PBS74" s="73"/>
      <c r="PBT74" s="73"/>
      <c r="PBU74" s="73"/>
      <c r="PBV74" s="73"/>
      <c r="PBW74" s="73"/>
      <c r="PBX74" s="73"/>
      <c r="PBY74" s="73"/>
      <c r="PBZ74" s="73"/>
      <c r="PCA74" s="73"/>
      <c r="PCB74" s="73"/>
      <c r="PCC74" s="73"/>
      <c r="PCD74" s="73"/>
      <c r="PCE74" s="73"/>
      <c r="PCF74" s="73"/>
      <c r="PCG74" s="73"/>
      <c r="PCH74" s="73"/>
      <c r="PCI74" s="73"/>
      <c r="PCJ74" s="73"/>
      <c r="PCK74" s="73"/>
      <c r="PCL74" s="73"/>
      <c r="PCM74" s="73"/>
      <c r="PCN74" s="73"/>
      <c r="PCO74" s="73"/>
      <c r="PCP74" s="73"/>
      <c r="PCQ74" s="73"/>
      <c r="PCR74" s="73"/>
      <c r="PCS74" s="73"/>
      <c r="PCT74" s="73"/>
      <c r="PCU74" s="73"/>
      <c r="PCV74" s="73"/>
      <c r="PCW74" s="73"/>
      <c r="PCX74" s="73"/>
      <c r="PCY74" s="73"/>
      <c r="PCZ74" s="73"/>
      <c r="PDA74" s="73"/>
      <c r="PDB74" s="73"/>
      <c r="PDC74" s="73"/>
      <c r="PDD74" s="73"/>
      <c r="PDE74" s="73"/>
      <c r="PDF74" s="73"/>
      <c r="PDG74" s="73"/>
      <c r="PDH74" s="73"/>
      <c r="PDI74" s="73"/>
      <c r="PDJ74" s="73"/>
      <c r="PDK74" s="73"/>
      <c r="PDL74" s="73"/>
      <c r="PDM74" s="73"/>
      <c r="PDN74" s="73"/>
      <c r="PDO74" s="73"/>
      <c r="PDP74" s="73"/>
      <c r="PDQ74" s="73"/>
      <c r="PDR74" s="73"/>
      <c r="PDS74" s="73"/>
      <c r="PDT74" s="73"/>
      <c r="PDU74" s="73"/>
      <c r="PDV74" s="73"/>
      <c r="PDW74" s="73"/>
      <c r="PDX74" s="73"/>
      <c r="PDY74" s="73"/>
      <c r="PDZ74" s="73"/>
      <c r="PEA74" s="73"/>
      <c r="PEB74" s="73"/>
      <c r="PEC74" s="73"/>
      <c r="PED74" s="73"/>
      <c r="PEE74" s="73"/>
      <c r="PEF74" s="73"/>
      <c r="PEG74" s="73"/>
      <c r="PEH74" s="73"/>
      <c r="PEI74" s="73"/>
      <c r="PEJ74" s="73"/>
      <c r="PEK74" s="73"/>
      <c r="PEL74" s="73"/>
      <c r="PEM74" s="73"/>
      <c r="PEN74" s="73"/>
      <c r="PEO74" s="73"/>
      <c r="PEP74" s="73"/>
      <c r="PEQ74" s="73"/>
      <c r="PER74" s="73"/>
      <c r="PES74" s="73"/>
      <c r="PET74" s="73"/>
      <c r="PEU74" s="73"/>
      <c r="PEV74" s="73"/>
      <c r="PEW74" s="73"/>
      <c r="PEX74" s="73"/>
      <c r="PEY74" s="73"/>
      <c r="PEZ74" s="73"/>
      <c r="PFA74" s="73"/>
      <c r="PFB74" s="73"/>
      <c r="PFC74" s="73"/>
      <c r="PFD74" s="73"/>
      <c r="PFE74" s="73"/>
      <c r="PFF74" s="73"/>
      <c r="PFG74" s="73"/>
      <c r="PFH74" s="73"/>
      <c r="PFI74" s="73"/>
      <c r="PFJ74" s="73"/>
      <c r="PFK74" s="73"/>
      <c r="PFL74" s="73"/>
      <c r="PFM74" s="73"/>
      <c r="PFN74" s="73"/>
      <c r="PFO74" s="73"/>
      <c r="PFP74" s="73"/>
      <c r="PFQ74" s="73"/>
      <c r="PFR74" s="73"/>
      <c r="PFS74" s="73"/>
      <c r="PFT74" s="73"/>
      <c r="PFU74" s="73"/>
      <c r="PFV74" s="73"/>
      <c r="PFW74" s="73"/>
      <c r="PFX74" s="73"/>
      <c r="PFY74" s="73"/>
      <c r="PFZ74" s="73"/>
      <c r="PGA74" s="73"/>
      <c r="PGB74" s="73"/>
      <c r="PGC74" s="73"/>
      <c r="PGD74" s="73"/>
      <c r="PGE74" s="73"/>
      <c r="PGF74" s="73"/>
      <c r="PGG74" s="73"/>
      <c r="PGH74" s="73"/>
      <c r="PGI74" s="73"/>
      <c r="PGJ74" s="73"/>
      <c r="PGK74" s="73"/>
      <c r="PGL74" s="73"/>
      <c r="PGM74" s="73"/>
      <c r="PGN74" s="73"/>
      <c r="PGO74" s="73"/>
      <c r="PGP74" s="73"/>
      <c r="PGQ74" s="73"/>
      <c r="PGR74" s="73"/>
      <c r="PGS74" s="73"/>
      <c r="PGT74" s="73"/>
      <c r="PGU74" s="73"/>
      <c r="PGV74" s="73"/>
      <c r="PGW74" s="73"/>
      <c r="PGX74" s="73"/>
      <c r="PGY74" s="73"/>
      <c r="PGZ74" s="73"/>
      <c r="PHA74" s="73"/>
      <c r="PHB74" s="73"/>
      <c r="PHC74" s="73"/>
      <c r="PHD74" s="73"/>
      <c r="PHE74" s="73"/>
      <c r="PHF74" s="73"/>
      <c r="PHG74" s="73"/>
      <c r="PHH74" s="73"/>
      <c r="PHI74" s="73"/>
      <c r="PHJ74" s="73"/>
      <c r="PHK74" s="73"/>
      <c r="PHL74" s="73"/>
      <c r="PHM74" s="73"/>
      <c r="PHN74" s="73"/>
      <c r="PHO74" s="73"/>
      <c r="PHP74" s="73"/>
      <c r="PHQ74" s="73"/>
      <c r="PHR74" s="73"/>
      <c r="PHS74" s="73"/>
      <c r="PHT74" s="73"/>
      <c r="PHU74" s="73"/>
      <c r="PHV74" s="73"/>
      <c r="PHW74" s="73"/>
      <c r="PHX74" s="73"/>
      <c r="PHY74" s="73"/>
      <c r="PHZ74" s="73"/>
      <c r="PIA74" s="73"/>
      <c r="PIB74" s="73"/>
      <c r="PIC74" s="73"/>
      <c r="PID74" s="73"/>
      <c r="PIE74" s="73"/>
      <c r="PIF74" s="73"/>
      <c r="PIG74" s="73"/>
      <c r="PIH74" s="73"/>
      <c r="PII74" s="73"/>
      <c r="PIJ74" s="73"/>
      <c r="PIK74" s="73"/>
      <c r="PIL74" s="73"/>
      <c r="PIM74" s="73"/>
      <c r="PIN74" s="73"/>
      <c r="PIO74" s="73"/>
      <c r="PIP74" s="73"/>
      <c r="PIQ74" s="73"/>
      <c r="PIR74" s="73"/>
      <c r="PIS74" s="73"/>
      <c r="PIT74" s="73"/>
      <c r="PIU74" s="73"/>
      <c r="PIV74" s="73"/>
      <c r="PIW74" s="73"/>
      <c r="PIX74" s="73"/>
      <c r="PIY74" s="73"/>
      <c r="PIZ74" s="73"/>
      <c r="PJA74" s="73"/>
      <c r="PJB74" s="73"/>
      <c r="PJC74" s="73"/>
      <c r="PJD74" s="73"/>
      <c r="PJE74" s="73"/>
      <c r="PJF74" s="73"/>
      <c r="PJG74" s="73"/>
      <c r="PJH74" s="73"/>
      <c r="PJI74" s="73"/>
      <c r="PJJ74" s="73"/>
      <c r="PJK74" s="73"/>
      <c r="PJL74" s="73"/>
      <c r="PJM74" s="73"/>
      <c r="PJN74" s="73"/>
      <c r="PJO74" s="73"/>
      <c r="PJP74" s="73"/>
      <c r="PJQ74" s="73"/>
      <c r="PJR74" s="73"/>
      <c r="PJS74" s="73"/>
      <c r="PJT74" s="73"/>
      <c r="PJU74" s="73"/>
      <c r="PJV74" s="73"/>
      <c r="PJW74" s="73"/>
      <c r="PJX74" s="73"/>
      <c r="PJY74" s="73"/>
      <c r="PJZ74" s="73"/>
      <c r="PKA74" s="73"/>
      <c r="PKB74" s="73"/>
      <c r="PKC74" s="73"/>
      <c r="PKD74" s="73"/>
      <c r="PKE74" s="73"/>
      <c r="PKF74" s="73"/>
      <c r="PKG74" s="73"/>
      <c r="PKH74" s="73"/>
      <c r="PKI74" s="73"/>
      <c r="PKJ74" s="73"/>
      <c r="PKK74" s="73"/>
      <c r="PKL74" s="73"/>
      <c r="PKM74" s="73"/>
      <c r="PKN74" s="73"/>
      <c r="PKO74" s="73"/>
      <c r="PKP74" s="73"/>
      <c r="PKQ74" s="73"/>
      <c r="PKR74" s="73"/>
      <c r="PKS74" s="73"/>
      <c r="PKT74" s="73"/>
      <c r="PKU74" s="73"/>
      <c r="PKV74" s="73"/>
      <c r="PKW74" s="73"/>
      <c r="PKX74" s="73"/>
      <c r="PKY74" s="73"/>
      <c r="PKZ74" s="73"/>
      <c r="PLA74" s="73"/>
      <c r="PLB74" s="73"/>
      <c r="PLC74" s="73"/>
      <c r="PLD74" s="73"/>
      <c r="PLE74" s="73"/>
      <c r="PLF74" s="73"/>
      <c r="PLG74" s="73"/>
      <c r="PLH74" s="73"/>
      <c r="PLI74" s="73"/>
      <c r="PLJ74" s="73"/>
      <c r="PLK74" s="73"/>
      <c r="PLL74" s="73"/>
      <c r="PLM74" s="73"/>
      <c r="PLN74" s="73"/>
      <c r="PLO74" s="73"/>
      <c r="PLP74" s="73"/>
      <c r="PLQ74" s="73"/>
      <c r="PLR74" s="73"/>
      <c r="PLS74" s="73"/>
      <c r="PLT74" s="73"/>
      <c r="PLU74" s="73"/>
      <c r="PLV74" s="73"/>
      <c r="PLW74" s="73"/>
      <c r="PLX74" s="73"/>
      <c r="PLY74" s="73"/>
      <c r="PLZ74" s="73"/>
      <c r="PMA74" s="73"/>
      <c r="PMB74" s="73"/>
      <c r="PMC74" s="73"/>
      <c r="PMD74" s="73"/>
      <c r="PME74" s="73"/>
      <c r="PMF74" s="73"/>
      <c r="PMG74" s="73"/>
      <c r="PMH74" s="73"/>
      <c r="PMI74" s="73"/>
      <c r="PMJ74" s="73"/>
      <c r="PMK74" s="73"/>
      <c r="PML74" s="73"/>
      <c r="PMM74" s="73"/>
      <c r="PMN74" s="73"/>
      <c r="PMO74" s="73"/>
      <c r="PMP74" s="73"/>
      <c r="PMQ74" s="73"/>
      <c r="PMR74" s="73"/>
      <c r="PMS74" s="73"/>
      <c r="PMT74" s="73"/>
      <c r="PMU74" s="73"/>
      <c r="PMV74" s="73"/>
      <c r="PMW74" s="73"/>
      <c r="PMX74" s="73"/>
      <c r="PMY74" s="73"/>
      <c r="PMZ74" s="73"/>
      <c r="PNA74" s="73"/>
      <c r="PNB74" s="73"/>
      <c r="PNC74" s="73"/>
      <c r="PND74" s="73"/>
      <c r="PNE74" s="73"/>
      <c r="PNF74" s="73"/>
      <c r="PNG74" s="73"/>
      <c r="PNH74" s="73"/>
      <c r="PNI74" s="73"/>
      <c r="PNJ74" s="73"/>
      <c r="PNK74" s="73"/>
      <c r="PNL74" s="73"/>
      <c r="PNM74" s="73"/>
      <c r="PNN74" s="73"/>
      <c r="PNO74" s="73"/>
      <c r="PNP74" s="73"/>
      <c r="PNQ74" s="73"/>
      <c r="PNR74" s="73"/>
      <c r="PNS74" s="73"/>
      <c r="PNT74" s="73"/>
      <c r="PNU74" s="73"/>
      <c r="PNV74" s="73"/>
      <c r="PNW74" s="73"/>
      <c r="PNX74" s="73"/>
      <c r="PNY74" s="73"/>
      <c r="PNZ74" s="73"/>
      <c r="POA74" s="73"/>
      <c r="POB74" s="73"/>
      <c r="POC74" s="73"/>
      <c r="POD74" s="73"/>
      <c r="POE74" s="73"/>
      <c r="POF74" s="73"/>
      <c r="POG74" s="73"/>
      <c r="POH74" s="73"/>
      <c r="POI74" s="73"/>
      <c r="POJ74" s="73"/>
      <c r="POK74" s="73"/>
      <c r="POL74" s="73"/>
      <c r="POM74" s="73"/>
      <c r="PON74" s="73"/>
      <c r="POO74" s="73"/>
      <c r="POP74" s="73"/>
      <c r="POQ74" s="73"/>
      <c r="POR74" s="73"/>
      <c r="POS74" s="73"/>
      <c r="POT74" s="73"/>
      <c r="POU74" s="73"/>
      <c r="POV74" s="73"/>
      <c r="POW74" s="73"/>
      <c r="POX74" s="73"/>
      <c r="POY74" s="73"/>
      <c r="POZ74" s="73"/>
      <c r="PPA74" s="73"/>
      <c r="PPB74" s="73"/>
      <c r="PPC74" s="73"/>
      <c r="PPD74" s="73"/>
      <c r="PPE74" s="73"/>
      <c r="PPF74" s="73"/>
      <c r="PPG74" s="73"/>
      <c r="PPH74" s="73"/>
      <c r="PPI74" s="73"/>
      <c r="PPJ74" s="73"/>
      <c r="PPK74" s="73"/>
      <c r="PPL74" s="73"/>
      <c r="PPM74" s="73"/>
      <c r="PPN74" s="73"/>
      <c r="PPO74" s="73"/>
      <c r="PPP74" s="73"/>
      <c r="PPQ74" s="73"/>
      <c r="PPR74" s="73"/>
      <c r="PPS74" s="73"/>
      <c r="PPT74" s="73"/>
      <c r="PPU74" s="73"/>
      <c r="PPV74" s="73"/>
      <c r="PPW74" s="73"/>
      <c r="PPX74" s="73"/>
      <c r="PPY74" s="73"/>
      <c r="PPZ74" s="73"/>
      <c r="PQA74" s="73"/>
      <c r="PQB74" s="73"/>
      <c r="PQC74" s="73"/>
      <c r="PQD74" s="73"/>
      <c r="PQE74" s="73"/>
      <c r="PQF74" s="73"/>
      <c r="PQG74" s="73"/>
      <c r="PQH74" s="73"/>
      <c r="PQI74" s="73"/>
      <c r="PQJ74" s="73"/>
      <c r="PQK74" s="73"/>
      <c r="PQL74" s="73"/>
      <c r="PQM74" s="73"/>
      <c r="PQN74" s="73"/>
      <c r="PQO74" s="73"/>
      <c r="PQP74" s="73"/>
      <c r="PQQ74" s="73"/>
      <c r="PQR74" s="73"/>
      <c r="PQS74" s="73"/>
      <c r="PQT74" s="73"/>
      <c r="PQU74" s="73"/>
      <c r="PQV74" s="73"/>
      <c r="PQW74" s="73"/>
      <c r="PQX74" s="73"/>
      <c r="PQY74" s="73"/>
      <c r="PQZ74" s="73"/>
      <c r="PRA74" s="73"/>
      <c r="PRB74" s="73"/>
      <c r="PRC74" s="73"/>
      <c r="PRD74" s="73"/>
      <c r="PRE74" s="73"/>
      <c r="PRF74" s="73"/>
      <c r="PRG74" s="73"/>
      <c r="PRH74" s="73"/>
      <c r="PRI74" s="73"/>
      <c r="PRJ74" s="73"/>
      <c r="PRK74" s="73"/>
      <c r="PRL74" s="73"/>
      <c r="PRM74" s="73"/>
      <c r="PRN74" s="73"/>
      <c r="PRO74" s="73"/>
      <c r="PRP74" s="73"/>
      <c r="PRQ74" s="73"/>
      <c r="PRR74" s="73"/>
      <c r="PRS74" s="73"/>
      <c r="PRT74" s="73"/>
      <c r="PRU74" s="73"/>
      <c r="PRV74" s="73"/>
      <c r="PRW74" s="73"/>
      <c r="PRX74" s="73"/>
      <c r="PRY74" s="73"/>
      <c r="PRZ74" s="73"/>
      <c r="PSA74" s="73"/>
      <c r="PSB74" s="73"/>
      <c r="PSC74" s="73"/>
      <c r="PSD74" s="73"/>
      <c r="PSE74" s="73"/>
      <c r="PSF74" s="73"/>
      <c r="PSG74" s="73"/>
      <c r="PSH74" s="73"/>
      <c r="PSI74" s="73"/>
      <c r="PSJ74" s="73"/>
      <c r="PSK74" s="73"/>
      <c r="PSL74" s="73"/>
      <c r="PSM74" s="73"/>
      <c r="PSN74" s="73"/>
      <c r="PSO74" s="73"/>
      <c r="PSP74" s="73"/>
      <c r="PSQ74" s="73"/>
      <c r="PSR74" s="73"/>
      <c r="PSS74" s="73"/>
      <c r="PST74" s="73"/>
      <c r="PSU74" s="73"/>
      <c r="PSV74" s="73"/>
      <c r="PSW74" s="73"/>
      <c r="PSX74" s="73"/>
      <c r="PSY74" s="73"/>
      <c r="PSZ74" s="73"/>
      <c r="PTA74" s="73"/>
      <c r="PTB74" s="73"/>
      <c r="PTC74" s="73"/>
      <c r="PTD74" s="73"/>
      <c r="PTE74" s="73"/>
      <c r="PTF74" s="73"/>
      <c r="PTG74" s="73"/>
      <c r="PTH74" s="73"/>
      <c r="PTI74" s="73"/>
      <c r="PTJ74" s="73"/>
      <c r="PTK74" s="73"/>
      <c r="PTL74" s="73"/>
      <c r="PTM74" s="73"/>
      <c r="PTN74" s="73"/>
      <c r="PTO74" s="73"/>
      <c r="PTP74" s="73"/>
      <c r="PTQ74" s="73"/>
      <c r="PTR74" s="73"/>
      <c r="PTS74" s="73"/>
      <c r="PTT74" s="73"/>
      <c r="PTU74" s="73"/>
      <c r="PTV74" s="73"/>
      <c r="PTW74" s="73"/>
      <c r="PTX74" s="73"/>
      <c r="PTY74" s="73"/>
      <c r="PTZ74" s="73"/>
      <c r="PUA74" s="73"/>
      <c r="PUB74" s="73"/>
      <c r="PUC74" s="73"/>
      <c r="PUD74" s="73"/>
      <c r="PUE74" s="73"/>
      <c r="PUF74" s="73"/>
      <c r="PUG74" s="73"/>
      <c r="PUH74" s="73"/>
      <c r="PUI74" s="73"/>
      <c r="PUJ74" s="73"/>
      <c r="PUK74" s="73"/>
      <c r="PUL74" s="73"/>
      <c r="PUM74" s="73"/>
      <c r="PUN74" s="73"/>
      <c r="PUO74" s="73"/>
      <c r="PUP74" s="73"/>
      <c r="PUQ74" s="73"/>
      <c r="PUR74" s="73"/>
      <c r="PUS74" s="73"/>
      <c r="PUT74" s="73"/>
      <c r="PUU74" s="73"/>
      <c r="PUV74" s="73"/>
      <c r="PUW74" s="73"/>
      <c r="PUX74" s="73"/>
      <c r="PUY74" s="73"/>
      <c r="PUZ74" s="73"/>
      <c r="PVA74" s="73"/>
      <c r="PVB74" s="73"/>
      <c r="PVC74" s="73"/>
      <c r="PVD74" s="73"/>
      <c r="PVE74" s="73"/>
      <c r="PVF74" s="73"/>
      <c r="PVG74" s="73"/>
      <c r="PVH74" s="73"/>
      <c r="PVI74" s="73"/>
      <c r="PVJ74" s="73"/>
      <c r="PVK74" s="73"/>
      <c r="PVL74" s="73"/>
      <c r="PVM74" s="73"/>
      <c r="PVN74" s="73"/>
      <c r="PVO74" s="73"/>
      <c r="PVP74" s="73"/>
      <c r="PVQ74" s="73"/>
      <c r="PVR74" s="73"/>
      <c r="PVS74" s="73"/>
      <c r="PVT74" s="73"/>
      <c r="PVU74" s="73"/>
      <c r="PVV74" s="73"/>
      <c r="PVW74" s="73"/>
      <c r="PVX74" s="73"/>
      <c r="PVY74" s="73"/>
      <c r="PVZ74" s="73"/>
      <c r="PWA74" s="73"/>
      <c r="PWB74" s="73"/>
      <c r="PWC74" s="73"/>
      <c r="PWD74" s="73"/>
      <c r="PWE74" s="73"/>
      <c r="PWF74" s="73"/>
      <c r="PWG74" s="73"/>
      <c r="PWH74" s="73"/>
      <c r="PWI74" s="73"/>
      <c r="PWJ74" s="73"/>
      <c r="PWK74" s="73"/>
      <c r="PWL74" s="73"/>
      <c r="PWM74" s="73"/>
      <c r="PWN74" s="73"/>
      <c r="PWO74" s="73"/>
      <c r="PWP74" s="73"/>
      <c r="PWQ74" s="73"/>
      <c r="PWR74" s="73"/>
      <c r="PWS74" s="73"/>
      <c r="PWT74" s="73"/>
      <c r="PWU74" s="73"/>
      <c r="PWV74" s="73"/>
      <c r="PWW74" s="73"/>
      <c r="PWX74" s="73"/>
      <c r="PWY74" s="73"/>
      <c r="PWZ74" s="73"/>
      <c r="PXA74" s="73"/>
      <c r="PXB74" s="73"/>
      <c r="PXC74" s="73"/>
      <c r="PXD74" s="73"/>
      <c r="PXE74" s="73"/>
      <c r="PXF74" s="73"/>
      <c r="PXG74" s="73"/>
      <c r="PXH74" s="73"/>
      <c r="PXI74" s="73"/>
      <c r="PXJ74" s="73"/>
      <c r="PXK74" s="73"/>
      <c r="PXL74" s="73"/>
      <c r="PXM74" s="73"/>
      <c r="PXN74" s="73"/>
      <c r="PXO74" s="73"/>
      <c r="PXP74" s="73"/>
      <c r="PXQ74" s="73"/>
      <c r="PXR74" s="73"/>
      <c r="PXS74" s="73"/>
      <c r="PXT74" s="73"/>
      <c r="PXU74" s="73"/>
      <c r="PXV74" s="73"/>
      <c r="PXW74" s="73"/>
      <c r="PXX74" s="73"/>
      <c r="PXY74" s="73"/>
      <c r="PXZ74" s="73"/>
      <c r="PYA74" s="73"/>
      <c r="PYB74" s="73"/>
      <c r="PYC74" s="73"/>
      <c r="PYD74" s="73"/>
      <c r="PYE74" s="73"/>
      <c r="PYF74" s="73"/>
      <c r="PYG74" s="73"/>
      <c r="PYH74" s="73"/>
      <c r="PYI74" s="73"/>
      <c r="PYJ74" s="73"/>
      <c r="PYK74" s="73"/>
      <c r="PYL74" s="73"/>
      <c r="PYM74" s="73"/>
      <c r="PYN74" s="73"/>
      <c r="PYO74" s="73"/>
      <c r="PYP74" s="73"/>
      <c r="PYQ74" s="73"/>
      <c r="PYR74" s="73"/>
      <c r="PYS74" s="73"/>
      <c r="PYT74" s="73"/>
      <c r="PYU74" s="73"/>
      <c r="PYV74" s="73"/>
      <c r="PYW74" s="73"/>
      <c r="PYX74" s="73"/>
      <c r="PYY74" s="73"/>
      <c r="PYZ74" s="73"/>
      <c r="PZA74" s="73"/>
      <c r="PZB74" s="73"/>
      <c r="PZC74" s="73"/>
      <c r="PZD74" s="73"/>
      <c r="PZE74" s="73"/>
      <c r="PZF74" s="73"/>
      <c r="PZG74" s="73"/>
      <c r="PZH74" s="73"/>
      <c r="PZI74" s="73"/>
      <c r="PZJ74" s="73"/>
      <c r="PZK74" s="73"/>
      <c r="PZL74" s="73"/>
      <c r="PZM74" s="73"/>
      <c r="PZN74" s="73"/>
      <c r="PZO74" s="73"/>
      <c r="PZP74" s="73"/>
      <c r="PZQ74" s="73"/>
      <c r="PZR74" s="73"/>
      <c r="PZS74" s="73"/>
      <c r="PZT74" s="73"/>
      <c r="PZU74" s="73"/>
      <c r="PZV74" s="73"/>
      <c r="PZW74" s="73"/>
      <c r="PZX74" s="73"/>
      <c r="PZY74" s="73"/>
      <c r="PZZ74" s="73"/>
      <c r="QAA74" s="73"/>
      <c r="QAB74" s="73"/>
      <c r="QAC74" s="73"/>
      <c r="QAD74" s="73"/>
      <c r="QAE74" s="73"/>
      <c r="QAF74" s="73"/>
      <c r="QAG74" s="73"/>
      <c r="QAH74" s="73"/>
      <c r="QAI74" s="73"/>
      <c r="QAJ74" s="73"/>
      <c r="QAK74" s="73"/>
      <c r="QAL74" s="73"/>
      <c r="QAM74" s="73"/>
      <c r="QAN74" s="73"/>
      <c r="QAO74" s="73"/>
      <c r="QAP74" s="73"/>
      <c r="QAQ74" s="73"/>
      <c r="QAR74" s="73"/>
      <c r="QAS74" s="73"/>
      <c r="QAT74" s="73"/>
      <c r="QAU74" s="73"/>
      <c r="QAV74" s="73"/>
      <c r="QAW74" s="73"/>
      <c r="QAX74" s="73"/>
      <c r="QAY74" s="73"/>
      <c r="QAZ74" s="73"/>
      <c r="QBA74" s="73"/>
      <c r="QBB74" s="73"/>
      <c r="QBC74" s="73"/>
      <c r="QBD74" s="73"/>
      <c r="QBE74" s="73"/>
      <c r="QBF74" s="73"/>
      <c r="QBG74" s="73"/>
      <c r="QBH74" s="73"/>
      <c r="QBI74" s="73"/>
      <c r="QBJ74" s="73"/>
      <c r="QBK74" s="73"/>
      <c r="QBL74" s="73"/>
      <c r="QBM74" s="73"/>
      <c r="QBN74" s="73"/>
      <c r="QBO74" s="73"/>
      <c r="QBP74" s="73"/>
      <c r="QBQ74" s="73"/>
      <c r="QBR74" s="73"/>
      <c r="QBS74" s="73"/>
      <c r="QBT74" s="73"/>
      <c r="QBU74" s="73"/>
      <c r="QBV74" s="73"/>
      <c r="QBW74" s="73"/>
      <c r="QBX74" s="73"/>
      <c r="QBY74" s="73"/>
      <c r="QBZ74" s="73"/>
      <c r="QCA74" s="73"/>
      <c r="QCB74" s="73"/>
      <c r="QCC74" s="73"/>
      <c r="QCD74" s="73"/>
      <c r="QCE74" s="73"/>
      <c r="QCF74" s="73"/>
      <c r="QCG74" s="73"/>
      <c r="QCH74" s="73"/>
      <c r="QCI74" s="73"/>
      <c r="QCJ74" s="73"/>
      <c r="QCK74" s="73"/>
      <c r="QCL74" s="73"/>
      <c r="QCM74" s="73"/>
      <c r="QCN74" s="73"/>
      <c r="QCO74" s="73"/>
      <c r="QCP74" s="73"/>
      <c r="QCQ74" s="73"/>
      <c r="QCR74" s="73"/>
      <c r="QCS74" s="73"/>
      <c r="QCT74" s="73"/>
      <c r="QCU74" s="73"/>
      <c r="QCV74" s="73"/>
      <c r="QCW74" s="73"/>
      <c r="QCX74" s="73"/>
      <c r="QCY74" s="73"/>
      <c r="QCZ74" s="73"/>
      <c r="QDA74" s="73"/>
      <c r="QDB74" s="73"/>
      <c r="QDC74" s="73"/>
      <c r="QDD74" s="73"/>
      <c r="QDE74" s="73"/>
      <c r="QDF74" s="73"/>
      <c r="QDG74" s="73"/>
      <c r="QDH74" s="73"/>
      <c r="QDI74" s="73"/>
      <c r="QDJ74" s="73"/>
      <c r="QDK74" s="73"/>
      <c r="QDL74" s="73"/>
      <c r="QDM74" s="73"/>
      <c r="QDN74" s="73"/>
      <c r="QDO74" s="73"/>
      <c r="QDP74" s="73"/>
      <c r="QDQ74" s="73"/>
      <c r="QDR74" s="73"/>
      <c r="QDS74" s="73"/>
      <c r="QDT74" s="73"/>
      <c r="QDU74" s="73"/>
      <c r="QDV74" s="73"/>
      <c r="QDW74" s="73"/>
      <c r="QDX74" s="73"/>
      <c r="QDY74" s="73"/>
      <c r="QDZ74" s="73"/>
      <c r="QEA74" s="73"/>
      <c r="QEB74" s="73"/>
      <c r="QEC74" s="73"/>
      <c r="QED74" s="73"/>
      <c r="QEE74" s="73"/>
      <c r="QEF74" s="73"/>
      <c r="QEG74" s="73"/>
      <c r="QEH74" s="73"/>
      <c r="QEI74" s="73"/>
      <c r="QEJ74" s="73"/>
      <c r="QEK74" s="73"/>
      <c r="QEL74" s="73"/>
      <c r="QEM74" s="73"/>
      <c r="QEN74" s="73"/>
      <c r="QEO74" s="73"/>
      <c r="QEP74" s="73"/>
      <c r="QEQ74" s="73"/>
      <c r="QER74" s="73"/>
      <c r="QES74" s="73"/>
      <c r="QET74" s="73"/>
      <c r="QEU74" s="73"/>
      <c r="QEV74" s="73"/>
      <c r="QEW74" s="73"/>
      <c r="QEX74" s="73"/>
      <c r="QEY74" s="73"/>
      <c r="QEZ74" s="73"/>
      <c r="QFA74" s="73"/>
      <c r="QFB74" s="73"/>
      <c r="QFC74" s="73"/>
      <c r="QFD74" s="73"/>
      <c r="QFE74" s="73"/>
      <c r="QFF74" s="73"/>
      <c r="QFG74" s="73"/>
      <c r="QFH74" s="73"/>
      <c r="QFI74" s="73"/>
      <c r="QFJ74" s="73"/>
      <c r="QFK74" s="73"/>
      <c r="QFL74" s="73"/>
      <c r="QFM74" s="73"/>
      <c r="QFN74" s="73"/>
      <c r="QFO74" s="73"/>
      <c r="QFP74" s="73"/>
      <c r="QFQ74" s="73"/>
      <c r="QFR74" s="73"/>
      <c r="QFS74" s="73"/>
      <c r="QFT74" s="73"/>
      <c r="QFU74" s="73"/>
      <c r="QFV74" s="73"/>
      <c r="QFW74" s="73"/>
      <c r="QFX74" s="73"/>
      <c r="QFY74" s="73"/>
      <c r="QFZ74" s="73"/>
      <c r="QGA74" s="73"/>
      <c r="QGB74" s="73"/>
      <c r="QGC74" s="73"/>
      <c r="QGD74" s="73"/>
      <c r="QGE74" s="73"/>
      <c r="QGF74" s="73"/>
      <c r="QGG74" s="73"/>
      <c r="QGH74" s="73"/>
      <c r="QGI74" s="73"/>
      <c r="QGJ74" s="73"/>
      <c r="QGK74" s="73"/>
      <c r="QGL74" s="73"/>
      <c r="QGM74" s="73"/>
      <c r="QGN74" s="73"/>
      <c r="QGO74" s="73"/>
      <c r="QGP74" s="73"/>
      <c r="QGQ74" s="73"/>
      <c r="QGR74" s="73"/>
      <c r="QGS74" s="73"/>
      <c r="QGT74" s="73"/>
      <c r="QGU74" s="73"/>
      <c r="QGV74" s="73"/>
      <c r="QGW74" s="73"/>
      <c r="QGX74" s="73"/>
      <c r="QGY74" s="73"/>
      <c r="QGZ74" s="73"/>
      <c r="QHA74" s="73"/>
      <c r="QHB74" s="73"/>
      <c r="QHC74" s="73"/>
      <c r="QHD74" s="73"/>
      <c r="QHE74" s="73"/>
      <c r="QHF74" s="73"/>
      <c r="QHG74" s="73"/>
      <c r="QHH74" s="73"/>
      <c r="QHI74" s="73"/>
      <c r="QHJ74" s="73"/>
      <c r="QHK74" s="73"/>
      <c r="QHL74" s="73"/>
      <c r="QHM74" s="73"/>
      <c r="QHN74" s="73"/>
      <c r="QHO74" s="73"/>
      <c r="QHP74" s="73"/>
      <c r="QHQ74" s="73"/>
      <c r="QHR74" s="73"/>
      <c r="QHS74" s="73"/>
      <c r="QHT74" s="73"/>
      <c r="QHU74" s="73"/>
      <c r="QHV74" s="73"/>
      <c r="QHW74" s="73"/>
      <c r="QHX74" s="73"/>
      <c r="QHY74" s="73"/>
      <c r="QHZ74" s="73"/>
      <c r="QIA74" s="73"/>
      <c r="QIB74" s="73"/>
      <c r="QIC74" s="73"/>
      <c r="QID74" s="73"/>
      <c r="QIE74" s="73"/>
      <c r="QIF74" s="73"/>
      <c r="QIG74" s="73"/>
      <c r="QIH74" s="73"/>
      <c r="QII74" s="73"/>
      <c r="QIJ74" s="73"/>
      <c r="QIK74" s="73"/>
      <c r="QIL74" s="73"/>
      <c r="QIM74" s="73"/>
      <c r="QIN74" s="73"/>
      <c r="QIO74" s="73"/>
      <c r="QIP74" s="73"/>
      <c r="QIQ74" s="73"/>
      <c r="QIR74" s="73"/>
      <c r="QIS74" s="73"/>
      <c r="QIT74" s="73"/>
      <c r="QIU74" s="73"/>
      <c r="QIV74" s="73"/>
      <c r="QIW74" s="73"/>
      <c r="QIX74" s="73"/>
      <c r="QIY74" s="73"/>
      <c r="QIZ74" s="73"/>
      <c r="QJA74" s="73"/>
      <c r="QJB74" s="73"/>
      <c r="QJC74" s="73"/>
      <c r="QJD74" s="73"/>
      <c r="QJE74" s="73"/>
      <c r="QJF74" s="73"/>
      <c r="QJG74" s="73"/>
      <c r="QJH74" s="73"/>
      <c r="QJI74" s="73"/>
      <c r="QJJ74" s="73"/>
      <c r="QJK74" s="73"/>
      <c r="QJL74" s="73"/>
      <c r="QJM74" s="73"/>
      <c r="QJN74" s="73"/>
      <c r="QJO74" s="73"/>
      <c r="QJP74" s="73"/>
      <c r="QJQ74" s="73"/>
      <c r="QJR74" s="73"/>
      <c r="QJS74" s="73"/>
      <c r="QJT74" s="73"/>
      <c r="QJU74" s="73"/>
      <c r="QJV74" s="73"/>
      <c r="QJW74" s="73"/>
      <c r="QJX74" s="73"/>
      <c r="QJY74" s="73"/>
      <c r="QJZ74" s="73"/>
      <c r="QKA74" s="73"/>
      <c r="QKB74" s="73"/>
      <c r="QKC74" s="73"/>
      <c r="QKD74" s="73"/>
      <c r="QKE74" s="73"/>
      <c r="QKF74" s="73"/>
      <c r="QKG74" s="73"/>
      <c r="QKH74" s="73"/>
      <c r="QKI74" s="73"/>
      <c r="QKJ74" s="73"/>
      <c r="QKK74" s="73"/>
      <c r="QKL74" s="73"/>
      <c r="QKM74" s="73"/>
      <c r="QKN74" s="73"/>
      <c r="QKO74" s="73"/>
      <c r="QKP74" s="73"/>
      <c r="QKQ74" s="73"/>
      <c r="QKR74" s="73"/>
      <c r="QKS74" s="73"/>
      <c r="QKT74" s="73"/>
      <c r="QKU74" s="73"/>
      <c r="QKV74" s="73"/>
      <c r="QKW74" s="73"/>
      <c r="QKX74" s="73"/>
      <c r="QKY74" s="73"/>
      <c r="QKZ74" s="73"/>
      <c r="QLA74" s="73"/>
      <c r="QLB74" s="73"/>
      <c r="QLC74" s="73"/>
      <c r="QLD74" s="73"/>
      <c r="QLE74" s="73"/>
      <c r="QLF74" s="73"/>
      <c r="QLG74" s="73"/>
      <c r="QLH74" s="73"/>
      <c r="QLI74" s="73"/>
      <c r="QLJ74" s="73"/>
      <c r="QLK74" s="73"/>
      <c r="QLL74" s="73"/>
      <c r="QLM74" s="73"/>
      <c r="QLN74" s="73"/>
      <c r="QLO74" s="73"/>
      <c r="QLP74" s="73"/>
      <c r="QLQ74" s="73"/>
      <c r="QLR74" s="73"/>
      <c r="QLS74" s="73"/>
      <c r="QLT74" s="73"/>
      <c r="QLU74" s="73"/>
      <c r="QLV74" s="73"/>
      <c r="QLW74" s="73"/>
      <c r="QLX74" s="73"/>
      <c r="QLY74" s="73"/>
      <c r="QLZ74" s="73"/>
      <c r="QMA74" s="73"/>
      <c r="QMB74" s="73"/>
      <c r="QMC74" s="73"/>
      <c r="QMD74" s="73"/>
      <c r="QME74" s="73"/>
      <c r="QMF74" s="73"/>
      <c r="QMG74" s="73"/>
      <c r="QMH74" s="73"/>
      <c r="QMI74" s="73"/>
      <c r="QMJ74" s="73"/>
      <c r="QMK74" s="73"/>
      <c r="QML74" s="73"/>
      <c r="QMM74" s="73"/>
      <c r="QMN74" s="73"/>
      <c r="QMO74" s="73"/>
      <c r="QMP74" s="73"/>
      <c r="QMQ74" s="73"/>
      <c r="QMR74" s="73"/>
      <c r="QMS74" s="73"/>
      <c r="QMT74" s="73"/>
      <c r="QMU74" s="73"/>
      <c r="QMV74" s="73"/>
      <c r="QMW74" s="73"/>
      <c r="QMX74" s="73"/>
      <c r="QMY74" s="73"/>
      <c r="QMZ74" s="73"/>
      <c r="QNA74" s="73"/>
      <c r="QNB74" s="73"/>
      <c r="QNC74" s="73"/>
      <c r="QND74" s="73"/>
      <c r="QNE74" s="73"/>
      <c r="QNF74" s="73"/>
      <c r="QNG74" s="73"/>
      <c r="QNH74" s="73"/>
      <c r="QNI74" s="73"/>
      <c r="QNJ74" s="73"/>
      <c r="QNK74" s="73"/>
      <c r="QNL74" s="73"/>
      <c r="QNM74" s="73"/>
      <c r="QNN74" s="73"/>
      <c r="QNO74" s="73"/>
      <c r="QNP74" s="73"/>
      <c r="QNQ74" s="73"/>
      <c r="QNR74" s="73"/>
      <c r="QNS74" s="73"/>
      <c r="QNT74" s="73"/>
      <c r="QNU74" s="73"/>
      <c r="QNV74" s="73"/>
      <c r="QNW74" s="73"/>
      <c r="QNX74" s="73"/>
      <c r="QNY74" s="73"/>
      <c r="QNZ74" s="73"/>
      <c r="QOA74" s="73"/>
      <c r="QOB74" s="73"/>
      <c r="QOC74" s="73"/>
      <c r="QOD74" s="73"/>
      <c r="QOE74" s="73"/>
      <c r="QOF74" s="73"/>
      <c r="QOG74" s="73"/>
      <c r="QOH74" s="73"/>
      <c r="QOI74" s="73"/>
      <c r="QOJ74" s="73"/>
      <c r="QOK74" s="73"/>
      <c r="QOL74" s="73"/>
      <c r="QOM74" s="73"/>
      <c r="QON74" s="73"/>
      <c r="QOO74" s="73"/>
      <c r="QOP74" s="73"/>
      <c r="QOQ74" s="73"/>
      <c r="QOR74" s="73"/>
      <c r="QOS74" s="73"/>
      <c r="QOT74" s="73"/>
      <c r="QOU74" s="73"/>
      <c r="QOV74" s="73"/>
      <c r="QOW74" s="73"/>
      <c r="QOX74" s="73"/>
      <c r="QOY74" s="73"/>
      <c r="QOZ74" s="73"/>
      <c r="QPA74" s="73"/>
      <c r="QPB74" s="73"/>
      <c r="QPC74" s="73"/>
      <c r="QPD74" s="73"/>
      <c r="QPE74" s="73"/>
      <c r="QPF74" s="73"/>
      <c r="QPG74" s="73"/>
      <c r="QPH74" s="73"/>
      <c r="QPI74" s="73"/>
      <c r="QPJ74" s="73"/>
      <c r="QPK74" s="73"/>
      <c r="QPL74" s="73"/>
      <c r="QPM74" s="73"/>
      <c r="QPN74" s="73"/>
      <c r="QPO74" s="73"/>
      <c r="QPP74" s="73"/>
      <c r="QPQ74" s="73"/>
      <c r="QPR74" s="73"/>
      <c r="QPS74" s="73"/>
      <c r="QPT74" s="73"/>
      <c r="QPU74" s="73"/>
      <c r="QPV74" s="73"/>
      <c r="QPW74" s="73"/>
      <c r="QPX74" s="73"/>
      <c r="QPY74" s="73"/>
      <c r="QPZ74" s="73"/>
      <c r="QQA74" s="73"/>
      <c r="QQB74" s="73"/>
      <c r="QQC74" s="73"/>
      <c r="QQD74" s="73"/>
      <c r="QQE74" s="73"/>
      <c r="QQF74" s="73"/>
      <c r="QQG74" s="73"/>
      <c r="QQH74" s="73"/>
      <c r="QQI74" s="73"/>
      <c r="QQJ74" s="73"/>
      <c r="QQK74" s="73"/>
      <c r="QQL74" s="73"/>
      <c r="QQM74" s="73"/>
      <c r="QQN74" s="73"/>
      <c r="QQO74" s="73"/>
      <c r="QQP74" s="73"/>
      <c r="QQQ74" s="73"/>
      <c r="QQR74" s="73"/>
      <c r="QQS74" s="73"/>
      <c r="QQT74" s="73"/>
      <c r="QQU74" s="73"/>
      <c r="QQV74" s="73"/>
      <c r="QQW74" s="73"/>
      <c r="QQX74" s="73"/>
      <c r="QQY74" s="73"/>
      <c r="QQZ74" s="73"/>
      <c r="QRA74" s="73"/>
      <c r="QRB74" s="73"/>
      <c r="QRC74" s="73"/>
      <c r="QRD74" s="73"/>
      <c r="QRE74" s="73"/>
      <c r="QRF74" s="73"/>
      <c r="QRG74" s="73"/>
      <c r="QRH74" s="73"/>
      <c r="QRI74" s="73"/>
      <c r="QRJ74" s="73"/>
      <c r="QRK74" s="73"/>
      <c r="QRL74" s="73"/>
      <c r="QRM74" s="73"/>
      <c r="QRN74" s="73"/>
      <c r="QRO74" s="73"/>
      <c r="QRP74" s="73"/>
      <c r="QRQ74" s="73"/>
      <c r="QRR74" s="73"/>
      <c r="QRS74" s="73"/>
      <c r="QRT74" s="73"/>
      <c r="QRU74" s="73"/>
      <c r="QRV74" s="73"/>
      <c r="QRW74" s="73"/>
      <c r="QRX74" s="73"/>
      <c r="QRY74" s="73"/>
      <c r="QRZ74" s="73"/>
      <c r="QSA74" s="73"/>
      <c r="QSB74" s="73"/>
      <c r="QSC74" s="73"/>
      <c r="QSD74" s="73"/>
      <c r="QSE74" s="73"/>
      <c r="QSF74" s="73"/>
      <c r="QSG74" s="73"/>
      <c r="QSH74" s="73"/>
      <c r="QSI74" s="73"/>
      <c r="QSJ74" s="73"/>
      <c r="QSK74" s="73"/>
      <c r="QSL74" s="73"/>
      <c r="QSM74" s="73"/>
      <c r="QSN74" s="73"/>
      <c r="QSO74" s="73"/>
      <c r="QSP74" s="73"/>
      <c r="QSQ74" s="73"/>
      <c r="QSR74" s="73"/>
      <c r="QSS74" s="73"/>
      <c r="QST74" s="73"/>
      <c r="QSU74" s="73"/>
      <c r="QSV74" s="73"/>
      <c r="QSW74" s="73"/>
      <c r="QSX74" s="73"/>
      <c r="QSY74" s="73"/>
      <c r="QSZ74" s="73"/>
      <c r="QTA74" s="73"/>
      <c r="QTB74" s="73"/>
      <c r="QTC74" s="73"/>
      <c r="QTD74" s="73"/>
      <c r="QTE74" s="73"/>
      <c r="QTF74" s="73"/>
      <c r="QTG74" s="73"/>
      <c r="QTH74" s="73"/>
      <c r="QTI74" s="73"/>
      <c r="QTJ74" s="73"/>
      <c r="QTK74" s="73"/>
      <c r="QTL74" s="73"/>
      <c r="QTM74" s="73"/>
      <c r="QTN74" s="73"/>
      <c r="QTO74" s="73"/>
      <c r="QTP74" s="73"/>
      <c r="QTQ74" s="73"/>
      <c r="QTR74" s="73"/>
      <c r="QTS74" s="73"/>
      <c r="QTT74" s="73"/>
      <c r="QTU74" s="73"/>
      <c r="QTV74" s="73"/>
      <c r="QTW74" s="73"/>
      <c r="QTX74" s="73"/>
      <c r="QTY74" s="73"/>
      <c r="QTZ74" s="73"/>
      <c r="QUA74" s="73"/>
      <c r="QUB74" s="73"/>
      <c r="QUC74" s="73"/>
      <c r="QUD74" s="73"/>
      <c r="QUE74" s="73"/>
      <c r="QUF74" s="73"/>
      <c r="QUG74" s="73"/>
      <c r="QUH74" s="73"/>
      <c r="QUI74" s="73"/>
      <c r="QUJ74" s="73"/>
      <c r="QUK74" s="73"/>
      <c r="QUL74" s="73"/>
      <c r="QUM74" s="73"/>
      <c r="QUN74" s="73"/>
      <c r="QUO74" s="73"/>
      <c r="QUP74" s="73"/>
      <c r="QUQ74" s="73"/>
      <c r="QUR74" s="73"/>
      <c r="QUS74" s="73"/>
      <c r="QUT74" s="73"/>
      <c r="QUU74" s="73"/>
      <c r="QUV74" s="73"/>
      <c r="QUW74" s="73"/>
      <c r="QUX74" s="73"/>
      <c r="QUY74" s="73"/>
      <c r="QUZ74" s="73"/>
      <c r="QVA74" s="73"/>
      <c r="QVB74" s="73"/>
      <c r="QVC74" s="73"/>
      <c r="QVD74" s="73"/>
      <c r="QVE74" s="73"/>
      <c r="QVF74" s="73"/>
      <c r="QVG74" s="73"/>
      <c r="QVH74" s="73"/>
      <c r="QVI74" s="73"/>
      <c r="QVJ74" s="73"/>
      <c r="QVK74" s="73"/>
      <c r="QVL74" s="73"/>
      <c r="QVM74" s="73"/>
      <c r="QVN74" s="73"/>
      <c r="QVO74" s="73"/>
      <c r="QVP74" s="73"/>
      <c r="QVQ74" s="73"/>
      <c r="QVR74" s="73"/>
      <c r="QVS74" s="73"/>
      <c r="QVT74" s="73"/>
      <c r="QVU74" s="73"/>
      <c r="QVV74" s="73"/>
      <c r="QVW74" s="73"/>
      <c r="QVX74" s="73"/>
      <c r="QVY74" s="73"/>
      <c r="QVZ74" s="73"/>
      <c r="QWA74" s="73"/>
      <c r="QWB74" s="73"/>
      <c r="QWC74" s="73"/>
      <c r="QWD74" s="73"/>
      <c r="QWE74" s="73"/>
      <c r="QWF74" s="73"/>
      <c r="QWG74" s="73"/>
      <c r="QWH74" s="73"/>
      <c r="QWI74" s="73"/>
      <c r="QWJ74" s="73"/>
      <c r="QWK74" s="73"/>
      <c r="QWL74" s="73"/>
      <c r="QWM74" s="73"/>
      <c r="QWN74" s="73"/>
      <c r="QWO74" s="73"/>
      <c r="QWP74" s="73"/>
      <c r="QWQ74" s="73"/>
      <c r="QWR74" s="73"/>
      <c r="QWS74" s="73"/>
      <c r="QWT74" s="73"/>
      <c r="QWU74" s="73"/>
      <c r="QWV74" s="73"/>
      <c r="QWW74" s="73"/>
      <c r="QWX74" s="73"/>
      <c r="QWY74" s="73"/>
      <c r="QWZ74" s="73"/>
      <c r="QXA74" s="73"/>
      <c r="QXB74" s="73"/>
      <c r="QXC74" s="73"/>
      <c r="QXD74" s="73"/>
      <c r="QXE74" s="73"/>
      <c r="QXF74" s="73"/>
      <c r="QXG74" s="73"/>
      <c r="QXH74" s="73"/>
      <c r="QXI74" s="73"/>
      <c r="QXJ74" s="73"/>
      <c r="QXK74" s="73"/>
      <c r="QXL74" s="73"/>
      <c r="QXM74" s="73"/>
      <c r="QXN74" s="73"/>
      <c r="QXO74" s="73"/>
      <c r="QXP74" s="73"/>
      <c r="QXQ74" s="73"/>
      <c r="QXR74" s="73"/>
      <c r="QXS74" s="73"/>
      <c r="QXT74" s="73"/>
      <c r="QXU74" s="73"/>
      <c r="QXV74" s="73"/>
      <c r="QXW74" s="73"/>
      <c r="QXX74" s="73"/>
      <c r="QXY74" s="73"/>
      <c r="QXZ74" s="73"/>
      <c r="QYA74" s="73"/>
      <c r="QYB74" s="73"/>
      <c r="QYC74" s="73"/>
      <c r="QYD74" s="73"/>
      <c r="QYE74" s="73"/>
      <c r="QYF74" s="73"/>
      <c r="QYG74" s="73"/>
      <c r="QYH74" s="73"/>
      <c r="QYI74" s="73"/>
      <c r="QYJ74" s="73"/>
      <c r="QYK74" s="73"/>
      <c r="QYL74" s="73"/>
      <c r="QYM74" s="73"/>
      <c r="QYN74" s="73"/>
      <c r="QYO74" s="73"/>
      <c r="QYP74" s="73"/>
      <c r="QYQ74" s="73"/>
      <c r="QYR74" s="73"/>
      <c r="QYS74" s="73"/>
      <c r="QYT74" s="73"/>
      <c r="QYU74" s="73"/>
      <c r="QYV74" s="73"/>
      <c r="QYW74" s="73"/>
      <c r="QYX74" s="73"/>
      <c r="QYY74" s="73"/>
      <c r="QYZ74" s="73"/>
      <c r="QZA74" s="73"/>
      <c r="QZB74" s="73"/>
      <c r="QZC74" s="73"/>
      <c r="QZD74" s="73"/>
      <c r="QZE74" s="73"/>
      <c r="QZF74" s="73"/>
      <c r="QZG74" s="73"/>
      <c r="QZH74" s="73"/>
      <c r="QZI74" s="73"/>
      <c r="QZJ74" s="73"/>
      <c r="QZK74" s="73"/>
      <c r="QZL74" s="73"/>
      <c r="QZM74" s="73"/>
      <c r="QZN74" s="73"/>
      <c r="QZO74" s="73"/>
      <c r="QZP74" s="73"/>
      <c r="QZQ74" s="73"/>
      <c r="QZR74" s="73"/>
      <c r="QZS74" s="73"/>
      <c r="QZT74" s="73"/>
      <c r="QZU74" s="73"/>
      <c r="QZV74" s="73"/>
      <c r="QZW74" s="73"/>
      <c r="QZX74" s="73"/>
      <c r="QZY74" s="73"/>
      <c r="QZZ74" s="73"/>
      <c r="RAA74" s="73"/>
      <c r="RAB74" s="73"/>
      <c r="RAC74" s="73"/>
      <c r="RAD74" s="73"/>
      <c r="RAE74" s="73"/>
      <c r="RAF74" s="73"/>
      <c r="RAG74" s="73"/>
      <c r="RAH74" s="73"/>
      <c r="RAI74" s="73"/>
      <c r="RAJ74" s="73"/>
      <c r="RAK74" s="73"/>
      <c r="RAL74" s="73"/>
      <c r="RAM74" s="73"/>
      <c r="RAN74" s="73"/>
      <c r="RAO74" s="73"/>
      <c r="RAP74" s="73"/>
      <c r="RAQ74" s="73"/>
      <c r="RAR74" s="73"/>
      <c r="RAS74" s="73"/>
      <c r="RAT74" s="73"/>
      <c r="RAU74" s="73"/>
      <c r="RAV74" s="73"/>
      <c r="RAW74" s="73"/>
      <c r="RAX74" s="73"/>
      <c r="RAY74" s="73"/>
      <c r="RAZ74" s="73"/>
      <c r="RBA74" s="73"/>
      <c r="RBB74" s="73"/>
      <c r="RBC74" s="73"/>
      <c r="RBD74" s="73"/>
      <c r="RBE74" s="73"/>
      <c r="RBF74" s="73"/>
      <c r="RBG74" s="73"/>
      <c r="RBH74" s="73"/>
      <c r="RBI74" s="73"/>
      <c r="RBJ74" s="73"/>
      <c r="RBK74" s="73"/>
      <c r="RBL74" s="73"/>
      <c r="RBM74" s="73"/>
      <c r="RBN74" s="73"/>
      <c r="RBO74" s="73"/>
      <c r="RBP74" s="73"/>
      <c r="RBQ74" s="73"/>
      <c r="RBR74" s="73"/>
      <c r="RBS74" s="73"/>
      <c r="RBT74" s="73"/>
      <c r="RBU74" s="73"/>
      <c r="RBV74" s="73"/>
      <c r="RBW74" s="73"/>
      <c r="RBX74" s="73"/>
      <c r="RBY74" s="73"/>
      <c r="RBZ74" s="73"/>
      <c r="RCA74" s="73"/>
      <c r="RCB74" s="73"/>
      <c r="RCC74" s="73"/>
      <c r="RCD74" s="73"/>
      <c r="RCE74" s="73"/>
      <c r="RCF74" s="73"/>
      <c r="RCG74" s="73"/>
      <c r="RCH74" s="73"/>
      <c r="RCI74" s="73"/>
      <c r="RCJ74" s="73"/>
      <c r="RCK74" s="73"/>
      <c r="RCL74" s="73"/>
      <c r="RCM74" s="73"/>
      <c r="RCN74" s="73"/>
      <c r="RCO74" s="73"/>
      <c r="RCP74" s="73"/>
      <c r="RCQ74" s="73"/>
      <c r="RCR74" s="73"/>
      <c r="RCS74" s="73"/>
      <c r="RCT74" s="73"/>
      <c r="RCU74" s="73"/>
      <c r="RCV74" s="73"/>
      <c r="RCW74" s="73"/>
      <c r="RCX74" s="73"/>
      <c r="RCY74" s="73"/>
      <c r="RCZ74" s="73"/>
      <c r="RDA74" s="73"/>
      <c r="RDB74" s="73"/>
      <c r="RDC74" s="73"/>
      <c r="RDD74" s="73"/>
      <c r="RDE74" s="73"/>
      <c r="RDF74" s="73"/>
      <c r="RDG74" s="73"/>
      <c r="RDH74" s="73"/>
      <c r="RDI74" s="73"/>
      <c r="RDJ74" s="73"/>
      <c r="RDK74" s="73"/>
      <c r="RDL74" s="73"/>
      <c r="RDM74" s="73"/>
      <c r="RDN74" s="73"/>
      <c r="RDO74" s="73"/>
      <c r="RDP74" s="73"/>
      <c r="RDQ74" s="73"/>
      <c r="RDR74" s="73"/>
      <c r="RDS74" s="73"/>
      <c r="RDT74" s="73"/>
      <c r="RDU74" s="73"/>
      <c r="RDV74" s="73"/>
      <c r="RDW74" s="73"/>
      <c r="RDX74" s="73"/>
      <c r="RDY74" s="73"/>
      <c r="RDZ74" s="73"/>
      <c r="REA74" s="73"/>
      <c r="REB74" s="73"/>
      <c r="REC74" s="73"/>
      <c r="RED74" s="73"/>
      <c r="REE74" s="73"/>
      <c r="REF74" s="73"/>
      <c r="REG74" s="73"/>
      <c r="REH74" s="73"/>
      <c r="REI74" s="73"/>
      <c r="REJ74" s="73"/>
      <c r="REK74" s="73"/>
      <c r="REL74" s="73"/>
      <c r="REM74" s="73"/>
      <c r="REN74" s="73"/>
      <c r="REO74" s="73"/>
      <c r="REP74" s="73"/>
      <c r="REQ74" s="73"/>
      <c r="RER74" s="73"/>
      <c r="RES74" s="73"/>
      <c r="RET74" s="73"/>
      <c r="REU74" s="73"/>
      <c r="REV74" s="73"/>
      <c r="REW74" s="73"/>
      <c r="REX74" s="73"/>
      <c r="REY74" s="73"/>
      <c r="REZ74" s="73"/>
      <c r="RFA74" s="73"/>
      <c r="RFB74" s="73"/>
      <c r="RFC74" s="73"/>
      <c r="RFD74" s="73"/>
      <c r="RFE74" s="73"/>
      <c r="RFF74" s="73"/>
      <c r="RFG74" s="73"/>
      <c r="RFH74" s="73"/>
      <c r="RFI74" s="73"/>
      <c r="RFJ74" s="73"/>
      <c r="RFK74" s="73"/>
      <c r="RFL74" s="73"/>
      <c r="RFM74" s="73"/>
      <c r="RFN74" s="73"/>
      <c r="RFO74" s="73"/>
      <c r="RFP74" s="73"/>
      <c r="RFQ74" s="73"/>
      <c r="RFR74" s="73"/>
      <c r="RFS74" s="73"/>
      <c r="RFT74" s="73"/>
      <c r="RFU74" s="73"/>
      <c r="RFV74" s="73"/>
      <c r="RFW74" s="73"/>
      <c r="RFX74" s="73"/>
      <c r="RFY74" s="73"/>
      <c r="RFZ74" s="73"/>
      <c r="RGA74" s="73"/>
      <c r="RGB74" s="73"/>
      <c r="RGC74" s="73"/>
      <c r="RGD74" s="73"/>
      <c r="RGE74" s="73"/>
      <c r="RGF74" s="73"/>
      <c r="RGG74" s="73"/>
      <c r="RGH74" s="73"/>
      <c r="RGI74" s="73"/>
      <c r="RGJ74" s="73"/>
      <c r="RGK74" s="73"/>
      <c r="RGL74" s="73"/>
      <c r="RGM74" s="73"/>
      <c r="RGN74" s="73"/>
      <c r="RGO74" s="73"/>
      <c r="RGP74" s="73"/>
      <c r="RGQ74" s="73"/>
      <c r="RGR74" s="73"/>
      <c r="RGS74" s="73"/>
      <c r="RGT74" s="73"/>
      <c r="RGU74" s="73"/>
      <c r="RGV74" s="73"/>
      <c r="RGW74" s="73"/>
      <c r="RGX74" s="73"/>
      <c r="RGY74" s="73"/>
      <c r="RGZ74" s="73"/>
      <c r="RHA74" s="73"/>
      <c r="RHB74" s="73"/>
      <c r="RHC74" s="73"/>
      <c r="RHD74" s="73"/>
      <c r="RHE74" s="73"/>
      <c r="RHF74" s="73"/>
      <c r="RHG74" s="73"/>
      <c r="RHH74" s="73"/>
      <c r="RHI74" s="73"/>
      <c r="RHJ74" s="73"/>
      <c r="RHK74" s="73"/>
      <c r="RHL74" s="73"/>
      <c r="RHM74" s="73"/>
      <c r="RHN74" s="73"/>
      <c r="RHO74" s="73"/>
      <c r="RHP74" s="73"/>
      <c r="RHQ74" s="73"/>
      <c r="RHR74" s="73"/>
      <c r="RHS74" s="73"/>
      <c r="RHT74" s="73"/>
      <c r="RHU74" s="73"/>
      <c r="RHV74" s="73"/>
      <c r="RHW74" s="73"/>
      <c r="RHX74" s="73"/>
      <c r="RHY74" s="73"/>
      <c r="RHZ74" s="73"/>
      <c r="RIA74" s="73"/>
      <c r="RIB74" s="73"/>
      <c r="RIC74" s="73"/>
      <c r="RID74" s="73"/>
      <c r="RIE74" s="73"/>
      <c r="RIF74" s="73"/>
      <c r="RIG74" s="73"/>
      <c r="RIH74" s="73"/>
      <c r="RII74" s="73"/>
      <c r="RIJ74" s="73"/>
      <c r="RIK74" s="73"/>
      <c r="RIL74" s="73"/>
      <c r="RIM74" s="73"/>
      <c r="RIN74" s="73"/>
      <c r="RIO74" s="73"/>
      <c r="RIP74" s="73"/>
      <c r="RIQ74" s="73"/>
      <c r="RIR74" s="73"/>
      <c r="RIS74" s="73"/>
      <c r="RIT74" s="73"/>
      <c r="RIU74" s="73"/>
      <c r="RIV74" s="73"/>
      <c r="RIW74" s="73"/>
      <c r="RIX74" s="73"/>
      <c r="RIY74" s="73"/>
      <c r="RIZ74" s="73"/>
      <c r="RJA74" s="73"/>
      <c r="RJB74" s="73"/>
      <c r="RJC74" s="73"/>
      <c r="RJD74" s="73"/>
      <c r="RJE74" s="73"/>
      <c r="RJF74" s="73"/>
      <c r="RJG74" s="73"/>
      <c r="RJH74" s="73"/>
      <c r="RJI74" s="73"/>
      <c r="RJJ74" s="73"/>
      <c r="RJK74" s="73"/>
      <c r="RJL74" s="73"/>
      <c r="RJM74" s="73"/>
      <c r="RJN74" s="73"/>
      <c r="RJO74" s="73"/>
      <c r="RJP74" s="73"/>
      <c r="RJQ74" s="73"/>
      <c r="RJR74" s="73"/>
      <c r="RJS74" s="73"/>
      <c r="RJT74" s="73"/>
      <c r="RJU74" s="73"/>
      <c r="RJV74" s="73"/>
      <c r="RJW74" s="73"/>
      <c r="RJX74" s="73"/>
      <c r="RJY74" s="73"/>
      <c r="RJZ74" s="73"/>
      <c r="RKA74" s="73"/>
      <c r="RKB74" s="73"/>
      <c r="RKC74" s="73"/>
      <c r="RKD74" s="73"/>
      <c r="RKE74" s="73"/>
      <c r="RKF74" s="73"/>
      <c r="RKG74" s="73"/>
      <c r="RKH74" s="73"/>
      <c r="RKI74" s="73"/>
      <c r="RKJ74" s="73"/>
      <c r="RKK74" s="73"/>
      <c r="RKL74" s="73"/>
      <c r="RKM74" s="73"/>
      <c r="RKN74" s="73"/>
      <c r="RKO74" s="73"/>
      <c r="RKP74" s="73"/>
      <c r="RKQ74" s="73"/>
      <c r="RKR74" s="73"/>
      <c r="RKS74" s="73"/>
      <c r="RKT74" s="73"/>
      <c r="RKU74" s="73"/>
      <c r="RKV74" s="73"/>
      <c r="RKW74" s="73"/>
      <c r="RKX74" s="73"/>
      <c r="RKY74" s="73"/>
      <c r="RKZ74" s="73"/>
      <c r="RLA74" s="73"/>
      <c r="RLB74" s="73"/>
      <c r="RLC74" s="73"/>
      <c r="RLD74" s="73"/>
      <c r="RLE74" s="73"/>
      <c r="RLF74" s="73"/>
      <c r="RLG74" s="73"/>
      <c r="RLH74" s="73"/>
      <c r="RLI74" s="73"/>
      <c r="RLJ74" s="73"/>
      <c r="RLK74" s="73"/>
      <c r="RLL74" s="73"/>
      <c r="RLM74" s="73"/>
      <c r="RLN74" s="73"/>
      <c r="RLO74" s="73"/>
      <c r="RLP74" s="73"/>
      <c r="RLQ74" s="73"/>
      <c r="RLR74" s="73"/>
      <c r="RLS74" s="73"/>
      <c r="RLT74" s="73"/>
      <c r="RLU74" s="73"/>
      <c r="RLV74" s="73"/>
      <c r="RLW74" s="73"/>
      <c r="RLX74" s="73"/>
      <c r="RLY74" s="73"/>
      <c r="RLZ74" s="73"/>
      <c r="RMA74" s="73"/>
      <c r="RMB74" s="73"/>
      <c r="RMC74" s="73"/>
      <c r="RMD74" s="73"/>
      <c r="RME74" s="73"/>
      <c r="RMF74" s="73"/>
      <c r="RMG74" s="73"/>
      <c r="RMH74" s="73"/>
      <c r="RMI74" s="73"/>
      <c r="RMJ74" s="73"/>
      <c r="RMK74" s="73"/>
      <c r="RML74" s="73"/>
      <c r="RMM74" s="73"/>
      <c r="RMN74" s="73"/>
      <c r="RMO74" s="73"/>
      <c r="RMP74" s="73"/>
      <c r="RMQ74" s="73"/>
      <c r="RMR74" s="73"/>
      <c r="RMS74" s="73"/>
      <c r="RMT74" s="73"/>
      <c r="RMU74" s="73"/>
      <c r="RMV74" s="73"/>
      <c r="RMW74" s="73"/>
      <c r="RMX74" s="73"/>
      <c r="RMY74" s="73"/>
      <c r="RMZ74" s="73"/>
      <c r="RNA74" s="73"/>
      <c r="RNB74" s="73"/>
      <c r="RNC74" s="73"/>
      <c r="RND74" s="73"/>
      <c r="RNE74" s="73"/>
      <c r="RNF74" s="73"/>
      <c r="RNG74" s="73"/>
      <c r="RNH74" s="73"/>
      <c r="RNI74" s="73"/>
      <c r="RNJ74" s="73"/>
      <c r="RNK74" s="73"/>
      <c r="RNL74" s="73"/>
      <c r="RNM74" s="73"/>
      <c r="RNN74" s="73"/>
      <c r="RNO74" s="73"/>
      <c r="RNP74" s="73"/>
      <c r="RNQ74" s="73"/>
      <c r="RNR74" s="73"/>
      <c r="RNS74" s="73"/>
      <c r="RNT74" s="73"/>
      <c r="RNU74" s="73"/>
      <c r="RNV74" s="73"/>
      <c r="RNW74" s="73"/>
      <c r="RNX74" s="73"/>
      <c r="RNY74" s="73"/>
      <c r="RNZ74" s="73"/>
      <c r="ROA74" s="73"/>
      <c r="ROB74" s="73"/>
      <c r="ROC74" s="73"/>
      <c r="ROD74" s="73"/>
      <c r="ROE74" s="73"/>
      <c r="ROF74" s="73"/>
      <c r="ROG74" s="73"/>
      <c r="ROH74" s="73"/>
      <c r="ROI74" s="73"/>
      <c r="ROJ74" s="73"/>
      <c r="ROK74" s="73"/>
      <c r="ROL74" s="73"/>
      <c r="ROM74" s="73"/>
      <c r="RON74" s="73"/>
      <c r="ROO74" s="73"/>
      <c r="ROP74" s="73"/>
      <c r="ROQ74" s="73"/>
      <c r="ROR74" s="73"/>
      <c r="ROS74" s="73"/>
      <c r="ROT74" s="73"/>
      <c r="ROU74" s="73"/>
      <c r="ROV74" s="73"/>
      <c r="ROW74" s="73"/>
      <c r="ROX74" s="73"/>
      <c r="ROY74" s="73"/>
      <c r="ROZ74" s="73"/>
      <c r="RPA74" s="73"/>
      <c r="RPB74" s="73"/>
      <c r="RPC74" s="73"/>
      <c r="RPD74" s="73"/>
      <c r="RPE74" s="73"/>
      <c r="RPF74" s="73"/>
      <c r="RPG74" s="73"/>
      <c r="RPH74" s="73"/>
      <c r="RPI74" s="73"/>
      <c r="RPJ74" s="73"/>
      <c r="RPK74" s="73"/>
      <c r="RPL74" s="73"/>
      <c r="RPM74" s="73"/>
      <c r="RPN74" s="73"/>
      <c r="RPO74" s="73"/>
      <c r="RPP74" s="73"/>
      <c r="RPQ74" s="73"/>
      <c r="RPR74" s="73"/>
      <c r="RPS74" s="73"/>
      <c r="RPT74" s="73"/>
      <c r="RPU74" s="73"/>
      <c r="RPV74" s="73"/>
      <c r="RPW74" s="73"/>
      <c r="RPX74" s="73"/>
      <c r="RPY74" s="73"/>
      <c r="RPZ74" s="73"/>
      <c r="RQA74" s="73"/>
      <c r="RQB74" s="73"/>
      <c r="RQC74" s="73"/>
      <c r="RQD74" s="73"/>
      <c r="RQE74" s="73"/>
      <c r="RQF74" s="73"/>
      <c r="RQG74" s="73"/>
      <c r="RQH74" s="73"/>
      <c r="RQI74" s="73"/>
      <c r="RQJ74" s="73"/>
      <c r="RQK74" s="73"/>
      <c r="RQL74" s="73"/>
      <c r="RQM74" s="73"/>
      <c r="RQN74" s="73"/>
      <c r="RQO74" s="73"/>
      <c r="RQP74" s="73"/>
      <c r="RQQ74" s="73"/>
      <c r="RQR74" s="73"/>
      <c r="RQS74" s="73"/>
      <c r="RQT74" s="73"/>
      <c r="RQU74" s="73"/>
      <c r="RQV74" s="73"/>
      <c r="RQW74" s="73"/>
      <c r="RQX74" s="73"/>
      <c r="RQY74" s="73"/>
      <c r="RQZ74" s="73"/>
      <c r="RRA74" s="73"/>
      <c r="RRB74" s="73"/>
      <c r="RRC74" s="73"/>
      <c r="RRD74" s="73"/>
      <c r="RRE74" s="73"/>
      <c r="RRF74" s="73"/>
      <c r="RRG74" s="73"/>
      <c r="RRH74" s="73"/>
      <c r="RRI74" s="73"/>
      <c r="RRJ74" s="73"/>
      <c r="RRK74" s="73"/>
      <c r="RRL74" s="73"/>
      <c r="RRM74" s="73"/>
      <c r="RRN74" s="73"/>
      <c r="RRO74" s="73"/>
      <c r="RRP74" s="73"/>
      <c r="RRQ74" s="73"/>
      <c r="RRR74" s="73"/>
      <c r="RRS74" s="73"/>
      <c r="RRT74" s="73"/>
      <c r="RRU74" s="73"/>
      <c r="RRV74" s="73"/>
      <c r="RRW74" s="73"/>
      <c r="RRX74" s="73"/>
      <c r="RRY74" s="73"/>
      <c r="RRZ74" s="73"/>
      <c r="RSA74" s="73"/>
      <c r="RSB74" s="73"/>
      <c r="RSC74" s="73"/>
      <c r="RSD74" s="73"/>
      <c r="RSE74" s="73"/>
      <c r="RSF74" s="73"/>
      <c r="RSG74" s="73"/>
      <c r="RSH74" s="73"/>
      <c r="RSI74" s="73"/>
      <c r="RSJ74" s="73"/>
      <c r="RSK74" s="73"/>
      <c r="RSL74" s="73"/>
      <c r="RSM74" s="73"/>
      <c r="RSN74" s="73"/>
      <c r="RSO74" s="73"/>
      <c r="RSP74" s="73"/>
      <c r="RSQ74" s="73"/>
      <c r="RSR74" s="73"/>
      <c r="RSS74" s="73"/>
      <c r="RST74" s="73"/>
      <c r="RSU74" s="73"/>
      <c r="RSV74" s="73"/>
      <c r="RSW74" s="73"/>
      <c r="RSX74" s="73"/>
      <c r="RSY74" s="73"/>
      <c r="RSZ74" s="73"/>
      <c r="RTA74" s="73"/>
      <c r="RTB74" s="73"/>
      <c r="RTC74" s="73"/>
      <c r="RTD74" s="73"/>
      <c r="RTE74" s="73"/>
      <c r="RTF74" s="73"/>
      <c r="RTG74" s="73"/>
      <c r="RTH74" s="73"/>
      <c r="RTI74" s="73"/>
      <c r="RTJ74" s="73"/>
      <c r="RTK74" s="73"/>
      <c r="RTL74" s="73"/>
      <c r="RTM74" s="73"/>
      <c r="RTN74" s="73"/>
      <c r="RTO74" s="73"/>
      <c r="RTP74" s="73"/>
      <c r="RTQ74" s="73"/>
      <c r="RTR74" s="73"/>
      <c r="RTS74" s="73"/>
      <c r="RTT74" s="73"/>
      <c r="RTU74" s="73"/>
      <c r="RTV74" s="73"/>
      <c r="RTW74" s="73"/>
      <c r="RTX74" s="73"/>
      <c r="RTY74" s="73"/>
      <c r="RTZ74" s="73"/>
      <c r="RUA74" s="73"/>
      <c r="RUB74" s="73"/>
      <c r="RUC74" s="73"/>
      <c r="RUD74" s="73"/>
      <c r="RUE74" s="73"/>
      <c r="RUF74" s="73"/>
      <c r="RUG74" s="73"/>
      <c r="RUH74" s="73"/>
      <c r="RUI74" s="73"/>
      <c r="RUJ74" s="73"/>
      <c r="RUK74" s="73"/>
      <c r="RUL74" s="73"/>
      <c r="RUM74" s="73"/>
      <c r="RUN74" s="73"/>
      <c r="RUO74" s="73"/>
      <c r="RUP74" s="73"/>
      <c r="RUQ74" s="73"/>
      <c r="RUR74" s="73"/>
      <c r="RUS74" s="73"/>
      <c r="RUT74" s="73"/>
      <c r="RUU74" s="73"/>
      <c r="RUV74" s="73"/>
      <c r="RUW74" s="73"/>
      <c r="RUX74" s="73"/>
      <c r="RUY74" s="73"/>
      <c r="RUZ74" s="73"/>
      <c r="RVA74" s="73"/>
      <c r="RVB74" s="73"/>
      <c r="RVC74" s="73"/>
      <c r="RVD74" s="73"/>
      <c r="RVE74" s="73"/>
      <c r="RVF74" s="73"/>
      <c r="RVG74" s="73"/>
      <c r="RVH74" s="73"/>
      <c r="RVI74" s="73"/>
      <c r="RVJ74" s="73"/>
      <c r="RVK74" s="73"/>
      <c r="RVL74" s="73"/>
      <c r="RVM74" s="73"/>
      <c r="RVN74" s="73"/>
      <c r="RVO74" s="73"/>
      <c r="RVP74" s="73"/>
      <c r="RVQ74" s="73"/>
      <c r="RVR74" s="73"/>
      <c r="RVS74" s="73"/>
      <c r="RVT74" s="73"/>
      <c r="RVU74" s="73"/>
      <c r="RVV74" s="73"/>
      <c r="RVW74" s="73"/>
      <c r="RVX74" s="73"/>
      <c r="RVY74" s="73"/>
      <c r="RVZ74" s="73"/>
      <c r="RWA74" s="73"/>
      <c r="RWB74" s="73"/>
      <c r="RWC74" s="73"/>
      <c r="RWD74" s="73"/>
      <c r="RWE74" s="73"/>
      <c r="RWF74" s="73"/>
      <c r="RWG74" s="73"/>
      <c r="RWH74" s="73"/>
      <c r="RWI74" s="73"/>
      <c r="RWJ74" s="73"/>
      <c r="RWK74" s="73"/>
      <c r="RWL74" s="73"/>
      <c r="RWM74" s="73"/>
      <c r="RWN74" s="73"/>
      <c r="RWO74" s="73"/>
      <c r="RWP74" s="73"/>
      <c r="RWQ74" s="73"/>
      <c r="RWR74" s="73"/>
      <c r="RWS74" s="73"/>
      <c r="RWT74" s="73"/>
      <c r="RWU74" s="73"/>
      <c r="RWV74" s="73"/>
      <c r="RWW74" s="73"/>
      <c r="RWX74" s="73"/>
      <c r="RWY74" s="73"/>
      <c r="RWZ74" s="73"/>
      <c r="RXA74" s="73"/>
      <c r="RXB74" s="73"/>
      <c r="RXC74" s="73"/>
      <c r="RXD74" s="73"/>
      <c r="RXE74" s="73"/>
      <c r="RXF74" s="73"/>
      <c r="RXG74" s="73"/>
      <c r="RXH74" s="73"/>
      <c r="RXI74" s="73"/>
      <c r="RXJ74" s="73"/>
      <c r="RXK74" s="73"/>
      <c r="RXL74" s="73"/>
      <c r="RXM74" s="73"/>
      <c r="RXN74" s="73"/>
      <c r="RXO74" s="73"/>
      <c r="RXP74" s="73"/>
      <c r="RXQ74" s="73"/>
      <c r="RXR74" s="73"/>
      <c r="RXS74" s="73"/>
      <c r="RXT74" s="73"/>
      <c r="RXU74" s="73"/>
      <c r="RXV74" s="73"/>
      <c r="RXW74" s="73"/>
      <c r="RXX74" s="73"/>
      <c r="RXY74" s="73"/>
      <c r="RXZ74" s="73"/>
      <c r="RYA74" s="73"/>
      <c r="RYB74" s="73"/>
      <c r="RYC74" s="73"/>
      <c r="RYD74" s="73"/>
      <c r="RYE74" s="73"/>
      <c r="RYF74" s="73"/>
      <c r="RYG74" s="73"/>
      <c r="RYH74" s="73"/>
      <c r="RYI74" s="73"/>
      <c r="RYJ74" s="73"/>
      <c r="RYK74" s="73"/>
      <c r="RYL74" s="73"/>
      <c r="RYM74" s="73"/>
      <c r="RYN74" s="73"/>
      <c r="RYO74" s="73"/>
      <c r="RYP74" s="73"/>
      <c r="RYQ74" s="73"/>
      <c r="RYR74" s="73"/>
      <c r="RYS74" s="73"/>
      <c r="RYT74" s="73"/>
      <c r="RYU74" s="73"/>
      <c r="RYV74" s="73"/>
      <c r="RYW74" s="73"/>
      <c r="RYX74" s="73"/>
      <c r="RYY74" s="73"/>
      <c r="RYZ74" s="73"/>
      <c r="RZA74" s="73"/>
      <c r="RZB74" s="73"/>
      <c r="RZC74" s="73"/>
      <c r="RZD74" s="73"/>
      <c r="RZE74" s="73"/>
      <c r="RZF74" s="73"/>
      <c r="RZG74" s="73"/>
      <c r="RZH74" s="73"/>
      <c r="RZI74" s="73"/>
      <c r="RZJ74" s="73"/>
      <c r="RZK74" s="73"/>
      <c r="RZL74" s="73"/>
      <c r="RZM74" s="73"/>
      <c r="RZN74" s="73"/>
      <c r="RZO74" s="73"/>
      <c r="RZP74" s="73"/>
      <c r="RZQ74" s="73"/>
      <c r="RZR74" s="73"/>
      <c r="RZS74" s="73"/>
      <c r="RZT74" s="73"/>
      <c r="RZU74" s="73"/>
      <c r="RZV74" s="73"/>
      <c r="RZW74" s="73"/>
      <c r="RZX74" s="73"/>
      <c r="RZY74" s="73"/>
      <c r="RZZ74" s="73"/>
      <c r="SAA74" s="73"/>
      <c r="SAB74" s="73"/>
      <c r="SAC74" s="73"/>
      <c r="SAD74" s="73"/>
      <c r="SAE74" s="73"/>
      <c r="SAF74" s="73"/>
      <c r="SAG74" s="73"/>
      <c r="SAH74" s="73"/>
      <c r="SAI74" s="73"/>
      <c r="SAJ74" s="73"/>
      <c r="SAK74" s="73"/>
      <c r="SAL74" s="73"/>
      <c r="SAM74" s="73"/>
      <c r="SAN74" s="73"/>
      <c r="SAO74" s="73"/>
      <c r="SAP74" s="73"/>
      <c r="SAQ74" s="73"/>
      <c r="SAR74" s="73"/>
      <c r="SAS74" s="73"/>
      <c r="SAT74" s="73"/>
      <c r="SAU74" s="73"/>
      <c r="SAV74" s="73"/>
      <c r="SAW74" s="73"/>
      <c r="SAX74" s="73"/>
      <c r="SAY74" s="73"/>
      <c r="SAZ74" s="73"/>
      <c r="SBA74" s="73"/>
      <c r="SBB74" s="73"/>
      <c r="SBC74" s="73"/>
      <c r="SBD74" s="73"/>
      <c r="SBE74" s="73"/>
      <c r="SBF74" s="73"/>
      <c r="SBG74" s="73"/>
      <c r="SBH74" s="73"/>
      <c r="SBI74" s="73"/>
      <c r="SBJ74" s="73"/>
      <c r="SBK74" s="73"/>
      <c r="SBL74" s="73"/>
      <c r="SBM74" s="73"/>
      <c r="SBN74" s="73"/>
      <c r="SBO74" s="73"/>
      <c r="SBP74" s="73"/>
      <c r="SBQ74" s="73"/>
      <c r="SBR74" s="73"/>
      <c r="SBS74" s="73"/>
      <c r="SBT74" s="73"/>
      <c r="SBU74" s="73"/>
      <c r="SBV74" s="73"/>
      <c r="SBW74" s="73"/>
      <c r="SBX74" s="73"/>
      <c r="SBY74" s="73"/>
      <c r="SBZ74" s="73"/>
      <c r="SCA74" s="73"/>
      <c r="SCB74" s="73"/>
      <c r="SCC74" s="73"/>
      <c r="SCD74" s="73"/>
      <c r="SCE74" s="73"/>
      <c r="SCF74" s="73"/>
      <c r="SCG74" s="73"/>
      <c r="SCH74" s="73"/>
      <c r="SCI74" s="73"/>
      <c r="SCJ74" s="73"/>
      <c r="SCK74" s="73"/>
      <c r="SCL74" s="73"/>
      <c r="SCM74" s="73"/>
      <c r="SCN74" s="73"/>
      <c r="SCO74" s="73"/>
      <c r="SCP74" s="73"/>
      <c r="SCQ74" s="73"/>
      <c r="SCR74" s="73"/>
      <c r="SCS74" s="73"/>
      <c r="SCT74" s="73"/>
      <c r="SCU74" s="73"/>
      <c r="SCV74" s="73"/>
      <c r="SCW74" s="73"/>
      <c r="SCX74" s="73"/>
      <c r="SCY74" s="73"/>
      <c r="SCZ74" s="73"/>
      <c r="SDA74" s="73"/>
      <c r="SDB74" s="73"/>
      <c r="SDC74" s="73"/>
      <c r="SDD74" s="73"/>
      <c r="SDE74" s="73"/>
      <c r="SDF74" s="73"/>
      <c r="SDG74" s="73"/>
      <c r="SDH74" s="73"/>
      <c r="SDI74" s="73"/>
      <c r="SDJ74" s="73"/>
      <c r="SDK74" s="73"/>
      <c r="SDL74" s="73"/>
      <c r="SDM74" s="73"/>
      <c r="SDN74" s="73"/>
      <c r="SDO74" s="73"/>
      <c r="SDP74" s="73"/>
      <c r="SDQ74" s="73"/>
      <c r="SDR74" s="73"/>
      <c r="SDS74" s="73"/>
      <c r="SDT74" s="73"/>
      <c r="SDU74" s="73"/>
      <c r="SDV74" s="73"/>
      <c r="SDW74" s="73"/>
      <c r="SDX74" s="73"/>
      <c r="SDY74" s="73"/>
      <c r="SDZ74" s="73"/>
      <c r="SEA74" s="73"/>
      <c r="SEB74" s="73"/>
      <c r="SEC74" s="73"/>
      <c r="SED74" s="73"/>
      <c r="SEE74" s="73"/>
      <c r="SEF74" s="73"/>
      <c r="SEG74" s="73"/>
      <c r="SEH74" s="73"/>
      <c r="SEI74" s="73"/>
      <c r="SEJ74" s="73"/>
      <c r="SEK74" s="73"/>
      <c r="SEL74" s="73"/>
      <c r="SEM74" s="73"/>
      <c r="SEN74" s="73"/>
      <c r="SEO74" s="73"/>
      <c r="SEP74" s="73"/>
      <c r="SEQ74" s="73"/>
      <c r="SER74" s="73"/>
      <c r="SES74" s="73"/>
      <c r="SET74" s="73"/>
      <c r="SEU74" s="73"/>
      <c r="SEV74" s="73"/>
      <c r="SEW74" s="73"/>
      <c r="SEX74" s="73"/>
      <c r="SEY74" s="73"/>
      <c r="SEZ74" s="73"/>
      <c r="SFA74" s="73"/>
      <c r="SFB74" s="73"/>
      <c r="SFC74" s="73"/>
      <c r="SFD74" s="73"/>
      <c r="SFE74" s="73"/>
      <c r="SFF74" s="73"/>
      <c r="SFG74" s="73"/>
      <c r="SFH74" s="73"/>
      <c r="SFI74" s="73"/>
      <c r="SFJ74" s="73"/>
      <c r="SFK74" s="73"/>
      <c r="SFL74" s="73"/>
      <c r="SFM74" s="73"/>
      <c r="SFN74" s="73"/>
      <c r="SFO74" s="73"/>
      <c r="SFP74" s="73"/>
      <c r="SFQ74" s="73"/>
      <c r="SFR74" s="73"/>
      <c r="SFS74" s="73"/>
      <c r="SFT74" s="73"/>
      <c r="SFU74" s="73"/>
      <c r="SFV74" s="73"/>
      <c r="SFW74" s="73"/>
      <c r="SFX74" s="73"/>
      <c r="SFY74" s="73"/>
      <c r="SFZ74" s="73"/>
      <c r="SGA74" s="73"/>
      <c r="SGB74" s="73"/>
      <c r="SGC74" s="73"/>
      <c r="SGD74" s="73"/>
      <c r="SGE74" s="73"/>
      <c r="SGF74" s="73"/>
      <c r="SGG74" s="73"/>
      <c r="SGH74" s="73"/>
      <c r="SGI74" s="73"/>
      <c r="SGJ74" s="73"/>
      <c r="SGK74" s="73"/>
      <c r="SGL74" s="73"/>
      <c r="SGM74" s="73"/>
      <c r="SGN74" s="73"/>
      <c r="SGO74" s="73"/>
      <c r="SGP74" s="73"/>
      <c r="SGQ74" s="73"/>
      <c r="SGR74" s="73"/>
      <c r="SGS74" s="73"/>
      <c r="SGT74" s="73"/>
      <c r="SGU74" s="73"/>
      <c r="SGV74" s="73"/>
      <c r="SGW74" s="73"/>
      <c r="SGX74" s="73"/>
      <c r="SGY74" s="73"/>
      <c r="SGZ74" s="73"/>
      <c r="SHA74" s="73"/>
      <c r="SHB74" s="73"/>
      <c r="SHC74" s="73"/>
      <c r="SHD74" s="73"/>
      <c r="SHE74" s="73"/>
      <c r="SHF74" s="73"/>
      <c r="SHG74" s="73"/>
      <c r="SHH74" s="73"/>
      <c r="SHI74" s="73"/>
      <c r="SHJ74" s="73"/>
      <c r="SHK74" s="73"/>
      <c r="SHL74" s="73"/>
      <c r="SHM74" s="73"/>
      <c r="SHN74" s="73"/>
      <c r="SHO74" s="73"/>
      <c r="SHP74" s="73"/>
      <c r="SHQ74" s="73"/>
      <c r="SHR74" s="73"/>
      <c r="SHS74" s="73"/>
      <c r="SHT74" s="73"/>
      <c r="SHU74" s="73"/>
      <c r="SHV74" s="73"/>
      <c r="SHW74" s="73"/>
      <c r="SHX74" s="73"/>
      <c r="SHY74" s="73"/>
      <c r="SHZ74" s="73"/>
      <c r="SIA74" s="73"/>
      <c r="SIB74" s="73"/>
      <c r="SIC74" s="73"/>
      <c r="SID74" s="73"/>
      <c r="SIE74" s="73"/>
      <c r="SIF74" s="73"/>
      <c r="SIG74" s="73"/>
      <c r="SIH74" s="73"/>
      <c r="SII74" s="73"/>
      <c r="SIJ74" s="73"/>
      <c r="SIK74" s="73"/>
      <c r="SIL74" s="73"/>
      <c r="SIM74" s="73"/>
      <c r="SIN74" s="73"/>
      <c r="SIO74" s="73"/>
      <c r="SIP74" s="73"/>
      <c r="SIQ74" s="73"/>
      <c r="SIR74" s="73"/>
      <c r="SIS74" s="73"/>
      <c r="SIT74" s="73"/>
      <c r="SIU74" s="73"/>
      <c r="SIV74" s="73"/>
      <c r="SIW74" s="73"/>
      <c r="SIX74" s="73"/>
      <c r="SIY74" s="73"/>
      <c r="SIZ74" s="73"/>
      <c r="SJA74" s="73"/>
      <c r="SJB74" s="73"/>
      <c r="SJC74" s="73"/>
      <c r="SJD74" s="73"/>
      <c r="SJE74" s="73"/>
      <c r="SJF74" s="73"/>
      <c r="SJG74" s="73"/>
      <c r="SJH74" s="73"/>
      <c r="SJI74" s="73"/>
      <c r="SJJ74" s="73"/>
      <c r="SJK74" s="73"/>
      <c r="SJL74" s="73"/>
      <c r="SJM74" s="73"/>
      <c r="SJN74" s="73"/>
      <c r="SJO74" s="73"/>
      <c r="SJP74" s="73"/>
      <c r="SJQ74" s="73"/>
      <c r="SJR74" s="73"/>
      <c r="SJS74" s="73"/>
      <c r="SJT74" s="73"/>
      <c r="SJU74" s="73"/>
      <c r="SJV74" s="73"/>
      <c r="SJW74" s="73"/>
      <c r="SJX74" s="73"/>
      <c r="SJY74" s="73"/>
      <c r="SJZ74" s="73"/>
      <c r="SKA74" s="73"/>
      <c r="SKB74" s="73"/>
      <c r="SKC74" s="73"/>
      <c r="SKD74" s="73"/>
      <c r="SKE74" s="73"/>
      <c r="SKF74" s="73"/>
      <c r="SKG74" s="73"/>
      <c r="SKH74" s="73"/>
      <c r="SKI74" s="73"/>
      <c r="SKJ74" s="73"/>
      <c r="SKK74" s="73"/>
      <c r="SKL74" s="73"/>
      <c r="SKM74" s="73"/>
      <c r="SKN74" s="73"/>
      <c r="SKO74" s="73"/>
      <c r="SKP74" s="73"/>
      <c r="SKQ74" s="73"/>
      <c r="SKR74" s="73"/>
      <c r="SKS74" s="73"/>
      <c r="SKT74" s="73"/>
      <c r="SKU74" s="73"/>
      <c r="SKV74" s="73"/>
      <c r="SKW74" s="73"/>
      <c r="SKX74" s="73"/>
      <c r="SKY74" s="73"/>
      <c r="SKZ74" s="73"/>
      <c r="SLA74" s="73"/>
      <c r="SLB74" s="73"/>
      <c r="SLC74" s="73"/>
      <c r="SLD74" s="73"/>
      <c r="SLE74" s="73"/>
      <c r="SLF74" s="73"/>
      <c r="SLG74" s="73"/>
      <c r="SLH74" s="73"/>
      <c r="SLI74" s="73"/>
      <c r="SLJ74" s="73"/>
      <c r="SLK74" s="73"/>
      <c r="SLL74" s="73"/>
      <c r="SLM74" s="73"/>
      <c r="SLN74" s="73"/>
      <c r="SLO74" s="73"/>
      <c r="SLP74" s="73"/>
      <c r="SLQ74" s="73"/>
      <c r="SLR74" s="73"/>
      <c r="SLS74" s="73"/>
      <c r="SLT74" s="73"/>
      <c r="SLU74" s="73"/>
      <c r="SLV74" s="73"/>
      <c r="SLW74" s="73"/>
      <c r="SLX74" s="73"/>
      <c r="SLY74" s="73"/>
      <c r="SLZ74" s="73"/>
      <c r="SMA74" s="73"/>
      <c r="SMB74" s="73"/>
      <c r="SMC74" s="73"/>
      <c r="SMD74" s="73"/>
      <c r="SME74" s="73"/>
      <c r="SMF74" s="73"/>
      <c r="SMG74" s="73"/>
      <c r="SMH74" s="73"/>
      <c r="SMI74" s="73"/>
      <c r="SMJ74" s="73"/>
      <c r="SMK74" s="73"/>
      <c r="SML74" s="73"/>
      <c r="SMM74" s="73"/>
      <c r="SMN74" s="73"/>
      <c r="SMO74" s="73"/>
      <c r="SMP74" s="73"/>
      <c r="SMQ74" s="73"/>
      <c r="SMR74" s="73"/>
      <c r="SMS74" s="73"/>
      <c r="SMT74" s="73"/>
      <c r="SMU74" s="73"/>
      <c r="SMV74" s="73"/>
      <c r="SMW74" s="73"/>
      <c r="SMX74" s="73"/>
      <c r="SMY74" s="73"/>
      <c r="SMZ74" s="73"/>
      <c r="SNA74" s="73"/>
      <c r="SNB74" s="73"/>
      <c r="SNC74" s="73"/>
      <c r="SND74" s="73"/>
      <c r="SNE74" s="73"/>
      <c r="SNF74" s="73"/>
      <c r="SNG74" s="73"/>
      <c r="SNH74" s="73"/>
      <c r="SNI74" s="73"/>
      <c r="SNJ74" s="73"/>
      <c r="SNK74" s="73"/>
      <c r="SNL74" s="73"/>
      <c r="SNM74" s="73"/>
      <c r="SNN74" s="73"/>
      <c r="SNO74" s="73"/>
      <c r="SNP74" s="73"/>
      <c r="SNQ74" s="73"/>
      <c r="SNR74" s="73"/>
      <c r="SNS74" s="73"/>
      <c r="SNT74" s="73"/>
      <c r="SNU74" s="73"/>
      <c r="SNV74" s="73"/>
      <c r="SNW74" s="73"/>
      <c r="SNX74" s="73"/>
      <c r="SNY74" s="73"/>
      <c r="SNZ74" s="73"/>
      <c r="SOA74" s="73"/>
      <c r="SOB74" s="73"/>
      <c r="SOC74" s="73"/>
      <c r="SOD74" s="73"/>
      <c r="SOE74" s="73"/>
      <c r="SOF74" s="73"/>
      <c r="SOG74" s="73"/>
      <c r="SOH74" s="73"/>
      <c r="SOI74" s="73"/>
      <c r="SOJ74" s="73"/>
      <c r="SOK74" s="73"/>
      <c r="SOL74" s="73"/>
      <c r="SOM74" s="73"/>
      <c r="SON74" s="73"/>
      <c r="SOO74" s="73"/>
      <c r="SOP74" s="73"/>
      <c r="SOQ74" s="73"/>
      <c r="SOR74" s="73"/>
      <c r="SOS74" s="73"/>
      <c r="SOT74" s="73"/>
      <c r="SOU74" s="73"/>
      <c r="SOV74" s="73"/>
      <c r="SOW74" s="73"/>
      <c r="SOX74" s="73"/>
      <c r="SOY74" s="73"/>
      <c r="SOZ74" s="73"/>
      <c r="SPA74" s="73"/>
      <c r="SPB74" s="73"/>
      <c r="SPC74" s="73"/>
      <c r="SPD74" s="73"/>
      <c r="SPE74" s="73"/>
      <c r="SPF74" s="73"/>
      <c r="SPG74" s="73"/>
      <c r="SPH74" s="73"/>
      <c r="SPI74" s="73"/>
      <c r="SPJ74" s="73"/>
      <c r="SPK74" s="73"/>
      <c r="SPL74" s="73"/>
      <c r="SPM74" s="73"/>
      <c r="SPN74" s="73"/>
      <c r="SPO74" s="73"/>
      <c r="SPP74" s="73"/>
      <c r="SPQ74" s="73"/>
      <c r="SPR74" s="73"/>
      <c r="SPS74" s="73"/>
      <c r="SPT74" s="73"/>
      <c r="SPU74" s="73"/>
      <c r="SPV74" s="73"/>
      <c r="SPW74" s="73"/>
      <c r="SPX74" s="73"/>
      <c r="SPY74" s="73"/>
      <c r="SPZ74" s="73"/>
      <c r="SQA74" s="73"/>
      <c r="SQB74" s="73"/>
      <c r="SQC74" s="73"/>
      <c r="SQD74" s="73"/>
      <c r="SQE74" s="73"/>
      <c r="SQF74" s="73"/>
      <c r="SQG74" s="73"/>
      <c r="SQH74" s="73"/>
      <c r="SQI74" s="73"/>
      <c r="SQJ74" s="73"/>
      <c r="SQK74" s="73"/>
      <c r="SQL74" s="73"/>
      <c r="SQM74" s="73"/>
      <c r="SQN74" s="73"/>
      <c r="SQO74" s="73"/>
      <c r="SQP74" s="73"/>
      <c r="SQQ74" s="73"/>
      <c r="SQR74" s="73"/>
      <c r="SQS74" s="73"/>
      <c r="SQT74" s="73"/>
      <c r="SQU74" s="73"/>
      <c r="SQV74" s="73"/>
      <c r="SQW74" s="73"/>
      <c r="SQX74" s="73"/>
      <c r="SQY74" s="73"/>
      <c r="SQZ74" s="73"/>
      <c r="SRA74" s="73"/>
      <c r="SRB74" s="73"/>
      <c r="SRC74" s="73"/>
      <c r="SRD74" s="73"/>
      <c r="SRE74" s="73"/>
      <c r="SRF74" s="73"/>
      <c r="SRG74" s="73"/>
      <c r="SRH74" s="73"/>
      <c r="SRI74" s="73"/>
      <c r="SRJ74" s="73"/>
      <c r="SRK74" s="73"/>
      <c r="SRL74" s="73"/>
      <c r="SRM74" s="73"/>
      <c r="SRN74" s="73"/>
      <c r="SRO74" s="73"/>
      <c r="SRP74" s="73"/>
      <c r="SRQ74" s="73"/>
      <c r="SRR74" s="73"/>
      <c r="SRS74" s="73"/>
      <c r="SRT74" s="73"/>
      <c r="SRU74" s="73"/>
      <c r="SRV74" s="73"/>
      <c r="SRW74" s="73"/>
      <c r="SRX74" s="73"/>
      <c r="SRY74" s="73"/>
      <c r="SRZ74" s="73"/>
      <c r="SSA74" s="73"/>
      <c r="SSB74" s="73"/>
      <c r="SSC74" s="73"/>
      <c r="SSD74" s="73"/>
      <c r="SSE74" s="73"/>
      <c r="SSF74" s="73"/>
      <c r="SSG74" s="73"/>
      <c r="SSH74" s="73"/>
      <c r="SSI74" s="73"/>
      <c r="SSJ74" s="73"/>
      <c r="SSK74" s="73"/>
      <c r="SSL74" s="73"/>
      <c r="SSM74" s="73"/>
      <c r="SSN74" s="73"/>
      <c r="SSO74" s="73"/>
      <c r="SSP74" s="73"/>
      <c r="SSQ74" s="73"/>
      <c r="SSR74" s="73"/>
      <c r="SSS74" s="73"/>
      <c r="SST74" s="73"/>
      <c r="SSU74" s="73"/>
      <c r="SSV74" s="73"/>
      <c r="SSW74" s="73"/>
      <c r="SSX74" s="73"/>
      <c r="SSY74" s="73"/>
      <c r="SSZ74" s="73"/>
      <c r="STA74" s="73"/>
      <c r="STB74" s="73"/>
      <c r="STC74" s="73"/>
      <c r="STD74" s="73"/>
      <c r="STE74" s="73"/>
      <c r="STF74" s="73"/>
      <c r="STG74" s="73"/>
      <c r="STH74" s="73"/>
      <c r="STI74" s="73"/>
      <c r="STJ74" s="73"/>
      <c r="STK74" s="73"/>
      <c r="STL74" s="73"/>
      <c r="STM74" s="73"/>
      <c r="STN74" s="73"/>
      <c r="STO74" s="73"/>
      <c r="STP74" s="73"/>
      <c r="STQ74" s="73"/>
      <c r="STR74" s="73"/>
      <c r="STS74" s="73"/>
      <c r="STT74" s="73"/>
      <c r="STU74" s="73"/>
      <c r="STV74" s="73"/>
      <c r="STW74" s="73"/>
      <c r="STX74" s="73"/>
      <c r="STY74" s="73"/>
      <c r="STZ74" s="73"/>
      <c r="SUA74" s="73"/>
      <c r="SUB74" s="73"/>
      <c r="SUC74" s="73"/>
      <c r="SUD74" s="73"/>
      <c r="SUE74" s="73"/>
      <c r="SUF74" s="73"/>
      <c r="SUG74" s="73"/>
      <c r="SUH74" s="73"/>
      <c r="SUI74" s="73"/>
      <c r="SUJ74" s="73"/>
      <c r="SUK74" s="73"/>
      <c r="SUL74" s="73"/>
      <c r="SUM74" s="73"/>
      <c r="SUN74" s="73"/>
      <c r="SUO74" s="73"/>
      <c r="SUP74" s="73"/>
      <c r="SUQ74" s="73"/>
      <c r="SUR74" s="73"/>
      <c r="SUS74" s="73"/>
      <c r="SUT74" s="73"/>
      <c r="SUU74" s="73"/>
      <c r="SUV74" s="73"/>
      <c r="SUW74" s="73"/>
      <c r="SUX74" s="73"/>
      <c r="SUY74" s="73"/>
      <c r="SUZ74" s="73"/>
      <c r="SVA74" s="73"/>
      <c r="SVB74" s="73"/>
      <c r="SVC74" s="73"/>
      <c r="SVD74" s="73"/>
      <c r="SVE74" s="73"/>
      <c r="SVF74" s="73"/>
      <c r="SVG74" s="73"/>
      <c r="SVH74" s="73"/>
      <c r="SVI74" s="73"/>
      <c r="SVJ74" s="73"/>
      <c r="SVK74" s="73"/>
      <c r="SVL74" s="73"/>
      <c r="SVM74" s="73"/>
      <c r="SVN74" s="73"/>
      <c r="SVO74" s="73"/>
      <c r="SVP74" s="73"/>
      <c r="SVQ74" s="73"/>
      <c r="SVR74" s="73"/>
      <c r="SVS74" s="73"/>
      <c r="SVT74" s="73"/>
      <c r="SVU74" s="73"/>
      <c r="SVV74" s="73"/>
      <c r="SVW74" s="73"/>
      <c r="SVX74" s="73"/>
      <c r="SVY74" s="73"/>
      <c r="SVZ74" s="73"/>
      <c r="SWA74" s="73"/>
      <c r="SWB74" s="73"/>
      <c r="SWC74" s="73"/>
      <c r="SWD74" s="73"/>
      <c r="SWE74" s="73"/>
      <c r="SWF74" s="73"/>
      <c r="SWG74" s="73"/>
      <c r="SWH74" s="73"/>
      <c r="SWI74" s="73"/>
      <c r="SWJ74" s="73"/>
      <c r="SWK74" s="73"/>
      <c r="SWL74" s="73"/>
      <c r="SWM74" s="73"/>
      <c r="SWN74" s="73"/>
      <c r="SWO74" s="73"/>
      <c r="SWP74" s="73"/>
      <c r="SWQ74" s="73"/>
      <c r="SWR74" s="73"/>
      <c r="SWS74" s="73"/>
      <c r="SWT74" s="73"/>
      <c r="SWU74" s="73"/>
      <c r="SWV74" s="73"/>
      <c r="SWW74" s="73"/>
      <c r="SWX74" s="73"/>
      <c r="SWY74" s="73"/>
      <c r="SWZ74" s="73"/>
      <c r="SXA74" s="73"/>
      <c r="SXB74" s="73"/>
      <c r="SXC74" s="73"/>
      <c r="SXD74" s="73"/>
      <c r="SXE74" s="73"/>
      <c r="SXF74" s="73"/>
      <c r="SXG74" s="73"/>
      <c r="SXH74" s="73"/>
      <c r="SXI74" s="73"/>
      <c r="SXJ74" s="73"/>
      <c r="SXK74" s="73"/>
      <c r="SXL74" s="73"/>
      <c r="SXM74" s="73"/>
      <c r="SXN74" s="73"/>
      <c r="SXO74" s="73"/>
      <c r="SXP74" s="73"/>
      <c r="SXQ74" s="73"/>
      <c r="SXR74" s="73"/>
      <c r="SXS74" s="73"/>
      <c r="SXT74" s="73"/>
      <c r="SXU74" s="73"/>
      <c r="SXV74" s="73"/>
      <c r="SXW74" s="73"/>
      <c r="SXX74" s="73"/>
      <c r="SXY74" s="73"/>
      <c r="SXZ74" s="73"/>
      <c r="SYA74" s="73"/>
      <c r="SYB74" s="73"/>
      <c r="SYC74" s="73"/>
      <c r="SYD74" s="73"/>
      <c r="SYE74" s="73"/>
      <c r="SYF74" s="73"/>
      <c r="SYG74" s="73"/>
      <c r="SYH74" s="73"/>
      <c r="SYI74" s="73"/>
      <c r="SYJ74" s="73"/>
      <c r="SYK74" s="73"/>
      <c r="SYL74" s="73"/>
      <c r="SYM74" s="73"/>
      <c r="SYN74" s="73"/>
      <c r="SYO74" s="73"/>
      <c r="SYP74" s="73"/>
      <c r="SYQ74" s="73"/>
      <c r="SYR74" s="73"/>
      <c r="SYS74" s="73"/>
      <c r="SYT74" s="73"/>
      <c r="SYU74" s="73"/>
      <c r="SYV74" s="73"/>
      <c r="SYW74" s="73"/>
      <c r="SYX74" s="73"/>
      <c r="SYY74" s="73"/>
      <c r="SYZ74" s="73"/>
      <c r="SZA74" s="73"/>
      <c r="SZB74" s="73"/>
      <c r="SZC74" s="73"/>
      <c r="SZD74" s="73"/>
      <c r="SZE74" s="73"/>
      <c r="SZF74" s="73"/>
      <c r="SZG74" s="73"/>
      <c r="SZH74" s="73"/>
      <c r="SZI74" s="73"/>
      <c r="SZJ74" s="73"/>
      <c r="SZK74" s="73"/>
      <c r="SZL74" s="73"/>
      <c r="SZM74" s="73"/>
      <c r="SZN74" s="73"/>
      <c r="SZO74" s="73"/>
      <c r="SZP74" s="73"/>
      <c r="SZQ74" s="73"/>
      <c r="SZR74" s="73"/>
      <c r="SZS74" s="73"/>
      <c r="SZT74" s="73"/>
      <c r="SZU74" s="73"/>
      <c r="SZV74" s="73"/>
      <c r="SZW74" s="73"/>
      <c r="SZX74" s="73"/>
      <c r="SZY74" s="73"/>
      <c r="SZZ74" s="73"/>
      <c r="TAA74" s="73"/>
      <c r="TAB74" s="73"/>
      <c r="TAC74" s="73"/>
      <c r="TAD74" s="73"/>
      <c r="TAE74" s="73"/>
      <c r="TAF74" s="73"/>
      <c r="TAG74" s="73"/>
      <c r="TAH74" s="73"/>
      <c r="TAI74" s="73"/>
      <c r="TAJ74" s="73"/>
      <c r="TAK74" s="73"/>
      <c r="TAL74" s="73"/>
      <c r="TAM74" s="73"/>
      <c r="TAN74" s="73"/>
      <c r="TAO74" s="73"/>
      <c r="TAP74" s="73"/>
      <c r="TAQ74" s="73"/>
      <c r="TAR74" s="73"/>
      <c r="TAS74" s="73"/>
      <c r="TAT74" s="73"/>
      <c r="TAU74" s="73"/>
      <c r="TAV74" s="73"/>
      <c r="TAW74" s="73"/>
      <c r="TAX74" s="73"/>
      <c r="TAY74" s="73"/>
      <c r="TAZ74" s="73"/>
      <c r="TBA74" s="73"/>
      <c r="TBB74" s="73"/>
      <c r="TBC74" s="73"/>
      <c r="TBD74" s="73"/>
      <c r="TBE74" s="73"/>
      <c r="TBF74" s="73"/>
      <c r="TBG74" s="73"/>
      <c r="TBH74" s="73"/>
      <c r="TBI74" s="73"/>
      <c r="TBJ74" s="73"/>
      <c r="TBK74" s="73"/>
      <c r="TBL74" s="73"/>
      <c r="TBM74" s="73"/>
      <c r="TBN74" s="73"/>
      <c r="TBO74" s="73"/>
      <c r="TBP74" s="73"/>
      <c r="TBQ74" s="73"/>
      <c r="TBR74" s="73"/>
      <c r="TBS74" s="73"/>
      <c r="TBT74" s="73"/>
      <c r="TBU74" s="73"/>
      <c r="TBV74" s="73"/>
      <c r="TBW74" s="73"/>
      <c r="TBX74" s="73"/>
      <c r="TBY74" s="73"/>
      <c r="TBZ74" s="73"/>
      <c r="TCA74" s="73"/>
      <c r="TCB74" s="73"/>
      <c r="TCC74" s="73"/>
      <c r="TCD74" s="73"/>
      <c r="TCE74" s="73"/>
      <c r="TCF74" s="73"/>
      <c r="TCG74" s="73"/>
      <c r="TCH74" s="73"/>
      <c r="TCI74" s="73"/>
      <c r="TCJ74" s="73"/>
      <c r="TCK74" s="73"/>
      <c r="TCL74" s="73"/>
      <c r="TCM74" s="73"/>
      <c r="TCN74" s="73"/>
      <c r="TCO74" s="73"/>
      <c r="TCP74" s="73"/>
      <c r="TCQ74" s="73"/>
      <c r="TCR74" s="73"/>
      <c r="TCS74" s="73"/>
      <c r="TCT74" s="73"/>
      <c r="TCU74" s="73"/>
      <c r="TCV74" s="73"/>
      <c r="TCW74" s="73"/>
      <c r="TCX74" s="73"/>
      <c r="TCY74" s="73"/>
      <c r="TCZ74" s="73"/>
      <c r="TDA74" s="73"/>
      <c r="TDB74" s="73"/>
      <c r="TDC74" s="73"/>
      <c r="TDD74" s="73"/>
      <c r="TDE74" s="73"/>
      <c r="TDF74" s="73"/>
      <c r="TDG74" s="73"/>
      <c r="TDH74" s="73"/>
      <c r="TDI74" s="73"/>
      <c r="TDJ74" s="73"/>
      <c r="TDK74" s="73"/>
      <c r="TDL74" s="73"/>
      <c r="TDM74" s="73"/>
      <c r="TDN74" s="73"/>
      <c r="TDO74" s="73"/>
      <c r="TDP74" s="73"/>
      <c r="TDQ74" s="73"/>
      <c r="TDR74" s="73"/>
      <c r="TDS74" s="73"/>
      <c r="TDT74" s="73"/>
      <c r="TDU74" s="73"/>
      <c r="TDV74" s="73"/>
      <c r="TDW74" s="73"/>
      <c r="TDX74" s="73"/>
      <c r="TDY74" s="73"/>
      <c r="TDZ74" s="73"/>
      <c r="TEA74" s="73"/>
      <c r="TEB74" s="73"/>
      <c r="TEC74" s="73"/>
      <c r="TED74" s="73"/>
      <c r="TEE74" s="73"/>
      <c r="TEF74" s="73"/>
      <c r="TEG74" s="73"/>
      <c r="TEH74" s="73"/>
      <c r="TEI74" s="73"/>
      <c r="TEJ74" s="73"/>
      <c r="TEK74" s="73"/>
      <c r="TEL74" s="73"/>
      <c r="TEM74" s="73"/>
      <c r="TEN74" s="73"/>
      <c r="TEO74" s="73"/>
      <c r="TEP74" s="73"/>
      <c r="TEQ74" s="73"/>
      <c r="TER74" s="73"/>
      <c r="TES74" s="73"/>
      <c r="TET74" s="73"/>
      <c r="TEU74" s="73"/>
      <c r="TEV74" s="73"/>
      <c r="TEW74" s="73"/>
      <c r="TEX74" s="73"/>
      <c r="TEY74" s="73"/>
      <c r="TEZ74" s="73"/>
      <c r="TFA74" s="73"/>
      <c r="TFB74" s="73"/>
      <c r="TFC74" s="73"/>
      <c r="TFD74" s="73"/>
      <c r="TFE74" s="73"/>
      <c r="TFF74" s="73"/>
      <c r="TFG74" s="73"/>
      <c r="TFH74" s="73"/>
      <c r="TFI74" s="73"/>
      <c r="TFJ74" s="73"/>
      <c r="TFK74" s="73"/>
      <c r="TFL74" s="73"/>
      <c r="TFM74" s="73"/>
      <c r="TFN74" s="73"/>
      <c r="TFO74" s="73"/>
      <c r="TFP74" s="73"/>
      <c r="TFQ74" s="73"/>
      <c r="TFR74" s="73"/>
      <c r="TFS74" s="73"/>
      <c r="TFT74" s="73"/>
      <c r="TFU74" s="73"/>
      <c r="TFV74" s="73"/>
      <c r="TFW74" s="73"/>
      <c r="TFX74" s="73"/>
      <c r="TFY74" s="73"/>
      <c r="TFZ74" s="73"/>
      <c r="TGA74" s="73"/>
      <c r="TGB74" s="73"/>
      <c r="TGC74" s="73"/>
      <c r="TGD74" s="73"/>
      <c r="TGE74" s="73"/>
      <c r="TGF74" s="73"/>
      <c r="TGG74" s="73"/>
      <c r="TGH74" s="73"/>
      <c r="TGI74" s="73"/>
      <c r="TGJ74" s="73"/>
      <c r="TGK74" s="73"/>
      <c r="TGL74" s="73"/>
      <c r="TGM74" s="73"/>
      <c r="TGN74" s="73"/>
      <c r="TGO74" s="73"/>
      <c r="TGP74" s="73"/>
      <c r="TGQ74" s="73"/>
      <c r="TGR74" s="73"/>
      <c r="TGS74" s="73"/>
      <c r="TGT74" s="73"/>
      <c r="TGU74" s="73"/>
      <c r="TGV74" s="73"/>
      <c r="TGW74" s="73"/>
      <c r="TGX74" s="73"/>
      <c r="TGY74" s="73"/>
      <c r="TGZ74" s="73"/>
      <c r="THA74" s="73"/>
      <c r="THB74" s="73"/>
      <c r="THC74" s="73"/>
      <c r="THD74" s="73"/>
      <c r="THE74" s="73"/>
      <c r="THF74" s="73"/>
      <c r="THG74" s="73"/>
      <c r="THH74" s="73"/>
      <c r="THI74" s="73"/>
      <c r="THJ74" s="73"/>
      <c r="THK74" s="73"/>
      <c r="THL74" s="73"/>
      <c r="THM74" s="73"/>
      <c r="THN74" s="73"/>
      <c r="THO74" s="73"/>
      <c r="THP74" s="73"/>
      <c r="THQ74" s="73"/>
      <c r="THR74" s="73"/>
      <c r="THS74" s="73"/>
      <c r="THT74" s="73"/>
      <c r="THU74" s="73"/>
      <c r="THV74" s="73"/>
      <c r="THW74" s="73"/>
      <c r="THX74" s="73"/>
      <c r="THY74" s="73"/>
      <c r="THZ74" s="73"/>
      <c r="TIA74" s="73"/>
      <c r="TIB74" s="73"/>
      <c r="TIC74" s="73"/>
      <c r="TID74" s="73"/>
      <c r="TIE74" s="73"/>
      <c r="TIF74" s="73"/>
      <c r="TIG74" s="73"/>
      <c r="TIH74" s="73"/>
      <c r="TII74" s="73"/>
      <c r="TIJ74" s="73"/>
      <c r="TIK74" s="73"/>
      <c r="TIL74" s="73"/>
      <c r="TIM74" s="73"/>
      <c r="TIN74" s="73"/>
      <c r="TIO74" s="73"/>
      <c r="TIP74" s="73"/>
      <c r="TIQ74" s="73"/>
      <c r="TIR74" s="73"/>
      <c r="TIS74" s="73"/>
      <c r="TIT74" s="73"/>
      <c r="TIU74" s="73"/>
      <c r="TIV74" s="73"/>
      <c r="TIW74" s="73"/>
      <c r="TIX74" s="73"/>
      <c r="TIY74" s="73"/>
      <c r="TIZ74" s="73"/>
      <c r="TJA74" s="73"/>
      <c r="TJB74" s="73"/>
      <c r="TJC74" s="73"/>
      <c r="TJD74" s="73"/>
      <c r="TJE74" s="73"/>
      <c r="TJF74" s="73"/>
      <c r="TJG74" s="73"/>
      <c r="TJH74" s="73"/>
      <c r="TJI74" s="73"/>
      <c r="TJJ74" s="73"/>
      <c r="TJK74" s="73"/>
      <c r="TJL74" s="73"/>
      <c r="TJM74" s="73"/>
      <c r="TJN74" s="73"/>
      <c r="TJO74" s="73"/>
      <c r="TJP74" s="73"/>
      <c r="TJQ74" s="73"/>
      <c r="TJR74" s="73"/>
      <c r="TJS74" s="73"/>
      <c r="TJT74" s="73"/>
      <c r="TJU74" s="73"/>
      <c r="TJV74" s="73"/>
      <c r="TJW74" s="73"/>
      <c r="TJX74" s="73"/>
      <c r="TJY74" s="73"/>
      <c r="TJZ74" s="73"/>
      <c r="TKA74" s="73"/>
      <c r="TKB74" s="73"/>
      <c r="TKC74" s="73"/>
      <c r="TKD74" s="73"/>
      <c r="TKE74" s="73"/>
      <c r="TKF74" s="73"/>
      <c r="TKG74" s="73"/>
      <c r="TKH74" s="73"/>
      <c r="TKI74" s="73"/>
      <c r="TKJ74" s="73"/>
      <c r="TKK74" s="73"/>
      <c r="TKL74" s="73"/>
      <c r="TKM74" s="73"/>
      <c r="TKN74" s="73"/>
      <c r="TKO74" s="73"/>
      <c r="TKP74" s="73"/>
      <c r="TKQ74" s="73"/>
      <c r="TKR74" s="73"/>
      <c r="TKS74" s="73"/>
      <c r="TKT74" s="73"/>
      <c r="TKU74" s="73"/>
      <c r="TKV74" s="73"/>
      <c r="TKW74" s="73"/>
      <c r="TKX74" s="73"/>
      <c r="TKY74" s="73"/>
      <c r="TKZ74" s="73"/>
      <c r="TLA74" s="73"/>
      <c r="TLB74" s="73"/>
      <c r="TLC74" s="73"/>
      <c r="TLD74" s="73"/>
      <c r="TLE74" s="73"/>
      <c r="TLF74" s="73"/>
      <c r="TLG74" s="73"/>
      <c r="TLH74" s="73"/>
      <c r="TLI74" s="73"/>
      <c r="TLJ74" s="73"/>
      <c r="TLK74" s="73"/>
      <c r="TLL74" s="73"/>
      <c r="TLM74" s="73"/>
      <c r="TLN74" s="73"/>
      <c r="TLO74" s="73"/>
      <c r="TLP74" s="73"/>
      <c r="TLQ74" s="73"/>
      <c r="TLR74" s="73"/>
      <c r="TLS74" s="73"/>
      <c r="TLT74" s="73"/>
      <c r="TLU74" s="73"/>
      <c r="TLV74" s="73"/>
      <c r="TLW74" s="73"/>
      <c r="TLX74" s="73"/>
      <c r="TLY74" s="73"/>
      <c r="TLZ74" s="73"/>
      <c r="TMA74" s="73"/>
      <c r="TMB74" s="73"/>
      <c r="TMC74" s="73"/>
      <c r="TMD74" s="73"/>
      <c r="TME74" s="73"/>
      <c r="TMF74" s="73"/>
      <c r="TMG74" s="73"/>
      <c r="TMH74" s="73"/>
      <c r="TMI74" s="73"/>
      <c r="TMJ74" s="73"/>
      <c r="TMK74" s="73"/>
      <c r="TML74" s="73"/>
      <c r="TMM74" s="73"/>
      <c r="TMN74" s="73"/>
      <c r="TMO74" s="73"/>
      <c r="TMP74" s="73"/>
      <c r="TMQ74" s="73"/>
      <c r="TMR74" s="73"/>
      <c r="TMS74" s="73"/>
      <c r="TMT74" s="73"/>
      <c r="TMU74" s="73"/>
      <c r="TMV74" s="73"/>
      <c r="TMW74" s="73"/>
      <c r="TMX74" s="73"/>
      <c r="TMY74" s="73"/>
      <c r="TMZ74" s="73"/>
      <c r="TNA74" s="73"/>
      <c r="TNB74" s="73"/>
      <c r="TNC74" s="73"/>
      <c r="TND74" s="73"/>
      <c r="TNE74" s="73"/>
      <c r="TNF74" s="73"/>
      <c r="TNG74" s="73"/>
      <c r="TNH74" s="73"/>
      <c r="TNI74" s="73"/>
      <c r="TNJ74" s="73"/>
      <c r="TNK74" s="73"/>
      <c r="TNL74" s="73"/>
      <c r="TNM74" s="73"/>
      <c r="TNN74" s="73"/>
      <c r="TNO74" s="73"/>
      <c r="TNP74" s="73"/>
      <c r="TNQ74" s="73"/>
      <c r="TNR74" s="73"/>
      <c r="TNS74" s="73"/>
      <c r="TNT74" s="73"/>
      <c r="TNU74" s="73"/>
      <c r="TNV74" s="73"/>
      <c r="TNW74" s="73"/>
      <c r="TNX74" s="73"/>
      <c r="TNY74" s="73"/>
      <c r="TNZ74" s="73"/>
      <c r="TOA74" s="73"/>
      <c r="TOB74" s="73"/>
      <c r="TOC74" s="73"/>
      <c r="TOD74" s="73"/>
      <c r="TOE74" s="73"/>
      <c r="TOF74" s="73"/>
      <c r="TOG74" s="73"/>
      <c r="TOH74" s="73"/>
      <c r="TOI74" s="73"/>
      <c r="TOJ74" s="73"/>
      <c r="TOK74" s="73"/>
      <c r="TOL74" s="73"/>
      <c r="TOM74" s="73"/>
      <c r="TON74" s="73"/>
      <c r="TOO74" s="73"/>
      <c r="TOP74" s="73"/>
      <c r="TOQ74" s="73"/>
      <c r="TOR74" s="73"/>
      <c r="TOS74" s="73"/>
      <c r="TOT74" s="73"/>
      <c r="TOU74" s="73"/>
      <c r="TOV74" s="73"/>
      <c r="TOW74" s="73"/>
      <c r="TOX74" s="73"/>
      <c r="TOY74" s="73"/>
      <c r="TOZ74" s="73"/>
      <c r="TPA74" s="73"/>
      <c r="TPB74" s="73"/>
      <c r="TPC74" s="73"/>
      <c r="TPD74" s="73"/>
      <c r="TPE74" s="73"/>
      <c r="TPF74" s="73"/>
      <c r="TPG74" s="73"/>
      <c r="TPH74" s="73"/>
      <c r="TPI74" s="73"/>
      <c r="TPJ74" s="73"/>
      <c r="TPK74" s="73"/>
      <c r="TPL74" s="73"/>
      <c r="TPM74" s="73"/>
      <c r="TPN74" s="73"/>
      <c r="TPO74" s="73"/>
      <c r="TPP74" s="73"/>
      <c r="TPQ74" s="73"/>
      <c r="TPR74" s="73"/>
      <c r="TPS74" s="73"/>
      <c r="TPT74" s="73"/>
      <c r="TPU74" s="73"/>
      <c r="TPV74" s="73"/>
      <c r="TPW74" s="73"/>
      <c r="TPX74" s="73"/>
      <c r="TPY74" s="73"/>
      <c r="TPZ74" s="73"/>
      <c r="TQA74" s="73"/>
      <c r="TQB74" s="73"/>
      <c r="TQC74" s="73"/>
      <c r="TQD74" s="73"/>
      <c r="TQE74" s="73"/>
      <c r="TQF74" s="73"/>
      <c r="TQG74" s="73"/>
      <c r="TQH74" s="73"/>
      <c r="TQI74" s="73"/>
      <c r="TQJ74" s="73"/>
      <c r="TQK74" s="73"/>
      <c r="TQL74" s="73"/>
      <c r="TQM74" s="73"/>
      <c r="TQN74" s="73"/>
      <c r="TQO74" s="73"/>
      <c r="TQP74" s="73"/>
      <c r="TQQ74" s="73"/>
      <c r="TQR74" s="73"/>
      <c r="TQS74" s="73"/>
      <c r="TQT74" s="73"/>
      <c r="TQU74" s="73"/>
      <c r="TQV74" s="73"/>
      <c r="TQW74" s="73"/>
      <c r="TQX74" s="73"/>
      <c r="TQY74" s="73"/>
      <c r="TQZ74" s="73"/>
      <c r="TRA74" s="73"/>
      <c r="TRB74" s="73"/>
      <c r="TRC74" s="73"/>
      <c r="TRD74" s="73"/>
      <c r="TRE74" s="73"/>
      <c r="TRF74" s="73"/>
      <c r="TRG74" s="73"/>
      <c r="TRH74" s="73"/>
      <c r="TRI74" s="73"/>
      <c r="TRJ74" s="73"/>
      <c r="TRK74" s="73"/>
      <c r="TRL74" s="73"/>
      <c r="TRM74" s="73"/>
      <c r="TRN74" s="73"/>
      <c r="TRO74" s="73"/>
      <c r="TRP74" s="73"/>
      <c r="TRQ74" s="73"/>
      <c r="TRR74" s="73"/>
      <c r="TRS74" s="73"/>
      <c r="TRT74" s="73"/>
      <c r="TRU74" s="73"/>
      <c r="TRV74" s="73"/>
      <c r="TRW74" s="73"/>
      <c r="TRX74" s="73"/>
      <c r="TRY74" s="73"/>
      <c r="TRZ74" s="73"/>
      <c r="TSA74" s="73"/>
      <c r="TSB74" s="73"/>
      <c r="TSC74" s="73"/>
      <c r="TSD74" s="73"/>
      <c r="TSE74" s="73"/>
      <c r="TSF74" s="73"/>
      <c r="TSG74" s="73"/>
      <c r="TSH74" s="73"/>
      <c r="TSI74" s="73"/>
      <c r="TSJ74" s="73"/>
      <c r="TSK74" s="73"/>
      <c r="TSL74" s="73"/>
      <c r="TSM74" s="73"/>
      <c r="TSN74" s="73"/>
      <c r="TSO74" s="73"/>
      <c r="TSP74" s="73"/>
      <c r="TSQ74" s="73"/>
      <c r="TSR74" s="73"/>
      <c r="TSS74" s="73"/>
      <c r="TST74" s="73"/>
      <c r="TSU74" s="73"/>
      <c r="TSV74" s="73"/>
      <c r="TSW74" s="73"/>
      <c r="TSX74" s="73"/>
      <c r="TSY74" s="73"/>
      <c r="TSZ74" s="73"/>
      <c r="TTA74" s="73"/>
      <c r="TTB74" s="73"/>
      <c r="TTC74" s="73"/>
      <c r="TTD74" s="73"/>
      <c r="TTE74" s="73"/>
      <c r="TTF74" s="73"/>
      <c r="TTG74" s="73"/>
      <c r="TTH74" s="73"/>
      <c r="TTI74" s="73"/>
      <c r="TTJ74" s="73"/>
      <c r="TTK74" s="73"/>
      <c r="TTL74" s="73"/>
      <c r="TTM74" s="73"/>
      <c r="TTN74" s="73"/>
      <c r="TTO74" s="73"/>
      <c r="TTP74" s="73"/>
      <c r="TTQ74" s="73"/>
      <c r="TTR74" s="73"/>
      <c r="TTS74" s="73"/>
      <c r="TTT74" s="73"/>
      <c r="TTU74" s="73"/>
      <c r="TTV74" s="73"/>
      <c r="TTW74" s="73"/>
      <c r="TTX74" s="73"/>
      <c r="TTY74" s="73"/>
      <c r="TTZ74" s="73"/>
      <c r="TUA74" s="73"/>
      <c r="TUB74" s="73"/>
      <c r="TUC74" s="73"/>
      <c r="TUD74" s="73"/>
      <c r="TUE74" s="73"/>
      <c r="TUF74" s="73"/>
      <c r="TUG74" s="73"/>
      <c r="TUH74" s="73"/>
      <c r="TUI74" s="73"/>
      <c r="TUJ74" s="73"/>
      <c r="TUK74" s="73"/>
      <c r="TUL74" s="73"/>
      <c r="TUM74" s="73"/>
      <c r="TUN74" s="73"/>
      <c r="TUO74" s="73"/>
      <c r="TUP74" s="73"/>
      <c r="TUQ74" s="73"/>
      <c r="TUR74" s="73"/>
      <c r="TUS74" s="73"/>
      <c r="TUT74" s="73"/>
      <c r="TUU74" s="73"/>
      <c r="TUV74" s="73"/>
      <c r="TUW74" s="73"/>
      <c r="TUX74" s="73"/>
      <c r="TUY74" s="73"/>
      <c r="TUZ74" s="73"/>
      <c r="TVA74" s="73"/>
      <c r="TVB74" s="73"/>
      <c r="TVC74" s="73"/>
      <c r="TVD74" s="73"/>
      <c r="TVE74" s="73"/>
      <c r="TVF74" s="73"/>
      <c r="TVG74" s="73"/>
      <c r="TVH74" s="73"/>
      <c r="TVI74" s="73"/>
      <c r="TVJ74" s="73"/>
      <c r="TVK74" s="73"/>
      <c r="TVL74" s="73"/>
      <c r="TVM74" s="73"/>
      <c r="TVN74" s="73"/>
      <c r="TVO74" s="73"/>
      <c r="TVP74" s="73"/>
      <c r="TVQ74" s="73"/>
      <c r="TVR74" s="73"/>
      <c r="TVS74" s="73"/>
      <c r="TVT74" s="73"/>
      <c r="TVU74" s="73"/>
      <c r="TVV74" s="73"/>
      <c r="TVW74" s="73"/>
      <c r="TVX74" s="73"/>
      <c r="TVY74" s="73"/>
      <c r="TVZ74" s="73"/>
      <c r="TWA74" s="73"/>
      <c r="TWB74" s="73"/>
      <c r="TWC74" s="73"/>
      <c r="TWD74" s="73"/>
      <c r="TWE74" s="73"/>
      <c r="TWF74" s="73"/>
      <c r="TWG74" s="73"/>
      <c r="TWH74" s="73"/>
      <c r="TWI74" s="73"/>
      <c r="TWJ74" s="73"/>
      <c r="TWK74" s="73"/>
      <c r="TWL74" s="73"/>
      <c r="TWM74" s="73"/>
      <c r="TWN74" s="73"/>
      <c r="TWO74" s="73"/>
      <c r="TWP74" s="73"/>
      <c r="TWQ74" s="73"/>
      <c r="TWR74" s="73"/>
      <c r="TWS74" s="73"/>
      <c r="TWT74" s="73"/>
      <c r="TWU74" s="73"/>
      <c r="TWV74" s="73"/>
      <c r="TWW74" s="73"/>
      <c r="TWX74" s="73"/>
      <c r="TWY74" s="73"/>
      <c r="TWZ74" s="73"/>
      <c r="TXA74" s="73"/>
      <c r="TXB74" s="73"/>
      <c r="TXC74" s="73"/>
      <c r="TXD74" s="73"/>
      <c r="TXE74" s="73"/>
      <c r="TXF74" s="73"/>
      <c r="TXG74" s="73"/>
      <c r="TXH74" s="73"/>
      <c r="TXI74" s="73"/>
      <c r="TXJ74" s="73"/>
      <c r="TXK74" s="73"/>
      <c r="TXL74" s="73"/>
      <c r="TXM74" s="73"/>
      <c r="TXN74" s="73"/>
      <c r="TXO74" s="73"/>
      <c r="TXP74" s="73"/>
      <c r="TXQ74" s="73"/>
      <c r="TXR74" s="73"/>
      <c r="TXS74" s="73"/>
      <c r="TXT74" s="73"/>
      <c r="TXU74" s="73"/>
      <c r="TXV74" s="73"/>
      <c r="TXW74" s="73"/>
      <c r="TXX74" s="73"/>
      <c r="TXY74" s="73"/>
      <c r="TXZ74" s="73"/>
      <c r="TYA74" s="73"/>
      <c r="TYB74" s="73"/>
      <c r="TYC74" s="73"/>
      <c r="TYD74" s="73"/>
      <c r="TYE74" s="73"/>
      <c r="TYF74" s="73"/>
      <c r="TYG74" s="73"/>
      <c r="TYH74" s="73"/>
      <c r="TYI74" s="73"/>
      <c r="TYJ74" s="73"/>
      <c r="TYK74" s="73"/>
      <c r="TYL74" s="73"/>
      <c r="TYM74" s="73"/>
      <c r="TYN74" s="73"/>
      <c r="TYO74" s="73"/>
      <c r="TYP74" s="73"/>
      <c r="TYQ74" s="73"/>
      <c r="TYR74" s="73"/>
      <c r="TYS74" s="73"/>
      <c r="TYT74" s="73"/>
      <c r="TYU74" s="73"/>
      <c r="TYV74" s="73"/>
      <c r="TYW74" s="73"/>
      <c r="TYX74" s="73"/>
      <c r="TYY74" s="73"/>
      <c r="TYZ74" s="73"/>
      <c r="TZA74" s="73"/>
      <c r="TZB74" s="73"/>
      <c r="TZC74" s="73"/>
      <c r="TZD74" s="73"/>
      <c r="TZE74" s="73"/>
      <c r="TZF74" s="73"/>
      <c r="TZG74" s="73"/>
      <c r="TZH74" s="73"/>
      <c r="TZI74" s="73"/>
      <c r="TZJ74" s="73"/>
      <c r="TZK74" s="73"/>
      <c r="TZL74" s="73"/>
      <c r="TZM74" s="73"/>
      <c r="TZN74" s="73"/>
      <c r="TZO74" s="73"/>
      <c r="TZP74" s="73"/>
      <c r="TZQ74" s="73"/>
      <c r="TZR74" s="73"/>
      <c r="TZS74" s="73"/>
      <c r="TZT74" s="73"/>
      <c r="TZU74" s="73"/>
      <c r="TZV74" s="73"/>
      <c r="TZW74" s="73"/>
      <c r="TZX74" s="73"/>
      <c r="TZY74" s="73"/>
      <c r="TZZ74" s="73"/>
      <c r="UAA74" s="73"/>
      <c r="UAB74" s="73"/>
      <c r="UAC74" s="73"/>
      <c r="UAD74" s="73"/>
      <c r="UAE74" s="73"/>
      <c r="UAF74" s="73"/>
      <c r="UAG74" s="73"/>
      <c r="UAH74" s="73"/>
      <c r="UAI74" s="73"/>
      <c r="UAJ74" s="73"/>
      <c r="UAK74" s="73"/>
      <c r="UAL74" s="73"/>
      <c r="UAM74" s="73"/>
      <c r="UAN74" s="73"/>
      <c r="UAO74" s="73"/>
      <c r="UAP74" s="73"/>
      <c r="UAQ74" s="73"/>
      <c r="UAR74" s="73"/>
      <c r="UAS74" s="73"/>
      <c r="UAT74" s="73"/>
      <c r="UAU74" s="73"/>
      <c r="UAV74" s="73"/>
      <c r="UAW74" s="73"/>
      <c r="UAX74" s="73"/>
      <c r="UAY74" s="73"/>
      <c r="UAZ74" s="73"/>
      <c r="UBA74" s="73"/>
      <c r="UBB74" s="73"/>
      <c r="UBC74" s="73"/>
      <c r="UBD74" s="73"/>
      <c r="UBE74" s="73"/>
      <c r="UBF74" s="73"/>
      <c r="UBG74" s="73"/>
      <c r="UBH74" s="73"/>
      <c r="UBI74" s="73"/>
      <c r="UBJ74" s="73"/>
      <c r="UBK74" s="73"/>
      <c r="UBL74" s="73"/>
      <c r="UBM74" s="73"/>
      <c r="UBN74" s="73"/>
      <c r="UBO74" s="73"/>
      <c r="UBP74" s="73"/>
      <c r="UBQ74" s="73"/>
      <c r="UBR74" s="73"/>
      <c r="UBS74" s="73"/>
      <c r="UBT74" s="73"/>
      <c r="UBU74" s="73"/>
      <c r="UBV74" s="73"/>
      <c r="UBW74" s="73"/>
      <c r="UBX74" s="73"/>
      <c r="UBY74" s="73"/>
      <c r="UBZ74" s="73"/>
      <c r="UCA74" s="73"/>
      <c r="UCB74" s="73"/>
      <c r="UCC74" s="73"/>
      <c r="UCD74" s="73"/>
      <c r="UCE74" s="73"/>
      <c r="UCF74" s="73"/>
      <c r="UCG74" s="73"/>
      <c r="UCH74" s="73"/>
      <c r="UCI74" s="73"/>
      <c r="UCJ74" s="73"/>
      <c r="UCK74" s="73"/>
      <c r="UCL74" s="73"/>
      <c r="UCM74" s="73"/>
      <c r="UCN74" s="73"/>
      <c r="UCO74" s="73"/>
      <c r="UCP74" s="73"/>
      <c r="UCQ74" s="73"/>
      <c r="UCR74" s="73"/>
      <c r="UCS74" s="73"/>
      <c r="UCT74" s="73"/>
      <c r="UCU74" s="73"/>
      <c r="UCV74" s="73"/>
      <c r="UCW74" s="73"/>
      <c r="UCX74" s="73"/>
      <c r="UCY74" s="73"/>
      <c r="UCZ74" s="73"/>
      <c r="UDA74" s="73"/>
      <c r="UDB74" s="73"/>
      <c r="UDC74" s="73"/>
      <c r="UDD74" s="73"/>
      <c r="UDE74" s="73"/>
      <c r="UDF74" s="73"/>
      <c r="UDG74" s="73"/>
      <c r="UDH74" s="73"/>
      <c r="UDI74" s="73"/>
      <c r="UDJ74" s="73"/>
      <c r="UDK74" s="73"/>
      <c r="UDL74" s="73"/>
      <c r="UDM74" s="73"/>
      <c r="UDN74" s="73"/>
      <c r="UDO74" s="73"/>
      <c r="UDP74" s="73"/>
      <c r="UDQ74" s="73"/>
      <c r="UDR74" s="73"/>
      <c r="UDS74" s="73"/>
      <c r="UDT74" s="73"/>
      <c r="UDU74" s="73"/>
      <c r="UDV74" s="73"/>
      <c r="UDW74" s="73"/>
      <c r="UDX74" s="73"/>
      <c r="UDY74" s="73"/>
      <c r="UDZ74" s="73"/>
      <c r="UEA74" s="73"/>
      <c r="UEB74" s="73"/>
      <c r="UEC74" s="73"/>
      <c r="UED74" s="73"/>
      <c r="UEE74" s="73"/>
      <c r="UEF74" s="73"/>
      <c r="UEG74" s="73"/>
      <c r="UEH74" s="73"/>
      <c r="UEI74" s="73"/>
      <c r="UEJ74" s="73"/>
      <c r="UEK74" s="73"/>
      <c r="UEL74" s="73"/>
      <c r="UEM74" s="73"/>
      <c r="UEN74" s="73"/>
      <c r="UEO74" s="73"/>
      <c r="UEP74" s="73"/>
      <c r="UEQ74" s="73"/>
      <c r="UER74" s="73"/>
      <c r="UES74" s="73"/>
      <c r="UET74" s="73"/>
      <c r="UEU74" s="73"/>
      <c r="UEV74" s="73"/>
      <c r="UEW74" s="73"/>
      <c r="UEX74" s="73"/>
      <c r="UEY74" s="73"/>
      <c r="UEZ74" s="73"/>
      <c r="UFA74" s="73"/>
      <c r="UFB74" s="73"/>
      <c r="UFC74" s="73"/>
      <c r="UFD74" s="73"/>
      <c r="UFE74" s="73"/>
      <c r="UFF74" s="73"/>
      <c r="UFG74" s="73"/>
      <c r="UFH74" s="73"/>
      <c r="UFI74" s="73"/>
      <c r="UFJ74" s="73"/>
      <c r="UFK74" s="73"/>
      <c r="UFL74" s="73"/>
      <c r="UFM74" s="73"/>
      <c r="UFN74" s="73"/>
      <c r="UFO74" s="73"/>
      <c r="UFP74" s="73"/>
      <c r="UFQ74" s="73"/>
      <c r="UFR74" s="73"/>
      <c r="UFS74" s="73"/>
      <c r="UFT74" s="73"/>
      <c r="UFU74" s="73"/>
      <c r="UFV74" s="73"/>
      <c r="UFW74" s="73"/>
      <c r="UFX74" s="73"/>
      <c r="UFY74" s="73"/>
      <c r="UFZ74" s="73"/>
      <c r="UGA74" s="73"/>
      <c r="UGB74" s="73"/>
      <c r="UGC74" s="73"/>
      <c r="UGD74" s="73"/>
      <c r="UGE74" s="73"/>
      <c r="UGF74" s="73"/>
      <c r="UGG74" s="73"/>
      <c r="UGH74" s="73"/>
      <c r="UGI74" s="73"/>
      <c r="UGJ74" s="73"/>
      <c r="UGK74" s="73"/>
      <c r="UGL74" s="73"/>
      <c r="UGM74" s="73"/>
      <c r="UGN74" s="73"/>
      <c r="UGO74" s="73"/>
      <c r="UGP74" s="73"/>
      <c r="UGQ74" s="73"/>
      <c r="UGR74" s="73"/>
      <c r="UGS74" s="73"/>
      <c r="UGT74" s="73"/>
      <c r="UGU74" s="73"/>
      <c r="UGV74" s="73"/>
      <c r="UGW74" s="73"/>
      <c r="UGX74" s="73"/>
      <c r="UGY74" s="73"/>
      <c r="UGZ74" s="73"/>
      <c r="UHA74" s="73"/>
      <c r="UHB74" s="73"/>
      <c r="UHC74" s="73"/>
      <c r="UHD74" s="73"/>
      <c r="UHE74" s="73"/>
      <c r="UHF74" s="73"/>
      <c r="UHG74" s="73"/>
      <c r="UHH74" s="73"/>
      <c r="UHI74" s="73"/>
      <c r="UHJ74" s="73"/>
      <c r="UHK74" s="73"/>
      <c r="UHL74" s="73"/>
      <c r="UHM74" s="73"/>
      <c r="UHN74" s="73"/>
      <c r="UHO74" s="73"/>
      <c r="UHP74" s="73"/>
      <c r="UHQ74" s="73"/>
      <c r="UHR74" s="73"/>
      <c r="UHS74" s="73"/>
      <c r="UHT74" s="73"/>
      <c r="UHU74" s="73"/>
      <c r="UHV74" s="73"/>
      <c r="UHW74" s="73"/>
      <c r="UHX74" s="73"/>
      <c r="UHY74" s="73"/>
      <c r="UHZ74" s="73"/>
      <c r="UIA74" s="73"/>
      <c r="UIB74" s="73"/>
      <c r="UIC74" s="73"/>
      <c r="UID74" s="73"/>
      <c r="UIE74" s="73"/>
      <c r="UIF74" s="73"/>
      <c r="UIG74" s="73"/>
      <c r="UIH74" s="73"/>
      <c r="UII74" s="73"/>
      <c r="UIJ74" s="73"/>
      <c r="UIK74" s="73"/>
      <c r="UIL74" s="73"/>
      <c r="UIM74" s="73"/>
      <c r="UIN74" s="73"/>
      <c r="UIO74" s="73"/>
      <c r="UIP74" s="73"/>
      <c r="UIQ74" s="73"/>
      <c r="UIR74" s="73"/>
      <c r="UIS74" s="73"/>
      <c r="UIT74" s="73"/>
      <c r="UIU74" s="73"/>
      <c r="UIV74" s="73"/>
      <c r="UIW74" s="73"/>
      <c r="UIX74" s="73"/>
      <c r="UIY74" s="73"/>
      <c r="UIZ74" s="73"/>
      <c r="UJA74" s="73"/>
      <c r="UJB74" s="73"/>
      <c r="UJC74" s="73"/>
      <c r="UJD74" s="73"/>
      <c r="UJE74" s="73"/>
      <c r="UJF74" s="73"/>
      <c r="UJG74" s="73"/>
      <c r="UJH74" s="73"/>
      <c r="UJI74" s="73"/>
      <c r="UJJ74" s="73"/>
      <c r="UJK74" s="73"/>
      <c r="UJL74" s="73"/>
      <c r="UJM74" s="73"/>
      <c r="UJN74" s="73"/>
      <c r="UJO74" s="73"/>
      <c r="UJP74" s="73"/>
      <c r="UJQ74" s="73"/>
      <c r="UJR74" s="73"/>
      <c r="UJS74" s="73"/>
      <c r="UJT74" s="73"/>
      <c r="UJU74" s="73"/>
      <c r="UJV74" s="73"/>
      <c r="UJW74" s="73"/>
      <c r="UJX74" s="73"/>
      <c r="UJY74" s="73"/>
      <c r="UJZ74" s="73"/>
      <c r="UKA74" s="73"/>
      <c r="UKB74" s="73"/>
      <c r="UKC74" s="73"/>
      <c r="UKD74" s="73"/>
      <c r="UKE74" s="73"/>
      <c r="UKF74" s="73"/>
      <c r="UKG74" s="73"/>
      <c r="UKH74" s="73"/>
      <c r="UKI74" s="73"/>
      <c r="UKJ74" s="73"/>
      <c r="UKK74" s="73"/>
      <c r="UKL74" s="73"/>
      <c r="UKM74" s="73"/>
      <c r="UKN74" s="73"/>
      <c r="UKO74" s="73"/>
      <c r="UKP74" s="73"/>
      <c r="UKQ74" s="73"/>
      <c r="UKR74" s="73"/>
      <c r="UKS74" s="73"/>
      <c r="UKT74" s="73"/>
      <c r="UKU74" s="73"/>
      <c r="UKV74" s="73"/>
      <c r="UKW74" s="73"/>
      <c r="UKX74" s="73"/>
      <c r="UKY74" s="73"/>
      <c r="UKZ74" s="73"/>
      <c r="ULA74" s="73"/>
      <c r="ULB74" s="73"/>
      <c r="ULC74" s="73"/>
      <c r="ULD74" s="73"/>
      <c r="ULE74" s="73"/>
      <c r="ULF74" s="73"/>
      <c r="ULG74" s="73"/>
      <c r="ULH74" s="73"/>
      <c r="ULI74" s="73"/>
      <c r="ULJ74" s="73"/>
      <c r="ULK74" s="73"/>
      <c r="ULL74" s="73"/>
      <c r="ULM74" s="73"/>
      <c r="ULN74" s="73"/>
      <c r="ULO74" s="73"/>
      <c r="ULP74" s="73"/>
      <c r="ULQ74" s="73"/>
      <c r="ULR74" s="73"/>
      <c r="ULS74" s="73"/>
      <c r="ULT74" s="73"/>
      <c r="ULU74" s="73"/>
      <c r="ULV74" s="73"/>
      <c r="ULW74" s="73"/>
      <c r="ULX74" s="73"/>
      <c r="ULY74" s="73"/>
      <c r="ULZ74" s="73"/>
      <c r="UMA74" s="73"/>
      <c r="UMB74" s="73"/>
      <c r="UMC74" s="73"/>
      <c r="UMD74" s="73"/>
      <c r="UME74" s="73"/>
      <c r="UMF74" s="73"/>
      <c r="UMG74" s="73"/>
      <c r="UMH74" s="73"/>
      <c r="UMI74" s="73"/>
      <c r="UMJ74" s="73"/>
      <c r="UMK74" s="73"/>
      <c r="UML74" s="73"/>
      <c r="UMM74" s="73"/>
      <c r="UMN74" s="73"/>
      <c r="UMO74" s="73"/>
      <c r="UMP74" s="73"/>
      <c r="UMQ74" s="73"/>
      <c r="UMR74" s="73"/>
      <c r="UMS74" s="73"/>
      <c r="UMT74" s="73"/>
      <c r="UMU74" s="73"/>
      <c r="UMV74" s="73"/>
      <c r="UMW74" s="73"/>
      <c r="UMX74" s="73"/>
      <c r="UMY74" s="73"/>
      <c r="UMZ74" s="73"/>
      <c r="UNA74" s="73"/>
      <c r="UNB74" s="73"/>
      <c r="UNC74" s="73"/>
      <c r="UND74" s="73"/>
      <c r="UNE74" s="73"/>
      <c r="UNF74" s="73"/>
      <c r="UNG74" s="73"/>
      <c r="UNH74" s="73"/>
      <c r="UNI74" s="73"/>
      <c r="UNJ74" s="73"/>
      <c r="UNK74" s="73"/>
      <c r="UNL74" s="73"/>
      <c r="UNM74" s="73"/>
      <c r="UNN74" s="73"/>
      <c r="UNO74" s="73"/>
      <c r="UNP74" s="73"/>
      <c r="UNQ74" s="73"/>
      <c r="UNR74" s="73"/>
      <c r="UNS74" s="73"/>
      <c r="UNT74" s="73"/>
      <c r="UNU74" s="73"/>
      <c r="UNV74" s="73"/>
      <c r="UNW74" s="73"/>
      <c r="UNX74" s="73"/>
      <c r="UNY74" s="73"/>
      <c r="UNZ74" s="73"/>
      <c r="UOA74" s="73"/>
      <c r="UOB74" s="73"/>
      <c r="UOC74" s="73"/>
      <c r="UOD74" s="73"/>
      <c r="UOE74" s="73"/>
      <c r="UOF74" s="73"/>
      <c r="UOG74" s="73"/>
      <c r="UOH74" s="73"/>
      <c r="UOI74" s="73"/>
      <c r="UOJ74" s="73"/>
      <c r="UOK74" s="73"/>
      <c r="UOL74" s="73"/>
      <c r="UOM74" s="73"/>
      <c r="UON74" s="73"/>
      <c r="UOO74" s="73"/>
      <c r="UOP74" s="73"/>
      <c r="UOQ74" s="73"/>
      <c r="UOR74" s="73"/>
      <c r="UOS74" s="73"/>
      <c r="UOT74" s="73"/>
      <c r="UOU74" s="73"/>
      <c r="UOV74" s="73"/>
      <c r="UOW74" s="73"/>
      <c r="UOX74" s="73"/>
      <c r="UOY74" s="73"/>
      <c r="UOZ74" s="73"/>
      <c r="UPA74" s="73"/>
      <c r="UPB74" s="73"/>
      <c r="UPC74" s="73"/>
      <c r="UPD74" s="73"/>
      <c r="UPE74" s="73"/>
      <c r="UPF74" s="73"/>
      <c r="UPG74" s="73"/>
      <c r="UPH74" s="73"/>
      <c r="UPI74" s="73"/>
      <c r="UPJ74" s="73"/>
      <c r="UPK74" s="73"/>
      <c r="UPL74" s="73"/>
      <c r="UPM74" s="73"/>
      <c r="UPN74" s="73"/>
      <c r="UPO74" s="73"/>
      <c r="UPP74" s="73"/>
      <c r="UPQ74" s="73"/>
      <c r="UPR74" s="73"/>
      <c r="UPS74" s="73"/>
      <c r="UPT74" s="73"/>
      <c r="UPU74" s="73"/>
      <c r="UPV74" s="73"/>
      <c r="UPW74" s="73"/>
      <c r="UPX74" s="73"/>
      <c r="UPY74" s="73"/>
      <c r="UPZ74" s="73"/>
      <c r="UQA74" s="73"/>
      <c r="UQB74" s="73"/>
      <c r="UQC74" s="73"/>
      <c r="UQD74" s="73"/>
      <c r="UQE74" s="73"/>
      <c r="UQF74" s="73"/>
      <c r="UQG74" s="73"/>
      <c r="UQH74" s="73"/>
      <c r="UQI74" s="73"/>
      <c r="UQJ74" s="73"/>
      <c r="UQK74" s="73"/>
      <c r="UQL74" s="73"/>
      <c r="UQM74" s="73"/>
      <c r="UQN74" s="73"/>
      <c r="UQO74" s="73"/>
      <c r="UQP74" s="73"/>
      <c r="UQQ74" s="73"/>
      <c r="UQR74" s="73"/>
      <c r="UQS74" s="73"/>
      <c r="UQT74" s="73"/>
      <c r="UQU74" s="73"/>
      <c r="UQV74" s="73"/>
      <c r="UQW74" s="73"/>
      <c r="UQX74" s="73"/>
      <c r="UQY74" s="73"/>
      <c r="UQZ74" s="73"/>
      <c r="URA74" s="73"/>
      <c r="URB74" s="73"/>
      <c r="URC74" s="73"/>
      <c r="URD74" s="73"/>
      <c r="URE74" s="73"/>
      <c r="URF74" s="73"/>
      <c r="URG74" s="73"/>
      <c r="URH74" s="73"/>
      <c r="URI74" s="73"/>
      <c r="URJ74" s="73"/>
      <c r="URK74" s="73"/>
      <c r="URL74" s="73"/>
      <c r="URM74" s="73"/>
      <c r="URN74" s="73"/>
      <c r="URO74" s="73"/>
      <c r="URP74" s="73"/>
      <c r="URQ74" s="73"/>
      <c r="URR74" s="73"/>
      <c r="URS74" s="73"/>
      <c r="URT74" s="73"/>
      <c r="URU74" s="73"/>
      <c r="URV74" s="73"/>
      <c r="URW74" s="73"/>
      <c r="URX74" s="73"/>
      <c r="URY74" s="73"/>
      <c r="URZ74" s="73"/>
      <c r="USA74" s="73"/>
      <c r="USB74" s="73"/>
      <c r="USC74" s="73"/>
      <c r="USD74" s="73"/>
      <c r="USE74" s="73"/>
      <c r="USF74" s="73"/>
      <c r="USG74" s="73"/>
      <c r="USH74" s="73"/>
      <c r="USI74" s="73"/>
      <c r="USJ74" s="73"/>
      <c r="USK74" s="73"/>
      <c r="USL74" s="73"/>
      <c r="USM74" s="73"/>
      <c r="USN74" s="73"/>
      <c r="USO74" s="73"/>
      <c r="USP74" s="73"/>
      <c r="USQ74" s="73"/>
      <c r="USR74" s="73"/>
      <c r="USS74" s="73"/>
      <c r="UST74" s="73"/>
      <c r="USU74" s="73"/>
      <c r="USV74" s="73"/>
      <c r="USW74" s="73"/>
      <c r="USX74" s="73"/>
      <c r="USY74" s="73"/>
      <c r="USZ74" s="73"/>
      <c r="UTA74" s="73"/>
      <c r="UTB74" s="73"/>
      <c r="UTC74" s="73"/>
      <c r="UTD74" s="73"/>
      <c r="UTE74" s="73"/>
      <c r="UTF74" s="73"/>
      <c r="UTG74" s="73"/>
      <c r="UTH74" s="73"/>
      <c r="UTI74" s="73"/>
      <c r="UTJ74" s="73"/>
      <c r="UTK74" s="73"/>
      <c r="UTL74" s="73"/>
      <c r="UTM74" s="73"/>
      <c r="UTN74" s="73"/>
      <c r="UTO74" s="73"/>
      <c r="UTP74" s="73"/>
      <c r="UTQ74" s="73"/>
      <c r="UTR74" s="73"/>
      <c r="UTS74" s="73"/>
      <c r="UTT74" s="73"/>
      <c r="UTU74" s="73"/>
      <c r="UTV74" s="73"/>
      <c r="UTW74" s="73"/>
      <c r="UTX74" s="73"/>
      <c r="UTY74" s="73"/>
      <c r="UTZ74" s="73"/>
      <c r="UUA74" s="73"/>
      <c r="UUB74" s="73"/>
      <c r="UUC74" s="73"/>
      <c r="UUD74" s="73"/>
      <c r="UUE74" s="73"/>
      <c r="UUF74" s="73"/>
      <c r="UUG74" s="73"/>
      <c r="UUH74" s="73"/>
      <c r="UUI74" s="73"/>
      <c r="UUJ74" s="73"/>
      <c r="UUK74" s="73"/>
      <c r="UUL74" s="73"/>
      <c r="UUM74" s="73"/>
      <c r="UUN74" s="73"/>
      <c r="UUO74" s="73"/>
      <c r="UUP74" s="73"/>
      <c r="UUQ74" s="73"/>
      <c r="UUR74" s="73"/>
      <c r="UUS74" s="73"/>
      <c r="UUT74" s="73"/>
      <c r="UUU74" s="73"/>
      <c r="UUV74" s="73"/>
      <c r="UUW74" s="73"/>
      <c r="UUX74" s="73"/>
      <c r="UUY74" s="73"/>
      <c r="UUZ74" s="73"/>
      <c r="UVA74" s="73"/>
      <c r="UVB74" s="73"/>
      <c r="UVC74" s="73"/>
      <c r="UVD74" s="73"/>
      <c r="UVE74" s="73"/>
      <c r="UVF74" s="73"/>
      <c r="UVG74" s="73"/>
      <c r="UVH74" s="73"/>
      <c r="UVI74" s="73"/>
      <c r="UVJ74" s="73"/>
      <c r="UVK74" s="73"/>
      <c r="UVL74" s="73"/>
      <c r="UVM74" s="73"/>
      <c r="UVN74" s="73"/>
      <c r="UVO74" s="73"/>
      <c r="UVP74" s="73"/>
      <c r="UVQ74" s="73"/>
      <c r="UVR74" s="73"/>
      <c r="UVS74" s="73"/>
      <c r="UVT74" s="73"/>
      <c r="UVU74" s="73"/>
      <c r="UVV74" s="73"/>
      <c r="UVW74" s="73"/>
      <c r="UVX74" s="73"/>
      <c r="UVY74" s="73"/>
      <c r="UVZ74" s="73"/>
      <c r="UWA74" s="73"/>
      <c r="UWB74" s="73"/>
      <c r="UWC74" s="73"/>
      <c r="UWD74" s="73"/>
      <c r="UWE74" s="73"/>
      <c r="UWF74" s="73"/>
      <c r="UWG74" s="73"/>
      <c r="UWH74" s="73"/>
      <c r="UWI74" s="73"/>
      <c r="UWJ74" s="73"/>
      <c r="UWK74" s="73"/>
      <c r="UWL74" s="73"/>
      <c r="UWM74" s="73"/>
      <c r="UWN74" s="73"/>
      <c r="UWO74" s="73"/>
      <c r="UWP74" s="73"/>
      <c r="UWQ74" s="73"/>
      <c r="UWR74" s="73"/>
      <c r="UWS74" s="73"/>
      <c r="UWT74" s="73"/>
      <c r="UWU74" s="73"/>
      <c r="UWV74" s="73"/>
      <c r="UWW74" s="73"/>
      <c r="UWX74" s="73"/>
      <c r="UWY74" s="73"/>
      <c r="UWZ74" s="73"/>
      <c r="UXA74" s="73"/>
      <c r="UXB74" s="73"/>
      <c r="UXC74" s="73"/>
      <c r="UXD74" s="73"/>
      <c r="UXE74" s="73"/>
      <c r="UXF74" s="73"/>
      <c r="UXG74" s="73"/>
      <c r="UXH74" s="73"/>
      <c r="UXI74" s="73"/>
      <c r="UXJ74" s="73"/>
      <c r="UXK74" s="73"/>
      <c r="UXL74" s="73"/>
      <c r="UXM74" s="73"/>
      <c r="UXN74" s="73"/>
      <c r="UXO74" s="73"/>
      <c r="UXP74" s="73"/>
      <c r="UXQ74" s="73"/>
      <c r="UXR74" s="73"/>
      <c r="UXS74" s="73"/>
      <c r="UXT74" s="73"/>
      <c r="UXU74" s="73"/>
      <c r="UXV74" s="73"/>
      <c r="UXW74" s="73"/>
      <c r="UXX74" s="73"/>
      <c r="UXY74" s="73"/>
      <c r="UXZ74" s="73"/>
      <c r="UYA74" s="73"/>
      <c r="UYB74" s="73"/>
      <c r="UYC74" s="73"/>
      <c r="UYD74" s="73"/>
      <c r="UYE74" s="73"/>
      <c r="UYF74" s="73"/>
      <c r="UYG74" s="73"/>
      <c r="UYH74" s="73"/>
      <c r="UYI74" s="73"/>
      <c r="UYJ74" s="73"/>
      <c r="UYK74" s="73"/>
      <c r="UYL74" s="73"/>
      <c r="UYM74" s="73"/>
      <c r="UYN74" s="73"/>
      <c r="UYO74" s="73"/>
      <c r="UYP74" s="73"/>
      <c r="UYQ74" s="73"/>
      <c r="UYR74" s="73"/>
      <c r="UYS74" s="73"/>
      <c r="UYT74" s="73"/>
      <c r="UYU74" s="73"/>
      <c r="UYV74" s="73"/>
      <c r="UYW74" s="73"/>
      <c r="UYX74" s="73"/>
      <c r="UYY74" s="73"/>
      <c r="UYZ74" s="73"/>
      <c r="UZA74" s="73"/>
      <c r="UZB74" s="73"/>
      <c r="UZC74" s="73"/>
      <c r="UZD74" s="73"/>
      <c r="UZE74" s="73"/>
      <c r="UZF74" s="73"/>
      <c r="UZG74" s="73"/>
      <c r="UZH74" s="73"/>
      <c r="UZI74" s="73"/>
      <c r="UZJ74" s="73"/>
      <c r="UZK74" s="73"/>
      <c r="UZL74" s="73"/>
      <c r="UZM74" s="73"/>
      <c r="UZN74" s="73"/>
      <c r="UZO74" s="73"/>
      <c r="UZP74" s="73"/>
      <c r="UZQ74" s="73"/>
      <c r="UZR74" s="73"/>
      <c r="UZS74" s="73"/>
      <c r="UZT74" s="73"/>
      <c r="UZU74" s="73"/>
      <c r="UZV74" s="73"/>
      <c r="UZW74" s="73"/>
      <c r="UZX74" s="73"/>
      <c r="UZY74" s="73"/>
      <c r="UZZ74" s="73"/>
      <c r="VAA74" s="73"/>
      <c r="VAB74" s="73"/>
      <c r="VAC74" s="73"/>
      <c r="VAD74" s="73"/>
      <c r="VAE74" s="73"/>
      <c r="VAF74" s="73"/>
      <c r="VAG74" s="73"/>
      <c r="VAH74" s="73"/>
      <c r="VAI74" s="73"/>
      <c r="VAJ74" s="73"/>
      <c r="VAK74" s="73"/>
      <c r="VAL74" s="73"/>
      <c r="VAM74" s="73"/>
      <c r="VAN74" s="73"/>
      <c r="VAO74" s="73"/>
      <c r="VAP74" s="73"/>
      <c r="VAQ74" s="73"/>
      <c r="VAR74" s="73"/>
      <c r="VAS74" s="73"/>
      <c r="VAT74" s="73"/>
      <c r="VAU74" s="73"/>
      <c r="VAV74" s="73"/>
      <c r="VAW74" s="73"/>
      <c r="VAX74" s="73"/>
      <c r="VAY74" s="73"/>
      <c r="VAZ74" s="73"/>
      <c r="VBA74" s="73"/>
      <c r="VBB74" s="73"/>
      <c r="VBC74" s="73"/>
      <c r="VBD74" s="73"/>
      <c r="VBE74" s="73"/>
      <c r="VBF74" s="73"/>
      <c r="VBG74" s="73"/>
      <c r="VBH74" s="73"/>
      <c r="VBI74" s="73"/>
      <c r="VBJ74" s="73"/>
      <c r="VBK74" s="73"/>
      <c r="VBL74" s="73"/>
      <c r="VBM74" s="73"/>
      <c r="VBN74" s="73"/>
      <c r="VBO74" s="73"/>
      <c r="VBP74" s="73"/>
      <c r="VBQ74" s="73"/>
      <c r="VBR74" s="73"/>
      <c r="VBS74" s="73"/>
      <c r="VBT74" s="73"/>
      <c r="VBU74" s="73"/>
      <c r="VBV74" s="73"/>
      <c r="VBW74" s="73"/>
      <c r="VBX74" s="73"/>
      <c r="VBY74" s="73"/>
      <c r="VBZ74" s="73"/>
      <c r="VCA74" s="73"/>
      <c r="VCB74" s="73"/>
      <c r="VCC74" s="73"/>
      <c r="VCD74" s="73"/>
      <c r="VCE74" s="73"/>
      <c r="VCF74" s="73"/>
      <c r="VCG74" s="73"/>
      <c r="VCH74" s="73"/>
      <c r="VCI74" s="73"/>
      <c r="VCJ74" s="73"/>
      <c r="VCK74" s="73"/>
      <c r="VCL74" s="73"/>
      <c r="VCM74" s="73"/>
      <c r="VCN74" s="73"/>
      <c r="VCO74" s="73"/>
      <c r="VCP74" s="73"/>
      <c r="VCQ74" s="73"/>
      <c r="VCR74" s="73"/>
      <c r="VCS74" s="73"/>
      <c r="VCT74" s="73"/>
      <c r="VCU74" s="73"/>
      <c r="VCV74" s="73"/>
      <c r="VCW74" s="73"/>
      <c r="VCX74" s="73"/>
      <c r="VCY74" s="73"/>
      <c r="VCZ74" s="73"/>
      <c r="VDA74" s="73"/>
      <c r="VDB74" s="73"/>
      <c r="VDC74" s="73"/>
      <c r="VDD74" s="73"/>
      <c r="VDE74" s="73"/>
      <c r="VDF74" s="73"/>
      <c r="VDG74" s="73"/>
      <c r="VDH74" s="73"/>
      <c r="VDI74" s="73"/>
      <c r="VDJ74" s="73"/>
      <c r="VDK74" s="73"/>
      <c r="VDL74" s="73"/>
      <c r="VDM74" s="73"/>
      <c r="VDN74" s="73"/>
      <c r="VDO74" s="73"/>
      <c r="VDP74" s="73"/>
      <c r="VDQ74" s="73"/>
      <c r="VDR74" s="73"/>
      <c r="VDS74" s="73"/>
      <c r="VDT74" s="73"/>
      <c r="VDU74" s="73"/>
      <c r="VDV74" s="73"/>
      <c r="VDW74" s="73"/>
      <c r="VDX74" s="73"/>
      <c r="VDY74" s="73"/>
      <c r="VDZ74" s="73"/>
      <c r="VEA74" s="73"/>
      <c r="VEB74" s="73"/>
      <c r="VEC74" s="73"/>
      <c r="VED74" s="73"/>
      <c r="VEE74" s="73"/>
      <c r="VEF74" s="73"/>
      <c r="VEG74" s="73"/>
      <c r="VEH74" s="73"/>
      <c r="VEI74" s="73"/>
      <c r="VEJ74" s="73"/>
      <c r="VEK74" s="73"/>
      <c r="VEL74" s="73"/>
      <c r="VEM74" s="73"/>
      <c r="VEN74" s="73"/>
      <c r="VEO74" s="73"/>
      <c r="VEP74" s="73"/>
      <c r="VEQ74" s="73"/>
      <c r="VER74" s="73"/>
      <c r="VES74" s="73"/>
      <c r="VET74" s="73"/>
      <c r="VEU74" s="73"/>
      <c r="VEV74" s="73"/>
      <c r="VEW74" s="73"/>
      <c r="VEX74" s="73"/>
      <c r="VEY74" s="73"/>
      <c r="VEZ74" s="73"/>
      <c r="VFA74" s="73"/>
      <c r="VFB74" s="73"/>
      <c r="VFC74" s="73"/>
      <c r="VFD74" s="73"/>
      <c r="VFE74" s="73"/>
      <c r="VFF74" s="73"/>
      <c r="VFG74" s="73"/>
      <c r="VFH74" s="73"/>
      <c r="VFI74" s="73"/>
      <c r="VFJ74" s="73"/>
      <c r="VFK74" s="73"/>
      <c r="VFL74" s="73"/>
      <c r="VFM74" s="73"/>
      <c r="VFN74" s="73"/>
      <c r="VFO74" s="73"/>
      <c r="VFP74" s="73"/>
      <c r="VFQ74" s="73"/>
      <c r="VFR74" s="73"/>
      <c r="VFS74" s="73"/>
      <c r="VFT74" s="73"/>
      <c r="VFU74" s="73"/>
      <c r="VFV74" s="73"/>
      <c r="VFW74" s="73"/>
      <c r="VFX74" s="73"/>
      <c r="VFY74" s="73"/>
      <c r="VFZ74" s="73"/>
      <c r="VGA74" s="73"/>
      <c r="VGB74" s="73"/>
      <c r="VGC74" s="73"/>
      <c r="VGD74" s="73"/>
      <c r="VGE74" s="73"/>
      <c r="VGF74" s="73"/>
      <c r="VGG74" s="73"/>
      <c r="VGH74" s="73"/>
      <c r="VGI74" s="73"/>
      <c r="VGJ74" s="73"/>
      <c r="VGK74" s="73"/>
      <c r="VGL74" s="73"/>
      <c r="VGM74" s="73"/>
      <c r="VGN74" s="73"/>
      <c r="VGO74" s="73"/>
      <c r="VGP74" s="73"/>
      <c r="VGQ74" s="73"/>
      <c r="VGR74" s="73"/>
      <c r="VGS74" s="73"/>
      <c r="VGT74" s="73"/>
      <c r="VGU74" s="73"/>
      <c r="VGV74" s="73"/>
      <c r="VGW74" s="73"/>
      <c r="VGX74" s="73"/>
      <c r="VGY74" s="73"/>
      <c r="VGZ74" s="73"/>
      <c r="VHA74" s="73"/>
      <c r="VHB74" s="73"/>
      <c r="VHC74" s="73"/>
      <c r="VHD74" s="73"/>
      <c r="VHE74" s="73"/>
      <c r="VHF74" s="73"/>
      <c r="VHG74" s="73"/>
      <c r="VHH74" s="73"/>
      <c r="VHI74" s="73"/>
      <c r="VHJ74" s="73"/>
      <c r="VHK74" s="73"/>
      <c r="VHL74" s="73"/>
      <c r="VHM74" s="73"/>
      <c r="VHN74" s="73"/>
      <c r="VHO74" s="73"/>
      <c r="VHP74" s="73"/>
      <c r="VHQ74" s="73"/>
      <c r="VHR74" s="73"/>
      <c r="VHS74" s="73"/>
      <c r="VHT74" s="73"/>
      <c r="VHU74" s="73"/>
      <c r="VHV74" s="73"/>
      <c r="VHW74" s="73"/>
      <c r="VHX74" s="73"/>
      <c r="VHY74" s="73"/>
      <c r="VHZ74" s="73"/>
      <c r="VIA74" s="73"/>
      <c r="VIB74" s="73"/>
      <c r="VIC74" s="73"/>
      <c r="VID74" s="73"/>
      <c r="VIE74" s="73"/>
      <c r="VIF74" s="73"/>
      <c r="VIG74" s="73"/>
      <c r="VIH74" s="73"/>
      <c r="VII74" s="73"/>
      <c r="VIJ74" s="73"/>
      <c r="VIK74" s="73"/>
      <c r="VIL74" s="73"/>
      <c r="VIM74" s="73"/>
      <c r="VIN74" s="73"/>
      <c r="VIO74" s="73"/>
      <c r="VIP74" s="73"/>
      <c r="VIQ74" s="73"/>
      <c r="VIR74" s="73"/>
      <c r="VIS74" s="73"/>
      <c r="VIT74" s="73"/>
      <c r="VIU74" s="73"/>
      <c r="VIV74" s="73"/>
      <c r="VIW74" s="73"/>
      <c r="VIX74" s="73"/>
      <c r="VIY74" s="73"/>
      <c r="VIZ74" s="73"/>
      <c r="VJA74" s="73"/>
      <c r="VJB74" s="73"/>
      <c r="VJC74" s="73"/>
      <c r="VJD74" s="73"/>
      <c r="VJE74" s="73"/>
      <c r="VJF74" s="73"/>
      <c r="VJG74" s="73"/>
      <c r="VJH74" s="73"/>
      <c r="VJI74" s="73"/>
      <c r="VJJ74" s="73"/>
      <c r="VJK74" s="73"/>
      <c r="VJL74" s="73"/>
      <c r="VJM74" s="73"/>
      <c r="VJN74" s="73"/>
      <c r="VJO74" s="73"/>
      <c r="VJP74" s="73"/>
      <c r="VJQ74" s="73"/>
      <c r="VJR74" s="73"/>
      <c r="VJS74" s="73"/>
      <c r="VJT74" s="73"/>
      <c r="VJU74" s="73"/>
      <c r="VJV74" s="73"/>
      <c r="VJW74" s="73"/>
      <c r="VJX74" s="73"/>
      <c r="VJY74" s="73"/>
      <c r="VJZ74" s="73"/>
      <c r="VKA74" s="73"/>
      <c r="VKB74" s="73"/>
      <c r="VKC74" s="73"/>
      <c r="VKD74" s="73"/>
      <c r="VKE74" s="73"/>
      <c r="VKF74" s="73"/>
      <c r="VKG74" s="73"/>
      <c r="VKH74" s="73"/>
      <c r="VKI74" s="73"/>
      <c r="VKJ74" s="73"/>
      <c r="VKK74" s="73"/>
      <c r="VKL74" s="73"/>
      <c r="VKM74" s="73"/>
      <c r="VKN74" s="73"/>
      <c r="VKO74" s="73"/>
      <c r="VKP74" s="73"/>
      <c r="VKQ74" s="73"/>
      <c r="VKR74" s="73"/>
      <c r="VKS74" s="73"/>
      <c r="VKT74" s="73"/>
      <c r="VKU74" s="73"/>
      <c r="VKV74" s="73"/>
      <c r="VKW74" s="73"/>
      <c r="VKX74" s="73"/>
      <c r="VKY74" s="73"/>
      <c r="VKZ74" s="73"/>
      <c r="VLA74" s="73"/>
      <c r="VLB74" s="73"/>
      <c r="VLC74" s="73"/>
      <c r="VLD74" s="73"/>
      <c r="VLE74" s="73"/>
      <c r="VLF74" s="73"/>
      <c r="VLG74" s="73"/>
      <c r="VLH74" s="73"/>
      <c r="VLI74" s="73"/>
      <c r="VLJ74" s="73"/>
      <c r="VLK74" s="73"/>
      <c r="VLL74" s="73"/>
      <c r="VLM74" s="73"/>
      <c r="VLN74" s="73"/>
      <c r="VLO74" s="73"/>
      <c r="VLP74" s="73"/>
      <c r="VLQ74" s="73"/>
      <c r="VLR74" s="73"/>
      <c r="VLS74" s="73"/>
      <c r="VLT74" s="73"/>
      <c r="VLU74" s="73"/>
      <c r="VLV74" s="73"/>
      <c r="VLW74" s="73"/>
      <c r="VLX74" s="73"/>
      <c r="VLY74" s="73"/>
      <c r="VLZ74" s="73"/>
      <c r="VMA74" s="73"/>
      <c r="VMB74" s="73"/>
      <c r="VMC74" s="73"/>
      <c r="VMD74" s="73"/>
      <c r="VME74" s="73"/>
      <c r="VMF74" s="73"/>
      <c r="VMG74" s="73"/>
      <c r="VMH74" s="73"/>
      <c r="VMI74" s="73"/>
      <c r="VMJ74" s="73"/>
      <c r="VMK74" s="73"/>
      <c r="VML74" s="73"/>
      <c r="VMM74" s="73"/>
      <c r="VMN74" s="73"/>
      <c r="VMO74" s="73"/>
      <c r="VMP74" s="73"/>
      <c r="VMQ74" s="73"/>
      <c r="VMR74" s="73"/>
      <c r="VMS74" s="73"/>
      <c r="VMT74" s="73"/>
      <c r="VMU74" s="73"/>
      <c r="VMV74" s="73"/>
      <c r="VMW74" s="73"/>
      <c r="VMX74" s="73"/>
      <c r="VMY74" s="73"/>
      <c r="VMZ74" s="73"/>
      <c r="VNA74" s="73"/>
      <c r="VNB74" s="73"/>
      <c r="VNC74" s="73"/>
      <c r="VND74" s="73"/>
      <c r="VNE74" s="73"/>
      <c r="VNF74" s="73"/>
      <c r="VNG74" s="73"/>
      <c r="VNH74" s="73"/>
      <c r="VNI74" s="73"/>
      <c r="VNJ74" s="73"/>
      <c r="VNK74" s="73"/>
      <c r="VNL74" s="73"/>
      <c r="VNM74" s="73"/>
      <c r="VNN74" s="73"/>
      <c r="VNO74" s="73"/>
      <c r="VNP74" s="73"/>
      <c r="VNQ74" s="73"/>
      <c r="VNR74" s="73"/>
      <c r="VNS74" s="73"/>
      <c r="VNT74" s="73"/>
      <c r="VNU74" s="73"/>
      <c r="VNV74" s="73"/>
      <c r="VNW74" s="73"/>
      <c r="VNX74" s="73"/>
      <c r="VNY74" s="73"/>
      <c r="VNZ74" s="73"/>
      <c r="VOA74" s="73"/>
      <c r="VOB74" s="73"/>
      <c r="VOC74" s="73"/>
      <c r="VOD74" s="73"/>
      <c r="VOE74" s="73"/>
      <c r="VOF74" s="73"/>
      <c r="VOG74" s="73"/>
      <c r="VOH74" s="73"/>
      <c r="VOI74" s="73"/>
      <c r="VOJ74" s="73"/>
      <c r="VOK74" s="73"/>
      <c r="VOL74" s="73"/>
      <c r="VOM74" s="73"/>
      <c r="VON74" s="73"/>
      <c r="VOO74" s="73"/>
      <c r="VOP74" s="73"/>
      <c r="VOQ74" s="73"/>
      <c r="VOR74" s="73"/>
      <c r="VOS74" s="73"/>
      <c r="VOT74" s="73"/>
      <c r="VOU74" s="73"/>
      <c r="VOV74" s="73"/>
      <c r="VOW74" s="73"/>
      <c r="VOX74" s="73"/>
      <c r="VOY74" s="73"/>
      <c r="VOZ74" s="73"/>
      <c r="VPA74" s="73"/>
      <c r="VPB74" s="73"/>
      <c r="VPC74" s="73"/>
      <c r="VPD74" s="73"/>
      <c r="VPE74" s="73"/>
      <c r="VPF74" s="73"/>
      <c r="VPG74" s="73"/>
      <c r="VPH74" s="73"/>
      <c r="VPI74" s="73"/>
      <c r="VPJ74" s="73"/>
      <c r="VPK74" s="73"/>
      <c r="VPL74" s="73"/>
      <c r="VPM74" s="73"/>
      <c r="VPN74" s="73"/>
      <c r="VPO74" s="73"/>
      <c r="VPP74" s="73"/>
      <c r="VPQ74" s="73"/>
      <c r="VPR74" s="73"/>
      <c r="VPS74" s="73"/>
      <c r="VPT74" s="73"/>
      <c r="VPU74" s="73"/>
      <c r="VPV74" s="73"/>
      <c r="VPW74" s="73"/>
      <c r="VPX74" s="73"/>
      <c r="VPY74" s="73"/>
      <c r="VPZ74" s="73"/>
      <c r="VQA74" s="73"/>
      <c r="VQB74" s="73"/>
      <c r="VQC74" s="73"/>
      <c r="VQD74" s="73"/>
      <c r="VQE74" s="73"/>
      <c r="VQF74" s="73"/>
      <c r="VQG74" s="73"/>
      <c r="VQH74" s="73"/>
      <c r="VQI74" s="73"/>
      <c r="VQJ74" s="73"/>
      <c r="VQK74" s="73"/>
      <c r="VQL74" s="73"/>
      <c r="VQM74" s="73"/>
      <c r="VQN74" s="73"/>
      <c r="VQO74" s="73"/>
      <c r="VQP74" s="73"/>
      <c r="VQQ74" s="73"/>
      <c r="VQR74" s="73"/>
      <c r="VQS74" s="73"/>
      <c r="VQT74" s="73"/>
      <c r="VQU74" s="73"/>
      <c r="VQV74" s="73"/>
      <c r="VQW74" s="73"/>
      <c r="VQX74" s="73"/>
      <c r="VQY74" s="73"/>
      <c r="VQZ74" s="73"/>
      <c r="VRA74" s="73"/>
      <c r="VRB74" s="73"/>
      <c r="VRC74" s="73"/>
      <c r="VRD74" s="73"/>
      <c r="VRE74" s="73"/>
      <c r="VRF74" s="73"/>
      <c r="VRG74" s="73"/>
      <c r="VRH74" s="73"/>
      <c r="VRI74" s="73"/>
      <c r="VRJ74" s="73"/>
      <c r="VRK74" s="73"/>
      <c r="VRL74" s="73"/>
      <c r="VRM74" s="73"/>
      <c r="VRN74" s="73"/>
      <c r="VRO74" s="73"/>
      <c r="VRP74" s="73"/>
      <c r="VRQ74" s="73"/>
      <c r="VRR74" s="73"/>
      <c r="VRS74" s="73"/>
      <c r="VRT74" s="73"/>
      <c r="VRU74" s="73"/>
      <c r="VRV74" s="73"/>
      <c r="VRW74" s="73"/>
      <c r="VRX74" s="73"/>
      <c r="VRY74" s="73"/>
      <c r="VRZ74" s="73"/>
      <c r="VSA74" s="73"/>
      <c r="VSB74" s="73"/>
      <c r="VSC74" s="73"/>
      <c r="VSD74" s="73"/>
      <c r="VSE74" s="73"/>
      <c r="VSF74" s="73"/>
      <c r="VSG74" s="73"/>
      <c r="VSH74" s="73"/>
      <c r="VSI74" s="73"/>
      <c r="VSJ74" s="73"/>
      <c r="VSK74" s="73"/>
      <c r="VSL74" s="73"/>
      <c r="VSM74" s="73"/>
      <c r="VSN74" s="73"/>
      <c r="VSO74" s="73"/>
      <c r="VSP74" s="73"/>
      <c r="VSQ74" s="73"/>
      <c r="VSR74" s="73"/>
      <c r="VSS74" s="73"/>
      <c r="VST74" s="73"/>
      <c r="VSU74" s="73"/>
      <c r="VSV74" s="73"/>
      <c r="VSW74" s="73"/>
      <c r="VSX74" s="73"/>
      <c r="VSY74" s="73"/>
      <c r="VSZ74" s="73"/>
      <c r="VTA74" s="73"/>
      <c r="VTB74" s="73"/>
      <c r="VTC74" s="73"/>
      <c r="VTD74" s="73"/>
      <c r="VTE74" s="73"/>
      <c r="VTF74" s="73"/>
      <c r="VTG74" s="73"/>
      <c r="VTH74" s="73"/>
      <c r="VTI74" s="73"/>
      <c r="VTJ74" s="73"/>
      <c r="VTK74" s="73"/>
      <c r="VTL74" s="73"/>
      <c r="VTM74" s="73"/>
      <c r="VTN74" s="73"/>
      <c r="VTO74" s="73"/>
      <c r="VTP74" s="73"/>
      <c r="VTQ74" s="73"/>
      <c r="VTR74" s="73"/>
      <c r="VTS74" s="73"/>
      <c r="VTT74" s="73"/>
      <c r="VTU74" s="73"/>
      <c r="VTV74" s="73"/>
      <c r="VTW74" s="73"/>
      <c r="VTX74" s="73"/>
      <c r="VTY74" s="73"/>
      <c r="VTZ74" s="73"/>
      <c r="VUA74" s="73"/>
      <c r="VUB74" s="73"/>
      <c r="VUC74" s="73"/>
      <c r="VUD74" s="73"/>
      <c r="VUE74" s="73"/>
      <c r="VUF74" s="73"/>
      <c r="VUG74" s="73"/>
      <c r="VUH74" s="73"/>
      <c r="VUI74" s="73"/>
      <c r="VUJ74" s="73"/>
      <c r="VUK74" s="73"/>
      <c r="VUL74" s="73"/>
      <c r="VUM74" s="73"/>
      <c r="VUN74" s="73"/>
      <c r="VUO74" s="73"/>
      <c r="VUP74" s="73"/>
      <c r="VUQ74" s="73"/>
      <c r="VUR74" s="73"/>
      <c r="VUS74" s="73"/>
      <c r="VUT74" s="73"/>
      <c r="VUU74" s="73"/>
      <c r="VUV74" s="73"/>
      <c r="VUW74" s="73"/>
      <c r="VUX74" s="73"/>
      <c r="VUY74" s="73"/>
      <c r="VUZ74" s="73"/>
      <c r="VVA74" s="73"/>
      <c r="VVB74" s="73"/>
      <c r="VVC74" s="73"/>
      <c r="VVD74" s="73"/>
      <c r="VVE74" s="73"/>
      <c r="VVF74" s="73"/>
      <c r="VVG74" s="73"/>
      <c r="VVH74" s="73"/>
      <c r="VVI74" s="73"/>
      <c r="VVJ74" s="73"/>
      <c r="VVK74" s="73"/>
      <c r="VVL74" s="73"/>
      <c r="VVM74" s="73"/>
      <c r="VVN74" s="73"/>
      <c r="VVO74" s="73"/>
      <c r="VVP74" s="73"/>
      <c r="VVQ74" s="73"/>
      <c r="VVR74" s="73"/>
      <c r="VVS74" s="73"/>
      <c r="VVT74" s="73"/>
      <c r="VVU74" s="73"/>
      <c r="VVV74" s="73"/>
      <c r="VVW74" s="73"/>
      <c r="VVX74" s="73"/>
      <c r="VVY74" s="73"/>
      <c r="VVZ74" s="73"/>
      <c r="VWA74" s="73"/>
      <c r="VWB74" s="73"/>
      <c r="VWC74" s="73"/>
      <c r="VWD74" s="73"/>
      <c r="VWE74" s="73"/>
      <c r="VWF74" s="73"/>
      <c r="VWG74" s="73"/>
      <c r="VWH74" s="73"/>
      <c r="VWI74" s="73"/>
      <c r="VWJ74" s="73"/>
      <c r="VWK74" s="73"/>
      <c r="VWL74" s="73"/>
      <c r="VWM74" s="73"/>
      <c r="VWN74" s="73"/>
      <c r="VWO74" s="73"/>
      <c r="VWP74" s="73"/>
      <c r="VWQ74" s="73"/>
      <c r="VWR74" s="73"/>
      <c r="VWS74" s="73"/>
      <c r="VWT74" s="73"/>
      <c r="VWU74" s="73"/>
      <c r="VWV74" s="73"/>
      <c r="VWW74" s="73"/>
      <c r="VWX74" s="73"/>
      <c r="VWY74" s="73"/>
      <c r="VWZ74" s="73"/>
      <c r="VXA74" s="73"/>
      <c r="VXB74" s="73"/>
      <c r="VXC74" s="73"/>
      <c r="VXD74" s="73"/>
      <c r="VXE74" s="73"/>
      <c r="VXF74" s="73"/>
      <c r="VXG74" s="73"/>
      <c r="VXH74" s="73"/>
      <c r="VXI74" s="73"/>
      <c r="VXJ74" s="73"/>
      <c r="VXK74" s="73"/>
      <c r="VXL74" s="73"/>
      <c r="VXM74" s="73"/>
      <c r="VXN74" s="73"/>
      <c r="VXO74" s="73"/>
      <c r="VXP74" s="73"/>
      <c r="VXQ74" s="73"/>
      <c r="VXR74" s="73"/>
      <c r="VXS74" s="73"/>
      <c r="VXT74" s="73"/>
      <c r="VXU74" s="73"/>
      <c r="VXV74" s="73"/>
      <c r="VXW74" s="73"/>
      <c r="VXX74" s="73"/>
      <c r="VXY74" s="73"/>
      <c r="VXZ74" s="73"/>
      <c r="VYA74" s="73"/>
      <c r="VYB74" s="73"/>
      <c r="VYC74" s="73"/>
      <c r="VYD74" s="73"/>
      <c r="VYE74" s="73"/>
      <c r="VYF74" s="73"/>
      <c r="VYG74" s="73"/>
      <c r="VYH74" s="73"/>
      <c r="VYI74" s="73"/>
      <c r="VYJ74" s="73"/>
      <c r="VYK74" s="73"/>
      <c r="VYL74" s="73"/>
      <c r="VYM74" s="73"/>
      <c r="VYN74" s="73"/>
      <c r="VYO74" s="73"/>
      <c r="VYP74" s="73"/>
      <c r="VYQ74" s="73"/>
      <c r="VYR74" s="73"/>
      <c r="VYS74" s="73"/>
      <c r="VYT74" s="73"/>
      <c r="VYU74" s="73"/>
      <c r="VYV74" s="73"/>
      <c r="VYW74" s="73"/>
      <c r="VYX74" s="73"/>
      <c r="VYY74" s="73"/>
      <c r="VYZ74" s="73"/>
      <c r="VZA74" s="73"/>
      <c r="VZB74" s="73"/>
      <c r="VZC74" s="73"/>
      <c r="VZD74" s="73"/>
      <c r="VZE74" s="73"/>
      <c r="VZF74" s="73"/>
      <c r="VZG74" s="73"/>
      <c r="VZH74" s="73"/>
      <c r="VZI74" s="73"/>
      <c r="VZJ74" s="73"/>
      <c r="VZK74" s="73"/>
      <c r="VZL74" s="73"/>
      <c r="VZM74" s="73"/>
      <c r="VZN74" s="73"/>
      <c r="VZO74" s="73"/>
      <c r="VZP74" s="73"/>
      <c r="VZQ74" s="73"/>
      <c r="VZR74" s="73"/>
      <c r="VZS74" s="73"/>
      <c r="VZT74" s="73"/>
      <c r="VZU74" s="73"/>
      <c r="VZV74" s="73"/>
      <c r="VZW74" s="73"/>
      <c r="VZX74" s="73"/>
      <c r="VZY74" s="73"/>
      <c r="VZZ74" s="73"/>
      <c r="WAA74" s="73"/>
      <c r="WAB74" s="73"/>
      <c r="WAC74" s="73"/>
      <c r="WAD74" s="73"/>
      <c r="WAE74" s="73"/>
      <c r="WAF74" s="73"/>
      <c r="WAG74" s="73"/>
      <c r="WAH74" s="73"/>
      <c r="WAI74" s="73"/>
      <c r="WAJ74" s="73"/>
      <c r="WAK74" s="73"/>
      <c r="WAL74" s="73"/>
      <c r="WAM74" s="73"/>
      <c r="WAN74" s="73"/>
      <c r="WAO74" s="73"/>
      <c r="WAP74" s="73"/>
      <c r="WAQ74" s="73"/>
      <c r="WAR74" s="73"/>
      <c r="WAS74" s="73"/>
      <c r="WAT74" s="73"/>
      <c r="WAU74" s="73"/>
      <c r="WAV74" s="73"/>
      <c r="WAW74" s="73"/>
      <c r="WAX74" s="73"/>
      <c r="WAY74" s="73"/>
      <c r="WAZ74" s="73"/>
      <c r="WBA74" s="73"/>
      <c r="WBB74" s="73"/>
      <c r="WBC74" s="73"/>
      <c r="WBD74" s="73"/>
      <c r="WBE74" s="73"/>
      <c r="WBF74" s="73"/>
      <c r="WBG74" s="73"/>
      <c r="WBH74" s="73"/>
      <c r="WBI74" s="73"/>
      <c r="WBJ74" s="73"/>
      <c r="WBK74" s="73"/>
      <c r="WBL74" s="73"/>
      <c r="WBM74" s="73"/>
      <c r="WBN74" s="73"/>
      <c r="WBO74" s="73"/>
      <c r="WBP74" s="73"/>
      <c r="WBQ74" s="73"/>
      <c r="WBR74" s="73"/>
      <c r="WBS74" s="73"/>
      <c r="WBT74" s="73"/>
      <c r="WBU74" s="73"/>
      <c r="WBV74" s="73"/>
      <c r="WBW74" s="73"/>
      <c r="WBX74" s="73"/>
      <c r="WBY74" s="73"/>
      <c r="WBZ74" s="73"/>
      <c r="WCA74" s="73"/>
      <c r="WCB74" s="73"/>
      <c r="WCC74" s="73"/>
      <c r="WCD74" s="73"/>
      <c r="WCE74" s="73"/>
      <c r="WCF74" s="73"/>
      <c r="WCG74" s="73"/>
      <c r="WCH74" s="73"/>
      <c r="WCI74" s="73"/>
      <c r="WCJ74" s="73"/>
      <c r="WCK74" s="73"/>
      <c r="WCL74" s="73"/>
      <c r="WCM74" s="73"/>
      <c r="WCN74" s="73"/>
      <c r="WCO74" s="73"/>
      <c r="WCP74" s="73"/>
      <c r="WCQ74" s="73"/>
      <c r="WCR74" s="73"/>
      <c r="WCS74" s="73"/>
      <c r="WCT74" s="73"/>
      <c r="WCU74" s="73"/>
      <c r="WCV74" s="73"/>
      <c r="WCW74" s="73"/>
      <c r="WCX74" s="73"/>
      <c r="WCY74" s="73"/>
      <c r="WCZ74" s="73"/>
      <c r="WDA74" s="73"/>
      <c r="WDB74" s="73"/>
      <c r="WDC74" s="73"/>
      <c r="WDD74" s="73"/>
      <c r="WDE74" s="73"/>
      <c r="WDF74" s="73"/>
      <c r="WDG74" s="73"/>
      <c r="WDH74" s="73"/>
      <c r="WDI74" s="73"/>
      <c r="WDJ74" s="73"/>
      <c r="WDK74" s="73"/>
      <c r="WDL74" s="73"/>
      <c r="WDM74" s="73"/>
      <c r="WDN74" s="73"/>
      <c r="WDO74" s="73"/>
      <c r="WDP74" s="73"/>
      <c r="WDQ74" s="73"/>
      <c r="WDR74" s="73"/>
      <c r="WDS74" s="73"/>
      <c r="WDT74" s="73"/>
      <c r="WDU74" s="73"/>
      <c r="WDV74" s="73"/>
      <c r="WDW74" s="73"/>
      <c r="WDX74" s="73"/>
      <c r="WDY74" s="73"/>
      <c r="WDZ74" s="73"/>
      <c r="WEA74" s="73"/>
      <c r="WEB74" s="73"/>
      <c r="WEC74" s="73"/>
      <c r="WED74" s="73"/>
      <c r="WEE74" s="73"/>
      <c r="WEF74" s="73"/>
      <c r="WEG74" s="73"/>
      <c r="WEH74" s="73"/>
      <c r="WEI74" s="73"/>
      <c r="WEJ74" s="73"/>
      <c r="WEK74" s="73"/>
      <c r="WEL74" s="73"/>
      <c r="WEM74" s="73"/>
      <c r="WEN74" s="73"/>
      <c r="WEO74" s="73"/>
      <c r="WEP74" s="73"/>
      <c r="WEQ74" s="73"/>
      <c r="WER74" s="73"/>
      <c r="WES74" s="73"/>
      <c r="WET74" s="73"/>
      <c r="WEU74" s="73"/>
      <c r="WEV74" s="73"/>
      <c r="WEW74" s="73"/>
      <c r="WEX74" s="73"/>
      <c r="WEY74" s="73"/>
      <c r="WEZ74" s="73"/>
      <c r="WFA74" s="73"/>
      <c r="WFB74" s="73"/>
      <c r="WFC74" s="73"/>
      <c r="WFD74" s="73"/>
      <c r="WFE74" s="73"/>
      <c r="WFF74" s="73"/>
      <c r="WFG74" s="73"/>
      <c r="WFH74" s="73"/>
      <c r="WFI74" s="73"/>
      <c r="WFJ74" s="73"/>
      <c r="WFK74" s="73"/>
      <c r="WFL74" s="73"/>
      <c r="WFM74" s="73"/>
      <c r="WFN74" s="73"/>
      <c r="WFO74" s="73"/>
      <c r="WFP74" s="73"/>
      <c r="WFQ74" s="73"/>
      <c r="WFR74" s="73"/>
      <c r="WFS74" s="73"/>
      <c r="WFT74" s="73"/>
      <c r="WFU74" s="73"/>
      <c r="WFV74" s="73"/>
      <c r="WFW74" s="73"/>
      <c r="WFX74" s="73"/>
      <c r="WFY74" s="73"/>
      <c r="WFZ74" s="73"/>
      <c r="WGA74" s="73"/>
      <c r="WGB74" s="73"/>
      <c r="WGC74" s="73"/>
      <c r="WGD74" s="73"/>
      <c r="WGE74" s="73"/>
      <c r="WGF74" s="73"/>
      <c r="WGG74" s="73"/>
      <c r="WGH74" s="73"/>
      <c r="WGI74" s="73"/>
      <c r="WGJ74" s="73"/>
      <c r="WGK74" s="73"/>
      <c r="WGL74" s="73"/>
      <c r="WGM74" s="73"/>
      <c r="WGN74" s="73"/>
      <c r="WGO74" s="73"/>
      <c r="WGP74" s="73"/>
      <c r="WGQ74" s="73"/>
      <c r="WGR74" s="73"/>
      <c r="WGS74" s="73"/>
      <c r="WGT74" s="73"/>
      <c r="WGU74" s="73"/>
      <c r="WGV74" s="73"/>
      <c r="WGW74" s="73"/>
      <c r="WGX74" s="73"/>
      <c r="WGY74" s="73"/>
      <c r="WGZ74" s="73"/>
      <c r="WHA74" s="73"/>
      <c r="WHB74" s="73"/>
      <c r="WHC74" s="73"/>
      <c r="WHD74" s="73"/>
      <c r="WHE74" s="73"/>
      <c r="WHF74" s="73"/>
      <c r="WHG74" s="73"/>
      <c r="WHH74" s="73"/>
      <c r="WHI74" s="73"/>
      <c r="WHJ74" s="73"/>
      <c r="WHK74" s="73"/>
      <c r="WHL74" s="73"/>
      <c r="WHM74" s="73"/>
      <c r="WHN74" s="73"/>
      <c r="WHO74" s="73"/>
      <c r="WHP74" s="73"/>
      <c r="WHQ74" s="73"/>
      <c r="WHR74" s="73"/>
      <c r="WHS74" s="73"/>
      <c r="WHT74" s="73"/>
      <c r="WHU74" s="73"/>
      <c r="WHV74" s="73"/>
      <c r="WHW74" s="73"/>
      <c r="WHX74" s="73"/>
      <c r="WHY74" s="73"/>
      <c r="WHZ74" s="73"/>
      <c r="WIA74" s="73"/>
      <c r="WIB74" s="73"/>
      <c r="WIC74" s="73"/>
      <c r="WID74" s="73"/>
      <c r="WIE74" s="73"/>
      <c r="WIF74" s="73"/>
      <c r="WIG74" s="73"/>
      <c r="WIH74" s="73"/>
      <c r="WII74" s="73"/>
      <c r="WIJ74" s="73"/>
      <c r="WIK74" s="73"/>
      <c r="WIL74" s="73"/>
      <c r="WIM74" s="73"/>
      <c r="WIN74" s="73"/>
      <c r="WIO74" s="73"/>
      <c r="WIP74" s="73"/>
      <c r="WIQ74" s="73"/>
      <c r="WIR74" s="73"/>
      <c r="WIS74" s="73"/>
      <c r="WIT74" s="73"/>
      <c r="WIU74" s="73"/>
      <c r="WIV74" s="73"/>
      <c r="WIW74" s="73"/>
      <c r="WIX74" s="73"/>
      <c r="WIY74" s="73"/>
      <c r="WIZ74" s="73"/>
      <c r="WJA74" s="73"/>
      <c r="WJB74" s="73"/>
      <c r="WJC74" s="73"/>
      <c r="WJD74" s="73"/>
      <c r="WJE74" s="73"/>
      <c r="WJF74" s="73"/>
      <c r="WJG74" s="73"/>
      <c r="WJH74" s="73"/>
      <c r="WJI74" s="73"/>
      <c r="WJJ74" s="73"/>
      <c r="WJK74" s="73"/>
      <c r="WJL74" s="73"/>
      <c r="WJM74" s="73"/>
      <c r="WJN74" s="73"/>
      <c r="WJO74" s="73"/>
      <c r="WJP74" s="73"/>
      <c r="WJQ74" s="73"/>
      <c r="WJR74" s="73"/>
      <c r="WJS74" s="73"/>
      <c r="WJT74" s="73"/>
      <c r="WJU74" s="73"/>
      <c r="WJV74" s="73"/>
      <c r="WJW74" s="73"/>
      <c r="WJX74" s="73"/>
      <c r="WJY74" s="73"/>
      <c r="WJZ74" s="73"/>
      <c r="WKA74" s="73"/>
      <c r="WKB74" s="73"/>
      <c r="WKC74" s="73"/>
      <c r="WKD74" s="73"/>
      <c r="WKE74" s="73"/>
      <c r="WKF74" s="73"/>
      <c r="WKG74" s="73"/>
      <c r="WKH74" s="73"/>
      <c r="WKI74" s="73"/>
      <c r="WKJ74" s="73"/>
      <c r="WKK74" s="73"/>
      <c r="WKL74" s="73"/>
      <c r="WKM74" s="73"/>
      <c r="WKN74" s="73"/>
      <c r="WKO74" s="73"/>
      <c r="WKP74" s="73"/>
      <c r="WKQ74" s="73"/>
      <c r="WKR74" s="73"/>
      <c r="WKS74" s="73"/>
      <c r="WKT74" s="73"/>
      <c r="WKU74" s="73"/>
      <c r="WKV74" s="73"/>
      <c r="WKW74" s="73"/>
      <c r="WKX74" s="73"/>
      <c r="WKY74" s="73"/>
      <c r="WKZ74" s="73"/>
      <c r="WLA74" s="73"/>
      <c r="WLB74" s="73"/>
      <c r="WLC74" s="73"/>
      <c r="WLD74" s="73"/>
      <c r="WLE74" s="73"/>
      <c r="WLF74" s="73"/>
      <c r="WLG74" s="73"/>
      <c r="WLH74" s="73"/>
      <c r="WLI74" s="73"/>
      <c r="WLJ74" s="73"/>
      <c r="WLK74" s="73"/>
      <c r="WLL74" s="73"/>
      <c r="WLM74" s="73"/>
      <c r="WLN74" s="73"/>
      <c r="WLO74" s="73"/>
      <c r="WLP74" s="73"/>
      <c r="WLQ74" s="73"/>
      <c r="WLR74" s="73"/>
      <c r="WLS74" s="73"/>
      <c r="WLT74" s="73"/>
      <c r="WLU74" s="73"/>
      <c r="WLV74" s="73"/>
      <c r="WLW74" s="73"/>
      <c r="WLX74" s="73"/>
      <c r="WLY74" s="73"/>
      <c r="WLZ74" s="73"/>
      <c r="WMA74" s="73"/>
      <c r="WMB74" s="73"/>
      <c r="WMC74" s="73"/>
      <c r="WMD74" s="73"/>
      <c r="WME74" s="73"/>
      <c r="WMF74" s="73"/>
      <c r="WMG74" s="73"/>
      <c r="WMH74" s="73"/>
      <c r="WMI74" s="73"/>
      <c r="WMJ74" s="73"/>
      <c r="WMK74" s="73"/>
      <c r="WML74" s="73"/>
      <c r="WMM74" s="73"/>
      <c r="WMN74" s="73"/>
      <c r="WMO74" s="73"/>
      <c r="WMP74" s="73"/>
      <c r="WMQ74" s="73"/>
      <c r="WMR74" s="73"/>
      <c r="WMS74" s="73"/>
      <c r="WMT74" s="73"/>
      <c r="WMU74" s="73"/>
      <c r="WMV74" s="73"/>
      <c r="WMW74" s="73"/>
      <c r="WMX74" s="73"/>
      <c r="WMY74" s="73"/>
      <c r="WMZ74" s="73"/>
      <c r="WNA74" s="73"/>
      <c r="WNB74" s="73"/>
      <c r="WNC74" s="73"/>
      <c r="WND74" s="73"/>
      <c r="WNE74" s="73"/>
      <c r="WNF74" s="73"/>
      <c r="WNG74" s="73"/>
      <c r="WNH74" s="73"/>
      <c r="WNI74" s="73"/>
      <c r="WNJ74" s="73"/>
      <c r="WNK74" s="73"/>
      <c r="WNL74" s="73"/>
      <c r="WNM74" s="73"/>
      <c r="WNN74" s="73"/>
      <c r="WNO74" s="73"/>
      <c r="WNP74" s="73"/>
      <c r="WNQ74" s="73"/>
      <c r="WNR74" s="73"/>
      <c r="WNS74" s="73"/>
      <c r="WNT74" s="73"/>
      <c r="WNU74" s="73"/>
      <c r="WNV74" s="73"/>
      <c r="WNW74" s="73"/>
      <c r="WNX74" s="73"/>
      <c r="WNY74" s="73"/>
      <c r="WNZ74" s="73"/>
      <c r="WOA74" s="73"/>
      <c r="WOB74" s="73"/>
      <c r="WOC74" s="73"/>
      <c r="WOD74" s="73"/>
      <c r="WOE74" s="73"/>
      <c r="WOF74" s="73"/>
      <c r="WOG74" s="73"/>
      <c r="WOH74" s="73"/>
      <c r="WOI74" s="73"/>
      <c r="WOJ74" s="73"/>
      <c r="WOK74" s="73"/>
      <c r="WOL74" s="73"/>
      <c r="WOM74" s="73"/>
      <c r="WON74" s="73"/>
      <c r="WOO74" s="73"/>
      <c r="WOP74" s="73"/>
      <c r="WOQ74" s="73"/>
      <c r="WOR74" s="73"/>
      <c r="WOS74" s="73"/>
      <c r="WOT74" s="73"/>
      <c r="WOU74" s="73"/>
      <c r="WOV74" s="73"/>
      <c r="WOW74" s="73"/>
      <c r="WOX74" s="73"/>
      <c r="WOY74" s="73"/>
      <c r="WOZ74" s="73"/>
      <c r="WPA74" s="73"/>
      <c r="WPB74" s="73"/>
      <c r="WPC74" s="73"/>
      <c r="WPD74" s="73"/>
      <c r="WPE74" s="73"/>
      <c r="WPF74" s="73"/>
      <c r="WPG74" s="73"/>
      <c r="WPH74" s="73"/>
      <c r="WPI74" s="73"/>
      <c r="WPJ74" s="73"/>
      <c r="WPK74" s="73"/>
      <c r="WPL74" s="73"/>
      <c r="WPM74" s="73"/>
      <c r="WPN74" s="73"/>
      <c r="WPO74" s="73"/>
      <c r="WPP74" s="73"/>
      <c r="WPQ74" s="73"/>
      <c r="WPR74" s="73"/>
      <c r="WPS74" s="73"/>
      <c r="WPT74" s="73"/>
      <c r="WPU74" s="73"/>
      <c r="WPV74" s="73"/>
      <c r="WPW74" s="73"/>
      <c r="WPX74" s="73"/>
      <c r="WPY74" s="73"/>
      <c r="WPZ74" s="73"/>
      <c r="WQA74" s="73"/>
      <c r="WQB74" s="73"/>
      <c r="WQC74" s="73"/>
      <c r="WQD74" s="73"/>
      <c r="WQE74" s="73"/>
      <c r="WQF74" s="73"/>
      <c r="WQG74" s="73"/>
      <c r="WQH74" s="73"/>
      <c r="WQI74" s="73"/>
      <c r="WQJ74" s="73"/>
      <c r="WQK74" s="73"/>
      <c r="WQL74" s="73"/>
      <c r="WQM74" s="73"/>
      <c r="WQN74" s="73"/>
      <c r="WQO74" s="73"/>
      <c r="WQP74" s="73"/>
      <c r="WQQ74" s="73"/>
      <c r="WQR74" s="73"/>
      <c r="WQS74" s="73"/>
      <c r="WQT74" s="73"/>
      <c r="WQU74" s="73"/>
      <c r="WQV74" s="73"/>
      <c r="WQW74" s="73"/>
      <c r="WQX74" s="73"/>
      <c r="WQY74" s="73"/>
      <c r="WQZ74" s="73"/>
      <c r="WRA74" s="73"/>
      <c r="WRB74" s="73"/>
      <c r="WRC74" s="73"/>
      <c r="WRD74" s="73"/>
      <c r="WRE74" s="73"/>
      <c r="WRF74" s="73"/>
      <c r="WRG74" s="73"/>
      <c r="WRH74" s="73"/>
      <c r="WRI74" s="73"/>
      <c r="WRJ74" s="73"/>
      <c r="WRK74" s="73"/>
      <c r="WRL74" s="73"/>
      <c r="WRM74" s="73"/>
      <c r="WRN74" s="73"/>
      <c r="WRO74" s="73"/>
      <c r="WRP74" s="73"/>
      <c r="WRQ74" s="73"/>
      <c r="WRR74" s="73"/>
      <c r="WRS74" s="73"/>
      <c r="WRT74" s="73"/>
      <c r="WRU74" s="73"/>
      <c r="WRV74" s="73"/>
      <c r="WRW74" s="73"/>
      <c r="WRX74" s="73"/>
      <c r="WRY74" s="73"/>
      <c r="WRZ74" s="73"/>
      <c r="WSA74" s="73"/>
      <c r="WSB74" s="73"/>
      <c r="WSC74" s="73"/>
      <c r="WSD74" s="73"/>
      <c r="WSE74" s="73"/>
      <c r="WSF74" s="73"/>
      <c r="WSG74" s="73"/>
      <c r="WSH74" s="73"/>
      <c r="WSI74" s="73"/>
      <c r="WSJ74" s="73"/>
      <c r="WSK74" s="73"/>
      <c r="WSL74" s="73"/>
      <c r="WSM74" s="73"/>
      <c r="WSN74" s="73"/>
      <c r="WSO74" s="73"/>
      <c r="WSP74" s="73"/>
      <c r="WSQ74" s="73"/>
      <c r="WSR74" s="73"/>
      <c r="WSS74" s="73"/>
      <c r="WST74" s="73"/>
      <c r="WSU74" s="73"/>
      <c r="WSV74" s="73"/>
      <c r="WSW74" s="73"/>
      <c r="WSX74" s="73"/>
      <c r="WSY74" s="73"/>
      <c r="WSZ74" s="73"/>
      <c r="WTA74" s="73"/>
      <c r="WTB74" s="73"/>
      <c r="WTC74" s="73"/>
      <c r="WTD74" s="73"/>
      <c r="WTE74" s="73"/>
      <c r="WTF74" s="73"/>
      <c r="WTG74" s="73"/>
      <c r="WTH74" s="73"/>
      <c r="WTI74" s="73"/>
      <c r="WTJ74" s="73"/>
      <c r="WTK74" s="73"/>
      <c r="WTL74" s="73"/>
      <c r="WTM74" s="73"/>
      <c r="WTN74" s="73"/>
      <c r="WTO74" s="73"/>
      <c r="WTP74" s="73"/>
      <c r="WTQ74" s="73"/>
      <c r="WTR74" s="73"/>
      <c r="WTS74" s="73"/>
      <c r="WTT74" s="73"/>
      <c r="WTU74" s="73"/>
      <c r="WTV74" s="73"/>
      <c r="WTW74" s="73"/>
      <c r="WTX74" s="73"/>
      <c r="WTY74" s="73"/>
      <c r="WTZ74" s="73"/>
      <c r="WUA74" s="73"/>
      <c r="WUB74" s="73"/>
      <c r="WUC74" s="73"/>
      <c r="WUD74" s="73"/>
      <c r="WUE74" s="73"/>
      <c r="WUF74" s="73"/>
      <c r="WUG74" s="73"/>
      <c r="WUH74" s="73"/>
      <c r="WUI74" s="73"/>
      <c r="WUJ74" s="73"/>
      <c r="WUK74" s="73"/>
      <c r="WUL74" s="73"/>
      <c r="WUM74" s="73"/>
      <c r="WUN74" s="73"/>
      <c r="WUO74" s="73"/>
      <c r="WUP74" s="73"/>
      <c r="WUQ74" s="73"/>
      <c r="WUR74" s="73"/>
      <c r="WUS74" s="73"/>
      <c r="WUT74" s="73"/>
      <c r="WUU74" s="73"/>
      <c r="WUV74" s="73"/>
      <c r="WUW74" s="73"/>
      <c r="WUX74" s="73"/>
      <c r="WUY74" s="73"/>
      <c r="WUZ74" s="73"/>
      <c r="WVA74" s="73"/>
      <c r="WVB74" s="73"/>
      <c r="WVC74" s="73"/>
      <c r="WVD74" s="73"/>
      <c r="WVE74" s="73"/>
      <c r="WVF74" s="73"/>
      <c r="WVG74" s="73"/>
      <c r="WVH74" s="73"/>
      <c r="WVI74" s="73"/>
      <c r="WVJ74" s="73"/>
      <c r="WVK74" s="73"/>
      <c r="WVL74" s="73"/>
      <c r="WVM74" s="73"/>
      <c r="WVN74" s="73"/>
      <c r="WVO74" s="73"/>
      <c r="WVP74" s="73"/>
      <c r="WVQ74" s="73"/>
      <c r="WVR74" s="73"/>
      <c r="WVS74" s="73"/>
      <c r="WVT74" s="73"/>
      <c r="WVU74" s="73"/>
      <c r="WVV74" s="73"/>
      <c r="WVW74" s="73"/>
      <c r="WVX74" s="73"/>
      <c r="WVY74" s="73"/>
      <c r="WVZ74" s="73"/>
      <c r="WWA74" s="73"/>
      <c r="WWB74" s="73"/>
      <c r="WWC74" s="73"/>
      <c r="WWD74" s="73"/>
      <c r="WWE74" s="73"/>
      <c r="WWF74" s="73"/>
      <c r="WWG74" s="73"/>
      <c r="WWH74" s="73"/>
      <c r="WWI74" s="73"/>
      <c r="WWJ74" s="73"/>
      <c r="WWK74" s="73"/>
      <c r="WWL74" s="73"/>
      <c r="WWM74" s="73"/>
      <c r="WWN74" s="73"/>
      <c r="WWO74" s="73"/>
      <c r="WWP74" s="73"/>
      <c r="WWQ74" s="73"/>
      <c r="WWR74" s="73"/>
      <c r="WWS74" s="73"/>
      <c r="WWT74" s="73"/>
      <c r="WWU74" s="73"/>
      <c r="WWV74" s="73"/>
      <c r="WWW74" s="73"/>
      <c r="WWX74" s="73"/>
      <c r="WWY74" s="73"/>
      <c r="WWZ74" s="73"/>
      <c r="WXA74" s="73"/>
      <c r="WXB74" s="73"/>
      <c r="WXC74" s="73"/>
      <c r="WXD74" s="73"/>
      <c r="WXE74" s="73"/>
      <c r="WXF74" s="73"/>
      <c r="WXG74" s="73"/>
      <c r="WXH74" s="73"/>
      <c r="WXI74" s="73"/>
      <c r="WXJ74" s="73"/>
      <c r="WXK74" s="73"/>
      <c r="WXL74" s="73"/>
      <c r="WXM74" s="73"/>
      <c r="WXN74" s="73"/>
      <c r="WXO74" s="73"/>
      <c r="WXP74" s="73"/>
      <c r="WXQ74" s="73"/>
      <c r="WXR74" s="73"/>
      <c r="WXS74" s="73"/>
      <c r="WXT74" s="73"/>
      <c r="WXU74" s="73"/>
      <c r="WXV74" s="73"/>
      <c r="WXW74" s="73"/>
      <c r="WXX74" s="73"/>
      <c r="WXY74" s="73"/>
      <c r="WXZ74" s="73"/>
      <c r="WYA74" s="73"/>
      <c r="WYB74" s="73"/>
      <c r="WYC74" s="73"/>
      <c r="WYD74" s="73"/>
      <c r="WYE74" s="73"/>
      <c r="WYF74" s="73"/>
      <c r="WYG74" s="73"/>
      <c r="WYH74" s="73"/>
      <c r="WYI74" s="73"/>
      <c r="WYJ74" s="73"/>
      <c r="WYK74" s="73"/>
      <c r="WYL74" s="73"/>
      <c r="WYM74" s="73"/>
      <c r="WYN74" s="73"/>
      <c r="WYO74" s="73"/>
      <c r="WYP74" s="73"/>
      <c r="WYQ74" s="73"/>
      <c r="WYR74" s="73"/>
      <c r="WYS74" s="73"/>
      <c r="WYT74" s="73"/>
      <c r="WYU74" s="73"/>
      <c r="WYV74" s="73"/>
      <c r="WYW74" s="73"/>
      <c r="WYX74" s="73"/>
      <c r="WYY74" s="73"/>
      <c r="WYZ74" s="73"/>
      <c r="WZA74" s="73"/>
      <c r="WZB74" s="73"/>
      <c r="WZC74" s="73"/>
      <c r="WZD74" s="73"/>
      <c r="WZE74" s="73"/>
      <c r="WZF74" s="73"/>
      <c r="WZG74" s="73"/>
      <c r="WZH74" s="73"/>
      <c r="WZI74" s="73"/>
      <c r="WZJ74" s="73"/>
      <c r="WZK74" s="73"/>
      <c r="WZL74" s="73"/>
      <c r="WZM74" s="73"/>
      <c r="WZN74" s="73"/>
      <c r="WZO74" s="73"/>
      <c r="WZP74" s="73"/>
      <c r="WZQ74" s="73"/>
      <c r="WZR74" s="73"/>
      <c r="WZS74" s="73"/>
      <c r="WZT74" s="73"/>
      <c r="WZU74" s="73"/>
      <c r="WZV74" s="73"/>
      <c r="WZW74" s="73"/>
      <c r="WZX74" s="73"/>
      <c r="WZY74" s="73"/>
      <c r="WZZ74" s="73"/>
      <c r="XAA74" s="73"/>
      <c r="XAB74" s="73"/>
      <c r="XAC74" s="73"/>
      <c r="XAD74" s="73"/>
      <c r="XAE74" s="73"/>
      <c r="XAF74" s="73"/>
      <c r="XAG74" s="73"/>
      <c r="XAH74" s="73"/>
      <c r="XAI74" s="73"/>
      <c r="XAJ74" s="73"/>
      <c r="XAK74" s="73"/>
      <c r="XAL74" s="73"/>
      <c r="XAM74" s="73"/>
      <c r="XAN74" s="73"/>
      <c r="XAO74" s="73"/>
      <c r="XAP74" s="73"/>
      <c r="XAQ74" s="73"/>
      <c r="XAR74" s="73"/>
      <c r="XAS74" s="73"/>
      <c r="XAT74" s="73"/>
      <c r="XAU74" s="73"/>
      <c r="XAV74" s="73"/>
      <c r="XAW74" s="73"/>
      <c r="XAX74" s="73"/>
      <c r="XAY74" s="73"/>
      <c r="XAZ74" s="73"/>
      <c r="XBA74" s="73"/>
      <c r="XBB74" s="73"/>
      <c r="XBC74" s="73"/>
      <c r="XBD74" s="73"/>
      <c r="XBE74" s="73"/>
      <c r="XBF74" s="73"/>
      <c r="XBG74" s="73"/>
      <c r="XBH74" s="73"/>
      <c r="XBI74" s="73"/>
      <c r="XBJ74" s="73"/>
      <c r="XBK74" s="73"/>
      <c r="XBL74" s="73"/>
      <c r="XBM74" s="73"/>
      <c r="XBN74" s="73"/>
      <c r="XBO74" s="73"/>
      <c r="XBP74" s="73"/>
      <c r="XBQ74" s="73"/>
      <c r="XBR74" s="73"/>
      <c r="XBS74" s="73"/>
      <c r="XBT74" s="73"/>
      <c r="XBU74" s="73"/>
      <c r="XBV74" s="73"/>
      <c r="XBW74" s="73"/>
      <c r="XBX74" s="73"/>
      <c r="XBY74" s="73"/>
      <c r="XBZ74" s="73"/>
      <c r="XCA74" s="73"/>
      <c r="XCB74" s="73"/>
      <c r="XCC74" s="73"/>
      <c r="XCD74" s="73"/>
      <c r="XCE74" s="73"/>
      <c r="XCF74" s="73"/>
      <c r="XCG74" s="73"/>
      <c r="XCH74" s="73"/>
      <c r="XCI74" s="73"/>
      <c r="XCJ74" s="73"/>
      <c r="XCK74" s="73"/>
      <c r="XCL74" s="73"/>
      <c r="XCM74" s="73"/>
      <c r="XCN74" s="73"/>
      <c r="XCO74" s="73"/>
      <c r="XCP74" s="73"/>
      <c r="XCQ74" s="73"/>
      <c r="XCR74" s="73"/>
      <c r="XCS74" s="73"/>
      <c r="XCT74" s="73"/>
      <c r="XCU74" s="73"/>
      <c r="XCV74" s="73"/>
      <c r="XCW74" s="73"/>
      <c r="XCX74" s="73"/>
      <c r="XCY74" s="73"/>
      <c r="XCZ74" s="73"/>
      <c r="XDA74" s="73"/>
      <c r="XDB74" s="73"/>
      <c r="XDC74" s="73"/>
      <c r="XDD74" s="73"/>
      <c r="XDE74" s="73"/>
      <c r="XDF74" s="73"/>
      <c r="XDG74" s="73"/>
      <c r="XDH74" s="73"/>
      <c r="XDI74" s="73"/>
      <c r="XDJ74" s="73"/>
      <c r="XDK74" s="73"/>
      <c r="XDL74" s="73"/>
      <c r="XDM74" s="73"/>
      <c r="XDN74" s="73"/>
      <c r="XDO74" s="73"/>
      <c r="XDP74" s="73"/>
      <c r="XDQ74" s="73"/>
      <c r="XDR74" s="73"/>
      <c r="XDS74" s="73"/>
      <c r="XDT74" s="73"/>
      <c r="XDU74" s="73"/>
      <c r="XDV74" s="73"/>
      <c r="XDW74" s="73"/>
      <c r="XDX74" s="73"/>
      <c r="XDY74" s="73"/>
      <c r="XDZ74" s="73"/>
      <c r="XEA74" s="73"/>
      <c r="XEB74" s="73"/>
      <c r="XEC74" s="73"/>
      <c r="XED74" s="73"/>
      <c r="XEE74" s="73"/>
      <c r="XEF74" s="73"/>
      <c r="XEG74" s="73"/>
      <c r="XEH74" s="73"/>
      <c r="XEI74" s="73"/>
      <c r="XEJ74" s="73"/>
      <c r="XEK74" s="73"/>
    </row>
    <row r="75" spans="1:16365" s="74" customFormat="1" ht="15.75" thickBot="1" x14ac:dyDescent="0.3">
      <c r="A75" s="73"/>
      <c r="B75" s="3"/>
      <c r="C75" s="72"/>
      <c r="E75" s="80"/>
      <c r="F75" s="80"/>
      <c r="G75" s="80"/>
      <c r="H75" s="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</row>
    <row r="76" spans="1:16365" s="74" customFormat="1" x14ac:dyDescent="0.25">
      <c r="A76" s="73"/>
      <c r="B76" s="3"/>
      <c r="C76" s="72"/>
      <c r="E76" s="114" t="s">
        <v>225</v>
      </c>
      <c r="F76" s="115"/>
      <c r="G76" s="115"/>
      <c r="H76" s="69">
        <f>(SUMIF($F:$F,"WCL",H:H))-(SUMIF($F:$F,"WCA",H:H))</f>
        <v>0</v>
      </c>
      <c r="I76" s="69">
        <f>(SUMIF($F:$F,"WCL",I:I))-(SUMIF($F:$F,"WCA",I:I))</f>
        <v>0</v>
      </c>
      <c r="J76" s="69">
        <f t="shared" ref="J76:AQ76" si="214">(SUMIF($F:$F,"WCL",J:J))-(SUMIF($F:$F,"WCA",J:J))</f>
        <v>0</v>
      </c>
      <c r="K76" s="69">
        <f t="shared" si="214"/>
        <v>0</v>
      </c>
      <c r="L76" s="69">
        <f t="shared" si="214"/>
        <v>0</v>
      </c>
      <c r="M76" s="69">
        <f t="shared" si="214"/>
        <v>0</v>
      </c>
      <c r="N76" s="69">
        <f t="shared" si="214"/>
        <v>0</v>
      </c>
      <c r="O76" s="69">
        <f t="shared" si="214"/>
        <v>0</v>
      </c>
      <c r="P76" s="69">
        <f t="shared" si="214"/>
        <v>0</v>
      </c>
      <c r="Q76" s="69">
        <f t="shared" si="214"/>
        <v>0</v>
      </c>
      <c r="R76" s="69">
        <f t="shared" si="214"/>
        <v>0</v>
      </c>
      <c r="S76" s="69">
        <f t="shared" si="214"/>
        <v>0</v>
      </c>
      <c r="T76" s="69">
        <f t="shared" si="214"/>
        <v>0</v>
      </c>
      <c r="U76" s="69">
        <f t="shared" si="214"/>
        <v>0</v>
      </c>
      <c r="V76" s="69">
        <f t="shared" si="214"/>
        <v>0</v>
      </c>
      <c r="W76" s="69">
        <f t="shared" si="214"/>
        <v>0</v>
      </c>
      <c r="X76" s="69">
        <f t="shared" si="214"/>
        <v>0</v>
      </c>
      <c r="Y76" s="69">
        <f t="shared" si="214"/>
        <v>0</v>
      </c>
      <c r="Z76" s="69">
        <f t="shared" si="214"/>
        <v>0</v>
      </c>
      <c r="AA76" s="69">
        <f t="shared" si="214"/>
        <v>0</v>
      </c>
      <c r="AB76" s="69">
        <f t="shared" si="214"/>
        <v>0</v>
      </c>
      <c r="AC76" s="69">
        <f t="shared" si="214"/>
        <v>0</v>
      </c>
      <c r="AD76" s="69">
        <f t="shared" si="214"/>
        <v>0</v>
      </c>
      <c r="AE76" s="69">
        <f t="shared" si="214"/>
        <v>0</v>
      </c>
      <c r="AF76" s="69">
        <f t="shared" si="214"/>
        <v>0</v>
      </c>
      <c r="AG76" s="69">
        <f t="shared" si="214"/>
        <v>0</v>
      </c>
      <c r="AH76" s="69">
        <f t="shared" si="214"/>
        <v>0</v>
      </c>
      <c r="AI76" s="69">
        <f t="shared" si="214"/>
        <v>0</v>
      </c>
      <c r="AJ76" s="69">
        <f t="shared" si="214"/>
        <v>0</v>
      </c>
      <c r="AK76" s="69">
        <f t="shared" si="214"/>
        <v>0</v>
      </c>
      <c r="AL76" s="69">
        <f t="shared" si="214"/>
        <v>0</v>
      </c>
      <c r="AM76" s="69">
        <f t="shared" si="214"/>
        <v>0</v>
      </c>
      <c r="AN76" s="69">
        <f t="shared" si="214"/>
        <v>0</v>
      </c>
      <c r="AO76" s="69">
        <f t="shared" si="214"/>
        <v>0</v>
      </c>
      <c r="AP76" s="69">
        <f t="shared" si="214"/>
        <v>0</v>
      </c>
      <c r="AQ76" s="69">
        <f t="shared" si="214"/>
        <v>0</v>
      </c>
    </row>
    <row r="77" spans="1:16365" s="74" customFormat="1" ht="15.75" thickBot="1" x14ac:dyDescent="0.3">
      <c r="A77" s="73"/>
      <c r="B77" s="3"/>
      <c r="C77" s="72"/>
      <c r="D77" s="73"/>
      <c r="E77" s="121" t="s">
        <v>228</v>
      </c>
      <c r="F77" s="122"/>
      <c r="G77" s="122"/>
      <c r="H77" s="66">
        <f>H76-G76</f>
        <v>0</v>
      </c>
      <c r="I77" s="66">
        <f>I76-H76</f>
        <v>0</v>
      </c>
      <c r="J77" s="66">
        <f t="shared" ref="J77:S77" si="215">J76-I76</f>
        <v>0</v>
      </c>
      <c r="K77" s="66">
        <f t="shared" si="215"/>
        <v>0</v>
      </c>
      <c r="L77" s="66">
        <f t="shared" si="215"/>
        <v>0</v>
      </c>
      <c r="M77" s="66">
        <f t="shared" si="215"/>
        <v>0</v>
      </c>
      <c r="N77" s="66">
        <f t="shared" si="215"/>
        <v>0</v>
      </c>
      <c r="O77" s="66">
        <f t="shared" si="215"/>
        <v>0</v>
      </c>
      <c r="P77" s="66">
        <f t="shared" si="215"/>
        <v>0</v>
      </c>
      <c r="Q77" s="66">
        <f t="shared" si="215"/>
        <v>0</v>
      </c>
      <c r="R77" s="66">
        <f t="shared" si="215"/>
        <v>0</v>
      </c>
      <c r="S77" s="66">
        <f t="shared" si="215"/>
        <v>0</v>
      </c>
      <c r="T77" s="66">
        <f t="shared" ref="T77" si="216">T76-S76</f>
        <v>0</v>
      </c>
      <c r="U77" s="66">
        <f t="shared" ref="U77" si="217">U76-T76</f>
        <v>0</v>
      </c>
      <c r="V77" s="66">
        <f t="shared" ref="V77" si="218">V76-U76</f>
        <v>0</v>
      </c>
      <c r="W77" s="66">
        <f t="shared" ref="W77" si="219">W76-V76</f>
        <v>0</v>
      </c>
      <c r="X77" s="66">
        <f t="shared" ref="X77" si="220">X76-W76</f>
        <v>0</v>
      </c>
      <c r="Y77" s="66">
        <f t="shared" ref="Y77" si="221">Y76-X76</f>
        <v>0</v>
      </c>
      <c r="Z77" s="66">
        <f t="shared" ref="Z77" si="222">Z76-Y76</f>
        <v>0</v>
      </c>
      <c r="AA77" s="66">
        <f t="shared" ref="AA77" si="223">AA76-Z76</f>
        <v>0</v>
      </c>
      <c r="AB77" s="66">
        <f t="shared" ref="AB77" si="224">AB76-AA76</f>
        <v>0</v>
      </c>
      <c r="AC77" s="66">
        <f t="shared" ref="AC77" si="225">AC76-AB76</f>
        <v>0</v>
      </c>
      <c r="AD77" s="66">
        <f t="shared" ref="AD77" si="226">AD76-AC76</f>
        <v>0</v>
      </c>
      <c r="AE77" s="66">
        <f t="shared" ref="AE77" si="227">AE76-AD76</f>
        <v>0</v>
      </c>
      <c r="AF77" s="66">
        <f t="shared" ref="AF77" si="228">AF76-AE76</f>
        <v>0</v>
      </c>
      <c r="AG77" s="66">
        <f t="shared" ref="AG77" si="229">AG76-AF76</f>
        <v>0</v>
      </c>
      <c r="AH77" s="66">
        <f t="shared" ref="AH77" si="230">AH76-AG76</f>
        <v>0</v>
      </c>
      <c r="AI77" s="66">
        <f t="shared" ref="AI77" si="231">AI76-AH76</f>
        <v>0</v>
      </c>
      <c r="AJ77" s="66">
        <f t="shared" ref="AJ77" si="232">AJ76-AI76</f>
        <v>0</v>
      </c>
      <c r="AK77" s="66">
        <f t="shared" ref="AK77" si="233">AK76-AJ76</f>
        <v>0</v>
      </c>
      <c r="AL77" s="66">
        <f t="shared" ref="AL77" si="234">AL76-AK76</f>
        <v>0</v>
      </c>
      <c r="AM77" s="66">
        <f t="shared" ref="AM77" si="235">AM76-AL76</f>
        <v>0</v>
      </c>
      <c r="AN77" s="66">
        <f t="shared" ref="AN77" si="236">AN76-AM76</f>
        <v>0</v>
      </c>
      <c r="AO77" s="66">
        <f t="shared" ref="AO77" si="237">AO76-AN76</f>
        <v>0</v>
      </c>
      <c r="AP77" s="66">
        <f t="shared" ref="AP77" si="238">AP76-AO76</f>
        <v>0</v>
      </c>
      <c r="AQ77" s="66">
        <f t="shared" ref="AQ77" si="239">AQ76-AP76</f>
        <v>0</v>
      </c>
    </row>
    <row r="78" spans="1:16365" s="74" customFormat="1" x14ac:dyDescent="0.25">
      <c r="A78" s="73"/>
      <c r="B78" s="3"/>
      <c r="C78" s="72"/>
      <c r="D78" s="73"/>
      <c r="E78" s="124"/>
      <c r="F78" s="124"/>
      <c r="G78" s="12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</row>
    <row r="79" spans="1:16365" s="74" customFormat="1" x14ac:dyDescent="0.25">
      <c r="A79" s="73"/>
      <c r="B79" s="3"/>
      <c r="C79" s="72"/>
      <c r="D79" s="73"/>
      <c r="E79" s="124"/>
      <c r="F79" s="124"/>
      <c r="G79" s="12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</row>
    <row r="80" spans="1:16365" s="74" customFormat="1" x14ac:dyDescent="0.25">
      <c r="A80" s="120"/>
      <c r="B80" s="3"/>
      <c r="C80" s="72"/>
      <c r="E80" s="125" t="s">
        <v>236</v>
      </c>
      <c r="F80" s="72"/>
      <c r="H80" s="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</row>
    <row r="81" spans="1:43" s="74" customFormat="1" ht="15.75" thickBot="1" x14ac:dyDescent="0.3">
      <c r="A81" s="73"/>
      <c r="B81" s="3"/>
      <c r="C81" s="72"/>
      <c r="E81" s="72"/>
      <c r="F81" s="72"/>
      <c r="H81" s="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</row>
    <row r="82" spans="1:43" s="74" customFormat="1" x14ac:dyDescent="0.25">
      <c r="A82" s="114" t="s">
        <v>119</v>
      </c>
      <c r="B82" s="126" t="s">
        <v>120</v>
      </c>
      <c r="C82" s="127" t="s">
        <v>234</v>
      </c>
      <c r="D82" s="115" t="s">
        <v>235</v>
      </c>
      <c r="E82" s="127"/>
      <c r="F82" s="127"/>
      <c r="G82" s="76"/>
      <c r="H82" s="8">
        <f>G82+1</f>
        <v>1</v>
      </c>
      <c r="I82" s="8">
        <f>H82+1</f>
        <v>2</v>
      </c>
      <c r="J82" s="8">
        <f t="shared" ref="J82:S82" si="240">I82+1</f>
        <v>3</v>
      </c>
      <c r="K82" s="8">
        <f t="shared" si="240"/>
        <v>4</v>
      </c>
      <c r="L82" s="8">
        <f t="shared" si="240"/>
        <v>5</v>
      </c>
      <c r="M82" s="8">
        <f t="shared" si="240"/>
        <v>6</v>
      </c>
      <c r="N82" s="8">
        <f t="shared" si="240"/>
        <v>7</v>
      </c>
      <c r="O82" s="8">
        <f t="shared" si="240"/>
        <v>8</v>
      </c>
      <c r="P82" s="8">
        <f t="shared" si="240"/>
        <v>9</v>
      </c>
      <c r="Q82" s="8">
        <f t="shared" si="240"/>
        <v>10</v>
      </c>
      <c r="R82" s="8">
        <f t="shared" si="240"/>
        <v>11</v>
      </c>
      <c r="S82" s="8">
        <f t="shared" si="240"/>
        <v>12</v>
      </c>
      <c r="T82" s="8">
        <f t="shared" ref="T82" si="241">S82+1</f>
        <v>13</v>
      </c>
      <c r="U82" s="8">
        <f t="shared" ref="U82" si="242">T82+1</f>
        <v>14</v>
      </c>
      <c r="V82" s="8">
        <f t="shared" ref="V82" si="243">U82+1</f>
        <v>15</v>
      </c>
      <c r="W82" s="8">
        <f t="shared" ref="W82" si="244">V82+1</f>
        <v>16</v>
      </c>
      <c r="X82" s="8">
        <f t="shared" ref="X82" si="245">W82+1</f>
        <v>17</v>
      </c>
      <c r="Y82" s="8">
        <f t="shared" ref="Y82" si="246">X82+1</f>
        <v>18</v>
      </c>
      <c r="Z82" s="8">
        <f t="shared" ref="Z82" si="247">Y82+1</f>
        <v>19</v>
      </c>
      <c r="AA82" s="8">
        <f t="shared" ref="AA82" si="248">Z82+1</f>
        <v>20</v>
      </c>
      <c r="AB82" s="8">
        <f t="shared" ref="AB82" si="249">AA82+1</f>
        <v>21</v>
      </c>
      <c r="AC82" s="8">
        <f t="shared" ref="AC82" si="250">AB82+1</f>
        <v>22</v>
      </c>
      <c r="AD82" s="8">
        <f t="shared" ref="AD82" si="251">AC82+1</f>
        <v>23</v>
      </c>
      <c r="AE82" s="8">
        <f t="shared" ref="AE82" si="252">AD82+1</f>
        <v>24</v>
      </c>
      <c r="AF82" s="8">
        <f t="shared" ref="AF82" si="253">AE82+1</f>
        <v>25</v>
      </c>
      <c r="AG82" s="8">
        <f t="shared" ref="AG82" si="254">AF82+1</f>
        <v>26</v>
      </c>
      <c r="AH82" s="8">
        <f t="shared" ref="AH82" si="255">AG82+1</f>
        <v>27</v>
      </c>
      <c r="AI82" s="8">
        <f t="shared" ref="AI82" si="256">AH82+1</f>
        <v>28</v>
      </c>
      <c r="AJ82" s="8">
        <f t="shared" ref="AJ82" si="257">AI82+1</f>
        <v>29</v>
      </c>
      <c r="AK82" s="8">
        <f t="shared" ref="AK82" si="258">AJ82+1</f>
        <v>30</v>
      </c>
      <c r="AL82" s="8">
        <f t="shared" ref="AL82" si="259">AK82+1</f>
        <v>31</v>
      </c>
      <c r="AM82" s="8">
        <f t="shared" ref="AM82" si="260">AL82+1</f>
        <v>32</v>
      </c>
      <c r="AN82" s="8">
        <f t="shared" ref="AN82" si="261">AM82+1</f>
        <v>33</v>
      </c>
      <c r="AO82" s="8">
        <f t="shared" ref="AO82" si="262">AN82+1</f>
        <v>34</v>
      </c>
      <c r="AP82" s="8">
        <f t="shared" ref="AP82" si="263">AO82+1</f>
        <v>35</v>
      </c>
      <c r="AQ82" s="8">
        <f t="shared" ref="AQ82" si="264">AP82+1</f>
        <v>36</v>
      </c>
    </row>
    <row r="83" spans="1:43" s="74" customFormat="1" x14ac:dyDescent="0.25">
      <c r="A83" s="88">
        <v>1</v>
      </c>
      <c r="B83" s="81">
        <v>0</v>
      </c>
      <c r="C83" s="197">
        <v>0</v>
      </c>
      <c r="D83" s="81">
        <v>0</v>
      </c>
      <c r="E83" s="124" t="s">
        <v>121</v>
      </c>
      <c r="F83" s="124"/>
      <c r="G83" s="15"/>
      <c r="H83" s="50">
        <f>IF($A83=H$82,$C83,IF(G83=0,0,G83-1))</f>
        <v>0</v>
      </c>
      <c r="I83" s="50">
        <f>IF($A83=I$82,$C83,IF(H83=0,0,H83-1))</f>
        <v>0</v>
      </c>
      <c r="J83" s="50">
        <f t="shared" ref="J83:S83" si="265">IF($A83=J$82,$C83,IF(I83=0,0,I83-1))</f>
        <v>0</v>
      </c>
      <c r="K83" s="50">
        <f t="shared" si="265"/>
        <v>0</v>
      </c>
      <c r="L83" s="50">
        <f t="shared" si="265"/>
        <v>0</v>
      </c>
      <c r="M83" s="50">
        <f t="shared" si="265"/>
        <v>0</v>
      </c>
      <c r="N83" s="50">
        <f t="shared" si="265"/>
        <v>0</v>
      </c>
      <c r="O83" s="50">
        <f t="shared" si="265"/>
        <v>0</v>
      </c>
      <c r="P83" s="50">
        <f t="shared" si="265"/>
        <v>0</v>
      </c>
      <c r="Q83" s="50">
        <f t="shared" si="265"/>
        <v>0</v>
      </c>
      <c r="R83" s="50">
        <f t="shared" si="265"/>
        <v>0</v>
      </c>
      <c r="S83" s="50">
        <f t="shared" si="265"/>
        <v>0</v>
      </c>
      <c r="T83" s="50">
        <f t="shared" ref="T83" si="266">IF($A83=T$82,$C83,IF(S83=0,0,S83-1))</f>
        <v>0</v>
      </c>
      <c r="U83" s="50">
        <f t="shared" ref="U83" si="267">IF($A83=U$82,$C83,IF(T83=0,0,T83-1))</f>
        <v>0</v>
      </c>
      <c r="V83" s="50">
        <f t="shared" ref="V83" si="268">IF($A83=V$82,$C83,IF(U83=0,0,U83-1))</f>
        <v>0</v>
      </c>
      <c r="W83" s="50">
        <f t="shared" ref="W83" si="269">IF($A83=W$82,$C83,IF(V83=0,0,V83-1))</f>
        <v>0</v>
      </c>
      <c r="X83" s="50">
        <f t="shared" ref="X83" si="270">IF($A83=X$82,$C83,IF(W83=0,0,W83-1))</f>
        <v>0</v>
      </c>
      <c r="Y83" s="50">
        <f t="shared" ref="Y83" si="271">IF($A83=Y$82,$C83,IF(X83=0,0,X83-1))</f>
        <v>0</v>
      </c>
      <c r="Z83" s="50">
        <f t="shared" ref="Z83" si="272">IF($A83=Z$82,$C83,IF(Y83=0,0,Y83-1))</f>
        <v>0</v>
      </c>
      <c r="AA83" s="50">
        <f t="shared" ref="AA83" si="273">IF($A83=AA$82,$C83,IF(Z83=0,0,Z83-1))</f>
        <v>0</v>
      </c>
      <c r="AB83" s="50">
        <f t="shared" ref="AB83" si="274">IF($A83=AB$82,$C83,IF(AA83=0,0,AA83-1))</f>
        <v>0</v>
      </c>
      <c r="AC83" s="50">
        <f t="shared" ref="AC83" si="275">IF($A83=AC$82,$C83,IF(AB83=0,0,AB83-1))</f>
        <v>0</v>
      </c>
      <c r="AD83" s="50">
        <f t="shared" ref="AD83" si="276">IF($A83=AD$82,$C83,IF(AC83=0,0,AC83-1))</f>
        <v>0</v>
      </c>
      <c r="AE83" s="50">
        <f t="shared" ref="AE83" si="277">IF($A83=AE$82,$C83,IF(AD83=0,0,AD83-1))</f>
        <v>0</v>
      </c>
      <c r="AF83" s="50">
        <f t="shared" ref="AF83" si="278">IF($A83=AF$82,$C83,IF(AE83=0,0,AE83-1))</f>
        <v>0</v>
      </c>
      <c r="AG83" s="50">
        <f t="shared" ref="AG83" si="279">IF($A83=AG$82,$C83,IF(AF83=0,0,AF83-1))</f>
        <v>0</v>
      </c>
      <c r="AH83" s="50">
        <f t="shared" ref="AH83" si="280">IF($A83=AH$82,$C83,IF(AG83=0,0,AG83-1))</f>
        <v>0</v>
      </c>
      <c r="AI83" s="50">
        <f t="shared" ref="AI83" si="281">IF($A83=AI$82,$C83,IF(AH83=0,0,AH83-1))</f>
        <v>0</v>
      </c>
      <c r="AJ83" s="50">
        <f t="shared" ref="AJ83" si="282">IF($A83=AJ$82,$C83,IF(AI83=0,0,AI83-1))</f>
        <v>0</v>
      </c>
      <c r="AK83" s="50">
        <f t="shared" ref="AK83" si="283">IF($A83=AK$82,$C83,IF(AJ83=0,0,AJ83-1))</f>
        <v>0</v>
      </c>
      <c r="AL83" s="50">
        <f t="shared" ref="AL83" si="284">IF($A83=AL$82,$C83,IF(AK83=0,0,AK83-1))</f>
        <v>0</v>
      </c>
      <c r="AM83" s="50">
        <f t="shared" ref="AM83" si="285">IF($A83=AM$82,$C83,IF(AL83=0,0,AL83-1))</f>
        <v>0</v>
      </c>
      <c r="AN83" s="50">
        <f t="shared" ref="AN83" si="286">IF($A83=AN$82,$C83,IF(AM83=0,0,AM83-1))</f>
        <v>0</v>
      </c>
      <c r="AO83" s="50">
        <f t="shared" ref="AO83" si="287">IF($A83=AO$82,$C83,IF(AN83=0,0,AN83-1))</f>
        <v>0</v>
      </c>
      <c r="AP83" s="50">
        <f t="shared" ref="AP83" si="288">IF($A83=AP$82,$C83,IF(AO83=0,0,AO83-1))</f>
        <v>0</v>
      </c>
      <c r="AQ83" s="50">
        <f t="shared" ref="AQ83" si="289">IF($A83=AQ$82,$C83,IF(AP83=0,0,AP83-1))</f>
        <v>0</v>
      </c>
    </row>
    <row r="84" spans="1:43" s="74" customFormat="1" x14ac:dyDescent="0.25">
      <c r="A84" s="128">
        <f>A83</f>
        <v>1</v>
      </c>
      <c r="B84" s="50">
        <f>B83</f>
        <v>0</v>
      </c>
      <c r="C84" s="198">
        <f>C83</f>
        <v>0</v>
      </c>
      <c r="D84" s="50">
        <f>D83</f>
        <v>0</v>
      </c>
      <c r="E84" s="124" t="s">
        <v>120</v>
      </c>
      <c r="F84" s="124" t="s">
        <v>122</v>
      </c>
      <c r="G84" s="15"/>
      <c r="H84" s="50">
        <f>IF(H83=$C84,$B84,0)</f>
        <v>0</v>
      </c>
      <c r="I84" s="50">
        <f>IF(I83=$C84,$B84,0)</f>
        <v>0</v>
      </c>
      <c r="J84" s="50">
        <f t="shared" ref="J84:S84" si="290">IF(J83=$C84,$B84,0)</f>
        <v>0</v>
      </c>
      <c r="K84" s="50">
        <f t="shared" si="290"/>
        <v>0</v>
      </c>
      <c r="L84" s="50">
        <f t="shared" si="290"/>
        <v>0</v>
      </c>
      <c r="M84" s="50">
        <f t="shared" si="290"/>
        <v>0</v>
      </c>
      <c r="N84" s="50">
        <f t="shared" si="290"/>
        <v>0</v>
      </c>
      <c r="O84" s="50">
        <f t="shared" si="290"/>
        <v>0</v>
      </c>
      <c r="P84" s="50">
        <f t="shared" si="290"/>
        <v>0</v>
      </c>
      <c r="Q84" s="50">
        <f t="shared" si="290"/>
        <v>0</v>
      </c>
      <c r="R84" s="50">
        <f t="shared" si="290"/>
        <v>0</v>
      </c>
      <c r="S84" s="50">
        <f t="shared" si="290"/>
        <v>0</v>
      </c>
      <c r="T84" s="50">
        <f t="shared" ref="T84:AQ84" si="291">IF(T83=$C84,$B84,0)</f>
        <v>0</v>
      </c>
      <c r="U84" s="50">
        <f t="shared" si="291"/>
        <v>0</v>
      </c>
      <c r="V84" s="50">
        <f t="shared" si="291"/>
        <v>0</v>
      </c>
      <c r="W84" s="50">
        <f t="shared" si="291"/>
        <v>0</v>
      </c>
      <c r="X84" s="50">
        <f t="shared" si="291"/>
        <v>0</v>
      </c>
      <c r="Y84" s="50">
        <f t="shared" si="291"/>
        <v>0</v>
      </c>
      <c r="Z84" s="50">
        <f t="shared" si="291"/>
        <v>0</v>
      </c>
      <c r="AA84" s="50">
        <f t="shared" si="291"/>
        <v>0</v>
      </c>
      <c r="AB84" s="50">
        <f t="shared" si="291"/>
        <v>0</v>
      </c>
      <c r="AC84" s="50">
        <f t="shared" si="291"/>
        <v>0</v>
      </c>
      <c r="AD84" s="50">
        <f t="shared" si="291"/>
        <v>0</v>
      </c>
      <c r="AE84" s="50">
        <f t="shared" si="291"/>
        <v>0</v>
      </c>
      <c r="AF84" s="50">
        <f t="shared" si="291"/>
        <v>0</v>
      </c>
      <c r="AG84" s="50">
        <f t="shared" si="291"/>
        <v>0</v>
      </c>
      <c r="AH84" s="50">
        <f t="shared" si="291"/>
        <v>0</v>
      </c>
      <c r="AI84" s="50">
        <f t="shared" si="291"/>
        <v>0</v>
      </c>
      <c r="AJ84" s="50">
        <f t="shared" si="291"/>
        <v>0</v>
      </c>
      <c r="AK84" s="50">
        <f t="shared" si="291"/>
        <v>0</v>
      </c>
      <c r="AL84" s="50">
        <f t="shared" si="291"/>
        <v>0</v>
      </c>
      <c r="AM84" s="50">
        <f t="shared" si="291"/>
        <v>0</v>
      </c>
      <c r="AN84" s="50">
        <f t="shared" si="291"/>
        <v>0</v>
      </c>
      <c r="AO84" s="50">
        <f t="shared" si="291"/>
        <v>0</v>
      </c>
      <c r="AP84" s="50">
        <f t="shared" si="291"/>
        <v>0</v>
      </c>
      <c r="AQ84" s="50">
        <f t="shared" si="291"/>
        <v>0</v>
      </c>
    </row>
    <row r="85" spans="1:43" s="74" customFormat="1" ht="15.75" thickBot="1" x14ac:dyDescent="0.3">
      <c r="A85" s="129">
        <f>A83</f>
        <v>1</v>
      </c>
      <c r="B85" s="55">
        <f>B83</f>
        <v>0</v>
      </c>
      <c r="C85" s="199">
        <f>C83</f>
        <v>0</v>
      </c>
      <c r="D85" s="55">
        <f>D84</f>
        <v>0</v>
      </c>
      <c r="E85" s="109" t="s">
        <v>123</v>
      </c>
      <c r="F85" s="109" t="s">
        <v>124</v>
      </c>
      <c r="G85" s="54"/>
      <c r="H85" s="194">
        <f>IF(H83=0,0,($B85-$D85)/$C85)</f>
        <v>0</v>
      </c>
      <c r="I85" s="194">
        <f>IF(I83=0,0,($B85-$D85)/$C85)</f>
        <v>0</v>
      </c>
      <c r="J85" s="194">
        <f t="shared" ref="J85:S85" si="292">IF(J83=0,0,($B85-$D85)/$C85)</f>
        <v>0</v>
      </c>
      <c r="K85" s="194">
        <f t="shared" si="292"/>
        <v>0</v>
      </c>
      <c r="L85" s="194">
        <f t="shared" si="292"/>
        <v>0</v>
      </c>
      <c r="M85" s="194">
        <f t="shared" si="292"/>
        <v>0</v>
      </c>
      <c r="N85" s="194">
        <f t="shared" si="292"/>
        <v>0</v>
      </c>
      <c r="O85" s="194">
        <f t="shared" si="292"/>
        <v>0</v>
      </c>
      <c r="P85" s="194">
        <f t="shared" si="292"/>
        <v>0</v>
      </c>
      <c r="Q85" s="194">
        <f t="shared" si="292"/>
        <v>0</v>
      </c>
      <c r="R85" s="194">
        <f t="shared" si="292"/>
        <v>0</v>
      </c>
      <c r="S85" s="194">
        <f t="shared" si="292"/>
        <v>0</v>
      </c>
      <c r="T85" s="194">
        <f t="shared" ref="T85:AQ85" si="293">IF(T83=0,0,($B85-$D85)/$C85)</f>
        <v>0</v>
      </c>
      <c r="U85" s="194">
        <f t="shared" si="293"/>
        <v>0</v>
      </c>
      <c r="V85" s="194">
        <f t="shared" si="293"/>
        <v>0</v>
      </c>
      <c r="W85" s="194">
        <f t="shared" si="293"/>
        <v>0</v>
      </c>
      <c r="X85" s="194">
        <f t="shared" si="293"/>
        <v>0</v>
      </c>
      <c r="Y85" s="194">
        <f t="shared" si="293"/>
        <v>0</v>
      </c>
      <c r="Z85" s="194">
        <f t="shared" si="293"/>
        <v>0</v>
      </c>
      <c r="AA85" s="194">
        <f t="shared" si="293"/>
        <v>0</v>
      </c>
      <c r="AB85" s="194">
        <f t="shared" si="293"/>
        <v>0</v>
      </c>
      <c r="AC85" s="194">
        <f t="shared" si="293"/>
        <v>0</v>
      </c>
      <c r="AD85" s="194">
        <f t="shared" si="293"/>
        <v>0</v>
      </c>
      <c r="AE85" s="194">
        <f t="shared" si="293"/>
        <v>0</v>
      </c>
      <c r="AF85" s="194">
        <f t="shared" si="293"/>
        <v>0</v>
      </c>
      <c r="AG85" s="194">
        <f t="shared" si="293"/>
        <v>0</v>
      </c>
      <c r="AH85" s="194">
        <f t="shared" si="293"/>
        <v>0</v>
      </c>
      <c r="AI85" s="194">
        <f t="shared" si="293"/>
        <v>0</v>
      </c>
      <c r="AJ85" s="194">
        <f t="shared" si="293"/>
        <v>0</v>
      </c>
      <c r="AK85" s="194">
        <f t="shared" si="293"/>
        <v>0</v>
      </c>
      <c r="AL85" s="194">
        <f t="shared" si="293"/>
        <v>0</v>
      </c>
      <c r="AM85" s="194">
        <f t="shared" si="293"/>
        <v>0</v>
      </c>
      <c r="AN85" s="194">
        <f t="shared" si="293"/>
        <v>0</v>
      </c>
      <c r="AO85" s="194">
        <f t="shared" si="293"/>
        <v>0</v>
      </c>
      <c r="AP85" s="194">
        <f t="shared" si="293"/>
        <v>0</v>
      </c>
      <c r="AQ85" s="194">
        <f t="shared" si="293"/>
        <v>0</v>
      </c>
    </row>
    <row r="86" spans="1:43" s="74" customFormat="1" x14ac:dyDescent="0.25">
      <c r="A86" s="125" t="s">
        <v>125</v>
      </c>
      <c r="B86" s="130"/>
      <c r="C86" s="124"/>
      <c r="D86" s="80"/>
      <c r="G86" s="8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</row>
    <row r="87" spans="1:43" s="74" customFormat="1" ht="14.45" customHeight="1" thickBot="1" x14ac:dyDescent="0.3">
      <c r="A87" s="73"/>
      <c r="B87" s="3"/>
      <c r="C87" s="72"/>
      <c r="G87" s="8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</row>
    <row r="88" spans="1:43" s="74" customFormat="1" x14ac:dyDescent="0.25">
      <c r="A88" s="73"/>
      <c r="B88" s="3"/>
      <c r="C88" s="72"/>
      <c r="D88" s="80"/>
      <c r="E88" s="114" t="s">
        <v>126</v>
      </c>
      <c r="F88" s="115"/>
      <c r="G88" s="115"/>
      <c r="H88" s="69">
        <f>SUMIF($F:$F,"CEX",H:H)</f>
        <v>0</v>
      </c>
      <c r="I88" s="69">
        <f>SUMIF($F:$F,"CEX",I:I)</f>
        <v>0</v>
      </c>
      <c r="J88" s="69">
        <f t="shared" ref="J88:AQ88" si="294">SUMIF($F:$F,"CEX",J:J)</f>
        <v>0</v>
      </c>
      <c r="K88" s="69">
        <f t="shared" si="294"/>
        <v>0</v>
      </c>
      <c r="L88" s="69">
        <f t="shared" si="294"/>
        <v>0</v>
      </c>
      <c r="M88" s="69">
        <f t="shared" si="294"/>
        <v>0</v>
      </c>
      <c r="N88" s="69">
        <f t="shared" si="294"/>
        <v>0</v>
      </c>
      <c r="O88" s="69">
        <f t="shared" si="294"/>
        <v>0</v>
      </c>
      <c r="P88" s="69">
        <f t="shared" si="294"/>
        <v>0</v>
      </c>
      <c r="Q88" s="69">
        <f t="shared" si="294"/>
        <v>0</v>
      </c>
      <c r="R88" s="69">
        <f t="shared" si="294"/>
        <v>0</v>
      </c>
      <c r="S88" s="69">
        <f t="shared" si="294"/>
        <v>0</v>
      </c>
      <c r="T88" s="69">
        <f t="shared" si="294"/>
        <v>0</v>
      </c>
      <c r="U88" s="69">
        <f t="shared" si="294"/>
        <v>0</v>
      </c>
      <c r="V88" s="69">
        <f t="shared" si="294"/>
        <v>0</v>
      </c>
      <c r="W88" s="69">
        <f t="shared" si="294"/>
        <v>0</v>
      </c>
      <c r="X88" s="69">
        <f t="shared" si="294"/>
        <v>0</v>
      </c>
      <c r="Y88" s="69">
        <f t="shared" si="294"/>
        <v>0</v>
      </c>
      <c r="Z88" s="69">
        <f t="shared" si="294"/>
        <v>0</v>
      </c>
      <c r="AA88" s="69">
        <f t="shared" si="294"/>
        <v>0</v>
      </c>
      <c r="AB88" s="69">
        <f t="shared" si="294"/>
        <v>0</v>
      </c>
      <c r="AC88" s="69">
        <f t="shared" si="294"/>
        <v>0</v>
      </c>
      <c r="AD88" s="69">
        <f t="shared" si="294"/>
        <v>0</v>
      </c>
      <c r="AE88" s="69">
        <f t="shared" si="294"/>
        <v>0</v>
      </c>
      <c r="AF88" s="69">
        <f t="shared" si="294"/>
        <v>0</v>
      </c>
      <c r="AG88" s="69">
        <f t="shared" si="294"/>
        <v>0</v>
      </c>
      <c r="AH88" s="69">
        <f t="shared" si="294"/>
        <v>0</v>
      </c>
      <c r="AI88" s="69">
        <f t="shared" si="294"/>
        <v>0</v>
      </c>
      <c r="AJ88" s="69">
        <f t="shared" si="294"/>
        <v>0</v>
      </c>
      <c r="AK88" s="69">
        <f t="shared" si="294"/>
        <v>0</v>
      </c>
      <c r="AL88" s="69">
        <f t="shared" si="294"/>
        <v>0</v>
      </c>
      <c r="AM88" s="69">
        <f t="shared" si="294"/>
        <v>0</v>
      </c>
      <c r="AN88" s="69">
        <f t="shared" si="294"/>
        <v>0</v>
      </c>
      <c r="AO88" s="69">
        <f t="shared" si="294"/>
        <v>0</v>
      </c>
      <c r="AP88" s="69">
        <f t="shared" si="294"/>
        <v>0</v>
      </c>
      <c r="AQ88" s="69">
        <f t="shared" si="294"/>
        <v>0</v>
      </c>
    </row>
    <row r="89" spans="1:43" s="74" customFormat="1" ht="15.75" thickBot="1" x14ac:dyDescent="0.3">
      <c r="A89" s="73"/>
      <c r="B89" s="3"/>
      <c r="C89" s="72"/>
      <c r="D89" s="80"/>
      <c r="E89" s="108" t="s">
        <v>127</v>
      </c>
      <c r="F89" s="109"/>
      <c r="G89" s="109"/>
      <c r="H89" s="55">
        <f>SUMIF($F:$F,"CDP",H:H)</f>
        <v>0</v>
      </c>
      <c r="I89" s="55">
        <f>SUMIF($F:$F,"CDP",I:I)</f>
        <v>0</v>
      </c>
      <c r="J89" s="55">
        <f t="shared" ref="J89:AQ89" si="295">SUMIF($F:$F,"CDP",J:J)</f>
        <v>0</v>
      </c>
      <c r="K89" s="55">
        <f t="shared" si="295"/>
        <v>0</v>
      </c>
      <c r="L89" s="55">
        <f t="shared" si="295"/>
        <v>0</v>
      </c>
      <c r="M89" s="55">
        <f t="shared" si="295"/>
        <v>0</v>
      </c>
      <c r="N89" s="55">
        <f t="shared" si="295"/>
        <v>0</v>
      </c>
      <c r="O89" s="55">
        <f t="shared" si="295"/>
        <v>0</v>
      </c>
      <c r="P89" s="55">
        <f t="shared" si="295"/>
        <v>0</v>
      </c>
      <c r="Q89" s="55">
        <f t="shared" si="295"/>
        <v>0</v>
      </c>
      <c r="R89" s="55">
        <f t="shared" si="295"/>
        <v>0</v>
      </c>
      <c r="S89" s="55">
        <f t="shared" si="295"/>
        <v>0</v>
      </c>
      <c r="T89" s="55">
        <f t="shared" si="295"/>
        <v>0</v>
      </c>
      <c r="U89" s="55">
        <f t="shared" si="295"/>
        <v>0</v>
      </c>
      <c r="V89" s="55">
        <f t="shared" si="295"/>
        <v>0</v>
      </c>
      <c r="W89" s="55">
        <f t="shared" si="295"/>
        <v>0</v>
      </c>
      <c r="X89" s="55">
        <f t="shared" si="295"/>
        <v>0</v>
      </c>
      <c r="Y89" s="55">
        <f t="shared" si="295"/>
        <v>0</v>
      </c>
      <c r="Z89" s="55">
        <f t="shared" si="295"/>
        <v>0</v>
      </c>
      <c r="AA89" s="55">
        <f t="shared" si="295"/>
        <v>0</v>
      </c>
      <c r="AB89" s="55">
        <f t="shared" si="295"/>
        <v>0</v>
      </c>
      <c r="AC89" s="55">
        <f t="shared" si="295"/>
        <v>0</v>
      </c>
      <c r="AD89" s="55">
        <f t="shared" si="295"/>
        <v>0</v>
      </c>
      <c r="AE89" s="55">
        <f t="shared" si="295"/>
        <v>0</v>
      </c>
      <c r="AF89" s="55">
        <f t="shared" si="295"/>
        <v>0</v>
      </c>
      <c r="AG89" s="55">
        <f t="shared" si="295"/>
        <v>0</v>
      </c>
      <c r="AH89" s="55">
        <f t="shared" si="295"/>
        <v>0</v>
      </c>
      <c r="AI89" s="55">
        <f t="shared" si="295"/>
        <v>0</v>
      </c>
      <c r="AJ89" s="55">
        <f t="shared" si="295"/>
        <v>0</v>
      </c>
      <c r="AK89" s="55">
        <f t="shared" si="295"/>
        <v>0</v>
      </c>
      <c r="AL89" s="55">
        <f t="shared" si="295"/>
        <v>0</v>
      </c>
      <c r="AM89" s="55">
        <f t="shared" si="295"/>
        <v>0</v>
      </c>
      <c r="AN89" s="55">
        <f t="shared" si="295"/>
        <v>0</v>
      </c>
      <c r="AO89" s="55">
        <f t="shared" si="295"/>
        <v>0</v>
      </c>
      <c r="AP89" s="55">
        <f t="shared" si="295"/>
        <v>0</v>
      </c>
      <c r="AQ89" s="55">
        <f t="shared" si="295"/>
        <v>0</v>
      </c>
    </row>
    <row r="90" spans="1:43" s="74" customFormat="1" x14ac:dyDescent="0.25">
      <c r="A90" s="73"/>
      <c r="B90" s="3"/>
      <c r="C90" s="72"/>
      <c r="D90" s="80"/>
      <c r="E90" s="80"/>
      <c r="F90" s="80"/>
      <c r="G90" s="80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</row>
    <row r="91" spans="1:43" s="74" customFormat="1" x14ac:dyDescent="0.25">
      <c r="A91" s="73"/>
      <c r="B91" s="3"/>
      <c r="C91" s="72"/>
      <c r="D91" s="80"/>
      <c r="E91" s="95" t="s">
        <v>237</v>
      </c>
      <c r="F91" s="80"/>
      <c r="G91" s="80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</row>
    <row r="92" spans="1:43" s="74" customFormat="1" ht="15.75" thickBot="1" x14ac:dyDescent="0.3">
      <c r="A92" s="73"/>
      <c r="B92" s="3"/>
      <c r="C92" s="72"/>
      <c r="E92" s="72"/>
      <c r="F92" s="72"/>
      <c r="H92" s="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</row>
    <row r="93" spans="1:43" s="74" customFormat="1" x14ac:dyDescent="0.25">
      <c r="A93" s="114" t="s">
        <v>129</v>
      </c>
      <c r="B93" s="126" t="s">
        <v>130</v>
      </c>
      <c r="C93" s="127" t="s">
        <v>234</v>
      </c>
      <c r="D93" s="115" t="s">
        <v>131</v>
      </c>
      <c r="E93" s="127"/>
      <c r="F93" s="127"/>
      <c r="G93" s="76">
        <v>0</v>
      </c>
      <c r="H93" s="8">
        <f>G93+1</f>
        <v>1</v>
      </c>
      <c r="I93" s="8">
        <f>H93+1</f>
        <v>2</v>
      </c>
      <c r="J93" s="8">
        <f t="shared" ref="J93:S93" si="296">I93+1</f>
        <v>3</v>
      </c>
      <c r="K93" s="8">
        <f t="shared" si="296"/>
        <v>4</v>
      </c>
      <c r="L93" s="8">
        <f t="shared" si="296"/>
        <v>5</v>
      </c>
      <c r="M93" s="8">
        <f t="shared" si="296"/>
        <v>6</v>
      </c>
      <c r="N93" s="8">
        <f t="shared" si="296"/>
        <v>7</v>
      </c>
      <c r="O93" s="8">
        <f t="shared" si="296"/>
        <v>8</v>
      </c>
      <c r="P93" s="8">
        <f t="shared" si="296"/>
        <v>9</v>
      </c>
      <c r="Q93" s="8">
        <f t="shared" si="296"/>
        <v>10</v>
      </c>
      <c r="R93" s="8">
        <f t="shared" si="296"/>
        <v>11</v>
      </c>
      <c r="S93" s="8">
        <f t="shared" si="296"/>
        <v>12</v>
      </c>
      <c r="T93" s="8">
        <f t="shared" ref="T93" si="297">S93+1</f>
        <v>13</v>
      </c>
      <c r="U93" s="8">
        <f t="shared" ref="U93" si="298">T93+1</f>
        <v>14</v>
      </c>
      <c r="V93" s="8">
        <f t="shared" ref="V93" si="299">U93+1</f>
        <v>15</v>
      </c>
      <c r="W93" s="8">
        <f t="shared" ref="W93" si="300">V93+1</f>
        <v>16</v>
      </c>
      <c r="X93" s="8">
        <f t="shared" ref="X93" si="301">W93+1</f>
        <v>17</v>
      </c>
      <c r="Y93" s="8">
        <f t="shared" ref="Y93" si="302">X93+1</f>
        <v>18</v>
      </c>
      <c r="Z93" s="8">
        <f t="shared" ref="Z93" si="303">Y93+1</f>
        <v>19</v>
      </c>
      <c r="AA93" s="8">
        <f t="shared" ref="AA93" si="304">Z93+1</f>
        <v>20</v>
      </c>
      <c r="AB93" s="8">
        <f t="shared" ref="AB93" si="305">AA93+1</f>
        <v>21</v>
      </c>
      <c r="AC93" s="8">
        <f t="shared" ref="AC93" si="306">AB93+1</f>
        <v>22</v>
      </c>
      <c r="AD93" s="8">
        <f t="shared" ref="AD93" si="307">AC93+1</f>
        <v>23</v>
      </c>
      <c r="AE93" s="8">
        <f t="shared" ref="AE93" si="308">AD93+1</f>
        <v>24</v>
      </c>
      <c r="AF93" s="8">
        <f t="shared" ref="AF93" si="309">AE93+1</f>
        <v>25</v>
      </c>
      <c r="AG93" s="8">
        <f t="shared" ref="AG93" si="310">AF93+1</f>
        <v>26</v>
      </c>
      <c r="AH93" s="8">
        <f t="shared" ref="AH93" si="311">AG93+1</f>
        <v>27</v>
      </c>
      <c r="AI93" s="8">
        <f t="shared" ref="AI93" si="312">AH93+1</f>
        <v>28</v>
      </c>
      <c r="AJ93" s="8">
        <f t="shared" ref="AJ93" si="313">AI93+1</f>
        <v>29</v>
      </c>
      <c r="AK93" s="8">
        <f t="shared" ref="AK93" si="314">AJ93+1</f>
        <v>30</v>
      </c>
      <c r="AL93" s="8">
        <f t="shared" ref="AL93" si="315">AK93+1</f>
        <v>31</v>
      </c>
      <c r="AM93" s="8">
        <f t="shared" ref="AM93" si="316">AL93+1</f>
        <v>32</v>
      </c>
      <c r="AN93" s="8">
        <f t="shared" ref="AN93" si="317">AM93+1</f>
        <v>33</v>
      </c>
      <c r="AO93" s="8">
        <f t="shared" ref="AO93" si="318">AN93+1</f>
        <v>34</v>
      </c>
      <c r="AP93" s="8">
        <f t="shared" ref="AP93" si="319">AO93+1</f>
        <v>35</v>
      </c>
      <c r="AQ93" s="8">
        <f t="shared" ref="AQ93" si="320">AP93+1</f>
        <v>36</v>
      </c>
    </row>
    <row r="94" spans="1:43" s="74" customFormat="1" x14ac:dyDescent="0.25">
      <c r="A94" s="88">
        <v>1</v>
      </c>
      <c r="B94" s="81">
        <v>0</v>
      </c>
      <c r="C94" s="197">
        <v>0</v>
      </c>
      <c r="D94" s="131">
        <v>0</v>
      </c>
      <c r="E94" s="124" t="s">
        <v>121</v>
      </c>
      <c r="F94" s="124"/>
      <c r="G94" s="73"/>
      <c r="H94" s="50">
        <f>IF($A94=H93,$C94,IF(G94=0,0,G94-1))</f>
        <v>0</v>
      </c>
      <c r="I94" s="50">
        <f>IF($A94=I93,$C94,IF(H94=0,0,H94-1))</f>
        <v>0</v>
      </c>
      <c r="J94" s="50">
        <f t="shared" ref="J94:S94" si="321">IF($A94=J93,$C94,IF(I94=0,0,I94-1))</f>
        <v>0</v>
      </c>
      <c r="K94" s="50">
        <f t="shared" si="321"/>
        <v>0</v>
      </c>
      <c r="L94" s="50">
        <f t="shared" si="321"/>
        <v>0</v>
      </c>
      <c r="M94" s="50">
        <f t="shared" si="321"/>
        <v>0</v>
      </c>
      <c r="N94" s="50">
        <f t="shared" si="321"/>
        <v>0</v>
      </c>
      <c r="O94" s="50">
        <f t="shared" si="321"/>
        <v>0</v>
      </c>
      <c r="P94" s="50">
        <f t="shared" si="321"/>
        <v>0</v>
      </c>
      <c r="Q94" s="50">
        <f t="shared" si="321"/>
        <v>0</v>
      </c>
      <c r="R94" s="50">
        <f t="shared" si="321"/>
        <v>0</v>
      </c>
      <c r="S94" s="50">
        <f t="shared" si="321"/>
        <v>0</v>
      </c>
      <c r="T94" s="50">
        <f t="shared" ref="T94" si="322">IF($A94=T93,$C94,IF(S94=0,0,S94-1))</f>
        <v>0</v>
      </c>
      <c r="U94" s="50">
        <f t="shared" ref="U94" si="323">IF($A94=U93,$C94,IF(T94=0,0,T94-1))</f>
        <v>0</v>
      </c>
      <c r="V94" s="50">
        <f t="shared" ref="V94" si="324">IF($A94=V93,$C94,IF(U94=0,0,U94-1))</f>
        <v>0</v>
      </c>
      <c r="W94" s="50">
        <f t="shared" ref="W94" si="325">IF($A94=W93,$C94,IF(V94=0,0,V94-1))</f>
        <v>0</v>
      </c>
      <c r="X94" s="50">
        <f t="shared" ref="X94" si="326">IF($A94=X93,$C94,IF(W94=0,0,W94-1))</f>
        <v>0</v>
      </c>
      <c r="Y94" s="50">
        <f t="shared" ref="Y94" si="327">IF($A94=Y93,$C94,IF(X94=0,0,X94-1))</f>
        <v>0</v>
      </c>
      <c r="Z94" s="50">
        <f t="shared" ref="Z94" si="328">IF($A94=Z93,$C94,IF(Y94=0,0,Y94-1))</f>
        <v>0</v>
      </c>
      <c r="AA94" s="50">
        <f t="shared" ref="AA94" si="329">IF($A94=AA93,$C94,IF(Z94=0,0,Z94-1))</f>
        <v>0</v>
      </c>
      <c r="AB94" s="50">
        <f t="shared" ref="AB94" si="330">IF($A94=AB93,$C94,IF(AA94=0,0,AA94-1))</f>
        <v>0</v>
      </c>
      <c r="AC94" s="50">
        <f t="shared" ref="AC94" si="331">IF($A94=AC93,$C94,IF(AB94=0,0,AB94-1))</f>
        <v>0</v>
      </c>
      <c r="AD94" s="50">
        <f t="shared" ref="AD94" si="332">IF($A94=AD93,$C94,IF(AC94=0,0,AC94-1))</f>
        <v>0</v>
      </c>
      <c r="AE94" s="50">
        <f t="shared" ref="AE94" si="333">IF($A94=AE93,$C94,IF(AD94=0,0,AD94-1))</f>
        <v>0</v>
      </c>
      <c r="AF94" s="50">
        <f t="shared" ref="AF94" si="334">IF($A94=AF93,$C94,IF(AE94=0,0,AE94-1))</f>
        <v>0</v>
      </c>
      <c r="AG94" s="50">
        <f t="shared" ref="AG94" si="335">IF($A94=AG93,$C94,IF(AF94=0,0,AF94-1))</f>
        <v>0</v>
      </c>
      <c r="AH94" s="50">
        <f t="shared" ref="AH94" si="336">IF($A94=AH93,$C94,IF(AG94=0,0,AG94-1))</f>
        <v>0</v>
      </c>
      <c r="AI94" s="50">
        <f t="shared" ref="AI94" si="337">IF($A94=AI93,$C94,IF(AH94=0,0,AH94-1))</f>
        <v>0</v>
      </c>
      <c r="AJ94" s="50">
        <f t="shared" ref="AJ94" si="338">IF($A94=AJ93,$C94,IF(AI94=0,0,AI94-1))</f>
        <v>0</v>
      </c>
      <c r="AK94" s="50">
        <f t="shared" ref="AK94" si="339">IF($A94=AK93,$C94,IF(AJ94=0,0,AJ94-1))</f>
        <v>0</v>
      </c>
      <c r="AL94" s="50">
        <f t="shared" ref="AL94" si="340">IF($A94=AL93,$C94,IF(AK94=0,0,AK94-1))</f>
        <v>0</v>
      </c>
      <c r="AM94" s="50">
        <f t="shared" ref="AM94" si="341">IF($A94=AM93,$C94,IF(AL94=0,0,AL94-1))</f>
        <v>0</v>
      </c>
      <c r="AN94" s="50">
        <f t="shared" ref="AN94" si="342">IF($A94=AN93,$C94,IF(AM94=0,0,AM94-1))</f>
        <v>0</v>
      </c>
      <c r="AO94" s="50">
        <f t="shared" ref="AO94" si="343">IF($A94=AO93,$C94,IF(AN94=0,0,AN94-1))</f>
        <v>0</v>
      </c>
      <c r="AP94" s="50">
        <f t="shared" ref="AP94" si="344">IF($A94=AP93,$C94,IF(AO94=0,0,AO94-1))</f>
        <v>0</v>
      </c>
      <c r="AQ94" s="50">
        <f t="shared" ref="AQ94" si="345">IF($A94=AQ93,$C94,IF(AP94=0,0,AP94-1))</f>
        <v>0</v>
      </c>
    </row>
    <row r="95" spans="1:43" s="74" customFormat="1" x14ac:dyDescent="0.25">
      <c r="A95" s="128">
        <f>A94</f>
        <v>1</v>
      </c>
      <c r="B95" s="50">
        <f>B94</f>
        <v>0</v>
      </c>
      <c r="C95" s="198">
        <f>C94</f>
        <v>0</v>
      </c>
      <c r="D95" s="132">
        <f>(1+D94)^(1/12)-1</f>
        <v>0</v>
      </c>
      <c r="E95" s="124" t="s">
        <v>132</v>
      </c>
      <c r="F95" s="124" t="s">
        <v>133</v>
      </c>
      <c r="G95" s="73"/>
      <c r="H95" s="50">
        <f>IF(H94=$C95,$B95,0)</f>
        <v>0</v>
      </c>
      <c r="I95" s="50">
        <f>IF(I94=$C95,$B95,0)</f>
        <v>0</v>
      </c>
      <c r="J95" s="50">
        <f t="shared" ref="J95:S95" si="346">IF(J94=$C95,$B95,0)</f>
        <v>0</v>
      </c>
      <c r="K95" s="50">
        <f t="shared" si="346"/>
        <v>0</v>
      </c>
      <c r="L95" s="50">
        <f t="shared" si="346"/>
        <v>0</v>
      </c>
      <c r="M95" s="50">
        <f t="shared" si="346"/>
        <v>0</v>
      </c>
      <c r="N95" s="50">
        <f t="shared" si="346"/>
        <v>0</v>
      </c>
      <c r="O95" s="50">
        <f t="shared" si="346"/>
        <v>0</v>
      </c>
      <c r="P95" s="50">
        <f t="shared" si="346"/>
        <v>0</v>
      </c>
      <c r="Q95" s="50">
        <f t="shared" si="346"/>
        <v>0</v>
      </c>
      <c r="R95" s="50">
        <f t="shared" si="346"/>
        <v>0</v>
      </c>
      <c r="S95" s="50">
        <f t="shared" si="346"/>
        <v>0</v>
      </c>
      <c r="T95" s="50">
        <f t="shared" ref="T95:AQ95" si="347">IF(T94=$C95,$B95,0)</f>
        <v>0</v>
      </c>
      <c r="U95" s="50">
        <f t="shared" si="347"/>
        <v>0</v>
      </c>
      <c r="V95" s="50">
        <f t="shared" si="347"/>
        <v>0</v>
      </c>
      <c r="W95" s="50">
        <f t="shared" si="347"/>
        <v>0</v>
      </c>
      <c r="X95" s="50">
        <f t="shared" si="347"/>
        <v>0</v>
      </c>
      <c r="Y95" s="50">
        <f t="shared" si="347"/>
        <v>0</v>
      </c>
      <c r="Z95" s="50">
        <f t="shared" si="347"/>
        <v>0</v>
      </c>
      <c r="AA95" s="50">
        <f t="shared" si="347"/>
        <v>0</v>
      </c>
      <c r="AB95" s="50">
        <f t="shared" si="347"/>
        <v>0</v>
      </c>
      <c r="AC95" s="50">
        <f t="shared" si="347"/>
        <v>0</v>
      </c>
      <c r="AD95" s="50">
        <f t="shared" si="347"/>
        <v>0</v>
      </c>
      <c r="AE95" s="50">
        <f t="shared" si="347"/>
        <v>0</v>
      </c>
      <c r="AF95" s="50">
        <f t="shared" si="347"/>
        <v>0</v>
      </c>
      <c r="AG95" s="50">
        <f t="shared" si="347"/>
        <v>0</v>
      </c>
      <c r="AH95" s="50">
        <f t="shared" si="347"/>
        <v>0</v>
      </c>
      <c r="AI95" s="50">
        <f t="shared" si="347"/>
        <v>0</v>
      </c>
      <c r="AJ95" s="50">
        <f t="shared" si="347"/>
        <v>0</v>
      </c>
      <c r="AK95" s="50">
        <f t="shared" si="347"/>
        <v>0</v>
      </c>
      <c r="AL95" s="50">
        <f t="shared" si="347"/>
        <v>0</v>
      </c>
      <c r="AM95" s="50">
        <f t="shared" si="347"/>
        <v>0</v>
      </c>
      <c r="AN95" s="50">
        <f t="shared" si="347"/>
        <v>0</v>
      </c>
      <c r="AO95" s="50">
        <f t="shared" si="347"/>
        <v>0</v>
      </c>
      <c r="AP95" s="50">
        <f t="shared" si="347"/>
        <v>0</v>
      </c>
      <c r="AQ95" s="50">
        <f t="shared" si="347"/>
        <v>0</v>
      </c>
    </row>
    <row r="96" spans="1:43" s="74" customFormat="1" x14ac:dyDescent="0.25">
      <c r="A96" s="128">
        <f t="shared" ref="A96:C97" si="348">A94</f>
        <v>1</v>
      </c>
      <c r="B96" s="50">
        <f t="shared" si="348"/>
        <v>0</v>
      </c>
      <c r="C96" s="198">
        <f t="shared" si="348"/>
        <v>0</v>
      </c>
      <c r="D96" s="132">
        <f>(1+D94)^(1/12)-1</f>
        <v>0</v>
      </c>
      <c r="E96" s="73" t="s">
        <v>134</v>
      </c>
      <c r="F96" s="73"/>
      <c r="G96" s="80"/>
      <c r="H96" s="50">
        <f>G96-G97+H95</f>
        <v>0</v>
      </c>
      <c r="I96" s="50">
        <f>H96-H97+I95</f>
        <v>0</v>
      </c>
      <c r="J96" s="50">
        <f t="shared" ref="J96:S96" si="349">I96-I97+J95</f>
        <v>0</v>
      </c>
      <c r="K96" s="50">
        <f t="shared" si="349"/>
        <v>0</v>
      </c>
      <c r="L96" s="50">
        <f t="shared" si="349"/>
        <v>0</v>
      </c>
      <c r="M96" s="50">
        <f t="shared" si="349"/>
        <v>0</v>
      </c>
      <c r="N96" s="50">
        <f t="shared" si="349"/>
        <v>0</v>
      </c>
      <c r="O96" s="50">
        <f t="shared" si="349"/>
        <v>0</v>
      </c>
      <c r="P96" s="50">
        <f t="shared" si="349"/>
        <v>0</v>
      </c>
      <c r="Q96" s="50">
        <f t="shared" si="349"/>
        <v>0</v>
      </c>
      <c r="R96" s="50">
        <f t="shared" si="349"/>
        <v>0</v>
      </c>
      <c r="S96" s="50">
        <f t="shared" si="349"/>
        <v>0</v>
      </c>
      <c r="T96" s="50">
        <f t="shared" ref="T96" si="350">S96-S97+T95</f>
        <v>0</v>
      </c>
      <c r="U96" s="50">
        <f t="shared" ref="U96" si="351">T96-T97+U95</f>
        <v>0</v>
      </c>
      <c r="V96" s="50">
        <f t="shared" ref="V96" si="352">U96-U97+V95</f>
        <v>0</v>
      </c>
      <c r="W96" s="50">
        <f t="shared" ref="W96" si="353">V96-V97+W95</f>
        <v>0</v>
      </c>
      <c r="X96" s="50">
        <f t="shared" ref="X96" si="354">W96-W97+X95</f>
        <v>0</v>
      </c>
      <c r="Y96" s="50">
        <f t="shared" ref="Y96" si="355">X96-X97+Y95</f>
        <v>0</v>
      </c>
      <c r="Z96" s="50">
        <f t="shared" ref="Z96" si="356">Y96-Y97+Z95</f>
        <v>0</v>
      </c>
      <c r="AA96" s="50">
        <f t="shared" ref="AA96" si="357">Z96-Z97+AA95</f>
        <v>0</v>
      </c>
      <c r="AB96" s="50">
        <f t="shared" ref="AB96" si="358">AA96-AA97+AB95</f>
        <v>0</v>
      </c>
      <c r="AC96" s="50">
        <f t="shared" ref="AC96" si="359">AB96-AB97+AC95</f>
        <v>0</v>
      </c>
      <c r="AD96" s="50">
        <f t="shared" ref="AD96" si="360">AC96-AC97+AD95</f>
        <v>0</v>
      </c>
      <c r="AE96" s="50">
        <f t="shared" ref="AE96" si="361">AD96-AD97+AE95</f>
        <v>0</v>
      </c>
      <c r="AF96" s="50">
        <f t="shared" ref="AF96" si="362">AE96-AE97+AF95</f>
        <v>0</v>
      </c>
      <c r="AG96" s="50">
        <f t="shared" ref="AG96" si="363">AF96-AF97+AG95</f>
        <v>0</v>
      </c>
      <c r="AH96" s="50">
        <f t="shared" ref="AH96" si="364">AG96-AG97+AH95</f>
        <v>0</v>
      </c>
      <c r="AI96" s="50">
        <f t="shared" ref="AI96" si="365">AH96-AH97+AI95</f>
        <v>0</v>
      </c>
      <c r="AJ96" s="50">
        <f t="shared" ref="AJ96" si="366">AI96-AI97+AJ95</f>
        <v>0</v>
      </c>
      <c r="AK96" s="50">
        <f t="shared" ref="AK96" si="367">AJ96-AJ97+AK95</f>
        <v>0</v>
      </c>
      <c r="AL96" s="50">
        <f t="shared" ref="AL96" si="368">AK96-AK97+AL95</f>
        <v>0</v>
      </c>
      <c r="AM96" s="50">
        <f t="shared" ref="AM96" si="369">AL96-AL97+AM95</f>
        <v>0</v>
      </c>
      <c r="AN96" s="50">
        <f t="shared" ref="AN96" si="370">AM96-AM97+AN95</f>
        <v>0</v>
      </c>
      <c r="AO96" s="50">
        <f t="shared" ref="AO96" si="371">AN96-AN97+AO95</f>
        <v>0</v>
      </c>
      <c r="AP96" s="50">
        <f t="shared" ref="AP96" si="372">AO96-AO97+AP95</f>
        <v>0</v>
      </c>
      <c r="AQ96" s="50">
        <f t="shared" ref="AQ96" si="373">AP96-AP97+AQ95</f>
        <v>0</v>
      </c>
    </row>
    <row r="97" spans="1:43" s="74" customFormat="1" x14ac:dyDescent="0.25">
      <c r="A97" s="128">
        <f t="shared" si="348"/>
        <v>1</v>
      </c>
      <c r="B97" s="50">
        <f t="shared" si="348"/>
        <v>0</v>
      </c>
      <c r="C97" s="198">
        <f t="shared" si="348"/>
        <v>0</v>
      </c>
      <c r="D97" s="132">
        <f>(1+D94)^(1/12)-1</f>
        <v>0</v>
      </c>
      <c r="E97" s="73" t="s">
        <v>135</v>
      </c>
      <c r="F97" s="73" t="s">
        <v>136</v>
      </c>
      <c r="G97" s="80"/>
      <c r="H97" s="61">
        <f>IF(H94&gt;0,$B97/$C97,0)</f>
        <v>0</v>
      </c>
      <c r="I97" s="61">
        <f>IF(I94&gt;0,$B97/$C97,0)</f>
        <v>0</v>
      </c>
      <c r="J97" s="61">
        <f t="shared" ref="J97:S97" si="374">IF(J94&gt;0,$B97/$C97,0)</f>
        <v>0</v>
      </c>
      <c r="K97" s="61">
        <f t="shared" si="374"/>
        <v>0</v>
      </c>
      <c r="L97" s="61">
        <f t="shared" si="374"/>
        <v>0</v>
      </c>
      <c r="M97" s="61">
        <f t="shared" si="374"/>
        <v>0</v>
      </c>
      <c r="N97" s="61">
        <f t="shared" si="374"/>
        <v>0</v>
      </c>
      <c r="O97" s="61">
        <f t="shared" si="374"/>
        <v>0</v>
      </c>
      <c r="P97" s="61">
        <f t="shared" si="374"/>
        <v>0</v>
      </c>
      <c r="Q97" s="61">
        <f t="shared" si="374"/>
        <v>0</v>
      </c>
      <c r="R97" s="61">
        <f t="shared" si="374"/>
        <v>0</v>
      </c>
      <c r="S97" s="61">
        <f t="shared" si="374"/>
        <v>0</v>
      </c>
      <c r="T97" s="61">
        <f t="shared" ref="T97:AQ97" si="375">IF(T94&gt;0,$B97/$C97,0)</f>
        <v>0</v>
      </c>
      <c r="U97" s="61">
        <f t="shared" si="375"/>
        <v>0</v>
      </c>
      <c r="V97" s="61">
        <f t="shared" si="375"/>
        <v>0</v>
      </c>
      <c r="W97" s="61">
        <f t="shared" si="375"/>
        <v>0</v>
      </c>
      <c r="X97" s="61">
        <f t="shared" si="375"/>
        <v>0</v>
      </c>
      <c r="Y97" s="61">
        <f t="shared" si="375"/>
        <v>0</v>
      </c>
      <c r="Z97" s="61">
        <f t="shared" si="375"/>
        <v>0</v>
      </c>
      <c r="AA97" s="61">
        <f t="shared" si="375"/>
        <v>0</v>
      </c>
      <c r="AB97" s="61">
        <f t="shared" si="375"/>
        <v>0</v>
      </c>
      <c r="AC97" s="61">
        <f t="shared" si="375"/>
        <v>0</v>
      </c>
      <c r="AD97" s="61">
        <f t="shared" si="375"/>
        <v>0</v>
      </c>
      <c r="AE97" s="61">
        <f t="shared" si="375"/>
        <v>0</v>
      </c>
      <c r="AF97" s="61">
        <f t="shared" si="375"/>
        <v>0</v>
      </c>
      <c r="AG97" s="61">
        <f t="shared" si="375"/>
        <v>0</v>
      </c>
      <c r="AH97" s="61">
        <f t="shared" si="375"/>
        <v>0</v>
      </c>
      <c r="AI97" s="61">
        <f t="shared" si="375"/>
        <v>0</v>
      </c>
      <c r="AJ97" s="61">
        <f t="shared" si="375"/>
        <v>0</v>
      </c>
      <c r="AK97" s="61">
        <f t="shared" si="375"/>
        <v>0</v>
      </c>
      <c r="AL97" s="61">
        <f t="shared" si="375"/>
        <v>0</v>
      </c>
      <c r="AM97" s="61">
        <f t="shared" si="375"/>
        <v>0</v>
      </c>
      <c r="AN97" s="61">
        <f t="shared" si="375"/>
        <v>0</v>
      </c>
      <c r="AO97" s="61">
        <f t="shared" si="375"/>
        <v>0</v>
      </c>
      <c r="AP97" s="61">
        <f t="shared" si="375"/>
        <v>0</v>
      </c>
      <c r="AQ97" s="61">
        <f t="shared" si="375"/>
        <v>0</v>
      </c>
    </row>
    <row r="98" spans="1:43" s="74" customFormat="1" x14ac:dyDescent="0.25">
      <c r="A98" s="128">
        <f>A94</f>
        <v>1</v>
      </c>
      <c r="B98" s="50">
        <f>B94</f>
        <v>0</v>
      </c>
      <c r="C98" s="198">
        <f>C94</f>
        <v>0</v>
      </c>
      <c r="D98" s="132">
        <f>(1+D94)^(1/12)-1</f>
        <v>0</v>
      </c>
      <c r="E98" s="73" t="s">
        <v>137</v>
      </c>
      <c r="F98" s="73" t="s">
        <v>138</v>
      </c>
      <c r="G98" s="80"/>
      <c r="H98" s="50">
        <f>H96-H97</f>
        <v>0</v>
      </c>
      <c r="I98" s="50">
        <f>I96-I97</f>
        <v>0</v>
      </c>
      <c r="J98" s="50">
        <f t="shared" ref="J98:S98" si="376">J96-J97</f>
        <v>0</v>
      </c>
      <c r="K98" s="50">
        <f t="shared" si="376"/>
        <v>0</v>
      </c>
      <c r="L98" s="50">
        <f t="shared" si="376"/>
        <v>0</v>
      </c>
      <c r="M98" s="50">
        <f t="shared" si="376"/>
        <v>0</v>
      </c>
      <c r="N98" s="50">
        <f t="shared" si="376"/>
        <v>0</v>
      </c>
      <c r="O98" s="50">
        <f t="shared" si="376"/>
        <v>0</v>
      </c>
      <c r="P98" s="50">
        <f t="shared" si="376"/>
        <v>0</v>
      </c>
      <c r="Q98" s="50">
        <f t="shared" si="376"/>
        <v>0</v>
      </c>
      <c r="R98" s="50">
        <f t="shared" si="376"/>
        <v>0</v>
      </c>
      <c r="S98" s="50">
        <f t="shared" si="376"/>
        <v>0</v>
      </c>
      <c r="T98" s="50">
        <f t="shared" ref="T98:AQ98" si="377">T96-T97</f>
        <v>0</v>
      </c>
      <c r="U98" s="50">
        <f t="shared" si="377"/>
        <v>0</v>
      </c>
      <c r="V98" s="50">
        <f t="shared" si="377"/>
        <v>0</v>
      </c>
      <c r="W98" s="50">
        <f t="shared" si="377"/>
        <v>0</v>
      </c>
      <c r="X98" s="50">
        <f t="shared" si="377"/>
        <v>0</v>
      </c>
      <c r="Y98" s="50">
        <f t="shared" si="377"/>
        <v>0</v>
      </c>
      <c r="Z98" s="50">
        <f t="shared" si="377"/>
        <v>0</v>
      </c>
      <c r="AA98" s="50">
        <f t="shared" si="377"/>
        <v>0</v>
      </c>
      <c r="AB98" s="50">
        <f t="shared" si="377"/>
        <v>0</v>
      </c>
      <c r="AC98" s="50">
        <f t="shared" si="377"/>
        <v>0</v>
      </c>
      <c r="AD98" s="50">
        <f t="shared" si="377"/>
        <v>0</v>
      </c>
      <c r="AE98" s="50">
        <f t="shared" si="377"/>
        <v>0</v>
      </c>
      <c r="AF98" s="50">
        <f t="shared" si="377"/>
        <v>0</v>
      </c>
      <c r="AG98" s="50">
        <f t="shared" si="377"/>
        <v>0</v>
      </c>
      <c r="AH98" s="50">
        <f t="shared" si="377"/>
        <v>0</v>
      </c>
      <c r="AI98" s="50">
        <f t="shared" si="377"/>
        <v>0</v>
      </c>
      <c r="AJ98" s="50">
        <f t="shared" si="377"/>
        <v>0</v>
      </c>
      <c r="AK98" s="50">
        <f t="shared" si="377"/>
        <v>0</v>
      </c>
      <c r="AL98" s="50">
        <f t="shared" si="377"/>
        <v>0</v>
      </c>
      <c r="AM98" s="50">
        <f t="shared" si="377"/>
        <v>0</v>
      </c>
      <c r="AN98" s="50">
        <f t="shared" si="377"/>
        <v>0</v>
      </c>
      <c r="AO98" s="50">
        <f t="shared" si="377"/>
        <v>0</v>
      </c>
      <c r="AP98" s="50">
        <f t="shared" si="377"/>
        <v>0</v>
      </c>
      <c r="AQ98" s="50">
        <f t="shared" si="377"/>
        <v>0</v>
      </c>
    </row>
    <row r="99" spans="1:43" s="74" customFormat="1" x14ac:dyDescent="0.25">
      <c r="A99" s="128">
        <f>A94</f>
        <v>1</v>
      </c>
      <c r="B99" s="50">
        <f>B94</f>
        <v>0</v>
      </c>
      <c r="C99" s="198">
        <f>C94</f>
        <v>0</v>
      </c>
      <c r="D99" s="132">
        <f>(1+D94)^(1/12)-1</f>
        <v>0</v>
      </c>
      <c r="E99" s="73" t="s">
        <v>139</v>
      </c>
      <c r="F99" s="73"/>
      <c r="G99" s="80"/>
      <c r="H99" s="50">
        <f>(H96+H98)/2</f>
        <v>0</v>
      </c>
      <c r="I99" s="50">
        <f>(I96+I98)/2</f>
        <v>0</v>
      </c>
      <c r="J99" s="50">
        <f t="shared" ref="J99:S99" si="378">(J96+J98)/2</f>
        <v>0</v>
      </c>
      <c r="K99" s="50">
        <f t="shared" si="378"/>
        <v>0</v>
      </c>
      <c r="L99" s="50">
        <f t="shared" si="378"/>
        <v>0</v>
      </c>
      <c r="M99" s="50">
        <f t="shared" si="378"/>
        <v>0</v>
      </c>
      <c r="N99" s="50">
        <f t="shared" si="378"/>
        <v>0</v>
      </c>
      <c r="O99" s="50">
        <f t="shared" si="378"/>
        <v>0</v>
      </c>
      <c r="P99" s="50">
        <f t="shared" si="378"/>
        <v>0</v>
      </c>
      <c r="Q99" s="50">
        <f t="shared" si="378"/>
        <v>0</v>
      </c>
      <c r="R99" s="50">
        <f t="shared" si="378"/>
        <v>0</v>
      </c>
      <c r="S99" s="50">
        <f t="shared" si="378"/>
        <v>0</v>
      </c>
      <c r="T99" s="50">
        <f t="shared" ref="T99:AQ99" si="379">(T96+T98)/2</f>
        <v>0</v>
      </c>
      <c r="U99" s="50">
        <f t="shared" si="379"/>
        <v>0</v>
      </c>
      <c r="V99" s="50">
        <f t="shared" si="379"/>
        <v>0</v>
      </c>
      <c r="W99" s="50">
        <f t="shared" si="379"/>
        <v>0</v>
      </c>
      <c r="X99" s="50">
        <f t="shared" si="379"/>
        <v>0</v>
      </c>
      <c r="Y99" s="50">
        <f t="shared" si="379"/>
        <v>0</v>
      </c>
      <c r="Z99" s="50">
        <f t="shared" si="379"/>
        <v>0</v>
      </c>
      <c r="AA99" s="50">
        <f t="shared" si="379"/>
        <v>0</v>
      </c>
      <c r="AB99" s="50">
        <f t="shared" si="379"/>
        <v>0</v>
      </c>
      <c r="AC99" s="50">
        <f t="shared" si="379"/>
        <v>0</v>
      </c>
      <c r="AD99" s="50">
        <f t="shared" si="379"/>
        <v>0</v>
      </c>
      <c r="AE99" s="50">
        <f t="shared" si="379"/>
        <v>0</v>
      </c>
      <c r="AF99" s="50">
        <f t="shared" si="379"/>
        <v>0</v>
      </c>
      <c r="AG99" s="50">
        <f t="shared" si="379"/>
        <v>0</v>
      </c>
      <c r="AH99" s="50">
        <f t="shared" si="379"/>
        <v>0</v>
      </c>
      <c r="AI99" s="50">
        <f t="shared" si="379"/>
        <v>0</v>
      </c>
      <c r="AJ99" s="50">
        <f t="shared" si="379"/>
        <v>0</v>
      </c>
      <c r="AK99" s="50">
        <f t="shared" si="379"/>
        <v>0</v>
      </c>
      <c r="AL99" s="50">
        <f t="shared" si="379"/>
        <v>0</v>
      </c>
      <c r="AM99" s="50">
        <f t="shared" si="379"/>
        <v>0</v>
      </c>
      <c r="AN99" s="50">
        <f t="shared" si="379"/>
        <v>0</v>
      </c>
      <c r="AO99" s="50">
        <f t="shared" si="379"/>
        <v>0</v>
      </c>
      <c r="AP99" s="50">
        <f t="shared" si="379"/>
        <v>0</v>
      </c>
      <c r="AQ99" s="50">
        <f t="shared" si="379"/>
        <v>0</v>
      </c>
    </row>
    <row r="100" spans="1:43" s="74" customFormat="1" x14ac:dyDescent="0.25">
      <c r="A100" s="128">
        <f>A94</f>
        <v>1</v>
      </c>
      <c r="B100" s="50">
        <f>B94</f>
        <v>0</v>
      </c>
      <c r="C100" s="198">
        <f>C94</f>
        <v>0</v>
      </c>
      <c r="D100" s="132">
        <f>(1+D94)^(1/12)-1</f>
        <v>0</v>
      </c>
      <c r="E100" s="73" t="s">
        <v>140</v>
      </c>
      <c r="F100" s="73" t="s">
        <v>141</v>
      </c>
      <c r="G100" s="80"/>
      <c r="H100" s="61">
        <f>H96*$D100</f>
        <v>0</v>
      </c>
      <c r="I100" s="61">
        <f>I96*$D100</f>
        <v>0</v>
      </c>
      <c r="J100" s="61">
        <f t="shared" ref="J100:S100" si="380">J96*$D100</f>
        <v>0</v>
      </c>
      <c r="K100" s="61">
        <f t="shared" si="380"/>
        <v>0</v>
      </c>
      <c r="L100" s="61">
        <f t="shared" si="380"/>
        <v>0</v>
      </c>
      <c r="M100" s="61">
        <f t="shared" si="380"/>
        <v>0</v>
      </c>
      <c r="N100" s="61">
        <f t="shared" si="380"/>
        <v>0</v>
      </c>
      <c r="O100" s="61">
        <f t="shared" si="380"/>
        <v>0</v>
      </c>
      <c r="P100" s="61">
        <f t="shared" si="380"/>
        <v>0</v>
      </c>
      <c r="Q100" s="61">
        <f t="shared" si="380"/>
        <v>0</v>
      </c>
      <c r="R100" s="61">
        <f t="shared" si="380"/>
        <v>0</v>
      </c>
      <c r="S100" s="61">
        <f t="shared" si="380"/>
        <v>0</v>
      </c>
      <c r="T100" s="61">
        <f t="shared" ref="T100:AQ100" si="381">T96*$D100</f>
        <v>0</v>
      </c>
      <c r="U100" s="61">
        <f t="shared" si="381"/>
        <v>0</v>
      </c>
      <c r="V100" s="61">
        <f t="shared" si="381"/>
        <v>0</v>
      </c>
      <c r="W100" s="61">
        <f t="shared" si="381"/>
        <v>0</v>
      </c>
      <c r="X100" s="61">
        <f t="shared" si="381"/>
        <v>0</v>
      </c>
      <c r="Y100" s="61">
        <f t="shared" si="381"/>
        <v>0</v>
      </c>
      <c r="Z100" s="61">
        <f t="shared" si="381"/>
        <v>0</v>
      </c>
      <c r="AA100" s="61">
        <f t="shared" si="381"/>
        <v>0</v>
      </c>
      <c r="AB100" s="61">
        <f t="shared" si="381"/>
        <v>0</v>
      </c>
      <c r="AC100" s="61">
        <f t="shared" si="381"/>
        <v>0</v>
      </c>
      <c r="AD100" s="61">
        <f t="shared" si="381"/>
        <v>0</v>
      </c>
      <c r="AE100" s="61">
        <f t="shared" si="381"/>
        <v>0</v>
      </c>
      <c r="AF100" s="61">
        <f t="shared" si="381"/>
        <v>0</v>
      </c>
      <c r="AG100" s="61">
        <f t="shared" si="381"/>
        <v>0</v>
      </c>
      <c r="AH100" s="61">
        <f t="shared" si="381"/>
        <v>0</v>
      </c>
      <c r="AI100" s="61">
        <f t="shared" si="381"/>
        <v>0</v>
      </c>
      <c r="AJ100" s="61">
        <f t="shared" si="381"/>
        <v>0</v>
      </c>
      <c r="AK100" s="61">
        <f t="shared" si="381"/>
        <v>0</v>
      </c>
      <c r="AL100" s="61">
        <f t="shared" si="381"/>
        <v>0</v>
      </c>
      <c r="AM100" s="61">
        <f t="shared" si="381"/>
        <v>0</v>
      </c>
      <c r="AN100" s="61">
        <f t="shared" si="381"/>
        <v>0</v>
      </c>
      <c r="AO100" s="61">
        <f t="shared" si="381"/>
        <v>0</v>
      </c>
      <c r="AP100" s="61">
        <f t="shared" si="381"/>
        <v>0</v>
      </c>
      <c r="AQ100" s="61">
        <f t="shared" si="381"/>
        <v>0</v>
      </c>
    </row>
    <row r="101" spans="1:43" s="74" customFormat="1" ht="15.75" thickBot="1" x14ac:dyDescent="0.3">
      <c r="A101" s="129">
        <f>A94</f>
        <v>1</v>
      </c>
      <c r="B101" s="55">
        <f>B94</f>
        <v>0</v>
      </c>
      <c r="C101" s="199">
        <f>C94</f>
        <v>0</v>
      </c>
      <c r="D101" s="133">
        <f>(1+D94)^(1/12)-1</f>
        <v>0</v>
      </c>
      <c r="E101" s="134" t="s">
        <v>142</v>
      </c>
      <c r="F101" s="134" t="s">
        <v>143</v>
      </c>
      <c r="G101" s="109"/>
      <c r="H101" s="55">
        <f>H100*$C$17</f>
        <v>0</v>
      </c>
      <c r="I101" s="55">
        <f>I100*$C$17</f>
        <v>0</v>
      </c>
      <c r="J101" s="55">
        <f t="shared" ref="J101:S101" si="382">J100*$C$17</f>
        <v>0</v>
      </c>
      <c r="K101" s="55">
        <f t="shared" si="382"/>
        <v>0</v>
      </c>
      <c r="L101" s="55">
        <f t="shared" si="382"/>
        <v>0</v>
      </c>
      <c r="M101" s="55">
        <f t="shared" si="382"/>
        <v>0</v>
      </c>
      <c r="N101" s="55">
        <f t="shared" si="382"/>
        <v>0</v>
      </c>
      <c r="O101" s="55">
        <f t="shared" si="382"/>
        <v>0</v>
      </c>
      <c r="P101" s="55">
        <f t="shared" si="382"/>
        <v>0</v>
      </c>
      <c r="Q101" s="55">
        <f t="shared" si="382"/>
        <v>0</v>
      </c>
      <c r="R101" s="55">
        <f t="shared" si="382"/>
        <v>0</v>
      </c>
      <c r="S101" s="55">
        <f t="shared" si="382"/>
        <v>0</v>
      </c>
      <c r="T101" s="55">
        <f t="shared" ref="T101:AQ101" si="383">T100*$C$17</f>
        <v>0</v>
      </c>
      <c r="U101" s="55">
        <f t="shared" si="383"/>
        <v>0</v>
      </c>
      <c r="V101" s="55">
        <f t="shared" si="383"/>
        <v>0</v>
      </c>
      <c r="W101" s="55">
        <f t="shared" si="383"/>
        <v>0</v>
      </c>
      <c r="X101" s="55">
        <f t="shared" si="383"/>
        <v>0</v>
      </c>
      <c r="Y101" s="55">
        <f t="shared" si="383"/>
        <v>0</v>
      </c>
      <c r="Z101" s="55">
        <f t="shared" si="383"/>
        <v>0</v>
      </c>
      <c r="AA101" s="55">
        <f t="shared" si="383"/>
        <v>0</v>
      </c>
      <c r="AB101" s="55">
        <f t="shared" si="383"/>
        <v>0</v>
      </c>
      <c r="AC101" s="55">
        <f t="shared" si="383"/>
        <v>0</v>
      </c>
      <c r="AD101" s="55">
        <f t="shared" si="383"/>
        <v>0</v>
      </c>
      <c r="AE101" s="55">
        <f t="shared" si="383"/>
        <v>0</v>
      </c>
      <c r="AF101" s="55">
        <f t="shared" si="383"/>
        <v>0</v>
      </c>
      <c r="AG101" s="55">
        <f t="shared" si="383"/>
        <v>0</v>
      </c>
      <c r="AH101" s="55">
        <f t="shared" si="383"/>
        <v>0</v>
      </c>
      <c r="AI101" s="55">
        <f t="shared" si="383"/>
        <v>0</v>
      </c>
      <c r="AJ101" s="55">
        <f t="shared" si="383"/>
        <v>0</v>
      </c>
      <c r="AK101" s="55">
        <f t="shared" si="383"/>
        <v>0</v>
      </c>
      <c r="AL101" s="55">
        <f t="shared" si="383"/>
        <v>0</v>
      </c>
      <c r="AM101" s="55">
        <f t="shared" si="383"/>
        <v>0</v>
      </c>
      <c r="AN101" s="55">
        <f t="shared" si="383"/>
        <v>0</v>
      </c>
      <c r="AO101" s="55">
        <f t="shared" si="383"/>
        <v>0</v>
      </c>
      <c r="AP101" s="55">
        <f t="shared" si="383"/>
        <v>0</v>
      </c>
      <c r="AQ101" s="55">
        <f t="shared" si="383"/>
        <v>0</v>
      </c>
    </row>
    <row r="102" spans="1:43" s="74" customFormat="1" x14ac:dyDescent="0.25">
      <c r="A102" s="125" t="s">
        <v>144</v>
      </c>
      <c r="B102" s="3"/>
      <c r="C102" s="72"/>
      <c r="E102" s="73"/>
      <c r="F102" s="73"/>
      <c r="G102" s="7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</row>
    <row r="103" spans="1:43" s="74" customFormat="1" ht="15.75" thickBot="1" x14ac:dyDescent="0.3">
      <c r="A103" s="73"/>
      <c r="B103" s="3"/>
      <c r="C103" s="72"/>
      <c r="D103" s="73"/>
      <c r="E103" s="124"/>
      <c r="F103" s="124"/>
      <c r="G103" s="12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</row>
    <row r="104" spans="1:43" s="74" customFormat="1" ht="15.75" thickBot="1" x14ac:dyDescent="0.3">
      <c r="A104" s="73"/>
      <c r="B104" s="3"/>
      <c r="C104" s="72"/>
      <c r="E104" s="150" t="s">
        <v>208</v>
      </c>
      <c r="F104" s="135"/>
      <c r="G104" s="76"/>
      <c r="H104" s="69">
        <f>SUMIF($F:$F,"LE",H:H)</f>
        <v>0</v>
      </c>
      <c r="I104" s="69">
        <f>SUMIF($F:$F,"LE",I:I)</f>
        <v>0</v>
      </c>
      <c r="J104" s="69">
        <f t="shared" ref="J104:AQ104" si="384">SUMIF($F:$F,"LE",J:J)</f>
        <v>0</v>
      </c>
      <c r="K104" s="69">
        <f t="shared" si="384"/>
        <v>0</v>
      </c>
      <c r="L104" s="69">
        <f t="shared" si="384"/>
        <v>0</v>
      </c>
      <c r="M104" s="69">
        <f t="shared" si="384"/>
        <v>0</v>
      </c>
      <c r="N104" s="69">
        <f t="shared" si="384"/>
        <v>0</v>
      </c>
      <c r="O104" s="69">
        <f t="shared" si="384"/>
        <v>0</v>
      </c>
      <c r="P104" s="69">
        <f t="shared" si="384"/>
        <v>0</v>
      </c>
      <c r="Q104" s="69">
        <f t="shared" si="384"/>
        <v>0</v>
      </c>
      <c r="R104" s="69">
        <f t="shared" si="384"/>
        <v>0</v>
      </c>
      <c r="S104" s="69">
        <f t="shared" si="384"/>
        <v>0</v>
      </c>
      <c r="T104" s="69">
        <f t="shared" si="384"/>
        <v>0</v>
      </c>
      <c r="U104" s="69">
        <f t="shared" si="384"/>
        <v>0</v>
      </c>
      <c r="V104" s="69">
        <f t="shared" si="384"/>
        <v>0</v>
      </c>
      <c r="W104" s="69">
        <f t="shared" si="384"/>
        <v>0</v>
      </c>
      <c r="X104" s="69">
        <f t="shared" si="384"/>
        <v>0</v>
      </c>
      <c r="Y104" s="69">
        <f t="shared" si="384"/>
        <v>0</v>
      </c>
      <c r="Z104" s="69">
        <f t="shared" si="384"/>
        <v>0</v>
      </c>
      <c r="AA104" s="69">
        <f t="shared" si="384"/>
        <v>0</v>
      </c>
      <c r="AB104" s="69">
        <f t="shared" si="384"/>
        <v>0</v>
      </c>
      <c r="AC104" s="69">
        <f t="shared" si="384"/>
        <v>0</v>
      </c>
      <c r="AD104" s="69">
        <f t="shared" si="384"/>
        <v>0</v>
      </c>
      <c r="AE104" s="69">
        <f t="shared" si="384"/>
        <v>0</v>
      </c>
      <c r="AF104" s="69">
        <f t="shared" si="384"/>
        <v>0</v>
      </c>
      <c r="AG104" s="69">
        <f t="shared" si="384"/>
        <v>0</v>
      </c>
      <c r="AH104" s="69">
        <f t="shared" si="384"/>
        <v>0</v>
      </c>
      <c r="AI104" s="69">
        <f t="shared" si="384"/>
        <v>0</v>
      </c>
      <c r="AJ104" s="69">
        <f t="shared" si="384"/>
        <v>0</v>
      </c>
      <c r="AK104" s="69">
        <f t="shared" si="384"/>
        <v>0</v>
      </c>
      <c r="AL104" s="69">
        <f t="shared" si="384"/>
        <v>0</v>
      </c>
      <c r="AM104" s="69">
        <f t="shared" si="384"/>
        <v>0</v>
      </c>
      <c r="AN104" s="69">
        <f t="shared" si="384"/>
        <v>0</v>
      </c>
      <c r="AO104" s="69">
        <f t="shared" si="384"/>
        <v>0</v>
      </c>
      <c r="AP104" s="69">
        <f t="shared" si="384"/>
        <v>0</v>
      </c>
      <c r="AQ104" s="69">
        <f t="shared" si="384"/>
        <v>0</v>
      </c>
    </row>
    <row r="105" spans="1:43" s="74" customFormat="1" ht="15.75" thickBot="1" x14ac:dyDescent="0.3">
      <c r="A105" s="73"/>
      <c r="B105" s="3"/>
      <c r="C105" s="72"/>
      <c r="E105" s="84" t="s">
        <v>145</v>
      </c>
      <c r="F105" s="135"/>
      <c r="G105" s="76"/>
      <c r="H105" s="69">
        <f>SUMIF($F:$F,"LA",H:H)</f>
        <v>0</v>
      </c>
      <c r="I105" s="69">
        <f>SUMIF($F:$F,"LA",I:I)</f>
        <v>0</v>
      </c>
      <c r="J105" s="69">
        <f t="shared" ref="J105:AQ105" si="385">SUMIF($F:$F,"LA",J:J)</f>
        <v>0</v>
      </c>
      <c r="K105" s="69">
        <f t="shared" si="385"/>
        <v>0</v>
      </c>
      <c r="L105" s="69">
        <f t="shared" si="385"/>
        <v>0</v>
      </c>
      <c r="M105" s="69">
        <f t="shared" si="385"/>
        <v>0</v>
      </c>
      <c r="N105" s="69">
        <f t="shared" si="385"/>
        <v>0</v>
      </c>
      <c r="O105" s="69">
        <f t="shared" si="385"/>
        <v>0</v>
      </c>
      <c r="P105" s="69">
        <f t="shared" si="385"/>
        <v>0</v>
      </c>
      <c r="Q105" s="69">
        <f t="shared" si="385"/>
        <v>0</v>
      </c>
      <c r="R105" s="69">
        <f t="shared" si="385"/>
        <v>0</v>
      </c>
      <c r="S105" s="69">
        <f t="shared" si="385"/>
        <v>0</v>
      </c>
      <c r="T105" s="69">
        <f t="shared" si="385"/>
        <v>0</v>
      </c>
      <c r="U105" s="69">
        <f t="shared" si="385"/>
        <v>0</v>
      </c>
      <c r="V105" s="69">
        <f t="shared" si="385"/>
        <v>0</v>
      </c>
      <c r="W105" s="69">
        <f t="shared" si="385"/>
        <v>0</v>
      </c>
      <c r="X105" s="69">
        <f t="shared" si="385"/>
        <v>0</v>
      </c>
      <c r="Y105" s="69">
        <f t="shared" si="385"/>
        <v>0</v>
      </c>
      <c r="Z105" s="69">
        <f t="shared" si="385"/>
        <v>0</v>
      </c>
      <c r="AA105" s="69">
        <f t="shared" si="385"/>
        <v>0</v>
      </c>
      <c r="AB105" s="69">
        <f t="shared" si="385"/>
        <v>0</v>
      </c>
      <c r="AC105" s="69">
        <f t="shared" si="385"/>
        <v>0</v>
      </c>
      <c r="AD105" s="69">
        <f t="shared" si="385"/>
        <v>0</v>
      </c>
      <c r="AE105" s="69">
        <f t="shared" si="385"/>
        <v>0</v>
      </c>
      <c r="AF105" s="69">
        <f t="shared" si="385"/>
        <v>0</v>
      </c>
      <c r="AG105" s="69">
        <f t="shared" si="385"/>
        <v>0</v>
      </c>
      <c r="AH105" s="69">
        <f t="shared" si="385"/>
        <v>0</v>
      </c>
      <c r="AI105" s="69">
        <f t="shared" si="385"/>
        <v>0</v>
      </c>
      <c r="AJ105" s="69">
        <f t="shared" si="385"/>
        <v>0</v>
      </c>
      <c r="AK105" s="69">
        <f t="shared" si="385"/>
        <v>0</v>
      </c>
      <c r="AL105" s="69">
        <f t="shared" si="385"/>
        <v>0</v>
      </c>
      <c r="AM105" s="69">
        <f t="shared" si="385"/>
        <v>0</v>
      </c>
      <c r="AN105" s="69">
        <f t="shared" si="385"/>
        <v>0</v>
      </c>
      <c r="AO105" s="69">
        <f t="shared" si="385"/>
        <v>0</v>
      </c>
      <c r="AP105" s="69">
        <f t="shared" si="385"/>
        <v>0</v>
      </c>
      <c r="AQ105" s="69">
        <f t="shared" si="385"/>
        <v>0</v>
      </c>
    </row>
    <row r="106" spans="1:43" s="74" customFormat="1" x14ac:dyDescent="0.25">
      <c r="A106" s="73"/>
      <c r="B106" s="3"/>
      <c r="C106" s="72"/>
      <c r="E106" s="75" t="s">
        <v>146</v>
      </c>
      <c r="F106" s="76"/>
      <c r="G106" s="76"/>
      <c r="H106" s="69">
        <f>SUMIF($F:$F,"LI",H:H)</f>
        <v>0</v>
      </c>
      <c r="I106" s="69">
        <f>SUMIF($F:$F,"LI",I:I)</f>
        <v>0</v>
      </c>
      <c r="J106" s="69">
        <f t="shared" ref="J106:AQ106" si="386">SUMIF($F:$F,"LI",J:J)</f>
        <v>0</v>
      </c>
      <c r="K106" s="69">
        <f t="shared" si="386"/>
        <v>0</v>
      </c>
      <c r="L106" s="69">
        <f t="shared" si="386"/>
        <v>0</v>
      </c>
      <c r="M106" s="69">
        <f t="shared" si="386"/>
        <v>0</v>
      </c>
      <c r="N106" s="69">
        <f t="shared" si="386"/>
        <v>0</v>
      </c>
      <c r="O106" s="69">
        <f t="shared" si="386"/>
        <v>0</v>
      </c>
      <c r="P106" s="69">
        <f t="shared" si="386"/>
        <v>0</v>
      </c>
      <c r="Q106" s="69">
        <f t="shared" si="386"/>
        <v>0</v>
      </c>
      <c r="R106" s="69">
        <f t="shared" si="386"/>
        <v>0</v>
      </c>
      <c r="S106" s="69">
        <f t="shared" si="386"/>
        <v>0</v>
      </c>
      <c r="T106" s="69">
        <f t="shared" si="386"/>
        <v>0</v>
      </c>
      <c r="U106" s="69">
        <f t="shared" si="386"/>
        <v>0</v>
      </c>
      <c r="V106" s="69">
        <f t="shared" si="386"/>
        <v>0</v>
      </c>
      <c r="W106" s="69">
        <f t="shared" si="386"/>
        <v>0</v>
      </c>
      <c r="X106" s="69">
        <f t="shared" si="386"/>
        <v>0</v>
      </c>
      <c r="Y106" s="69">
        <f t="shared" si="386"/>
        <v>0</v>
      </c>
      <c r="Z106" s="69">
        <f t="shared" si="386"/>
        <v>0</v>
      </c>
      <c r="AA106" s="69">
        <f t="shared" si="386"/>
        <v>0</v>
      </c>
      <c r="AB106" s="69">
        <f t="shared" si="386"/>
        <v>0</v>
      </c>
      <c r="AC106" s="69">
        <f t="shared" si="386"/>
        <v>0</v>
      </c>
      <c r="AD106" s="69">
        <f t="shared" si="386"/>
        <v>0</v>
      </c>
      <c r="AE106" s="69">
        <f t="shared" si="386"/>
        <v>0</v>
      </c>
      <c r="AF106" s="69">
        <f t="shared" si="386"/>
        <v>0</v>
      </c>
      <c r="AG106" s="69">
        <f t="shared" si="386"/>
        <v>0</v>
      </c>
      <c r="AH106" s="69">
        <f t="shared" si="386"/>
        <v>0</v>
      </c>
      <c r="AI106" s="69">
        <f t="shared" si="386"/>
        <v>0</v>
      </c>
      <c r="AJ106" s="69">
        <f t="shared" si="386"/>
        <v>0</v>
      </c>
      <c r="AK106" s="69">
        <f t="shared" si="386"/>
        <v>0</v>
      </c>
      <c r="AL106" s="69">
        <f t="shared" si="386"/>
        <v>0</v>
      </c>
      <c r="AM106" s="69">
        <f t="shared" si="386"/>
        <v>0</v>
      </c>
      <c r="AN106" s="69">
        <f t="shared" si="386"/>
        <v>0</v>
      </c>
      <c r="AO106" s="69">
        <f t="shared" si="386"/>
        <v>0</v>
      </c>
      <c r="AP106" s="69">
        <f t="shared" si="386"/>
        <v>0</v>
      </c>
      <c r="AQ106" s="69">
        <f t="shared" si="386"/>
        <v>0</v>
      </c>
    </row>
    <row r="107" spans="1:43" s="74" customFormat="1" ht="15.75" thickBot="1" x14ac:dyDescent="0.3">
      <c r="A107" s="73"/>
      <c r="B107" s="3"/>
      <c r="C107" s="72"/>
      <c r="E107" s="136" t="s">
        <v>147</v>
      </c>
      <c r="F107" s="137"/>
      <c r="G107" s="137"/>
      <c r="H107" s="55">
        <f>SUMIF($F:$F,"LP",H:H)</f>
        <v>0</v>
      </c>
      <c r="I107" s="55">
        <f>SUMIF($F:$F,"LP",I:I)</f>
        <v>0</v>
      </c>
      <c r="J107" s="55">
        <f t="shared" ref="J107:AQ107" si="387">SUMIF($F:$F,"LP",J:J)</f>
        <v>0</v>
      </c>
      <c r="K107" s="55">
        <f t="shared" si="387"/>
        <v>0</v>
      </c>
      <c r="L107" s="55">
        <f t="shared" si="387"/>
        <v>0</v>
      </c>
      <c r="M107" s="55">
        <f t="shared" si="387"/>
        <v>0</v>
      </c>
      <c r="N107" s="55">
        <f t="shared" si="387"/>
        <v>0</v>
      </c>
      <c r="O107" s="55">
        <f t="shared" si="387"/>
        <v>0</v>
      </c>
      <c r="P107" s="55">
        <f t="shared" si="387"/>
        <v>0</v>
      </c>
      <c r="Q107" s="55">
        <f t="shared" si="387"/>
        <v>0</v>
      </c>
      <c r="R107" s="55">
        <f t="shared" si="387"/>
        <v>0</v>
      </c>
      <c r="S107" s="55">
        <f t="shared" si="387"/>
        <v>0</v>
      </c>
      <c r="T107" s="55">
        <f t="shared" si="387"/>
        <v>0</v>
      </c>
      <c r="U107" s="55">
        <f t="shared" si="387"/>
        <v>0</v>
      </c>
      <c r="V107" s="55">
        <f t="shared" si="387"/>
        <v>0</v>
      </c>
      <c r="W107" s="55">
        <f t="shared" si="387"/>
        <v>0</v>
      </c>
      <c r="X107" s="55">
        <f t="shared" si="387"/>
        <v>0</v>
      </c>
      <c r="Y107" s="55">
        <f t="shared" si="387"/>
        <v>0</v>
      </c>
      <c r="Z107" s="55">
        <f t="shared" si="387"/>
        <v>0</v>
      </c>
      <c r="AA107" s="55">
        <f t="shared" si="387"/>
        <v>0</v>
      </c>
      <c r="AB107" s="55">
        <f t="shared" si="387"/>
        <v>0</v>
      </c>
      <c r="AC107" s="55">
        <f t="shared" si="387"/>
        <v>0</v>
      </c>
      <c r="AD107" s="55">
        <f t="shared" si="387"/>
        <v>0</v>
      </c>
      <c r="AE107" s="55">
        <f t="shared" si="387"/>
        <v>0</v>
      </c>
      <c r="AF107" s="55">
        <f t="shared" si="387"/>
        <v>0</v>
      </c>
      <c r="AG107" s="55">
        <f t="shared" si="387"/>
        <v>0</v>
      </c>
      <c r="AH107" s="55">
        <f t="shared" si="387"/>
        <v>0</v>
      </c>
      <c r="AI107" s="55">
        <f t="shared" si="387"/>
        <v>0</v>
      </c>
      <c r="AJ107" s="55">
        <f t="shared" si="387"/>
        <v>0</v>
      </c>
      <c r="AK107" s="55">
        <f t="shared" si="387"/>
        <v>0</v>
      </c>
      <c r="AL107" s="55">
        <f t="shared" si="387"/>
        <v>0</v>
      </c>
      <c r="AM107" s="55">
        <f t="shared" si="387"/>
        <v>0</v>
      </c>
      <c r="AN107" s="55">
        <f t="shared" si="387"/>
        <v>0</v>
      </c>
      <c r="AO107" s="55">
        <f t="shared" si="387"/>
        <v>0</v>
      </c>
      <c r="AP107" s="55">
        <f t="shared" si="387"/>
        <v>0</v>
      </c>
      <c r="AQ107" s="55">
        <f t="shared" si="387"/>
        <v>0</v>
      </c>
    </row>
    <row r="108" spans="1:43" s="74" customFormat="1" ht="15.75" thickBot="1" x14ac:dyDescent="0.3">
      <c r="A108" s="73"/>
      <c r="B108" s="3"/>
      <c r="C108" s="72"/>
      <c r="E108" s="138" t="s">
        <v>148</v>
      </c>
      <c r="F108" s="139"/>
      <c r="G108" s="140"/>
      <c r="H108" s="141">
        <f>SUMIF($F:$F,"LI",H:H)</f>
        <v>0</v>
      </c>
      <c r="I108" s="141">
        <f>SUMIF($F:$F,"LI",I:I)</f>
        <v>0</v>
      </c>
      <c r="J108" s="141">
        <f t="shared" ref="J108:AQ108" si="388">SUMIF($F:$F,"LI",J:J)</f>
        <v>0</v>
      </c>
      <c r="K108" s="141">
        <f t="shared" si="388"/>
        <v>0</v>
      </c>
      <c r="L108" s="141">
        <f t="shared" si="388"/>
        <v>0</v>
      </c>
      <c r="M108" s="141">
        <f t="shared" si="388"/>
        <v>0</v>
      </c>
      <c r="N108" s="141">
        <f t="shared" si="388"/>
        <v>0</v>
      </c>
      <c r="O108" s="141">
        <f t="shared" si="388"/>
        <v>0</v>
      </c>
      <c r="P108" s="141">
        <f t="shared" si="388"/>
        <v>0</v>
      </c>
      <c r="Q108" s="141">
        <f t="shared" si="388"/>
        <v>0</v>
      </c>
      <c r="R108" s="141">
        <f t="shared" si="388"/>
        <v>0</v>
      </c>
      <c r="S108" s="141">
        <f t="shared" si="388"/>
        <v>0</v>
      </c>
      <c r="T108" s="141">
        <f t="shared" si="388"/>
        <v>0</v>
      </c>
      <c r="U108" s="141">
        <f t="shared" si="388"/>
        <v>0</v>
      </c>
      <c r="V108" s="141">
        <f t="shared" si="388"/>
        <v>0</v>
      </c>
      <c r="W108" s="141">
        <f t="shared" si="388"/>
        <v>0</v>
      </c>
      <c r="X108" s="141">
        <f t="shared" si="388"/>
        <v>0</v>
      </c>
      <c r="Y108" s="141">
        <f t="shared" si="388"/>
        <v>0</v>
      </c>
      <c r="Z108" s="141">
        <f t="shared" si="388"/>
        <v>0</v>
      </c>
      <c r="AA108" s="141">
        <f t="shared" si="388"/>
        <v>0</v>
      </c>
      <c r="AB108" s="141">
        <f t="shared" si="388"/>
        <v>0</v>
      </c>
      <c r="AC108" s="141">
        <f t="shared" si="388"/>
        <v>0</v>
      </c>
      <c r="AD108" s="141">
        <f t="shared" si="388"/>
        <v>0</v>
      </c>
      <c r="AE108" s="141">
        <f t="shared" si="388"/>
        <v>0</v>
      </c>
      <c r="AF108" s="141">
        <f t="shared" si="388"/>
        <v>0</v>
      </c>
      <c r="AG108" s="141">
        <f t="shared" si="388"/>
        <v>0</v>
      </c>
      <c r="AH108" s="141">
        <f t="shared" si="388"/>
        <v>0</v>
      </c>
      <c r="AI108" s="141">
        <f t="shared" si="388"/>
        <v>0</v>
      </c>
      <c r="AJ108" s="141">
        <f t="shared" si="388"/>
        <v>0</v>
      </c>
      <c r="AK108" s="141">
        <f t="shared" si="388"/>
        <v>0</v>
      </c>
      <c r="AL108" s="141">
        <f t="shared" si="388"/>
        <v>0</v>
      </c>
      <c r="AM108" s="141">
        <f t="shared" si="388"/>
        <v>0</v>
      </c>
      <c r="AN108" s="141">
        <f t="shared" si="388"/>
        <v>0</v>
      </c>
      <c r="AO108" s="141">
        <f t="shared" si="388"/>
        <v>0</v>
      </c>
      <c r="AP108" s="141">
        <f t="shared" si="388"/>
        <v>0</v>
      </c>
      <c r="AQ108" s="141">
        <f t="shared" si="388"/>
        <v>0</v>
      </c>
    </row>
    <row r="109" spans="1:43" s="74" customFormat="1" x14ac:dyDescent="0.25">
      <c r="A109" s="73"/>
      <c r="B109" s="3"/>
      <c r="C109" s="72"/>
      <c r="E109" s="73"/>
      <c r="F109" s="73"/>
      <c r="G109" s="7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</row>
    <row r="110" spans="1:43" s="74" customFormat="1" x14ac:dyDescent="0.25">
      <c r="A110" s="73"/>
      <c r="B110" s="3"/>
      <c r="C110" s="72"/>
      <c r="E110" s="72" t="s">
        <v>149</v>
      </c>
      <c r="F110" s="72"/>
      <c r="H110" s="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</row>
    <row r="111" spans="1:43" s="74" customFormat="1" ht="15.75" thickBot="1" x14ac:dyDescent="0.3">
      <c r="A111" s="73"/>
      <c r="B111" s="3"/>
      <c r="C111" s="72"/>
      <c r="E111" s="72"/>
      <c r="F111" s="72"/>
      <c r="H111" s="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</row>
    <row r="112" spans="1:43" s="74" customFormat="1" ht="15.75" customHeight="1" thickBot="1" x14ac:dyDescent="0.3">
      <c r="A112" s="73"/>
      <c r="B112" s="3"/>
      <c r="C112" s="72"/>
      <c r="E112" s="83" t="s">
        <v>150</v>
      </c>
      <c r="F112" s="140" t="s">
        <v>150</v>
      </c>
      <c r="G112" s="140"/>
      <c r="H112" s="141">
        <f ca="1">H210</f>
        <v>501787.69919167279</v>
      </c>
      <c r="I112" s="141">
        <f ca="1">I210</f>
        <v>504541.10039910767</v>
      </c>
      <c r="J112" s="141">
        <f t="shared" ref="J112:S112" ca="1" si="389">J210</f>
        <v>507152.32315105235</v>
      </c>
      <c r="K112" s="141">
        <f t="shared" ca="1" si="389"/>
        <v>509618.31087493466</v>
      </c>
      <c r="L112" s="141">
        <f t="shared" ca="1" si="389"/>
        <v>511935.96009894833</v>
      </c>
      <c r="M112" s="141">
        <f t="shared" ca="1" si="389"/>
        <v>514102.11981418484</v>
      </c>
      <c r="N112" s="141">
        <f t="shared" ca="1" si="389"/>
        <v>516113.59082858835</v>
      </c>
      <c r="O112" s="141">
        <f t="shared" ca="1" si="389"/>
        <v>517967.12511263043</v>
      </c>
      <c r="P112" s="141">
        <f t="shared" ca="1" si="389"/>
        <v>519659.42513660342</v>
      </c>
      <c r="Q112" s="141">
        <f t="shared" ca="1" si="389"/>
        <v>521187.14319942787</v>
      </c>
      <c r="R112" s="141">
        <f t="shared" ca="1" si="389"/>
        <v>522546.88074886869</v>
      </c>
      <c r="S112" s="141">
        <f t="shared" ca="1" si="389"/>
        <v>523735.18769305391</v>
      </c>
      <c r="T112" s="141">
        <f t="shared" ref="T112:AQ112" ca="1" si="390">T210</f>
        <v>524748.56170318858</v>
      </c>
      <c r="U112" s="141">
        <f t="shared" ca="1" si="390"/>
        <v>525583.44750735408</v>
      </c>
      <c r="V112" s="141">
        <f t="shared" ca="1" si="390"/>
        <v>526236.23617528228</v>
      </c>
      <c r="W112" s="141">
        <f t="shared" ca="1" si="390"/>
        <v>526703.26439399505</v>
      </c>
      <c r="X112" s="141">
        <f t="shared" ca="1" si="390"/>
        <v>526980.8137341917</v>
      </c>
      <c r="Y112" s="141">
        <f t="shared" ca="1" si="390"/>
        <v>527065.10990727565</v>
      </c>
      <c r="Z112" s="141">
        <f t="shared" ca="1" si="390"/>
        <v>526952.32201289851</v>
      </c>
      <c r="AA112" s="141">
        <f t="shared" ca="1" si="390"/>
        <v>526638.56177690916</v>
      </c>
      <c r="AB112" s="141">
        <f t="shared" ca="1" si="390"/>
        <v>526119.88277958636</v>
      </c>
      <c r="AC112" s="141">
        <f t="shared" ca="1" si="390"/>
        <v>525392.27967403561</v>
      </c>
      <c r="AD112" s="141">
        <f t="shared" ca="1" si="390"/>
        <v>524451.68739462935</v>
      </c>
      <c r="AE112" s="141">
        <f t="shared" ca="1" si="390"/>
        <v>523293.98035536648</v>
      </c>
      <c r="AF112" s="141">
        <f t="shared" ca="1" si="390"/>
        <v>521914.97163802641</v>
      </c>
      <c r="AG112" s="141">
        <f t="shared" ca="1" si="390"/>
        <v>520310.41216999351</v>
      </c>
      <c r="AH112" s="141">
        <f t="shared" ca="1" si="390"/>
        <v>518475.98989162204</v>
      </c>
      <c r="AI112" s="141">
        <f t="shared" ca="1" si="390"/>
        <v>516407.32891301427</v>
      </c>
      <c r="AJ112" s="141">
        <f t="shared" ca="1" si="390"/>
        <v>514099.98866007966</v>
      </c>
      <c r="AK112" s="141">
        <f t="shared" ca="1" si="390"/>
        <v>511549.46300974442</v>
      </c>
      <c r="AL112" s="141">
        <f t="shared" ca="1" si="390"/>
        <v>508751.17941417539</v>
      </c>
      <c r="AM112" s="141">
        <f t="shared" ca="1" si="390"/>
        <v>505700.49801388622</v>
      </c>
      <c r="AN112" s="141">
        <f t="shared" ca="1" si="390"/>
        <v>502392.71073958388</v>
      </c>
      <c r="AO112" s="141">
        <f t="shared" ca="1" si="390"/>
        <v>498823.04040262179</v>
      </c>
      <c r="AP112" s="141">
        <f t="shared" ca="1" si="390"/>
        <v>494986.63977391523</v>
      </c>
      <c r="AQ112" s="141">
        <f t="shared" ca="1" si="390"/>
        <v>490878.59065117931</v>
      </c>
    </row>
    <row r="113" spans="1:43" s="74" customFormat="1" x14ac:dyDescent="0.25">
      <c r="A113" s="114" t="s">
        <v>119</v>
      </c>
      <c r="B113" s="126" t="s">
        <v>151</v>
      </c>
      <c r="C113" s="127" t="s">
        <v>154</v>
      </c>
      <c r="D113" s="115" t="s">
        <v>152</v>
      </c>
      <c r="E113" s="207">
        <f>MAX(H113:BQ113)</f>
        <v>36</v>
      </c>
      <c r="F113" s="115"/>
      <c r="G113" s="76">
        <v>0</v>
      </c>
      <c r="H113" s="69">
        <f>G113+1</f>
        <v>1</v>
      </c>
      <c r="I113" s="69">
        <f>H113+1</f>
        <v>2</v>
      </c>
      <c r="J113" s="69">
        <f t="shared" ref="J113:S113" si="391">I113+1</f>
        <v>3</v>
      </c>
      <c r="K113" s="69">
        <f t="shared" si="391"/>
        <v>4</v>
      </c>
      <c r="L113" s="69">
        <f t="shared" si="391"/>
        <v>5</v>
      </c>
      <c r="M113" s="69">
        <f t="shared" si="391"/>
        <v>6</v>
      </c>
      <c r="N113" s="69">
        <f t="shared" si="391"/>
        <v>7</v>
      </c>
      <c r="O113" s="69">
        <f t="shared" si="391"/>
        <v>8</v>
      </c>
      <c r="P113" s="69">
        <f t="shared" si="391"/>
        <v>9</v>
      </c>
      <c r="Q113" s="69">
        <f t="shared" si="391"/>
        <v>10</v>
      </c>
      <c r="R113" s="69">
        <f t="shared" si="391"/>
        <v>11</v>
      </c>
      <c r="S113" s="69">
        <f t="shared" si="391"/>
        <v>12</v>
      </c>
      <c r="T113" s="69">
        <f t="shared" ref="T113" si="392">S113+1</f>
        <v>13</v>
      </c>
      <c r="U113" s="69">
        <f t="shared" ref="U113" si="393">T113+1</f>
        <v>14</v>
      </c>
      <c r="V113" s="69">
        <f t="shared" ref="V113" si="394">U113+1</f>
        <v>15</v>
      </c>
      <c r="W113" s="69">
        <f t="shared" ref="W113" si="395">V113+1</f>
        <v>16</v>
      </c>
      <c r="X113" s="69">
        <f t="shared" ref="X113" si="396">W113+1</f>
        <v>17</v>
      </c>
      <c r="Y113" s="69">
        <f t="shared" ref="Y113" si="397">X113+1</f>
        <v>18</v>
      </c>
      <c r="Z113" s="69">
        <f t="shared" ref="Z113" si="398">Y113+1</f>
        <v>19</v>
      </c>
      <c r="AA113" s="69">
        <f t="shared" ref="AA113" si="399">Z113+1</f>
        <v>20</v>
      </c>
      <c r="AB113" s="69">
        <f t="shared" ref="AB113" si="400">AA113+1</f>
        <v>21</v>
      </c>
      <c r="AC113" s="69">
        <f t="shared" ref="AC113" si="401">AB113+1</f>
        <v>22</v>
      </c>
      <c r="AD113" s="69">
        <f t="shared" ref="AD113" si="402">AC113+1</f>
        <v>23</v>
      </c>
      <c r="AE113" s="69">
        <f t="shared" ref="AE113" si="403">AD113+1</f>
        <v>24</v>
      </c>
      <c r="AF113" s="69">
        <f t="shared" ref="AF113" si="404">AE113+1</f>
        <v>25</v>
      </c>
      <c r="AG113" s="69">
        <f t="shared" ref="AG113" si="405">AF113+1</f>
        <v>26</v>
      </c>
      <c r="AH113" s="69">
        <f t="shared" ref="AH113" si="406">AG113+1</f>
        <v>27</v>
      </c>
      <c r="AI113" s="69">
        <f t="shared" ref="AI113" si="407">AH113+1</f>
        <v>28</v>
      </c>
      <c r="AJ113" s="69">
        <f t="shared" ref="AJ113" si="408">AI113+1</f>
        <v>29</v>
      </c>
      <c r="AK113" s="69">
        <f t="shared" ref="AK113" si="409">AJ113+1</f>
        <v>30</v>
      </c>
      <c r="AL113" s="69">
        <f t="shared" ref="AL113" si="410">AK113+1</f>
        <v>31</v>
      </c>
      <c r="AM113" s="69">
        <f t="shared" ref="AM113" si="411">AL113+1</f>
        <v>32</v>
      </c>
      <c r="AN113" s="69">
        <f t="shared" ref="AN113" si="412">AM113+1</f>
        <v>33</v>
      </c>
      <c r="AO113" s="69">
        <f t="shared" ref="AO113" si="413">AN113+1</f>
        <v>34</v>
      </c>
      <c r="AP113" s="69">
        <f t="shared" ref="AP113" si="414">AO113+1</f>
        <v>35</v>
      </c>
      <c r="AQ113" s="69">
        <f t="shared" ref="AQ113" si="415">AP113+1</f>
        <v>36</v>
      </c>
    </row>
    <row r="114" spans="1:43" s="74" customFormat="1" x14ac:dyDescent="0.25">
      <c r="A114" s="88">
        <v>1</v>
      </c>
      <c r="B114" s="81">
        <v>0</v>
      </c>
      <c r="C114" s="166">
        <v>1</v>
      </c>
      <c r="D114" s="169">
        <f>E113</f>
        <v>36</v>
      </c>
      <c r="E114" s="124" t="s">
        <v>153</v>
      </c>
      <c r="F114" s="124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</row>
    <row r="115" spans="1:43" s="74" customFormat="1" x14ac:dyDescent="0.25">
      <c r="A115" s="128">
        <f>A114</f>
        <v>1</v>
      </c>
      <c r="B115" s="50">
        <f>B114</f>
        <v>0</v>
      </c>
      <c r="C115" s="167">
        <f>C114</f>
        <v>1</v>
      </c>
      <c r="D115" s="142">
        <f>D114</f>
        <v>36</v>
      </c>
      <c r="E115" s="73" t="s">
        <v>154</v>
      </c>
      <c r="F115" s="73"/>
      <c r="G115" s="80"/>
      <c r="H115" s="195">
        <f>$C115</f>
        <v>1</v>
      </c>
      <c r="I115" s="195">
        <f>$C115</f>
        <v>1</v>
      </c>
      <c r="J115" s="195">
        <f t="shared" ref="J115:AQ115" si="416">$C115</f>
        <v>1</v>
      </c>
      <c r="K115" s="195">
        <f t="shared" si="416"/>
        <v>1</v>
      </c>
      <c r="L115" s="195">
        <f t="shared" si="416"/>
        <v>1</v>
      </c>
      <c r="M115" s="195">
        <f t="shared" si="416"/>
        <v>1</v>
      </c>
      <c r="N115" s="195">
        <f t="shared" si="416"/>
        <v>1</v>
      </c>
      <c r="O115" s="195">
        <f t="shared" si="416"/>
        <v>1</v>
      </c>
      <c r="P115" s="195">
        <f t="shared" si="416"/>
        <v>1</v>
      </c>
      <c r="Q115" s="195">
        <f t="shared" si="416"/>
        <v>1</v>
      </c>
      <c r="R115" s="195">
        <f t="shared" si="416"/>
        <v>1</v>
      </c>
      <c r="S115" s="195">
        <f t="shared" si="416"/>
        <v>1</v>
      </c>
      <c r="T115" s="195">
        <f t="shared" si="416"/>
        <v>1</v>
      </c>
      <c r="U115" s="195">
        <f t="shared" si="416"/>
        <v>1</v>
      </c>
      <c r="V115" s="195">
        <f t="shared" si="416"/>
        <v>1</v>
      </c>
      <c r="W115" s="195">
        <f t="shared" si="416"/>
        <v>1</v>
      </c>
      <c r="X115" s="195">
        <f t="shared" si="416"/>
        <v>1</v>
      </c>
      <c r="Y115" s="195">
        <f t="shared" si="416"/>
        <v>1</v>
      </c>
      <c r="Z115" s="195">
        <f t="shared" si="416"/>
        <v>1</v>
      </c>
      <c r="AA115" s="195">
        <f t="shared" si="416"/>
        <v>1</v>
      </c>
      <c r="AB115" s="195">
        <f t="shared" si="416"/>
        <v>1</v>
      </c>
      <c r="AC115" s="195">
        <f t="shared" si="416"/>
        <v>1</v>
      </c>
      <c r="AD115" s="195">
        <f t="shared" si="416"/>
        <v>1</v>
      </c>
      <c r="AE115" s="195">
        <f t="shared" si="416"/>
        <v>1</v>
      </c>
      <c r="AF115" s="195">
        <f t="shared" si="416"/>
        <v>1</v>
      </c>
      <c r="AG115" s="195">
        <f t="shared" si="416"/>
        <v>1</v>
      </c>
      <c r="AH115" s="195">
        <f t="shared" si="416"/>
        <v>1</v>
      </c>
      <c r="AI115" s="195">
        <f t="shared" si="416"/>
        <v>1</v>
      </c>
      <c r="AJ115" s="195">
        <f t="shared" si="416"/>
        <v>1</v>
      </c>
      <c r="AK115" s="195">
        <f t="shared" si="416"/>
        <v>1</v>
      </c>
      <c r="AL115" s="195">
        <f t="shared" si="416"/>
        <v>1</v>
      </c>
      <c r="AM115" s="195">
        <f t="shared" si="416"/>
        <v>1</v>
      </c>
      <c r="AN115" s="195">
        <f t="shared" si="416"/>
        <v>1</v>
      </c>
      <c r="AO115" s="195">
        <f t="shared" si="416"/>
        <v>1</v>
      </c>
      <c r="AP115" s="195">
        <f t="shared" si="416"/>
        <v>1</v>
      </c>
      <c r="AQ115" s="195">
        <f t="shared" si="416"/>
        <v>1</v>
      </c>
    </row>
    <row r="116" spans="1:43" s="74" customFormat="1" x14ac:dyDescent="0.25">
      <c r="A116" s="128">
        <f t="shared" ref="A116:A122" si="417">A115</f>
        <v>1</v>
      </c>
      <c r="B116" s="50">
        <f>B114</f>
        <v>0</v>
      </c>
      <c r="C116" s="167">
        <f>C114</f>
        <v>1</v>
      </c>
      <c r="D116" s="142">
        <f t="shared" ref="D116:D122" si="418">D115</f>
        <v>36</v>
      </c>
      <c r="E116" s="124" t="s">
        <v>155</v>
      </c>
      <c r="F116" s="124"/>
      <c r="G116" s="80"/>
      <c r="H116" s="50">
        <f ca="1">SUMIF($F:$F,"IEV",H:H)</f>
        <v>501787.69919167279</v>
      </c>
      <c r="I116" s="50">
        <f ca="1">SUMIF($F:$F,"IEV",I:I)</f>
        <v>504541.10039910767</v>
      </c>
      <c r="J116" s="50">
        <f t="shared" ref="J116:AQ116" ca="1" si="419">SUMIF($F:$F,"IEV",J:J)</f>
        <v>507152.32315105235</v>
      </c>
      <c r="K116" s="50">
        <f t="shared" ca="1" si="419"/>
        <v>509618.31087493466</v>
      </c>
      <c r="L116" s="50">
        <f t="shared" ca="1" si="419"/>
        <v>511935.96009894833</v>
      </c>
      <c r="M116" s="50">
        <f t="shared" ca="1" si="419"/>
        <v>514102.11981418484</v>
      </c>
      <c r="N116" s="50">
        <f t="shared" ca="1" si="419"/>
        <v>516113.59082858835</v>
      </c>
      <c r="O116" s="50">
        <f t="shared" ca="1" si="419"/>
        <v>517967.12511263043</v>
      </c>
      <c r="P116" s="50">
        <f t="shared" ca="1" si="419"/>
        <v>519659.42513660342</v>
      </c>
      <c r="Q116" s="50">
        <f t="shared" ca="1" si="419"/>
        <v>521187.14319942787</v>
      </c>
      <c r="R116" s="50">
        <f t="shared" ca="1" si="419"/>
        <v>522546.88074886869</v>
      </c>
      <c r="S116" s="50">
        <f t="shared" ca="1" si="419"/>
        <v>523735.18769305391</v>
      </c>
      <c r="T116" s="50">
        <f t="shared" ca="1" si="419"/>
        <v>524748.56170318858</v>
      </c>
      <c r="U116" s="50">
        <f t="shared" ca="1" si="419"/>
        <v>525583.44750735408</v>
      </c>
      <c r="V116" s="50">
        <f t="shared" ca="1" si="419"/>
        <v>526236.23617528228</v>
      </c>
      <c r="W116" s="50">
        <f t="shared" ca="1" si="419"/>
        <v>526703.26439399505</v>
      </c>
      <c r="X116" s="50">
        <f t="shared" ca="1" si="419"/>
        <v>526980.8137341917</v>
      </c>
      <c r="Y116" s="50">
        <f t="shared" ca="1" si="419"/>
        <v>527065.10990727565</v>
      </c>
      <c r="Z116" s="50">
        <f t="shared" ca="1" si="419"/>
        <v>526952.32201289851</v>
      </c>
      <c r="AA116" s="50">
        <f t="shared" ca="1" si="419"/>
        <v>526638.56177690916</v>
      </c>
      <c r="AB116" s="50">
        <f t="shared" ca="1" si="419"/>
        <v>526119.88277958636</v>
      </c>
      <c r="AC116" s="50">
        <f t="shared" ca="1" si="419"/>
        <v>525392.27967403561</v>
      </c>
      <c r="AD116" s="50">
        <f t="shared" ca="1" si="419"/>
        <v>524451.68739462935</v>
      </c>
      <c r="AE116" s="50">
        <f t="shared" ca="1" si="419"/>
        <v>523293.98035536648</v>
      </c>
      <c r="AF116" s="50">
        <f t="shared" ca="1" si="419"/>
        <v>521914.97163802641</v>
      </c>
      <c r="AG116" s="50">
        <f t="shared" ca="1" si="419"/>
        <v>520310.41216999351</v>
      </c>
      <c r="AH116" s="50">
        <f t="shared" ca="1" si="419"/>
        <v>518475.98989162204</v>
      </c>
      <c r="AI116" s="50">
        <f t="shared" ca="1" si="419"/>
        <v>516407.32891301427</v>
      </c>
      <c r="AJ116" s="50">
        <f t="shared" ca="1" si="419"/>
        <v>514099.98866007966</v>
      </c>
      <c r="AK116" s="50">
        <f t="shared" ca="1" si="419"/>
        <v>511549.46300974442</v>
      </c>
      <c r="AL116" s="50">
        <f t="shared" ca="1" si="419"/>
        <v>508751.17941417539</v>
      </c>
      <c r="AM116" s="50">
        <f t="shared" ca="1" si="419"/>
        <v>505700.49801388622</v>
      </c>
      <c r="AN116" s="50">
        <f t="shared" ca="1" si="419"/>
        <v>502392.71073958388</v>
      </c>
      <c r="AO116" s="50">
        <f t="shared" ca="1" si="419"/>
        <v>498823.04040262179</v>
      </c>
      <c r="AP116" s="50">
        <f t="shared" ca="1" si="419"/>
        <v>494986.63977391523</v>
      </c>
      <c r="AQ116" s="50">
        <f t="shared" ca="1" si="419"/>
        <v>490878.59065117931</v>
      </c>
    </row>
    <row r="117" spans="1:43" s="74" customFormat="1" x14ac:dyDescent="0.25">
      <c r="A117" s="128">
        <f t="shared" si="417"/>
        <v>1</v>
      </c>
      <c r="B117" s="50">
        <f>B115</f>
        <v>0</v>
      </c>
      <c r="C117" s="167">
        <f>C115</f>
        <v>1</v>
      </c>
      <c r="D117" s="142">
        <f t="shared" si="418"/>
        <v>36</v>
      </c>
      <c r="E117" s="73" t="s">
        <v>156</v>
      </c>
      <c r="F117" s="73"/>
      <c r="G117" s="80"/>
      <c r="H117" s="50">
        <f ca="1">H116*H115</f>
        <v>501787.69919167279</v>
      </c>
      <c r="I117" s="50">
        <f t="shared" ref="I117:S117" ca="1" si="420">I116*I115</f>
        <v>504541.10039910767</v>
      </c>
      <c r="J117" s="50">
        <f t="shared" ca="1" si="420"/>
        <v>507152.32315105235</v>
      </c>
      <c r="K117" s="50">
        <f t="shared" ca="1" si="420"/>
        <v>509618.31087493466</v>
      </c>
      <c r="L117" s="50">
        <f t="shared" ca="1" si="420"/>
        <v>511935.96009894833</v>
      </c>
      <c r="M117" s="50">
        <f t="shared" ca="1" si="420"/>
        <v>514102.11981418484</v>
      </c>
      <c r="N117" s="50">
        <f t="shared" ca="1" si="420"/>
        <v>516113.59082858835</v>
      </c>
      <c r="O117" s="50">
        <f t="shared" ca="1" si="420"/>
        <v>517967.12511263043</v>
      </c>
      <c r="P117" s="50">
        <f t="shared" ca="1" si="420"/>
        <v>519659.42513660342</v>
      </c>
      <c r="Q117" s="50">
        <f t="shared" ca="1" si="420"/>
        <v>521187.14319942787</v>
      </c>
      <c r="R117" s="50">
        <f t="shared" ca="1" si="420"/>
        <v>522546.88074886869</v>
      </c>
      <c r="S117" s="50">
        <f t="shared" ca="1" si="420"/>
        <v>523735.18769305391</v>
      </c>
      <c r="T117" s="50">
        <f t="shared" ref="T117:AQ117" ca="1" si="421">T116*T115</f>
        <v>524748.56170318858</v>
      </c>
      <c r="U117" s="50">
        <f t="shared" ca="1" si="421"/>
        <v>525583.44750735408</v>
      </c>
      <c r="V117" s="50">
        <f t="shared" ca="1" si="421"/>
        <v>526236.23617528228</v>
      </c>
      <c r="W117" s="50">
        <f t="shared" ca="1" si="421"/>
        <v>526703.26439399505</v>
      </c>
      <c r="X117" s="50">
        <f t="shared" ca="1" si="421"/>
        <v>526980.8137341917</v>
      </c>
      <c r="Y117" s="50">
        <f t="shared" ca="1" si="421"/>
        <v>527065.10990727565</v>
      </c>
      <c r="Z117" s="50">
        <f t="shared" ca="1" si="421"/>
        <v>526952.32201289851</v>
      </c>
      <c r="AA117" s="50">
        <f t="shared" ca="1" si="421"/>
        <v>526638.56177690916</v>
      </c>
      <c r="AB117" s="50">
        <f t="shared" ca="1" si="421"/>
        <v>526119.88277958636</v>
      </c>
      <c r="AC117" s="50">
        <f t="shared" ca="1" si="421"/>
        <v>525392.27967403561</v>
      </c>
      <c r="AD117" s="50">
        <f t="shared" ca="1" si="421"/>
        <v>524451.68739462935</v>
      </c>
      <c r="AE117" s="50">
        <f t="shared" ca="1" si="421"/>
        <v>523293.98035536648</v>
      </c>
      <c r="AF117" s="50">
        <f t="shared" ca="1" si="421"/>
        <v>521914.97163802641</v>
      </c>
      <c r="AG117" s="50">
        <f t="shared" ca="1" si="421"/>
        <v>520310.41216999351</v>
      </c>
      <c r="AH117" s="50">
        <f t="shared" ca="1" si="421"/>
        <v>518475.98989162204</v>
      </c>
      <c r="AI117" s="50">
        <f t="shared" ca="1" si="421"/>
        <v>516407.32891301427</v>
      </c>
      <c r="AJ117" s="50">
        <f t="shared" ca="1" si="421"/>
        <v>514099.98866007966</v>
      </c>
      <c r="AK117" s="50">
        <f t="shared" ca="1" si="421"/>
        <v>511549.46300974442</v>
      </c>
      <c r="AL117" s="50">
        <f t="shared" ca="1" si="421"/>
        <v>508751.17941417539</v>
      </c>
      <c r="AM117" s="50">
        <f t="shared" ca="1" si="421"/>
        <v>505700.49801388622</v>
      </c>
      <c r="AN117" s="50">
        <f t="shared" ca="1" si="421"/>
        <v>502392.71073958388</v>
      </c>
      <c r="AO117" s="50">
        <f t="shared" ca="1" si="421"/>
        <v>498823.04040262179</v>
      </c>
      <c r="AP117" s="50">
        <f t="shared" ca="1" si="421"/>
        <v>494986.63977391523</v>
      </c>
      <c r="AQ117" s="50">
        <f t="shared" ca="1" si="421"/>
        <v>490878.59065117931</v>
      </c>
    </row>
    <row r="118" spans="1:43" s="74" customFormat="1" x14ac:dyDescent="0.25">
      <c r="A118" s="128">
        <f t="shared" si="417"/>
        <v>1</v>
      </c>
      <c r="B118" s="50">
        <f>B114</f>
        <v>0</v>
      </c>
      <c r="C118" s="167">
        <f>C114</f>
        <v>1</v>
      </c>
      <c r="D118" s="142">
        <f t="shared" si="418"/>
        <v>36</v>
      </c>
      <c r="E118" s="73" t="s">
        <v>157</v>
      </c>
      <c r="F118" s="73"/>
      <c r="G118" s="80"/>
      <c r="H118" s="50">
        <f>IF(H113=$D114,H117,0)</f>
        <v>0</v>
      </c>
      <c r="I118" s="50">
        <f t="shared" ref="I118:S118" si="422">IF(I113=$D114,I117,0)</f>
        <v>0</v>
      </c>
      <c r="J118" s="50">
        <f t="shared" si="422"/>
        <v>0</v>
      </c>
      <c r="K118" s="50">
        <f t="shared" si="422"/>
        <v>0</v>
      </c>
      <c r="L118" s="50">
        <f t="shared" si="422"/>
        <v>0</v>
      </c>
      <c r="M118" s="50">
        <f t="shared" si="422"/>
        <v>0</v>
      </c>
      <c r="N118" s="50">
        <f t="shared" si="422"/>
        <v>0</v>
      </c>
      <c r="O118" s="50">
        <f t="shared" si="422"/>
        <v>0</v>
      </c>
      <c r="P118" s="50">
        <f t="shared" si="422"/>
        <v>0</v>
      </c>
      <c r="Q118" s="50">
        <f t="shared" si="422"/>
        <v>0</v>
      </c>
      <c r="R118" s="50">
        <f t="shared" si="422"/>
        <v>0</v>
      </c>
      <c r="S118" s="50">
        <f t="shared" si="422"/>
        <v>0</v>
      </c>
      <c r="T118" s="50">
        <f t="shared" ref="T118:AQ118" si="423">IF(T113=$D114,T117,0)</f>
        <v>0</v>
      </c>
      <c r="U118" s="50">
        <f t="shared" si="423"/>
        <v>0</v>
      </c>
      <c r="V118" s="50">
        <f t="shared" si="423"/>
        <v>0</v>
      </c>
      <c r="W118" s="50">
        <f t="shared" si="423"/>
        <v>0</v>
      </c>
      <c r="X118" s="50">
        <f t="shared" si="423"/>
        <v>0</v>
      </c>
      <c r="Y118" s="50">
        <f t="shared" si="423"/>
        <v>0</v>
      </c>
      <c r="Z118" s="50">
        <f t="shared" si="423"/>
        <v>0</v>
      </c>
      <c r="AA118" s="50">
        <f t="shared" si="423"/>
        <v>0</v>
      </c>
      <c r="AB118" s="50">
        <f t="shared" si="423"/>
        <v>0</v>
      </c>
      <c r="AC118" s="50">
        <f t="shared" si="423"/>
        <v>0</v>
      </c>
      <c r="AD118" s="50">
        <f t="shared" si="423"/>
        <v>0</v>
      </c>
      <c r="AE118" s="50">
        <f t="shared" si="423"/>
        <v>0</v>
      </c>
      <c r="AF118" s="50">
        <f t="shared" si="423"/>
        <v>0</v>
      </c>
      <c r="AG118" s="50">
        <f t="shared" si="423"/>
        <v>0</v>
      </c>
      <c r="AH118" s="50">
        <f t="shared" si="423"/>
        <v>0</v>
      </c>
      <c r="AI118" s="50">
        <f t="shared" si="423"/>
        <v>0</v>
      </c>
      <c r="AJ118" s="50">
        <f t="shared" si="423"/>
        <v>0</v>
      </c>
      <c r="AK118" s="50">
        <f t="shared" si="423"/>
        <v>0</v>
      </c>
      <c r="AL118" s="50">
        <f t="shared" si="423"/>
        <v>0</v>
      </c>
      <c r="AM118" s="50">
        <f t="shared" si="423"/>
        <v>0</v>
      </c>
      <c r="AN118" s="50">
        <f t="shared" si="423"/>
        <v>0</v>
      </c>
      <c r="AO118" s="50">
        <f t="shared" si="423"/>
        <v>0</v>
      </c>
      <c r="AP118" s="50">
        <f t="shared" si="423"/>
        <v>0</v>
      </c>
      <c r="AQ118" s="50">
        <f t="shared" ca="1" si="423"/>
        <v>490878.59065117931</v>
      </c>
    </row>
    <row r="119" spans="1:43" s="74" customFormat="1" x14ac:dyDescent="0.25">
      <c r="A119" s="128">
        <f t="shared" si="417"/>
        <v>1</v>
      </c>
      <c r="B119" s="50">
        <f>B114</f>
        <v>0</v>
      </c>
      <c r="C119" s="167">
        <f>C114</f>
        <v>1</v>
      </c>
      <c r="D119" s="142">
        <f t="shared" si="418"/>
        <v>36</v>
      </c>
      <c r="E119" s="206" t="s">
        <v>158</v>
      </c>
      <c r="F119" s="124" t="s">
        <v>209</v>
      </c>
      <c r="G119" s="80"/>
      <c r="H119" s="50">
        <f>IF($A114=(H113),$B114,0)</f>
        <v>0</v>
      </c>
      <c r="I119" s="50">
        <f>IF($A114=(I113),$B114,0)</f>
        <v>0</v>
      </c>
      <c r="J119" s="50">
        <f t="shared" ref="J119:S119" si="424">IF($A114=(J113),$B114,0)</f>
        <v>0</v>
      </c>
      <c r="K119" s="50">
        <f t="shared" si="424"/>
        <v>0</v>
      </c>
      <c r="L119" s="50">
        <f t="shared" si="424"/>
        <v>0</v>
      </c>
      <c r="M119" s="50">
        <f t="shared" si="424"/>
        <v>0</v>
      </c>
      <c r="N119" s="50">
        <f t="shared" si="424"/>
        <v>0</v>
      </c>
      <c r="O119" s="50">
        <f t="shared" si="424"/>
        <v>0</v>
      </c>
      <c r="P119" s="50">
        <f t="shared" si="424"/>
        <v>0</v>
      </c>
      <c r="Q119" s="50">
        <f t="shared" si="424"/>
        <v>0</v>
      </c>
      <c r="R119" s="50">
        <f t="shared" si="424"/>
        <v>0</v>
      </c>
      <c r="S119" s="50">
        <f t="shared" si="424"/>
        <v>0</v>
      </c>
      <c r="T119" s="50">
        <f t="shared" ref="T119:AQ119" si="425">IF($A114=(T113),$B114,0)</f>
        <v>0</v>
      </c>
      <c r="U119" s="50">
        <f t="shared" si="425"/>
        <v>0</v>
      </c>
      <c r="V119" s="50">
        <f t="shared" si="425"/>
        <v>0</v>
      </c>
      <c r="W119" s="50">
        <f t="shared" si="425"/>
        <v>0</v>
      </c>
      <c r="X119" s="50">
        <f t="shared" si="425"/>
        <v>0</v>
      </c>
      <c r="Y119" s="50">
        <f t="shared" si="425"/>
        <v>0</v>
      </c>
      <c r="Z119" s="50">
        <f t="shared" si="425"/>
        <v>0</v>
      </c>
      <c r="AA119" s="50">
        <f t="shared" si="425"/>
        <v>0</v>
      </c>
      <c r="AB119" s="50">
        <f t="shared" si="425"/>
        <v>0</v>
      </c>
      <c r="AC119" s="50">
        <f t="shared" si="425"/>
        <v>0</v>
      </c>
      <c r="AD119" s="50">
        <f t="shared" si="425"/>
        <v>0</v>
      </c>
      <c r="AE119" s="50">
        <f t="shared" si="425"/>
        <v>0</v>
      </c>
      <c r="AF119" s="50">
        <f t="shared" si="425"/>
        <v>0</v>
      </c>
      <c r="AG119" s="50">
        <f t="shared" si="425"/>
        <v>0</v>
      </c>
      <c r="AH119" s="50">
        <f t="shared" si="425"/>
        <v>0</v>
      </c>
      <c r="AI119" s="50">
        <f t="shared" si="425"/>
        <v>0</v>
      </c>
      <c r="AJ119" s="50">
        <f t="shared" si="425"/>
        <v>0</v>
      </c>
      <c r="AK119" s="50">
        <f t="shared" si="425"/>
        <v>0</v>
      </c>
      <c r="AL119" s="50">
        <f t="shared" si="425"/>
        <v>0</v>
      </c>
      <c r="AM119" s="50">
        <f t="shared" si="425"/>
        <v>0</v>
      </c>
      <c r="AN119" s="50">
        <f t="shared" si="425"/>
        <v>0</v>
      </c>
      <c r="AO119" s="50">
        <f t="shared" si="425"/>
        <v>0</v>
      </c>
      <c r="AP119" s="50">
        <f t="shared" si="425"/>
        <v>0</v>
      </c>
      <c r="AQ119" s="50">
        <f t="shared" si="425"/>
        <v>0</v>
      </c>
    </row>
    <row r="120" spans="1:43" s="74" customFormat="1" x14ac:dyDescent="0.25">
      <c r="A120" s="128">
        <f t="shared" si="417"/>
        <v>1</v>
      </c>
      <c r="B120" s="50">
        <f>B114</f>
        <v>0</v>
      </c>
      <c r="C120" s="167">
        <f>C114</f>
        <v>1</v>
      </c>
      <c r="D120" s="142">
        <f t="shared" si="418"/>
        <v>36</v>
      </c>
      <c r="E120" s="73" t="s">
        <v>159</v>
      </c>
      <c r="F120" s="73"/>
      <c r="G120" s="80"/>
      <c r="H120" s="50">
        <f>H115*H$24</f>
        <v>0</v>
      </c>
      <c r="I120" s="50">
        <f t="shared" ref="I120:S120" si="426">I115*I$24</f>
        <v>0</v>
      </c>
      <c r="J120" s="50">
        <f t="shared" si="426"/>
        <v>0</v>
      </c>
      <c r="K120" s="50">
        <f t="shared" si="426"/>
        <v>0</v>
      </c>
      <c r="L120" s="50">
        <f t="shared" si="426"/>
        <v>0</v>
      </c>
      <c r="M120" s="50">
        <f t="shared" si="426"/>
        <v>0</v>
      </c>
      <c r="N120" s="50">
        <f t="shared" si="426"/>
        <v>0</v>
      </c>
      <c r="O120" s="50">
        <f t="shared" si="426"/>
        <v>0</v>
      </c>
      <c r="P120" s="50">
        <f t="shared" si="426"/>
        <v>0</v>
      </c>
      <c r="Q120" s="50">
        <f t="shared" si="426"/>
        <v>0</v>
      </c>
      <c r="R120" s="50">
        <f t="shared" si="426"/>
        <v>0</v>
      </c>
      <c r="S120" s="50">
        <f t="shared" si="426"/>
        <v>0</v>
      </c>
      <c r="T120" s="50">
        <f t="shared" ref="T120:AQ120" si="427">T115*T$24</f>
        <v>0</v>
      </c>
      <c r="U120" s="50">
        <f t="shared" si="427"/>
        <v>0</v>
      </c>
      <c r="V120" s="50">
        <f t="shared" si="427"/>
        <v>0</v>
      </c>
      <c r="W120" s="50">
        <f t="shared" si="427"/>
        <v>0</v>
      </c>
      <c r="X120" s="50">
        <f t="shared" si="427"/>
        <v>0</v>
      </c>
      <c r="Y120" s="50">
        <f t="shared" si="427"/>
        <v>0</v>
      </c>
      <c r="Z120" s="50">
        <f t="shared" si="427"/>
        <v>0</v>
      </c>
      <c r="AA120" s="50">
        <f t="shared" si="427"/>
        <v>0</v>
      </c>
      <c r="AB120" s="50">
        <f t="shared" si="427"/>
        <v>0</v>
      </c>
      <c r="AC120" s="50">
        <f t="shared" si="427"/>
        <v>0</v>
      </c>
      <c r="AD120" s="50">
        <f t="shared" si="427"/>
        <v>0</v>
      </c>
      <c r="AE120" s="50">
        <f t="shared" si="427"/>
        <v>0</v>
      </c>
      <c r="AF120" s="50">
        <f t="shared" si="427"/>
        <v>0</v>
      </c>
      <c r="AG120" s="50">
        <f t="shared" si="427"/>
        <v>0</v>
      </c>
      <c r="AH120" s="50">
        <f t="shared" si="427"/>
        <v>0</v>
      </c>
      <c r="AI120" s="50">
        <f t="shared" si="427"/>
        <v>0</v>
      </c>
      <c r="AJ120" s="50">
        <f t="shared" si="427"/>
        <v>0</v>
      </c>
      <c r="AK120" s="50">
        <f t="shared" si="427"/>
        <v>0</v>
      </c>
      <c r="AL120" s="50">
        <f t="shared" si="427"/>
        <v>0</v>
      </c>
      <c r="AM120" s="50">
        <f t="shared" si="427"/>
        <v>0</v>
      </c>
      <c r="AN120" s="50">
        <f t="shared" si="427"/>
        <v>0</v>
      </c>
      <c r="AO120" s="50">
        <f t="shared" si="427"/>
        <v>0</v>
      </c>
      <c r="AP120" s="50">
        <f t="shared" si="427"/>
        <v>0</v>
      </c>
      <c r="AQ120" s="50">
        <f t="shared" si="427"/>
        <v>0</v>
      </c>
    </row>
    <row r="121" spans="1:43" x14ac:dyDescent="0.25">
      <c r="A121" s="128">
        <f t="shared" si="417"/>
        <v>1</v>
      </c>
      <c r="B121" s="50">
        <f>B114</f>
        <v>0</v>
      </c>
      <c r="C121" s="167">
        <f>C114</f>
        <v>1</v>
      </c>
      <c r="D121" s="142">
        <f t="shared" si="418"/>
        <v>36</v>
      </c>
      <c r="E121" s="72" t="s">
        <v>160</v>
      </c>
      <c r="F121" s="72"/>
      <c r="G121" s="80"/>
      <c r="H121" s="50">
        <f>H118+H120-H119</f>
        <v>0</v>
      </c>
      <c r="I121" s="50">
        <f t="shared" ref="I121:S121" si="428">I118+I120-I119</f>
        <v>0</v>
      </c>
      <c r="J121" s="50">
        <f t="shared" si="428"/>
        <v>0</v>
      </c>
      <c r="K121" s="50">
        <f t="shared" si="428"/>
        <v>0</v>
      </c>
      <c r="L121" s="50">
        <f t="shared" si="428"/>
        <v>0</v>
      </c>
      <c r="M121" s="50">
        <f t="shared" si="428"/>
        <v>0</v>
      </c>
      <c r="N121" s="50">
        <f t="shared" si="428"/>
        <v>0</v>
      </c>
      <c r="O121" s="50">
        <f t="shared" si="428"/>
        <v>0</v>
      </c>
      <c r="P121" s="50">
        <f t="shared" si="428"/>
        <v>0</v>
      </c>
      <c r="Q121" s="50">
        <f t="shared" si="428"/>
        <v>0</v>
      </c>
      <c r="R121" s="50">
        <f t="shared" si="428"/>
        <v>0</v>
      </c>
      <c r="S121" s="50">
        <f t="shared" si="428"/>
        <v>0</v>
      </c>
      <c r="T121" s="50">
        <f t="shared" ref="T121:AQ121" si="429">T118+T120-T119</f>
        <v>0</v>
      </c>
      <c r="U121" s="50">
        <f t="shared" si="429"/>
        <v>0</v>
      </c>
      <c r="V121" s="50">
        <f t="shared" si="429"/>
        <v>0</v>
      </c>
      <c r="W121" s="50">
        <f t="shared" si="429"/>
        <v>0</v>
      </c>
      <c r="X121" s="50">
        <f t="shared" si="429"/>
        <v>0</v>
      </c>
      <c r="Y121" s="50">
        <f t="shared" si="429"/>
        <v>0</v>
      </c>
      <c r="Z121" s="50">
        <f t="shared" si="429"/>
        <v>0</v>
      </c>
      <c r="AA121" s="50">
        <f t="shared" si="429"/>
        <v>0</v>
      </c>
      <c r="AB121" s="50">
        <f t="shared" si="429"/>
        <v>0</v>
      </c>
      <c r="AC121" s="50">
        <f t="shared" si="429"/>
        <v>0</v>
      </c>
      <c r="AD121" s="50">
        <f t="shared" si="429"/>
        <v>0</v>
      </c>
      <c r="AE121" s="50">
        <f t="shared" si="429"/>
        <v>0</v>
      </c>
      <c r="AF121" s="50">
        <f t="shared" si="429"/>
        <v>0</v>
      </c>
      <c r="AG121" s="50">
        <f t="shared" si="429"/>
        <v>0</v>
      </c>
      <c r="AH121" s="50">
        <f t="shared" si="429"/>
        <v>0</v>
      </c>
      <c r="AI121" s="50">
        <f t="shared" si="429"/>
        <v>0</v>
      </c>
      <c r="AJ121" s="50">
        <f t="shared" si="429"/>
        <v>0</v>
      </c>
      <c r="AK121" s="50">
        <f t="shared" si="429"/>
        <v>0</v>
      </c>
      <c r="AL121" s="50">
        <f t="shared" si="429"/>
        <v>0</v>
      </c>
      <c r="AM121" s="50">
        <f t="shared" si="429"/>
        <v>0</v>
      </c>
      <c r="AN121" s="50">
        <f t="shared" si="429"/>
        <v>0</v>
      </c>
      <c r="AO121" s="50">
        <f t="shared" si="429"/>
        <v>0</v>
      </c>
      <c r="AP121" s="50">
        <f t="shared" si="429"/>
        <v>0</v>
      </c>
      <c r="AQ121" s="50">
        <f t="shared" ca="1" si="429"/>
        <v>490878.59065117931</v>
      </c>
    </row>
    <row r="122" spans="1:43" s="74" customFormat="1" ht="15.75" thickBot="1" x14ac:dyDescent="0.3">
      <c r="A122" s="129">
        <f t="shared" si="417"/>
        <v>1</v>
      </c>
      <c r="B122" s="55">
        <f>B115</f>
        <v>0</v>
      </c>
      <c r="C122" s="168">
        <f>C115</f>
        <v>1</v>
      </c>
      <c r="D122" s="143">
        <f t="shared" si="418"/>
        <v>36</v>
      </c>
      <c r="E122" s="134" t="s">
        <v>161</v>
      </c>
      <c r="F122" s="134"/>
      <c r="G122" s="109"/>
      <c r="H122" s="165">
        <f ca="1">IF(H119&gt;0,IRR(OFFSET(H121,,,,(($E113+1)-H113))),0)</f>
        <v>0</v>
      </c>
      <c r="I122" s="165">
        <f t="shared" ref="I122:S122" ca="1" si="430">IF(I119&gt;0,IRR(OFFSET(I121,,,,(($E113+1)-I113))),0)</f>
        <v>0</v>
      </c>
      <c r="J122" s="165">
        <f t="shared" ca="1" si="430"/>
        <v>0</v>
      </c>
      <c r="K122" s="165">
        <f t="shared" ca="1" si="430"/>
        <v>0</v>
      </c>
      <c r="L122" s="165">
        <f t="shared" ca="1" si="430"/>
        <v>0</v>
      </c>
      <c r="M122" s="165">
        <f t="shared" ca="1" si="430"/>
        <v>0</v>
      </c>
      <c r="N122" s="165">
        <f t="shared" ca="1" si="430"/>
        <v>0</v>
      </c>
      <c r="O122" s="165">
        <f t="shared" ca="1" si="430"/>
        <v>0</v>
      </c>
      <c r="P122" s="165">
        <f t="shared" ca="1" si="430"/>
        <v>0</v>
      </c>
      <c r="Q122" s="165">
        <f t="shared" ca="1" si="430"/>
        <v>0</v>
      </c>
      <c r="R122" s="165">
        <f t="shared" ca="1" si="430"/>
        <v>0</v>
      </c>
      <c r="S122" s="165">
        <f t="shared" ca="1" si="430"/>
        <v>0</v>
      </c>
      <c r="T122" s="165">
        <f t="shared" ref="T122:AQ122" ca="1" si="431">IF(T119&gt;0,IRR(OFFSET(T121,,,,(($E113+1)-T113))),0)</f>
        <v>0</v>
      </c>
      <c r="U122" s="165">
        <f t="shared" ca="1" si="431"/>
        <v>0</v>
      </c>
      <c r="V122" s="165">
        <f t="shared" ca="1" si="431"/>
        <v>0</v>
      </c>
      <c r="W122" s="165">
        <f t="shared" ca="1" si="431"/>
        <v>0</v>
      </c>
      <c r="X122" s="165">
        <f t="shared" ca="1" si="431"/>
        <v>0</v>
      </c>
      <c r="Y122" s="165">
        <f t="shared" ca="1" si="431"/>
        <v>0</v>
      </c>
      <c r="Z122" s="165">
        <f t="shared" ca="1" si="431"/>
        <v>0</v>
      </c>
      <c r="AA122" s="165">
        <f t="shared" ca="1" si="431"/>
        <v>0</v>
      </c>
      <c r="AB122" s="165">
        <f t="shared" ca="1" si="431"/>
        <v>0</v>
      </c>
      <c r="AC122" s="165">
        <f t="shared" ca="1" si="431"/>
        <v>0</v>
      </c>
      <c r="AD122" s="165">
        <f t="shared" ca="1" si="431"/>
        <v>0</v>
      </c>
      <c r="AE122" s="165">
        <f t="shared" ca="1" si="431"/>
        <v>0</v>
      </c>
      <c r="AF122" s="165">
        <f t="shared" ca="1" si="431"/>
        <v>0</v>
      </c>
      <c r="AG122" s="165">
        <f t="shared" ca="1" si="431"/>
        <v>0</v>
      </c>
      <c r="AH122" s="165">
        <f t="shared" ca="1" si="431"/>
        <v>0</v>
      </c>
      <c r="AI122" s="165">
        <f t="shared" ca="1" si="431"/>
        <v>0</v>
      </c>
      <c r="AJ122" s="165">
        <f t="shared" ca="1" si="431"/>
        <v>0</v>
      </c>
      <c r="AK122" s="165">
        <f t="shared" ca="1" si="431"/>
        <v>0</v>
      </c>
      <c r="AL122" s="165">
        <f t="shared" ca="1" si="431"/>
        <v>0</v>
      </c>
      <c r="AM122" s="165">
        <f t="shared" ca="1" si="431"/>
        <v>0</v>
      </c>
      <c r="AN122" s="165">
        <f t="shared" ca="1" si="431"/>
        <v>0</v>
      </c>
      <c r="AO122" s="165">
        <f t="shared" ca="1" si="431"/>
        <v>0</v>
      </c>
      <c r="AP122" s="165">
        <f t="shared" ca="1" si="431"/>
        <v>0</v>
      </c>
      <c r="AQ122" s="165">
        <f t="shared" ca="1" si="431"/>
        <v>0</v>
      </c>
    </row>
    <row r="123" spans="1:43" s="74" customFormat="1" ht="15.75" thickBot="1" x14ac:dyDescent="0.3">
      <c r="A123" s="125" t="s">
        <v>211</v>
      </c>
      <c r="B123" s="3"/>
      <c r="C123" s="72"/>
      <c r="E123" s="72"/>
      <c r="F123" s="72"/>
      <c r="H123" s="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</row>
    <row r="124" spans="1:43" s="74" customFormat="1" ht="15.75" thickBot="1" x14ac:dyDescent="0.3">
      <c r="A124" s="73"/>
      <c r="B124" s="3"/>
      <c r="C124" s="72"/>
      <c r="E124" s="151" t="s">
        <v>210</v>
      </c>
      <c r="F124" s="139"/>
      <c r="G124" s="140"/>
      <c r="H124" s="141">
        <f>SUMIF($F:$F,"INV",H:H)</f>
        <v>0</v>
      </c>
      <c r="I124" s="141">
        <f>SUMIF($F:$F,"INV",I:I)</f>
        <v>0</v>
      </c>
      <c r="J124" s="141">
        <f t="shared" ref="J124:AQ124" si="432">SUMIF($F:$F,"INV",J:J)</f>
        <v>0</v>
      </c>
      <c r="K124" s="141">
        <f t="shared" si="432"/>
        <v>0</v>
      </c>
      <c r="L124" s="141">
        <f t="shared" si="432"/>
        <v>0</v>
      </c>
      <c r="M124" s="141">
        <f t="shared" si="432"/>
        <v>0</v>
      </c>
      <c r="N124" s="141">
        <f t="shared" si="432"/>
        <v>0</v>
      </c>
      <c r="O124" s="141">
        <f t="shared" si="432"/>
        <v>0</v>
      </c>
      <c r="P124" s="141">
        <f t="shared" si="432"/>
        <v>0</v>
      </c>
      <c r="Q124" s="141">
        <f t="shared" si="432"/>
        <v>0</v>
      </c>
      <c r="R124" s="141">
        <f t="shared" si="432"/>
        <v>0</v>
      </c>
      <c r="S124" s="141">
        <f t="shared" si="432"/>
        <v>0</v>
      </c>
      <c r="T124" s="141">
        <f t="shared" si="432"/>
        <v>0</v>
      </c>
      <c r="U124" s="141">
        <f t="shared" si="432"/>
        <v>0</v>
      </c>
      <c r="V124" s="141">
        <f t="shared" si="432"/>
        <v>0</v>
      </c>
      <c r="W124" s="141">
        <f t="shared" si="432"/>
        <v>0</v>
      </c>
      <c r="X124" s="141">
        <f t="shared" si="432"/>
        <v>0</v>
      </c>
      <c r="Y124" s="141">
        <f t="shared" si="432"/>
        <v>0</v>
      </c>
      <c r="Z124" s="141">
        <f t="shared" si="432"/>
        <v>0</v>
      </c>
      <c r="AA124" s="141">
        <f t="shared" si="432"/>
        <v>0</v>
      </c>
      <c r="AB124" s="141">
        <f t="shared" si="432"/>
        <v>0</v>
      </c>
      <c r="AC124" s="141">
        <f t="shared" si="432"/>
        <v>0</v>
      </c>
      <c r="AD124" s="141">
        <f t="shared" si="432"/>
        <v>0</v>
      </c>
      <c r="AE124" s="141">
        <f t="shared" si="432"/>
        <v>0</v>
      </c>
      <c r="AF124" s="141">
        <f t="shared" si="432"/>
        <v>0</v>
      </c>
      <c r="AG124" s="141">
        <f t="shared" si="432"/>
        <v>0</v>
      </c>
      <c r="AH124" s="141">
        <f t="shared" si="432"/>
        <v>0</v>
      </c>
      <c r="AI124" s="141">
        <f t="shared" si="432"/>
        <v>0</v>
      </c>
      <c r="AJ124" s="141">
        <f t="shared" si="432"/>
        <v>0</v>
      </c>
      <c r="AK124" s="141">
        <f t="shared" si="432"/>
        <v>0</v>
      </c>
      <c r="AL124" s="141">
        <f t="shared" si="432"/>
        <v>0</v>
      </c>
      <c r="AM124" s="141">
        <f t="shared" si="432"/>
        <v>0</v>
      </c>
      <c r="AN124" s="141">
        <f t="shared" si="432"/>
        <v>0</v>
      </c>
      <c r="AO124" s="141">
        <f t="shared" si="432"/>
        <v>0</v>
      </c>
      <c r="AP124" s="141">
        <f t="shared" si="432"/>
        <v>0</v>
      </c>
      <c r="AQ124" s="141">
        <f t="shared" si="432"/>
        <v>0</v>
      </c>
    </row>
    <row r="125" spans="1:43" s="74" customFormat="1" x14ac:dyDescent="0.25">
      <c r="A125" s="73"/>
      <c r="B125" s="3"/>
      <c r="C125" s="72"/>
      <c r="E125" s="72"/>
      <c r="F125" s="72"/>
      <c r="H125" s="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</row>
    <row r="126" spans="1:43" s="74" customFormat="1" x14ac:dyDescent="0.25">
      <c r="A126" s="73"/>
      <c r="B126" s="130"/>
      <c r="C126" s="124"/>
      <c r="D126" s="80"/>
      <c r="E126" s="112" t="s">
        <v>222</v>
      </c>
      <c r="G126" s="8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</row>
    <row r="127" spans="1:43" s="74" customFormat="1" x14ac:dyDescent="0.25">
      <c r="A127" s="73"/>
      <c r="B127" s="130"/>
      <c r="C127" s="124"/>
      <c r="D127" s="80"/>
      <c r="E127" s="112"/>
      <c r="G127" s="8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</row>
    <row r="128" spans="1:43" s="74" customFormat="1" ht="15.75" thickBot="1" x14ac:dyDescent="0.3">
      <c r="A128" s="73"/>
      <c r="B128" s="130"/>
      <c r="C128" s="124"/>
      <c r="D128" s="80"/>
      <c r="E128" s="112" t="s">
        <v>220</v>
      </c>
      <c r="G128" s="8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</row>
    <row r="129" spans="1:43" x14ac:dyDescent="0.25">
      <c r="E129" s="75"/>
      <c r="F129" s="76"/>
      <c r="G129" s="76"/>
      <c r="H129" s="77" t="str">
        <f>H3</f>
        <v>Month 1</v>
      </c>
      <c r="I129" s="77" t="str">
        <f>I3</f>
        <v>Month 2</v>
      </c>
      <c r="J129" s="77" t="str">
        <f t="shared" ref="J129:S129" si="433">J3</f>
        <v>Month 3</v>
      </c>
      <c r="K129" s="77" t="str">
        <f t="shared" si="433"/>
        <v>Month 4</v>
      </c>
      <c r="L129" s="77" t="str">
        <f t="shared" si="433"/>
        <v>Month 5</v>
      </c>
      <c r="M129" s="77" t="str">
        <f t="shared" si="433"/>
        <v>Month 6</v>
      </c>
      <c r="N129" s="77" t="str">
        <f t="shared" si="433"/>
        <v>Month 7</v>
      </c>
      <c r="O129" s="77" t="str">
        <f t="shared" si="433"/>
        <v>Month 8</v>
      </c>
      <c r="P129" s="77" t="str">
        <f t="shared" si="433"/>
        <v>Month 9</v>
      </c>
      <c r="Q129" s="77" t="str">
        <f t="shared" si="433"/>
        <v>Month 10</v>
      </c>
      <c r="R129" s="77" t="str">
        <f t="shared" si="433"/>
        <v>Month 11</v>
      </c>
      <c r="S129" s="77" t="str">
        <f t="shared" si="433"/>
        <v>Month 12</v>
      </c>
      <c r="T129" s="77" t="str">
        <f t="shared" ref="T129:AQ129" si="434">T3</f>
        <v>Month 13</v>
      </c>
      <c r="U129" s="77" t="str">
        <f t="shared" si="434"/>
        <v>Month 14</v>
      </c>
      <c r="V129" s="77" t="str">
        <f t="shared" si="434"/>
        <v>Month 15</v>
      </c>
      <c r="W129" s="77" t="str">
        <f t="shared" si="434"/>
        <v>Month 16</v>
      </c>
      <c r="X129" s="77" t="str">
        <f t="shared" si="434"/>
        <v>Month 17</v>
      </c>
      <c r="Y129" s="77" t="str">
        <f t="shared" si="434"/>
        <v>Month 18</v>
      </c>
      <c r="Z129" s="77" t="str">
        <f t="shared" si="434"/>
        <v>Month 19</v>
      </c>
      <c r="AA129" s="77" t="str">
        <f t="shared" si="434"/>
        <v>Month 20</v>
      </c>
      <c r="AB129" s="77" t="str">
        <f t="shared" si="434"/>
        <v>Month 21</v>
      </c>
      <c r="AC129" s="77" t="str">
        <f t="shared" si="434"/>
        <v>Month 22</v>
      </c>
      <c r="AD129" s="77" t="str">
        <f t="shared" si="434"/>
        <v>Month 23</v>
      </c>
      <c r="AE129" s="77" t="str">
        <f t="shared" si="434"/>
        <v>Month 24</v>
      </c>
      <c r="AF129" s="77" t="str">
        <f t="shared" si="434"/>
        <v>Month 25</v>
      </c>
      <c r="AG129" s="77" t="str">
        <f t="shared" si="434"/>
        <v>Month 26</v>
      </c>
      <c r="AH129" s="77" t="str">
        <f t="shared" si="434"/>
        <v>Month 27</v>
      </c>
      <c r="AI129" s="77" t="str">
        <f t="shared" si="434"/>
        <v>Month 28</v>
      </c>
      <c r="AJ129" s="77" t="str">
        <f t="shared" si="434"/>
        <v>Month 29</v>
      </c>
      <c r="AK129" s="77" t="str">
        <f t="shared" si="434"/>
        <v>Month 30</v>
      </c>
      <c r="AL129" s="77" t="str">
        <f t="shared" si="434"/>
        <v>Month 31</v>
      </c>
      <c r="AM129" s="77" t="str">
        <f t="shared" si="434"/>
        <v>Month 32</v>
      </c>
      <c r="AN129" s="77" t="str">
        <f t="shared" si="434"/>
        <v>Month 33</v>
      </c>
      <c r="AO129" s="77" t="str">
        <f t="shared" si="434"/>
        <v>Month 34</v>
      </c>
      <c r="AP129" s="77" t="str">
        <f t="shared" si="434"/>
        <v>Month 35</v>
      </c>
      <c r="AQ129" s="77" t="str">
        <f t="shared" si="434"/>
        <v>Month 36</v>
      </c>
    </row>
    <row r="130" spans="1:43" s="74" customFormat="1" x14ac:dyDescent="0.25">
      <c r="A130" s="73"/>
      <c r="B130" s="130"/>
      <c r="C130" s="124"/>
      <c r="D130" s="80"/>
      <c r="E130" s="86" t="s">
        <v>221</v>
      </c>
      <c r="F130" s="73"/>
      <c r="G130" s="80"/>
      <c r="H130" s="50">
        <f>H6</f>
        <v>83333.333333333328</v>
      </c>
      <c r="I130" s="50">
        <f>I6</f>
        <v>83997.845035741979</v>
      </c>
      <c r="J130" s="50">
        <f t="shared" ref="J130:S130" si="435">J6</f>
        <v>84667.655647782289</v>
      </c>
      <c r="K130" s="50">
        <f t="shared" si="435"/>
        <v>85342.807423703765</v>
      </c>
      <c r="L130" s="50">
        <f t="shared" si="435"/>
        <v>86023.342954697277</v>
      </c>
      <c r="M130" s="50">
        <f t="shared" si="435"/>
        <v>86709.305171581786</v>
      </c>
      <c r="N130" s="50">
        <f t="shared" si="435"/>
        <v>87400.737347512651</v>
      </c>
      <c r="O130" s="50">
        <f t="shared" si="435"/>
        <v>88097.683100711452</v>
      </c>
      <c r="P130" s="50">
        <f t="shared" si="435"/>
        <v>88800.186397217592</v>
      </c>
      <c r="Q130" s="50">
        <f t="shared" si="435"/>
        <v>89508.291553661838</v>
      </c>
      <c r="R130" s="50">
        <f t="shared" si="435"/>
        <v>90222.043240062005</v>
      </c>
      <c r="S130" s="50">
        <f t="shared" si="435"/>
        <v>90941.486482640888</v>
      </c>
      <c r="T130" s="50">
        <f t="shared" ref="T130:AQ130" si="436">T6</f>
        <v>91666.666666666715</v>
      </c>
      <c r="U130" s="50">
        <f t="shared" si="436"/>
        <v>92397.629539316229</v>
      </c>
      <c r="V130" s="50">
        <f t="shared" si="436"/>
        <v>93134.42121256057</v>
      </c>
      <c r="W130" s="50">
        <f t="shared" si="436"/>
        <v>93877.088166074202</v>
      </c>
      <c r="X130" s="50">
        <f t="shared" si="436"/>
        <v>94625.677250167064</v>
      </c>
      <c r="Y130" s="50">
        <f t="shared" si="436"/>
        <v>95380.235688740024</v>
      </c>
      <c r="Z130" s="50">
        <f t="shared" si="436"/>
        <v>96140.811082263972</v>
      </c>
      <c r="AA130" s="50">
        <f t="shared" si="436"/>
        <v>96907.451410782654</v>
      </c>
      <c r="AB130" s="50">
        <f t="shared" si="436"/>
        <v>97680.205036939398</v>
      </c>
      <c r="AC130" s="50">
        <f t="shared" si="436"/>
        <v>98459.120709028066</v>
      </c>
      <c r="AD130" s="50">
        <f t="shared" si="436"/>
        <v>99244.247564068239</v>
      </c>
      <c r="AE130" s="50">
        <f t="shared" si="436"/>
        <v>100035.63513090501</v>
      </c>
      <c r="AF130" s="50">
        <f t="shared" si="436"/>
        <v>100833.33333333343</v>
      </c>
      <c r="AG130" s="50">
        <f t="shared" si="436"/>
        <v>101637.3924932479</v>
      </c>
      <c r="AH130" s="50">
        <f t="shared" si="436"/>
        <v>102447.86333381667</v>
      </c>
      <c r="AI130" s="50">
        <f t="shared" si="436"/>
        <v>103264.79698268167</v>
      </c>
      <c r="AJ130" s="50">
        <f t="shared" si="436"/>
        <v>104088.24497518381</v>
      </c>
      <c r="AK130" s="50">
        <f t="shared" si="436"/>
        <v>104918.25925761406</v>
      </c>
      <c r="AL130" s="50">
        <f t="shared" si="436"/>
        <v>105754.89219049041</v>
      </c>
      <c r="AM130" s="50">
        <f t="shared" si="436"/>
        <v>106598.19655186096</v>
      </c>
      <c r="AN130" s="50">
        <f t="shared" si="436"/>
        <v>107448.22554063339</v>
      </c>
      <c r="AO130" s="50">
        <f t="shared" si="436"/>
        <v>108305.03277993092</v>
      </c>
      <c r="AP130" s="50">
        <f t="shared" si="436"/>
        <v>109168.67232047512</v>
      </c>
      <c r="AQ130" s="50">
        <f t="shared" si="436"/>
        <v>110039.19864399557</v>
      </c>
    </row>
    <row r="131" spans="1:43" s="74" customFormat="1" x14ac:dyDescent="0.25">
      <c r="A131" s="73"/>
      <c r="B131" s="130"/>
      <c r="C131" s="124"/>
      <c r="D131" s="80"/>
      <c r="E131" s="86" t="s">
        <v>54</v>
      </c>
      <c r="F131" s="73"/>
      <c r="G131" s="80"/>
      <c r="H131" s="50">
        <f t="shared" ref="H131:I142" si="437">H7</f>
        <v>54166.666666666664</v>
      </c>
      <c r="I131" s="50">
        <f t="shared" si="437"/>
        <v>54598.599273232285</v>
      </c>
      <c r="J131" s="50">
        <f t="shared" ref="J131:S131" si="438">J7</f>
        <v>55033.976171058486</v>
      </c>
      <c r="K131" s="50">
        <f t="shared" si="438"/>
        <v>55472.82482540745</v>
      </c>
      <c r="L131" s="50">
        <f t="shared" si="438"/>
        <v>55915.172920553232</v>
      </c>
      <c r="M131" s="50">
        <f t="shared" si="438"/>
        <v>56361.048361528163</v>
      </c>
      <c r="N131" s="50">
        <f t="shared" si="438"/>
        <v>56810.479275883226</v>
      </c>
      <c r="O131" s="50">
        <f t="shared" si="438"/>
        <v>57263.494015462449</v>
      </c>
      <c r="P131" s="50">
        <f t="shared" si="438"/>
        <v>57720.121158191439</v>
      </c>
      <c r="Q131" s="50">
        <f t="shared" si="438"/>
        <v>58180.389509880195</v>
      </c>
      <c r="R131" s="50">
        <f t="shared" si="438"/>
        <v>58644.328106040302</v>
      </c>
      <c r="S131" s="50">
        <f t="shared" si="438"/>
        <v>59111.96621371658</v>
      </c>
      <c r="T131" s="50">
        <f t="shared" ref="T131:AQ131" si="439">T7</f>
        <v>59583.333333333365</v>
      </c>
      <c r="U131" s="50">
        <f t="shared" si="439"/>
        <v>60058.459200555553</v>
      </c>
      <c r="V131" s="50">
        <f t="shared" si="439"/>
        <v>60537.373788164376</v>
      </c>
      <c r="W131" s="50">
        <f t="shared" si="439"/>
        <v>61020.10730794823</v>
      </c>
      <c r="X131" s="50">
        <f t="shared" si="439"/>
        <v>61506.690212608592</v>
      </c>
      <c r="Y131" s="50">
        <f t="shared" si="439"/>
        <v>61997.153197681015</v>
      </c>
      <c r="Z131" s="50">
        <f t="shared" si="439"/>
        <v>62491.527203471582</v>
      </c>
      <c r="AA131" s="50">
        <f t="shared" si="439"/>
        <v>62989.843417008728</v>
      </c>
      <c r="AB131" s="50">
        <f t="shared" si="439"/>
        <v>63492.133274010608</v>
      </c>
      <c r="AC131" s="50">
        <f t="shared" si="439"/>
        <v>63998.428460868243</v>
      </c>
      <c r="AD131" s="50">
        <f t="shared" si="439"/>
        <v>64508.760916644358</v>
      </c>
      <c r="AE131" s="50">
        <f t="shared" si="439"/>
        <v>65023.16283508826</v>
      </c>
      <c r="AF131" s="50">
        <f t="shared" si="439"/>
        <v>65541.66666666673</v>
      </c>
      <c r="AG131" s="50">
        <f t="shared" si="439"/>
        <v>66064.305120611141</v>
      </c>
      <c r="AH131" s="50">
        <f t="shared" si="439"/>
        <v>66591.111166980831</v>
      </c>
      <c r="AI131" s="50">
        <f t="shared" si="439"/>
        <v>67122.118038743094</v>
      </c>
      <c r="AJ131" s="50">
        <f t="shared" si="439"/>
        <v>67657.359233869487</v>
      </c>
      <c r="AK131" s="50">
        <f t="shared" si="439"/>
        <v>68196.86851744914</v>
      </c>
      <c r="AL131" s="50">
        <f t="shared" si="439"/>
        <v>68740.679923818767</v>
      </c>
      <c r="AM131" s="50">
        <f t="shared" si="439"/>
        <v>69288.827758709624</v>
      </c>
      <c r="AN131" s="50">
        <f t="shared" si="439"/>
        <v>69841.3466014117</v>
      </c>
      <c r="AO131" s="50">
        <f t="shared" si="439"/>
        <v>70398.271306955095</v>
      </c>
      <c r="AP131" s="50">
        <f t="shared" si="439"/>
        <v>70959.637008308826</v>
      </c>
      <c r="AQ131" s="50">
        <f t="shared" si="439"/>
        <v>71525.479118597126</v>
      </c>
    </row>
    <row r="132" spans="1:43" s="74" customFormat="1" x14ac:dyDescent="0.25">
      <c r="A132" s="73"/>
      <c r="B132" s="130"/>
      <c r="C132" s="124"/>
      <c r="D132" s="80"/>
      <c r="E132" s="177" t="s">
        <v>56</v>
      </c>
      <c r="F132" s="183"/>
      <c r="G132" s="184"/>
      <c r="H132" s="48">
        <f t="shared" si="437"/>
        <v>29166.666666666664</v>
      </c>
      <c r="I132" s="48">
        <f t="shared" si="437"/>
        <v>29399.245762509694</v>
      </c>
      <c r="J132" s="48">
        <f t="shared" ref="J132:S132" si="440">J8</f>
        <v>29633.679476723803</v>
      </c>
      <c r="K132" s="48">
        <f t="shared" si="440"/>
        <v>29869.982598296316</v>
      </c>
      <c r="L132" s="48">
        <f t="shared" si="440"/>
        <v>30108.170034144045</v>
      </c>
      <c r="M132" s="48">
        <f t="shared" si="440"/>
        <v>30348.256810053623</v>
      </c>
      <c r="N132" s="48">
        <f t="shared" si="440"/>
        <v>30590.258071629425</v>
      </c>
      <c r="O132" s="48">
        <f t="shared" si="440"/>
        <v>30834.189085249003</v>
      </c>
      <c r="P132" s="48">
        <f t="shared" si="440"/>
        <v>31080.065239026153</v>
      </c>
      <c r="Q132" s="48">
        <f t="shared" si="440"/>
        <v>31327.902043781643</v>
      </c>
      <c r="R132" s="48">
        <f t="shared" si="440"/>
        <v>31577.715134021702</v>
      </c>
      <c r="S132" s="48">
        <f t="shared" si="440"/>
        <v>31829.520268924309</v>
      </c>
      <c r="T132" s="48">
        <f t="shared" ref="T132:AQ132" si="441">T8</f>
        <v>32083.33333333335</v>
      </c>
      <c r="U132" s="48">
        <f t="shared" si="441"/>
        <v>32339.170338760676</v>
      </c>
      <c r="V132" s="48">
        <f t="shared" si="441"/>
        <v>32597.047424396194</v>
      </c>
      <c r="W132" s="48">
        <f t="shared" si="441"/>
        <v>32856.980858125971</v>
      </c>
      <c r="X132" s="48">
        <f t="shared" si="441"/>
        <v>33118.987037558472</v>
      </c>
      <c r="Y132" s="48">
        <f t="shared" si="441"/>
        <v>33383.082491059009</v>
      </c>
      <c r="Z132" s="48">
        <f t="shared" si="441"/>
        <v>33649.28387879239</v>
      </c>
      <c r="AA132" s="48">
        <f t="shared" si="441"/>
        <v>33917.607993773927</v>
      </c>
      <c r="AB132" s="48">
        <f t="shared" si="441"/>
        <v>34188.07176292879</v>
      </c>
      <c r="AC132" s="48">
        <f t="shared" si="441"/>
        <v>34460.692248159823</v>
      </c>
      <c r="AD132" s="48">
        <f t="shared" si="441"/>
        <v>34735.486647423881</v>
      </c>
      <c r="AE132" s="48">
        <f t="shared" si="441"/>
        <v>35012.472295816748</v>
      </c>
      <c r="AF132" s="48">
        <f t="shared" si="441"/>
        <v>35291.666666666701</v>
      </c>
      <c r="AG132" s="48">
        <f t="shared" si="441"/>
        <v>35573.087372636757</v>
      </c>
      <c r="AH132" s="48">
        <f t="shared" si="441"/>
        <v>35856.752166835839</v>
      </c>
      <c r="AI132" s="48">
        <f t="shared" si="441"/>
        <v>36142.678943938576</v>
      </c>
      <c r="AJ132" s="48">
        <f t="shared" si="441"/>
        <v>36430.885741314327</v>
      </c>
      <c r="AK132" s="48">
        <f t="shared" si="441"/>
        <v>36721.390740164919</v>
      </c>
      <c r="AL132" s="48">
        <f t="shared" si="441"/>
        <v>37014.212266671646</v>
      </c>
      <c r="AM132" s="48">
        <f t="shared" si="441"/>
        <v>37309.368793151341</v>
      </c>
      <c r="AN132" s="48">
        <f t="shared" si="441"/>
        <v>37606.878939221686</v>
      </c>
      <c r="AO132" s="48">
        <f t="shared" si="441"/>
        <v>37906.761472975821</v>
      </c>
      <c r="AP132" s="48">
        <f t="shared" si="441"/>
        <v>38209.035312166292</v>
      </c>
      <c r="AQ132" s="48">
        <f t="shared" si="441"/>
        <v>38513.719525398439</v>
      </c>
    </row>
    <row r="133" spans="1:43" s="74" customFormat="1" x14ac:dyDescent="0.25">
      <c r="A133" s="73"/>
      <c r="B133" s="130"/>
      <c r="C133" s="124"/>
      <c r="D133" s="80"/>
      <c r="E133" s="86" t="s">
        <v>59</v>
      </c>
      <c r="F133" s="73"/>
      <c r="G133" s="80"/>
      <c r="H133" s="50">
        <f t="shared" si="437"/>
        <v>25000</v>
      </c>
      <c r="I133" s="50">
        <f t="shared" si="437"/>
        <v>25000</v>
      </c>
      <c r="J133" s="50">
        <f t="shared" ref="J133:S133" si="442">J9</f>
        <v>25000</v>
      </c>
      <c r="K133" s="50">
        <f t="shared" si="442"/>
        <v>25000</v>
      </c>
      <c r="L133" s="50">
        <f t="shared" si="442"/>
        <v>25000</v>
      </c>
      <c r="M133" s="50">
        <f t="shared" si="442"/>
        <v>25000</v>
      </c>
      <c r="N133" s="50">
        <f t="shared" si="442"/>
        <v>25000</v>
      </c>
      <c r="O133" s="50">
        <f t="shared" si="442"/>
        <v>25000</v>
      </c>
      <c r="P133" s="50">
        <f t="shared" si="442"/>
        <v>25000</v>
      </c>
      <c r="Q133" s="50">
        <f t="shared" si="442"/>
        <v>25000</v>
      </c>
      <c r="R133" s="50">
        <f t="shared" si="442"/>
        <v>25000</v>
      </c>
      <c r="S133" s="50">
        <f t="shared" si="442"/>
        <v>25000</v>
      </c>
      <c r="T133" s="50">
        <f t="shared" ref="T133:AQ133" si="443">T9</f>
        <v>25000</v>
      </c>
      <c r="U133" s="50">
        <f t="shared" si="443"/>
        <v>25000</v>
      </c>
      <c r="V133" s="50">
        <f t="shared" si="443"/>
        <v>25000</v>
      </c>
      <c r="W133" s="50">
        <f t="shared" si="443"/>
        <v>25000</v>
      </c>
      <c r="X133" s="50">
        <f t="shared" si="443"/>
        <v>25000</v>
      </c>
      <c r="Y133" s="50">
        <f t="shared" si="443"/>
        <v>25000</v>
      </c>
      <c r="Z133" s="50">
        <f t="shared" si="443"/>
        <v>25000</v>
      </c>
      <c r="AA133" s="50">
        <f t="shared" si="443"/>
        <v>25000</v>
      </c>
      <c r="AB133" s="50">
        <f t="shared" si="443"/>
        <v>25000</v>
      </c>
      <c r="AC133" s="50">
        <f t="shared" si="443"/>
        <v>25000</v>
      </c>
      <c r="AD133" s="50">
        <f t="shared" si="443"/>
        <v>25000</v>
      </c>
      <c r="AE133" s="50">
        <f t="shared" si="443"/>
        <v>25000</v>
      </c>
      <c r="AF133" s="50">
        <f t="shared" si="443"/>
        <v>25000</v>
      </c>
      <c r="AG133" s="50">
        <f t="shared" si="443"/>
        <v>25000</v>
      </c>
      <c r="AH133" s="50">
        <f t="shared" si="443"/>
        <v>25000</v>
      </c>
      <c r="AI133" s="50">
        <f t="shared" si="443"/>
        <v>25000</v>
      </c>
      <c r="AJ133" s="50">
        <f t="shared" si="443"/>
        <v>25000</v>
      </c>
      <c r="AK133" s="50">
        <f t="shared" si="443"/>
        <v>25000</v>
      </c>
      <c r="AL133" s="50">
        <f t="shared" si="443"/>
        <v>25000</v>
      </c>
      <c r="AM133" s="50">
        <f t="shared" si="443"/>
        <v>25000</v>
      </c>
      <c r="AN133" s="50">
        <f t="shared" si="443"/>
        <v>25000</v>
      </c>
      <c r="AO133" s="50">
        <f t="shared" si="443"/>
        <v>25000</v>
      </c>
      <c r="AP133" s="50">
        <f t="shared" si="443"/>
        <v>25000</v>
      </c>
      <c r="AQ133" s="50">
        <f t="shared" si="443"/>
        <v>25000</v>
      </c>
    </row>
    <row r="134" spans="1:43" s="74" customFormat="1" x14ac:dyDescent="0.25">
      <c r="A134" s="73"/>
      <c r="B134" s="130"/>
      <c r="C134" s="124"/>
      <c r="D134" s="80"/>
      <c r="E134" s="86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</row>
    <row r="135" spans="1:43" s="74" customFormat="1" x14ac:dyDescent="0.25">
      <c r="A135" s="73"/>
      <c r="B135" s="130"/>
      <c r="C135" s="124"/>
      <c r="D135" s="80"/>
      <c r="E135" s="179" t="s">
        <v>41</v>
      </c>
      <c r="F135" s="183"/>
      <c r="G135" s="184"/>
      <c r="H135" s="48">
        <f t="shared" si="437"/>
        <v>4166.6666666666642</v>
      </c>
      <c r="I135" s="48">
        <f t="shared" si="437"/>
        <v>4399.245762509694</v>
      </c>
      <c r="J135" s="48">
        <f t="shared" ref="J135:S135" si="444">J11</f>
        <v>4633.6794767238025</v>
      </c>
      <c r="K135" s="48">
        <f t="shared" si="444"/>
        <v>4869.9825982963157</v>
      </c>
      <c r="L135" s="48">
        <f t="shared" si="444"/>
        <v>5108.1700341440446</v>
      </c>
      <c r="M135" s="48">
        <f t="shared" si="444"/>
        <v>5348.2568100536228</v>
      </c>
      <c r="N135" s="48">
        <f t="shared" si="444"/>
        <v>5590.2580716294251</v>
      </c>
      <c r="O135" s="48">
        <f t="shared" si="444"/>
        <v>5834.1890852490033</v>
      </c>
      <c r="P135" s="48">
        <f t="shared" si="444"/>
        <v>6080.065239026153</v>
      </c>
      <c r="Q135" s="48">
        <f t="shared" si="444"/>
        <v>6327.9020437816434</v>
      </c>
      <c r="R135" s="48">
        <f t="shared" si="444"/>
        <v>6577.7151340217024</v>
      </c>
      <c r="S135" s="48">
        <f t="shared" si="444"/>
        <v>6829.5202689243088</v>
      </c>
      <c r="T135" s="48">
        <f t="shared" ref="T135:AQ135" si="445">T11</f>
        <v>7083.3333333333503</v>
      </c>
      <c r="U135" s="48">
        <f t="shared" si="445"/>
        <v>7339.1703387606758</v>
      </c>
      <c r="V135" s="48">
        <f t="shared" si="445"/>
        <v>7597.0474243961944</v>
      </c>
      <c r="W135" s="48">
        <f t="shared" si="445"/>
        <v>7856.9808581259713</v>
      </c>
      <c r="X135" s="48">
        <f t="shared" si="445"/>
        <v>8118.9870375584724</v>
      </c>
      <c r="Y135" s="48">
        <f t="shared" si="445"/>
        <v>8383.082491059009</v>
      </c>
      <c r="Z135" s="48">
        <f t="shared" si="445"/>
        <v>8649.2838787923902</v>
      </c>
      <c r="AA135" s="48">
        <f t="shared" si="445"/>
        <v>8917.6079937739269</v>
      </c>
      <c r="AB135" s="48">
        <f t="shared" si="445"/>
        <v>9188.0717629287901</v>
      </c>
      <c r="AC135" s="48">
        <f t="shared" si="445"/>
        <v>9460.6922481598231</v>
      </c>
      <c r="AD135" s="48">
        <f t="shared" si="445"/>
        <v>9735.4866474238806</v>
      </c>
      <c r="AE135" s="48">
        <f t="shared" si="445"/>
        <v>10012.472295816748</v>
      </c>
      <c r="AF135" s="48">
        <f t="shared" si="445"/>
        <v>10291.666666666701</v>
      </c>
      <c r="AG135" s="48">
        <f t="shared" si="445"/>
        <v>10573.087372636757</v>
      </c>
      <c r="AH135" s="48">
        <f t="shared" si="445"/>
        <v>10856.752166835839</v>
      </c>
      <c r="AI135" s="48">
        <f t="shared" si="445"/>
        <v>11142.678943938576</v>
      </c>
      <c r="AJ135" s="48">
        <f t="shared" si="445"/>
        <v>11430.885741314327</v>
      </c>
      <c r="AK135" s="48">
        <f t="shared" si="445"/>
        <v>11721.390740164919</v>
      </c>
      <c r="AL135" s="48">
        <f t="shared" si="445"/>
        <v>12014.212266671646</v>
      </c>
      <c r="AM135" s="48">
        <f t="shared" si="445"/>
        <v>12309.368793151341</v>
      </c>
      <c r="AN135" s="48">
        <f t="shared" si="445"/>
        <v>12606.878939221686</v>
      </c>
      <c r="AO135" s="48">
        <f t="shared" si="445"/>
        <v>12906.761472975821</v>
      </c>
      <c r="AP135" s="48">
        <f t="shared" si="445"/>
        <v>13209.035312166292</v>
      </c>
      <c r="AQ135" s="48">
        <f t="shared" si="445"/>
        <v>13513.719525398439</v>
      </c>
    </row>
    <row r="136" spans="1:43" s="74" customFormat="1" x14ac:dyDescent="0.25">
      <c r="A136" s="73"/>
      <c r="B136" s="130"/>
      <c r="C136" s="124"/>
      <c r="D136" s="80"/>
      <c r="E136" s="86" t="s">
        <v>61</v>
      </c>
      <c r="F136" s="73"/>
      <c r="G136" s="80"/>
      <c r="H136" s="50">
        <f t="shared" si="437"/>
        <v>0</v>
      </c>
      <c r="I136" s="50">
        <f t="shared" si="437"/>
        <v>0</v>
      </c>
      <c r="J136" s="50">
        <f t="shared" ref="J136:S136" si="446">J12</f>
        <v>0</v>
      </c>
      <c r="K136" s="50">
        <f t="shared" si="446"/>
        <v>0</v>
      </c>
      <c r="L136" s="50">
        <f t="shared" si="446"/>
        <v>0</v>
      </c>
      <c r="M136" s="50">
        <f t="shared" si="446"/>
        <v>0</v>
      </c>
      <c r="N136" s="50">
        <f t="shared" si="446"/>
        <v>0</v>
      </c>
      <c r="O136" s="50">
        <f t="shared" si="446"/>
        <v>0</v>
      </c>
      <c r="P136" s="50">
        <f t="shared" si="446"/>
        <v>0</v>
      </c>
      <c r="Q136" s="50">
        <f t="shared" si="446"/>
        <v>0</v>
      </c>
      <c r="R136" s="50">
        <f t="shared" si="446"/>
        <v>0</v>
      </c>
      <c r="S136" s="50">
        <f t="shared" si="446"/>
        <v>0</v>
      </c>
      <c r="T136" s="50">
        <f t="shared" ref="T136:AQ136" si="447">T12</f>
        <v>0</v>
      </c>
      <c r="U136" s="50">
        <f t="shared" si="447"/>
        <v>0</v>
      </c>
      <c r="V136" s="50">
        <f t="shared" si="447"/>
        <v>0</v>
      </c>
      <c r="W136" s="50">
        <f t="shared" si="447"/>
        <v>0</v>
      </c>
      <c r="X136" s="50">
        <f t="shared" si="447"/>
        <v>0</v>
      </c>
      <c r="Y136" s="50">
        <f t="shared" si="447"/>
        <v>0</v>
      </c>
      <c r="Z136" s="50">
        <f t="shared" si="447"/>
        <v>0</v>
      </c>
      <c r="AA136" s="50">
        <f t="shared" si="447"/>
        <v>0</v>
      </c>
      <c r="AB136" s="50">
        <f t="shared" si="447"/>
        <v>0</v>
      </c>
      <c r="AC136" s="50">
        <f t="shared" si="447"/>
        <v>0</v>
      </c>
      <c r="AD136" s="50">
        <f t="shared" si="447"/>
        <v>0</v>
      </c>
      <c r="AE136" s="50">
        <f t="shared" si="447"/>
        <v>0</v>
      </c>
      <c r="AF136" s="50">
        <f t="shared" si="447"/>
        <v>0</v>
      </c>
      <c r="AG136" s="50">
        <f t="shared" si="447"/>
        <v>0</v>
      </c>
      <c r="AH136" s="50">
        <f t="shared" si="447"/>
        <v>0</v>
      </c>
      <c r="AI136" s="50">
        <f t="shared" si="447"/>
        <v>0</v>
      </c>
      <c r="AJ136" s="50">
        <f t="shared" si="447"/>
        <v>0</v>
      </c>
      <c r="AK136" s="50">
        <f t="shared" si="447"/>
        <v>0</v>
      </c>
      <c r="AL136" s="50">
        <f t="shared" si="447"/>
        <v>0</v>
      </c>
      <c r="AM136" s="50">
        <f t="shared" si="447"/>
        <v>0</v>
      </c>
      <c r="AN136" s="50">
        <f t="shared" si="447"/>
        <v>0</v>
      </c>
      <c r="AO136" s="50">
        <f t="shared" si="447"/>
        <v>0</v>
      </c>
      <c r="AP136" s="50">
        <f t="shared" si="447"/>
        <v>0</v>
      </c>
      <c r="AQ136" s="50">
        <f t="shared" si="447"/>
        <v>0</v>
      </c>
    </row>
    <row r="137" spans="1:43" s="74" customFormat="1" x14ac:dyDescent="0.25">
      <c r="A137" s="73"/>
      <c r="B137" s="130"/>
      <c r="C137" s="124"/>
      <c r="D137" s="80"/>
      <c r="E137" s="179" t="s">
        <v>62</v>
      </c>
      <c r="F137" s="183"/>
      <c r="G137" s="184"/>
      <c r="H137" s="48">
        <f t="shared" si="437"/>
        <v>4166.6666666666642</v>
      </c>
      <c r="I137" s="48">
        <f t="shared" si="437"/>
        <v>4399.245762509694</v>
      </c>
      <c r="J137" s="48">
        <f t="shared" ref="J137:S137" si="448">J13</f>
        <v>4633.6794767238025</v>
      </c>
      <c r="K137" s="48">
        <f t="shared" si="448"/>
        <v>4869.9825982963157</v>
      </c>
      <c r="L137" s="48">
        <f t="shared" si="448"/>
        <v>5108.1700341440446</v>
      </c>
      <c r="M137" s="48">
        <f t="shared" si="448"/>
        <v>5348.2568100536228</v>
      </c>
      <c r="N137" s="48">
        <f t="shared" si="448"/>
        <v>5590.2580716294251</v>
      </c>
      <c r="O137" s="48">
        <f t="shared" si="448"/>
        <v>5834.1890852490033</v>
      </c>
      <c r="P137" s="48">
        <f t="shared" si="448"/>
        <v>6080.065239026153</v>
      </c>
      <c r="Q137" s="48">
        <f t="shared" si="448"/>
        <v>6327.9020437816434</v>
      </c>
      <c r="R137" s="48">
        <f t="shared" si="448"/>
        <v>6577.7151340217024</v>
      </c>
      <c r="S137" s="48">
        <f t="shared" si="448"/>
        <v>6829.5202689243088</v>
      </c>
      <c r="T137" s="48">
        <f t="shared" ref="T137:AQ137" si="449">T13</f>
        <v>7083.3333333333503</v>
      </c>
      <c r="U137" s="48">
        <f t="shared" si="449"/>
        <v>7339.1703387606758</v>
      </c>
      <c r="V137" s="48">
        <f t="shared" si="449"/>
        <v>7597.0474243961944</v>
      </c>
      <c r="W137" s="48">
        <f t="shared" si="449"/>
        <v>7856.9808581259713</v>
      </c>
      <c r="X137" s="48">
        <f t="shared" si="449"/>
        <v>8118.9870375584724</v>
      </c>
      <c r="Y137" s="48">
        <f t="shared" si="449"/>
        <v>8383.082491059009</v>
      </c>
      <c r="Z137" s="48">
        <f t="shared" si="449"/>
        <v>8649.2838787923902</v>
      </c>
      <c r="AA137" s="48">
        <f t="shared" si="449"/>
        <v>8917.6079937739269</v>
      </c>
      <c r="AB137" s="48">
        <f t="shared" si="449"/>
        <v>9188.0717629287901</v>
      </c>
      <c r="AC137" s="48">
        <f t="shared" si="449"/>
        <v>9460.6922481598231</v>
      </c>
      <c r="AD137" s="48">
        <f t="shared" si="449"/>
        <v>9735.4866474238806</v>
      </c>
      <c r="AE137" s="48">
        <f t="shared" si="449"/>
        <v>10012.472295816748</v>
      </c>
      <c r="AF137" s="48">
        <f t="shared" si="449"/>
        <v>10291.666666666701</v>
      </c>
      <c r="AG137" s="48">
        <f t="shared" si="449"/>
        <v>10573.087372636757</v>
      </c>
      <c r="AH137" s="48">
        <f t="shared" si="449"/>
        <v>10856.752166835839</v>
      </c>
      <c r="AI137" s="48">
        <f t="shared" si="449"/>
        <v>11142.678943938576</v>
      </c>
      <c r="AJ137" s="48">
        <f t="shared" si="449"/>
        <v>11430.885741314327</v>
      </c>
      <c r="AK137" s="48">
        <f t="shared" si="449"/>
        <v>11721.390740164919</v>
      </c>
      <c r="AL137" s="48">
        <f t="shared" si="449"/>
        <v>12014.212266671646</v>
      </c>
      <c r="AM137" s="48">
        <f t="shared" si="449"/>
        <v>12309.368793151341</v>
      </c>
      <c r="AN137" s="48">
        <f t="shared" si="449"/>
        <v>12606.878939221686</v>
      </c>
      <c r="AO137" s="48">
        <f t="shared" si="449"/>
        <v>12906.761472975821</v>
      </c>
      <c r="AP137" s="48">
        <f t="shared" si="449"/>
        <v>13209.035312166292</v>
      </c>
      <c r="AQ137" s="48">
        <f t="shared" si="449"/>
        <v>13513.719525398439</v>
      </c>
    </row>
    <row r="138" spans="1:43" s="74" customFormat="1" x14ac:dyDescent="0.25">
      <c r="A138" s="73"/>
      <c r="B138" s="130"/>
      <c r="C138" s="124"/>
      <c r="D138" s="80"/>
      <c r="E138" s="86" t="s">
        <v>63</v>
      </c>
      <c r="F138" s="73"/>
      <c r="G138" s="80"/>
      <c r="H138" s="50">
        <f t="shared" si="437"/>
        <v>0</v>
      </c>
      <c r="I138" s="50">
        <f t="shared" si="437"/>
        <v>0</v>
      </c>
      <c r="J138" s="50">
        <f t="shared" ref="J138:S138" si="450">J14</f>
        <v>0</v>
      </c>
      <c r="K138" s="50">
        <f t="shared" si="450"/>
        <v>0</v>
      </c>
      <c r="L138" s="50">
        <f t="shared" si="450"/>
        <v>0</v>
      </c>
      <c r="M138" s="50">
        <f t="shared" si="450"/>
        <v>0</v>
      </c>
      <c r="N138" s="50">
        <f t="shared" si="450"/>
        <v>0</v>
      </c>
      <c r="O138" s="50">
        <f t="shared" si="450"/>
        <v>0</v>
      </c>
      <c r="P138" s="50">
        <f t="shared" si="450"/>
        <v>0</v>
      </c>
      <c r="Q138" s="50">
        <f t="shared" si="450"/>
        <v>0</v>
      </c>
      <c r="R138" s="50">
        <f t="shared" si="450"/>
        <v>0</v>
      </c>
      <c r="S138" s="50">
        <f t="shared" si="450"/>
        <v>0</v>
      </c>
      <c r="T138" s="50">
        <f t="shared" ref="T138:AQ138" si="451">T14</f>
        <v>0</v>
      </c>
      <c r="U138" s="50">
        <f t="shared" si="451"/>
        <v>0</v>
      </c>
      <c r="V138" s="50">
        <f t="shared" si="451"/>
        <v>0</v>
      </c>
      <c r="W138" s="50">
        <f t="shared" si="451"/>
        <v>0</v>
      </c>
      <c r="X138" s="50">
        <f t="shared" si="451"/>
        <v>0</v>
      </c>
      <c r="Y138" s="50">
        <f t="shared" si="451"/>
        <v>0</v>
      </c>
      <c r="Z138" s="50">
        <f t="shared" si="451"/>
        <v>0</v>
      </c>
      <c r="AA138" s="50">
        <f t="shared" si="451"/>
        <v>0</v>
      </c>
      <c r="AB138" s="50">
        <f t="shared" si="451"/>
        <v>0</v>
      </c>
      <c r="AC138" s="50">
        <f t="shared" si="451"/>
        <v>0</v>
      </c>
      <c r="AD138" s="50">
        <f t="shared" si="451"/>
        <v>0</v>
      </c>
      <c r="AE138" s="50">
        <f t="shared" si="451"/>
        <v>0</v>
      </c>
      <c r="AF138" s="50">
        <f t="shared" si="451"/>
        <v>0</v>
      </c>
      <c r="AG138" s="50">
        <f t="shared" si="451"/>
        <v>0</v>
      </c>
      <c r="AH138" s="50">
        <f t="shared" si="451"/>
        <v>0</v>
      </c>
      <c r="AI138" s="50">
        <f t="shared" si="451"/>
        <v>0</v>
      </c>
      <c r="AJ138" s="50">
        <f t="shared" si="451"/>
        <v>0</v>
      </c>
      <c r="AK138" s="50">
        <f t="shared" si="451"/>
        <v>0</v>
      </c>
      <c r="AL138" s="50">
        <f t="shared" si="451"/>
        <v>0</v>
      </c>
      <c r="AM138" s="50">
        <f t="shared" si="451"/>
        <v>0</v>
      </c>
      <c r="AN138" s="50">
        <f t="shared" si="451"/>
        <v>0</v>
      </c>
      <c r="AO138" s="50">
        <f t="shared" si="451"/>
        <v>0</v>
      </c>
      <c r="AP138" s="50">
        <f t="shared" si="451"/>
        <v>0</v>
      </c>
      <c r="AQ138" s="50">
        <f t="shared" si="451"/>
        <v>0</v>
      </c>
    </row>
    <row r="139" spans="1:43" s="74" customFormat="1" x14ac:dyDescent="0.25">
      <c r="A139" s="73"/>
      <c r="B139" s="130"/>
      <c r="C139" s="124"/>
      <c r="D139" s="80"/>
      <c r="E139" s="185" t="s">
        <v>64</v>
      </c>
      <c r="F139" s="183"/>
      <c r="G139" s="184"/>
      <c r="H139" s="48">
        <f t="shared" si="437"/>
        <v>4166.6666666666642</v>
      </c>
      <c r="I139" s="48">
        <f t="shared" si="437"/>
        <v>4399.245762509694</v>
      </c>
      <c r="J139" s="48">
        <f t="shared" ref="J139:S139" si="452">J15</f>
        <v>4633.6794767238025</v>
      </c>
      <c r="K139" s="48">
        <f t="shared" si="452"/>
        <v>4869.9825982963157</v>
      </c>
      <c r="L139" s="48">
        <f t="shared" si="452"/>
        <v>5108.1700341440446</v>
      </c>
      <c r="M139" s="48">
        <f t="shared" si="452"/>
        <v>5348.2568100536228</v>
      </c>
      <c r="N139" s="48">
        <f t="shared" si="452"/>
        <v>5590.2580716294251</v>
      </c>
      <c r="O139" s="48">
        <f t="shared" si="452"/>
        <v>5834.1890852490033</v>
      </c>
      <c r="P139" s="48">
        <f t="shared" si="452"/>
        <v>6080.065239026153</v>
      </c>
      <c r="Q139" s="48">
        <f t="shared" si="452"/>
        <v>6327.9020437816434</v>
      </c>
      <c r="R139" s="48">
        <f t="shared" si="452"/>
        <v>6577.7151340217024</v>
      </c>
      <c r="S139" s="48">
        <f t="shared" si="452"/>
        <v>6829.5202689243088</v>
      </c>
      <c r="T139" s="48">
        <f t="shared" ref="T139:AQ139" si="453">T15</f>
        <v>7083.3333333333503</v>
      </c>
      <c r="U139" s="48">
        <f t="shared" si="453"/>
        <v>7339.1703387606758</v>
      </c>
      <c r="V139" s="48">
        <f t="shared" si="453"/>
        <v>7597.0474243961944</v>
      </c>
      <c r="W139" s="48">
        <f t="shared" si="453"/>
        <v>7856.9808581259713</v>
      </c>
      <c r="X139" s="48">
        <f t="shared" si="453"/>
        <v>8118.9870375584724</v>
      </c>
      <c r="Y139" s="48">
        <f t="shared" si="453"/>
        <v>8383.082491059009</v>
      </c>
      <c r="Z139" s="48">
        <f t="shared" si="453"/>
        <v>8649.2838787923902</v>
      </c>
      <c r="AA139" s="48">
        <f t="shared" si="453"/>
        <v>8917.6079937739269</v>
      </c>
      <c r="AB139" s="48">
        <f t="shared" si="453"/>
        <v>9188.0717629287901</v>
      </c>
      <c r="AC139" s="48">
        <f t="shared" si="453"/>
        <v>9460.6922481598231</v>
      </c>
      <c r="AD139" s="48">
        <f t="shared" si="453"/>
        <v>9735.4866474238806</v>
      </c>
      <c r="AE139" s="48">
        <f t="shared" si="453"/>
        <v>10012.472295816748</v>
      </c>
      <c r="AF139" s="48">
        <f t="shared" si="453"/>
        <v>10291.666666666701</v>
      </c>
      <c r="AG139" s="48">
        <f t="shared" si="453"/>
        <v>10573.087372636757</v>
      </c>
      <c r="AH139" s="48">
        <f t="shared" si="453"/>
        <v>10856.752166835839</v>
      </c>
      <c r="AI139" s="48">
        <f t="shared" si="453"/>
        <v>11142.678943938576</v>
      </c>
      <c r="AJ139" s="48">
        <f t="shared" si="453"/>
        <v>11430.885741314327</v>
      </c>
      <c r="AK139" s="48">
        <f t="shared" si="453"/>
        <v>11721.390740164919</v>
      </c>
      <c r="AL139" s="48">
        <f t="shared" si="453"/>
        <v>12014.212266671646</v>
      </c>
      <c r="AM139" s="48">
        <f t="shared" si="453"/>
        <v>12309.368793151341</v>
      </c>
      <c r="AN139" s="48">
        <f t="shared" si="453"/>
        <v>12606.878939221686</v>
      </c>
      <c r="AO139" s="48">
        <f t="shared" si="453"/>
        <v>12906.761472975821</v>
      </c>
      <c r="AP139" s="48">
        <f t="shared" si="453"/>
        <v>13209.035312166292</v>
      </c>
      <c r="AQ139" s="48">
        <f t="shared" si="453"/>
        <v>13513.719525398439</v>
      </c>
    </row>
    <row r="140" spans="1:43" s="74" customFormat="1" x14ac:dyDescent="0.25">
      <c r="A140" s="73"/>
      <c r="B140" s="130"/>
      <c r="C140" s="124"/>
      <c r="D140" s="80"/>
      <c r="E140" s="100" t="s">
        <v>65</v>
      </c>
      <c r="F140" s="73"/>
      <c r="G140" s="80"/>
      <c r="H140" s="50">
        <f t="shared" si="437"/>
        <v>4166.6666666666642</v>
      </c>
      <c r="I140" s="50">
        <f t="shared" si="437"/>
        <v>8565.9124291763583</v>
      </c>
      <c r="J140" s="50">
        <f t="shared" ref="J140:S140" si="454">J16</f>
        <v>13199.591905900161</v>
      </c>
      <c r="K140" s="50">
        <f t="shared" si="454"/>
        <v>18069.574504196476</v>
      </c>
      <c r="L140" s="50">
        <f t="shared" si="454"/>
        <v>23177.744538340521</v>
      </c>
      <c r="M140" s="50">
        <f t="shared" si="454"/>
        <v>28526.001348394144</v>
      </c>
      <c r="N140" s="50">
        <f t="shared" si="454"/>
        <v>34116.259420023569</v>
      </c>
      <c r="O140" s="50">
        <f t="shared" si="454"/>
        <v>39950.448505272572</v>
      </c>
      <c r="P140" s="50">
        <f t="shared" si="454"/>
        <v>46030.513744298725</v>
      </c>
      <c r="Q140" s="50">
        <f t="shared" si="454"/>
        <v>52358.415788080369</v>
      </c>
      <c r="R140" s="50">
        <f t="shared" si="454"/>
        <v>58936.130922102071</v>
      </c>
      <c r="S140" s="50">
        <f t="shared" si="454"/>
        <v>65765.65119102638</v>
      </c>
      <c r="T140" s="50">
        <f t="shared" ref="T140:AQ140" si="455">T16</f>
        <v>72848.984524359723</v>
      </c>
      <c r="U140" s="50">
        <f t="shared" si="455"/>
        <v>80188.154863120406</v>
      </c>
      <c r="V140" s="50">
        <f t="shared" si="455"/>
        <v>87785.2022875166</v>
      </c>
      <c r="W140" s="50">
        <f t="shared" si="455"/>
        <v>95642.183145642572</v>
      </c>
      <c r="X140" s="50">
        <f t="shared" si="455"/>
        <v>103761.17018320104</v>
      </c>
      <c r="Y140" s="50">
        <f t="shared" si="455"/>
        <v>112144.25267426006</v>
      </c>
      <c r="Z140" s="50">
        <f t="shared" si="455"/>
        <v>120793.53655305246</v>
      </c>
      <c r="AA140" s="50">
        <f t="shared" si="455"/>
        <v>129711.14454682638</v>
      </c>
      <c r="AB140" s="50">
        <f t="shared" si="455"/>
        <v>138899.21630975517</v>
      </c>
      <c r="AC140" s="50">
        <f t="shared" si="455"/>
        <v>148359.90855791498</v>
      </c>
      <c r="AD140" s="50">
        <f t="shared" si="455"/>
        <v>158095.39520533886</v>
      </c>
      <c r="AE140" s="50">
        <f t="shared" si="455"/>
        <v>168107.86750115562</v>
      </c>
      <c r="AF140" s="50">
        <f t="shared" si="455"/>
        <v>178399.53416782233</v>
      </c>
      <c r="AG140" s="50">
        <f t="shared" si="455"/>
        <v>188972.62154045911</v>
      </c>
      <c r="AH140" s="50">
        <f t="shared" si="455"/>
        <v>199829.37370729493</v>
      </c>
      <c r="AI140" s="50">
        <f t="shared" si="455"/>
        <v>210972.05265123351</v>
      </c>
      <c r="AJ140" s="50">
        <f t="shared" si="455"/>
        <v>222402.93839254783</v>
      </c>
      <c r="AK140" s="50">
        <f t="shared" si="455"/>
        <v>234124.32913271274</v>
      </c>
      <c r="AL140" s="50">
        <f t="shared" si="455"/>
        <v>246138.54139938438</v>
      </c>
      <c r="AM140" s="50">
        <f t="shared" si="455"/>
        <v>258447.91019253572</v>
      </c>
      <c r="AN140" s="50">
        <f t="shared" si="455"/>
        <v>271054.7891317574</v>
      </c>
      <c r="AO140" s="50">
        <f t="shared" si="455"/>
        <v>283961.55060473323</v>
      </c>
      <c r="AP140" s="50">
        <f t="shared" si="455"/>
        <v>297170.58591689949</v>
      </c>
      <c r="AQ140" s="50">
        <f t="shared" si="455"/>
        <v>310684.30544229795</v>
      </c>
    </row>
    <row r="141" spans="1:43" s="74" customFormat="1" x14ac:dyDescent="0.25">
      <c r="A141" s="73"/>
      <c r="B141" s="130"/>
      <c r="C141" s="124"/>
      <c r="D141" s="80"/>
      <c r="E141" s="86" t="s">
        <v>67</v>
      </c>
      <c r="F141" s="73"/>
      <c r="G141" s="80"/>
      <c r="H141" s="50">
        <f t="shared" si="437"/>
        <v>1041.6666666666661</v>
      </c>
      <c r="I141" s="50">
        <f t="shared" si="437"/>
        <v>1099.8114406274235</v>
      </c>
      <c r="J141" s="50">
        <f t="shared" ref="J141:S141" si="456">J17</f>
        <v>1158.4198691809506</v>
      </c>
      <c r="K141" s="50">
        <f t="shared" si="456"/>
        <v>1217.4956495740789</v>
      </c>
      <c r="L141" s="50">
        <f t="shared" si="456"/>
        <v>1277.0425085360112</v>
      </c>
      <c r="M141" s="50">
        <f t="shared" si="456"/>
        <v>1337.0642025134057</v>
      </c>
      <c r="N141" s="50">
        <f t="shared" si="456"/>
        <v>1397.5645179073563</v>
      </c>
      <c r="O141" s="50">
        <f t="shared" si="456"/>
        <v>1458.5472713122508</v>
      </c>
      <c r="P141" s="50">
        <f t="shared" si="456"/>
        <v>1520.0163097565382</v>
      </c>
      <c r="Q141" s="50">
        <f t="shared" si="456"/>
        <v>1581.9755109454109</v>
      </c>
      <c r="R141" s="50">
        <f t="shared" si="456"/>
        <v>1644.4287835054256</v>
      </c>
      <c r="S141" s="50">
        <f t="shared" si="456"/>
        <v>1707.3800672310772</v>
      </c>
      <c r="T141" s="50">
        <f t="shared" ref="T141:AQ141" si="457">T17</f>
        <v>1770.8333333333376</v>
      </c>
      <c r="U141" s="50">
        <f t="shared" si="457"/>
        <v>1834.792584690169</v>
      </c>
      <c r="V141" s="50">
        <f t="shared" si="457"/>
        <v>1899.2618560990486</v>
      </c>
      <c r="W141" s="50">
        <f t="shared" si="457"/>
        <v>1964.2452145314928</v>
      </c>
      <c r="X141" s="50">
        <f t="shared" si="457"/>
        <v>2029.7467593896181</v>
      </c>
      <c r="Y141" s="50">
        <f t="shared" si="457"/>
        <v>2095.7706227647523</v>
      </c>
      <c r="Z141" s="50">
        <f t="shared" si="457"/>
        <v>2162.3209696980975</v>
      </c>
      <c r="AA141" s="50">
        <f t="shared" si="457"/>
        <v>2229.4019984434817</v>
      </c>
      <c r="AB141" s="50">
        <f t="shared" si="457"/>
        <v>2297.0179407321975</v>
      </c>
      <c r="AC141" s="50">
        <f t="shared" si="457"/>
        <v>2365.1730620399558</v>
      </c>
      <c r="AD141" s="50">
        <f t="shared" si="457"/>
        <v>2433.8716618559702</v>
      </c>
      <c r="AE141" s="50">
        <f t="shared" si="457"/>
        <v>2503.1180739541869</v>
      </c>
      <c r="AF141" s="50">
        <f t="shared" si="457"/>
        <v>2572.9166666666752</v>
      </c>
      <c r="AG141" s="50">
        <f t="shared" si="457"/>
        <v>2643.2718431591893</v>
      </c>
      <c r="AH141" s="50">
        <f t="shared" si="457"/>
        <v>2714.1880417089596</v>
      </c>
      <c r="AI141" s="50">
        <f t="shared" si="457"/>
        <v>2785.6697359846439</v>
      </c>
      <c r="AJ141" s="50">
        <f t="shared" si="457"/>
        <v>2857.7214353285817</v>
      </c>
      <c r="AK141" s="50">
        <f t="shared" si="457"/>
        <v>2930.3476850412299</v>
      </c>
      <c r="AL141" s="50">
        <f t="shared" si="457"/>
        <v>3003.5530666679115</v>
      </c>
      <c r="AM141" s="50">
        <f t="shared" si="457"/>
        <v>3077.3421982878353</v>
      </c>
      <c r="AN141" s="50">
        <f t="shared" si="457"/>
        <v>3151.7197348054215</v>
      </c>
      <c r="AO141" s="50">
        <f t="shared" si="457"/>
        <v>3226.6903682439552</v>
      </c>
      <c r="AP141" s="50">
        <f t="shared" si="457"/>
        <v>3302.258828041573</v>
      </c>
      <c r="AQ141" s="50">
        <f t="shared" si="457"/>
        <v>3378.4298813496098</v>
      </c>
    </row>
    <row r="142" spans="1:43" s="74" customFormat="1" ht="15.75" thickBot="1" x14ac:dyDescent="0.3">
      <c r="A142" s="73"/>
      <c r="B142" s="130"/>
      <c r="C142" s="124"/>
      <c r="D142" s="80"/>
      <c r="E142" s="176" t="s">
        <v>69</v>
      </c>
      <c r="F142" s="148"/>
      <c r="G142" s="162"/>
      <c r="H142" s="66">
        <f t="shared" si="437"/>
        <v>3124.9999999999982</v>
      </c>
      <c r="I142" s="66">
        <f t="shared" si="437"/>
        <v>3299.4343218822705</v>
      </c>
      <c r="J142" s="66">
        <f t="shared" ref="J142:S142" si="458">J18</f>
        <v>3475.2596075428519</v>
      </c>
      <c r="K142" s="66">
        <f t="shared" si="458"/>
        <v>3652.4869487222368</v>
      </c>
      <c r="L142" s="66">
        <f t="shared" si="458"/>
        <v>3831.1275256080335</v>
      </c>
      <c r="M142" s="66">
        <f t="shared" si="458"/>
        <v>4011.1926075402171</v>
      </c>
      <c r="N142" s="66">
        <f t="shared" si="458"/>
        <v>4192.6935537220688</v>
      </c>
      <c r="O142" s="66">
        <f t="shared" si="458"/>
        <v>4375.6418139367524</v>
      </c>
      <c r="P142" s="66">
        <f t="shared" si="458"/>
        <v>4560.0489292696147</v>
      </c>
      <c r="Q142" s="66">
        <f t="shared" si="458"/>
        <v>4745.9265328362326</v>
      </c>
      <c r="R142" s="66">
        <f t="shared" si="458"/>
        <v>4933.2863505162768</v>
      </c>
      <c r="S142" s="66">
        <f t="shared" si="458"/>
        <v>5122.1402016932316</v>
      </c>
      <c r="T142" s="66">
        <f t="shared" ref="T142:AQ142" si="459">T18</f>
        <v>5312.5000000000127</v>
      </c>
      <c r="U142" s="66">
        <f t="shared" si="459"/>
        <v>5504.3777540705069</v>
      </c>
      <c r="V142" s="66">
        <f t="shared" si="459"/>
        <v>5697.7855682971458</v>
      </c>
      <c r="W142" s="66">
        <f t="shared" si="459"/>
        <v>5892.7356435944785</v>
      </c>
      <c r="X142" s="66">
        <f t="shared" si="459"/>
        <v>6089.2402781688543</v>
      </c>
      <c r="Y142" s="66">
        <f t="shared" si="459"/>
        <v>6287.3118682942568</v>
      </c>
      <c r="Z142" s="66">
        <f t="shared" si="459"/>
        <v>6486.9629090942926</v>
      </c>
      <c r="AA142" s="66">
        <f t="shared" si="459"/>
        <v>6688.2059953304451</v>
      </c>
      <c r="AB142" s="66">
        <f t="shared" si="459"/>
        <v>6891.0538221965926</v>
      </c>
      <c r="AC142" s="66">
        <f t="shared" si="459"/>
        <v>7095.5191861198673</v>
      </c>
      <c r="AD142" s="66">
        <f t="shared" si="459"/>
        <v>7301.6149855679105</v>
      </c>
      <c r="AE142" s="66">
        <f t="shared" si="459"/>
        <v>7509.3542218625607</v>
      </c>
      <c r="AF142" s="66">
        <f t="shared" si="459"/>
        <v>7718.7500000000255</v>
      </c>
      <c r="AG142" s="66">
        <f t="shared" si="459"/>
        <v>7929.8155294775679</v>
      </c>
      <c r="AH142" s="66">
        <f t="shared" si="459"/>
        <v>8142.5641251268789</v>
      </c>
      <c r="AI142" s="66">
        <f t="shared" si="459"/>
        <v>8357.0092079539318</v>
      </c>
      <c r="AJ142" s="66">
        <f t="shared" si="459"/>
        <v>8573.1643059857452</v>
      </c>
      <c r="AK142" s="66">
        <f t="shared" si="459"/>
        <v>8791.0430551236896</v>
      </c>
      <c r="AL142" s="66">
        <f t="shared" si="459"/>
        <v>9010.6592000037344</v>
      </c>
      <c r="AM142" s="66">
        <f t="shared" si="459"/>
        <v>9232.026594863506</v>
      </c>
      <c r="AN142" s="66">
        <f t="shared" si="459"/>
        <v>9455.1592044162644</v>
      </c>
      <c r="AO142" s="66">
        <f t="shared" si="459"/>
        <v>9680.0711047318655</v>
      </c>
      <c r="AP142" s="66">
        <f t="shared" si="459"/>
        <v>9906.776484124719</v>
      </c>
      <c r="AQ142" s="66">
        <f t="shared" si="459"/>
        <v>10135.289644048829</v>
      </c>
    </row>
    <row r="143" spans="1:43" s="74" customFormat="1" x14ac:dyDescent="0.25">
      <c r="A143" s="73"/>
      <c r="B143" s="130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</row>
    <row r="144" spans="1:43" s="74" customFormat="1" x14ac:dyDescent="0.25">
      <c r="A144" s="73"/>
      <c r="B144" s="130"/>
      <c r="C144" s="124"/>
      <c r="D144" s="80"/>
      <c r="E144" s="112"/>
      <c r="G144" s="8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</row>
    <row r="145" spans="1:43" s="74" customFormat="1" ht="15.75" thickBot="1" x14ac:dyDescent="0.3">
      <c r="A145" s="73"/>
      <c r="B145" s="3"/>
      <c r="C145" s="72"/>
      <c r="D145" s="73"/>
      <c r="E145" s="120" t="s">
        <v>163</v>
      </c>
      <c r="F145" s="73"/>
      <c r="G145" s="7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</row>
    <row r="146" spans="1:43" x14ac:dyDescent="0.25">
      <c r="E146" s="75"/>
      <c r="F146" s="76"/>
      <c r="G146" s="76"/>
      <c r="H146" s="77" t="str">
        <f>H3</f>
        <v>Month 1</v>
      </c>
      <c r="I146" s="77" t="str">
        <f>I3</f>
        <v>Month 2</v>
      </c>
      <c r="J146" s="77" t="str">
        <f t="shared" ref="J146:S146" si="460">J3</f>
        <v>Month 3</v>
      </c>
      <c r="K146" s="77" t="str">
        <f t="shared" si="460"/>
        <v>Month 4</v>
      </c>
      <c r="L146" s="77" t="str">
        <f t="shared" si="460"/>
        <v>Month 5</v>
      </c>
      <c r="M146" s="77" t="str">
        <f t="shared" si="460"/>
        <v>Month 6</v>
      </c>
      <c r="N146" s="77" t="str">
        <f t="shared" si="460"/>
        <v>Month 7</v>
      </c>
      <c r="O146" s="77" t="str">
        <f t="shared" si="460"/>
        <v>Month 8</v>
      </c>
      <c r="P146" s="77" t="str">
        <f t="shared" si="460"/>
        <v>Month 9</v>
      </c>
      <c r="Q146" s="77" t="str">
        <f t="shared" si="460"/>
        <v>Month 10</v>
      </c>
      <c r="R146" s="77" t="str">
        <f t="shared" si="460"/>
        <v>Month 11</v>
      </c>
      <c r="S146" s="77" t="str">
        <f t="shared" si="460"/>
        <v>Month 12</v>
      </c>
      <c r="T146" s="77" t="str">
        <f t="shared" ref="T146:AQ146" si="461">T3</f>
        <v>Month 13</v>
      </c>
      <c r="U146" s="77" t="str">
        <f t="shared" si="461"/>
        <v>Month 14</v>
      </c>
      <c r="V146" s="77" t="str">
        <f t="shared" si="461"/>
        <v>Month 15</v>
      </c>
      <c r="W146" s="77" t="str">
        <f t="shared" si="461"/>
        <v>Month 16</v>
      </c>
      <c r="X146" s="77" t="str">
        <f t="shared" si="461"/>
        <v>Month 17</v>
      </c>
      <c r="Y146" s="77" t="str">
        <f t="shared" si="461"/>
        <v>Month 18</v>
      </c>
      <c r="Z146" s="77" t="str">
        <f t="shared" si="461"/>
        <v>Month 19</v>
      </c>
      <c r="AA146" s="77" t="str">
        <f t="shared" si="461"/>
        <v>Month 20</v>
      </c>
      <c r="AB146" s="77" t="str">
        <f t="shared" si="461"/>
        <v>Month 21</v>
      </c>
      <c r="AC146" s="77" t="str">
        <f t="shared" si="461"/>
        <v>Month 22</v>
      </c>
      <c r="AD146" s="77" t="str">
        <f t="shared" si="461"/>
        <v>Month 23</v>
      </c>
      <c r="AE146" s="77" t="str">
        <f t="shared" si="461"/>
        <v>Month 24</v>
      </c>
      <c r="AF146" s="77" t="str">
        <f t="shared" si="461"/>
        <v>Month 25</v>
      </c>
      <c r="AG146" s="77" t="str">
        <f t="shared" si="461"/>
        <v>Month 26</v>
      </c>
      <c r="AH146" s="77" t="str">
        <f t="shared" si="461"/>
        <v>Month 27</v>
      </c>
      <c r="AI146" s="77" t="str">
        <f t="shared" si="461"/>
        <v>Month 28</v>
      </c>
      <c r="AJ146" s="77" t="str">
        <f t="shared" si="461"/>
        <v>Month 29</v>
      </c>
      <c r="AK146" s="77" t="str">
        <f t="shared" si="461"/>
        <v>Month 30</v>
      </c>
      <c r="AL146" s="77" t="str">
        <f t="shared" si="461"/>
        <v>Month 31</v>
      </c>
      <c r="AM146" s="77" t="str">
        <f t="shared" si="461"/>
        <v>Month 32</v>
      </c>
      <c r="AN146" s="77" t="str">
        <f t="shared" si="461"/>
        <v>Month 33</v>
      </c>
      <c r="AO146" s="77" t="str">
        <f t="shared" si="461"/>
        <v>Month 34</v>
      </c>
      <c r="AP146" s="77" t="str">
        <f t="shared" si="461"/>
        <v>Month 35</v>
      </c>
      <c r="AQ146" s="77" t="str">
        <f t="shared" si="461"/>
        <v>Month 36</v>
      </c>
    </row>
    <row r="147" spans="1:43" ht="15" customHeight="1" x14ac:dyDescent="0.25">
      <c r="E147" s="144" t="s">
        <v>69</v>
      </c>
      <c r="H147" s="50">
        <f>H18</f>
        <v>3124.9999999999982</v>
      </c>
      <c r="I147" s="50">
        <f>I18</f>
        <v>3299.4343218822705</v>
      </c>
      <c r="J147" s="50">
        <f t="shared" ref="J147:S147" si="462">J18</f>
        <v>3475.2596075428519</v>
      </c>
      <c r="K147" s="50">
        <f t="shared" si="462"/>
        <v>3652.4869487222368</v>
      </c>
      <c r="L147" s="50">
        <f t="shared" si="462"/>
        <v>3831.1275256080335</v>
      </c>
      <c r="M147" s="50">
        <f t="shared" si="462"/>
        <v>4011.1926075402171</v>
      </c>
      <c r="N147" s="50">
        <f t="shared" si="462"/>
        <v>4192.6935537220688</v>
      </c>
      <c r="O147" s="50">
        <f t="shared" si="462"/>
        <v>4375.6418139367524</v>
      </c>
      <c r="P147" s="50">
        <f t="shared" si="462"/>
        <v>4560.0489292696147</v>
      </c>
      <c r="Q147" s="50">
        <f t="shared" si="462"/>
        <v>4745.9265328362326</v>
      </c>
      <c r="R147" s="50">
        <f t="shared" si="462"/>
        <v>4933.2863505162768</v>
      </c>
      <c r="S147" s="50">
        <f t="shared" si="462"/>
        <v>5122.1402016932316</v>
      </c>
      <c r="T147" s="50">
        <f t="shared" ref="T147:AQ147" si="463">T18</f>
        <v>5312.5000000000127</v>
      </c>
      <c r="U147" s="50">
        <f t="shared" si="463"/>
        <v>5504.3777540705069</v>
      </c>
      <c r="V147" s="50">
        <f t="shared" si="463"/>
        <v>5697.7855682971458</v>
      </c>
      <c r="W147" s="50">
        <f t="shared" si="463"/>
        <v>5892.7356435944785</v>
      </c>
      <c r="X147" s="50">
        <f t="shared" si="463"/>
        <v>6089.2402781688543</v>
      </c>
      <c r="Y147" s="50">
        <f t="shared" si="463"/>
        <v>6287.3118682942568</v>
      </c>
      <c r="Z147" s="50">
        <f t="shared" si="463"/>
        <v>6486.9629090942926</v>
      </c>
      <c r="AA147" s="50">
        <f t="shared" si="463"/>
        <v>6688.2059953304451</v>
      </c>
      <c r="AB147" s="50">
        <f t="shared" si="463"/>
        <v>6891.0538221965926</v>
      </c>
      <c r="AC147" s="50">
        <f t="shared" si="463"/>
        <v>7095.5191861198673</v>
      </c>
      <c r="AD147" s="50">
        <f t="shared" si="463"/>
        <v>7301.6149855679105</v>
      </c>
      <c r="AE147" s="50">
        <f t="shared" si="463"/>
        <v>7509.3542218625607</v>
      </c>
      <c r="AF147" s="50">
        <f t="shared" si="463"/>
        <v>7718.7500000000255</v>
      </c>
      <c r="AG147" s="50">
        <f t="shared" si="463"/>
        <v>7929.8155294775679</v>
      </c>
      <c r="AH147" s="50">
        <f t="shared" si="463"/>
        <v>8142.5641251268789</v>
      </c>
      <c r="AI147" s="50">
        <f t="shared" si="463"/>
        <v>8357.0092079539318</v>
      </c>
      <c r="AJ147" s="50">
        <f t="shared" si="463"/>
        <v>8573.1643059857452</v>
      </c>
      <c r="AK147" s="50">
        <f t="shared" si="463"/>
        <v>8791.0430551236896</v>
      </c>
      <c r="AL147" s="50">
        <f t="shared" si="463"/>
        <v>9010.6592000037344</v>
      </c>
      <c r="AM147" s="50">
        <f t="shared" si="463"/>
        <v>9232.026594863506</v>
      </c>
      <c r="AN147" s="50">
        <f t="shared" si="463"/>
        <v>9455.1592044162644</v>
      </c>
      <c r="AO147" s="50">
        <f t="shared" si="463"/>
        <v>9680.0711047318655</v>
      </c>
      <c r="AP147" s="50">
        <f t="shared" si="463"/>
        <v>9906.776484124719</v>
      </c>
      <c r="AQ147" s="50">
        <f t="shared" si="463"/>
        <v>10135.289644048829</v>
      </c>
    </row>
    <row r="148" spans="1:43" s="74" customFormat="1" x14ac:dyDescent="0.25">
      <c r="A148" s="73"/>
      <c r="B148" s="3"/>
      <c r="C148" s="72"/>
      <c r="E148" s="145" t="s">
        <v>70</v>
      </c>
      <c r="F148" s="146"/>
      <c r="G148" s="73"/>
      <c r="H148" s="50">
        <f>H12</f>
        <v>0</v>
      </c>
      <c r="I148" s="50">
        <f>I12</f>
        <v>0</v>
      </c>
      <c r="J148" s="50">
        <f t="shared" ref="J148:S148" si="464">J12</f>
        <v>0</v>
      </c>
      <c r="K148" s="50">
        <f t="shared" si="464"/>
        <v>0</v>
      </c>
      <c r="L148" s="50">
        <f t="shared" si="464"/>
        <v>0</v>
      </c>
      <c r="M148" s="50">
        <f t="shared" si="464"/>
        <v>0</v>
      </c>
      <c r="N148" s="50">
        <f t="shared" si="464"/>
        <v>0</v>
      </c>
      <c r="O148" s="50">
        <f t="shared" si="464"/>
        <v>0</v>
      </c>
      <c r="P148" s="50">
        <f t="shared" si="464"/>
        <v>0</v>
      </c>
      <c r="Q148" s="50">
        <f t="shared" si="464"/>
        <v>0</v>
      </c>
      <c r="R148" s="50">
        <f t="shared" si="464"/>
        <v>0</v>
      </c>
      <c r="S148" s="50">
        <f t="shared" si="464"/>
        <v>0</v>
      </c>
      <c r="T148" s="50">
        <f t="shared" ref="T148:AQ148" si="465">T12</f>
        <v>0</v>
      </c>
      <c r="U148" s="50">
        <f t="shared" si="465"/>
        <v>0</v>
      </c>
      <c r="V148" s="50">
        <f t="shared" si="465"/>
        <v>0</v>
      </c>
      <c r="W148" s="50">
        <f t="shared" si="465"/>
        <v>0</v>
      </c>
      <c r="X148" s="50">
        <f t="shared" si="465"/>
        <v>0</v>
      </c>
      <c r="Y148" s="50">
        <f t="shared" si="465"/>
        <v>0</v>
      </c>
      <c r="Z148" s="50">
        <f t="shared" si="465"/>
        <v>0</v>
      </c>
      <c r="AA148" s="50">
        <f t="shared" si="465"/>
        <v>0</v>
      </c>
      <c r="AB148" s="50">
        <f t="shared" si="465"/>
        <v>0</v>
      </c>
      <c r="AC148" s="50">
        <f t="shared" si="465"/>
        <v>0</v>
      </c>
      <c r="AD148" s="50">
        <f t="shared" si="465"/>
        <v>0</v>
      </c>
      <c r="AE148" s="50">
        <f t="shared" si="465"/>
        <v>0</v>
      </c>
      <c r="AF148" s="50">
        <f t="shared" si="465"/>
        <v>0</v>
      </c>
      <c r="AG148" s="50">
        <f t="shared" si="465"/>
        <v>0</v>
      </c>
      <c r="AH148" s="50">
        <f t="shared" si="465"/>
        <v>0</v>
      </c>
      <c r="AI148" s="50">
        <f t="shared" si="465"/>
        <v>0</v>
      </c>
      <c r="AJ148" s="50">
        <f t="shared" si="465"/>
        <v>0</v>
      </c>
      <c r="AK148" s="50">
        <f t="shared" si="465"/>
        <v>0</v>
      </c>
      <c r="AL148" s="50">
        <f t="shared" si="465"/>
        <v>0</v>
      </c>
      <c r="AM148" s="50">
        <f t="shared" si="465"/>
        <v>0</v>
      </c>
      <c r="AN148" s="50">
        <f t="shared" si="465"/>
        <v>0</v>
      </c>
      <c r="AO148" s="50">
        <f t="shared" si="465"/>
        <v>0</v>
      </c>
      <c r="AP148" s="50">
        <f t="shared" si="465"/>
        <v>0</v>
      </c>
      <c r="AQ148" s="50">
        <f t="shared" si="465"/>
        <v>0</v>
      </c>
    </row>
    <row r="149" spans="1:43" s="74" customFormat="1" x14ac:dyDescent="0.25">
      <c r="A149" s="73"/>
      <c r="B149" s="3"/>
      <c r="C149" s="72"/>
      <c r="E149" s="145" t="s">
        <v>164</v>
      </c>
      <c r="F149" s="146"/>
      <c r="G149" s="73"/>
      <c r="H149" s="50">
        <f>H58</f>
        <v>0</v>
      </c>
      <c r="I149" s="50">
        <f>I58</f>
        <v>0</v>
      </c>
      <c r="J149" s="50">
        <f t="shared" ref="J149:S149" si="466">J58</f>
        <v>0</v>
      </c>
      <c r="K149" s="50">
        <f t="shared" si="466"/>
        <v>0</v>
      </c>
      <c r="L149" s="50">
        <f t="shared" si="466"/>
        <v>0</v>
      </c>
      <c r="M149" s="50">
        <f t="shared" si="466"/>
        <v>0</v>
      </c>
      <c r="N149" s="50">
        <f t="shared" si="466"/>
        <v>0</v>
      </c>
      <c r="O149" s="50">
        <f t="shared" si="466"/>
        <v>0</v>
      </c>
      <c r="P149" s="50">
        <f t="shared" si="466"/>
        <v>0</v>
      </c>
      <c r="Q149" s="50">
        <f t="shared" si="466"/>
        <v>0</v>
      </c>
      <c r="R149" s="50">
        <f t="shared" si="466"/>
        <v>0</v>
      </c>
      <c r="S149" s="50">
        <f t="shared" si="466"/>
        <v>0</v>
      </c>
      <c r="T149" s="50">
        <f t="shared" ref="T149:AQ149" si="467">T58</f>
        <v>0</v>
      </c>
      <c r="U149" s="50">
        <f t="shared" si="467"/>
        <v>0</v>
      </c>
      <c r="V149" s="50">
        <f t="shared" si="467"/>
        <v>0</v>
      </c>
      <c r="W149" s="50">
        <f t="shared" si="467"/>
        <v>0</v>
      </c>
      <c r="X149" s="50">
        <f t="shared" si="467"/>
        <v>0</v>
      </c>
      <c r="Y149" s="50">
        <f t="shared" si="467"/>
        <v>0</v>
      </c>
      <c r="Z149" s="50">
        <f t="shared" si="467"/>
        <v>0</v>
      </c>
      <c r="AA149" s="50">
        <f t="shared" si="467"/>
        <v>0</v>
      </c>
      <c r="AB149" s="50">
        <f t="shared" si="467"/>
        <v>0</v>
      </c>
      <c r="AC149" s="50">
        <f t="shared" si="467"/>
        <v>0</v>
      </c>
      <c r="AD149" s="50">
        <f t="shared" si="467"/>
        <v>0</v>
      </c>
      <c r="AE149" s="50">
        <f t="shared" si="467"/>
        <v>0</v>
      </c>
      <c r="AF149" s="50">
        <f t="shared" si="467"/>
        <v>0</v>
      </c>
      <c r="AG149" s="50">
        <f t="shared" si="467"/>
        <v>0</v>
      </c>
      <c r="AH149" s="50">
        <f t="shared" si="467"/>
        <v>0</v>
      </c>
      <c r="AI149" s="50">
        <f t="shared" si="467"/>
        <v>0</v>
      </c>
      <c r="AJ149" s="50">
        <f t="shared" si="467"/>
        <v>0</v>
      </c>
      <c r="AK149" s="50">
        <f t="shared" si="467"/>
        <v>0</v>
      </c>
      <c r="AL149" s="50">
        <f t="shared" si="467"/>
        <v>0</v>
      </c>
      <c r="AM149" s="50">
        <f t="shared" si="467"/>
        <v>0</v>
      </c>
      <c r="AN149" s="50">
        <f t="shared" si="467"/>
        <v>0</v>
      </c>
      <c r="AO149" s="50">
        <f t="shared" si="467"/>
        <v>0</v>
      </c>
      <c r="AP149" s="50">
        <f t="shared" si="467"/>
        <v>0</v>
      </c>
      <c r="AQ149" s="50">
        <f t="shared" si="467"/>
        <v>0</v>
      </c>
    </row>
    <row r="150" spans="1:43" s="74" customFormat="1" x14ac:dyDescent="0.25">
      <c r="A150" s="73"/>
      <c r="B150" s="3"/>
      <c r="C150" s="72"/>
      <c r="E150" s="145" t="s">
        <v>165</v>
      </c>
      <c r="F150" s="146"/>
      <c r="G150" s="73"/>
      <c r="H150" s="50">
        <f>H74</f>
        <v>0</v>
      </c>
      <c r="I150" s="50">
        <f>I74</f>
        <v>0</v>
      </c>
      <c r="J150" s="50">
        <f t="shared" ref="J150:S150" si="468">J74</f>
        <v>0</v>
      </c>
      <c r="K150" s="50">
        <f t="shared" si="468"/>
        <v>0</v>
      </c>
      <c r="L150" s="50">
        <f t="shared" si="468"/>
        <v>0</v>
      </c>
      <c r="M150" s="50">
        <f t="shared" si="468"/>
        <v>0</v>
      </c>
      <c r="N150" s="50">
        <f t="shared" si="468"/>
        <v>0</v>
      </c>
      <c r="O150" s="50">
        <f t="shared" si="468"/>
        <v>0</v>
      </c>
      <c r="P150" s="50">
        <f t="shared" si="468"/>
        <v>0</v>
      </c>
      <c r="Q150" s="50">
        <f t="shared" si="468"/>
        <v>0</v>
      </c>
      <c r="R150" s="50">
        <f t="shared" si="468"/>
        <v>0</v>
      </c>
      <c r="S150" s="50">
        <f t="shared" si="468"/>
        <v>0</v>
      </c>
      <c r="T150" s="50">
        <f t="shared" ref="T150:AQ150" si="469">T74</f>
        <v>0</v>
      </c>
      <c r="U150" s="50">
        <f t="shared" si="469"/>
        <v>0</v>
      </c>
      <c r="V150" s="50">
        <f t="shared" si="469"/>
        <v>0</v>
      </c>
      <c r="W150" s="50">
        <f t="shared" si="469"/>
        <v>0</v>
      </c>
      <c r="X150" s="50">
        <f t="shared" si="469"/>
        <v>0</v>
      </c>
      <c r="Y150" s="50">
        <f t="shared" si="469"/>
        <v>0</v>
      </c>
      <c r="Z150" s="50">
        <f t="shared" si="469"/>
        <v>0</v>
      </c>
      <c r="AA150" s="50">
        <f t="shared" si="469"/>
        <v>0</v>
      </c>
      <c r="AB150" s="50">
        <f t="shared" si="469"/>
        <v>0</v>
      </c>
      <c r="AC150" s="50">
        <f t="shared" si="469"/>
        <v>0</v>
      </c>
      <c r="AD150" s="50">
        <f t="shared" si="469"/>
        <v>0</v>
      </c>
      <c r="AE150" s="50">
        <f t="shared" si="469"/>
        <v>0</v>
      </c>
      <c r="AF150" s="50">
        <f t="shared" si="469"/>
        <v>0</v>
      </c>
      <c r="AG150" s="50">
        <f t="shared" si="469"/>
        <v>0</v>
      </c>
      <c r="AH150" s="50">
        <f t="shared" si="469"/>
        <v>0</v>
      </c>
      <c r="AI150" s="50">
        <f t="shared" si="469"/>
        <v>0</v>
      </c>
      <c r="AJ150" s="50">
        <f t="shared" si="469"/>
        <v>0</v>
      </c>
      <c r="AK150" s="50">
        <f t="shared" si="469"/>
        <v>0</v>
      </c>
      <c r="AL150" s="50">
        <f t="shared" si="469"/>
        <v>0</v>
      </c>
      <c r="AM150" s="50">
        <f t="shared" si="469"/>
        <v>0</v>
      </c>
      <c r="AN150" s="50">
        <f t="shared" si="469"/>
        <v>0</v>
      </c>
      <c r="AO150" s="50">
        <f t="shared" si="469"/>
        <v>0</v>
      </c>
      <c r="AP150" s="50">
        <f t="shared" si="469"/>
        <v>0</v>
      </c>
      <c r="AQ150" s="50">
        <f t="shared" si="469"/>
        <v>0</v>
      </c>
    </row>
    <row r="151" spans="1:43" s="74" customFormat="1" x14ac:dyDescent="0.25">
      <c r="A151" s="73"/>
      <c r="B151" s="3"/>
      <c r="C151" s="72"/>
      <c r="E151" s="182" t="s">
        <v>166</v>
      </c>
      <c r="F151" s="183"/>
      <c r="G151" s="183"/>
      <c r="H151" s="48">
        <f>H147+H148+H149+H150</f>
        <v>3124.9999999999982</v>
      </c>
      <c r="I151" s="48">
        <f>I147+I148+I149+I150</f>
        <v>3299.4343218822705</v>
      </c>
      <c r="J151" s="48">
        <f t="shared" ref="J151:S151" si="470">J147+J148+J149+J150</f>
        <v>3475.2596075428519</v>
      </c>
      <c r="K151" s="48">
        <f t="shared" si="470"/>
        <v>3652.4869487222368</v>
      </c>
      <c r="L151" s="48">
        <f t="shared" si="470"/>
        <v>3831.1275256080335</v>
      </c>
      <c r="M151" s="48">
        <f t="shared" si="470"/>
        <v>4011.1926075402171</v>
      </c>
      <c r="N151" s="48">
        <f t="shared" si="470"/>
        <v>4192.6935537220688</v>
      </c>
      <c r="O151" s="48">
        <f t="shared" si="470"/>
        <v>4375.6418139367524</v>
      </c>
      <c r="P151" s="48">
        <f t="shared" si="470"/>
        <v>4560.0489292696147</v>
      </c>
      <c r="Q151" s="48">
        <f t="shared" si="470"/>
        <v>4745.9265328362326</v>
      </c>
      <c r="R151" s="48">
        <f t="shared" si="470"/>
        <v>4933.2863505162768</v>
      </c>
      <c r="S151" s="48">
        <f t="shared" si="470"/>
        <v>5122.1402016932316</v>
      </c>
      <c r="T151" s="48">
        <f t="shared" ref="T151:AQ151" si="471">T147+T148+T149+T150</f>
        <v>5312.5000000000127</v>
      </c>
      <c r="U151" s="48">
        <f t="shared" si="471"/>
        <v>5504.3777540705069</v>
      </c>
      <c r="V151" s="48">
        <f t="shared" si="471"/>
        <v>5697.7855682971458</v>
      </c>
      <c r="W151" s="48">
        <f t="shared" si="471"/>
        <v>5892.7356435944785</v>
      </c>
      <c r="X151" s="48">
        <f t="shared" si="471"/>
        <v>6089.2402781688543</v>
      </c>
      <c r="Y151" s="48">
        <f t="shared" si="471"/>
        <v>6287.3118682942568</v>
      </c>
      <c r="Z151" s="48">
        <f t="shared" si="471"/>
        <v>6486.9629090942926</v>
      </c>
      <c r="AA151" s="48">
        <f t="shared" si="471"/>
        <v>6688.2059953304451</v>
      </c>
      <c r="AB151" s="48">
        <f t="shared" si="471"/>
        <v>6891.0538221965926</v>
      </c>
      <c r="AC151" s="48">
        <f t="shared" si="471"/>
        <v>7095.5191861198673</v>
      </c>
      <c r="AD151" s="48">
        <f t="shared" si="471"/>
        <v>7301.6149855679105</v>
      </c>
      <c r="AE151" s="48">
        <f t="shared" si="471"/>
        <v>7509.3542218625607</v>
      </c>
      <c r="AF151" s="48">
        <f t="shared" si="471"/>
        <v>7718.7500000000255</v>
      </c>
      <c r="AG151" s="48">
        <f t="shared" si="471"/>
        <v>7929.8155294775679</v>
      </c>
      <c r="AH151" s="48">
        <f t="shared" si="471"/>
        <v>8142.5641251268789</v>
      </c>
      <c r="AI151" s="48">
        <f t="shared" si="471"/>
        <v>8357.0092079539318</v>
      </c>
      <c r="AJ151" s="48">
        <f t="shared" si="471"/>
        <v>8573.1643059857452</v>
      </c>
      <c r="AK151" s="48">
        <f t="shared" si="471"/>
        <v>8791.0430551236896</v>
      </c>
      <c r="AL151" s="48">
        <f t="shared" si="471"/>
        <v>9010.6592000037344</v>
      </c>
      <c r="AM151" s="48">
        <f t="shared" si="471"/>
        <v>9232.026594863506</v>
      </c>
      <c r="AN151" s="48">
        <f t="shared" si="471"/>
        <v>9455.1592044162644</v>
      </c>
      <c r="AO151" s="48">
        <f t="shared" si="471"/>
        <v>9680.0711047318655</v>
      </c>
      <c r="AP151" s="48">
        <f t="shared" si="471"/>
        <v>9906.776484124719</v>
      </c>
      <c r="AQ151" s="48">
        <f t="shared" si="471"/>
        <v>10135.289644048829</v>
      </c>
    </row>
    <row r="152" spans="1:43" s="74" customFormat="1" x14ac:dyDescent="0.25">
      <c r="A152" s="73"/>
      <c r="B152" s="3"/>
      <c r="C152" s="72"/>
      <c r="E152" s="144"/>
      <c r="F152" s="73"/>
      <c r="G152" s="7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</row>
    <row r="153" spans="1:43" s="74" customFormat="1" x14ac:dyDescent="0.25">
      <c r="A153" s="73"/>
      <c r="B153" s="3"/>
      <c r="C153" s="72"/>
      <c r="E153" s="144" t="s">
        <v>167</v>
      </c>
      <c r="F153" s="73"/>
      <c r="G153" s="73"/>
      <c r="H153" s="50">
        <f>H88</f>
        <v>0</v>
      </c>
      <c r="I153" s="50">
        <f>I88</f>
        <v>0</v>
      </c>
      <c r="J153" s="50">
        <f t="shared" ref="J153:S153" si="472">J88</f>
        <v>0</v>
      </c>
      <c r="K153" s="50">
        <f t="shared" si="472"/>
        <v>0</v>
      </c>
      <c r="L153" s="50">
        <f t="shared" si="472"/>
        <v>0</v>
      </c>
      <c r="M153" s="50">
        <f t="shared" si="472"/>
        <v>0</v>
      </c>
      <c r="N153" s="50">
        <f t="shared" si="472"/>
        <v>0</v>
      </c>
      <c r="O153" s="50">
        <f t="shared" si="472"/>
        <v>0</v>
      </c>
      <c r="P153" s="50">
        <f t="shared" si="472"/>
        <v>0</v>
      </c>
      <c r="Q153" s="50">
        <f t="shared" si="472"/>
        <v>0</v>
      </c>
      <c r="R153" s="50">
        <f t="shared" si="472"/>
        <v>0</v>
      </c>
      <c r="S153" s="50">
        <f t="shared" si="472"/>
        <v>0</v>
      </c>
      <c r="T153" s="50">
        <f t="shared" ref="T153:AQ153" si="473">T88</f>
        <v>0</v>
      </c>
      <c r="U153" s="50">
        <f t="shared" si="473"/>
        <v>0</v>
      </c>
      <c r="V153" s="50">
        <f t="shared" si="473"/>
        <v>0</v>
      </c>
      <c r="W153" s="50">
        <f t="shared" si="473"/>
        <v>0</v>
      </c>
      <c r="X153" s="50">
        <f t="shared" si="473"/>
        <v>0</v>
      </c>
      <c r="Y153" s="50">
        <f t="shared" si="473"/>
        <v>0</v>
      </c>
      <c r="Z153" s="50">
        <f t="shared" si="473"/>
        <v>0</v>
      </c>
      <c r="AA153" s="50">
        <f t="shared" si="473"/>
        <v>0</v>
      </c>
      <c r="AB153" s="50">
        <f t="shared" si="473"/>
        <v>0</v>
      </c>
      <c r="AC153" s="50">
        <f t="shared" si="473"/>
        <v>0</v>
      </c>
      <c r="AD153" s="50">
        <f t="shared" si="473"/>
        <v>0</v>
      </c>
      <c r="AE153" s="50">
        <f t="shared" si="473"/>
        <v>0</v>
      </c>
      <c r="AF153" s="50">
        <f t="shared" si="473"/>
        <v>0</v>
      </c>
      <c r="AG153" s="50">
        <f t="shared" si="473"/>
        <v>0</v>
      </c>
      <c r="AH153" s="50">
        <f t="shared" si="473"/>
        <v>0</v>
      </c>
      <c r="AI153" s="50">
        <f t="shared" si="473"/>
        <v>0</v>
      </c>
      <c r="AJ153" s="50">
        <f t="shared" si="473"/>
        <v>0</v>
      </c>
      <c r="AK153" s="50">
        <f t="shared" si="473"/>
        <v>0</v>
      </c>
      <c r="AL153" s="50">
        <f t="shared" si="473"/>
        <v>0</v>
      </c>
      <c r="AM153" s="50">
        <f t="shared" si="473"/>
        <v>0</v>
      </c>
      <c r="AN153" s="50">
        <f t="shared" si="473"/>
        <v>0</v>
      </c>
      <c r="AO153" s="50">
        <f t="shared" si="473"/>
        <v>0</v>
      </c>
      <c r="AP153" s="50">
        <f t="shared" si="473"/>
        <v>0</v>
      </c>
      <c r="AQ153" s="50">
        <f t="shared" si="473"/>
        <v>0</v>
      </c>
    </row>
    <row r="154" spans="1:43" s="74" customFormat="1" x14ac:dyDescent="0.25">
      <c r="A154" s="73"/>
      <c r="B154" s="3"/>
      <c r="C154" s="72"/>
      <c r="E154" s="182" t="s">
        <v>168</v>
      </c>
      <c r="F154" s="183"/>
      <c r="G154" s="183"/>
      <c r="H154" s="48">
        <f>H153</f>
        <v>0</v>
      </c>
      <c r="I154" s="48">
        <f>I153</f>
        <v>0</v>
      </c>
      <c r="J154" s="48">
        <f t="shared" ref="J154:S154" si="474">J153</f>
        <v>0</v>
      </c>
      <c r="K154" s="48">
        <f t="shared" si="474"/>
        <v>0</v>
      </c>
      <c r="L154" s="48">
        <f t="shared" si="474"/>
        <v>0</v>
      </c>
      <c r="M154" s="48">
        <f t="shared" si="474"/>
        <v>0</v>
      </c>
      <c r="N154" s="48">
        <f t="shared" si="474"/>
        <v>0</v>
      </c>
      <c r="O154" s="48">
        <f t="shared" si="474"/>
        <v>0</v>
      </c>
      <c r="P154" s="48">
        <f t="shared" si="474"/>
        <v>0</v>
      </c>
      <c r="Q154" s="48">
        <f t="shared" si="474"/>
        <v>0</v>
      </c>
      <c r="R154" s="48">
        <f t="shared" si="474"/>
        <v>0</v>
      </c>
      <c r="S154" s="48">
        <f t="shared" si="474"/>
        <v>0</v>
      </c>
      <c r="T154" s="48">
        <f t="shared" ref="T154:AQ154" si="475">T153</f>
        <v>0</v>
      </c>
      <c r="U154" s="48">
        <f t="shared" si="475"/>
        <v>0</v>
      </c>
      <c r="V154" s="48">
        <f t="shared" si="475"/>
        <v>0</v>
      </c>
      <c r="W154" s="48">
        <f t="shared" si="475"/>
        <v>0</v>
      </c>
      <c r="X154" s="48">
        <f t="shared" si="475"/>
        <v>0</v>
      </c>
      <c r="Y154" s="48">
        <f t="shared" si="475"/>
        <v>0</v>
      </c>
      <c r="Z154" s="48">
        <f t="shared" si="475"/>
        <v>0</v>
      </c>
      <c r="AA154" s="48">
        <f t="shared" si="475"/>
        <v>0</v>
      </c>
      <c r="AB154" s="48">
        <f t="shared" si="475"/>
        <v>0</v>
      </c>
      <c r="AC154" s="48">
        <f t="shared" si="475"/>
        <v>0</v>
      </c>
      <c r="AD154" s="48">
        <f t="shared" si="475"/>
        <v>0</v>
      </c>
      <c r="AE154" s="48">
        <f t="shared" si="475"/>
        <v>0</v>
      </c>
      <c r="AF154" s="48">
        <f t="shared" si="475"/>
        <v>0</v>
      </c>
      <c r="AG154" s="48">
        <f t="shared" si="475"/>
        <v>0</v>
      </c>
      <c r="AH154" s="48">
        <f t="shared" si="475"/>
        <v>0</v>
      </c>
      <c r="AI154" s="48">
        <f t="shared" si="475"/>
        <v>0</v>
      </c>
      <c r="AJ154" s="48">
        <f t="shared" si="475"/>
        <v>0</v>
      </c>
      <c r="AK154" s="48">
        <f t="shared" si="475"/>
        <v>0</v>
      </c>
      <c r="AL154" s="48">
        <f t="shared" si="475"/>
        <v>0</v>
      </c>
      <c r="AM154" s="48">
        <f t="shared" si="475"/>
        <v>0</v>
      </c>
      <c r="AN154" s="48">
        <f t="shared" si="475"/>
        <v>0</v>
      </c>
      <c r="AO154" s="48">
        <f t="shared" si="475"/>
        <v>0</v>
      </c>
      <c r="AP154" s="48">
        <f t="shared" si="475"/>
        <v>0</v>
      </c>
      <c r="AQ154" s="48">
        <f t="shared" si="475"/>
        <v>0</v>
      </c>
    </row>
    <row r="155" spans="1:43" s="74" customFormat="1" x14ac:dyDescent="0.25">
      <c r="A155" s="73"/>
      <c r="B155" s="3"/>
      <c r="C155" s="72"/>
      <c r="E155" s="144"/>
      <c r="F155" s="73"/>
      <c r="G155" s="7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</row>
    <row r="156" spans="1:43" s="74" customFormat="1" x14ac:dyDescent="0.25">
      <c r="A156" s="73"/>
      <c r="B156" s="3"/>
      <c r="C156" s="72"/>
      <c r="E156" s="144"/>
      <c r="F156" s="73"/>
      <c r="G156" s="7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</row>
    <row r="157" spans="1:43" s="74" customFormat="1" x14ac:dyDescent="0.25">
      <c r="A157" s="73"/>
      <c r="B157" s="3"/>
      <c r="C157" s="72"/>
      <c r="E157" s="144" t="s">
        <v>169</v>
      </c>
      <c r="F157" s="73"/>
      <c r="G157" s="73"/>
      <c r="H157" s="50">
        <f>H104-G104</f>
        <v>0</v>
      </c>
      <c r="I157" s="50">
        <f>I104-H104</f>
        <v>0</v>
      </c>
      <c r="J157" s="50">
        <f t="shared" ref="J157:S157" si="476">J104-I104</f>
        <v>0</v>
      </c>
      <c r="K157" s="50">
        <f t="shared" si="476"/>
        <v>0</v>
      </c>
      <c r="L157" s="50">
        <f t="shared" si="476"/>
        <v>0</v>
      </c>
      <c r="M157" s="50">
        <f t="shared" si="476"/>
        <v>0</v>
      </c>
      <c r="N157" s="50">
        <f t="shared" si="476"/>
        <v>0</v>
      </c>
      <c r="O157" s="50">
        <f t="shared" si="476"/>
        <v>0</v>
      </c>
      <c r="P157" s="50">
        <f t="shared" si="476"/>
        <v>0</v>
      </c>
      <c r="Q157" s="50">
        <f t="shared" si="476"/>
        <v>0</v>
      </c>
      <c r="R157" s="50">
        <f t="shared" si="476"/>
        <v>0</v>
      </c>
      <c r="S157" s="50">
        <f t="shared" si="476"/>
        <v>0</v>
      </c>
      <c r="T157" s="50">
        <f t="shared" ref="T157" si="477">T104-S104</f>
        <v>0</v>
      </c>
      <c r="U157" s="50">
        <f t="shared" ref="U157" si="478">U104-T104</f>
        <v>0</v>
      </c>
      <c r="V157" s="50">
        <f t="shared" ref="V157" si="479">V104-U104</f>
        <v>0</v>
      </c>
      <c r="W157" s="50">
        <f t="shared" ref="W157" si="480">W104-V104</f>
        <v>0</v>
      </c>
      <c r="X157" s="50">
        <f t="shared" ref="X157" si="481">X104-W104</f>
        <v>0</v>
      </c>
      <c r="Y157" s="50">
        <f t="shared" ref="Y157" si="482">Y104-X104</f>
        <v>0</v>
      </c>
      <c r="Z157" s="50">
        <f t="shared" ref="Z157" si="483">Z104-Y104</f>
        <v>0</v>
      </c>
      <c r="AA157" s="50">
        <f t="shared" ref="AA157" si="484">AA104-Z104</f>
        <v>0</v>
      </c>
      <c r="AB157" s="50">
        <f t="shared" ref="AB157" si="485">AB104-AA104</f>
        <v>0</v>
      </c>
      <c r="AC157" s="50">
        <f t="shared" ref="AC157" si="486">AC104-AB104</f>
        <v>0</v>
      </c>
      <c r="AD157" s="50">
        <f t="shared" ref="AD157" si="487">AD104-AC104</f>
        <v>0</v>
      </c>
      <c r="AE157" s="50">
        <f t="shared" ref="AE157" si="488">AE104-AD104</f>
        <v>0</v>
      </c>
      <c r="AF157" s="50">
        <f t="shared" ref="AF157" si="489">AF104-AE104</f>
        <v>0</v>
      </c>
      <c r="AG157" s="50">
        <f t="shared" ref="AG157" si="490">AG104-AF104</f>
        <v>0</v>
      </c>
      <c r="AH157" s="50">
        <f t="shared" ref="AH157" si="491">AH104-AG104</f>
        <v>0</v>
      </c>
      <c r="AI157" s="50">
        <f t="shared" ref="AI157" si="492">AI104-AH104</f>
        <v>0</v>
      </c>
      <c r="AJ157" s="50">
        <f t="shared" ref="AJ157" si="493">AJ104-AI104</f>
        <v>0</v>
      </c>
      <c r="AK157" s="50">
        <f t="shared" ref="AK157" si="494">AK104-AJ104</f>
        <v>0</v>
      </c>
      <c r="AL157" s="50">
        <f t="shared" ref="AL157" si="495">AL104-AK104</f>
        <v>0</v>
      </c>
      <c r="AM157" s="50">
        <f t="shared" ref="AM157" si="496">AM104-AL104</f>
        <v>0</v>
      </c>
      <c r="AN157" s="50">
        <f t="shared" ref="AN157" si="497">AN104-AM104</f>
        <v>0</v>
      </c>
      <c r="AO157" s="50">
        <f t="shared" ref="AO157" si="498">AO104-AN104</f>
        <v>0</v>
      </c>
      <c r="AP157" s="50">
        <f t="shared" ref="AP157" si="499">AP104-AO104</f>
        <v>0</v>
      </c>
      <c r="AQ157" s="50">
        <f t="shared" ref="AQ157" si="500">AQ104-AP104</f>
        <v>0</v>
      </c>
    </row>
    <row r="158" spans="1:43" s="74" customFormat="1" x14ac:dyDescent="0.25">
      <c r="A158" s="73"/>
      <c r="B158" s="3"/>
      <c r="C158" s="72"/>
      <c r="E158" s="145" t="s">
        <v>170</v>
      </c>
      <c r="F158" s="146"/>
      <c r="G158" s="73"/>
      <c r="H158" s="50">
        <f>H124</f>
        <v>0</v>
      </c>
      <c r="I158" s="50">
        <f>I124</f>
        <v>0</v>
      </c>
      <c r="J158" s="50">
        <f t="shared" ref="J158:S158" si="501">J124</f>
        <v>0</v>
      </c>
      <c r="K158" s="50">
        <f t="shared" si="501"/>
        <v>0</v>
      </c>
      <c r="L158" s="50">
        <f t="shared" si="501"/>
        <v>0</v>
      </c>
      <c r="M158" s="50">
        <f t="shared" si="501"/>
        <v>0</v>
      </c>
      <c r="N158" s="50">
        <f t="shared" si="501"/>
        <v>0</v>
      </c>
      <c r="O158" s="50">
        <f t="shared" si="501"/>
        <v>0</v>
      </c>
      <c r="P158" s="50">
        <f t="shared" si="501"/>
        <v>0</v>
      </c>
      <c r="Q158" s="50">
        <f t="shared" si="501"/>
        <v>0</v>
      </c>
      <c r="R158" s="50">
        <f t="shared" si="501"/>
        <v>0</v>
      </c>
      <c r="S158" s="50">
        <f t="shared" si="501"/>
        <v>0</v>
      </c>
      <c r="T158" s="50">
        <f t="shared" ref="T158:AQ158" si="502">T124</f>
        <v>0</v>
      </c>
      <c r="U158" s="50">
        <f t="shared" si="502"/>
        <v>0</v>
      </c>
      <c r="V158" s="50">
        <f t="shared" si="502"/>
        <v>0</v>
      </c>
      <c r="W158" s="50">
        <f t="shared" si="502"/>
        <v>0</v>
      </c>
      <c r="X158" s="50">
        <f t="shared" si="502"/>
        <v>0</v>
      </c>
      <c r="Y158" s="50">
        <f t="shared" si="502"/>
        <v>0</v>
      </c>
      <c r="Z158" s="50">
        <f t="shared" si="502"/>
        <v>0</v>
      </c>
      <c r="AA158" s="50">
        <f t="shared" si="502"/>
        <v>0</v>
      </c>
      <c r="AB158" s="50">
        <f t="shared" si="502"/>
        <v>0</v>
      </c>
      <c r="AC158" s="50">
        <f t="shared" si="502"/>
        <v>0</v>
      </c>
      <c r="AD158" s="50">
        <f t="shared" si="502"/>
        <v>0</v>
      </c>
      <c r="AE158" s="50">
        <f t="shared" si="502"/>
        <v>0</v>
      </c>
      <c r="AF158" s="50">
        <f t="shared" si="502"/>
        <v>0</v>
      </c>
      <c r="AG158" s="50">
        <f t="shared" si="502"/>
        <v>0</v>
      </c>
      <c r="AH158" s="50">
        <f t="shared" si="502"/>
        <v>0</v>
      </c>
      <c r="AI158" s="50">
        <f t="shared" si="502"/>
        <v>0</v>
      </c>
      <c r="AJ158" s="50">
        <f t="shared" si="502"/>
        <v>0</v>
      </c>
      <c r="AK158" s="50">
        <f t="shared" si="502"/>
        <v>0</v>
      </c>
      <c r="AL158" s="50">
        <f t="shared" si="502"/>
        <v>0</v>
      </c>
      <c r="AM158" s="50">
        <f t="shared" si="502"/>
        <v>0</v>
      </c>
      <c r="AN158" s="50">
        <f t="shared" si="502"/>
        <v>0</v>
      </c>
      <c r="AO158" s="50">
        <f t="shared" si="502"/>
        <v>0</v>
      </c>
      <c r="AP158" s="50">
        <f t="shared" si="502"/>
        <v>0</v>
      </c>
      <c r="AQ158" s="50">
        <f t="shared" si="502"/>
        <v>0</v>
      </c>
    </row>
    <row r="159" spans="1:43" s="74" customFormat="1" x14ac:dyDescent="0.25">
      <c r="A159" s="73"/>
      <c r="B159" s="3"/>
      <c r="C159" s="72"/>
      <c r="E159" s="182" t="s">
        <v>171</v>
      </c>
      <c r="F159" s="183"/>
      <c r="G159" s="183"/>
      <c r="H159" s="48">
        <f>SUM(H157:H158)</f>
        <v>0</v>
      </c>
      <c r="I159" s="48">
        <f>SUM(I157:I158)</f>
        <v>0</v>
      </c>
      <c r="J159" s="48">
        <f t="shared" ref="J159:S159" si="503">SUM(J157:J158)</f>
        <v>0</v>
      </c>
      <c r="K159" s="48">
        <f t="shared" si="503"/>
        <v>0</v>
      </c>
      <c r="L159" s="48">
        <f t="shared" si="503"/>
        <v>0</v>
      </c>
      <c r="M159" s="48">
        <f t="shared" si="503"/>
        <v>0</v>
      </c>
      <c r="N159" s="48">
        <f t="shared" si="503"/>
        <v>0</v>
      </c>
      <c r="O159" s="48">
        <f t="shared" si="503"/>
        <v>0</v>
      </c>
      <c r="P159" s="48">
        <f t="shared" si="503"/>
        <v>0</v>
      </c>
      <c r="Q159" s="48">
        <f t="shared" si="503"/>
        <v>0</v>
      </c>
      <c r="R159" s="48">
        <f t="shared" si="503"/>
        <v>0</v>
      </c>
      <c r="S159" s="48">
        <f t="shared" si="503"/>
        <v>0</v>
      </c>
      <c r="T159" s="48">
        <f t="shared" ref="T159:AQ159" si="504">SUM(T157:T158)</f>
        <v>0</v>
      </c>
      <c r="U159" s="48">
        <f t="shared" si="504"/>
        <v>0</v>
      </c>
      <c r="V159" s="48">
        <f t="shared" si="504"/>
        <v>0</v>
      </c>
      <c r="W159" s="48">
        <f t="shared" si="504"/>
        <v>0</v>
      </c>
      <c r="X159" s="48">
        <f t="shared" si="504"/>
        <v>0</v>
      </c>
      <c r="Y159" s="48">
        <f t="shared" si="504"/>
        <v>0</v>
      </c>
      <c r="Z159" s="48">
        <f t="shared" si="504"/>
        <v>0</v>
      </c>
      <c r="AA159" s="48">
        <f t="shared" si="504"/>
        <v>0</v>
      </c>
      <c r="AB159" s="48">
        <f t="shared" si="504"/>
        <v>0</v>
      </c>
      <c r="AC159" s="48">
        <f t="shared" si="504"/>
        <v>0</v>
      </c>
      <c r="AD159" s="48">
        <f t="shared" si="504"/>
        <v>0</v>
      </c>
      <c r="AE159" s="48">
        <f t="shared" si="504"/>
        <v>0</v>
      </c>
      <c r="AF159" s="48">
        <f t="shared" si="504"/>
        <v>0</v>
      </c>
      <c r="AG159" s="48">
        <f t="shared" si="504"/>
        <v>0</v>
      </c>
      <c r="AH159" s="48">
        <f t="shared" si="504"/>
        <v>0</v>
      </c>
      <c r="AI159" s="48">
        <f t="shared" si="504"/>
        <v>0</v>
      </c>
      <c r="AJ159" s="48">
        <f t="shared" si="504"/>
        <v>0</v>
      </c>
      <c r="AK159" s="48">
        <f t="shared" si="504"/>
        <v>0</v>
      </c>
      <c r="AL159" s="48">
        <f t="shared" si="504"/>
        <v>0</v>
      </c>
      <c r="AM159" s="48">
        <f t="shared" si="504"/>
        <v>0</v>
      </c>
      <c r="AN159" s="48">
        <f t="shared" si="504"/>
        <v>0</v>
      </c>
      <c r="AO159" s="48">
        <f t="shared" si="504"/>
        <v>0</v>
      </c>
      <c r="AP159" s="48">
        <f t="shared" si="504"/>
        <v>0</v>
      </c>
      <c r="AQ159" s="48">
        <f t="shared" si="504"/>
        <v>0</v>
      </c>
    </row>
    <row r="160" spans="1:43" s="74" customFormat="1" x14ac:dyDescent="0.25">
      <c r="A160" s="73"/>
      <c r="B160" s="3"/>
      <c r="C160" s="72"/>
      <c r="E160" s="144"/>
      <c r="F160" s="73"/>
      <c r="G160" s="7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</row>
    <row r="161" spans="1:43" s="74" customFormat="1" x14ac:dyDescent="0.25">
      <c r="A161" s="73"/>
      <c r="B161" s="3"/>
      <c r="C161" s="72"/>
      <c r="E161" s="144" t="s">
        <v>172</v>
      </c>
      <c r="F161" s="73"/>
      <c r="G161" s="73"/>
      <c r="H161" s="50">
        <f>H151-H154+H159</f>
        <v>3124.9999999999982</v>
      </c>
      <c r="I161" s="50">
        <f>I151-I154+I159</f>
        <v>3299.4343218822705</v>
      </c>
      <c r="J161" s="50">
        <f t="shared" ref="J161:S161" si="505">J151-J154+J159</f>
        <v>3475.2596075428519</v>
      </c>
      <c r="K161" s="50">
        <f t="shared" si="505"/>
        <v>3652.4869487222368</v>
      </c>
      <c r="L161" s="50">
        <f t="shared" si="505"/>
        <v>3831.1275256080335</v>
      </c>
      <c r="M161" s="50">
        <f t="shared" si="505"/>
        <v>4011.1926075402171</v>
      </c>
      <c r="N161" s="50">
        <f t="shared" si="505"/>
        <v>4192.6935537220688</v>
      </c>
      <c r="O161" s="50">
        <f t="shared" si="505"/>
        <v>4375.6418139367524</v>
      </c>
      <c r="P161" s="50">
        <f t="shared" si="505"/>
        <v>4560.0489292696147</v>
      </c>
      <c r="Q161" s="50">
        <f t="shared" si="505"/>
        <v>4745.9265328362326</v>
      </c>
      <c r="R161" s="50">
        <f t="shared" si="505"/>
        <v>4933.2863505162768</v>
      </c>
      <c r="S161" s="50">
        <f t="shared" si="505"/>
        <v>5122.1402016932316</v>
      </c>
      <c r="T161" s="50">
        <f t="shared" ref="T161:AQ161" si="506">T151-T154+T159</f>
        <v>5312.5000000000127</v>
      </c>
      <c r="U161" s="50">
        <f t="shared" si="506"/>
        <v>5504.3777540705069</v>
      </c>
      <c r="V161" s="50">
        <f t="shared" si="506"/>
        <v>5697.7855682971458</v>
      </c>
      <c r="W161" s="50">
        <f t="shared" si="506"/>
        <v>5892.7356435944785</v>
      </c>
      <c r="X161" s="50">
        <f t="shared" si="506"/>
        <v>6089.2402781688543</v>
      </c>
      <c r="Y161" s="50">
        <f t="shared" si="506"/>
        <v>6287.3118682942568</v>
      </c>
      <c r="Z161" s="50">
        <f t="shared" si="506"/>
        <v>6486.9629090942926</v>
      </c>
      <c r="AA161" s="50">
        <f t="shared" si="506"/>
        <v>6688.2059953304451</v>
      </c>
      <c r="AB161" s="50">
        <f t="shared" si="506"/>
        <v>6891.0538221965926</v>
      </c>
      <c r="AC161" s="50">
        <f t="shared" si="506"/>
        <v>7095.5191861198673</v>
      </c>
      <c r="AD161" s="50">
        <f t="shared" si="506"/>
        <v>7301.6149855679105</v>
      </c>
      <c r="AE161" s="50">
        <f t="shared" si="506"/>
        <v>7509.3542218625607</v>
      </c>
      <c r="AF161" s="50">
        <f t="shared" si="506"/>
        <v>7718.7500000000255</v>
      </c>
      <c r="AG161" s="50">
        <f t="shared" si="506"/>
        <v>7929.8155294775679</v>
      </c>
      <c r="AH161" s="50">
        <f t="shared" si="506"/>
        <v>8142.5641251268789</v>
      </c>
      <c r="AI161" s="50">
        <f t="shared" si="506"/>
        <v>8357.0092079539318</v>
      </c>
      <c r="AJ161" s="50">
        <f t="shared" si="506"/>
        <v>8573.1643059857452</v>
      </c>
      <c r="AK161" s="50">
        <f t="shared" si="506"/>
        <v>8791.0430551236896</v>
      </c>
      <c r="AL161" s="50">
        <f t="shared" si="506"/>
        <v>9010.6592000037344</v>
      </c>
      <c r="AM161" s="50">
        <f t="shared" si="506"/>
        <v>9232.026594863506</v>
      </c>
      <c r="AN161" s="50">
        <f t="shared" si="506"/>
        <v>9455.1592044162644</v>
      </c>
      <c r="AO161" s="50">
        <f t="shared" si="506"/>
        <v>9680.0711047318655</v>
      </c>
      <c r="AP161" s="50">
        <f t="shared" si="506"/>
        <v>9906.776484124719</v>
      </c>
      <c r="AQ161" s="50">
        <f t="shared" si="506"/>
        <v>10135.289644048829</v>
      </c>
    </row>
    <row r="162" spans="1:43" s="74" customFormat="1" x14ac:dyDescent="0.25">
      <c r="A162" s="73"/>
      <c r="B162" s="3"/>
      <c r="C162" s="72"/>
      <c r="E162" s="144"/>
      <c r="F162" s="73"/>
      <c r="G162" s="7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</row>
    <row r="163" spans="1:43" s="74" customFormat="1" x14ac:dyDescent="0.25">
      <c r="A163" s="73"/>
      <c r="B163" s="3"/>
      <c r="C163" s="72"/>
      <c r="E163" s="144" t="s">
        <v>78</v>
      </c>
      <c r="F163" s="73"/>
      <c r="G163" s="73"/>
      <c r="H163" s="50">
        <f>G165</f>
        <v>0</v>
      </c>
      <c r="I163" s="50">
        <f>H165</f>
        <v>3124.9999999999982</v>
      </c>
      <c r="J163" s="50">
        <f t="shared" ref="J163:S163" si="507">I165</f>
        <v>6424.4343218822687</v>
      </c>
      <c r="K163" s="50">
        <f t="shared" si="507"/>
        <v>9899.6939294251206</v>
      </c>
      <c r="L163" s="50">
        <f t="shared" si="507"/>
        <v>13552.180878147357</v>
      </c>
      <c r="M163" s="50">
        <f t="shared" si="507"/>
        <v>17383.308403755393</v>
      </c>
      <c r="N163" s="50">
        <f t="shared" si="507"/>
        <v>21394.501011295608</v>
      </c>
      <c r="O163" s="50">
        <f t="shared" si="507"/>
        <v>25587.194565017679</v>
      </c>
      <c r="P163" s="50">
        <f t="shared" si="507"/>
        <v>29962.836378954431</v>
      </c>
      <c r="Q163" s="50">
        <f t="shared" si="507"/>
        <v>34522.885308224046</v>
      </c>
      <c r="R163" s="50">
        <f t="shared" si="507"/>
        <v>39268.811841060276</v>
      </c>
      <c r="S163" s="50">
        <f t="shared" si="507"/>
        <v>44202.098191576551</v>
      </c>
      <c r="T163" s="50">
        <f t="shared" ref="T163" si="508">S165</f>
        <v>49324.238393269785</v>
      </c>
      <c r="U163" s="50">
        <f t="shared" ref="U163" si="509">T165</f>
        <v>54636.738393269799</v>
      </c>
      <c r="V163" s="50">
        <f t="shared" ref="V163" si="510">U165</f>
        <v>60141.116147340304</v>
      </c>
      <c r="W163" s="50">
        <f t="shared" ref="W163" si="511">V165</f>
        <v>65838.901715637447</v>
      </c>
      <c r="X163" s="50">
        <f t="shared" ref="X163" si="512">W165</f>
        <v>71731.637359231929</v>
      </c>
      <c r="Y163" s="50">
        <f t="shared" ref="Y163" si="513">X165</f>
        <v>77820.877637400787</v>
      </c>
      <c r="Z163" s="50">
        <f t="shared" ref="Z163" si="514">Y165</f>
        <v>84108.189505695045</v>
      </c>
      <c r="AA163" s="50">
        <f t="shared" ref="AA163" si="515">Z165</f>
        <v>90595.152414789336</v>
      </c>
      <c r="AB163" s="50">
        <f t="shared" ref="AB163" si="516">AA165</f>
        <v>97283.358410119778</v>
      </c>
      <c r="AC163" s="50">
        <f t="shared" ref="AC163" si="517">AB165</f>
        <v>104174.41223231638</v>
      </c>
      <c r="AD163" s="50">
        <f t="shared" ref="AD163" si="518">AC165</f>
        <v>111269.93141843624</v>
      </c>
      <c r="AE163" s="50">
        <f t="shared" ref="AE163" si="519">AD165</f>
        <v>118571.54640400416</v>
      </c>
      <c r="AF163" s="50">
        <f t="shared" ref="AF163" si="520">AE165</f>
        <v>126080.90062586672</v>
      </c>
      <c r="AG163" s="50">
        <f t="shared" ref="AG163" si="521">AF165</f>
        <v>133799.65062586675</v>
      </c>
      <c r="AH163" s="50">
        <f t="shared" ref="AH163" si="522">AG165</f>
        <v>141729.46615534433</v>
      </c>
      <c r="AI163" s="50">
        <f t="shared" ref="AI163" si="523">AH165</f>
        <v>149872.0302804712</v>
      </c>
      <c r="AJ163" s="50">
        <f t="shared" ref="AJ163" si="524">AI165</f>
        <v>158229.03948842513</v>
      </c>
      <c r="AK163" s="50">
        <f t="shared" ref="AK163" si="525">AJ165</f>
        <v>166802.20379441086</v>
      </c>
      <c r="AL163" s="50">
        <f t="shared" ref="AL163" si="526">AK165</f>
        <v>175593.24684953454</v>
      </c>
      <c r="AM163" s="50">
        <f t="shared" ref="AM163" si="527">AL165</f>
        <v>184603.90604953829</v>
      </c>
      <c r="AN163" s="50">
        <f t="shared" ref="AN163" si="528">AM165</f>
        <v>193835.93264440179</v>
      </c>
      <c r="AO163" s="50">
        <f t="shared" ref="AO163" si="529">AN165</f>
        <v>203291.09184881806</v>
      </c>
      <c r="AP163" s="50">
        <f t="shared" ref="AP163" si="530">AO165</f>
        <v>212971.16295354994</v>
      </c>
      <c r="AQ163" s="50">
        <f t="shared" ref="AQ163" si="531">AP165</f>
        <v>222877.93943767465</v>
      </c>
    </row>
    <row r="164" spans="1:43" s="74" customFormat="1" x14ac:dyDescent="0.25">
      <c r="A164" s="73"/>
      <c r="B164" s="3"/>
      <c r="C164" s="72"/>
      <c r="E164" s="145" t="s">
        <v>173</v>
      </c>
      <c r="F164" s="146"/>
      <c r="G164" s="73"/>
      <c r="H164" s="50">
        <f>H161</f>
        <v>3124.9999999999982</v>
      </c>
      <c r="I164" s="50">
        <f>I161</f>
        <v>3299.4343218822705</v>
      </c>
      <c r="J164" s="50">
        <f t="shared" ref="J164:S164" si="532">J161</f>
        <v>3475.2596075428519</v>
      </c>
      <c r="K164" s="50">
        <f t="shared" si="532"/>
        <v>3652.4869487222368</v>
      </c>
      <c r="L164" s="50">
        <f t="shared" si="532"/>
        <v>3831.1275256080335</v>
      </c>
      <c r="M164" s="50">
        <f t="shared" si="532"/>
        <v>4011.1926075402171</v>
      </c>
      <c r="N164" s="50">
        <f t="shared" si="532"/>
        <v>4192.6935537220688</v>
      </c>
      <c r="O164" s="50">
        <f t="shared" si="532"/>
        <v>4375.6418139367524</v>
      </c>
      <c r="P164" s="50">
        <f t="shared" si="532"/>
        <v>4560.0489292696147</v>
      </c>
      <c r="Q164" s="50">
        <f t="shared" si="532"/>
        <v>4745.9265328362326</v>
      </c>
      <c r="R164" s="50">
        <f t="shared" si="532"/>
        <v>4933.2863505162768</v>
      </c>
      <c r="S164" s="50">
        <f t="shared" si="532"/>
        <v>5122.1402016932316</v>
      </c>
      <c r="T164" s="50">
        <f t="shared" ref="T164:AQ164" si="533">T161</f>
        <v>5312.5000000000127</v>
      </c>
      <c r="U164" s="50">
        <f t="shared" si="533"/>
        <v>5504.3777540705069</v>
      </c>
      <c r="V164" s="50">
        <f t="shared" si="533"/>
        <v>5697.7855682971458</v>
      </c>
      <c r="W164" s="50">
        <f t="shared" si="533"/>
        <v>5892.7356435944785</v>
      </c>
      <c r="X164" s="50">
        <f t="shared" si="533"/>
        <v>6089.2402781688543</v>
      </c>
      <c r="Y164" s="50">
        <f t="shared" si="533"/>
        <v>6287.3118682942568</v>
      </c>
      <c r="Z164" s="50">
        <f t="shared" si="533"/>
        <v>6486.9629090942926</v>
      </c>
      <c r="AA164" s="50">
        <f t="shared" si="533"/>
        <v>6688.2059953304451</v>
      </c>
      <c r="AB164" s="50">
        <f t="shared" si="533"/>
        <v>6891.0538221965926</v>
      </c>
      <c r="AC164" s="50">
        <f t="shared" si="533"/>
        <v>7095.5191861198673</v>
      </c>
      <c r="AD164" s="50">
        <f t="shared" si="533"/>
        <v>7301.6149855679105</v>
      </c>
      <c r="AE164" s="50">
        <f t="shared" si="533"/>
        <v>7509.3542218625607</v>
      </c>
      <c r="AF164" s="50">
        <f t="shared" si="533"/>
        <v>7718.7500000000255</v>
      </c>
      <c r="AG164" s="50">
        <f t="shared" si="533"/>
        <v>7929.8155294775679</v>
      </c>
      <c r="AH164" s="50">
        <f t="shared" si="533"/>
        <v>8142.5641251268789</v>
      </c>
      <c r="AI164" s="50">
        <f t="shared" si="533"/>
        <v>8357.0092079539318</v>
      </c>
      <c r="AJ164" s="50">
        <f t="shared" si="533"/>
        <v>8573.1643059857452</v>
      </c>
      <c r="AK164" s="50">
        <f t="shared" si="533"/>
        <v>8791.0430551236896</v>
      </c>
      <c r="AL164" s="50">
        <f t="shared" si="533"/>
        <v>9010.6592000037344</v>
      </c>
      <c r="AM164" s="50">
        <f t="shared" si="533"/>
        <v>9232.026594863506</v>
      </c>
      <c r="AN164" s="50">
        <f t="shared" si="533"/>
        <v>9455.1592044162644</v>
      </c>
      <c r="AO164" s="50">
        <f t="shared" si="533"/>
        <v>9680.0711047318655</v>
      </c>
      <c r="AP164" s="50">
        <f t="shared" si="533"/>
        <v>9906.776484124719</v>
      </c>
      <c r="AQ164" s="50">
        <f t="shared" si="533"/>
        <v>10135.289644048829</v>
      </c>
    </row>
    <row r="165" spans="1:43" s="74" customFormat="1" ht="15.75" thickBot="1" x14ac:dyDescent="0.3">
      <c r="A165" s="73"/>
      <c r="B165" s="3"/>
      <c r="C165" s="72"/>
      <c r="E165" s="147" t="s">
        <v>80</v>
      </c>
      <c r="F165" s="148"/>
      <c r="G165" s="148"/>
      <c r="H165" s="66">
        <f>H163+H164</f>
        <v>3124.9999999999982</v>
      </c>
      <c r="I165" s="66">
        <f>I163+I164</f>
        <v>6424.4343218822687</v>
      </c>
      <c r="J165" s="66">
        <f t="shared" ref="J165:S165" si="534">J163+J164</f>
        <v>9899.6939294251206</v>
      </c>
      <c r="K165" s="66">
        <f t="shared" si="534"/>
        <v>13552.180878147357</v>
      </c>
      <c r="L165" s="66">
        <f t="shared" si="534"/>
        <v>17383.308403755393</v>
      </c>
      <c r="M165" s="66">
        <f t="shared" si="534"/>
        <v>21394.501011295608</v>
      </c>
      <c r="N165" s="66">
        <f t="shared" si="534"/>
        <v>25587.194565017679</v>
      </c>
      <c r="O165" s="66">
        <f t="shared" si="534"/>
        <v>29962.836378954431</v>
      </c>
      <c r="P165" s="66">
        <f t="shared" si="534"/>
        <v>34522.885308224046</v>
      </c>
      <c r="Q165" s="66">
        <f t="shared" si="534"/>
        <v>39268.811841060276</v>
      </c>
      <c r="R165" s="66">
        <f t="shared" si="534"/>
        <v>44202.098191576551</v>
      </c>
      <c r="S165" s="66">
        <f t="shared" si="534"/>
        <v>49324.238393269785</v>
      </c>
      <c r="T165" s="66">
        <f t="shared" ref="T165:AQ165" si="535">T163+T164</f>
        <v>54636.738393269799</v>
      </c>
      <c r="U165" s="66">
        <f t="shared" si="535"/>
        <v>60141.116147340304</v>
      </c>
      <c r="V165" s="66">
        <f t="shared" si="535"/>
        <v>65838.901715637447</v>
      </c>
      <c r="W165" s="66">
        <f t="shared" si="535"/>
        <v>71731.637359231929</v>
      </c>
      <c r="X165" s="66">
        <f t="shared" si="535"/>
        <v>77820.877637400787</v>
      </c>
      <c r="Y165" s="66">
        <f t="shared" si="535"/>
        <v>84108.189505695045</v>
      </c>
      <c r="Z165" s="66">
        <f t="shared" si="535"/>
        <v>90595.152414789336</v>
      </c>
      <c r="AA165" s="66">
        <f t="shared" si="535"/>
        <v>97283.358410119778</v>
      </c>
      <c r="AB165" s="66">
        <f t="shared" si="535"/>
        <v>104174.41223231638</v>
      </c>
      <c r="AC165" s="66">
        <f t="shared" si="535"/>
        <v>111269.93141843624</v>
      </c>
      <c r="AD165" s="66">
        <f t="shared" si="535"/>
        <v>118571.54640400416</v>
      </c>
      <c r="AE165" s="66">
        <f t="shared" si="535"/>
        <v>126080.90062586672</v>
      </c>
      <c r="AF165" s="66">
        <f t="shared" si="535"/>
        <v>133799.65062586675</v>
      </c>
      <c r="AG165" s="66">
        <f t="shared" si="535"/>
        <v>141729.46615534433</v>
      </c>
      <c r="AH165" s="66">
        <f t="shared" si="535"/>
        <v>149872.0302804712</v>
      </c>
      <c r="AI165" s="66">
        <f t="shared" si="535"/>
        <v>158229.03948842513</v>
      </c>
      <c r="AJ165" s="66">
        <f t="shared" si="535"/>
        <v>166802.20379441086</v>
      </c>
      <c r="AK165" s="66">
        <f t="shared" si="535"/>
        <v>175593.24684953454</v>
      </c>
      <c r="AL165" s="66">
        <f t="shared" si="535"/>
        <v>184603.90604953829</v>
      </c>
      <c r="AM165" s="66">
        <f t="shared" si="535"/>
        <v>193835.93264440179</v>
      </c>
      <c r="AN165" s="66">
        <f t="shared" si="535"/>
        <v>203291.09184881806</v>
      </c>
      <c r="AO165" s="66">
        <f t="shared" si="535"/>
        <v>212971.16295354994</v>
      </c>
      <c r="AP165" s="66">
        <f t="shared" si="535"/>
        <v>222877.93943767465</v>
      </c>
      <c r="AQ165" s="66">
        <f t="shared" si="535"/>
        <v>233013.22908172349</v>
      </c>
    </row>
    <row r="166" spans="1:43" s="74" customFormat="1" x14ac:dyDescent="0.25">
      <c r="A166" s="73"/>
      <c r="B166" s="3"/>
      <c r="C166" s="72"/>
      <c r="D166" s="73"/>
      <c r="E166" s="73"/>
      <c r="F166" s="73"/>
      <c r="G166" s="7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</row>
    <row r="167" spans="1:43" s="74" customFormat="1" ht="15.75" thickBot="1" x14ac:dyDescent="0.3">
      <c r="A167" s="73"/>
      <c r="B167" s="3"/>
      <c r="C167" s="72"/>
      <c r="D167" s="73"/>
      <c r="E167" s="120" t="s">
        <v>162</v>
      </c>
      <c r="F167" s="73"/>
      <c r="G167" s="7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</row>
    <row r="168" spans="1:43" s="74" customFormat="1" x14ac:dyDescent="0.25">
      <c r="A168" s="73"/>
      <c r="B168" s="3"/>
      <c r="C168" s="72"/>
      <c r="E168" s="75"/>
      <c r="F168" s="76"/>
      <c r="G168" s="76"/>
      <c r="H168" s="77" t="str">
        <f>H3</f>
        <v>Month 1</v>
      </c>
      <c r="I168" s="77" t="str">
        <f>I3</f>
        <v>Month 2</v>
      </c>
      <c r="J168" s="77" t="str">
        <f t="shared" ref="J168:S168" si="536">J3</f>
        <v>Month 3</v>
      </c>
      <c r="K168" s="77" t="str">
        <f t="shared" si="536"/>
        <v>Month 4</v>
      </c>
      <c r="L168" s="77" t="str">
        <f t="shared" si="536"/>
        <v>Month 5</v>
      </c>
      <c r="M168" s="77" t="str">
        <f t="shared" si="536"/>
        <v>Month 6</v>
      </c>
      <c r="N168" s="77" t="str">
        <f t="shared" si="536"/>
        <v>Month 7</v>
      </c>
      <c r="O168" s="77" t="str">
        <f t="shared" si="536"/>
        <v>Month 8</v>
      </c>
      <c r="P168" s="77" t="str">
        <f t="shared" si="536"/>
        <v>Month 9</v>
      </c>
      <c r="Q168" s="77" t="str">
        <f t="shared" si="536"/>
        <v>Month 10</v>
      </c>
      <c r="R168" s="77" t="str">
        <f t="shared" si="536"/>
        <v>Month 11</v>
      </c>
      <c r="S168" s="77" t="str">
        <f t="shared" si="536"/>
        <v>Month 12</v>
      </c>
      <c r="T168" s="77" t="str">
        <f t="shared" ref="T168:AQ168" si="537">T3</f>
        <v>Month 13</v>
      </c>
      <c r="U168" s="77" t="str">
        <f t="shared" si="537"/>
        <v>Month 14</v>
      </c>
      <c r="V168" s="77" t="str">
        <f t="shared" si="537"/>
        <v>Month 15</v>
      </c>
      <c r="W168" s="77" t="str">
        <f t="shared" si="537"/>
        <v>Month 16</v>
      </c>
      <c r="X168" s="77" t="str">
        <f t="shared" si="537"/>
        <v>Month 17</v>
      </c>
      <c r="Y168" s="77" t="str">
        <f t="shared" si="537"/>
        <v>Month 18</v>
      </c>
      <c r="Z168" s="77" t="str">
        <f t="shared" si="537"/>
        <v>Month 19</v>
      </c>
      <c r="AA168" s="77" t="str">
        <f t="shared" si="537"/>
        <v>Month 20</v>
      </c>
      <c r="AB168" s="77" t="str">
        <f t="shared" si="537"/>
        <v>Month 21</v>
      </c>
      <c r="AC168" s="77" t="str">
        <f t="shared" si="537"/>
        <v>Month 22</v>
      </c>
      <c r="AD168" s="77" t="str">
        <f t="shared" si="537"/>
        <v>Month 23</v>
      </c>
      <c r="AE168" s="77" t="str">
        <f t="shared" si="537"/>
        <v>Month 24</v>
      </c>
      <c r="AF168" s="77" t="str">
        <f t="shared" si="537"/>
        <v>Month 25</v>
      </c>
      <c r="AG168" s="77" t="str">
        <f t="shared" si="537"/>
        <v>Month 26</v>
      </c>
      <c r="AH168" s="77" t="str">
        <f t="shared" si="537"/>
        <v>Month 27</v>
      </c>
      <c r="AI168" s="77" t="str">
        <f t="shared" si="537"/>
        <v>Month 28</v>
      </c>
      <c r="AJ168" s="77" t="str">
        <f t="shared" si="537"/>
        <v>Month 29</v>
      </c>
      <c r="AK168" s="77" t="str">
        <f t="shared" si="537"/>
        <v>Month 30</v>
      </c>
      <c r="AL168" s="77" t="str">
        <f t="shared" si="537"/>
        <v>Month 31</v>
      </c>
      <c r="AM168" s="77" t="str">
        <f t="shared" si="537"/>
        <v>Month 32</v>
      </c>
      <c r="AN168" s="77" t="str">
        <f t="shared" si="537"/>
        <v>Month 33</v>
      </c>
      <c r="AO168" s="77" t="str">
        <f t="shared" si="537"/>
        <v>Month 34</v>
      </c>
      <c r="AP168" s="77" t="str">
        <f t="shared" si="537"/>
        <v>Month 35</v>
      </c>
      <c r="AQ168" s="77" t="str">
        <f t="shared" si="537"/>
        <v>Month 36</v>
      </c>
    </row>
    <row r="169" spans="1:43" x14ac:dyDescent="0.25">
      <c r="E169" s="79" t="s">
        <v>174</v>
      </c>
      <c r="F169" s="80"/>
      <c r="H169" s="50">
        <f>H165</f>
        <v>3124.9999999999982</v>
      </c>
      <c r="I169" s="50">
        <f>I165</f>
        <v>6424.4343218822687</v>
      </c>
      <c r="J169" s="50">
        <f t="shared" ref="J169:S169" si="538">J165</f>
        <v>9899.6939294251206</v>
      </c>
      <c r="K169" s="50">
        <f t="shared" si="538"/>
        <v>13552.180878147357</v>
      </c>
      <c r="L169" s="50">
        <f t="shared" si="538"/>
        <v>17383.308403755393</v>
      </c>
      <c r="M169" s="50">
        <f t="shared" si="538"/>
        <v>21394.501011295608</v>
      </c>
      <c r="N169" s="50">
        <f t="shared" si="538"/>
        <v>25587.194565017679</v>
      </c>
      <c r="O169" s="50">
        <f t="shared" si="538"/>
        <v>29962.836378954431</v>
      </c>
      <c r="P169" s="50">
        <f t="shared" si="538"/>
        <v>34522.885308224046</v>
      </c>
      <c r="Q169" s="50">
        <f t="shared" si="538"/>
        <v>39268.811841060276</v>
      </c>
      <c r="R169" s="50">
        <f t="shared" si="538"/>
        <v>44202.098191576551</v>
      </c>
      <c r="S169" s="50">
        <f t="shared" si="538"/>
        <v>49324.238393269785</v>
      </c>
      <c r="T169" s="50">
        <f t="shared" ref="T169:AQ169" si="539">T165</f>
        <v>54636.738393269799</v>
      </c>
      <c r="U169" s="50">
        <f t="shared" si="539"/>
        <v>60141.116147340304</v>
      </c>
      <c r="V169" s="50">
        <f t="shared" si="539"/>
        <v>65838.901715637447</v>
      </c>
      <c r="W169" s="50">
        <f t="shared" si="539"/>
        <v>71731.637359231929</v>
      </c>
      <c r="X169" s="50">
        <f t="shared" si="539"/>
        <v>77820.877637400787</v>
      </c>
      <c r="Y169" s="50">
        <f t="shared" si="539"/>
        <v>84108.189505695045</v>
      </c>
      <c r="Z169" s="50">
        <f t="shared" si="539"/>
        <v>90595.152414789336</v>
      </c>
      <c r="AA169" s="50">
        <f t="shared" si="539"/>
        <v>97283.358410119778</v>
      </c>
      <c r="AB169" s="50">
        <f t="shared" si="539"/>
        <v>104174.41223231638</v>
      </c>
      <c r="AC169" s="50">
        <f t="shared" si="539"/>
        <v>111269.93141843624</v>
      </c>
      <c r="AD169" s="50">
        <f t="shared" si="539"/>
        <v>118571.54640400416</v>
      </c>
      <c r="AE169" s="50">
        <f t="shared" si="539"/>
        <v>126080.90062586672</v>
      </c>
      <c r="AF169" s="50">
        <f t="shared" si="539"/>
        <v>133799.65062586675</v>
      </c>
      <c r="AG169" s="50">
        <f t="shared" si="539"/>
        <v>141729.46615534433</v>
      </c>
      <c r="AH169" s="50">
        <f t="shared" si="539"/>
        <v>149872.0302804712</v>
      </c>
      <c r="AI169" s="50">
        <f t="shared" si="539"/>
        <v>158229.03948842513</v>
      </c>
      <c r="AJ169" s="50">
        <f t="shared" si="539"/>
        <v>166802.20379441086</v>
      </c>
      <c r="AK169" s="50">
        <f t="shared" si="539"/>
        <v>175593.24684953454</v>
      </c>
      <c r="AL169" s="50">
        <f t="shared" si="539"/>
        <v>184603.90604953829</v>
      </c>
      <c r="AM169" s="50">
        <f t="shared" si="539"/>
        <v>193835.93264440179</v>
      </c>
      <c r="AN169" s="50">
        <f t="shared" si="539"/>
        <v>203291.09184881806</v>
      </c>
      <c r="AO169" s="50">
        <f t="shared" si="539"/>
        <v>212971.16295354994</v>
      </c>
      <c r="AP169" s="50">
        <f t="shared" si="539"/>
        <v>222877.93943767465</v>
      </c>
      <c r="AQ169" s="50">
        <f t="shared" si="539"/>
        <v>233013.22908172349</v>
      </c>
    </row>
    <row r="170" spans="1:43" s="74" customFormat="1" x14ac:dyDescent="0.25">
      <c r="A170" s="73"/>
      <c r="B170" s="3"/>
      <c r="C170" s="72"/>
      <c r="D170" s="73"/>
      <c r="E170" s="79" t="s">
        <v>175</v>
      </c>
      <c r="F170" s="80"/>
      <c r="G170" s="73"/>
      <c r="H170" s="50">
        <f>H57</f>
        <v>0</v>
      </c>
      <c r="I170" s="50">
        <f>I57</f>
        <v>0</v>
      </c>
      <c r="J170" s="50">
        <f t="shared" ref="J170:S170" si="540">J57</f>
        <v>0</v>
      </c>
      <c r="K170" s="50">
        <f t="shared" si="540"/>
        <v>0</v>
      </c>
      <c r="L170" s="50">
        <f t="shared" si="540"/>
        <v>0</v>
      </c>
      <c r="M170" s="50">
        <f t="shared" si="540"/>
        <v>0</v>
      </c>
      <c r="N170" s="50">
        <f t="shared" si="540"/>
        <v>0</v>
      </c>
      <c r="O170" s="50">
        <f t="shared" si="540"/>
        <v>0</v>
      </c>
      <c r="P170" s="50">
        <f t="shared" si="540"/>
        <v>0</v>
      </c>
      <c r="Q170" s="50">
        <f t="shared" si="540"/>
        <v>0</v>
      </c>
      <c r="R170" s="50">
        <f t="shared" si="540"/>
        <v>0</v>
      </c>
      <c r="S170" s="50">
        <f t="shared" si="540"/>
        <v>0</v>
      </c>
      <c r="T170" s="50">
        <f t="shared" ref="T170:AQ170" si="541">T57</f>
        <v>0</v>
      </c>
      <c r="U170" s="50">
        <f t="shared" si="541"/>
        <v>0</v>
      </c>
      <c r="V170" s="50">
        <f t="shared" si="541"/>
        <v>0</v>
      </c>
      <c r="W170" s="50">
        <f t="shared" si="541"/>
        <v>0</v>
      </c>
      <c r="X170" s="50">
        <f t="shared" si="541"/>
        <v>0</v>
      </c>
      <c r="Y170" s="50">
        <f t="shared" si="541"/>
        <v>0</v>
      </c>
      <c r="Z170" s="50">
        <f t="shared" si="541"/>
        <v>0</v>
      </c>
      <c r="AA170" s="50">
        <f t="shared" si="541"/>
        <v>0</v>
      </c>
      <c r="AB170" s="50">
        <f t="shared" si="541"/>
        <v>0</v>
      </c>
      <c r="AC170" s="50">
        <f t="shared" si="541"/>
        <v>0</v>
      </c>
      <c r="AD170" s="50">
        <f t="shared" si="541"/>
        <v>0</v>
      </c>
      <c r="AE170" s="50">
        <f t="shared" si="541"/>
        <v>0</v>
      </c>
      <c r="AF170" s="50">
        <f t="shared" si="541"/>
        <v>0</v>
      </c>
      <c r="AG170" s="50">
        <f t="shared" si="541"/>
        <v>0</v>
      </c>
      <c r="AH170" s="50">
        <f t="shared" si="541"/>
        <v>0</v>
      </c>
      <c r="AI170" s="50">
        <f t="shared" si="541"/>
        <v>0</v>
      </c>
      <c r="AJ170" s="50">
        <f t="shared" si="541"/>
        <v>0</v>
      </c>
      <c r="AK170" s="50">
        <f t="shared" si="541"/>
        <v>0</v>
      </c>
      <c r="AL170" s="50">
        <f t="shared" si="541"/>
        <v>0</v>
      </c>
      <c r="AM170" s="50">
        <f t="shared" si="541"/>
        <v>0</v>
      </c>
      <c r="AN170" s="50">
        <f t="shared" si="541"/>
        <v>0</v>
      </c>
      <c r="AO170" s="50">
        <f t="shared" si="541"/>
        <v>0</v>
      </c>
      <c r="AP170" s="50">
        <f t="shared" si="541"/>
        <v>0</v>
      </c>
      <c r="AQ170" s="50">
        <f t="shared" si="541"/>
        <v>0</v>
      </c>
    </row>
    <row r="171" spans="1:43" s="74" customFormat="1" x14ac:dyDescent="0.25">
      <c r="A171" s="73"/>
      <c r="B171" s="3"/>
      <c r="C171" s="72"/>
      <c r="D171" s="73"/>
      <c r="E171" s="182" t="s">
        <v>176</v>
      </c>
      <c r="F171" s="183"/>
      <c r="G171" s="183"/>
      <c r="H171" s="48">
        <f>SUM(H169:H170)</f>
        <v>3124.9999999999982</v>
      </c>
      <c r="I171" s="48">
        <f>SUM(I169:I170)</f>
        <v>6424.4343218822687</v>
      </c>
      <c r="J171" s="48">
        <f t="shared" ref="J171:S171" si="542">SUM(J169:J170)</f>
        <v>9899.6939294251206</v>
      </c>
      <c r="K171" s="48">
        <f t="shared" si="542"/>
        <v>13552.180878147357</v>
      </c>
      <c r="L171" s="48">
        <f t="shared" si="542"/>
        <v>17383.308403755393</v>
      </c>
      <c r="M171" s="48">
        <f t="shared" si="542"/>
        <v>21394.501011295608</v>
      </c>
      <c r="N171" s="48">
        <f t="shared" si="542"/>
        <v>25587.194565017679</v>
      </c>
      <c r="O171" s="48">
        <f t="shared" si="542"/>
        <v>29962.836378954431</v>
      </c>
      <c r="P171" s="48">
        <f t="shared" si="542"/>
        <v>34522.885308224046</v>
      </c>
      <c r="Q171" s="48">
        <f t="shared" si="542"/>
        <v>39268.811841060276</v>
      </c>
      <c r="R171" s="48">
        <f t="shared" si="542"/>
        <v>44202.098191576551</v>
      </c>
      <c r="S171" s="48">
        <f t="shared" si="542"/>
        <v>49324.238393269785</v>
      </c>
      <c r="T171" s="48">
        <f t="shared" ref="T171:AQ171" si="543">SUM(T169:T170)</f>
        <v>54636.738393269799</v>
      </c>
      <c r="U171" s="48">
        <f t="shared" si="543"/>
        <v>60141.116147340304</v>
      </c>
      <c r="V171" s="48">
        <f t="shared" si="543"/>
        <v>65838.901715637447</v>
      </c>
      <c r="W171" s="48">
        <f t="shared" si="543"/>
        <v>71731.637359231929</v>
      </c>
      <c r="X171" s="48">
        <f t="shared" si="543"/>
        <v>77820.877637400787</v>
      </c>
      <c r="Y171" s="48">
        <f t="shared" si="543"/>
        <v>84108.189505695045</v>
      </c>
      <c r="Z171" s="48">
        <f t="shared" si="543"/>
        <v>90595.152414789336</v>
      </c>
      <c r="AA171" s="48">
        <f t="shared" si="543"/>
        <v>97283.358410119778</v>
      </c>
      <c r="AB171" s="48">
        <f t="shared" si="543"/>
        <v>104174.41223231638</v>
      </c>
      <c r="AC171" s="48">
        <f t="shared" si="543"/>
        <v>111269.93141843624</v>
      </c>
      <c r="AD171" s="48">
        <f t="shared" si="543"/>
        <v>118571.54640400416</v>
      </c>
      <c r="AE171" s="48">
        <f t="shared" si="543"/>
        <v>126080.90062586672</v>
      </c>
      <c r="AF171" s="48">
        <f t="shared" si="543"/>
        <v>133799.65062586675</v>
      </c>
      <c r="AG171" s="48">
        <f t="shared" si="543"/>
        <v>141729.46615534433</v>
      </c>
      <c r="AH171" s="48">
        <f t="shared" si="543"/>
        <v>149872.0302804712</v>
      </c>
      <c r="AI171" s="48">
        <f t="shared" si="543"/>
        <v>158229.03948842513</v>
      </c>
      <c r="AJ171" s="48">
        <f t="shared" si="543"/>
        <v>166802.20379441086</v>
      </c>
      <c r="AK171" s="48">
        <f t="shared" si="543"/>
        <v>175593.24684953454</v>
      </c>
      <c r="AL171" s="48">
        <f t="shared" si="543"/>
        <v>184603.90604953829</v>
      </c>
      <c r="AM171" s="48">
        <f t="shared" si="543"/>
        <v>193835.93264440179</v>
      </c>
      <c r="AN171" s="48">
        <f t="shared" si="543"/>
        <v>203291.09184881806</v>
      </c>
      <c r="AO171" s="48">
        <f t="shared" si="543"/>
        <v>212971.16295354994</v>
      </c>
      <c r="AP171" s="48">
        <f t="shared" si="543"/>
        <v>222877.93943767465</v>
      </c>
      <c r="AQ171" s="48">
        <f t="shared" si="543"/>
        <v>233013.22908172349</v>
      </c>
    </row>
    <row r="172" spans="1:43" s="74" customFormat="1" x14ac:dyDescent="0.25">
      <c r="A172" s="73"/>
      <c r="B172" s="3"/>
      <c r="C172" s="72"/>
      <c r="D172" s="73"/>
      <c r="E172" s="144"/>
      <c r="F172" s="73"/>
      <c r="G172" s="7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</row>
    <row r="173" spans="1:43" s="74" customFormat="1" x14ac:dyDescent="0.25">
      <c r="A173" s="73"/>
      <c r="B173" s="3"/>
      <c r="C173" s="72"/>
      <c r="D173" s="73"/>
      <c r="E173" s="144" t="s">
        <v>177</v>
      </c>
      <c r="F173" s="73"/>
      <c r="G173" s="73"/>
      <c r="H173" s="50">
        <f>H215</f>
        <v>0</v>
      </c>
      <c r="I173" s="50">
        <f>I215</f>
        <v>0</v>
      </c>
      <c r="J173" s="50">
        <f t="shared" ref="J173:S173" si="544">J215</f>
        <v>0</v>
      </c>
      <c r="K173" s="50">
        <f t="shared" si="544"/>
        <v>0</v>
      </c>
      <c r="L173" s="50">
        <f t="shared" si="544"/>
        <v>0</v>
      </c>
      <c r="M173" s="50">
        <f t="shared" si="544"/>
        <v>0</v>
      </c>
      <c r="N173" s="50">
        <f t="shared" si="544"/>
        <v>0</v>
      </c>
      <c r="O173" s="50">
        <f t="shared" si="544"/>
        <v>0</v>
      </c>
      <c r="P173" s="50">
        <f t="shared" si="544"/>
        <v>0</v>
      </c>
      <c r="Q173" s="50">
        <f t="shared" si="544"/>
        <v>0</v>
      </c>
      <c r="R173" s="50">
        <f t="shared" si="544"/>
        <v>0</v>
      </c>
      <c r="S173" s="50">
        <f t="shared" si="544"/>
        <v>0</v>
      </c>
      <c r="T173" s="50">
        <f t="shared" ref="T173:AQ173" si="545">T215</f>
        <v>0</v>
      </c>
      <c r="U173" s="50">
        <f t="shared" si="545"/>
        <v>0</v>
      </c>
      <c r="V173" s="50">
        <f t="shared" si="545"/>
        <v>0</v>
      </c>
      <c r="W173" s="50">
        <f t="shared" si="545"/>
        <v>0</v>
      </c>
      <c r="X173" s="50">
        <f t="shared" si="545"/>
        <v>0</v>
      </c>
      <c r="Y173" s="50">
        <f t="shared" si="545"/>
        <v>0</v>
      </c>
      <c r="Z173" s="50">
        <f t="shared" si="545"/>
        <v>0</v>
      </c>
      <c r="AA173" s="50">
        <f t="shared" si="545"/>
        <v>0</v>
      </c>
      <c r="AB173" s="50">
        <f t="shared" si="545"/>
        <v>0</v>
      </c>
      <c r="AC173" s="50">
        <f t="shared" si="545"/>
        <v>0</v>
      </c>
      <c r="AD173" s="50">
        <f t="shared" si="545"/>
        <v>0</v>
      </c>
      <c r="AE173" s="50">
        <f t="shared" si="545"/>
        <v>0</v>
      </c>
      <c r="AF173" s="50">
        <f t="shared" si="545"/>
        <v>0</v>
      </c>
      <c r="AG173" s="50">
        <f t="shared" si="545"/>
        <v>0</v>
      </c>
      <c r="AH173" s="50">
        <f t="shared" si="545"/>
        <v>0</v>
      </c>
      <c r="AI173" s="50">
        <f t="shared" si="545"/>
        <v>0</v>
      </c>
      <c r="AJ173" s="50">
        <f t="shared" si="545"/>
        <v>0</v>
      </c>
      <c r="AK173" s="50">
        <f t="shared" si="545"/>
        <v>0</v>
      </c>
      <c r="AL173" s="50">
        <f t="shared" si="545"/>
        <v>0</v>
      </c>
      <c r="AM173" s="50">
        <f t="shared" si="545"/>
        <v>0</v>
      </c>
      <c r="AN173" s="50">
        <f t="shared" si="545"/>
        <v>0</v>
      </c>
      <c r="AO173" s="50">
        <f t="shared" si="545"/>
        <v>0</v>
      </c>
      <c r="AP173" s="50">
        <f t="shared" si="545"/>
        <v>0</v>
      </c>
      <c r="AQ173" s="50">
        <f t="shared" si="545"/>
        <v>0</v>
      </c>
    </row>
    <row r="174" spans="1:43" s="74" customFormat="1" x14ac:dyDescent="0.25">
      <c r="A174" s="73"/>
      <c r="B174" s="3"/>
      <c r="C174" s="72"/>
      <c r="D174" s="73"/>
      <c r="E174" s="144" t="s">
        <v>178</v>
      </c>
      <c r="F174" s="73"/>
      <c r="G174" s="73"/>
      <c r="H174" s="50">
        <f>H217</f>
        <v>0</v>
      </c>
      <c r="I174" s="50">
        <f>I217</f>
        <v>0</v>
      </c>
      <c r="J174" s="50">
        <f t="shared" ref="J174:S174" si="546">J217</f>
        <v>0</v>
      </c>
      <c r="K174" s="50">
        <f t="shared" si="546"/>
        <v>0</v>
      </c>
      <c r="L174" s="50">
        <f t="shared" si="546"/>
        <v>0</v>
      </c>
      <c r="M174" s="50">
        <f t="shared" si="546"/>
        <v>0</v>
      </c>
      <c r="N174" s="50">
        <f t="shared" si="546"/>
        <v>0</v>
      </c>
      <c r="O174" s="50">
        <f t="shared" si="546"/>
        <v>0</v>
      </c>
      <c r="P174" s="50">
        <f t="shared" si="546"/>
        <v>0</v>
      </c>
      <c r="Q174" s="50">
        <f t="shared" si="546"/>
        <v>0</v>
      </c>
      <c r="R174" s="50">
        <f t="shared" si="546"/>
        <v>0</v>
      </c>
      <c r="S174" s="50">
        <f t="shared" si="546"/>
        <v>0</v>
      </c>
      <c r="T174" s="50">
        <f t="shared" ref="T174:AQ174" si="547">T217</f>
        <v>0</v>
      </c>
      <c r="U174" s="50">
        <f t="shared" si="547"/>
        <v>0</v>
      </c>
      <c r="V174" s="50">
        <f t="shared" si="547"/>
        <v>0</v>
      </c>
      <c r="W174" s="50">
        <f t="shared" si="547"/>
        <v>0</v>
      </c>
      <c r="X174" s="50">
        <f t="shared" si="547"/>
        <v>0</v>
      </c>
      <c r="Y174" s="50">
        <f t="shared" si="547"/>
        <v>0</v>
      </c>
      <c r="Z174" s="50">
        <f t="shared" si="547"/>
        <v>0</v>
      </c>
      <c r="AA174" s="50">
        <f t="shared" si="547"/>
        <v>0</v>
      </c>
      <c r="AB174" s="50">
        <f t="shared" si="547"/>
        <v>0</v>
      </c>
      <c r="AC174" s="50">
        <f t="shared" si="547"/>
        <v>0</v>
      </c>
      <c r="AD174" s="50">
        <f t="shared" si="547"/>
        <v>0</v>
      </c>
      <c r="AE174" s="50">
        <f t="shared" si="547"/>
        <v>0</v>
      </c>
      <c r="AF174" s="50">
        <f t="shared" si="547"/>
        <v>0</v>
      </c>
      <c r="AG174" s="50">
        <f t="shared" si="547"/>
        <v>0</v>
      </c>
      <c r="AH174" s="50">
        <f t="shared" si="547"/>
        <v>0</v>
      </c>
      <c r="AI174" s="50">
        <f t="shared" si="547"/>
        <v>0</v>
      </c>
      <c r="AJ174" s="50">
        <f t="shared" si="547"/>
        <v>0</v>
      </c>
      <c r="AK174" s="50">
        <f t="shared" si="547"/>
        <v>0</v>
      </c>
      <c r="AL174" s="50">
        <f t="shared" si="547"/>
        <v>0</v>
      </c>
      <c r="AM174" s="50">
        <f t="shared" si="547"/>
        <v>0</v>
      </c>
      <c r="AN174" s="50">
        <f t="shared" si="547"/>
        <v>0</v>
      </c>
      <c r="AO174" s="50">
        <f t="shared" si="547"/>
        <v>0</v>
      </c>
      <c r="AP174" s="50">
        <f t="shared" si="547"/>
        <v>0</v>
      </c>
      <c r="AQ174" s="50">
        <f t="shared" si="547"/>
        <v>0</v>
      </c>
    </row>
    <row r="175" spans="1:43" s="74" customFormat="1" x14ac:dyDescent="0.25">
      <c r="A175" s="73"/>
      <c r="B175" s="3"/>
      <c r="C175" s="72"/>
      <c r="D175" s="73"/>
      <c r="E175" s="182" t="s">
        <v>179</v>
      </c>
      <c r="F175" s="183"/>
      <c r="G175" s="183"/>
      <c r="H175" s="48">
        <f>H218</f>
        <v>0</v>
      </c>
      <c r="I175" s="48">
        <f>I218</f>
        <v>0</v>
      </c>
      <c r="J175" s="48">
        <f t="shared" ref="J175:S175" si="548">J218</f>
        <v>0</v>
      </c>
      <c r="K175" s="48">
        <f t="shared" si="548"/>
        <v>0</v>
      </c>
      <c r="L175" s="48">
        <f t="shared" si="548"/>
        <v>0</v>
      </c>
      <c r="M175" s="48">
        <f t="shared" si="548"/>
        <v>0</v>
      </c>
      <c r="N175" s="48">
        <f t="shared" si="548"/>
        <v>0</v>
      </c>
      <c r="O175" s="48">
        <f t="shared" si="548"/>
        <v>0</v>
      </c>
      <c r="P175" s="48">
        <f t="shared" si="548"/>
        <v>0</v>
      </c>
      <c r="Q175" s="48">
        <f t="shared" si="548"/>
        <v>0</v>
      </c>
      <c r="R175" s="48">
        <f t="shared" si="548"/>
        <v>0</v>
      </c>
      <c r="S175" s="48">
        <f t="shared" si="548"/>
        <v>0</v>
      </c>
      <c r="T175" s="48">
        <f t="shared" ref="T175:AQ175" si="549">T218</f>
        <v>0</v>
      </c>
      <c r="U175" s="48">
        <f t="shared" si="549"/>
        <v>0</v>
      </c>
      <c r="V175" s="48">
        <f t="shared" si="549"/>
        <v>0</v>
      </c>
      <c r="W175" s="48">
        <f t="shared" si="549"/>
        <v>0</v>
      </c>
      <c r="X175" s="48">
        <f t="shared" si="549"/>
        <v>0</v>
      </c>
      <c r="Y175" s="48">
        <f t="shared" si="549"/>
        <v>0</v>
      </c>
      <c r="Z175" s="48">
        <f t="shared" si="549"/>
        <v>0</v>
      </c>
      <c r="AA175" s="48">
        <f t="shared" si="549"/>
        <v>0</v>
      </c>
      <c r="AB175" s="48">
        <f t="shared" si="549"/>
        <v>0</v>
      </c>
      <c r="AC175" s="48">
        <f t="shared" si="549"/>
        <v>0</v>
      </c>
      <c r="AD175" s="48">
        <f t="shared" si="549"/>
        <v>0</v>
      </c>
      <c r="AE175" s="48">
        <f t="shared" si="549"/>
        <v>0</v>
      </c>
      <c r="AF175" s="48">
        <f t="shared" si="549"/>
        <v>0</v>
      </c>
      <c r="AG175" s="48">
        <f t="shared" si="549"/>
        <v>0</v>
      </c>
      <c r="AH175" s="48">
        <f t="shared" si="549"/>
        <v>0</v>
      </c>
      <c r="AI175" s="48">
        <f t="shared" si="549"/>
        <v>0</v>
      </c>
      <c r="AJ175" s="48">
        <f t="shared" si="549"/>
        <v>0</v>
      </c>
      <c r="AK175" s="48">
        <f t="shared" si="549"/>
        <v>0</v>
      </c>
      <c r="AL175" s="48">
        <f t="shared" si="549"/>
        <v>0</v>
      </c>
      <c r="AM175" s="48">
        <f t="shared" si="549"/>
        <v>0</v>
      </c>
      <c r="AN175" s="48">
        <f t="shared" si="549"/>
        <v>0</v>
      </c>
      <c r="AO175" s="48">
        <f t="shared" si="549"/>
        <v>0</v>
      </c>
      <c r="AP175" s="48">
        <f t="shared" si="549"/>
        <v>0</v>
      </c>
      <c r="AQ175" s="48">
        <f t="shared" si="549"/>
        <v>0</v>
      </c>
    </row>
    <row r="176" spans="1:43" s="74" customFormat="1" x14ac:dyDescent="0.25">
      <c r="A176" s="73"/>
      <c r="B176" s="3"/>
      <c r="C176" s="72"/>
      <c r="D176" s="73"/>
      <c r="E176" s="144"/>
      <c r="F176" s="73"/>
      <c r="G176" s="7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</row>
    <row r="177" spans="1:43" s="74" customFormat="1" ht="15.75" thickBot="1" x14ac:dyDescent="0.3">
      <c r="A177" s="73"/>
      <c r="B177" s="3"/>
      <c r="C177" s="72"/>
      <c r="D177" s="73"/>
      <c r="E177" s="147" t="s">
        <v>180</v>
      </c>
      <c r="F177" s="148"/>
      <c r="G177" s="148"/>
      <c r="H177" s="66">
        <f>H171+H175</f>
        <v>3124.9999999999982</v>
      </c>
      <c r="I177" s="66">
        <f>I171+I175</f>
        <v>6424.4343218822687</v>
      </c>
      <c r="J177" s="66">
        <f t="shared" ref="J177:S177" si="550">J171+J175</f>
        <v>9899.6939294251206</v>
      </c>
      <c r="K177" s="66">
        <f t="shared" si="550"/>
        <v>13552.180878147357</v>
      </c>
      <c r="L177" s="66">
        <f t="shared" si="550"/>
        <v>17383.308403755393</v>
      </c>
      <c r="M177" s="66">
        <f t="shared" si="550"/>
        <v>21394.501011295608</v>
      </c>
      <c r="N177" s="66">
        <f t="shared" si="550"/>
        <v>25587.194565017679</v>
      </c>
      <c r="O177" s="66">
        <f t="shared" si="550"/>
        <v>29962.836378954431</v>
      </c>
      <c r="P177" s="66">
        <f t="shared" si="550"/>
        <v>34522.885308224046</v>
      </c>
      <c r="Q177" s="66">
        <f t="shared" si="550"/>
        <v>39268.811841060276</v>
      </c>
      <c r="R177" s="66">
        <f t="shared" si="550"/>
        <v>44202.098191576551</v>
      </c>
      <c r="S177" s="66">
        <f t="shared" si="550"/>
        <v>49324.238393269785</v>
      </c>
      <c r="T177" s="66">
        <f t="shared" ref="T177:AQ177" si="551">T171+T175</f>
        <v>54636.738393269799</v>
      </c>
      <c r="U177" s="66">
        <f t="shared" si="551"/>
        <v>60141.116147340304</v>
      </c>
      <c r="V177" s="66">
        <f t="shared" si="551"/>
        <v>65838.901715637447</v>
      </c>
      <c r="W177" s="66">
        <f t="shared" si="551"/>
        <v>71731.637359231929</v>
      </c>
      <c r="X177" s="66">
        <f t="shared" si="551"/>
        <v>77820.877637400787</v>
      </c>
      <c r="Y177" s="66">
        <f t="shared" si="551"/>
        <v>84108.189505695045</v>
      </c>
      <c r="Z177" s="66">
        <f t="shared" si="551"/>
        <v>90595.152414789336</v>
      </c>
      <c r="AA177" s="66">
        <f t="shared" si="551"/>
        <v>97283.358410119778</v>
      </c>
      <c r="AB177" s="66">
        <f t="shared" si="551"/>
        <v>104174.41223231638</v>
      </c>
      <c r="AC177" s="66">
        <f t="shared" si="551"/>
        <v>111269.93141843624</v>
      </c>
      <c r="AD177" s="66">
        <f t="shared" si="551"/>
        <v>118571.54640400416</v>
      </c>
      <c r="AE177" s="66">
        <f t="shared" si="551"/>
        <v>126080.90062586672</v>
      </c>
      <c r="AF177" s="66">
        <f t="shared" si="551"/>
        <v>133799.65062586675</v>
      </c>
      <c r="AG177" s="66">
        <f t="shared" si="551"/>
        <v>141729.46615534433</v>
      </c>
      <c r="AH177" s="66">
        <f t="shared" si="551"/>
        <v>149872.0302804712</v>
      </c>
      <c r="AI177" s="66">
        <f t="shared" si="551"/>
        <v>158229.03948842513</v>
      </c>
      <c r="AJ177" s="66">
        <f t="shared" si="551"/>
        <v>166802.20379441086</v>
      </c>
      <c r="AK177" s="66">
        <f t="shared" si="551"/>
        <v>175593.24684953454</v>
      </c>
      <c r="AL177" s="66">
        <f t="shared" si="551"/>
        <v>184603.90604953829</v>
      </c>
      <c r="AM177" s="66">
        <f t="shared" si="551"/>
        <v>193835.93264440179</v>
      </c>
      <c r="AN177" s="66">
        <f t="shared" si="551"/>
        <v>203291.09184881806</v>
      </c>
      <c r="AO177" s="66">
        <f t="shared" si="551"/>
        <v>212971.16295354994</v>
      </c>
      <c r="AP177" s="66">
        <f t="shared" si="551"/>
        <v>222877.93943767465</v>
      </c>
      <c r="AQ177" s="66">
        <f t="shared" si="551"/>
        <v>233013.22908172349</v>
      </c>
    </row>
    <row r="178" spans="1:43" s="74" customFormat="1" x14ac:dyDescent="0.25">
      <c r="A178" s="73"/>
      <c r="B178" s="3"/>
      <c r="C178" s="72"/>
      <c r="D178" s="73"/>
      <c r="E178" s="144"/>
      <c r="F178" s="73"/>
      <c r="G178" s="7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</row>
    <row r="179" spans="1:43" s="74" customFormat="1" x14ac:dyDescent="0.25">
      <c r="A179" s="73"/>
      <c r="B179" s="3"/>
      <c r="C179" s="72"/>
      <c r="D179" s="73"/>
      <c r="E179" s="144"/>
      <c r="F179" s="73"/>
      <c r="G179" s="7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</row>
    <row r="180" spans="1:43" s="74" customFormat="1" x14ac:dyDescent="0.25">
      <c r="A180" s="73"/>
      <c r="B180" s="3"/>
      <c r="C180" s="72"/>
      <c r="D180" s="73"/>
      <c r="E180" s="189" t="s">
        <v>231</v>
      </c>
      <c r="F180" s="73"/>
      <c r="G180" s="73"/>
      <c r="H180" s="50">
        <f>-H73</f>
        <v>0</v>
      </c>
      <c r="I180" s="50">
        <f>-I73</f>
        <v>0</v>
      </c>
      <c r="J180" s="50">
        <f t="shared" ref="J180:S180" si="552">-J73</f>
        <v>0</v>
      </c>
      <c r="K180" s="50">
        <f t="shared" si="552"/>
        <v>0</v>
      </c>
      <c r="L180" s="50">
        <f t="shared" si="552"/>
        <v>0</v>
      </c>
      <c r="M180" s="50">
        <f t="shared" si="552"/>
        <v>0</v>
      </c>
      <c r="N180" s="50">
        <f t="shared" si="552"/>
        <v>0</v>
      </c>
      <c r="O180" s="50">
        <f t="shared" si="552"/>
        <v>0</v>
      </c>
      <c r="P180" s="50">
        <f t="shared" si="552"/>
        <v>0</v>
      </c>
      <c r="Q180" s="50">
        <f t="shared" si="552"/>
        <v>0</v>
      </c>
      <c r="R180" s="50">
        <f t="shared" si="552"/>
        <v>0</v>
      </c>
      <c r="S180" s="50">
        <f t="shared" si="552"/>
        <v>0</v>
      </c>
      <c r="T180" s="50">
        <f t="shared" ref="T180:AQ180" si="553">-T73</f>
        <v>0</v>
      </c>
      <c r="U180" s="50">
        <f t="shared" si="553"/>
        <v>0</v>
      </c>
      <c r="V180" s="50">
        <f t="shared" si="553"/>
        <v>0</v>
      </c>
      <c r="W180" s="50">
        <f t="shared" si="553"/>
        <v>0</v>
      </c>
      <c r="X180" s="50">
        <f t="shared" si="553"/>
        <v>0</v>
      </c>
      <c r="Y180" s="50">
        <f t="shared" si="553"/>
        <v>0</v>
      </c>
      <c r="Z180" s="50">
        <f t="shared" si="553"/>
        <v>0</v>
      </c>
      <c r="AA180" s="50">
        <f t="shared" si="553"/>
        <v>0</v>
      </c>
      <c r="AB180" s="50">
        <f t="shared" si="553"/>
        <v>0</v>
      </c>
      <c r="AC180" s="50">
        <f t="shared" si="553"/>
        <v>0</v>
      </c>
      <c r="AD180" s="50">
        <f t="shared" si="553"/>
        <v>0</v>
      </c>
      <c r="AE180" s="50">
        <f t="shared" si="553"/>
        <v>0</v>
      </c>
      <c r="AF180" s="50">
        <f t="shared" si="553"/>
        <v>0</v>
      </c>
      <c r="AG180" s="50">
        <f t="shared" si="553"/>
        <v>0</v>
      </c>
      <c r="AH180" s="50">
        <f t="shared" si="553"/>
        <v>0</v>
      </c>
      <c r="AI180" s="50">
        <f t="shared" si="553"/>
        <v>0</v>
      </c>
      <c r="AJ180" s="50">
        <f t="shared" si="553"/>
        <v>0</v>
      </c>
      <c r="AK180" s="50">
        <f t="shared" si="553"/>
        <v>0</v>
      </c>
      <c r="AL180" s="50">
        <f t="shared" si="553"/>
        <v>0</v>
      </c>
      <c r="AM180" s="50">
        <f t="shared" si="553"/>
        <v>0</v>
      </c>
      <c r="AN180" s="50">
        <f t="shared" si="553"/>
        <v>0</v>
      </c>
      <c r="AO180" s="50">
        <f t="shared" si="553"/>
        <v>0</v>
      </c>
      <c r="AP180" s="50">
        <f t="shared" si="553"/>
        <v>0</v>
      </c>
      <c r="AQ180" s="50">
        <f t="shared" si="553"/>
        <v>0</v>
      </c>
    </row>
    <row r="181" spans="1:43" s="74" customFormat="1" x14ac:dyDescent="0.25">
      <c r="A181" s="73"/>
      <c r="B181" s="3"/>
      <c r="C181" s="72"/>
      <c r="D181" s="73"/>
      <c r="E181" s="144" t="s">
        <v>181</v>
      </c>
      <c r="F181" s="73"/>
      <c r="G181" s="73"/>
      <c r="H181" s="50">
        <f>H104</f>
        <v>0</v>
      </c>
      <c r="I181" s="50">
        <f>I104</f>
        <v>0</v>
      </c>
      <c r="J181" s="50">
        <f t="shared" ref="J181:S181" si="554">J104</f>
        <v>0</v>
      </c>
      <c r="K181" s="50">
        <f t="shared" si="554"/>
        <v>0</v>
      </c>
      <c r="L181" s="50">
        <f t="shared" si="554"/>
        <v>0</v>
      </c>
      <c r="M181" s="50">
        <f t="shared" si="554"/>
        <v>0</v>
      </c>
      <c r="N181" s="50">
        <f t="shared" si="554"/>
        <v>0</v>
      </c>
      <c r="O181" s="50">
        <f t="shared" si="554"/>
        <v>0</v>
      </c>
      <c r="P181" s="50">
        <f t="shared" si="554"/>
        <v>0</v>
      </c>
      <c r="Q181" s="50">
        <f t="shared" si="554"/>
        <v>0</v>
      </c>
      <c r="R181" s="50">
        <f t="shared" si="554"/>
        <v>0</v>
      </c>
      <c r="S181" s="50">
        <f t="shared" si="554"/>
        <v>0</v>
      </c>
      <c r="T181" s="50">
        <f t="shared" ref="T181:AQ181" si="555">T104</f>
        <v>0</v>
      </c>
      <c r="U181" s="50">
        <f t="shared" si="555"/>
        <v>0</v>
      </c>
      <c r="V181" s="50">
        <f t="shared" si="555"/>
        <v>0</v>
      </c>
      <c r="W181" s="50">
        <f t="shared" si="555"/>
        <v>0</v>
      </c>
      <c r="X181" s="50">
        <f t="shared" si="555"/>
        <v>0</v>
      </c>
      <c r="Y181" s="50">
        <f t="shared" si="555"/>
        <v>0</v>
      </c>
      <c r="Z181" s="50">
        <f t="shared" si="555"/>
        <v>0</v>
      </c>
      <c r="AA181" s="50">
        <f t="shared" si="555"/>
        <v>0</v>
      </c>
      <c r="AB181" s="50">
        <f t="shared" si="555"/>
        <v>0</v>
      </c>
      <c r="AC181" s="50">
        <f t="shared" si="555"/>
        <v>0</v>
      </c>
      <c r="AD181" s="50">
        <f t="shared" si="555"/>
        <v>0</v>
      </c>
      <c r="AE181" s="50">
        <f t="shared" si="555"/>
        <v>0</v>
      </c>
      <c r="AF181" s="50">
        <f t="shared" si="555"/>
        <v>0</v>
      </c>
      <c r="AG181" s="50">
        <f t="shared" si="555"/>
        <v>0</v>
      </c>
      <c r="AH181" s="50">
        <f t="shared" si="555"/>
        <v>0</v>
      </c>
      <c r="AI181" s="50">
        <f t="shared" si="555"/>
        <v>0</v>
      </c>
      <c r="AJ181" s="50">
        <f t="shared" si="555"/>
        <v>0</v>
      </c>
      <c r="AK181" s="50">
        <f t="shared" si="555"/>
        <v>0</v>
      </c>
      <c r="AL181" s="50">
        <f t="shared" si="555"/>
        <v>0</v>
      </c>
      <c r="AM181" s="50">
        <f t="shared" si="555"/>
        <v>0</v>
      </c>
      <c r="AN181" s="50">
        <f t="shared" si="555"/>
        <v>0</v>
      </c>
      <c r="AO181" s="50">
        <f t="shared" si="555"/>
        <v>0</v>
      </c>
      <c r="AP181" s="50">
        <f t="shared" si="555"/>
        <v>0</v>
      </c>
      <c r="AQ181" s="50">
        <f t="shared" si="555"/>
        <v>0</v>
      </c>
    </row>
    <row r="182" spans="1:43" s="74" customFormat="1" x14ac:dyDescent="0.25">
      <c r="A182" s="73"/>
      <c r="B182" s="3"/>
      <c r="C182" s="72"/>
      <c r="D182" s="73"/>
      <c r="E182" s="144" t="s">
        <v>182</v>
      </c>
      <c r="F182" s="73"/>
      <c r="G182" s="73"/>
      <c r="H182" s="48">
        <f>SUM(H180:H181)</f>
        <v>0</v>
      </c>
      <c r="I182" s="48">
        <f>SUM(I180:I181)</f>
        <v>0</v>
      </c>
      <c r="J182" s="48">
        <f t="shared" ref="J182:S182" si="556">SUM(J180:J181)</f>
        <v>0</v>
      </c>
      <c r="K182" s="48">
        <f t="shared" si="556"/>
        <v>0</v>
      </c>
      <c r="L182" s="48">
        <f t="shared" si="556"/>
        <v>0</v>
      </c>
      <c r="M182" s="48">
        <f t="shared" si="556"/>
        <v>0</v>
      </c>
      <c r="N182" s="48">
        <f t="shared" si="556"/>
        <v>0</v>
      </c>
      <c r="O182" s="48">
        <f t="shared" si="556"/>
        <v>0</v>
      </c>
      <c r="P182" s="48">
        <f t="shared" si="556"/>
        <v>0</v>
      </c>
      <c r="Q182" s="48">
        <f t="shared" si="556"/>
        <v>0</v>
      </c>
      <c r="R182" s="48">
        <f t="shared" si="556"/>
        <v>0</v>
      </c>
      <c r="S182" s="48">
        <f t="shared" si="556"/>
        <v>0</v>
      </c>
      <c r="T182" s="48">
        <f t="shared" ref="T182:AQ182" si="557">SUM(T180:T181)</f>
        <v>0</v>
      </c>
      <c r="U182" s="48">
        <f t="shared" si="557"/>
        <v>0</v>
      </c>
      <c r="V182" s="48">
        <f t="shared" si="557"/>
        <v>0</v>
      </c>
      <c r="W182" s="48">
        <f t="shared" si="557"/>
        <v>0</v>
      </c>
      <c r="X182" s="48">
        <f t="shared" si="557"/>
        <v>0</v>
      </c>
      <c r="Y182" s="48">
        <f t="shared" si="557"/>
        <v>0</v>
      </c>
      <c r="Z182" s="48">
        <f t="shared" si="557"/>
        <v>0</v>
      </c>
      <c r="AA182" s="48">
        <f t="shared" si="557"/>
        <v>0</v>
      </c>
      <c r="AB182" s="48">
        <f t="shared" si="557"/>
        <v>0</v>
      </c>
      <c r="AC182" s="48">
        <f t="shared" si="557"/>
        <v>0</v>
      </c>
      <c r="AD182" s="48">
        <f t="shared" si="557"/>
        <v>0</v>
      </c>
      <c r="AE182" s="48">
        <f t="shared" si="557"/>
        <v>0</v>
      </c>
      <c r="AF182" s="48">
        <f t="shared" si="557"/>
        <v>0</v>
      </c>
      <c r="AG182" s="48">
        <f t="shared" si="557"/>
        <v>0</v>
      </c>
      <c r="AH182" s="48">
        <f t="shared" si="557"/>
        <v>0</v>
      </c>
      <c r="AI182" s="48">
        <f t="shared" si="557"/>
        <v>0</v>
      </c>
      <c r="AJ182" s="48">
        <f t="shared" si="557"/>
        <v>0</v>
      </c>
      <c r="AK182" s="48">
        <f t="shared" si="557"/>
        <v>0</v>
      </c>
      <c r="AL182" s="48">
        <f t="shared" si="557"/>
        <v>0</v>
      </c>
      <c r="AM182" s="48">
        <f t="shared" si="557"/>
        <v>0</v>
      </c>
      <c r="AN182" s="48">
        <f t="shared" si="557"/>
        <v>0</v>
      </c>
      <c r="AO182" s="48">
        <f t="shared" si="557"/>
        <v>0</v>
      </c>
      <c r="AP182" s="48">
        <f t="shared" si="557"/>
        <v>0</v>
      </c>
      <c r="AQ182" s="48">
        <f t="shared" si="557"/>
        <v>0</v>
      </c>
    </row>
    <row r="183" spans="1:43" s="74" customFormat="1" x14ac:dyDescent="0.25">
      <c r="A183" s="73"/>
      <c r="B183" s="3"/>
      <c r="C183" s="72"/>
      <c r="D183" s="73"/>
      <c r="E183" s="144"/>
      <c r="F183" s="73"/>
      <c r="G183" s="7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</row>
    <row r="184" spans="1:43" s="74" customFormat="1" x14ac:dyDescent="0.25">
      <c r="A184" s="73"/>
      <c r="B184" s="3"/>
      <c r="C184" s="72"/>
      <c r="D184" s="73"/>
      <c r="E184" s="189" t="s">
        <v>223</v>
      </c>
      <c r="F184" s="73"/>
      <c r="G184" s="73"/>
      <c r="H184" s="50">
        <f>H23</f>
        <v>0</v>
      </c>
      <c r="I184" s="50">
        <f>H184</f>
        <v>0</v>
      </c>
      <c r="J184" s="50">
        <f t="shared" ref="J184:S184" si="558">I184</f>
        <v>0</v>
      </c>
      <c r="K184" s="50">
        <f t="shared" si="558"/>
        <v>0</v>
      </c>
      <c r="L184" s="50">
        <f t="shared" si="558"/>
        <v>0</v>
      </c>
      <c r="M184" s="50">
        <f t="shared" si="558"/>
        <v>0</v>
      </c>
      <c r="N184" s="50">
        <f t="shared" si="558"/>
        <v>0</v>
      </c>
      <c r="O184" s="50">
        <f t="shared" si="558"/>
        <v>0</v>
      </c>
      <c r="P184" s="50">
        <f t="shared" si="558"/>
        <v>0</v>
      </c>
      <c r="Q184" s="50">
        <f t="shared" si="558"/>
        <v>0</v>
      </c>
      <c r="R184" s="50">
        <f t="shared" si="558"/>
        <v>0</v>
      </c>
      <c r="S184" s="50">
        <f t="shared" si="558"/>
        <v>0</v>
      </c>
      <c r="T184" s="50">
        <f t="shared" ref="T184" si="559">S184</f>
        <v>0</v>
      </c>
      <c r="U184" s="50">
        <f t="shared" ref="U184" si="560">T184</f>
        <v>0</v>
      </c>
      <c r="V184" s="50">
        <f t="shared" ref="V184" si="561">U184</f>
        <v>0</v>
      </c>
      <c r="W184" s="50">
        <f t="shared" ref="W184" si="562">V184</f>
        <v>0</v>
      </c>
      <c r="X184" s="50">
        <f t="shared" ref="X184" si="563">W184</f>
        <v>0</v>
      </c>
      <c r="Y184" s="50">
        <f t="shared" ref="Y184" si="564">X184</f>
        <v>0</v>
      </c>
      <c r="Z184" s="50">
        <f t="shared" ref="Z184" si="565">Y184</f>
        <v>0</v>
      </c>
      <c r="AA184" s="50">
        <f t="shared" ref="AA184" si="566">Z184</f>
        <v>0</v>
      </c>
      <c r="AB184" s="50">
        <f t="shared" ref="AB184" si="567">AA184</f>
        <v>0</v>
      </c>
      <c r="AC184" s="50">
        <f t="shared" ref="AC184" si="568">AB184</f>
        <v>0</v>
      </c>
      <c r="AD184" s="50">
        <f t="shared" ref="AD184" si="569">AC184</f>
        <v>0</v>
      </c>
      <c r="AE184" s="50">
        <f t="shared" ref="AE184" si="570">AD184</f>
        <v>0</v>
      </c>
      <c r="AF184" s="50">
        <f t="shared" ref="AF184" si="571">AE184</f>
        <v>0</v>
      </c>
      <c r="AG184" s="50">
        <f t="shared" ref="AG184" si="572">AF184</f>
        <v>0</v>
      </c>
      <c r="AH184" s="50">
        <f t="shared" ref="AH184" si="573">AG184</f>
        <v>0</v>
      </c>
      <c r="AI184" s="50">
        <f t="shared" ref="AI184" si="574">AH184</f>
        <v>0</v>
      </c>
      <c r="AJ184" s="50">
        <f t="shared" ref="AJ184" si="575">AI184</f>
        <v>0</v>
      </c>
      <c r="AK184" s="50">
        <f t="shared" ref="AK184" si="576">AJ184</f>
        <v>0</v>
      </c>
      <c r="AL184" s="50">
        <f t="shared" ref="AL184" si="577">AK184</f>
        <v>0</v>
      </c>
      <c r="AM184" s="50">
        <f t="shared" ref="AM184" si="578">AL184</f>
        <v>0</v>
      </c>
      <c r="AN184" s="50">
        <f t="shared" ref="AN184" si="579">AM184</f>
        <v>0</v>
      </c>
      <c r="AO184" s="50">
        <f t="shared" ref="AO184" si="580">AN184</f>
        <v>0</v>
      </c>
      <c r="AP184" s="50">
        <f t="shared" ref="AP184" si="581">AO184</f>
        <v>0</v>
      </c>
      <c r="AQ184" s="50">
        <f t="shared" ref="AQ184" si="582">AP184</f>
        <v>0</v>
      </c>
    </row>
    <row r="185" spans="1:43" s="74" customFormat="1" x14ac:dyDescent="0.25">
      <c r="A185" s="73"/>
      <c r="B185" s="3"/>
      <c r="C185" s="72"/>
      <c r="D185" s="73"/>
      <c r="E185" s="144" t="s">
        <v>183</v>
      </c>
      <c r="F185" s="73"/>
      <c r="G185" s="73"/>
      <c r="H185" s="50">
        <f>H18+G185</f>
        <v>3124.9999999999982</v>
      </c>
      <c r="I185" s="50">
        <f>I18+H185</f>
        <v>6424.4343218822687</v>
      </c>
      <c r="J185" s="50">
        <f t="shared" ref="J185:S185" si="583">J18+I185</f>
        <v>9899.6939294251206</v>
      </c>
      <c r="K185" s="50">
        <f t="shared" si="583"/>
        <v>13552.180878147357</v>
      </c>
      <c r="L185" s="50">
        <f t="shared" si="583"/>
        <v>17383.308403755393</v>
      </c>
      <c r="M185" s="50">
        <f t="shared" si="583"/>
        <v>21394.501011295608</v>
      </c>
      <c r="N185" s="50">
        <f t="shared" si="583"/>
        <v>25587.194565017679</v>
      </c>
      <c r="O185" s="50">
        <f t="shared" si="583"/>
        <v>29962.836378954431</v>
      </c>
      <c r="P185" s="50">
        <f t="shared" si="583"/>
        <v>34522.885308224046</v>
      </c>
      <c r="Q185" s="50">
        <f t="shared" si="583"/>
        <v>39268.811841060276</v>
      </c>
      <c r="R185" s="50">
        <f t="shared" si="583"/>
        <v>44202.098191576551</v>
      </c>
      <c r="S185" s="50">
        <f t="shared" si="583"/>
        <v>49324.238393269785</v>
      </c>
      <c r="T185" s="50">
        <f t="shared" ref="T185" si="584">T18+S185</f>
        <v>54636.738393269799</v>
      </c>
      <c r="U185" s="50">
        <f t="shared" ref="U185" si="585">U18+T185</f>
        <v>60141.116147340304</v>
      </c>
      <c r="V185" s="50">
        <f t="shared" ref="V185" si="586">V18+U185</f>
        <v>65838.901715637447</v>
      </c>
      <c r="W185" s="50">
        <f t="shared" ref="W185" si="587">W18+V185</f>
        <v>71731.637359231929</v>
      </c>
      <c r="X185" s="50">
        <f t="shared" ref="X185" si="588">X18+W185</f>
        <v>77820.877637400787</v>
      </c>
      <c r="Y185" s="50">
        <f t="shared" ref="Y185" si="589">Y18+X185</f>
        <v>84108.189505695045</v>
      </c>
      <c r="Z185" s="50">
        <f t="shared" ref="Z185" si="590">Z18+Y185</f>
        <v>90595.152414789336</v>
      </c>
      <c r="AA185" s="50">
        <f t="shared" ref="AA185" si="591">AA18+Z185</f>
        <v>97283.358410119778</v>
      </c>
      <c r="AB185" s="50">
        <f t="shared" ref="AB185" si="592">AB18+AA185</f>
        <v>104174.41223231638</v>
      </c>
      <c r="AC185" s="50">
        <f t="shared" ref="AC185" si="593">AC18+AB185</f>
        <v>111269.93141843624</v>
      </c>
      <c r="AD185" s="50">
        <f t="shared" ref="AD185" si="594">AD18+AC185</f>
        <v>118571.54640400416</v>
      </c>
      <c r="AE185" s="50">
        <f t="shared" ref="AE185" si="595">AE18+AD185</f>
        <v>126080.90062586672</v>
      </c>
      <c r="AF185" s="50">
        <f t="shared" ref="AF185" si="596">AF18+AE185</f>
        <v>133799.65062586675</v>
      </c>
      <c r="AG185" s="50">
        <f t="shared" ref="AG185" si="597">AG18+AF185</f>
        <v>141729.46615534433</v>
      </c>
      <c r="AH185" s="50">
        <f t="shared" ref="AH185" si="598">AH18+AG185</f>
        <v>149872.0302804712</v>
      </c>
      <c r="AI185" s="50">
        <f t="shared" ref="AI185" si="599">AI18+AH185</f>
        <v>158229.03948842513</v>
      </c>
      <c r="AJ185" s="50">
        <f t="shared" ref="AJ185" si="600">AJ18+AI185</f>
        <v>166802.20379441086</v>
      </c>
      <c r="AK185" s="50">
        <f t="shared" ref="AK185" si="601">AK18+AJ185</f>
        <v>175593.24684953454</v>
      </c>
      <c r="AL185" s="50">
        <f t="shared" ref="AL185" si="602">AL18+AK185</f>
        <v>184603.90604953829</v>
      </c>
      <c r="AM185" s="50">
        <f t="shared" ref="AM185" si="603">AM18+AL185</f>
        <v>193835.93264440179</v>
      </c>
      <c r="AN185" s="50">
        <f t="shared" ref="AN185" si="604">AN18+AM185</f>
        <v>203291.09184881806</v>
      </c>
      <c r="AO185" s="50">
        <f t="shared" ref="AO185" si="605">AO18+AN185</f>
        <v>212971.16295354994</v>
      </c>
      <c r="AP185" s="50">
        <f t="shared" ref="AP185" si="606">AP18+AO185</f>
        <v>222877.93943767465</v>
      </c>
      <c r="AQ185" s="50">
        <f t="shared" ref="AQ185" si="607">AQ18+AP185</f>
        <v>233013.22908172349</v>
      </c>
    </row>
    <row r="186" spans="1:43" s="74" customFormat="1" x14ac:dyDescent="0.25">
      <c r="A186" s="73"/>
      <c r="B186" s="3"/>
      <c r="C186" s="72"/>
      <c r="D186" s="73"/>
      <c r="E186" s="144" t="s">
        <v>184</v>
      </c>
      <c r="F186" s="73"/>
      <c r="G186" s="73"/>
      <c r="H186" s="50">
        <f>SUM(H184:H185)</f>
        <v>3124.9999999999982</v>
      </c>
      <c r="I186" s="50">
        <f>SUM(I184:I185)</f>
        <v>6424.4343218822687</v>
      </c>
      <c r="J186" s="50">
        <f t="shared" ref="J186:S186" si="608">SUM(J184:J185)</f>
        <v>9899.6939294251206</v>
      </c>
      <c r="K186" s="50">
        <f t="shared" si="608"/>
        <v>13552.180878147357</v>
      </c>
      <c r="L186" s="50">
        <f t="shared" si="608"/>
        <v>17383.308403755393</v>
      </c>
      <c r="M186" s="50">
        <f t="shared" si="608"/>
        <v>21394.501011295608</v>
      </c>
      <c r="N186" s="50">
        <f t="shared" si="608"/>
        <v>25587.194565017679</v>
      </c>
      <c r="O186" s="50">
        <f t="shared" si="608"/>
        <v>29962.836378954431</v>
      </c>
      <c r="P186" s="50">
        <f t="shared" si="608"/>
        <v>34522.885308224046</v>
      </c>
      <c r="Q186" s="50">
        <f t="shared" si="608"/>
        <v>39268.811841060276</v>
      </c>
      <c r="R186" s="50">
        <f t="shared" si="608"/>
        <v>44202.098191576551</v>
      </c>
      <c r="S186" s="50">
        <f t="shared" si="608"/>
        <v>49324.238393269785</v>
      </c>
      <c r="T186" s="50">
        <f t="shared" ref="T186:AQ186" si="609">SUM(T184:T185)</f>
        <v>54636.738393269799</v>
      </c>
      <c r="U186" s="50">
        <f t="shared" si="609"/>
        <v>60141.116147340304</v>
      </c>
      <c r="V186" s="50">
        <f t="shared" si="609"/>
        <v>65838.901715637447</v>
      </c>
      <c r="W186" s="50">
        <f t="shared" si="609"/>
        <v>71731.637359231929</v>
      </c>
      <c r="X186" s="50">
        <f t="shared" si="609"/>
        <v>77820.877637400787</v>
      </c>
      <c r="Y186" s="50">
        <f t="shared" si="609"/>
        <v>84108.189505695045</v>
      </c>
      <c r="Z186" s="50">
        <f t="shared" si="609"/>
        <v>90595.152414789336</v>
      </c>
      <c r="AA186" s="50">
        <f t="shared" si="609"/>
        <v>97283.358410119778</v>
      </c>
      <c r="AB186" s="50">
        <f t="shared" si="609"/>
        <v>104174.41223231638</v>
      </c>
      <c r="AC186" s="50">
        <f t="shared" si="609"/>
        <v>111269.93141843624</v>
      </c>
      <c r="AD186" s="50">
        <f t="shared" si="609"/>
        <v>118571.54640400416</v>
      </c>
      <c r="AE186" s="50">
        <f t="shared" si="609"/>
        <v>126080.90062586672</v>
      </c>
      <c r="AF186" s="50">
        <f t="shared" si="609"/>
        <v>133799.65062586675</v>
      </c>
      <c r="AG186" s="50">
        <f t="shared" si="609"/>
        <v>141729.46615534433</v>
      </c>
      <c r="AH186" s="50">
        <f t="shared" si="609"/>
        <v>149872.0302804712</v>
      </c>
      <c r="AI186" s="50">
        <f t="shared" si="609"/>
        <v>158229.03948842513</v>
      </c>
      <c r="AJ186" s="50">
        <f t="shared" si="609"/>
        <v>166802.20379441086</v>
      </c>
      <c r="AK186" s="50">
        <f t="shared" si="609"/>
        <v>175593.24684953454</v>
      </c>
      <c r="AL186" s="50">
        <f t="shared" si="609"/>
        <v>184603.90604953829</v>
      </c>
      <c r="AM186" s="50">
        <f t="shared" si="609"/>
        <v>193835.93264440179</v>
      </c>
      <c r="AN186" s="50">
        <f t="shared" si="609"/>
        <v>203291.09184881806</v>
      </c>
      <c r="AO186" s="50">
        <f t="shared" si="609"/>
        <v>212971.16295354994</v>
      </c>
      <c r="AP186" s="50">
        <f t="shared" si="609"/>
        <v>222877.93943767465</v>
      </c>
      <c r="AQ186" s="50">
        <f t="shared" si="609"/>
        <v>233013.22908172349</v>
      </c>
    </row>
    <row r="187" spans="1:43" s="74" customFormat="1" x14ac:dyDescent="0.25">
      <c r="A187" s="73"/>
      <c r="B187" s="3"/>
      <c r="C187" s="72"/>
      <c r="D187" s="73"/>
      <c r="E187" s="144"/>
      <c r="F187" s="73"/>
      <c r="G187" s="7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</row>
    <row r="188" spans="1:43" s="74" customFormat="1" ht="15.75" thickBot="1" x14ac:dyDescent="0.3">
      <c r="A188" s="73"/>
      <c r="B188" s="3"/>
      <c r="C188" s="72"/>
      <c r="D188" s="73"/>
      <c r="E188" s="147" t="s">
        <v>185</v>
      </c>
      <c r="F188" s="148"/>
      <c r="G188" s="148"/>
      <c r="H188" s="66">
        <f>H182+H186</f>
        <v>3124.9999999999982</v>
      </c>
      <c r="I188" s="66">
        <f>I182+I186</f>
        <v>6424.4343218822687</v>
      </c>
      <c r="J188" s="66">
        <f t="shared" ref="J188:S188" si="610">J182+J186</f>
        <v>9899.6939294251206</v>
      </c>
      <c r="K188" s="66">
        <f t="shared" si="610"/>
        <v>13552.180878147357</v>
      </c>
      <c r="L188" s="66">
        <f t="shared" si="610"/>
        <v>17383.308403755393</v>
      </c>
      <c r="M188" s="66">
        <f t="shared" si="610"/>
        <v>21394.501011295608</v>
      </c>
      <c r="N188" s="66">
        <f t="shared" si="610"/>
        <v>25587.194565017679</v>
      </c>
      <c r="O188" s="66">
        <f t="shared" si="610"/>
        <v>29962.836378954431</v>
      </c>
      <c r="P188" s="66">
        <f t="shared" si="610"/>
        <v>34522.885308224046</v>
      </c>
      <c r="Q188" s="66">
        <f t="shared" si="610"/>
        <v>39268.811841060276</v>
      </c>
      <c r="R188" s="66">
        <f t="shared" si="610"/>
        <v>44202.098191576551</v>
      </c>
      <c r="S188" s="66">
        <f t="shared" si="610"/>
        <v>49324.238393269785</v>
      </c>
      <c r="T188" s="66">
        <f t="shared" ref="T188:AQ188" si="611">T182+T186</f>
        <v>54636.738393269799</v>
      </c>
      <c r="U188" s="66">
        <f t="shared" si="611"/>
        <v>60141.116147340304</v>
      </c>
      <c r="V188" s="66">
        <f t="shared" si="611"/>
        <v>65838.901715637447</v>
      </c>
      <c r="W188" s="66">
        <f t="shared" si="611"/>
        <v>71731.637359231929</v>
      </c>
      <c r="X188" s="66">
        <f t="shared" si="611"/>
        <v>77820.877637400787</v>
      </c>
      <c r="Y188" s="66">
        <f t="shared" si="611"/>
        <v>84108.189505695045</v>
      </c>
      <c r="Z188" s="66">
        <f t="shared" si="611"/>
        <v>90595.152414789336</v>
      </c>
      <c r="AA188" s="66">
        <f t="shared" si="611"/>
        <v>97283.358410119778</v>
      </c>
      <c r="AB188" s="66">
        <f t="shared" si="611"/>
        <v>104174.41223231638</v>
      </c>
      <c r="AC188" s="66">
        <f t="shared" si="611"/>
        <v>111269.93141843624</v>
      </c>
      <c r="AD188" s="66">
        <f t="shared" si="611"/>
        <v>118571.54640400416</v>
      </c>
      <c r="AE188" s="66">
        <f t="shared" si="611"/>
        <v>126080.90062586672</v>
      </c>
      <c r="AF188" s="66">
        <f t="shared" si="611"/>
        <v>133799.65062586675</v>
      </c>
      <c r="AG188" s="66">
        <f t="shared" si="611"/>
        <v>141729.46615534433</v>
      </c>
      <c r="AH188" s="66">
        <f t="shared" si="611"/>
        <v>149872.0302804712</v>
      </c>
      <c r="AI188" s="66">
        <f t="shared" si="611"/>
        <v>158229.03948842513</v>
      </c>
      <c r="AJ188" s="66">
        <f t="shared" si="611"/>
        <v>166802.20379441086</v>
      </c>
      <c r="AK188" s="66">
        <f t="shared" si="611"/>
        <v>175593.24684953454</v>
      </c>
      <c r="AL188" s="66">
        <f t="shared" si="611"/>
        <v>184603.90604953829</v>
      </c>
      <c r="AM188" s="66">
        <f t="shared" si="611"/>
        <v>193835.93264440179</v>
      </c>
      <c r="AN188" s="66">
        <f t="shared" si="611"/>
        <v>203291.09184881806</v>
      </c>
      <c r="AO188" s="66">
        <f t="shared" si="611"/>
        <v>212971.16295354994</v>
      </c>
      <c r="AP188" s="66">
        <f t="shared" si="611"/>
        <v>222877.93943767465</v>
      </c>
      <c r="AQ188" s="66">
        <f t="shared" si="611"/>
        <v>233013.22908172349</v>
      </c>
    </row>
    <row r="189" spans="1:43" s="74" customFormat="1" x14ac:dyDescent="0.25">
      <c r="A189" s="73"/>
      <c r="B189" s="3"/>
      <c r="C189" s="72"/>
      <c r="D189" s="73"/>
      <c r="E189" s="73"/>
      <c r="F189" s="73"/>
      <c r="G189" s="7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</row>
    <row r="190" spans="1:43" s="74" customFormat="1" ht="15.75" thickBot="1" x14ac:dyDescent="0.3">
      <c r="A190" s="73"/>
      <c r="B190" s="3"/>
      <c r="C190" s="72"/>
      <c r="D190" s="73"/>
      <c r="E190" s="120" t="s">
        <v>232</v>
      </c>
      <c r="F190" s="73"/>
      <c r="G190" s="7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</row>
    <row r="191" spans="1:43" s="74" customFormat="1" x14ac:dyDescent="0.25">
      <c r="A191" s="73"/>
      <c r="B191" s="7" t="s">
        <v>193</v>
      </c>
      <c r="C191" s="201">
        <v>0.05</v>
      </c>
      <c r="D191" s="73"/>
      <c r="E191" s="73"/>
      <c r="F191" s="73"/>
      <c r="G191" s="7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</row>
    <row r="192" spans="1:43" s="74" customFormat="1" x14ac:dyDescent="0.25">
      <c r="A192" s="73"/>
      <c r="B192" s="49" t="s">
        <v>194</v>
      </c>
      <c r="C192" s="202">
        <v>4.4999999999999998E-2</v>
      </c>
      <c r="D192" s="73"/>
      <c r="E192" s="73"/>
      <c r="F192" s="73"/>
      <c r="G192" s="7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</row>
    <row r="193" spans="1:43" x14ac:dyDescent="0.25">
      <c r="B193" s="49" t="s">
        <v>195</v>
      </c>
      <c r="C193" s="202">
        <v>0.05</v>
      </c>
    </row>
    <row r="194" spans="1:43" x14ac:dyDescent="0.25">
      <c r="B194" s="49" t="s">
        <v>196</v>
      </c>
      <c r="C194" s="202">
        <v>0.02</v>
      </c>
    </row>
    <row r="195" spans="1:43" x14ac:dyDescent="0.25">
      <c r="B195" s="49" t="s">
        <v>197</v>
      </c>
      <c r="C195" s="202">
        <v>-1.4999999999999999E-2</v>
      </c>
    </row>
    <row r="196" spans="1:43" ht="15.75" thickBot="1" x14ac:dyDescent="0.3">
      <c r="B196" s="53" t="s">
        <v>198</v>
      </c>
      <c r="C196" s="203">
        <v>0</v>
      </c>
    </row>
    <row r="198" spans="1:43" s="74" customFormat="1" x14ac:dyDescent="0.25">
      <c r="A198" s="73"/>
      <c r="B198" s="3"/>
      <c r="C198" s="72"/>
      <c r="D198" s="73"/>
      <c r="E198" s="120"/>
      <c r="F198" s="73"/>
      <c r="G198" s="7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</row>
    <row r="199" spans="1:43" s="74" customFormat="1" ht="15.75" thickBot="1" x14ac:dyDescent="0.3">
      <c r="A199" s="73"/>
      <c r="E199" s="80" t="s">
        <v>199</v>
      </c>
      <c r="F199" s="80"/>
      <c r="G199" s="80"/>
      <c r="H199" s="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</row>
    <row r="200" spans="1:43" s="74" customFormat="1" x14ac:dyDescent="0.25">
      <c r="A200" s="73" t="s">
        <v>200</v>
      </c>
      <c r="B200" s="123" t="s">
        <v>212</v>
      </c>
      <c r="C200" s="153">
        <f>SUM(C191:C196)</f>
        <v>0.15000000000000002</v>
      </c>
      <c r="E200" s="170">
        <f>MAX(H200:BQ200)</f>
        <v>36</v>
      </c>
      <c r="F200" s="115"/>
      <c r="G200" s="115"/>
      <c r="H200" s="8">
        <f>G200+1</f>
        <v>1</v>
      </c>
      <c r="I200" s="8">
        <f>H200+1</f>
        <v>2</v>
      </c>
      <c r="J200" s="8">
        <f t="shared" ref="J200:S200" si="612">I200+1</f>
        <v>3</v>
      </c>
      <c r="K200" s="8">
        <f t="shared" si="612"/>
        <v>4</v>
      </c>
      <c r="L200" s="8">
        <f t="shared" si="612"/>
        <v>5</v>
      </c>
      <c r="M200" s="8">
        <f t="shared" si="612"/>
        <v>6</v>
      </c>
      <c r="N200" s="8">
        <f t="shared" si="612"/>
        <v>7</v>
      </c>
      <c r="O200" s="8">
        <f t="shared" si="612"/>
        <v>8</v>
      </c>
      <c r="P200" s="8">
        <f t="shared" si="612"/>
        <v>9</v>
      </c>
      <c r="Q200" s="8">
        <f t="shared" si="612"/>
        <v>10</v>
      </c>
      <c r="R200" s="8">
        <f t="shared" si="612"/>
        <v>11</v>
      </c>
      <c r="S200" s="8">
        <f t="shared" si="612"/>
        <v>12</v>
      </c>
      <c r="T200" s="8">
        <f t="shared" ref="T200" si="613">S200+1</f>
        <v>13</v>
      </c>
      <c r="U200" s="8">
        <f t="shared" ref="U200" si="614">T200+1</f>
        <v>14</v>
      </c>
      <c r="V200" s="8">
        <f t="shared" ref="V200" si="615">U200+1</f>
        <v>15</v>
      </c>
      <c r="W200" s="8">
        <f t="shared" ref="W200" si="616">V200+1</f>
        <v>16</v>
      </c>
      <c r="X200" s="8">
        <f t="shared" ref="X200" si="617">W200+1</f>
        <v>17</v>
      </c>
      <c r="Y200" s="8">
        <f t="shared" ref="Y200" si="618">X200+1</f>
        <v>18</v>
      </c>
      <c r="Z200" s="8">
        <f t="shared" ref="Z200" si="619">Y200+1</f>
        <v>19</v>
      </c>
      <c r="AA200" s="8">
        <f t="shared" ref="AA200" si="620">Z200+1</f>
        <v>20</v>
      </c>
      <c r="AB200" s="8">
        <f t="shared" ref="AB200" si="621">AA200+1</f>
        <v>21</v>
      </c>
      <c r="AC200" s="8">
        <f t="shared" ref="AC200" si="622">AB200+1</f>
        <v>22</v>
      </c>
      <c r="AD200" s="8">
        <f t="shared" ref="AD200" si="623">AC200+1</f>
        <v>23</v>
      </c>
      <c r="AE200" s="8">
        <f t="shared" ref="AE200" si="624">AD200+1</f>
        <v>24</v>
      </c>
      <c r="AF200" s="8">
        <f t="shared" ref="AF200" si="625">AE200+1</f>
        <v>25</v>
      </c>
      <c r="AG200" s="8">
        <f t="shared" ref="AG200" si="626">AF200+1</f>
        <v>26</v>
      </c>
      <c r="AH200" s="8">
        <f t="shared" ref="AH200" si="627">AG200+1</f>
        <v>27</v>
      </c>
      <c r="AI200" s="8">
        <f t="shared" ref="AI200" si="628">AH200+1</f>
        <v>28</v>
      </c>
      <c r="AJ200" s="8">
        <f t="shared" ref="AJ200" si="629">AI200+1</f>
        <v>29</v>
      </c>
      <c r="AK200" s="8">
        <f t="shared" ref="AK200" si="630">AJ200+1</f>
        <v>30</v>
      </c>
      <c r="AL200" s="8">
        <f t="shared" ref="AL200" si="631">AK200+1</f>
        <v>31</v>
      </c>
      <c r="AM200" s="8">
        <f t="shared" ref="AM200" si="632">AL200+1</f>
        <v>32</v>
      </c>
      <c r="AN200" s="8">
        <f t="shared" ref="AN200" si="633">AM200+1</f>
        <v>33</v>
      </c>
      <c r="AO200" s="8">
        <f t="shared" ref="AO200" si="634">AN200+1</f>
        <v>34</v>
      </c>
      <c r="AP200" s="8">
        <f t="shared" ref="AP200" si="635">AO200+1</f>
        <v>35</v>
      </c>
      <c r="AQ200" s="8">
        <f t="shared" ref="AQ200" si="636">AP200+1</f>
        <v>36</v>
      </c>
    </row>
    <row r="201" spans="1:43" s="74" customFormat="1" ht="15.75" thickBot="1" x14ac:dyDescent="0.3">
      <c r="A201" s="73"/>
      <c r="B201" s="53" t="s">
        <v>201</v>
      </c>
      <c r="C201" s="152">
        <f>(1+C200)^(1/12)-1</f>
        <v>1.171491691985338E-2</v>
      </c>
      <c r="E201" s="79" t="s">
        <v>201</v>
      </c>
      <c r="F201" s="80"/>
      <c r="G201" s="80"/>
      <c r="H201" s="154">
        <f>$C$201</f>
        <v>1.171491691985338E-2</v>
      </c>
      <c r="I201" s="154">
        <f>$C$201</f>
        <v>1.171491691985338E-2</v>
      </c>
      <c r="J201" s="154">
        <f t="shared" ref="J201:AQ201" si="637">$C$201</f>
        <v>1.171491691985338E-2</v>
      </c>
      <c r="K201" s="154">
        <f t="shared" si="637"/>
        <v>1.171491691985338E-2</v>
      </c>
      <c r="L201" s="154">
        <f t="shared" si="637"/>
        <v>1.171491691985338E-2</v>
      </c>
      <c r="M201" s="154">
        <f t="shared" si="637"/>
        <v>1.171491691985338E-2</v>
      </c>
      <c r="N201" s="154">
        <f t="shared" si="637"/>
        <v>1.171491691985338E-2</v>
      </c>
      <c r="O201" s="154">
        <f t="shared" si="637"/>
        <v>1.171491691985338E-2</v>
      </c>
      <c r="P201" s="154">
        <f t="shared" si="637"/>
        <v>1.171491691985338E-2</v>
      </c>
      <c r="Q201" s="154">
        <f t="shared" si="637"/>
        <v>1.171491691985338E-2</v>
      </c>
      <c r="R201" s="154">
        <f t="shared" si="637"/>
        <v>1.171491691985338E-2</v>
      </c>
      <c r="S201" s="154">
        <f t="shared" si="637"/>
        <v>1.171491691985338E-2</v>
      </c>
      <c r="T201" s="154">
        <f t="shared" si="637"/>
        <v>1.171491691985338E-2</v>
      </c>
      <c r="U201" s="154">
        <f t="shared" si="637"/>
        <v>1.171491691985338E-2</v>
      </c>
      <c r="V201" s="154">
        <f t="shared" si="637"/>
        <v>1.171491691985338E-2</v>
      </c>
      <c r="W201" s="154">
        <f t="shared" si="637"/>
        <v>1.171491691985338E-2</v>
      </c>
      <c r="X201" s="154">
        <f t="shared" si="637"/>
        <v>1.171491691985338E-2</v>
      </c>
      <c r="Y201" s="154">
        <f t="shared" si="637"/>
        <v>1.171491691985338E-2</v>
      </c>
      <c r="Z201" s="154">
        <f t="shared" si="637"/>
        <v>1.171491691985338E-2</v>
      </c>
      <c r="AA201" s="154">
        <f t="shared" si="637"/>
        <v>1.171491691985338E-2</v>
      </c>
      <c r="AB201" s="154">
        <f t="shared" si="637"/>
        <v>1.171491691985338E-2</v>
      </c>
      <c r="AC201" s="154">
        <f t="shared" si="637"/>
        <v>1.171491691985338E-2</v>
      </c>
      <c r="AD201" s="154">
        <f t="shared" si="637"/>
        <v>1.171491691985338E-2</v>
      </c>
      <c r="AE201" s="154">
        <f t="shared" si="637"/>
        <v>1.171491691985338E-2</v>
      </c>
      <c r="AF201" s="154">
        <f t="shared" si="637"/>
        <v>1.171491691985338E-2</v>
      </c>
      <c r="AG201" s="154">
        <f t="shared" si="637"/>
        <v>1.171491691985338E-2</v>
      </c>
      <c r="AH201" s="154">
        <f t="shared" si="637"/>
        <v>1.171491691985338E-2</v>
      </c>
      <c r="AI201" s="154">
        <f t="shared" si="637"/>
        <v>1.171491691985338E-2</v>
      </c>
      <c r="AJ201" s="154">
        <f t="shared" si="637"/>
        <v>1.171491691985338E-2</v>
      </c>
      <c r="AK201" s="154">
        <f t="shared" si="637"/>
        <v>1.171491691985338E-2</v>
      </c>
      <c r="AL201" s="154">
        <f t="shared" si="637"/>
        <v>1.171491691985338E-2</v>
      </c>
      <c r="AM201" s="154">
        <f t="shared" si="637"/>
        <v>1.171491691985338E-2</v>
      </c>
      <c r="AN201" s="154">
        <f t="shared" si="637"/>
        <v>1.171491691985338E-2</v>
      </c>
      <c r="AO201" s="154">
        <f t="shared" si="637"/>
        <v>1.171491691985338E-2</v>
      </c>
      <c r="AP201" s="154">
        <f t="shared" si="637"/>
        <v>1.171491691985338E-2</v>
      </c>
      <c r="AQ201" s="154">
        <f t="shared" si="637"/>
        <v>1.171491691985338E-2</v>
      </c>
    </row>
    <row r="202" spans="1:43" s="74" customFormat="1" x14ac:dyDescent="0.25">
      <c r="A202" s="73"/>
      <c r="B202" s="123" t="s">
        <v>213</v>
      </c>
      <c r="C202" s="63">
        <f>Improvements!D16</f>
        <v>3</v>
      </c>
      <c r="E202" s="79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</row>
    <row r="203" spans="1:43" s="74" customFormat="1" ht="15.75" thickBot="1" x14ac:dyDescent="0.3">
      <c r="A203" s="73"/>
      <c r="B203" s="191" t="s">
        <v>202</v>
      </c>
      <c r="C203" s="211">
        <f>C202*12</f>
        <v>36</v>
      </c>
      <c r="E203" s="79" t="s">
        <v>239</v>
      </c>
      <c r="F203" s="80"/>
      <c r="G203" s="80"/>
      <c r="H203" s="61">
        <f>$C203</f>
        <v>36</v>
      </c>
      <c r="I203" s="61">
        <f>$C203</f>
        <v>36</v>
      </c>
      <c r="J203" s="61">
        <f t="shared" ref="J203:AQ203" si="638">$C203</f>
        <v>36</v>
      </c>
      <c r="K203" s="61">
        <f t="shared" si="638"/>
        <v>36</v>
      </c>
      <c r="L203" s="61">
        <f t="shared" si="638"/>
        <v>36</v>
      </c>
      <c r="M203" s="61">
        <f t="shared" si="638"/>
        <v>36</v>
      </c>
      <c r="N203" s="61">
        <f t="shared" si="638"/>
        <v>36</v>
      </c>
      <c r="O203" s="61">
        <f t="shared" si="638"/>
        <v>36</v>
      </c>
      <c r="P203" s="61">
        <f t="shared" si="638"/>
        <v>36</v>
      </c>
      <c r="Q203" s="61">
        <f t="shared" si="638"/>
        <v>36</v>
      </c>
      <c r="R203" s="61">
        <f t="shared" si="638"/>
        <v>36</v>
      </c>
      <c r="S203" s="61">
        <f t="shared" si="638"/>
        <v>36</v>
      </c>
      <c r="T203" s="61">
        <f t="shared" si="638"/>
        <v>36</v>
      </c>
      <c r="U203" s="61">
        <f t="shared" si="638"/>
        <v>36</v>
      </c>
      <c r="V203" s="61">
        <f t="shared" si="638"/>
        <v>36</v>
      </c>
      <c r="W203" s="61">
        <f t="shared" si="638"/>
        <v>36</v>
      </c>
      <c r="X203" s="61">
        <f t="shared" si="638"/>
        <v>36</v>
      </c>
      <c r="Y203" s="61">
        <f t="shared" si="638"/>
        <v>36</v>
      </c>
      <c r="Z203" s="61">
        <f t="shared" si="638"/>
        <v>36</v>
      </c>
      <c r="AA203" s="61">
        <f t="shared" si="638"/>
        <v>36</v>
      </c>
      <c r="AB203" s="61">
        <f t="shared" si="638"/>
        <v>36</v>
      </c>
      <c r="AC203" s="61">
        <f t="shared" si="638"/>
        <v>36</v>
      </c>
      <c r="AD203" s="61">
        <f t="shared" si="638"/>
        <v>36</v>
      </c>
      <c r="AE203" s="61">
        <f t="shared" si="638"/>
        <v>36</v>
      </c>
      <c r="AF203" s="61">
        <f t="shared" si="638"/>
        <v>36</v>
      </c>
      <c r="AG203" s="61">
        <f t="shared" si="638"/>
        <v>36</v>
      </c>
      <c r="AH203" s="61">
        <f t="shared" si="638"/>
        <v>36</v>
      </c>
      <c r="AI203" s="61">
        <f t="shared" si="638"/>
        <v>36</v>
      </c>
      <c r="AJ203" s="61">
        <f t="shared" si="638"/>
        <v>36</v>
      </c>
      <c r="AK203" s="61">
        <f t="shared" si="638"/>
        <v>36</v>
      </c>
      <c r="AL203" s="61">
        <f t="shared" si="638"/>
        <v>36</v>
      </c>
      <c r="AM203" s="61">
        <f t="shared" si="638"/>
        <v>36</v>
      </c>
      <c r="AN203" s="61">
        <f t="shared" si="638"/>
        <v>36</v>
      </c>
      <c r="AO203" s="61">
        <f t="shared" si="638"/>
        <v>36</v>
      </c>
      <c r="AP203" s="61">
        <f t="shared" si="638"/>
        <v>36</v>
      </c>
      <c r="AQ203" s="61">
        <f t="shared" si="638"/>
        <v>36</v>
      </c>
    </row>
    <row r="204" spans="1:43" s="74" customFormat="1" x14ac:dyDescent="0.25">
      <c r="A204" s="73"/>
      <c r="B204" s="3"/>
      <c r="C204" s="72"/>
      <c r="E204" s="79" t="s">
        <v>203</v>
      </c>
      <c r="F204" s="80"/>
      <c r="G204" s="80"/>
      <c r="H204" s="50">
        <f>H37</f>
        <v>3124.9999999999982</v>
      </c>
      <c r="I204" s="50">
        <f>I37</f>
        <v>3299.4343218822705</v>
      </c>
      <c r="J204" s="50">
        <f t="shared" ref="J204:S204" si="639">J37</f>
        <v>3475.2596075428519</v>
      </c>
      <c r="K204" s="50">
        <f t="shared" si="639"/>
        <v>3652.4869487222368</v>
      </c>
      <c r="L204" s="50">
        <f t="shared" si="639"/>
        <v>3831.1275256080335</v>
      </c>
      <c r="M204" s="50">
        <f t="shared" si="639"/>
        <v>4011.1926075402171</v>
      </c>
      <c r="N204" s="50">
        <f t="shared" si="639"/>
        <v>4192.6935537220688</v>
      </c>
      <c r="O204" s="50">
        <f t="shared" si="639"/>
        <v>4375.6418139367524</v>
      </c>
      <c r="P204" s="50">
        <f t="shared" si="639"/>
        <v>4560.0489292696147</v>
      </c>
      <c r="Q204" s="50">
        <f t="shared" si="639"/>
        <v>4745.9265328362326</v>
      </c>
      <c r="R204" s="50">
        <f t="shared" si="639"/>
        <v>4933.2863505162768</v>
      </c>
      <c r="S204" s="50">
        <f t="shared" si="639"/>
        <v>5122.1402016932316</v>
      </c>
      <c r="T204" s="50">
        <f t="shared" ref="T204:AQ204" si="640">T37</f>
        <v>5312.5000000000127</v>
      </c>
      <c r="U204" s="50">
        <f t="shared" si="640"/>
        <v>5504.3777540705069</v>
      </c>
      <c r="V204" s="50">
        <f t="shared" si="640"/>
        <v>5697.7855682971458</v>
      </c>
      <c r="W204" s="50">
        <f t="shared" si="640"/>
        <v>5892.7356435944785</v>
      </c>
      <c r="X204" s="50">
        <f t="shared" si="640"/>
        <v>6089.2402781688543</v>
      </c>
      <c r="Y204" s="50">
        <f t="shared" si="640"/>
        <v>6287.3118682942568</v>
      </c>
      <c r="Z204" s="50">
        <f t="shared" si="640"/>
        <v>6486.9629090942926</v>
      </c>
      <c r="AA204" s="50">
        <f t="shared" si="640"/>
        <v>6688.2059953304451</v>
      </c>
      <c r="AB204" s="50">
        <f t="shared" si="640"/>
        <v>6891.0538221965926</v>
      </c>
      <c r="AC204" s="50">
        <f t="shared" si="640"/>
        <v>7095.5191861198673</v>
      </c>
      <c r="AD204" s="50">
        <f t="shared" si="640"/>
        <v>7301.6149855679105</v>
      </c>
      <c r="AE204" s="50">
        <f t="shared" si="640"/>
        <v>7509.3542218625607</v>
      </c>
      <c r="AF204" s="50">
        <f t="shared" si="640"/>
        <v>7718.7500000000255</v>
      </c>
      <c r="AG204" s="50">
        <f t="shared" si="640"/>
        <v>7929.8155294775679</v>
      </c>
      <c r="AH204" s="50">
        <f t="shared" si="640"/>
        <v>8142.5641251268789</v>
      </c>
      <c r="AI204" s="50">
        <f t="shared" si="640"/>
        <v>8357.0092079539318</v>
      </c>
      <c r="AJ204" s="50">
        <f t="shared" si="640"/>
        <v>8573.1643059857452</v>
      </c>
      <c r="AK204" s="50">
        <f t="shared" si="640"/>
        <v>8791.0430551236896</v>
      </c>
      <c r="AL204" s="50">
        <f t="shared" si="640"/>
        <v>9010.6592000037344</v>
      </c>
      <c r="AM204" s="50">
        <f t="shared" si="640"/>
        <v>9232.026594863506</v>
      </c>
      <c r="AN204" s="50">
        <f t="shared" si="640"/>
        <v>9455.1592044162644</v>
      </c>
      <c r="AO204" s="50">
        <f t="shared" si="640"/>
        <v>9680.0711047318655</v>
      </c>
      <c r="AP204" s="50">
        <f t="shared" si="640"/>
        <v>9906.776484124719</v>
      </c>
      <c r="AQ204" s="50">
        <f t="shared" si="640"/>
        <v>10135.289644048829</v>
      </c>
    </row>
    <row r="205" spans="1:43" s="74" customFormat="1" x14ac:dyDescent="0.25">
      <c r="A205" s="73"/>
      <c r="B205" s="4"/>
      <c r="E205" s="79" t="s">
        <v>204</v>
      </c>
      <c r="F205" s="80"/>
      <c r="G205" s="80"/>
      <c r="H205" s="50">
        <f>H203*H11</f>
        <v>149999.99999999991</v>
      </c>
      <c r="I205" s="50">
        <f>I203*I11</f>
        <v>158372.84745034899</v>
      </c>
      <c r="J205" s="50">
        <f t="shared" ref="J205:S205" si="641">J203*J11</f>
        <v>166812.46116205689</v>
      </c>
      <c r="K205" s="50">
        <f t="shared" si="641"/>
        <v>175319.37353866737</v>
      </c>
      <c r="L205" s="50">
        <f t="shared" si="641"/>
        <v>183894.12122918561</v>
      </c>
      <c r="M205" s="50">
        <f t="shared" si="641"/>
        <v>192537.24516193042</v>
      </c>
      <c r="N205" s="50">
        <f t="shared" si="641"/>
        <v>201249.2905786593</v>
      </c>
      <c r="O205" s="50">
        <f t="shared" si="641"/>
        <v>210030.80706896412</v>
      </c>
      <c r="P205" s="50">
        <f t="shared" si="641"/>
        <v>218882.34860494151</v>
      </c>
      <c r="Q205" s="50">
        <f t="shared" si="641"/>
        <v>227804.47357613916</v>
      </c>
      <c r="R205" s="50">
        <f t="shared" si="641"/>
        <v>236797.74482478129</v>
      </c>
      <c r="S205" s="50">
        <f t="shared" si="641"/>
        <v>245862.72968127512</v>
      </c>
      <c r="T205" s="50">
        <f t="shared" ref="T205:AQ205" si="642">T203*T11</f>
        <v>255000.00000000061</v>
      </c>
      <c r="U205" s="50">
        <f t="shared" si="642"/>
        <v>264210.13219538436</v>
      </c>
      <c r="V205" s="50">
        <f t="shared" si="642"/>
        <v>273493.707278263</v>
      </c>
      <c r="W205" s="50">
        <f t="shared" si="642"/>
        <v>282851.31089253497</v>
      </c>
      <c r="X205" s="50">
        <f t="shared" si="642"/>
        <v>292283.53335210501</v>
      </c>
      <c r="Y205" s="50">
        <f t="shared" si="642"/>
        <v>301790.9696781243</v>
      </c>
      <c r="Z205" s="50">
        <f t="shared" si="642"/>
        <v>311374.21963652608</v>
      </c>
      <c r="AA205" s="50">
        <f t="shared" si="642"/>
        <v>321033.88777586137</v>
      </c>
      <c r="AB205" s="50">
        <f t="shared" si="642"/>
        <v>330770.58346543647</v>
      </c>
      <c r="AC205" s="50">
        <f t="shared" si="642"/>
        <v>340584.9209337536</v>
      </c>
      <c r="AD205" s="50">
        <f t="shared" si="642"/>
        <v>350477.5193072597</v>
      </c>
      <c r="AE205" s="50">
        <f t="shared" si="642"/>
        <v>360449.00264940294</v>
      </c>
      <c r="AF205" s="50">
        <f t="shared" si="642"/>
        <v>370500.00000000122</v>
      </c>
      <c r="AG205" s="50">
        <f t="shared" si="642"/>
        <v>380631.14541492326</v>
      </c>
      <c r="AH205" s="50">
        <f t="shared" si="642"/>
        <v>390843.07800609019</v>
      </c>
      <c r="AI205" s="50">
        <f t="shared" si="642"/>
        <v>401136.44198178872</v>
      </c>
      <c r="AJ205" s="50">
        <f t="shared" si="642"/>
        <v>411511.88668731577</v>
      </c>
      <c r="AK205" s="50">
        <f t="shared" si="642"/>
        <v>421970.0666459371</v>
      </c>
      <c r="AL205" s="50">
        <f t="shared" si="642"/>
        <v>432511.64160017925</v>
      </c>
      <c r="AM205" s="50">
        <f t="shared" si="642"/>
        <v>443137.27655344829</v>
      </c>
      <c r="AN205" s="50">
        <f t="shared" si="642"/>
        <v>453847.64181198069</v>
      </c>
      <c r="AO205" s="50">
        <f t="shared" si="642"/>
        <v>464643.41302712954</v>
      </c>
      <c r="AP205" s="50">
        <f t="shared" si="642"/>
        <v>475525.27123798651</v>
      </c>
      <c r="AQ205" s="50">
        <f t="shared" si="642"/>
        <v>486493.90291434381</v>
      </c>
    </row>
    <row r="206" spans="1:43" s="74" customFormat="1" x14ac:dyDescent="0.25">
      <c r="A206" s="73"/>
      <c r="B206" s="3"/>
      <c r="C206" s="72"/>
      <c r="E206" s="79" t="s">
        <v>205</v>
      </c>
      <c r="F206" s="80"/>
      <c r="G206" s="80"/>
      <c r="H206" s="50">
        <f ca="1">NPV(H201,OFFSET(H204,,,,(($E200+1)-H200)))+(OFFSET(H205,,($E200-H200)))/((1+H201)^(($E200+1)-H200))</f>
        <v>501787.69919167279</v>
      </c>
      <c r="I206" s="50">
        <f ca="1">NPV(I201,OFFSET(I204,,,,(($E200+1)-I200)))+(OFFSET(I205,,($E200-I200)))/((1+I201)^(($E200+1)-I200))</f>
        <v>504541.10039910767</v>
      </c>
      <c r="J206" s="50">
        <f t="shared" ref="J206:S206" ca="1" si="643">NPV(J201,OFFSET(J204,,,,(($E200+1)-J200)))+(OFFSET(J205,,($E200-J200)))/((1+J201)^(($E200+1)-J200))</f>
        <v>507152.32315105235</v>
      </c>
      <c r="K206" s="50">
        <f t="shared" ca="1" si="643"/>
        <v>509618.31087493466</v>
      </c>
      <c r="L206" s="50">
        <f t="shared" ca="1" si="643"/>
        <v>511935.96009894833</v>
      </c>
      <c r="M206" s="50">
        <f t="shared" ca="1" si="643"/>
        <v>514102.11981418484</v>
      </c>
      <c r="N206" s="50">
        <f t="shared" ca="1" si="643"/>
        <v>516113.59082858835</v>
      </c>
      <c r="O206" s="50">
        <f t="shared" ca="1" si="643"/>
        <v>517967.12511263043</v>
      </c>
      <c r="P206" s="50">
        <f t="shared" ca="1" si="643"/>
        <v>519659.42513660342</v>
      </c>
      <c r="Q206" s="50">
        <f t="shared" ca="1" si="643"/>
        <v>521187.14319942787</v>
      </c>
      <c r="R206" s="50">
        <f t="shared" ca="1" si="643"/>
        <v>522546.88074886869</v>
      </c>
      <c r="S206" s="50">
        <f t="shared" ca="1" si="643"/>
        <v>523735.18769305391</v>
      </c>
      <c r="T206" s="50">
        <f t="shared" ref="T206:AQ206" ca="1" si="644">NPV(T201,OFFSET(T204,,,,(($E200+1)-T200)))+(OFFSET(T205,,($E200-T200)))/((1+T201)^(($E200+1)-T200))</f>
        <v>524748.56170318858</v>
      </c>
      <c r="U206" s="50">
        <f t="shared" ca="1" si="644"/>
        <v>525583.44750735408</v>
      </c>
      <c r="V206" s="50">
        <f t="shared" ca="1" si="644"/>
        <v>526236.23617528228</v>
      </c>
      <c r="W206" s="50">
        <f t="shared" ca="1" si="644"/>
        <v>526703.26439399505</v>
      </c>
      <c r="X206" s="50">
        <f t="shared" ca="1" si="644"/>
        <v>526980.8137341917</v>
      </c>
      <c r="Y206" s="50">
        <f t="shared" ca="1" si="644"/>
        <v>527065.10990727565</v>
      </c>
      <c r="Z206" s="50">
        <f t="shared" ca="1" si="644"/>
        <v>526952.32201289851</v>
      </c>
      <c r="AA206" s="50">
        <f t="shared" ca="1" si="644"/>
        <v>526638.56177690916</v>
      </c>
      <c r="AB206" s="50">
        <f t="shared" ca="1" si="644"/>
        <v>526119.88277958636</v>
      </c>
      <c r="AC206" s="50">
        <f t="shared" ca="1" si="644"/>
        <v>525392.27967403561</v>
      </c>
      <c r="AD206" s="50">
        <f t="shared" ca="1" si="644"/>
        <v>524451.68739462935</v>
      </c>
      <c r="AE206" s="50">
        <f t="shared" ca="1" si="644"/>
        <v>523293.98035536648</v>
      </c>
      <c r="AF206" s="50">
        <f t="shared" ca="1" si="644"/>
        <v>521914.97163802641</v>
      </c>
      <c r="AG206" s="50">
        <f t="shared" ca="1" si="644"/>
        <v>520310.41216999351</v>
      </c>
      <c r="AH206" s="50">
        <f t="shared" ca="1" si="644"/>
        <v>518475.98989162204</v>
      </c>
      <c r="AI206" s="50">
        <f t="shared" ca="1" si="644"/>
        <v>516407.32891301427</v>
      </c>
      <c r="AJ206" s="50">
        <f t="shared" ca="1" si="644"/>
        <v>514099.98866007966</v>
      </c>
      <c r="AK206" s="50">
        <f t="shared" ca="1" si="644"/>
        <v>511549.46300974442</v>
      </c>
      <c r="AL206" s="50">
        <f t="shared" ca="1" si="644"/>
        <v>508751.17941417539</v>
      </c>
      <c r="AM206" s="50">
        <f t="shared" ca="1" si="644"/>
        <v>505700.49801388622</v>
      </c>
      <c r="AN206" s="50">
        <f t="shared" ca="1" si="644"/>
        <v>502392.71073958388</v>
      </c>
      <c r="AO206" s="50">
        <f t="shared" ca="1" si="644"/>
        <v>498823.04040262179</v>
      </c>
      <c r="AP206" s="50">
        <f t="shared" ca="1" si="644"/>
        <v>494986.63977391523</v>
      </c>
      <c r="AQ206" s="50">
        <f t="shared" ca="1" si="644"/>
        <v>490878.59065117931</v>
      </c>
    </row>
    <row r="207" spans="1:43" s="74" customFormat="1" x14ac:dyDescent="0.25">
      <c r="A207" s="73"/>
      <c r="B207" s="3"/>
      <c r="C207" s="72"/>
      <c r="E207" s="79" t="s">
        <v>142</v>
      </c>
      <c r="F207" s="80"/>
      <c r="G207" s="80"/>
      <c r="H207" s="50">
        <f>H108</f>
        <v>0</v>
      </c>
      <c r="I207" s="50">
        <f>I108</f>
        <v>0</v>
      </c>
      <c r="J207" s="50">
        <f t="shared" ref="J207:S207" si="645">J108</f>
        <v>0</v>
      </c>
      <c r="K207" s="50">
        <f t="shared" si="645"/>
        <v>0</v>
      </c>
      <c r="L207" s="50">
        <f t="shared" si="645"/>
        <v>0</v>
      </c>
      <c r="M207" s="50">
        <f t="shared" si="645"/>
        <v>0</v>
      </c>
      <c r="N207" s="50">
        <f t="shared" si="645"/>
        <v>0</v>
      </c>
      <c r="O207" s="50">
        <f t="shared" si="645"/>
        <v>0</v>
      </c>
      <c r="P207" s="50">
        <f t="shared" si="645"/>
        <v>0</v>
      </c>
      <c r="Q207" s="50">
        <f t="shared" si="645"/>
        <v>0</v>
      </c>
      <c r="R207" s="50">
        <f t="shared" si="645"/>
        <v>0</v>
      </c>
      <c r="S207" s="50">
        <f t="shared" si="645"/>
        <v>0</v>
      </c>
      <c r="T207" s="50">
        <f t="shared" ref="T207:AQ207" si="646">T108</f>
        <v>0</v>
      </c>
      <c r="U207" s="50">
        <f t="shared" si="646"/>
        <v>0</v>
      </c>
      <c r="V207" s="50">
        <f t="shared" si="646"/>
        <v>0</v>
      </c>
      <c r="W207" s="50">
        <f t="shared" si="646"/>
        <v>0</v>
      </c>
      <c r="X207" s="50">
        <f t="shared" si="646"/>
        <v>0</v>
      </c>
      <c r="Y207" s="50">
        <f t="shared" si="646"/>
        <v>0</v>
      </c>
      <c r="Z207" s="50">
        <f t="shared" si="646"/>
        <v>0</v>
      </c>
      <c r="AA207" s="50">
        <f t="shared" si="646"/>
        <v>0</v>
      </c>
      <c r="AB207" s="50">
        <f t="shared" si="646"/>
        <v>0</v>
      </c>
      <c r="AC207" s="50">
        <f t="shared" si="646"/>
        <v>0</v>
      </c>
      <c r="AD207" s="50">
        <f t="shared" si="646"/>
        <v>0</v>
      </c>
      <c r="AE207" s="50">
        <f t="shared" si="646"/>
        <v>0</v>
      </c>
      <c r="AF207" s="50">
        <f t="shared" si="646"/>
        <v>0</v>
      </c>
      <c r="AG207" s="50">
        <f t="shared" si="646"/>
        <v>0</v>
      </c>
      <c r="AH207" s="50">
        <f t="shared" si="646"/>
        <v>0</v>
      </c>
      <c r="AI207" s="50">
        <f t="shared" si="646"/>
        <v>0</v>
      </c>
      <c r="AJ207" s="50">
        <f t="shared" si="646"/>
        <v>0</v>
      </c>
      <c r="AK207" s="50">
        <f t="shared" si="646"/>
        <v>0</v>
      </c>
      <c r="AL207" s="50">
        <f t="shared" si="646"/>
        <v>0</v>
      </c>
      <c r="AM207" s="50">
        <f t="shared" si="646"/>
        <v>0</v>
      </c>
      <c r="AN207" s="50">
        <f t="shared" si="646"/>
        <v>0</v>
      </c>
      <c r="AO207" s="50">
        <f t="shared" si="646"/>
        <v>0</v>
      </c>
      <c r="AP207" s="50">
        <f t="shared" si="646"/>
        <v>0</v>
      </c>
      <c r="AQ207" s="50">
        <f t="shared" si="646"/>
        <v>0</v>
      </c>
    </row>
    <row r="208" spans="1:43" s="74" customFormat="1" x14ac:dyDescent="0.25">
      <c r="A208" s="73"/>
      <c r="B208" s="3"/>
      <c r="C208" s="72"/>
      <c r="E208" s="79" t="s">
        <v>206</v>
      </c>
      <c r="F208" s="80"/>
      <c r="G208" s="80" t="s">
        <v>207</v>
      </c>
      <c r="H208" s="50">
        <f ca="1">NPV(H201,OFFSET(H207,,,,(($E200+1)-H200)))</f>
        <v>0</v>
      </c>
      <c r="I208" s="50">
        <f ca="1">NPV(I201,OFFSET(I207,,,,(($E200+1)-I200)))</f>
        <v>0</v>
      </c>
      <c r="J208" s="50">
        <f t="shared" ref="J208:S208" ca="1" si="647">NPV(J201,OFFSET(J207,,,,(($E200+1)-J200)))</f>
        <v>0</v>
      </c>
      <c r="K208" s="50">
        <f t="shared" ca="1" si="647"/>
        <v>0</v>
      </c>
      <c r="L208" s="50">
        <f t="shared" ca="1" si="647"/>
        <v>0</v>
      </c>
      <c r="M208" s="50">
        <f t="shared" ca="1" si="647"/>
        <v>0</v>
      </c>
      <c r="N208" s="50">
        <f t="shared" ca="1" si="647"/>
        <v>0</v>
      </c>
      <c r="O208" s="50">
        <f t="shared" ca="1" si="647"/>
        <v>0</v>
      </c>
      <c r="P208" s="50">
        <f t="shared" ca="1" si="647"/>
        <v>0</v>
      </c>
      <c r="Q208" s="50">
        <f t="shared" ca="1" si="647"/>
        <v>0</v>
      </c>
      <c r="R208" s="50">
        <f t="shared" ca="1" si="647"/>
        <v>0</v>
      </c>
      <c r="S208" s="50">
        <f t="shared" ca="1" si="647"/>
        <v>0</v>
      </c>
      <c r="T208" s="50">
        <f t="shared" ref="T208:AQ208" ca="1" si="648">NPV(T201,OFFSET(T207,,,,(($E200+1)-T200)))</f>
        <v>0</v>
      </c>
      <c r="U208" s="50">
        <f t="shared" ca="1" si="648"/>
        <v>0</v>
      </c>
      <c r="V208" s="50">
        <f t="shared" ca="1" si="648"/>
        <v>0</v>
      </c>
      <c r="W208" s="50">
        <f t="shared" ca="1" si="648"/>
        <v>0</v>
      </c>
      <c r="X208" s="50">
        <f t="shared" ca="1" si="648"/>
        <v>0</v>
      </c>
      <c r="Y208" s="50">
        <f t="shared" ca="1" si="648"/>
        <v>0</v>
      </c>
      <c r="Z208" s="50">
        <f t="shared" ca="1" si="648"/>
        <v>0</v>
      </c>
      <c r="AA208" s="50">
        <f t="shared" ca="1" si="648"/>
        <v>0</v>
      </c>
      <c r="AB208" s="50">
        <f t="shared" ca="1" si="648"/>
        <v>0</v>
      </c>
      <c r="AC208" s="50">
        <f t="shared" ca="1" si="648"/>
        <v>0</v>
      </c>
      <c r="AD208" s="50">
        <f t="shared" ca="1" si="648"/>
        <v>0</v>
      </c>
      <c r="AE208" s="50">
        <f t="shared" ca="1" si="648"/>
        <v>0</v>
      </c>
      <c r="AF208" s="50">
        <f t="shared" ca="1" si="648"/>
        <v>0</v>
      </c>
      <c r="AG208" s="50">
        <f t="shared" ca="1" si="648"/>
        <v>0</v>
      </c>
      <c r="AH208" s="50">
        <f t="shared" ca="1" si="648"/>
        <v>0</v>
      </c>
      <c r="AI208" s="50">
        <f t="shared" ca="1" si="648"/>
        <v>0</v>
      </c>
      <c r="AJ208" s="50">
        <f t="shared" ca="1" si="648"/>
        <v>0</v>
      </c>
      <c r="AK208" s="50">
        <f t="shared" ca="1" si="648"/>
        <v>0</v>
      </c>
      <c r="AL208" s="50">
        <f t="shared" ca="1" si="648"/>
        <v>0</v>
      </c>
      <c r="AM208" s="50">
        <f t="shared" ca="1" si="648"/>
        <v>0</v>
      </c>
      <c r="AN208" s="50">
        <f t="shared" ca="1" si="648"/>
        <v>0</v>
      </c>
      <c r="AO208" s="50">
        <f t="shared" ca="1" si="648"/>
        <v>0</v>
      </c>
      <c r="AP208" s="50">
        <f t="shared" ca="1" si="648"/>
        <v>0</v>
      </c>
      <c r="AQ208" s="50">
        <f t="shared" ca="1" si="648"/>
        <v>0</v>
      </c>
    </row>
    <row r="209" spans="1:43" s="74" customFormat="1" x14ac:dyDescent="0.25">
      <c r="A209" s="73"/>
      <c r="B209" s="3"/>
      <c r="C209" s="72"/>
      <c r="E209" s="79" t="s">
        <v>128</v>
      </c>
      <c r="F209" s="80"/>
      <c r="G209" s="80"/>
      <c r="H209" s="50">
        <f>H104</f>
        <v>0</v>
      </c>
      <c r="I209" s="50">
        <f>I104</f>
        <v>0</v>
      </c>
      <c r="J209" s="50">
        <f t="shared" ref="J209:S209" si="649">J104</f>
        <v>0</v>
      </c>
      <c r="K209" s="50">
        <f t="shared" si="649"/>
        <v>0</v>
      </c>
      <c r="L209" s="50">
        <f t="shared" si="649"/>
        <v>0</v>
      </c>
      <c r="M209" s="50">
        <f t="shared" si="649"/>
        <v>0</v>
      </c>
      <c r="N209" s="50">
        <f t="shared" si="649"/>
        <v>0</v>
      </c>
      <c r="O209" s="50">
        <f t="shared" si="649"/>
        <v>0</v>
      </c>
      <c r="P209" s="50">
        <f t="shared" si="649"/>
        <v>0</v>
      </c>
      <c r="Q209" s="50">
        <f t="shared" si="649"/>
        <v>0</v>
      </c>
      <c r="R209" s="50">
        <f t="shared" si="649"/>
        <v>0</v>
      </c>
      <c r="S209" s="50">
        <f t="shared" si="649"/>
        <v>0</v>
      </c>
      <c r="T209" s="50">
        <f t="shared" ref="T209:AQ209" si="650">T104</f>
        <v>0</v>
      </c>
      <c r="U209" s="50">
        <f t="shared" si="650"/>
        <v>0</v>
      </c>
      <c r="V209" s="50">
        <f t="shared" si="650"/>
        <v>0</v>
      </c>
      <c r="W209" s="50">
        <f t="shared" si="650"/>
        <v>0</v>
      </c>
      <c r="X209" s="50">
        <f t="shared" si="650"/>
        <v>0</v>
      </c>
      <c r="Y209" s="50">
        <f t="shared" si="650"/>
        <v>0</v>
      </c>
      <c r="Z209" s="50">
        <f t="shared" si="650"/>
        <v>0</v>
      </c>
      <c r="AA209" s="50">
        <f t="shared" si="650"/>
        <v>0</v>
      </c>
      <c r="AB209" s="50">
        <f t="shared" si="650"/>
        <v>0</v>
      </c>
      <c r="AC209" s="50">
        <f t="shared" si="650"/>
        <v>0</v>
      </c>
      <c r="AD209" s="50">
        <f t="shared" si="650"/>
        <v>0</v>
      </c>
      <c r="AE209" s="50">
        <f t="shared" si="650"/>
        <v>0</v>
      </c>
      <c r="AF209" s="50">
        <f t="shared" si="650"/>
        <v>0</v>
      </c>
      <c r="AG209" s="50">
        <f t="shared" si="650"/>
        <v>0</v>
      </c>
      <c r="AH209" s="50">
        <f t="shared" si="650"/>
        <v>0</v>
      </c>
      <c r="AI209" s="50">
        <f t="shared" si="650"/>
        <v>0</v>
      </c>
      <c r="AJ209" s="50">
        <f t="shared" si="650"/>
        <v>0</v>
      </c>
      <c r="AK209" s="50">
        <f t="shared" si="650"/>
        <v>0</v>
      </c>
      <c r="AL209" s="50">
        <f t="shared" si="650"/>
        <v>0</v>
      </c>
      <c r="AM209" s="50">
        <f t="shared" si="650"/>
        <v>0</v>
      </c>
      <c r="AN209" s="50">
        <f t="shared" si="650"/>
        <v>0</v>
      </c>
      <c r="AO209" s="50">
        <f t="shared" si="650"/>
        <v>0</v>
      </c>
      <c r="AP209" s="50">
        <f t="shared" si="650"/>
        <v>0</v>
      </c>
      <c r="AQ209" s="50">
        <f t="shared" si="650"/>
        <v>0</v>
      </c>
    </row>
    <row r="210" spans="1:43" s="74" customFormat="1" ht="15.75" thickBot="1" x14ac:dyDescent="0.3">
      <c r="A210" s="73"/>
      <c r="B210" s="3"/>
      <c r="C210" s="72"/>
      <c r="E210" s="108" t="s">
        <v>150</v>
      </c>
      <c r="F210" s="109"/>
      <c r="G210" s="109"/>
      <c r="H210" s="55">
        <f ca="1">H206+H208-H209</f>
        <v>501787.69919167279</v>
      </c>
      <c r="I210" s="55">
        <f ca="1">I206+I208-I209</f>
        <v>504541.10039910767</v>
      </c>
      <c r="J210" s="55">
        <f t="shared" ref="J210:S210" ca="1" si="651">J206+J208-J209</f>
        <v>507152.32315105235</v>
      </c>
      <c r="K210" s="55">
        <f t="shared" ca="1" si="651"/>
        <v>509618.31087493466</v>
      </c>
      <c r="L210" s="55">
        <f t="shared" ca="1" si="651"/>
        <v>511935.96009894833</v>
      </c>
      <c r="M210" s="55">
        <f t="shared" ca="1" si="651"/>
        <v>514102.11981418484</v>
      </c>
      <c r="N210" s="55">
        <f t="shared" ca="1" si="651"/>
        <v>516113.59082858835</v>
      </c>
      <c r="O210" s="55">
        <f t="shared" ca="1" si="651"/>
        <v>517967.12511263043</v>
      </c>
      <c r="P210" s="55">
        <f t="shared" ca="1" si="651"/>
        <v>519659.42513660342</v>
      </c>
      <c r="Q210" s="55">
        <f t="shared" ca="1" si="651"/>
        <v>521187.14319942787</v>
      </c>
      <c r="R210" s="55">
        <f t="shared" ca="1" si="651"/>
        <v>522546.88074886869</v>
      </c>
      <c r="S210" s="55">
        <f t="shared" ca="1" si="651"/>
        <v>523735.18769305391</v>
      </c>
      <c r="T210" s="55">
        <f t="shared" ref="T210:AQ210" ca="1" si="652">T206+T208-T209</f>
        <v>524748.56170318858</v>
      </c>
      <c r="U210" s="55">
        <f t="shared" ca="1" si="652"/>
        <v>525583.44750735408</v>
      </c>
      <c r="V210" s="55">
        <f t="shared" ca="1" si="652"/>
        <v>526236.23617528228</v>
      </c>
      <c r="W210" s="55">
        <f t="shared" ca="1" si="652"/>
        <v>526703.26439399505</v>
      </c>
      <c r="X210" s="55">
        <f t="shared" ca="1" si="652"/>
        <v>526980.8137341917</v>
      </c>
      <c r="Y210" s="55">
        <f t="shared" ca="1" si="652"/>
        <v>527065.10990727565</v>
      </c>
      <c r="Z210" s="55">
        <f t="shared" ca="1" si="652"/>
        <v>526952.32201289851</v>
      </c>
      <c r="AA210" s="55">
        <f t="shared" ca="1" si="652"/>
        <v>526638.56177690916</v>
      </c>
      <c r="AB210" s="55">
        <f t="shared" ca="1" si="652"/>
        <v>526119.88277958636</v>
      </c>
      <c r="AC210" s="55">
        <f t="shared" ca="1" si="652"/>
        <v>525392.27967403561</v>
      </c>
      <c r="AD210" s="55">
        <f t="shared" ca="1" si="652"/>
        <v>524451.68739462935</v>
      </c>
      <c r="AE210" s="55">
        <f t="shared" ca="1" si="652"/>
        <v>523293.98035536648</v>
      </c>
      <c r="AF210" s="55">
        <f t="shared" ca="1" si="652"/>
        <v>521914.97163802641</v>
      </c>
      <c r="AG210" s="55">
        <f t="shared" ca="1" si="652"/>
        <v>520310.41216999351</v>
      </c>
      <c r="AH210" s="55">
        <f t="shared" ca="1" si="652"/>
        <v>518475.98989162204</v>
      </c>
      <c r="AI210" s="55">
        <f t="shared" ca="1" si="652"/>
        <v>516407.32891301427</v>
      </c>
      <c r="AJ210" s="55">
        <f t="shared" ca="1" si="652"/>
        <v>514099.98866007966</v>
      </c>
      <c r="AK210" s="55">
        <f t="shared" ca="1" si="652"/>
        <v>511549.46300974442</v>
      </c>
      <c r="AL210" s="55">
        <f t="shared" ca="1" si="652"/>
        <v>508751.17941417539</v>
      </c>
      <c r="AM210" s="55">
        <f t="shared" ca="1" si="652"/>
        <v>505700.49801388622</v>
      </c>
      <c r="AN210" s="55">
        <f t="shared" ca="1" si="652"/>
        <v>502392.71073958388</v>
      </c>
      <c r="AO210" s="55">
        <f t="shared" ca="1" si="652"/>
        <v>498823.04040262179</v>
      </c>
      <c r="AP210" s="55">
        <f t="shared" ca="1" si="652"/>
        <v>494986.63977391523</v>
      </c>
      <c r="AQ210" s="55">
        <f t="shared" ca="1" si="652"/>
        <v>490878.59065117931</v>
      </c>
    </row>
    <row r="211" spans="1:43" s="74" customFormat="1" x14ac:dyDescent="0.25">
      <c r="A211" s="73"/>
      <c r="B211" s="3"/>
      <c r="C211" s="72"/>
      <c r="D211" s="73"/>
      <c r="E211" s="80"/>
      <c r="F211" s="80"/>
      <c r="G211" s="80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</row>
    <row r="212" spans="1:43" s="74" customFormat="1" x14ac:dyDescent="0.25">
      <c r="A212" s="73"/>
      <c r="B212" s="3"/>
      <c r="C212" s="72"/>
      <c r="D212" s="73"/>
      <c r="E212" s="73"/>
      <c r="F212" s="73"/>
      <c r="G212" s="7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</row>
    <row r="213" spans="1:43" s="74" customFormat="1" ht="15.75" thickBot="1" x14ac:dyDescent="0.3">
      <c r="A213" s="73"/>
      <c r="B213" s="130"/>
      <c r="C213" s="124"/>
      <c r="D213" s="73"/>
      <c r="E213" s="124" t="s">
        <v>186</v>
      </c>
      <c r="F213" s="124"/>
      <c r="G213" s="7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</row>
    <row r="214" spans="1:43" s="74" customFormat="1" x14ac:dyDescent="0.25">
      <c r="A214" s="73"/>
      <c r="B214" s="3"/>
      <c r="C214" s="72"/>
      <c r="D214" s="73"/>
      <c r="E214" s="75" t="s">
        <v>187</v>
      </c>
      <c r="F214" s="76"/>
      <c r="G214" s="76"/>
      <c r="H214" s="69">
        <f>H88</f>
        <v>0</v>
      </c>
      <c r="I214" s="69">
        <f>I88</f>
        <v>0</v>
      </c>
      <c r="J214" s="69">
        <f t="shared" ref="J214:S214" si="653">J88</f>
        <v>0</v>
      </c>
      <c r="K214" s="69">
        <f t="shared" si="653"/>
        <v>0</v>
      </c>
      <c r="L214" s="69">
        <f t="shared" si="653"/>
        <v>0</v>
      </c>
      <c r="M214" s="69">
        <f t="shared" si="653"/>
        <v>0</v>
      </c>
      <c r="N214" s="69">
        <f t="shared" si="653"/>
        <v>0</v>
      </c>
      <c r="O214" s="69">
        <f t="shared" si="653"/>
        <v>0</v>
      </c>
      <c r="P214" s="69">
        <f t="shared" si="653"/>
        <v>0</v>
      </c>
      <c r="Q214" s="69">
        <f t="shared" si="653"/>
        <v>0</v>
      </c>
      <c r="R214" s="69">
        <f t="shared" si="653"/>
        <v>0</v>
      </c>
      <c r="S214" s="69">
        <f t="shared" si="653"/>
        <v>0</v>
      </c>
      <c r="T214" s="69">
        <f t="shared" ref="T214:AQ214" si="654">T88</f>
        <v>0</v>
      </c>
      <c r="U214" s="69">
        <f t="shared" si="654"/>
        <v>0</v>
      </c>
      <c r="V214" s="69">
        <f t="shared" si="654"/>
        <v>0</v>
      </c>
      <c r="W214" s="69">
        <f t="shared" si="654"/>
        <v>0</v>
      </c>
      <c r="X214" s="69">
        <f t="shared" si="654"/>
        <v>0</v>
      </c>
      <c r="Y214" s="69">
        <f t="shared" si="654"/>
        <v>0</v>
      </c>
      <c r="Z214" s="69">
        <f t="shared" si="654"/>
        <v>0</v>
      </c>
      <c r="AA214" s="69">
        <f t="shared" si="654"/>
        <v>0</v>
      </c>
      <c r="AB214" s="69">
        <f t="shared" si="654"/>
        <v>0</v>
      </c>
      <c r="AC214" s="69">
        <f t="shared" si="654"/>
        <v>0</v>
      </c>
      <c r="AD214" s="69">
        <f t="shared" si="654"/>
        <v>0</v>
      </c>
      <c r="AE214" s="69">
        <f t="shared" si="654"/>
        <v>0</v>
      </c>
      <c r="AF214" s="69">
        <f t="shared" si="654"/>
        <v>0</v>
      </c>
      <c r="AG214" s="69">
        <f t="shared" si="654"/>
        <v>0</v>
      </c>
      <c r="AH214" s="69">
        <f t="shared" si="654"/>
        <v>0</v>
      </c>
      <c r="AI214" s="69">
        <f t="shared" si="654"/>
        <v>0</v>
      </c>
      <c r="AJ214" s="69">
        <f t="shared" si="654"/>
        <v>0</v>
      </c>
      <c r="AK214" s="69">
        <f t="shared" si="654"/>
        <v>0</v>
      </c>
      <c r="AL214" s="69">
        <f t="shared" si="654"/>
        <v>0</v>
      </c>
      <c r="AM214" s="69">
        <f t="shared" si="654"/>
        <v>0</v>
      </c>
      <c r="AN214" s="69">
        <f t="shared" si="654"/>
        <v>0</v>
      </c>
      <c r="AO214" s="69">
        <f t="shared" si="654"/>
        <v>0</v>
      </c>
      <c r="AP214" s="69">
        <f t="shared" si="654"/>
        <v>0</v>
      </c>
      <c r="AQ214" s="69">
        <f t="shared" si="654"/>
        <v>0</v>
      </c>
    </row>
    <row r="215" spans="1:43" s="74" customFormat="1" x14ac:dyDescent="0.25">
      <c r="A215" s="73"/>
      <c r="B215" s="3"/>
      <c r="C215" s="72"/>
      <c r="D215" s="73"/>
      <c r="E215" s="79" t="s">
        <v>188</v>
      </c>
      <c r="F215" s="80"/>
      <c r="G215" s="73"/>
      <c r="H215" s="50">
        <f>G215+H214</f>
        <v>0</v>
      </c>
      <c r="I215" s="50">
        <f>H215+I214</f>
        <v>0</v>
      </c>
      <c r="J215" s="50">
        <f t="shared" ref="J215:S215" si="655">I215+J214</f>
        <v>0</v>
      </c>
      <c r="K215" s="50">
        <f t="shared" si="655"/>
        <v>0</v>
      </c>
      <c r="L215" s="50">
        <f t="shared" si="655"/>
        <v>0</v>
      </c>
      <c r="M215" s="50">
        <f t="shared" si="655"/>
        <v>0</v>
      </c>
      <c r="N215" s="50">
        <f t="shared" si="655"/>
        <v>0</v>
      </c>
      <c r="O215" s="50">
        <f t="shared" si="655"/>
        <v>0</v>
      </c>
      <c r="P215" s="50">
        <f t="shared" si="655"/>
        <v>0</v>
      </c>
      <c r="Q215" s="50">
        <f t="shared" si="655"/>
        <v>0</v>
      </c>
      <c r="R215" s="50">
        <f t="shared" si="655"/>
        <v>0</v>
      </c>
      <c r="S215" s="50">
        <f t="shared" si="655"/>
        <v>0</v>
      </c>
      <c r="T215" s="50">
        <f t="shared" ref="T215" si="656">S215+T214</f>
        <v>0</v>
      </c>
      <c r="U215" s="50">
        <f t="shared" ref="U215" si="657">T215+U214</f>
        <v>0</v>
      </c>
      <c r="V215" s="50">
        <f t="shared" ref="V215" si="658">U215+V214</f>
        <v>0</v>
      </c>
      <c r="W215" s="50">
        <f t="shared" ref="W215" si="659">V215+W214</f>
        <v>0</v>
      </c>
      <c r="X215" s="50">
        <f t="shared" ref="X215" si="660">W215+X214</f>
        <v>0</v>
      </c>
      <c r="Y215" s="50">
        <f t="shared" ref="Y215" si="661">X215+Y214</f>
        <v>0</v>
      </c>
      <c r="Z215" s="50">
        <f t="shared" ref="Z215" si="662">Y215+Z214</f>
        <v>0</v>
      </c>
      <c r="AA215" s="50">
        <f t="shared" ref="AA215" si="663">Z215+AA214</f>
        <v>0</v>
      </c>
      <c r="AB215" s="50">
        <f t="shared" ref="AB215" si="664">AA215+AB214</f>
        <v>0</v>
      </c>
      <c r="AC215" s="50">
        <f t="shared" ref="AC215" si="665">AB215+AC214</f>
        <v>0</v>
      </c>
      <c r="AD215" s="50">
        <f t="shared" ref="AD215" si="666">AC215+AD214</f>
        <v>0</v>
      </c>
      <c r="AE215" s="50">
        <f t="shared" ref="AE215" si="667">AD215+AE214</f>
        <v>0</v>
      </c>
      <c r="AF215" s="50">
        <f t="shared" ref="AF215" si="668">AE215+AF214</f>
        <v>0</v>
      </c>
      <c r="AG215" s="50">
        <f t="shared" ref="AG215" si="669">AF215+AG214</f>
        <v>0</v>
      </c>
      <c r="AH215" s="50">
        <f t="shared" ref="AH215" si="670">AG215+AH214</f>
        <v>0</v>
      </c>
      <c r="AI215" s="50">
        <f t="shared" ref="AI215" si="671">AH215+AI214</f>
        <v>0</v>
      </c>
      <c r="AJ215" s="50">
        <f t="shared" ref="AJ215" si="672">AI215+AJ214</f>
        <v>0</v>
      </c>
      <c r="AK215" s="50">
        <f t="shared" ref="AK215" si="673">AJ215+AK214</f>
        <v>0</v>
      </c>
      <c r="AL215" s="50">
        <f t="shared" ref="AL215" si="674">AK215+AL214</f>
        <v>0</v>
      </c>
      <c r="AM215" s="50">
        <f t="shared" ref="AM215" si="675">AL215+AM214</f>
        <v>0</v>
      </c>
      <c r="AN215" s="50">
        <f t="shared" ref="AN215" si="676">AM215+AN214</f>
        <v>0</v>
      </c>
      <c r="AO215" s="50">
        <f t="shared" ref="AO215" si="677">AN215+AO214</f>
        <v>0</v>
      </c>
      <c r="AP215" s="50">
        <f t="shared" ref="AP215" si="678">AO215+AP214</f>
        <v>0</v>
      </c>
      <c r="AQ215" s="50">
        <f t="shared" ref="AQ215" si="679">AP215+AQ214</f>
        <v>0</v>
      </c>
    </row>
    <row r="216" spans="1:43" s="74" customFormat="1" x14ac:dyDescent="0.25">
      <c r="A216" s="73"/>
      <c r="B216" s="3"/>
      <c r="C216" s="72"/>
      <c r="E216" s="79" t="s">
        <v>189</v>
      </c>
      <c r="F216" s="80"/>
      <c r="G216" s="80"/>
      <c r="H216" s="50">
        <f>H89</f>
        <v>0</v>
      </c>
      <c r="I216" s="50">
        <f>I89</f>
        <v>0</v>
      </c>
      <c r="J216" s="50">
        <f t="shared" ref="J216:S216" si="680">J89</f>
        <v>0</v>
      </c>
      <c r="K216" s="50">
        <f t="shared" si="680"/>
        <v>0</v>
      </c>
      <c r="L216" s="50">
        <f t="shared" si="680"/>
        <v>0</v>
      </c>
      <c r="M216" s="50">
        <f t="shared" si="680"/>
        <v>0</v>
      </c>
      <c r="N216" s="50">
        <f t="shared" si="680"/>
        <v>0</v>
      </c>
      <c r="O216" s="50">
        <f t="shared" si="680"/>
        <v>0</v>
      </c>
      <c r="P216" s="50">
        <f t="shared" si="680"/>
        <v>0</v>
      </c>
      <c r="Q216" s="50">
        <f t="shared" si="680"/>
        <v>0</v>
      </c>
      <c r="R216" s="50">
        <f t="shared" si="680"/>
        <v>0</v>
      </c>
      <c r="S216" s="50">
        <f t="shared" si="680"/>
        <v>0</v>
      </c>
      <c r="T216" s="50">
        <f t="shared" ref="T216:AQ216" si="681">T89</f>
        <v>0</v>
      </c>
      <c r="U216" s="50">
        <f t="shared" si="681"/>
        <v>0</v>
      </c>
      <c r="V216" s="50">
        <f t="shared" si="681"/>
        <v>0</v>
      </c>
      <c r="W216" s="50">
        <f t="shared" si="681"/>
        <v>0</v>
      </c>
      <c r="X216" s="50">
        <f t="shared" si="681"/>
        <v>0</v>
      </c>
      <c r="Y216" s="50">
        <f t="shared" si="681"/>
        <v>0</v>
      </c>
      <c r="Z216" s="50">
        <f t="shared" si="681"/>
        <v>0</v>
      </c>
      <c r="AA216" s="50">
        <f t="shared" si="681"/>
        <v>0</v>
      </c>
      <c r="AB216" s="50">
        <f t="shared" si="681"/>
        <v>0</v>
      </c>
      <c r="AC216" s="50">
        <f t="shared" si="681"/>
        <v>0</v>
      </c>
      <c r="AD216" s="50">
        <f t="shared" si="681"/>
        <v>0</v>
      </c>
      <c r="AE216" s="50">
        <f t="shared" si="681"/>
        <v>0</v>
      </c>
      <c r="AF216" s="50">
        <f t="shared" si="681"/>
        <v>0</v>
      </c>
      <c r="AG216" s="50">
        <f t="shared" si="681"/>
        <v>0</v>
      </c>
      <c r="AH216" s="50">
        <f t="shared" si="681"/>
        <v>0</v>
      </c>
      <c r="AI216" s="50">
        <f t="shared" si="681"/>
        <v>0</v>
      </c>
      <c r="AJ216" s="50">
        <f t="shared" si="681"/>
        <v>0</v>
      </c>
      <c r="AK216" s="50">
        <f t="shared" si="681"/>
        <v>0</v>
      </c>
      <c r="AL216" s="50">
        <f t="shared" si="681"/>
        <v>0</v>
      </c>
      <c r="AM216" s="50">
        <f t="shared" si="681"/>
        <v>0</v>
      </c>
      <c r="AN216" s="50">
        <f t="shared" si="681"/>
        <v>0</v>
      </c>
      <c r="AO216" s="50">
        <f t="shared" si="681"/>
        <v>0</v>
      </c>
      <c r="AP216" s="50">
        <f t="shared" si="681"/>
        <v>0</v>
      </c>
      <c r="AQ216" s="50">
        <f t="shared" si="681"/>
        <v>0</v>
      </c>
    </row>
    <row r="217" spans="1:43" s="74" customFormat="1" x14ac:dyDescent="0.25">
      <c r="A217" s="73"/>
      <c r="B217" s="3"/>
      <c r="C217" s="72"/>
      <c r="E217" s="79" t="s">
        <v>178</v>
      </c>
      <c r="F217" s="80"/>
      <c r="G217" s="80"/>
      <c r="H217" s="50">
        <f>G217+H216</f>
        <v>0</v>
      </c>
      <c r="I217" s="50">
        <f>H217+I216</f>
        <v>0</v>
      </c>
      <c r="J217" s="50">
        <f t="shared" ref="J217:S217" si="682">I217+J216</f>
        <v>0</v>
      </c>
      <c r="K217" s="50">
        <f t="shared" si="682"/>
        <v>0</v>
      </c>
      <c r="L217" s="50">
        <f t="shared" si="682"/>
        <v>0</v>
      </c>
      <c r="M217" s="50">
        <f t="shared" si="682"/>
        <v>0</v>
      </c>
      <c r="N217" s="50">
        <f t="shared" si="682"/>
        <v>0</v>
      </c>
      <c r="O217" s="50">
        <f t="shared" si="682"/>
        <v>0</v>
      </c>
      <c r="P217" s="50">
        <f t="shared" si="682"/>
        <v>0</v>
      </c>
      <c r="Q217" s="50">
        <f t="shared" si="682"/>
        <v>0</v>
      </c>
      <c r="R217" s="50">
        <f t="shared" si="682"/>
        <v>0</v>
      </c>
      <c r="S217" s="50">
        <f t="shared" si="682"/>
        <v>0</v>
      </c>
      <c r="T217" s="50">
        <f t="shared" ref="T217" si="683">S217+T216</f>
        <v>0</v>
      </c>
      <c r="U217" s="50">
        <f t="shared" ref="U217" si="684">T217+U216</f>
        <v>0</v>
      </c>
      <c r="V217" s="50">
        <f t="shared" ref="V217" si="685">U217+V216</f>
        <v>0</v>
      </c>
      <c r="W217" s="50">
        <f t="shared" ref="W217" si="686">V217+W216</f>
        <v>0</v>
      </c>
      <c r="X217" s="50">
        <f t="shared" ref="X217" si="687">W217+X216</f>
        <v>0</v>
      </c>
      <c r="Y217" s="50">
        <f t="shared" ref="Y217" si="688">X217+Y216</f>
        <v>0</v>
      </c>
      <c r="Z217" s="50">
        <f t="shared" ref="Z217" si="689">Y217+Z216</f>
        <v>0</v>
      </c>
      <c r="AA217" s="50">
        <f t="shared" ref="AA217" si="690">Z217+AA216</f>
        <v>0</v>
      </c>
      <c r="AB217" s="50">
        <f t="shared" ref="AB217" si="691">AA217+AB216</f>
        <v>0</v>
      </c>
      <c r="AC217" s="50">
        <f t="shared" ref="AC217" si="692">AB217+AC216</f>
        <v>0</v>
      </c>
      <c r="AD217" s="50">
        <f t="shared" ref="AD217" si="693">AC217+AD216</f>
        <v>0</v>
      </c>
      <c r="AE217" s="50">
        <f t="shared" ref="AE217" si="694">AD217+AE216</f>
        <v>0</v>
      </c>
      <c r="AF217" s="50">
        <f t="shared" ref="AF217" si="695">AE217+AF216</f>
        <v>0</v>
      </c>
      <c r="AG217" s="50">
        <f t="shared" ref="AG217" si="696">AF217+AG216</f>
        <v>0</v>
      </c>
      <c r="AH217" s="50">
        <f t="shared" ref="AH217" si="697">AG217+AH216</f>
        <v>0</v>
      </c>
      <c r="AI217" s="50">
        <f t="shared" ref="AI217" si="698">AH217+AI216</f>
        <v>0</v>
      </c>
      <c r="AJ217" s="50">
        <f t="shared" ref="AJ217" si="699">AI217+AJ216</f>
        <v>0</v>
      </c>
      <c r="AK217" s="50">
        <f t="shared" ref="AK217" si="700">AJ217+AK216</f>
        <v>0</v>
      </c>
      <c r="AL217" s="50">
        <f t="shared" ref="AL217" si="701">AK217+AL216</f>
        <v>0</v>
      </c>
      <c r="AM217" s="50">
        <f t="shared" ref="AM217" si="702">AL217+AM216</f>
        <v>0</v>
      </c>
      <c r="AN217" s="50">
        <f t="shared" ref="AN217" si="703">AM217+AN216</f>
        <v>0</v>
      </c>
      <c r="AO217" s="50">
        <f t="shared" ref="AO217" si="704">AN217+AO216</f>
        <v>0</v>
      </c>
      <c r="AP217" s="50">
        <f t="shared" ref="AP217" si="705">AO217+AP216</f>
        <v>0</v>
      </c>
      <c r="AQ217" s="50">
        <f t="shared" ref="AQ217" si="706">AP217+AQ216</f>
        <v>0</v>
      </c>
    </row>
    <row r="218" spans="1:43" s="74" customFormat="1" x14ac:dyDescent="0.25">
      <c r="A218" s="73"/>
      <c r="B218" s="3"/>
      <c r="C218" s="72"/>
      <c r="E218" s="79" t="s">
        <v>179</v>
      </c>
      <c r="F218" s="80"/>
      <c r="G218" s="80"/>
      <c r="H218" s="50">
        <f>H215-H217</f>
        <v>0</v>
      </c>
      <c r="I218" s="50">
        <f>I215-I217</f>
        <v>0</v>
      </c>
      <c r="J218" s="50">
        <f t="shared" ref="J218:S218" si="707">J215-J217</f>
        <v>0</v>
      </c>
      <c r="K218" s="50">
        <f t="shared" si="707"/>
        <v>0</v>
      </c>
      <c r="L218" s="50">
        <f t="shared" si="707"/>
        <v>0</v>
      </c>
      <c r="M218" s="50">
        <f t="shared" si="707"/>
        <v>0</v>
      </c>
      <c r="N218" s="50">
        <f t="shared" si="707"/>
        <v>0</v>
      </c>
      <c r="O218" s="50">
        <f t="shared" si="707"/>
        <v>0</v>
      </c>
      <c r="P218" s="50">
        <f t="shared" si="707"/>
        <v>0</v>
      </c>
      <c r="Q218" s="50">
        <f t="shared" si="707"/>
        <v>0</v>
      </c>
      <c r="R218" s="50">
        <f t="shared" si="707"/>
        <v>0</v>
      </c>
      <c r="S218" s="50">
        <f t="shared" si="707"/>
        <v>0</v>
      </c>
      <c r="T218" s="50">
        <f t="shared" ref="T218:AQ218" si="708">T215-T217</f>
        <v>0</v>
      </c>
      <c r="U218" s="50">
        <f t="shared" si="708"/>
        <v>0</v>
      </c>
      <c r="V218" s="50">
        <f t="shared" si="708"/>
        <v>0</v>
      </c>
      <c r="W218" s="50">
        <f t="shared" si="708"/>
        <v>0</v>
      </c>
      <c r="X218" s="50">
        <f t="shared" si="708"/>
        <v>0</v>
      </c>
      <c r="Y218" s="50">
        <f t="shared" si="708"/>
        <v>0</v>
      </c>
      <c r="Z218" s="50">
        <f t="shared" si="708"/>
        <v>0</v>
      </c>
      <c r="AA218" s="50">
        <f t="shared" si="708"/>
        <v>0</v>
      </c>
      <c r="AB218" s="50">
        <f t="shared" si="708"/>
        <v>0</v>
      </c>
      <c r="AC218" s="50">
        <f t="shared" si="708"/>
        <v>0</v>
      </c>
      <c r="AD218" s="50">
        <f t="shared" si="708"/>
        <v>0</v>
      </c>
      <c r="AE218" s="50">
        <f t="shared" si="708"/>
        <v>0</v>
      </c>
      <c r="AF218" s="50">
        <f t="shared" si="708"/>
        <v>0</v>
      </c>
      <c r="AG218" s="50">
        <f t="shared" si="708"/>
        <v>0</v>
      </c>
      <c r="AH218" s="50">
        <f t="shared" si="708"/>
        <v>0</v>
      </c>
      <c r="AI218" s="50">
        <f t="shared" si="708"/>
        <v>0</v>
      </c>
      <c r="AJ218" s="50">
        <f t="shared" si="708"/>
        <v>0</v>
      </c>
      <c r="AK218" s="50">
        <f t="shared" si="708"/>
        <v>0</v>
      </c>
      <c r="AL218" s="50">
        <f t="shared" si="708"/>
        <v>0</v>
      </c>
      <c r="AM218" s="50">
        <f t="shared" si="708"/>
        <v>0</v>
      </c>
      <c r="AN218" s="50">
        <f t="shared" si="708"/>
        <v>0</v>
      </c>
      <c r="AO218" s="50">
        <f t="shared" si="708"/>
        <v>0</v>
      </c>
      <c r="AP218" s="50">
        <f t="shared" si="708"/>
        <v>0</v>
      </c>
      <c r="AQ218" s="50">
        <f t="shared" si="708"/>
        <v>0</v>
      </c>
    </row>
    <row r="219" spans="1:43" s="74" customFormat="1" x14ac:dyDescent="0.25">
      <c r="A219" s="73"/>
      <c r="B219" s="3"/>
      <c r="C219" s="72"/>
      <c r="E219" s="79" t="s">
        <v>190</v>
      </c>
      <c r="F219" s="80"/>
      <c r="G219" s="80"/>
      <c r="H219" s="50">
        <f>H76</f>
        <v>0</v>
      </c>
      <c r="I219" s="50">
        <f>I76</f>
        <v>0</v>
      </c>
      <c r="J219" s="50">
        <f t="shared" ref="J219:S219" si="709">J76</f>
        <v>0</v>
      </c>
      <c r="K219" s="50">
        <f t="shared" si="709"/>
        <v>0</v>
      </c>
      <c r="L219" s="50">
        <f t="shared" si="709"/>
        <v>0</v>
      </c>
      <c r="M219" s="50">
        <f t="shared" si="709"/>
        <v>0</v>
      </c>
      <c r="N219" s="50">
        <f t="shared" si="709"/>
        <v>0</v>
      </c>
      <c r="O219" s="50">
        <f t="shared" si="709"/>
        <v>0</v>
      </c>
      <c r="P219" s="50">
        <f t="shared" si="709"/>
        <v>0</v>
      </c>
      <c r="Q219" s="50">
        <f t="shared" si="709"/>
        <v>0</v>
      </c>
      <c r="R219" s="50">
        <f t="shared" si="709"/>
        <v>0</v>
      </c>
      <c r="S219" s="50">
        <f t="shared" si="709"/>
        <v>0</v>
      </c>
      <c r="T219" s="50">
        <f t="shared" ref="T219:AQ219" si="710">T76</f>
        <v>0</v>
      </c>
      <c r="U219" s="50">
        <f t="shared" si="710"/>
        <v>0</v>
      </c>
      <c r="V219" s="50">
        <f t="shared" si="710"/>
        <v>0</v>
      </c>
      <c r="W219" s="50">
        <f t="shared" si="710"/>
        <v>0</v>
      </c>
      <c r="X219" s="50">
        <f t="shared" si="710"/>
        <v>0</v>
      </c>
      <c r="Y219" s="50">
        <f t="shared" si="710"/>
        <v>0</v>
      </c>
      <c r="Z219" s="50">
        <f t="shared" si="710"/>
        <v>0</v>
      </c>
      <c r="AA219" s="50">
        <f t="shared" si="710"/>
        <v>0</v>
      </c>
      <c r="AB219" s="50">
        <f t="shared" si="710"/>
        <v>0</v>
      </c>
      <c r="AC219" s="50">
        <f t="shared" si="710"/>
        <v>0</v>
      </c>
      <c r="AD219" s="50">
        <f t="shared" si="710"/>
        <v>0</v>
      </c>
      <c r="AE219" s="50">
        <f t="shared" si="710"/>
        <v>0</v>
      </c>
      <c r="AF219" s="50">
        <f t="shared" si="710"/>
        <v>0</v>
      </c>
      <c r="AG219" s="50">
        <f t="shared" si="710"/>
        <v>0</v>
      </c>
      <c r="AH219" s="50">
        <f t="shared" si="710"/>
        <v>0</v>
      </c>
      <c r="AI219" s="50">
        <f t="shared" si="710"/>
        <v>0</v>
      </c>
      <c r="AJ219" s="50">
        <f t="shared" si="710"/>
        <v>0</v>
      </c>
      <c r="AK219" s="50">
        <f t="shared" si="710"/>
        <v>0</v>
      </c>
      <c r="AL219" s="50">
        <f t="shared" si="710"/>
        <v>0</v>
      </c>
      <c r="AM219" s="50">
        <f t="shared" si="710"/>
        <v>0</v>
      </c>
      <c r="AN219" s="50">
        <f t="shared" si="710"/>
        <v>0</v>
      </c>
      <c r="AO219" s="50">
        <f t="shared" si="710"/>
        <v>0</v>
      </c>
      <c r="AP219" s="50">
        <f t="shared" si="710"/>
        <v>0</v>
      </c>
      <c r="AQ219" s="50">
        <f t="shared" si="710"/>
        <v>0</v>
      </c>
    </row>
    <row r="220" spans="1:43" s="74" customFormat="1" x14ac:dyDescent="0.25">
      <c r="A220" s="73"/>
      <c r="B220" s="3"/>
      <c r="C220" s="72"/>
      <c r="E220" s="185" t="s">
        <v>191</v>
      </c>
      <c r="F220" s="184"/>
      <c r="G220" s="184"/>
      <c r="H220" s="208">
        <f>(H218-H219)/H6</f>
        <v>0</v>
      </c>
      <c r="I220" s="208">
        <f>(I218-I219)/I6</f>
        <v>0</v>
      </c>
      <c r="J220" s="208">
        <f t="shared" ref="J220:S220" si="711">(J218-J219)/J6</f>
        <v>0</v>
      </c>
      <c r="K220" s="208">
        <f t="shared" si="711"/>
        <v>0</v>
      </c>
      <c r="L220" s="208">
        <f t="shared" si="711"/>
        <v>0</v>
      </c>
      <c r="M220" s="208">
        <f t="shared" si="711"/>
        <v>0</v>
      </c>
      <c r="N220" s="208">
        <f t="shared" si="711"/>
        <v>0</v>
      </c>
      <c r="O220" s="208">
        <f t="shared" si="711"/>
        <v>0</v>
      </c>
      <c r="P220" s="208">
        <f t="shared" si="711"/>
        <v>0</v>
      </c>
      <c r="Q220" s="208">
        <f t="shared" si="711"/>
        <v>0</v>
      </c>
      <c r="R220" s="208">
        <f t="shared" si="711"/>
        <v>0</v>
      </c>
      <c r="S220" s="208">
        <f t="shared" si="711"/>
        <v>0</v>
      </c>
      <c r="T220" s="208">
        <f t="shared" ref="T220:AQ220" si="712">(T218-T219)/T6</f>
        <v>0</v>
      </c>
      <c r="U220" s="208">
        <f t="shared" si="712"/>
        <v>0</v>
      </c>
      <c r="V220" s="208">
        <f t="shared" si="712"/>
        <v>0</v>
      </c>
      <c r="W220" s="208">
        <f t="shared" si="712"/>
        <v>0</v>
      </c>
      <c r="X220" s="208">
        <f t="shared" si="712"/>
        <v>0</v>
      </c>
      <c r="Y220" s="208">
        <f t="shared" si="712"/>
        <v>0</v>
      </c>
      <c r="Z220" s="208">
        <f t="shared" si="712"/>
        <v>0</v>
      </c>
      <c r="AA220" s="208">
        <f t="shared" si="712"/>
        <v>0</v>
      </c>
      <c r="AB220" s="208">
        <f t="shared" si="712"/>
        <v>0</v>
      </c>
      <c r="AC220" s="208">
        <f t="shared" si="712"/>
        <v>0</v>
      </c>
      <c r="AD220" s="208">
        <f t="shared" si="712"/>
        <v>0</v>
      </c>
      <c r="AE220" s="208">
        <f t="shared" si="712"/>
        <v>0</v>
      </c>
      <c r="AF220" s="208">
        <f t="shared" si="712"/>
        <v>0</v>
      </c>
      <c r="AG220" s="208">
        <f t="shared" si="712"/>
        <v>0</v>
      </c>
      <c r="AH220" s="208">
        <f t="shared" si="712"/>
        <v>0</v>
      </c>
      <c r="AI220" s="208">
        <f t="shared" si="712"/>
        <v>0</v>
      </c>
      <c r="AJ220" s="208">
        <f t="shared" si="712"/>
        <v>0</v>
      </c>
      <c r="AK220" s="208">
        <f t="shared" si="712"/>
        <v>0</v>
      </c>
      <c r="AL220" s="208">
        <f t="shared" si="712"/>
        <v>0</v>
      </c>
      <c r="AM220" s="208">
        <f t="shared" si="712"/>
        <v>0</v>
      </c>
      <c r="AN220" s="208">
        <f t="shared" si="712"/>
        <v>0</v>
      </c>
      <c r="AO220" s="208">
        <f t="shared" si="712"/>
        <v>0</v>
      </c>
      <c r="AP220" s="208">
        <f t="shared" si="712"/>
        <v>0</v>
      </c>
      <c r="AQ220" s="208">
        <f t="shared" si="712"/>
        <v>0</v>
      </c>
    </row>
    <row r="221" spans="1:43" s="74" customFormat="1" x14ac:dyDescent="0.25">
      <c r="A221" s="73"/>
      <c r="B221" s="3"/>
      <c r="C221" s="72"/>
      <c r="E221" s="79"/>
      <c r="F221" s="80"/>
      <c r="G221" s="80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</row>
    <row r="222" spans="1:43" s="74" customFormat="1" x14ac:dyDescent="0.25">
      <c r="A222" s="73"/>
      <c r="B222" s="3"/>
      <c r="C222" s="72"/>
      <c r="E222" s="79" t="s">
        <v>192</v>
      </c>
      <c r="F222" s="80"/>
      <c r="G222" s="80"/>
      <c r="H222" s="51">
        <f>H18/H6</f>
        <v>3.7499999999999978E-2</v>
      </c>
      <c r="I222" s="51">
        <f>I18/I6</f>
        <v>3.9279987724427048E-2</v>
      </c>
      <c r="J222" s="51">
        <f t="shared" ref="J222:S222" si="713">J18/J6</f>
        <v>4.1045893865302503E-2</v>
      </c>
      <c r="K222" s="51">
        <f t="shared" si="713"/>
        <v>4.2797829822830119E-2</v>
      </c>
      <c r="L222" s="51">
        <f t="shared" si="713"/>
        <v>4.4535906115920551E-2</v>
      </c>
      <c r="M222" s="51">
        <f t="shared" si="713"/>
        <v>4.6260232389162888E-2</v>
      </c>
      <c r="N222" s="51">
        <f t="shared" si="713"/>
        <v>4.7970917419741757E-2</v>
      </c>
      <c r="O222" s="51">
        <f t="shared" si="713"/>
        <v>4.9668069124299323E-2</v>
      </c>
      <c r="P222" s="51">
        <f t="shared" si="713"/>
        <v>5.1351794565743125E-2</v>
      </c>
      <c r="Q222" s="51">
        <f t="shared" si="713"/>
        <v>5.3022199959999947E-2</v>
      </c>
      <c r="R222" s="51">
        <f t="shared" si="713"/>
        <v>5.4679390682716336E-2</v>
      </c>
      <c r="S222" s="51">
        <f t="shared" si="713"/>
        <v>5.6323471275906152E-2</v>
      </c>
      <c r="T222" s="51">
        <f t="shared" ref="T222:AQ222" si="714">T18/T6</f>
        <v>5.7954545454545564E-2</v>
      </c>
      <c r="U222" s="51">
        <f t="shared" si="714"/>
        <v>5.957271611311557E-2</v>
      </c>
      <c r="V222" s="51">
        <f t="shared" si="714"/>
        <v>6.1178085332093242E-2</v>
      </c>
      <c r="W222" s="51">
        <f t="shared" si="714"/>
        <v>6.277075438439117E-2</v>
      </c>
      <c r="X222" s="51">
        <f t="shared" si="714"/>
        <v>6.4350823741746097E-2</v>
      </c>
      <c r="Y222" s="51">
        <f t="shared" si="714"/>
        <v>6.5918393081057319E-2</v>
      </c>
      <c r="Z222" s="51">
        <f t="shared" si="714"/>
        <v>6.7473561290674458E-2</v>
      </c>
      <c r="AA222" s="51">
        <f t="shared" si="714"/>
        <v>6.9016426476635875E-2</v>
      </c>
      <c r="AB222" s="51">
        <f t="shared" si="714"/>
        <v>7.0547085968857517E-2</v>
      </c>
      <c r="AC222" s="51">
        <f t="shared" si="714"/>
        <v>7.2065636327272767E-2</v>
      </c>
      <c r="AD222" s="51">
        <f t="shared" si="714"/>
        <v>7.3572173347923972E-2</v>
      </c>
      <c r="AE222" s="51">
        <f t="shared" si="714"/>
        <v>7.5066792069005628E-2</v>
      </c>
      <c r="AF222" s="51">
        <f t="shared" si="714"/>
        <v>7.6549586776859677E-2</v>
      </c>
      <c r="AG222" s="51">
        <f t="shared" si="714"/>
        <v>7.8020651011923306E-2</v>
      </c>
      <c r="AH222" s="51">
        <f t="shared" si="714"/>
        <v>7.9480077574630367E-2</v>
      </c>
      <c r="AI222" s="51">
        <f t="shared" si="714"/>
        <v>8.0927958531264721E-2</v>
      </c>
      <c r="AJ222" s="51">
        <f t="shared" si="714"/>
        <v>8.2364385219769201E-2</v>
      </c>
      <c r="AK222" s="51">
        <f t="shared" si="714"/>
        <v>8.3789448255506702E-2</v>
      </c>
      <c r="AL222" s="51">
        <f t="shared" si="714"/>
        <v>8.5203237536976867E-2</v>
      </c>
      <c r="AM222" s="51">
        <f t="shared" si="714"/>
        <v>8.6605842251487278E-2</v>
      </c>
      <c r="AN222" s="51">
        <f t="shared" si="714"/>
        <v>8.7997350880779632E-2</v>
      </c>
      <c r="AO222" s="51">
        <f t="shared" si="714"/>
        <v>8.937785120661168E-2</v>
      </c>
      <c r="AP222" s="51">
        <f t="shared" si="714"/>
        <v>9.0747430316294633E-2</v>
      </c>
      <c r="AQ222" s="51">
        <f t="shared" si="714"/>
        <v>9.2106174608187E-2</v>
      </c>
    </row>
    <row r="223" spans="1:43" s="74" customFormat="1" ht="15.75" thickBot="1" x14ac:dyDescent="0.3">
      <c r="A223" s="73"/>
      <c r="B223" s="3"/>
      <c r="C223" s="72"/>
      <c r="E223" s="209" t="s">
        <v>238</v>
      </c>
      <c r="F223" s="162"/>
      <c r="G223" s="162"/>
      <c r="H223" s="210" t="str">
        <f>IF(H222/(H220-H222)&lt;0,"INF",H222/(H220-H222))</f>
        <v>INF</v>
      </c>
      <c r="I223" s="210" t="str">
        <f>IF(I222/(I220-I222)&lt;0,"INF",I222/(I220-I222))</f>
        <v>INF</v>
      </c>
      <c r="J223" s="210" t="str">
        <f t="shared" ref="J223:S223" si="715">IF(J222/(J220-J222)&lt;0,"INF",J222/(J220-J222))</f>
        <v>INF</v>
      </c>
      <c r="K223" s="210" t="str">
        <f t="shared" si="715"/>
        <v>INF</v>
      </c>
      <c r="L223" s="210" t="str">
        <f t="shared" si="715"/>
        <v>INF</v>
      </c>
      <c r="M223" s="210" t="str">
        <f t="shared" si="715"/>
        <v>INF</v>
      </c>
      <c r="N223" s="210" t="str">
        <f t="shared" si="715"/>
        <v>INF</v>
      </c>
      <c r="O223" s="210" t="str">
        <f t="shared" si="715"/>
        <v>INF</v>
      </c>
      <c r="P223" s="210" t="str">
        <f t="shared" si="715"/>
        <v>INF</v>
      </c>
      <c r="Q223" s="210" t="str">
        <f t="shared" si="715"/>
        <v>INF</v>
      </c>
      <c r="R223" s="210" t="str">
        <f t="shared" si="715"/>
        <v>INF</v>
      </c>
      <c r="S223" s="210" t="str">
        <f t="shared" si="715"/>
        <v>INF</v>
      </c>
      <c r="T223" s="210" t="str">
        <f t="shared" ref="T223:AQ223" si="716">IF(T222/(T220-T222)&lt;0,"INF",T222/(T220-T222))</f>
        <v>INF</v>
      </c>
      <c r="U223" s="210" t="str">
        <f t="shared" si="716"/>
        <v>INF</v>
      </c>
      <c r="V223" s="210" t="str">
        <f t="shared" si="716"/>
        <v>INF</v>
      </c>
      <c r="W223" s="210" t="str">
        <f t="shared" si="716"/>
        <v>INF</v>
      </c>
      <c r="X223" s="210" t="str">
        <f t="shared" si="716"/>
        <v>INF</v>
      </c>
      <c r="Y223" s="210" t="str">
        <f t="shared" si="716"/>
        <v>INF</v>
      </c>
      <c r="Z223" s="210" t="str">
        <f t="shared" si="716"/>
        <v>INF</v>
      </c>
      <c r="AA223" s="210" t="str">
        <f t="shared" si="716"/>
        <v>INF</v>
      </c>
      <c r="AB223" s="210" t="str">
        <f t="shared" si="716"/>
        <v>INF</v>
      </c>
      <c r="AC223" s="210" t="str">
        <f t="shared" si="716"/>
        <v>INF</v>
      </c>
      <c r="AD223" s="210" t="str">
        <f t="shared" si="716"/>
        <v>INF</v>
      </c>
      <c r="AE223" s="210" t="str">
        <f t="shared" si="716"/>
        <v>INF</v>
      </c>
      <c r="AF223" s="210" t="str">
        <f t="shared" si="716"/>
        <v>INF</v>
      </c>
      <c r="AG223" s="210" t="str">
        <f t="shared" si="716"/>
        <v>INF</v>
      </c>
      <c r="AH223" s="210" t="str">
        <f t="shared" si="716"/>
        <v>INF</v>
      </c>
      <c r="AI223" s="210" t="str">
        <f t="shared" si="716"/>
        <v>INF</v>
      </c>
      <c r="AJ223" s="210" t="str">
        <f t="shared" si="716"/>
        <v>INF</v>
      </c>
      <c r="AK223" s="210" t="str">
        <f t="shared" si="716"/>
        <v>INF</v>
      </c>
      <c r="AL223" s="210" t="str">
        <f t="shared" si="716"/>
        <v>INF</v>
      </c>
      <c r="AM223" s="210" t="str">
        <f t="shared" si="716"/>
        <v>INF</v>
      </c>
      <c r="AN223" s="210" t="str">
        <f t="shared" si="716"/>
        <v>INF</v>
      </c>
      <c r="AO223" s="210" t="str">
        <f t="shared" si="716"/>
        <v>INF</v>
      </c>
      <c r="AP223" s="210" t="str">
        <f t="shared" si="716"/>
        <v>INF</v>
      </c>
      <c r="AQ223" s="210" t="str">
        <f t="shared" si="716"/>
        <v>INF</v>
      </c>
    </row>
    <row r="224" spans="1:43" s="74" customFormat="1" x14ac:dyDescent="0.25">
      <c r="A224" s="73"/>
      <c r="B224" s="3"/>
      <c r="C224" s="72"/>
      <c r="E224" s="80"/>
      <c r="F224" s="80"/>
      <c r="G224" s="80"/>
      <c r="H224" s="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</row>
    <row r="225" spans="1:43" s="74" customFormat="1" x14ac:dyDescent="0.25">
      <c r="A225" s="73"/>
      <c r="B225" s="3"/>
      <c r="C225" s="72"/>
      <c r="D225" s="73"/>
      <c r="E225" s="80"/>
      <c r="F225" s="80"/>
      <c r="G225" s="80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</row>
    <row r="226" spans="1:43" s="74" customFormat="1" x14ac:dyDescent="0.25">
      <c r="A226" s="73"/>
      <c r="B226" s="3"/>
      <c r="C226" s="72"/>
      <c r="D226" s="73"/>
      <c r="E226" s="80"/>
      <c r="F226" s="80"/>
      <c r="G226" s="80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</row>
  </sheetData>
  <pageMargins left="0.7" right="0.7" top="0.75" bottom="0.75" header="0.3" footer="0.3"/>
  <pageSetup orientation="portrait" r:id="rId1"/>
  <ignoredErrors>
    <ignoredError sqref="H107:I107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87ABC-81C3-4221-8C2A-8B826A03F7A6}">
  <dimension ref="A1:XEK226"/>
  <sheetViews>
    <sheetView topLeftCell="C1" workbookViewId="0">
      <selection activeCell="C18" sqref="C18"/>
    </sheetView>
  </sheetViews>
  <sheetFormatPr defaultColWidth="13" defaultRowHeight="15" x14ac:dyDescent="0.25"/>
  <cols>
    <col min="1" max="1" width="17.7109375" style="73" bestFit="1" customWidth="1"/>
    <col min="2" max="2" width="29.140625" style="3" bestFit="1" customWidth="1"/>
    <col min="3" max="3" width="19.42578125" style="72" customWidth="1"/>
    <col min="4" max="4" width="12.28515625" style="73" bestFit="1" customWidth="1"/>
    <col min="5" max="5" width="33.140625" style="73" bestFit="1" customWidth="1"/>
    <col min="6" max="6" width="4.85546875" style="73" bestFit="1" customWidth="1"/>
    <col min="7" max="7" width="2.7109375" style="73" customWidth="1"/>
    <col min="8" max="43" width="12.7109375" style="3" customWidth="1"/>
    <col min="44" max="16384" width="13" style="73"/>
  </cols>
  <sheetData>
    <row r="1" spans="1:43" ht="15.75" thickBot="1" x14ac:dyDescent="0.3">
      <c r="A1" s="1" t="s">
        <v>0</v>
      </c>
    </row>
    <row r="2" spans="1:43" s="74" customFormat="1" ht="15.75" thickBot="1" x14ac:dyDescent="0.3">
      <c r="A2" s="192" t="s">
        <v>233</v>
      </c>
      <c r="B2" s="3"/>
      <c r="C2" s="72">
        <f>1000000/12</f>
        <v>83333.333333333328</v>
      </c>
      <c r="E2" s="16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43" s="74" customFormat="1" ht="15.75" thickBot="1" x14ac:dyDescent="0.3">
      <c r="A3" s="6" t="s">
        <v>1</v>
      </c>
      <c r="B3" s="3"/>
      <c r="C3" s="72"/>
      <c r="E3" s="75"/>
      <c r="F3" s="76"/>
      <c r="G3" s="77"/>
      <c r="H3" s="190" t="str">
        <f>"Month "&amp;H4</f>
        <v>Month 1</v>
      </c>
      <c r="I3" s="190" t="str">
        <f>"Month "&amp;I4</f>
        <v>Month 2</v>
      </c>
      <c r="J3" s="190" t="str">
        <f t="shared" ref="J3:AQ3" si="0">"Month "&amp;J4</f>
        <v>Month 3</v>
      </c>
      <c r="K3" s="190" t="str">
        <f t="shared" si="0"/>
        <v>Month 4</v>
      </c>
      <c r="L3" s="190" t="str">
        <f t="shared" si="0"/>
        <v>Month 5</v>
      </c>
      <c r="M3" s="190" t="str">
        <f t="shared" si="0"/>
        <v>Month 6</v>
      </c>
      <c r="N3" s="190" t="str">
        <f t="shared" si="0"/>
        <v>Month 7</v>
      </c>
      <c r="O3" s="190" t="str">
        <f t="shared" si="0"/>
        <v>Month 8</v>
      </c>
      <c r="P3" s="190" t="str">
        <f t="shared" si="0"/>
        <v>Month 9</v>
      </c>
      <c r="Q3" s="190" t="str">
        <f t="shared" si="0"/>
        <v>Month 10</v>
      </c>
      <c r="R3" s="190" t="str">
        <f t="shared" si="0"/>
        <v>Month 11</v>
      </c>
      <c r="S3" s="190" t="str">
        <f t="shared" si="0"/>
        <v>Month 12</v>
      </c>
      <c r="T3" s="190" t="str">
        <f t="shared" si="0"/>
        <v>Month 13</v>
      </c>
      <c r="U3" s="190" t="str">
        <f t="shared" si="0"/>
        <v>Month 14</v>
      </c>
      <c r="V3" s="190" t="str">
        <f t="shared" si="0"/>
        <v>Month 15</v>
      </c>
      <c r="W3" s="190" t="str">
        <f t="shared" si="0"/>
        <v>Month 16</v>
      </c>
      <c r="X3" s="190" t="str">
        <f t="shared" si="0"/>
        <v>Month 17</v>
      </c>
      <c r="Y3" s="190" t="str">
        <f t="shared" si="0"/>
        <v>Month 18</v>
      </c>
      <c r="Z3" s="190" t="str">
        <f t="shared" si="0"/>
        <v>Month 19</v>
      </c>
      <c r="AA3" s="190" t="str">
        <f t="shared" si="0"/>
        <v>Month 20</v>
      </c>
      <c r="AB3" s="190" t="str">
        <f t="shared" si="0"/>
        <v>Month 21</v>
      </c>
      <c r="AC3" s="190" t="str">
        <f t="shared" si="0"/>
        <v>Month 22</v>
      </c>
      <c r="AD3" s="190" t="str">
        <f t="shared" si="0"/>
        <v>Month 23</v>
      </c>
      <c r="AE3" s="190" t="str">
        <f t="shared" si="0"/>
        <v>Month 24</v>
      </c>
      <c r="AF3" s="190" t="str">
        <f t="shared" si="0"/>
        <v>Month 25</v>
      </c>
      <c r="AG3" s="190" t="str">
        <f t="shared" si="0"/>
        <v>Month 26</v>
      </c>
      <c r="AH3" s="190" t="str">
        <f t="shared" si="0"/>
        <v>Month 27</v>
      </c>
      <c r="AI3" s="190" t="str">
        <f t="shared" si="0"/>
        <v>Month 28</v>
      </c>
      <c r="AJ3" s="190" t="str">
        <f t="shared" si="0"/>
        <v>Month 29</v>
      </c>
      <c r="AK3" s="190" t="str">
        <f t="shared" si="0"/>
        <v>Month 30</v>
      </c>
      <c r="AL3" s="190" t="str">
        <f t="shared" si="0"/>
        <v>Month 31</v>
      </c>
      <c r="AM3" s="190" t="str">
        <f t="shared" si="0"/>
        <v>Month 32</v>
      </c>
      <c r="AN3" s="190" t="str">
        <f t="shared" si="0"/>
        <v>Month 33</v>
      </c>
      <c r="AO3" s="190" t="str">
        <f t="shared" si="0"/>
        <v>Month 34</v>
      </c>
      <c r="AP3" s="190" t="str">
        <f t="shared" si="0"/>
        <v>Month 35</v>
      </c>
      <c r="AQ3" s="190" t="str">
        <f t="shared" si="0"/>
        <v>Month 36</v>
      </c>
    </row>
    <row r="4" spans="1:43" s="74" customFormat="1" ht="15.75" thickBot="1" x14ac:dyDescent="0.3">
      <c r="A4" s="188" t="s">
        <v>174</v>
      </c>
      <c r="B4" s="3"/>
      <c r="C4" s="72"/>
      <c r="E4" s="204">
        <f>MAX(H4:BQ4)</f>
        <v>36</v>
      </c>
      <c r="F4" s="78"/>
      <c r="G4" s="73"/>
      <c r="H4" s="205">
        <f>G4+1</f>
        <v>1</v>
      </c>
      <c r="I4" s="205">
        <f>H4+1</f>
        <v>2</v>
      </c>
      <c r="J4" s="205">
        <f t="shared" ref="J4:AQ4" si="1">I4+1</f>
        <v>3</v>
      </c>
      <c r="K4" s="205">
        <f t="shared" si="1"/>
        <v>4</v>
      </c>
      <c r="L4" s="205">
        <f t="shared" si="1"/>
        <v>5</v>
      </c>
      <c r="M4" s="205">
        <f t="shared" si="1"/>
        <v>6</v>
      </c>
      <c r="N4" s="205">
        <f t="shared" si="1"/>
        <v>7</v>
      </c>
      <c r="O4" s="205">
        <f t="shared" si="1"/>
        <v>8</v>
      </c>
      <c r="P4" s="205">
        <f t="shared" si="1"/>
        <v>9</v>
      </c>
      <c r="Q4" s="205">
        <f t="shared" si="1"/>
        <v>10</v>
      </c>
      <c r="R4" s="205">
        <f t="shared" si="1"/>
        <v>11</v>
      </c>
      <c r="S4" s="205">
        <f t="shared" si="1"/>
        <v>12</v>
      </c>
      <c r="T4" s="205">
        <f t="shared" si="1"/>
        <v>13</v>
      </c>
      <c r="U4" s="205">
        <f t="shared" si="1"/>
        <v>14</v>
      </c>
      <c r="V4" s="205">
        <f t="shared" si="1"/>
        <v>15</v>
      </c>
      <c r="W4" s="205">
        <f t="shared" si="1"/>
        <v>16</v>
      </c>
      <c r="X4" s="205">
        <f t="shared" si="1"/>
        <v>17</v>
      </c>
      <c r="Y4" s="205">
        <f t="shared" si="1"/>
        <v>18</v>
      </c>
      <c r="Z4" s="205">
        <f t="shared" si="1"/>
        <v>19</v>
      </c>
      <c r="AA4" s="205">
        <f t="shared" si="1"/>
        <v>20</v>
      </c>
      <c r="AB4" s="205">
        <f t="shared" si="1"/>
        <v>21</v>
      </c>
      <c r="AC4" s="205">
        <f t="shared" si="1"/>
        <v>22</v>
      </c>
      <c r="AD4" s="205">
        <f t="shared" si="1"/>
        <v>23</v>
      </c>
      <c r="AE4" s="205">
        <f t="shared" si="1"/>
        <v>24</v>
      </c>
      <c r="AF4" s="205">
        <f t="shared" si="1"/>
        <v>25</v>
      </c>
      <c r="AG4" s="205">
        <f t="shared" si="1"/>
        <v>26</v>
      </c>
      <c r="AH4" s="205">
        <f t="shared" si="1"/>
        <v>27</v>
      </c>
      <c r="AI4" s="205">
        <f t="shared" si="1"/>
        <v>28</v>
      </c>
      <c r="AJ4" s="205">
        <f t="shared" si="1"/>
        <v>29</v>
      </c>
      <c r="AK4" s="205">
        <f t="shared" si="1"/>
        <v>30</v>
      </c>
      <c r="AL4" s="205">
        <f t="shared" si="1"/>
        <v>31</v>
      </c>
      <c r="AM4" s="205">
        <f t="shared" si="1"/>
        <v>32</v>
      </c>
      <c r="AN4" s="205">
        <f t="shared" si="1"/>
        <v>33</v>
      </c>
      <c r="AO4" s="205">
        <f t="shared" si="1"/>
        <v>34</v>
      </c>
      <c r="AP4" s="205">
        <f t="shared" si="1"/>
        <v>35</v>
      </c>
      <c r="AQ4" s="205">
        <f t="shared" si="1"/>
        <v>36</v>
      </c>
    </row>
    <row r="5" spans="1:43" s="74" customFormat="1" ht="15.75" thickBot="1" x14ac:dyDescent="0.3">
      <c r="A5" s="73"/>
      <c r="B5" s="3"/>
      <c r="C5" s="72"/>
      <c r="E5" s="79"/>
      <c r="F5" s="80"/>
      <c r="G5" s="80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</row>
    <row r="6" spans="1:43" s="74" customFormat="1" ht="15.75" thickBot="1" x14ac:dyDescent="0.3">
      <c r="A6" s="83" t="s">
        <v>49</v>
      </c>
      <c r="B6" s="68" t="s">
        <v>50</v>
      </c>
      <c r="C6" s="103">
        <v>0</v>
      </c>
      <c r="E6" s="79" t="s">
        <v>51</v>
      </c>
      <c r="F6" s="80"/>
      <c r="G6" s="80"/>
      <c r="H6" s="81">
        <f>'Basic Unit Economics - Odoo'!H53</f>
        <v>83333.333333333328</v>
      </c>
      <c r="I6" s="81">
        <f>'Basic Unit Economics - Odoo'!I53</f>
        <v>84309.576409987771</v>
      </c>
      <c r="J6" s="81">
        <f>'Basic Unit Economics - Odoo'!J53</f>
        <v>85297.256093178803</v>
      </c>
      <c r="K6" s="81">
        <f>'Basic Unit Economics - Odoo'!K53</f>
        <v>86296.506361801847</v>
      </c>
      <c r="L6" s="81">
        <f>'Basic Unit Economics - Odoo'!L53</f>
        <v>87307.462764303957</v>
      </c>
      <c r="M6" s="81">
        <f>'Basic Unit Economics - Odoo'!M53</f>
        <v>88330.262437070967</v>
      </c>
      <c r="N6" s="81">
        <f>'Basic Unit Economics - Odoo'!N53</f>
        <v>89365.044123030093</v>
      </c>
      <c r="O6" s="81">
        <f>'Basic Unit Economics - Odoo'!O53</f>
        <v>90411.948190470415</v>
      </c>
      <c r="P6" s="81">
        <f>'Basic Unit Economics - Odoo'!P53</f>
        <v>91471.11665208386</v>
      </c>
      <c r="Q6" s="81">
        <f>'Basic Unit Economics - Odoo'!Q53</f>
        <v>92542.69318422924</v>
      </c>
      <c r="R6" s="81">
        <f>'Basic Unit Economics - Odoo'!R53</f>
        <v>93626.823146421972</v>
      </c>
      <c r="S6" s="81">
        <f>'Basic Unit Economics - Odoo'!S53</f>
        <v>94723.653601052109</v>
      </c>
      <c r="T6" s="81">
        <f>'Basic Unit Economics - Odoo'!T53</f>
        <v>95833.333333333401</v>
      </c>
      <c r="U6" s="81">
        <f>'Basic Unit Economics - Odoo'!U53</f>
        <v>96956.012871486018</v>
      </c>
      <c r="V6" s="81">
        <f>'Basic Unit Economics - Odoo'!V53</f>
        <v>98091.844507155707</v>
      </c>
      <c r="W6" s="81">
        <f>'Basic Unit Economics - Odoo'!W53</f>
        <v>99240.982316072215</v>
      </c>
      <c r="X6" s="81">
        <f>'Basic Unit Economics - Odoo'!X53</f>
        <v>100403.58217894964</v>
      </c>
      <c r="Y6" s="81">
        <f>'Basic Unit Economics - Odoo'!Y53</f>
        <v>101579.8018026317</v>
      </c>
      <c r="Z6" s="81">
        <f>'Basic Unit Economics - Odoo'!Z53</f>
        <v>102769.80074148471</v>
      </c>
      <c r="AA6" s="81">
        <f>'Basic Unit Economics - Odoo'!AA53</f>
        <v>103973.74041904109</v>
      </c>
      <c r="AB6" s="81">
        <f>'Basic Unit Economics - Odoo'!AB53</f>
        <v>105191.78414989656</v>
      </c>
      <c r="AC6" s="81">
        <f>'Basic Unit Economics - Odoo'!AC53</f>
        <v>106424.09716186374</v>
      </c>
      <c r="AD6" s="81">
        <f>'Basic Unit Economics - Odoo'!AD53</f>
        <v>107670.84661838537</v>
      </c>
      <c r="AE6" s="81">
        <f>'Basic Unit Economics - Odoo'!AE53</f>
        <v>108932.20164121003</v>
      </c>
      <c r="AF6" s="81">
        <f>'Basic Unit Economics - Odoo'!AF53</f>
        <v>110208.33333333353</v>
      </c>
      <c r="AG6" s="81">
        <f>'Basic Unit Economics - Odoo'!AG53</f>
        <v>111499.41480220904</v>
      </c>
      <c r="AH6" s="81">
        <f>'Basic Unit Economics - Odoo'!AH53</f>
        <v>112805.62118322919</v>
      </c>
      <c r="AI6" s="81">
        <f>'Basic Unit Economics - Odoo'!AI53</f>
        <v>114127.12966348317</v>
      </c>
      <c r="AJ6" s="81">
        <f>'Basic Unit Economics - Odoo'!AJ53</f>
        <v>115464.1195057922</v>
      </c>
      <c r="AK6" s="81">
        <f>'Basic Unit Economics - Odoo'!AK53</f>
        <v>116816.77207302657</v>
      </c>
      <c r="AL6" s="81">
        <f>'Basic Unit Economics - Odoo'!AL53</f>
        <v>118185.27085270753</v>
      </c>
      <c r="AM6" s="81">
        <f>'Basic Unit Economics - Odoo'!AM53</f>
        <v>119569.80148189738</v>
      </c>
      <c r="AN6" s="81">
        <f>'Basic Unit Economics - Odoo'!AN53</f>
        <v>120970.55177238116</v>
      </c>
      <c r="AO6" s="81">
        <f>'Basic Unit Economics - Odoo'!AO53</f>
        <v>122387.71173614344</v>
      </c>
      <c r="AP6" s="81">
        <f>'Basic Unit Economics - Odoo'!AP53</f>
        <v>123821.47361114332</v>
      </c>
      <c r="AQ6" s="81">
        <f>'Basic Unit Economics - Odoo'!AQ53</f>
        <v>125272.03188739168</v>
      </c>
    </row>
    <row r="7" spans="1:43" s="74" customFormat="1" x14ac:dyDescent="0.25">
      <c r="A7" s="84" t="s">
        <v>52</v>
      </c>
      <c r="B7" s="8" t="s">
        <v>53</v>
      </c>
      <c r="C7" s="85">
        <f>(HLOOKUP(A8,H4:BQ9,4,FALSE))-(C8*(HLOOKUP(A8,H4:BQ9,3,FALSE)))</f>
        <v>3.7834979593753815E-10</v>
      </c>
      <c r="E7" s="86" t="s">
        <v>54</v>
      </c>
      <c r="F7" s="87"/>
      <c r="G7" s="87"/>
      <c r="H7" s="81">
        <f>'Basic Unit Economics - Odoo'!H54</f>
        <v>45833.333333333336</v>
      </c>
      <c r="I7" s="81">
        <f>'Basic Unit Economics - Odoo'!I54</f>
        <v>46370.267025493275</v>
      </c>
      <c r="J7" s="81">
        <f>'Basic Unit Economics - Odoo'!J54</f>
        <v>46913.490851248345</v>
      </c>
      <c r="K7" s="81">
        <f>'Basic Unit Economics - Odoo'!K54</f>
        <v>47463.078498991017</v>
      </c>
      <c r="L7" s="81">
        <f>'Basic Unit Economics - Odoo'!L54</f>
        <v>48019.104520367182</v>
      </c>
      <c r="M7" s="81">
        <f>'Basic Unit Economics - Odoo'!M54</f>
        <v>48581.644340389037</v>
      </c>
      <c r="N7" s="81">
        <f>'Basic Unit Economics - Odoo'!N54</f>
        <v>49150.774267666558</v>
      </c>
      <c r="O7" s="81">
        <f>'Basic Unit Economics - Odoo'!O54</f>
        <v>49726.571504758729</v>
      </c>
      <c r="P7" s="81">
        <f>'Basic Unit Economics - Odoo'!P54</f>
        <v>50309.114158646124</v>
      </c>
      <c r="Q7" s="81">
        <f>'Basic Unit Economics - Odoo'!Q54</f>
        <v>50898.481251326084</v>
      </c>
      <c r="R7" s="81">
        <f>'Basic Unit Economics - Odoo'!R54</f>
        <v>51494.752730532091</v>
      </c>
      <c r="S7" s="81">
        <f>'Basic Unit Economics - Odoo'!S54</f>
        <v>52098.009480578665</v>
      </c>
      <c r="T7" s="81">
        <f>'Basic Unit Economics - Odoo'!T54</f>
        <v>52708.333333333372</v>
      </c>
      <c r="U7" s="81">
        <f>'Basic Unit Economics - Odoo'!U54</f>
        <v>53325.807079317317</v>
      </c>
      <c r="V7" s="81">
        <f>'Basic Unit Economics - Odoo'!V54</f>
        <v>53950.514478935642</v>
      </c>
      <c r="W7" s="81">
        <f>'Basic Unit Economics - Odoo'!W54</f>
        <v>54582.540273839724</v>
      </c>
      <c r="X7" s="81">
        <f>'Basic Unit Economics - Odoo'!X54</f>
        <v>55221.970198422307</v>
      </c>
      <c r="Y7" s="81">
        <f>'Basic Unit Economics - Odoo'!Y54</f>
        <v>55868.890991447443</v>
      </c>
      <c r="Z7" s="81">
        <f>'Basic Unit Economics - Odoo'!Z54</f>
        <v>56523.390407816594</v>
      </c>
      <c r="AA7" s="81">
        <f>'Basic Unit Economics - Odoo'!AA54</f>
        <v>57185.557230472601</v>
      </c>
      <c r="AB7" s="81">
        <f>'Basic Unit Economics - Odoo'!AB54</f>
        <v>57855.481282443114</v>
      </c>
      <c r="AC7" s="81">
        <f>'Basic Unit Economics - Odoo'!AC54</f>
        <v>58533.253439025066</v>
      </c>
      <c r="AD7" s="81">
        <f>'Basic Unit Economics - Odoo'!AD54</f>
        <v>59218.965640111957</v>
      </c>
      <c r="AE7" s="81">
        <f>'Basic Unit Economics - Odoo'!AE54</f>
        <v>59912.710902665523</v>
      </c>
      <c r="AF7" s="81">
        <f>'Basic Unit Economics - Odoo'!AF54</f>
        <v>60614.583333333445</v>
      </c>
      <c r="AG7" s="81">
        <f>'Basic Unit Economics - Odoo'!AG54</f>
        <v>61324.678141214972</v>
      </c>
      <c r="AH7" s="81">
        <f>'Basic Unit Economics - Odoo'!AH54</f>
        <v>62043.091650776056</v>
      </c>
      <c r="AI7" s="81">
        <f>'Basic Unit Economics - Odoo'!AI54</f>
        <v>62769.921314915744</v>
      </c>
      <c r="AJ7" s="81">
        <f>'Basic Unit Economics - Odoo'!AJ54</f>
        <v>63505.265728185717</v>
      </c>
      <c r="AK7" s="81">
        <f>'Basic Unit Economics - Odoo'!AK54</f>
        <v>64249.224640164619</v>
      </c>
      <c r="AL7" s="81">
        <f>'Basic Unit Economics - Odoo'!AL54</f>
        <v>65001.898968989146</v>
      </c>
      <c r="AM7" s="81">
        <f>'Basic Unit Economics - Odoo'!AM54</f>
        <v>65763.39081504356</v>
      </c>
      <c r="AN7" s="81">
        <f>'Basic Unit Economics - Odoo'!AN54</f>
        <v>66533.80347480964</v>
      </c>
      <c r="AO7" s="81">
        <f>'Basic Unit Economics - Odoo'!AO54</f>
        <v>67313.241454878895</v>
      </c>
      <c r="AP7" s="81">
        <f>'Basic Unit Economics - Odoo'!AP54</f>
        <v>68101.81048612883</v>
      </c>
      <c r="AQ7" s="81">
        <f>'Basic Unit Economics - Odoo'!AQ54</f>
        <v>68899.617538065431</v>
      </c>
    </row>
    <row r="8" spans="1:43" s="74" customFormat="1" x14ac:dyDescent="0.25">
      <c r="A8" s="88">
        <v>1</v>
      </c>
      <c r="B8" s="3" t="s">
        <v>55</v>
      </c>
      <c r="C8" s="89">
        <f>((HLOOKUP(A10,H4:BQ9,4,FALSE))-HLOOKUP(A8,H4:BQ9,4,FALSE))/(HLOOKUP(A10,H4:BQ9,3,FALSE)-HLOOKUP(A8,H4:BQ9,3,FALSE))</f>
        <v>0.54999999999999549</v>
      </c>
      <c r="E8" s="177" t="s">
        <v>56</v>
      </c>
      <c r="F8" s="178"/>
      <c r="G8" s="178"/>
      <c r="H8" s="48">
        <f>H6-H7</f>
        <v>37499.999999999993</v>
      </c>
      <c r="I8" s="48">
        <f>I6-I7</f>
        <v>37939.309384494496</v>
      </c>
      <c r="J8" s="48">
        <f t="shared" ref="J8:AQ8" si="2">J6-J7</f>
        <v>38383.765241930458</v>
      </c>
      <c r="K8" s="48">
        <f t="shared" si="2"/>
        <v>38833.42786281083</v>
      </c>
      <c r="L8" s="48">
        <f t="shared" si="2"/>
        <v>39288.358243936775</v>
      </c>
      <c r="M8" s="48">
        <f t="shared" si="2"/>
        <v>39748.61809668193</v>
      </c>
      <c r="N8" s="48">
        <f t="shared" si="2"/>
        <v>40214.269855363535</v>
      </c>
      <c r="O8" s="48">
        <f t="shared" si="2"/>
        <v>40685.376685711686</v>
      </c>
      <c r="P8" s="48">
        <f t="shared" si="2"/>
        <v>41162.002493437736</v>
      </c>
      <c r="Q8" s="48">
        <f t="shared" si="2"/>
        <v>41644.211932903156</v>
      </c>
      <c r="R8" s="48">
        <f t="shared" si="2"/>
        <v>42132.070415889881</v>
      </c>
      <c r="S8" s="48">
        <f t="shared" si="2"/>
        <v>42625.644120473444</v>
      </c>
      <c r="T8" s="48">
        <f t="shared" si="2"/>
        <v>43125.000000000029</v>
      </c>
      <c r="U8" s="48">
        <f t="shared" si="2"/>
        <v>43630.205792168701</v>
      </c>
      <c r="V8" s="48">
        <f t="shared" si="2"/>
        <v>44141.330028220065</v>
      </c>
      <c r="W8" s="48">
        <f t="shared" si="2"/>
        <v>44658.442042232491</v>
      </c>
      <c r="X8" s="48">
        <f t="shared" si="2"/>
        <v>45181.611980527334</v>
      </c>
      <c r="Y8" s="48">
        <f t="shared" si="2"/>
        <v>45710.910811184258</v>
      </c>
      <c r="Z8" s="48">
        <f t="shared" si="2"/>
        <v>46246.410333668115</v>
      </c>
      <c r="AA8" s="48">
        <f t="shared" si="2"/>
        <v>46788.183188568488</v>
      </c>
      <c r="AB8" s="48">
        <f t="shared" si="2"/>
        <v>47336.302867453443</v>
      </c>
      <c r="AC8" s="48">
        <f t="shared" si="2"/>
        <v>47890.843722838676</v>
      </c>
      <c r="AD8" s="48">
        <f t="shared" si="2"/>
        <v>48451.880978273417</v>
      </c>
      <c r="AE8" s="48">
        <f t="shared" si="2"/>
        <v>49019.490738544511</v>
      </c>
      <c r="AF8" s="48">
        <f t="shared" si="2"/>
        <v>49593.750000000087</v>
      </c>
      <c r="AG8" s="48">
        <f t="shared" si="2"/>
        <v>50174.736660994065</v>
      </c>
      <c r="AH8" s="48">
        <f t="shared" si="2"/>
        <v>50762.529532453133</v>
      </c>
      <c r="AI8" s="48">
        <f t="shared" si="2"/>
        <v>51357.208348567423</v>
      </c>
      <c r="AJ8" s="48">
        <f t="shared" si="2"/>
        <v>51958.853777606484</v>
      </c>
      <c r="AK8" s="48">
        <f t="shared" si="2"/>
        <v>52567.547432861953</v>
      </c>
      <c r="AL8" s="48">
        <f t="shared" si="2"/>
        <v>53183.371883718384</v>
      </c>
      <c r="AM8" s="48">
        <f t="shared" si="2"/>
        <v>53806.410666853815</v>
      </c>
      <c r="AN8" s="48">
        <f t="shared" si="2"/>
        <v>54436.748297571525</v>
      </c>
      <c r="AO8" s="48">
        <f t="shared" si="2"/>
        <v>55074.470281264541</v>
      </c>
      <c r="AP8" s="48">
        <f t="shared" si="2"/>
        <v>55719.663125014486</v>
      </c>
      <c r="AQ8" s="48">
        <f t="shared" si="2"/>
        <v>56372.414349326253</v>
      </c>
    </row>
    <row r="9" spans="1:43" s="74" customFormat="1" x14ac:dyDescent="0.25">
      <c r="A9" s="90" t="s">
        <v>57</v>
      </c>
      <c r="B9" s="3" t="s">
        <v>58</v>
      </c>
      <c r="C9" s="91">
        <f>(HLOOKUP(A8,H4:BQ9,6,FALSE))-(C10*(HLOOKUP(A8,H4:BQ9,3,FALSE)))</f>
        <v>23500</v>
      </c>
      <c r="E9" s="86" t="s">
        <v>59</v>
      </c>
      <c r="F9" s="87"/>
      <c r="G9" s="87"/>
      <c r="H9" s="81">
        <f>'Basic Unit Economics - Odoo'!H55</f>
        <v>23500</v>
      </c>
      <c r="I9" s="81">
        <f>'Basic Unit Economics - Odoo'!I55</f>
        <v>23500</v>
      </c>
      <c r="J9" s="81">
        <f>'Basic Unit Economics - Odoo'!J55</f>
        <v>23500</v>
      </c>
      <c r="K9" s="81">
        <f>'Basic Unit Economics - Odoo'!K55</f>
        <v>23500</v>
      </c>
      <c r="L9" s="81">
        <f>'Basic Unit Economics - Odoo'!L55</f>
        <v>23500</v>
      </c>
      <c r="M9" s="81">
        <f>'Basic Unit Economics - Odoo'!M55</f>
        <v>23500</v>
      </c>
      <c r="N9" s="81">
        <f>'Basic Unit Economics - Odoo'!N55</f>
        <v>23500</v>
      </c>
      <c r="O9" s="81">
        <f>'Basic Unit Economics - Odoo'!O55</f>
        <v>23500</v>
      </c>
      <c r="P9" s="81">
        <f>'Basic Unit Economics - Odoo'!P55</f>
        <v>23500</v>
      </c>
      <c r="Q9" s="81">
        <f>'Basic Unit Economics - Odoo'!Q55</f>
        <v>23500</v>
      </c>
      <c r="R9" s="81">
        <f>'Basic Unit Economics - Odoo'!R55</f>
        <v>23500</v>
      </c>
      <c r="S9" s="81">
        <f>'Basic Unit Economics - Odoo'!S55</f>
        <v>23500</v>
      </c>
      <c r="T9" s="81">
        <f>'Basic Unit Economics - Odoo'!T55</f>
        <v>23500</v>
      </c>
      <c r="U9" s="81">
        <f>'Basic Unit Economics - Odoo'!U55</f>
        <v>23500</v>
      </c>
      <c r="V9" s="81">
        <f>'Basic Unit Economics - Odoo'!V55</f>
        <v>23500</v>
      </c>
      <c r="W9" s="81">
        <f>'Basic Unit Economics - Odoo'!W55</f>
        <v>23500</v>
      </c>
      <c r="X9" s="81">
        <f>'Basic Unit Economics - Odoo'!X55</f>
        <v>23500</v>
      </c>
      <c r="Y9" s="81">
        <f>'Basic Unit Economics - Odoo'!Y55</f>
        <v>23500</v>
      </c>
      <c r="Z9" s="81">
        <f>'Basic Unit Economics - Odoo'!Z55</f>
        <v>23500</v>
      </c>
      <c r="AA9" s="81">
        <f>'Basic Unit Economics - Odoo'!AA55</f>
        <v>23500</v>
      </c>
      <c r="AB9" s="81">
        <f>'Basic Unit Economics - Odoo'!AB55</f>
        <v>23500</v>
      </c>
      <c r="AC9" s="81">
        <f>'Basic Unit Economics - Odoo'!AC55</f>
        <v>23500</v>
      </c>
      <c r="AD9" s="81">
        <f>'Basic Unit Economics - Odoo'!AD55</f>
        <v>23500</v>
      </c>
      <c r="AE9" s="81">
        <f>'Basic Unit Economics - Odoo'!AE55</f>
        <v>23500</v>
      </c>
      <c r="AF9" s="81">
        <f>'Basic Unit Economics - Odoo'!AF55</f>
        <v>23500</v>
      </c>
      <c r="AG9" s="81">
        <f>'Basic Unit Economics - Odoo'!AG55</f>
        <v>23500</v>
      </c>
      <c r="AH9" s="81">
        <f>'Basic Unit Economics - Odoo'!AH55</f>
        <v>23500</v>
      </c>
      <c r="AI9" s="81">
        <f>'Basic Unit Economics - Odoo'!AI55</f>
        <v>23500</v>
      </c>
      <c r="AJ9" s="81">
        <f>'Basic Unit Economics - Odoo'!AJ55</f>
        <v>23500</v>
      </c>
      <c r="AK9" s="81">
        <f>'Basic Unit Economics - Odoo'!AK55</f>
        <v>23500</v>
      </c>
      <c r="AL9" s="81">
        <f>'Basic Unit Economics - Odoo'!AL55</f>
        <v>23500</v>
      </c>
      <c r="AM9" s="81">
        <f>'Basic Unit Economics - Odoo'!AM55</f>
        <v>23500</v>
      </c>
      <c r="AN9" s="81">
        <f>'Basic Unit Economics - Odoo'!AN55</f>
        <v>23500</v>
      </c>
      <c r="AO9" s="81">
        <f>'Basic Unit Economics - Odoo'!AO55</f>
        <v>23500</v>
      </c>
      <c r="AP9" s="81">
        <f>'Basic Unit Economics - Odoo'!AP55</f>
        <v>23500</v>
      </c>
      <c r="AQ9" s="81">
        <f>'Basic Unit Economics - Odoo'!AQ55</f>
        <v>23500</v>
      </c>
    </row>
    <row r="10" spans="1:43" s="74" customFormat="1" ht="15.75" thickBot="1" x14ac:dyDescent="0.3">
      <c r="A10" s="92">
        <v>2</v>
      </c>
      <c r="B10" s="54" t="s">
        <v>60</v>
      </c>
      <c r="C10" s="93">
        <f>((HLOOKUP(A10,H4:BQ9,6,FALSE))-HLOOKUP(A8,H4:BQ9,6,FALSE))/(HLOOKUP(A10,H4:BQ9,3,FALSE)-HLOOKUP(A8,H4:BQ9,3,FALSE))</f>
        <v>0</v>
      </c>
      <c r="E10" s="86"/>
      <c r="F10" s="87"/>
      <c r="G10" s="87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</row>
    <row r="11" spans="1:43" s="74" customFormat="1" x14ac:dyDescent="0.25">
      <c r="A11" s="73"/>
      <c r="B11" s="3"/>
      <c r="C11" s="72"/>
      <c r="E11" s="179" t="s">
        <v>41</v>
      </c>
      <c r="F11" s="180"/>
      <c r="G11" s="180"/>
      <c r="H11" s="48">
        <f>H6-H7-H9</f>
        <v>13999.999999999993</v>
      </c>
      <c r="I11" s="48">
        <f>I6-I7-I9</f>
        <v>14439.309384494496</v>
      </c>
      <c r="J11" s="48">
        <f t="shared" ref="J11:AQ11" si="3">J6-J7-J9</f>
        <v>14883.765241930458</v>
      </c>
      <c r="K11" s="48">
        <f t="shared" si="3"/>
        <v>15333.42786281083</v>
      </c>
      <c r="L11" s="48">
        <f t="shared" si="3"/>
        <v>15788.358243936775</v>
      </c>
      <c r="M11" s="48">
        <f t="shared" si="3"/>
        <v>16248.61809668193</v>
      </c>
      <c r="N11" s="48">
        <f t="shared" si="3"/>
        <v>16714.269855363535</v>
      </c>
      <c r="O11" s="48">
        <f t="shared" si="3"/>
        <v>17185.376685711686</v>
      </c>
      <c r="P11" s="48">
        <f t="shared" si="3"/>
        <v>17662.002493437736</v>
      </c>
      <c r="Q11" s="48">
        <f t="shared" si="3"/>
        <v>18144.211932903156</v>
      </c>
      <c r="R11" s="48">
        <f t="shared" si="3"/>
        <v>18632.070415889881</v>
      </c>
      <c r="S11" s="48">
        <f t="shared" si="3"/>
        <v>19125.644120473444</v>
      </c>
      <c r="T11" s="48">
        <f t="shared" si="3"/>
        <v>19625.000000000029</v>
      </c>
      <c r="U11" s="48">
        <f t="shared" si="3"/>
        <v>20130.205792168701</v>
      </c>
      <c r="V11" s="48">
        <f t="shared" si="3"/>
        <v>20641.330028220065</v>
      </c>
      <c r="W11" s="48">
        <f t="shared" si="3"/>
        <v>21158.442042232491</v>
      </c>
      <c r="X11" s="48">
        <f t="shared" si="3"/>
        <v>21681.611980527334</v>
      </c>
      <c r="Y11" s="48">
        <f t="shared" si="3"/>
        <v>22210.910811184258</v>
      </c>
      <c r="Z11" s="48">
        <f t="shared" si="3"/>
        <v>22746.410333668115</v>
      </c>
      <c r="AA11" s="48">
        <f t="shared" si="3"/>
        <v>23288.183188568488</v>
      </c>
      <c r="AB11" s="48">
        <f t="shared" si="3"/>
        <v>23836.302867453443</v>
      </c>
      <c r="AC11" s="48">
        <f t="shared" si="3"/>
        <v>24390.843722838676</v>
      </c>
      <c r="AD11" s="48">
        <f t="shared" si="3"/>
        <v>24951.880978273417</v>
      </c>
      <c r="AE11" s="48">
        <f t="shared" si="3"/>
        <v>25519.490738544511</v>
      </c>
      <c r="AF11" s="48">
        <f t="shared" si="3"/>
        <v>26093.750000000087</v>
      </c>
      <c r="AG11" s="48">
        <f t="shared" si="3"/>
        <v>26674.736660994065</v>
      </c>
      <c r="AH11" s="48">
        <f t="shared" si="3"/>
        <v>27262.529532453133</v>
      </c>
      <c r="AI11" s="48">
        <f t="shared" si="3"/>
        <v>27857.208348567423</v>
      </c>
      <c r="AJ11" s="48">
        <f t="shared" si="3"/>
        <v>28458.853777606484</v>
      </c>
      <c r="AK11" s="48">
        <f t="shared" si="3"/>
        <v>29067.547432861953</v>
      </c>
      <c r="AL11" s="48">
        <f t="shared" si="3"/>
        <v>29683.371883718384</v>
      </c>
      <c r="AM11" s="48">
        <f t="shared" si="3"/>
        <v>30306.410666853815</v>
      </c>
      <c r="AN11" s="48">
        <f t="shared" si="3"/>
        <v>30936.748297571525</v>
      </c>
      <c r="AO11" s="48">
        <f t="shared" si="3"/>
        <v>31574.470281264541</v>
      </c>
      <c r="AP11" s="48">
        <f t="shared" si="3"/>
        <v>32219.663125014486</v>
      </c>
      <c r="AQ11" s="48">
        <f t="shared" si="3"/>
        <v>32872.414349326253</v>
      </c>
    </row>
    <row r="12" spans="1:43" s="74" customFormat="1" x14ac:dyDescent="0.25">
      <c r="A12" s="73"/>
      <c r="B12" s="3"/>
      <c r="C12" s="72"/>
      <c r="E12" s="86" t="s">
        <v>61</v>
      </c>
      <c r="F12" s="87"/>
      <c r="G12" s="87"/>
      <c r="H12" s="50">
        <f>H89</f>
        <v>0</v>
      </c>
      <c r="I12" s="50">
        <f>I89</f>
        <v>0</v>
      </c>
      <c r="J12" s="50">
        <f t="shared" ref="J12:AQ12" si="4">J89</f>
        <v>0</v>
      </c>
      <c r="K12" s="50">
        <f t="shared" si="4"/>
        <v>0</v>
      </c>
      <c r="L12" s="50">
        <f t="shared" si="4"/>
        <v>0</v>
      </c>
      <c r="M12" s="50">
        <f t="shared" si="4"/>
        <v>0</v>
      </c>
      <c r="N12" s="50">
        <f t="shared" si="4"/>
        <v>0</v>
      </c>
      <c r="O12" s="50">
        <f t="shared" si="4"/>
        <v>0</v>
      </c>
      <c r="P12" s="50">
        <f t="shared" si="4"/>
        <v>0</v>
      </c>
      <c r="Q12" s="50">
        <f t="shared" si="4"/>
        <v>0</v>
      </c>
      <c r="R12" s="50">
        <f t="shared" si="4"/>
        <v>0</v>
      </c>
      <c r="S12" s="50">
        <f t="shared" si="4"/>
        <v>0</v>
      </c>
      <c r="T12" s="50">
        <f t="shared" si="4"/>
        <v>0</v>
      </c>
      <c r="U12" s="50">
        <f t="shared" si="4"/>
        <v>0</v>
      </c>
      <c r="V12" s="50">
        <f t="shared" si="4"/>
        <v>0</v>
      </c>
      <c r="W12" s="50">
        <f t="shared" si="4"/>
        <v>0</v>
      </c>
      <c r="X12" s="50">
        <f t="shared" si="4"/>
        <v>0</v>
      </c>
      <c r="Y12" s="50">
        <f t="shared" si="4"/>
        <v>0</v>
      </c>
      <c r="Z12" s="50">
        <f t="shared" si="4"/>
        <v>0</v>
      </c>
      <c r="AA12" s="50">
        <f t="shared" si="4"/>
        <v>0</v>
      </c>
      <c r="AB12" s="50">
        <f t="shared" si="4"/>
        <v>0</v>
      </c>
      <c r="AC12" s="50">
        <f t="shared" si="4"/>
        <v>0</v>
      </c>
      <c r="AD12" s="50">
        <f t="shared" si="4"/>
        <v>0</v>
      </c>
      <c r="AE12" s="50">
        <f t="shared" si="4"/>
        <v>0</v>
      </c>
      <c r="AF12" s="50">
        <f t="shared" si="4"/>
        <v>0</v>
      </c>
      <c r="AG12" s="50">
        <f t="shared" si="4"/>
        <v>0</v>
      </c>
      <c r="AH12" s="50">
        <f t="shared" si="4"/>
        <v>0</v>
      </c>
      <c r="AI12" s="50">
        <f t="shared" si="4"/>
        <v>0</v>
      </c>
      <c r="AJ12" s="50">
        <f t="shared" si="4"/>
        <v>0</v>
      </c>
      <c r="AK12" s="50">
        <f t="shared" si="4"/>
        <v>0</v>
      </c>
      <c r="AL12" s="50">
        <f t="shared" si="4"/>
        <v>0</v>
      </c>
      <c r="AM12" s="50">
        <f t="shared" si="4"/>
        <v>0</v>
      </c>
      <c r="AN12" s="50">
        <f t="shared" si="4"/>
        <v>0</v>
      </c>
      <c r="AO12" s="50">
        <f t="shared" si="4"/>
        <v>0</v>
      </c>
      <c r="AP12" s="50">
        <f t="shared" si="4"/>
        <v>0</v>
      </c>
      <c r="AQ12" s="50">
        <f t="shared" si="4"/>
        <v>0</v>
      </c>
    </row>
    <row r="13" spans="1:43" s="74" customFormat="1" x14ac:dyDescent="0.25">
      <c r="A13" s="73"/>
      <c r="B13" s="3"/>
      <c r="C13" s="72"/>
      <c r="E13" s="179" t="s">
        <v>62</v>
      </c>
      <c r="F13" s="180"/>
      <c r="G13" s="178"/>
      <c r="H13" s="48">
        <f>H11-H12</f>
        <v>13999.999999999993</v>
      </c>
      <c r="I13" s="48">
        <f>I11-I12</f>
        <v>14439.309384494496</v>
      </c>
      <c r="J13" s="48">
        <f t="shared" ref="J13:AQ13" si="5">J11-J12</f>
        <v>14883.765241930458</v>
      </c>
      <c r="K13" s="48">
        <f t="shared" si="5"/>
        <v>15333.42786281083</v>
      </c>
      <c r="L13" s="48">
        <f t="shared" si="5"/>
        <v>15788.358243936775</v>
      </c>
      <c r="M13" s="48">
        <f t="shared" si="5"/>
        <v>16248.61809668193</v>
      </c>
      <c r="N13" s="48">
        <f t="shared" si="5"/>
        <v>16714.269855363535</v>
      </c>
      <c r="O13" s="48">
        <f t="shared" si="5"/>
        <v>17185.376685711686</v>
      </c>
      <c r="P13" s="48">
        <f t="shared" si="5"/>
        <v>17662.002493437736</v>
      </c>
      <c r="Q13" s="48">
        <f t="shared" si="5"/>
        <v>18144.211932903156</v>
      </c>
      <c r="R13" s="48">
        <f t="shared" si="5"/>
        <v>18632.070415889881</v>
      </c>
      <c r="S13" s="48">
        <f t="shared" si="5"/>
        <v>19125.644120473444</v>
      </c>
      <c r="T13" s="48">
        <f t="shared" si="5"/>
        <v>19625.000000000029</v>
      </c>
      <c r="U13" s="48">
        <f t="shared" si="5"/>
        <v>20130.205792168701</v>
      </c>
      <c r="V13" s="48">
        <f t="shared" si="5"/>
        <v>20641.330028220065</v>
      </c>
      <c r="W13" s="48">
        <f t="shared" si="5"/>
        <v>21158.442042232491</v>
      </c>
      <c r="X13" s="48">
        <f t="shared" si="5"/>
        <v>21681.611980527334</v>
      </c>
      <c r="Y13" s="48">
        <f t="shared" si="5"/>
        <v>22210.910811184258</v>
      </c>
      <c r="Z13" s="48">
        <f t="shared" si="5"/>
        <v>22746.410333668115</v>
      </c>
      <c r="AA13" s="48">
        <f t="shared" si="5"/>
        <v>23288.183188568488</v>
      </c>
      <c r="AB13" s="48">
        <f t="shared" si="5"/>
        <v>23836.302867453443</v>
      </c>
      <c r="AC13" s="48">
        <f t="shared" si="5"/>
        <v>24390.843722838676</v>
      </c>
      <c r="AD13" s="48">
        <f t="shared" si="5"/>
        <v>24951.880978273417</v>
      </c>
      <c r="AE13" s="48">
        <f t="shared" si="5"/>
        <v>25519.490738544511</v>
      </c>
      <c r="AF13" s="48">
        <f t="shared" si="5"/>
        <v>26093.750000000087</v>
      </c>
      <c r="AG13" s="48">
        <f t="shared" si="5"/>
        <v>26674.736660994065</v>
      </c>
      <c r="AH13" s="48">
        <f t="shared" si="5"/>
        <v>27262.529532453133</v>
      </c>
      <c r="AI13" s="48">
        <f t="shared" si="5"/>
        <v>27857.208348567423</v>
      </c>
      <c r="AJ13" s="48">
        <f t="shared" si="5"/>
        <v>28458.853777606484</v>
      </c>
      <c r="AK13" s="48">
        <f t="shared" si="5"/>
        <v>29067.547432861953</v>
      </c>
      <c r="AL13" s="48">
        <f t="shared" si="5"/>
        <v>29683.371883718384</v>
      </c>
      <c r="AM13" s="48">
        <f t="shared" si="5"/>
        <v>30306.410666853815</v>
      </c>
      <c r="AN13" s="48">
        <f t="shared" si="5"/>
        <v>30936.748297571525</v>
      </c>
      <c r="AO13" s="48">
        <f t="shared" si="5"/>
        <v>31574.470281264541</v>
      </c>
      <c r="AP13" s="48">
        <f t="shared" si="5"/>
        <v>32219.663125014486</v>
      </c>
      <c r="AQ13" s="48">
        <f t="shared" si="5"/>
        <v>32872.414349326253</v>
      </c>
    </row>
    <row r="14" spans="1:43" s="74" customFormat="1" x14ac:dyDescent="0.25">
      <c r="A14" s="73"/>
      <c r="B14" s="3"/>
      <c r="C14" s="72"/>
      <c r="E14" s="86" t="s">
        <v>63</v>
      </c>
      <c r="F14" s="87"/>
      <c r="G14" s="87"/>
      <c r="H14" s="50">
        <f>H106</f>
        <v>0</v>
      </c>
      <c r="I14" s="50">
        <f>I106</f>
        <v>0</v>
      </c>
      <c r="J14" s="50">
        <f t="shared" ref="J14:AQ14" si="6">J106</f>
        <v>0</v>
      </c>
      <c r="K14" s="50">
        <f t="shared" si="6"/>
        <v>0</v>
      </c>
      <c r="L14" s="50">
        <f t="shared" si="6"/>
        <v>0</v>
      </c>
      <c r="M14" s="50">
        <f t="shared" si="6"/>
        <v>0</v>
      </c>
      <c r="N14" s="50">
        <f t="shared" si="6"/>
        <v>0</v>
      </c>
      <c r="O14" s="50">
        <f t="shared" si="6"/>
        <v>0</v>
      </c>
      <c r="P14" s="50">
        <f t="shared" si="6"/>
        <v>0</v>
      </c>
      <c r="Q14" s="50">
        <f t="shared" si="6"/>
        <v>0</v>
      </c>
      <c r="R14" s="50">
        <f t="shared" si="6"/>
        <v>0</v>
      </c>
      <c r="S14" s="50">
        <f t="shared" si="6"/>
        <v>0</v>
      </c>
      <c r="T14" s="50">
        <f t="shared" si="6"/>
        <v>0</v>
      </c>
      <c r="U14" s="50">
        <f t="shared" si="6"/>
        <v>0</v>
      </c>
      <c r="V14" s="50">
        <f t="shared" si="6"/>
        <v>0</v>
      </c>
      <c r="W14" s="50">
        <f t="shared" si="6"/>
        <v>0</v>
      </c>
      <c r="X14" s="50">
        <f t="shared" si="6"/>
        <v>0</v>
      </c>
      <c r="Y14" s="50">
        <f t="shared" si="6"/>
        <v>0</v>
      </c>
      <c r="Z14" s="50">
        <f t="shared" si="6"/>
        <v>0</v>
      </c>
      <c r="AA14" s="50">
        <f t="shared" si="6"/>
        <v>0</v>
      </c>
      <c r="AB14" s="50">
        <f t="shared" si="6"/>
        <v>0</v>
      </c>
      <c r="AC14" s="50">
        <f t="shared" si="6"/>
        <v>0</v>
      </c>
      <c r="AD14" s="50">
        <f t="shared" si="6"/>
        <v>0</v>
      </c>
      <c r="AE14" s="50">
        <f t="shared" si="6"/>
        <v>0</v>
      </c>
      <c r="AF14" s="50">
        <f t="shared" si="6"/>
        <v>0</v>
      </c>
      <c r="AG14" s="50">
        <f t="shared" si="6"/>
        <v>0</v>
      </c>
      <c r="AH14" s="50">
        <f t="shared" si="6"/>
        <v>0</v>
      </c>
      <c r="AI14" s="50">
        <f t="shared" si="6"/>
        <v>0</v>
      </c>
      <c r="AJ14" s="50">
        <f t="shared" si="6"/>
        <v>0</v>
      </c>
      <c r="AK14" s="50">
        <f t="shared" si="6"/>
        <v>0</v>
      </c>
      <c r="AL14" s="50">
        <f t="shared" si="6"/>
        <v>0</v>
      </c>
      <c r="AM14" s="50">
        <f t="shared" si="6"/>
        <v>0</v>
      </c>
      <c r="AN14" s="50">
        <f t="shared" si="6"/>
        <v>0</v>
      </c>
      <c r="AO14" s="50">
        <f t="shared" si="6"/>
        <v>0</v>
      </c>
      <c r="AP14" s="50">
        <f t="shared" si="6"/>
        <v>0</v>
      </c>
      <c r="AQ14" s="50">
        <f t="shared" si="6"/>
        <v>0</v>
      </c>
    </row>
    <row r="15" spans="1:43" s="74" customFormat="1" x14ac:dyDescent="0.25">
      <c r="A15" s="73"/>
      <c r="B15" s="3"/>
      <c r="C15" s="72"/>
      <c r="E15" s="179" t="s">
        <v>64</v>
      </c>
      <c r="F15" s="180"/>
      <c r="G15" s="178"/>
      <c r="H15" s="48">
        <f>H11-H12-H14</f>
        <v>13999.999999999993</v>
      </c>
      <c r="I15" s="48">
        <f>I11-I12-I14</f>
        <v>14439.309384494496</v>
      </c>
      <c r="J15" s="48">
        <f t="shared" ref="J15:AQ15" si="7">J11-J12-J14</f>
        <v>14883.765241930458</v>
      </c>
      <c r="K15" s="48">
        <f t="shared" si="7"/>
        <v>15333.42786281083</v>
      </c>
      <c r="L15" s="48">
        <f t="shared" si="7"/>
        <v>15788.358243936775</v>
      </c>
      <c r="M15" s="48">
        <f t="shared" si="7"/>
        <v>16248.61809668193</v>
      </c>
      <c r="N15" s="48">
        <f t="shared" si="7"/>
        <v>16714.269855363535</v>
      </c>
      <c r="O15" s="48">
        <f t="shared" si="7"/>
        <v>17185.376685711686</v>
      </c>
      <c r="P15" s="48">
        <f t="shared" si="7"/>
        <v>17662.002493437736</v>
      </c>
      <c r="Q15" s="48">
        <f t="shared" si="7"/>
        <v>18144.211932903156</v>
      </c>
      <c r="R15" s="48">
        <f t="shared" si="7"/>
        <v>18632.070415889881</v>
      </c>
      <c r="S15" s="48">
        <f t="shared" si="7"/>
        <v>19125.644120473444</v>
      </c>
      <c r="T15" s="48">
        <f t="shared" si="7"/>
        <v>19625.000000000029</v>
      </c>
      <c r="U15" s="48">
        <f t="shared" si="7"/>
        <v>20130.205792168701</v>
      </c>
      <c r="V15" s="48">
        <f t="shared" si="7"/>
        <v>20641.330028220065</v>
      </c>
      <c r="W15" s="48">
        <f t="shared" si="7"/>
        <v>21158.442042232491</v>
      </c>
      <c r="X15" s="48">
        <f t="shared" si="7"/>
        <v>21681.611980527334</v>
      </c>
      <c r="Y15" s="48">
        <f t="shared" si="7"/>
        <v>22210.910811184258</v>
      </c>
      <c r="Z15" s="48">
        <f t="shared" si="7"/>
        <v>22746.410333668115</v>
      </c>
      <c r="AA15" s="48">
        <f t="shared" si="7"/>
        <v>23288.183188568488</v>
      </c>
      <c r="AB15" s="48">
        <f t="shared" si="7"/>
        <v>23836.302867453443</v>
      </c>
      <c r="AC15" s="48">
        <f t="shared" si="7"/>
        <v>24390.843722838676</v>
      </c>
      <c r="AD15" s="48">
        <f t="shared" si="7"/>
        <v>24951.880978273417</v>
      </c>
      <c r="AE15" s="48">
        <f t="shared" si="7"/>
        <v>25519.490738544511</v>
      </c>
      <c r="AF15" s="48">
        <f t="shared" si="7"/>
        <v>26093.750000000087</v>
      </c>
      <c r="AG15" s="48">
        <f t="shared" si="7"/>
        <v>26674.736660994065</v>
      </c>
      <c r="AH15" s="48">
        <f t="shared" si="7"/>
        <v>27262.529532453133</v>
      </c>
      <c r="AI15" s="48">
        <f t="shared" si="7"/>
        <v>27857.208348567423</v>
      </c>
      <c r="AJ15" s="48">
        <f t="shared" si="7"/>
        <v>28458.853777606484</v>
      </c>
      <c r="AK15" s="48">
        <f t="shared" si="7"/>
        <v>29067.547432861953</v>
      </c>
      <c r="AL15" s="48">
        <f t="shared" si="7"/>
        <v>29683.371883718384</v>
      </c>
      <c r="AM15" s="48">
        <f t="shared" si="7"/>
        <v>30306.410666853815</v>
      </c>
      <c r="AN15" s="48">
        <f t="shared" si="7"/>
        <v>30936.748297571525</v>
      </c>
      <c r="AO15" s="48">
        <f t="shared" si="7"/>
        <v>31574.470281264541</v>
      </c>
      <c r="AP15" s="48">
        <f t="shared" si="7"/>
        <v>32219.663125014486</v>
      </c>
      <c r="AQ15" s="48">
        <f t="shared" si="7"/>
        <v>32872.414349326253</v>
      </c>
    </row>
    <row r="16" spans="1:43" s="99" customFormat="1" ht="15.75" thickBot="1" x14ac:dyDescent="0.3">
      <c r="A16" s="96"/>
      <c r="B16" s="97"/>
      <c r="C16" s="98"/>
      <c r="E16" s="100" t="s">
        <v>65</v>
      </c>
      <c r="F16" s="102"/>
      <c r="G16" s="102"/>
      <c r="H16" s="181">
        <f>G16+H15</f>
        <v>13999.999999999993</v>
      </c>
      <c r="I16" s="181">
        <f>H16+I15</f>
        <v>28439.309384494489</v>
      </c>
      <c r="J16" s="181">
        <f t="shared" ref="J16:AQ16" si="8">I16+J15</f>
        <v>43323.074626424946</v>
      </c>
      <c r="K16" s="181">
        <f t="shared" si="8"/>
        <v>58656.502489235776</v>
      </c>
      <c r="L16" s="181">
        <f t="shared" si="8"/>
        <v>74444.860733172551</v>
      </c>
      <c r="M16" s="181">
        <f t="shared" si="8"/>
        <v>90693.478829854488</v>
      </c>
      <c r="N16" s="181">
        <f t="shared" si="8"/>
        <v>107407.74868521802</v>
      </c>
      <c r="O16" s="181">
        <f t="shared" si="8"/>
        <v>124593.1253709297</v>
      </c>
      <c r="P16" s="181">
        <f t="shared" si="8"/>
        <v>142255.12786436744</v>
      </c>
      <c r="Q16" s="181">
        <f t="shared" si="8"/>
        <v>160399.3397972706</v>
      </c>
      <c r="R16" s="181">
        <f t="shared" si="8"/>
        <v>179031.41021316047</v>
      </c>
      <c r="S16" s="181">
        <f t="shared" si="8"/>
        <v>198157.05433363392</v>
      </c>
      <c r="T16" s="181">
        <f t="shared" si="8"/>
        <v>217782.05433363395</v>
      </c>
      <c r="U16" s="181">
        <f t="shared" si="8"/>
        <v>237912.26012580266</v>
      </c>
      <c r="V16" s="181">
        <f t="shared" si="8"/>
        <v>258553.59015402274</v>
      </c>
      <c r="W16" s="181">
        <f t="shared" si="8"/>
        <v>279712.03219625523</v>
      </c>
      <c r="X16" s="181">
        <f t="shared" si="8"/>
        <v>301393.64417678257</v>
      </c>
      <c r="Y16" s="181">
        <f t="shared" si="8"/>
        <v>323604.55498796684</v>
      </c>
      <c r="Z16" s="181">
        <f t="shared" si="8"/>
        <v>346350.96532163495</v>
      </c>
      <c r="AA16" s="181">
        <f t="shared" si="8"/>
        <v>369639.14851020346</v>
      </c>
      <c r="AB16" s="181">
        <f t="shared" si="8"/>
        <v>393475.45137765689</v>
      </c>
      <c r="AC16" s="181">
        <f t="shared" si="8"/>
        <v>417866.29510049557</v>
      </c>
      <c r="AD16" s="181">
        <f t="shared" si="8"/>
        <v>442818.17607876897</v>
      </c>
      <c r="AE16" s="181">
        <f t="shared" si="8"/>
        <v>468337.66681731347</v>
      </c>
      <c r="AF16" s="181">
        <f t="shared" si="8"/>
        <v>494431.41681731353</v>
      </c>
      <c r="AG16" s="181">
        <f t="shared" si="8"/>
        <v>521106.15347830759</v>
      </c>
      <c r="AH16" s="181">
        <f t="shared" si="8"/>
        <v>548368.68301076069</v>
      </c>
      <c r="AI16" s="181">
        <f t="shared" si="8"/>
        <v>576225.89135932806</v>
      </c>
      <c r="AJ16" s="181">
        <f t="shared" si="8"/>
        <v>604684.74513693457</v>
      </c>
      <c r="AK16" s="181">
        <f t="shared" si="8"/>
        <v>633752.29256979655</v>
      </c>
      <c r="AL16" s="181">
        <f t="shared" si="8"/>
        <v>663435.66445351497</v>
      </c>
      <c r="AM16" s="181">
        <f t="shared" si="8"/>
        <v>693742.07512036874</v>
      </c>
      <c r="AN16" s="181">
        <f t="shared" si="8"/>
        <v>724678.82341794029</v>
      </c>
      <c r="AO16" s="181">
        <f t="shared" si="8"/>
        <v>756253.29369920481</v>
      </c>
      <c r="AP16" s="181">
        <f t="shared" si="8"/>
        <v>788472.95682421932</v>
      </c>
      <c r="AQ16" s="181">
        <f t="shared" si="8"/>
        <v>821345.3711735456</v>
      </c>
    </row>
    <row r="17" spans="1:43" s="74" customFormat="1" ht="15.75" thickBot="1" x14ac:dyDescent="0.3">
      <c r="A17" s="73"/>
      <c r="B17" s="82" t="s">
        <v>66</v>
      </c>
      <c r="C17" s="103">
        <v>0.25</v>
      </c>
      <c r="E17" s="86" t="s">
        <v>67</v>
      </c>
      <c r="F17" s="87"/>
      <c r="G17" s="87"/>
      <c r="H17" s="61">
        <f>IF(H16&lt;=H15,MAX(H16*$C$17,0),MAX(H15*$C$17,0))</f>
        <v>3499.9999999999982</v>
      </c>
      <c r="I17" s="61">
        <f>IF(I16&lt;=I15,MAX(I16*$C$17,0),MAX(I15*$C$17,0))</f>
        <v>3609.827346123624</v>
      </c>
      <c r="J17" s="61">
        <f t="shared" ref="J17:AQ17" si="9">IF(J16&lt;=J15,MAX(J16*$C$17,0),MAX(J15*$C$17,0))</f>
        <v>3720.9413104826144</v>
      </c>
      <c r="K17" s="61">
        <f t="shared" si="9"/>
        <v>3833.3569657027074</v>
      </c>
      <c r="L17" s="61">
        <f t="shared" si="9"/>
        <v>3947.0895609841937</v>
      </c>
      <c r="M17" s="61">
        <f t="shared" si="9"/>
        <v>4062.1545241704825</v>
      </c>
      <c r="N17" s="61">
        <f t="shared" si="9"/>
        <v>4178.5674638408836</v>
      </c>
      <c r="O17" s="61">
        <f t="shared" si="9"/>
        <v>4296.3441714279215</v>
      </c>
      <c r="P17" s="61">
        <f t="shared" si="9"/>
        <v>4415.500623359434</v>
      </c>
      <c r="Q17" s="61">
        <f t="shared" si="9"/>
        <v>4536.0529832257889</v>
      </c>
      <c r="R17" s="61">
        <f t="shared" si="9"/>
        <v>4658.0176039724702</v>
      </c>
      <c r="S17" s="61">
        <f t="shared" si="9"/>
        <v>4781.4110301183609</v>
      </c>
      <c r="T17" s="61">
        <f t="shared" si="9"/>
        <v>4906.2500000000073</v>
      </c>
      <c r="U17" s="61">
        <f t="shared" si="9"/>
        <v>5032.5514480421753</v>
      </c>
      <c r="V17" s="61">
        <f t="shared" si="9"/>
        <v>5160.3325070550163</v>
      </c>
      <c r="W17" s="61">
        <f t="shared" si="9"/>
        <v>5289.6105105581228</v>
      </c>
      <c r="X17" s="61">
        <f t="shared" si="9"/>
        <v>5420.4029951318334</v>
      </c>
      <c r="Y17" s="61">
        <f t="shared" si="9"/>
        <v>5552.7277027960645</v>
      </c>
      <c r="Z17" s="61">
        <f t="shared" si="9"/>
        <v>5686.6025834170287</v>
      </c>
      <c r="AA17" s="61">
        <f t="shared" si="9"/>
        <v>5822.045797142122</v>
      </c>
      <c r="AB17" s="61">
        <f t="shared" si="9"/>
        <v>5959.0757168633609</v>
      </c>
      <c r="AC17" s="61">
        <f t="shared" si="9"/>
        <v>6097.7109307096689</v>
      </c>
      <c r="AD17" s="61">
        <f t="shared" si="9"/>
        <v>6237.9702445683542</v>
      </c>
      <c r="AE17" s="61">
        <f t="shared" si="9"/>
        <v>6379.8726846361278</v>
      </c>
      <c r="AF17" s="61">
        <f t="shared" si="9"/>
        <v>6523.4375000000218</v>
      </c>
      <c r="AG17" s="61">
        <f t="shared" si="9"/>
        <v>6668.6841652485164</v>
      </c>
      <c r="AH17" s="61">
        <f t="shared" si="9"/>
        <v>6815.6323831132831</v>
      </c>
      <c r="AI17" s="61">
        <f t="shared" si="9"/>
        <v>6964.3020871418557</v>
      </c>
      <c r="AJ17" s="61">
        <f t="shared" si="9"/>
        <v>7114.713444401621</v>
      </c>
      <c r="AK17" s="61">
        <f t="shared" si="9"/>
        <v>7266.8868582154882</v>
      </c>
      <c r="AL17" s="61">
        <f t="shared" si="9"/>
        <v>7420.842970929596</v>
      </c>
      <c r="AM17" s="61">
        <f t="shared" si="9"/>
        <v>7576.6026667134538</v>
      </c>
      <c r="AN17" s="61">
        <f t="shared" si="9"/>
        <v>7734.1870743928812</v>
      </c>
      <c r="AO17" s="61">
        <f t="shared" si="9"/>
        <v>7893.6175703161352</v>
      </c>
      <c r="AP17" s="61">
        <f t="shared" si="9"/>
        <v>8054.9157812536214</v>
      </c>
      <c r="AQ17" s="61">
        <f t="shared" si="9"/>
        <v>8218.1035873315632</v>
      </c>
    </row>
    <row r="18" spans="1:43" s="74" customFormat="1" ht="15.75" thickBot="1" x14ac:dyDescent="0.3">
      <c r="A18" s="73"/>
      <c r="B18" s="3"/>
      <c r="C18" s="72"/>
      <c r="E18" s="176" t="s">
        <v>69</v>
      </c>
      <c r="F18" s="186"/>
      <c r="G18" s="186"/>
      <c r="H18" s="66">
        <f>H15-H17</f>
        <v>10499.999999999995</v>
      </c>
      <c r="I18" s="66">
        <f>I15-I17</f>
        <v>10829.482038370872</v>
      </c>
      <c r="J18" s="66">
        <f t="shared" ref="J18:AQ18" si="10">J15-J17</f>
        <v>11162.823931447843</v>
      </c>
      <c r="K18" s="66">
        <f t="shared" si="10"/>
        <v>11500.070897108122</v>
      </c>
      <c r="L18" s="66">
        <f t="shared" si="10"/>
        <v>11841.268682952581</v>
      </c>
      <c r="M18" s="66">
        <f t="shared" si="10"/>
        <v>12186.463572511448</v>
      </c>
      <c r="N18" s="66">
        <f t="shared" si="10"/>
        <v>12535.702391522651</v>
      </c>
      <c r="O18" s="66">
        <f t="shared" si="10"/>
        <v>12889.032514283765</v>
      </c>
      <c r="P18" s="66">
        <f t="shared" si="10"/>
        <v>13246.501870078302</v>
      </c>
      <c r="Q18" s="66">
        <f t="shared" si="10"/>
        <v>13608.158949677367</v>
      </c>
      <c r="R18" s="66">
        <f t="shared" si="10"/>
        <v>13974.052811917411</v>
      </c>
      <c r="S18" s="66">
        <f t="shared" si="10"/>
        <v>14344.233090355083</v>
      </c>
      <c r="T18" s="66">
        <f t="shared" si="10"/>
        <v>14718.750000000022</v>
      </c>
      <c r="U18" s="66">
        <f t="shared" si="10"/>
        <v>15097.654344126526</v>
      </c>
      <c r="V18" s="66">
        <f t="shared" si="10"/>
        <v>15480.997521165049</v>
      </c>
      <c r="W18" s="66">
        <f t="shared" si="10"/>
        <v>15868.831531674368</v>
      </c>
      <c r="X18" s="66">
        <f t="shared" si="10"/>
        <v>16261.2089853955</v>
      </c>
      <c r="Y18" s="66">
        <f t="shared" si="10"/>
        <v>16658.183108388192</v>
      </c>
      <c r="Z18" s="66">
        <f t="shared" si="10"/>
        <v>17059.807750251086</v>
      </c>
      <c r="AA18" s="66">
        <f t="shared" si="10"/>
        <v>17466.137391426368</v>
      </c>
      <c r="AB18" s="66">
        <f t="shared" si="10"/>
        <v>17877.227150590083</v>
      </c>
      <c r="AC18" s="66">
        <f t="shared" si="10"/>
        <v>18293.132792129007</v>
      </c>
      <c r="AD18" s="66">
        <f t="shared" si="10"/>
        <v>18713.910733705063</v>
      </c>
      <c r="AE18" s="66">
        <f t="shared" si="10"/>
        <v>19139.618053908383</v>
      </c>
      <c r="AF18" s="66">
        <f t="shared" si="10"/>
        <v>19570.312500000065</v>
      </c>
      <c r="AG18" s="66">
        <f t="shared" si="10"/>
        <v>20006.052495745549</v>
      </c>
      <c r="AH18" s="66">
        <f t="shared" si="10"/>
        <v>20446.897149339849</v>
      </c>
      <c r="AI18" s="66">
        <f t="shared" si="10"/>
        <v>20892.906261425567</v>
      </c>
      <c r="AJ18" s="66">
        <f t="shared" si="10"/>
        <v>21344.140333204865</v>
      </c>
      <c r="AK18" s="66">
        <f t="shared" si="10"/>
        <v>21800.660574646463</v>
      </c>
      <c r="AL18" s="66">
        <f t="shared" si="10"/>
        <v>22262.528912788788</v>
      </c>
      <c r="AM18" s="66">
        <f t="shared" si="10"/>
        <v>22729.808000140361</v>
      </c>
      <c r="AN18" s="66">
        <f t="shared" si="10"/>
        <v>23202.561223178644</v>
      </c>
      <c r="AO18" s="66">
        <f t="shared" si="10"/>
        <v>23680.852710948406</v>
      </c>
      <c r="AP18" s="66">
        <f t="shared" si="10"/>
        <v>24164.747343760864</v>
      </c>
      <c r="AQ18" s="66">
        <f t="shared" si="10"/>
        <v>24654.31076199469</v>
      </c>
    </row>
    <row r="19" spans="1:43" s="74" customFormat="1" x14ac:dyDescent="0.25">
      <c r="A19" s="73"/>
      <c r="B19" s="3"/>
      <c r="C19" s="72"/>
      <c r="E19" s="175" t="s">
        <v>70</v>
      </c>
      <c r="F19" s="187"/>
      <c r="G19" s="187"/>
      <c r="H19" s="69">
        <f>H12</f>
        <v>0</v>
      </c>
      <c r="I19" s="69">
        <f>I12</f>
        <v>0</v>
      </c>
      <c r="J19" s="69">
        <f t="shared" ref="J19:AQ19" si="11">J12</f>
        <v>0</v>
      </c>
      <c r="K19" s="69">
        <f t="shared" si="11"/>
        <v>0</v>
      </c>
      <c r="L19" s="69">
        <f t="shared" si="11"/>
        <v>0</v>
      </c>
      <c r="M19" s="69">
        <f t="shared" si="11"/>
        <v>0</v>
      </c>
      <c r="N19" s="69">
        <f t="shared" si="11"/>
        <v>0</v>
      </c>
      <c r="O19" s="69">
        <f t="shared" si="11"/>
        <v>0</v>
      </c>
      <c r="P19" s="69">
        <f t="shared" si="11"/>
        <v>0</v>
      </c>
      <c r="Q19" s="69">
        <f t="shared" si="11"/>
        <v>0</v>
      </c>
      <c r="R19" s="69">
        <f t="shared" si="11"/>
        <v>0</v>
      </c>
      <c r="S19" s="69">
        <f t="shared" si="11"/>
        <v>0</v>
      </c>
      <c r="T19" s="69">
        <f t="shared" si="11"/>
        <v>0</v>
      </c>
      <c r="U19" s="69">
        <f t="shared" si="11"/>
        <v>0</v>
      </c>
      <c r="V19" s="69">
        <f t="shared" si="11"/>
        <v>0</v>
      </c>
      <c r="W19" s="69">
        <f t="shared" si="11"/>
        <v>0</v>
      </c>
      <c r="X19" s="69">
        <f t="shared" si="11"/>
        <v>0</v>
      </c>
      <c r="Y19" s="69">
        <f t="shared" si="11"/>
        <v>0</v>
      </c>
      <c r="Z19" s="69">
        <f t="shared" si="11"/>
        <v>0</v>
      </c>
      <c r="AA19" s="69">
        <f t="shared" si="11"/>
        <v>0</v>
      </c>
      <c r="AB19" s="69">
        <f t="shared" si="11"/>
        <v>0</v>
      </c>
      <c r="AC19" s="69">
        <f t="shared" si="11"/>
        <v>0</v>
      </c>
      <c r="AD19" s="69">
        <f t="shared" si="11"/>
        <v>0</v>
      </c>
      <c r="AE19" s="69">
        <f t="shared" si="11"/>
        <v>0</v>
      </c>
      <c r="AF19" s="69">
        <f t="shared" si="11"/>
        <v>0</v>
      </c>
      <c r="AG19" s="69">
        <f t="shared" si="11"/>
        <v>0</v>
      </c>
      <c r="AH19" s="69">
        <f t="shared" si="11"/>
        <v>0</v>
      </c>
      <c r="AI19" s="69">
        <f t="shared" si="11"/>
        <v>0</v>
      </c>
      <c r="AJ19" s="69">
        <f t="shared" si="11"/>
        <v>0</v>
      </c>
      <c r="AK19" s="69">
        <f t="shared" si="11"/>
        <v>0</v>
      </c>
      <c r="AL19" s="69">
        <f t="shared" si="11"/>
        <v>0</v>
      </c>
      <c r="AM19" s="69">
        <f t="shared" si="11"/>
        <v>0</v>
      </c>
      <c r="AN19" s="69">
        <f t="shared" si="11"/>
        <v>0</v>
      </c>
      <c r="AO19" s="69">
        <f t="shared" si="11"/>
        <v>0</v>
      </c>
      <c r="AP19" s="69">
        <f t="shared" si="11"/>
        <v>0</v>
      </c>
      <c r="AQ19" s="69">
        <f t="shared" si="11"/>
        <v>0</v>
      </c>
    </row>
    <row r="20" spans="1:43" s="74" customFormat="1" x14ac:dyDescent="0.25">
      <c r="A20" s="73"/>
      <c r="B20" s="3"/>
      <c r="C20" s="72"/>
      <c r="E20" s="86" t="s">
        <v>224</v>
      </c>
      <c r="F20" s="87"/>
      <c r="G20" s="87"/>
      <c r="H20" s="50">
        <f>H77</f>
        <v>0</v>
      </c>
      <c r="I20" s="50">
        <f>I77</f>
        <v>0</v>
      </c>
      <c r="J20" s="50">
        <f t="shared" ref="J20:AQ20" si="12">J77</f>
        <v>0</v>
      </c>
      <c r="K20" s="50">
        <f t="shared" si="12"/>
        <v>0</v>
      </c>
      <c r="L20" s="50">
        <f t="shared" si="12"/>
        <v>0</v>
      </c>
      <c r="M20" s="50">
        <f t="shared" si="12"/>
        <v>0</v>
      </c>
      <c r="N20" s="50">
        <f t="shared" si="12"/>
        <v>0</v>
      </c>
      <c r="O20" s="50">
        <f t="shared" si="12"/>
        <v>0</v>
      </c>
      <c r="P20" s="50">
        <f t="shared" si="12"/>
        <v>0</v>
      </c>
      <c r="Q20" s="50">
        <f t="shared" si="12"/>
        <v>0</v>
      </c>
      <c r="R20" s="50">
        <f t="shared" si="12"/>
        <v>0</v>
      </c>
      <c r="S20" s="50">
        <f t="shared" si="12"/>
        <v>0</v>
      </c>
      <c r="T20" s="50">
        <f t="shared" si="12"/>
        <v>0</v>
      </c>
      <c r="U20" s="50">
        <f t="shared" si="12"/>
        <v>0</v>
      </c>
      <c r="V20" s="50">
        <f t="shared" si="12"/>
        <v>0</v>
      </c>
      <c r="W20" s="50">
        <f t="shared" si="12"/>
        <v>0</v>
      </c>
      <c r="X20" s="50">
        <f t="shared" si="12"/>
        <v>0</v>
      </c>
      <c r="Y20" s="50">
        <f t="shared" si="12"/>
        <v>0</v>
      </c>
      <c r="Z20" s="50">
        <f t="shared" si="12"/>
        <v>0</v>
      </c>
      <c r="AA20" s="50">
        <f t="shared" si="12"/>
        <v>0</v>
      </c>
      <c r="AB20" s="50">
        <f t="shared" si="12"/>
        <v>0</v>
      </c>
      <c r="AC20" s="50">
        <f t="shared" si="12"/>
        <v>0</v>
      </c>
      <c r="AD20" s="50">
        <f t="shared" si="12"/>
        <v>0</v>
      </c>
      <c r="AE20" s="50">
        <f t="shared" si="12"/>
        <v>0</v>
      </c>
      <c r="AF20" s="50">
        <f t="shared" si="12"/>
        <v>0</v>
      </c>
      <c r="AG20" s="50">
        <f t="shared" si="12"/>
        <v>0</v>
      </c>
      <c r="AH20" s="50">
        <f t="shared" si="12"/>
        <v>0</v>
      </c>
      <c r="AI20" s="50">
        <f t="shared" si="12"/>
        <v>0</v>
      </c>
      <c r="AJ20" s="50">
        <f t="shared" si="12"/>
        <v>0</v>
      </c>
      <c r="AK20" s="50">
        <f t="shared" si="12"/>
        <v>0</v>
      </c>
      <c r="AL20" s="50">
        <f t="shared" si="12"/>
        <v>0</v>
      </c>
      <c r="AM20" s="50">
        <f t="shared" si="12"/>
        <v>0</v>
      </c>
      <c r="AN20" s="50">
        <f t="shared" si="12"/>
        <v>0</v>
      </c>
      <c r="AO20" s="50">
        <f t="shared" si="12"/>
        <v>0</v>
      </c>
      <c r="AP20" s="50">
        <f t="shared" si="12"/>
        <v>0</v>
      </c>
      <c r="AQ20" s="50">
        <f t="shared" si="12"/>
        <v>0</v>
      </c>
    </row>
    <row r="21" spans="1:43" s="74" customFormat="1" x14ac:dyDescent="0.25">
      <c r="A21" s="73"/>
      <c r="B21" s="3"/>
      <c r="C21" s="72"/>
      <c r="E21" s="86" t="s">
        <v>71</v>
      </c>
      <c r="F21" s="87"/>
      <c r="G21" s="87"/>
      <c r="H21" s="50">
        <f>H88</f>
        <v>0</v>
      </c>
      <c r="I21" s="50">
        <f>I88</f>
        <v>0</v>
      </c>
      <c r="J21" s="50">
        <f t="shared" ref="J21:AQ21" si="13">J88</f>
        <v>0</v>
      </c>
      <c r="K21" s="50">
        <f t="shared" si="13"/>
        <v>0</v>
      </c>
      <c r="L21" s="50">
        <f t="shared" si="13"/>
        <v>0</v>
      </c>
      <c r="M21" s="50">
        <f t="shared" si="13"/>
        <v>0</v>
      </c>
      <c r="N21" s="50">
        <f t="shared" si="13"/>
        <v>0</v>
      </c>
      <c r="O21" s="50">
        <f t="shared" si="13"/>
        <v>0</v>
      </c>
      <c r="P21" s="50">
        <f t="shared" si="13"/>
        <v>0</v>
      </c>
      <c r="Q21" s="50">
        <f t="shared" si="13"/>
        <v>0</v>
      </c>
      <c r="R21" s="50">
        <f t="shared" si="13"/>
        <v>0</v>
      </c>
      <c r="S21" s="50">
        <f t="shared" si="13"/>
        <v>0</v>
      </c>
      <c r="T21" s="50">
        <f t="shared" si="13"/>
        <v>0</v>
      </c>
      <c r="U21" s="50">
        <f t="shared" si="13"/>
        <v>0</v>
      </c>
      <c r="V21" s="50">
        <f t="shared" si="13"/>
        <v>0</v>
      </c>
      <c r="W21" s="50">
        <f t="shared" si="13"/>
        <v>0</v>
      </c>
      <c r="X21" s="50">
        <f t="shared" si="13"/>
        <v>0</v>
      </c>
      <c r="Y21" s="50">
        <f t="shared" si="13"/>
        <v>0</v>
      </c>
      <c r="Z21" s="50">
        <f t="shared" si="13"/>
        <v>0</v>
      </c>
      <c r="AA21" s="50">
        <f t="shared" si="13"/>
        <v>0</v>
      </c>
      <c r="AB21" s="50">
        <f t="shared" si="13"/>
        <v>0</v>
      </c>
      <c r="AC21" s="50">
        <f t="shared" si="13"/>
        <v>0</v>
      </c>
      <c r="AD21" s="50">
        <f t="shared" si="13"/>
        <v>0</v>
      </c>
      <c r="AE21" s="50">
        <f t="shared" si="13"/>
        <v>0</v>
      </c>
      <c r="AF21" s="50">
        <f t="shared" si="13"/>
        <v>0</v>
      </c>
      <c r="AG21" s="50">
        <f t="shared" si="13"/>
        <v>0</v>
      </c>
      <c r="AH21" s="50">
        <f t="shared" si="13"/>
        <v>0</v>
      </c>
      <c r="AI21" s="50">
        <f t="shared" si="13"/>
        <v>0</v>
      </c>
      <c r="AJ21" s="50">
        <f t="shared" si="13"/>
        <v>0</v>
      </c>
      <c r="AK21" s="50">
        <f t="shared" si="13"/>
        <v>0</v>
      </c>
      <c r="AL21" s="50">
        <f t="shared" si="13"/>
        <v>0</v>
      </c>
      <c r="AM21" s="50">
        <f t="shared" si="13"/>
        <v>0</v>
      </c>
      <c r="AN21" s="50">
        <f t="shared" si="13"/>
        <v>0</v>
      </c>
      <c r="AO21" s="50">
        <f t="shared" si="13"/>
        <v>0</v>
      </c>
      <c r="AP21" s="50">
        <f t="shared" si="13"/>
        <v>0</v>
      </c>
      <c r="AQ21" s="50">
        <f t="shared" si="13"/>
        <v>0</v>
      </c>
    </row>
    <row r="22" spans="1:43" s="74" customFormat="1" x14ac:dyDescent="0.25">
      <c r="A22" s="73"/>
      <c r="B22" s="3"/>
      <c r="C22" s="72"/>
      <c r="E22" s="86" t="s">
        <v>72</v>
      </c>
      <c r="F22" s="87"/>
      <c r="G22" s="87"/>
      <c r="H22" s="50">
        <f>H105</f>
        <v>0</v>
      </c>
      <c r="I22" s="50">
        <f>I105</f>
        <v>0</v>
      </c>
      <c r="J22" s="50">
        <f t="shared" ref="J22:AQ22" si="14">J105</f>
        <v>0</v>
      </c>
      <c r="K22" s="50">
        <f t="shared" si="14"/>
        <v>0</v>
      </c>
      <c r="L22" s="50">
        <f t="shared" si="14"/>
        <v>0</v>
      </c>
      <c r="M22" s="50">
        <f t="shared" si="14"/>
        <v>0</v>
      </c>
      <c r="N22" s="50">
        <f t="shared" si="14"/>
        <v>0</v>
      </c>
      <c r="O22" s="50">
        <f t="shared" si="14"/>
        <v>0</v>
      </c>
      <c r="P22" s="50">
        <f t="shared" si="14"/>
        <v>0</v>
      </c>
      <c r="Q22" s="50">
        <f t="shared" si="14"/>
        <v>0</v>
      </c>
      <c r="R22" s="50">
        <f t="shared" si="14"/>
        <v>0</v>
      </c>
      <c r="S22" s="50">
        <f t="shared" si="14"/>
        <v>0</v>
      </c>
      <c r="T22" s="50">
        <f t="shared" si="14"/>
        <v>0</v>
      </c>
      <c r="U22" s="50">
        <f t="shared" si="14"/>
        <v>0</v>
      </c>
      <c r="V22" s="50">
        <f t="shared" si="14"/>
        <v>0</v>
      </c>
      <c r="W22" s="50">
        <f t="shared" si="14"/>
        <v>0</v>
      </c>
      <c r="X22" s="50">
        <f t="shared" si="14"/>
        <v>0</v>
      </c>
      <c r="Y22" s="50">
        <f t="shared" si="14"/>
        <v>0</v>
      </c>
      <c r="Z22" s="50">
        <f t="shared" si="14"/>
        <v>0</v>
      </c>
      <c r="AA22" s="50">
        <f t="shared" si="14"/>
        <v>0</v>
      </c>
      <c r="AB22" s="50">
        <f t="shared" si="14"/>
        <v>0</v>
      </c>
      <c r="AC22" s="50">
        <f t="shared" si="14"/>
        <v>0</v>
      </c>
      <c r="AD22" s="50">
        <f t="shared" si="14"/>
        <v>0</v>
      </c>
      <c r="AE22" s="50">
        <f t="shared" si="14"/>
        <v>0</v>
      </c>
      <c r="AF22" s="50">
        <f t="shared" si="14"/>
        <v>0</v>
      </c>
      <c r="AG22" s="50">
        <f t="shared" si="14"/>
        <v>0</v>
      </c>
      <c r="AH22" s="50">
        <f t="shared" si="14"/>
        <v>0</v>
      </c>
      <c r="AI22" s="50">
        <f t="shared" si="14"/>
        <v>0</v>
      </c>
      <c r="AJ22" s="50">
        <f t="shared" si="14"/>
        <v>0</v>
      </c>
      <c r="AK22" s="50">
        <f t="shared" si="14"/>
        <v>0</v>
      </c>
      <c r="AL22" s="50">
        <f t="shared" si="14"/>
        <v>0</v>
      </c>
      <c r="AM22" s="50">
        <f t="shared" si="14"/>
        <v>0</v>
      </c>
      <c r="AN22" s="50">
        <f t="shared" si="14"/>
        <v>0</v>
      </c>
      <c r="AO22" s="50">
        <f t="shared" si="14"/>
        <v>0</v>
      </c>
      <c r="AP22" s="50">
        <f t="shared" si="14"/>
        <v>0</v>
      </c>
      <c r="AQ22" s="50">
        <f t="shared" si="14"/>
        <v>0</v>
      </c>
    </row>
    <row r="23" spans="1:43" s="74" customFormat="1" x14ac:dyDescent="0.25">
      <c r="A23" s="73"/>
      <c r="B23" s="3"/>
      <c r="C23" s="72"/>
      <c r="E23" s="86" t="s">
        <v>73</v>
      </c>
      <c r="F23" s="87"/>
      <c r="G23" s="73"/>
      <c r="H23" s="50">
        <f>H124</f>
        <v>0</v>
      </c>
      <c r="I23" s="50">
        <f>I124</f>
        <v>0</v>
      </c>
      <c r="J23" s="50">
        <f t="shared" ref="J23:AQ23" si="15">J124</f>
        <v>0</v>
      </c>
      <c r="K23" s="50">
        <f t="shared" si="15"/>
        <v>0</v>
      </c>
      <c r="L23" s="50">
        <f t="shared" si="15"/>
        <v>0</v>
      </c>
      <c r="M23" s="50">
        <f t="shared" si="15"/>
        <v>0</v>
      </c>
      <c r="N23" s="50">
        <f t="shared" si="15"/>
        <v>0</v>
      </c>
      <c r="O23" s="50">
        <f t="shared" si="15"/>
        <v>0</v>
      </c>
      <c r="P23" s="50">
        <f t="shared" si="15"/>
        <v>0</v>
      </c>
      <c r="Q23" s="50">
        <f t="shared" si="15"/>
        <v>0</v>
      </c>
      <c r="R23" s="50">
        <f t="shared" si="15"/>
        <v>0</v>
      </c>
      <c r="S23" s="50">
        <f t="shared" si="15"/>
        <v>0</v>
      </c>
      <c r="T23" s="50">
        <f t="shared" si="15"/>
        <v>0</v>
      </c>
      <c r="U23" s="50">
        <f t="shared" si="15"/>
        <v>0</v>
      </c>
      <c r="V23" s="50">
        <f t="shared" si="15"/>
        <v>0</v>
      </c>
      <c r="W23" s="50">
        <f t="shared" si="15"/>
        <v>0</v>
      </c>
      <c r="X23" s="50">
        <f t="shared" si="15"/>
        <v>0</v>
      </c>
      <c r="Y23" s="50">
        <f t="shared" si="15"/>
        <v>0</v>
      </c>
      <c r="Z23" s="50">
        <f t="shared" si="15"/>
        <v>0</v>
      </c>
      <c r="AA23" s="50">
        <f t="shared" si="15"/>
        <v>0</v>
      </c>
      <c r="AB23" s="50">
        <f t="shared" si="15"/>
        <v>0</v>
      </c>
      <c r="AC23" s="50">
        <f t="shared" si="15"/>
        <v>0</v>
      </c>
      <c r="AD23" s="50">
        <f t="shared" si="15"/>
        <v>0</v>
      </c>
      <c r="AE23" s="50">
        <f t="shared" si="15"/>
        <v>0</v>
      </c>
      <c r="AF23" s="50">
        <f t="shared" si="15"/>
        <v>0</v>
      </c>
      <c r="AG23" s="50">
        <f t="shared" si="15"/>
        <v>0</v>
      </c>
      <c r="AH23" s="50">
        <f t="shared" si="15"/>
        <v>0</v>
      </c>
      <c r="AI23" s="50">
        <f t="shared" si="15"/>
        <v>0</v>
      </c>
      <c r="AJ23" s="50">
        <f t="shared" si="15"/>
        <v>0</v>
      </c>
      <c r="AK23" s="50">
        <f t="shared" si="15"/>
        <v>0</v>
      </c>
      <c r="AL23" s="50">
        <f t="shared" si="15"/>
        <v>0</v>
      </c>
      <c r="AM23" s="50">
        <f t="shared" si="15"/>
        <v>0</v>
      </c>
      <c r="AN23" s="50">
        <f t="shared" si="15"/>
        <v>0</v>
      </c>
      <c r="AO23" s="50">
        <f t="shared" si="15"/>
        <v>0</v>
      </c>
      <c r="AP23" s="50">
        <f t="shared" si="15"/>
        <v>0</v>
      </c>
      <c r="AQ23" s="50">
        <f t="shared" si="15"/>
        <v>0</v>
      </c>
    </row>
    <row r="24" spans="1:43" s="74" customFormat="1" x14ac:dyDescent="0.25">
      <c r="A24" s="73"/>
      <c r="B24" s="3"/>
      <c r="C24" s="72"/>
      <c r="E24" s="86" t="s">
        <v>74</v>
      </c>
      <c r="F24" s="87"/>
      <c r="G24" s="73"/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</row>
    <row r="25" spans="1:43" s="74" customFormat="1" x14ac:dyDescent="0.25">
      <c r="A25" s="73"/>
      <c r="B25" s="3"/>
      <c r="C25" s="72"/>
      <c r="E25" s="86" t="s">
        <v>75</v>
      </c>
      <c r="F25" s="87"/>
      <c r="G25" s="80"/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</row>
    <row r="26" spans="1:43" s="74" customFormat="1" x14ac:dyDescent="0.25">
      <c r="A26" s="73"/>
      <c r="B26" s="3"/>
      <c r="C26" s="72"/>
      <c r="E26" s="86" t="s">
        <v>76</v>
      </c>
      <c r="F26" s="87"/>
      <c r="G26" s="80"/>
      <c r="H26" s="50">
        <f>H107</f>
        <v>0</v>
      </c>
      <c r="I26" s="50">
        <f>I107</f>
        <v>0</v>
      </c>
      <c r="J26" s="50">
        <f t="shared" ref="J26:AQ26" si="16">J107</f>
        <v>0</v>
      </c>
      <c r="K26" s="50">
        <f t="shared" si="16"/>
        <v>0</v>
      </c>
      <c r="L26" s="50">
        <f t="shared" si="16"/>
        <v>0</v>
      </c>
      <c r="M26" s="50">
        <f t="shared" si="16"/>
        <v>0</v>
      </c>
      <c r="N26" s="50">
        <f t="shared" si="16"/>
        <v>0</v>
      </c>
      <c r="O26" s="50">
        <f t="shared" si="16"/>
        <v>0</v>
      </c>
      <c r="P26" s="50">
        <f t="shared" si="16"/>
        <v>0</v>
      </c>
      <c r="Q26" s="50">
        <f t="shared" si="16"/>
        <v>0</v>
      </c>
      <c r="R26" s="50">
        <f t="shared" si="16"/>
        <v>0</v>
      </c>
      <c r="S26" s="50">
        <f t="shared" si="16"/>
        <v>0</v>
      </c>
      <c r="T26" s="50">
        <f t="shared" si="16"/>
        <v>0</v>
      </c>
      <c r="U26" s="50">
        <f t="shared" si="16"/>
        <v>0</v>
      </c>
      <c r="V26" s="50">
        <f t="shared" si="16"/>
        <v>0</v>
      </c>
      <c r="W26" s="50">
        <f t="shared" si="16"/>
        <v>0</v>
      </c>
      <c r="X26" s="50">
        <f t="shared" si="16"/>
        <v>0</v>
      </c>
      <c r="Y26" s="50">
        <f t="shared" si="16"/>
        <v>0</v>
      </c>
      <c r="Z26" s="50">
        <f t="shared" si="16"/>
        <v>0</v>
      </c>
      <c r="AA26" s="50">
        <f t="shared" si="16"/>
        <v>0</v>
      </c>
      <c r="AB26" s="50">
        <f t="shared" si="16"/>
        <v>0</v>
      </c>
      <c r="AC26" s="50">
        <f t="shared" si="16"/>
        <v>0</v>
      </c>
      <c r="AD26" s="50">
        <f t="shared" si="16"/>
        <v>0</v>
      </c>
      <c r="AE26" s="50">
        <f t="shared" si="16"/>
        <v>0</v>
      </c>
      <c r="AF26" s="50">
        <f t="shared" si="16"/>
        <v>0</v>
      </c>
      <c r="AG26" s="50">
        <f t="shared" si="16"/>
        <v>0</v>
      </c>
      <c r="AH26" s="50">
        <f t="shared" si="16"/>
        <v>0</v>
      </c>
      <c r="AI26" s="50">
        <f t="shared" si="16"/>
        <v>0</v>
      </c>
      <c r="AJ26" s="50">
        <f t="shared" si="16"/>
        <v>0</v>
      </c>
      <c r="AK26" s="50">
        <f t="shared" si="16"/>
        <v>0</v>
      </c>
      <c r="AL26" s="50">
        <f t="shared" si="16"/>
        <v>0</v>
      </c>
      <c r="AM26" s="50">
        <f t="shared" si="16"/>
        <v>0</v>
      </c>
      <c r="AN26" s="50">
        <f t="shared" si="16"/>
        <v>0</v>
      </c>
      <c r="AO26" s="50">
        <f t="shared" si="16"/>
        <v>0</v>
      </c>
      <c r="AP26" s="50">
        <f t="shared" si="16"/>
        <v>0</v>
      </c>
      <c r="AQ26" s="50">
        <f t="shared" si="16"/>
        <v>0</v>
      </c>
    </row>
    <row r="27" spans="1:43" s="107" customFormat="1" ht="15" customHeight="1" thickBot="1" x14ac:dyDescent="0.3">
      <c r="A27" s="104"/>
      <c r="B27" s="105"/>
      <c r="C27" s="106"/>
      <c r="E27" s="196" t="s">
        <v>77</v>
      </c>
      <c r="F27" s="160"/>
      <c r="G27" s="160"/>
      <c r="H27" s="161">
        <f>(H18+H19+H20-H21+H22)+H23-H24-H25-H26</f>
        <v>10499.999999999995</v>
      </c>
      <c r="I27" s="161">
        <f>(I18+I19+I20-I21+I22)+I23-I24-I25-I26</f>
        <v>10829.482038370872</v>
      </c>
      <c r="J27" s="161">
        <f t="shared" ref="J27:AQ27" si="17">(J18+J19+J20-J21+J22)+J23-J24-J25-J26</f>
        <v>11162.823931447843</v>
      </c>
      <c r="K27" s="161">
        <f t="shared" si="17"/>
        <v>11500.070897108122</v>
      </c>
      <c r="L27" s="161">
        <f t="shared" si="17"/>
        <v>11841.268682952581</v>
      </c>
      <c r="M27" s="161">
        <f t="shared" si="17"/>
        <v>12186.463572511448</v>
      </c>
      <c r="N27" s="161">
        <f t="shared" si="17"/>
        <v>12535.702391522651</v>
      </c>
      <c r="O27" s="161">
        <f t="shared" si="17"/>
        <v>12889.032514283765</v>
      </c>
      <c r="P27" s="161">
        <f t="shared" si="17"/>
        <v>13246.501870078302</v>
      </c>
      <c r="Q27" s="161">
        <f t="shared" si="17"/>
        <v>13608.158949677367</v>
      </c>
      <c r="R27" s="161">
        <f t="shared" si="17"/>
        <v>13974.052811917411</v>
      </c>
      <c r="S27" s="161">
        <f t="shared" si="17"/>
        <v>14344.233090355083</v>
      </c>
      <c r="T27" s="161">
        <f t="shared" si="17"/>
        <v>14718.750000000022</v>
      </c>
      <c r="U27" s="161">
        <f t="shared" si="17"/>
        <v>15097.654344126526</v>
      </c>
      <c r="V27" s="161">
        <f t="shared" si="17"/>
        <v>15480.997521165049</v>
      </c>
      <c r="W27" s="161">
        <f t="shared" si="17"/>
        <v>15868.831531674368</v>
      </c>
      <c r="X27" s="161">
        <f t="shared" si="17"/>
        <v>16261.2089853955</v>
      </c>
      <c r="Y27" s="161">
        <f t="shared" si="17"/>
        <v>16658.183108388192</v>
      </c>
      <c r="Z27" s="161">
        <f t="shared" si="17"/>
        <v>17059.807750251086</v>
      </c>
      <c r="AA27" s="161">
        <f t="shared" si="17"/>
        <v>17466.137391426368</v>
      </c>
      <c r="AB27" s="161">
        <f t="shared" si="17"/>
        <v>17877.227150590083</v>
      </c>
      <c r="AC27" s="161">
        <f t="shared" si="17"/>
        <v>18293.132792129007</v>
      </c>
      <c r="AD27" s="161">
        <f t="shared" si="17"/>
        <v>18713.910733705063</v>
      </c>
      <c r="AE27" s="161">
        <f t="shared" si="17"/>
        <v>19139.618053908383</v>
      </c>
      <c r="AF27" s="161">
        <f t="shared" si="17"/>
        <v>19570.312500000065</v>
      </c>
      <c r="AG27" s="161">
        <f t="shared" si="17"/>
        <v>20006.052495745549</v>
      </c>
      <c r="AH27" s="161">
        <f t="shared" si="17"/>
        <v>20446.897149339849</v>
      </c>
      <c r="AI27" s="161">
        <f t="shared" si="17"/>
        <v>20892.906261425567</v>
      </c>
      <c r="AJ27" s="161">
        <f t="shared" si="17"/>
        <v>21344.140333204865</v>
      </c>
      <c r="AK27" s="161">
        <f t="shared" si="17"/>
        <v>21800.660574646463</v>
      </c>
      <c r="AL27" s="161">
        <f t="shared" si="17"/>
        <v>22262.528912788788</v>
      </c>
      <c r="AM27" s="161">
        <f t="shared" si="17"/>
        <v>22729.808000140361</v>
      </c>
      <c r="AN27" s="161">
        <f t="shared" si="17"/>
        <v>23202.561223178644</v>
      </c>
      <c r="AO27" s="161">
        <f t="shared" si="17"/>
        <v>23680.852710948406</v>
      </c>
      <c r="AP27" s="161">
        <f t="shared" si="17"/>
        <v>24164.747343760864</v>
      </c>
      <c r="AQ27" s="161">
        <f t="shared" si="17"/>
        <v>24654.31076199469</v>
      </c>
    </row>
    <row r="28" spans="1:43" s="74" customFormat="1" x14ac:dyDescent="0.25">
      <c r="A28" s="73"/>
      <c r="B28" s="3"/>
      <c r="C28" s="72"/>
      <c r="E28" s="79"/>
      <c r="F28" s="80"/>
      <c r="G28" s="80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</row>
    <row r="29" spans="1:43" s="74" customFormat="1" x14ac:dyDescent="0.25">
      <c r="A29" s="73"/>
      <c r="B29" s="105"/>
      <c r="C29" s="106"/>
      <c r="E29" s="79" t="s">
        <v>78</v>
      </c>
      <c r="F29" s="80"/>
      <c r="G29" s="80"/>
      <c r="H29" s="50">
        <f>G31</f>
        <v>0</v>
      </c>
      <c r="I29" s="50">
        <f>H31</f>
        <v>10499.999999999995</v>
      </c>
      <c r="J29" s="50">
        <f t="shared" ref="J29:AQ29" si="18">I31</f>
        <v>21329.482038370865</v>
      </c>
      <c r="K29" s="50">
        <f t="shared" si="18"/>
        <v>32492.305969818706</v>
      </c>
      <c r="L29" s="50">
        <f t="shared" si="18"/>
        <v>43992.376866926832</v>
      </c>
      <c r="M29" s="50">
        <f t="shared" si="18"/>
        <v>55833.645549879409</v>
      </c>
      <c r="N29" s="50">
        <f t="shared" si="18"/>
        <v>68020.109122390859</v>
      </c>
      <c r="O29" s="50">
        <f t="shared" si="18"/>
        <v>80555.811513913504</v>
      </c>
      <c r="P29" s="50">
        <f t="shared" si="18"/>
        <v>93444.844028197273</v>
      </c>
      <c r="Q29" s="50">
        <f t="shared" si="18"/>
        <v>106691.34589827557</v>
      </c>
      <c r="R29" s="50">
        <f t="shared" si="18"/>
        <v>120299.50484795294</v>
      </c>
      <c r="S29" s="50">
        <f t="shared" si="18"/>
        <v>134273.55765987033</v>
      </c>
      <c r="T29" s="50">
        <f t="shared" si="18"/>
        <v>148617.79075022542</v>
      </c>
      <c r="U29" s="50">
        <f t="shared" si="18"/>
        <v>163336.54075022545</v>
      </c>
      <c r="V29" s="50">
        <f t="shared" si="18"/>
        <v>178434.19509435198</v>
      </c>
      <c r="W29" s="50">
        <f t="shared" si="18"/>
        <v>193915.19261551704</v>
      </c>
      <c r="X29" s="50">
        <f t="shared" si="18"/>
        <v>209784.02414719141</v>
      </c>
      <c r="Y29" s="50">
        <f t="shared" si="18"/>
        <v>226045.2331325869</v>
      </c>
      <c r="Z29" s="50">
        <f t="shared" si="18"/>
        <v>242703.41624097509</v>
      </c>
      <c r="AA29" s="50">
        <f t="shared" si="18"/>
        <v>259763.22399122617</v>
      </c>
      <c r="AB29" s="50">
        <f t="shared" si="18"/>
        <v>277229.36138265254</v>
      </c>
      <c r="AC29" s="50">
        <f t="shared" si="18"/>
        <v>295106.58853324264</v>
      </c>
      <c r="AD29" s="50">
        <f t="shared" si="18"/>
        <v>313399.72132537165</v>
      </c>
      <c r="AE29" s="50">
        <f t="shared" si="18"/>
        <v>332113.63205907668</v>
      </c>
      <c r="AF29" s="50">
        <f t="shared" si="18"/>
        <v>351253.25011298509</v>
      </c>
      <c r="AG29" s="50">
        <f t="shared" si="18"/>
        <v>370823.56261298514</v>
      </c>
      <c r="AH29" s="50">
        <f t="shared" si="18"/>
        <v>390829.61510873068</v>
      </c>
      <c r="AI29" s="50">
        <f t="shared" si="18"/>
        <v>411276.51225807052</v>
      </c>
      <c r="AJ29" s="50">
        <f t="shared" si="18"/>
        <v>432169.4185194961</v>
      </c>
      <c r="AK29" s="50">
        <f t="shared" si="18"/>
        <v>453513.55885270098</v>
      </c>
      <c r="AL29" s="50">
        <f t="shared" si="18"/>
        <v>475314.21942734742</v>
      </c>
      <c r="AM29" s="50">
        <f t="shared" si="18"/>
        <v>497576.7483401362</v>
      </c>
      <c r="AN29" s="50">
        <f t="shared" si="18"/>
        <v>520306.55634027655</v>
      </c>
      <c r="AO29" s="50">
        <f t="shared" si="18"/>
        <v>543509.11756345525</v>
      </c>
      <c r="AP29" s="50">
        <f t="shared" si="18"/>
        <v>567189.97027440369</v>
      </c>
      <c r="AQ29" s="50">
        <f t="shared" si="18"/>
        <v>591354.71761816461</v>
      </c>
    </row>
    <row r="30" spans="1:43" s="74" customFormat="1" x14ac:dyDescent="0.25">
      <c r="A30" s="73"/>
      <c r="B30" s="3"/>
      <c r="C30" s="72"/>
      <c r="E30" s="79" t="s">
        <v>79</v>
      </c>
      <c r="F30" s="80"/>
      <c r="G30" s="80"/>
      <c r="H30" s="50">
        <f>H27</f>
        <v>10499.999999999995</v>
      </c>
      <c r="I30" s="50">
        <f>I27</f>
        <v>10829.482038370872</v>
      </c>
      <c r="J30" s="50">
        <f t="shared" ref="J30:AQ30" si="19">J27</f>
        <v>11162.823931447843</v>
      </c>
      <c r="K30" s="50">
        <f t="shared" si="19"/>
        <v>11500.070897108122</v>
      </c>
      <c r="L30" s="50">
        <f t="shared" si="19"/>
        <v>11841.268682952581</v>
      </c>
      <c r="M30" s="50">
        <f t="shared" si="19"/>
        <v>12186.463572511448</v>
      </c>
      <c r="N30" s="50">
        <f t="shared" si="19"/>
        <v>12535.702391522651</v>
      </c>
      <c r="O30" s="50">
        <f t="shared" si="19"/>
        <v>12889.032514283765</v>
      </c>
      <c r="P30" s="50">
        <f t="shared" si="19"/>
        <v>13246.501870078302</v>
      </c>
      <c r="Q30" s="50">
        <f t="shared" si="19"/>
        <v>13608.158949677367</v>
      </c>
      <c r="R30" s="50">
        <f t="shared" si="19"/>
        <v>13974.052811917411</v>
      </c>
      <c r="S30" s="50">
        <f t="shared" si="19"/>
        <v>14344.233090355083</v>
      </c>
      <c r="T30" s="50">
        <f t="shared" si="19"/>
        <v>14718.750000000022</v>
      </c>
      <c r="U30" s="50">
        <f t="shared" si="19"/>
        <v>15097.654344126526</v>
      </c>
      <c r="V30" s="50">
        <f t="shared" si="19"/>
        <v>15480.997521165049</v>
      </c>
      <c r="W30" s="50">
        <f t="shared" si="19"/>
        <v>15868.831531674368</v>
      </c>
      <c r="X30" s="50">
        <f t="shared" si="19"/>
        <v>16261.2089853955</v>
      </c>
      <c r="Y30" s="50">
        <f t="shared" si="19"/>
        <v>16658.183108388192</v>
      </c>
      <c r="Z30" s="50">
        <f t="shared" si="19"/>
        <v>17059.807750251086</v>
      </c>
      <c r="AA30" s="50">
        <f t="shared" si="19"/>
        <v>17466.137391426368</v>
      </c>
      <c r="AB30" s="50">
        <f t="shared" si="19"/>
        <v>17877.227150590083</v>
      </c>
      <c r="AC30" s="50">
        <f t="shared" si="19"/>
        <v>18293.132792129007</v>
      </c>
      <c r="AD30" s="50">
        <f t="shared" si="19"/>
        <v>18713.910733705063</v>
      </c>
      <c r="AE30" s="50">
        <f t="shared" si="19"/>
        <v>19139.618053908383</v>
      </c>
      <c r="AF30" s="50">
        <f t="shared" si="19"/>
        <v>19570.312500000065</v>
      </c>
      <c r="AG30" s="50">
        <f t="shared" si="19"/>
        <v>20006.052495745549</v>
      </c>
      <c r="AH30" s="50">
        <f t="shared" si="19"/>
        <v>20446.897149339849</v>
      </c>
      <c r="AI30" s="50">
        <f t="shared" si="19"/>
        <v>20892.906261425567</v>
      </c>
      <c r="AJ30" s="50">
        <f t="shared" si="19"/>
        <v>21344.140333204865</v>
      </c>
      <c r="AK30" s="50">
        <f t="shared" si="19"/>
        <v>21800.660574646463</v>
      </c>
      <c r="AL30" s="50">
        <f t="shared" si="19"/>
        <v>22262.528912788788</v>
      </c>
      <c r="AM30" s="50">
        <f t="shared" si="19"/>
        <v>22729.808000140361</v>
      </c>
      <c r="AN30" s="50">
        <f t="shared" si="19"/>
        <v>23202.561223178644</v>
      </c>
      <c r="AO30" s="50">
        <f t="shared" si="19"/>
        <v>23680.852710948406</v>
      </c>
      <c r="AP30" s="50">
        <f t="shared" si="19"/>
        <v>24164.747343760864</v>
      </c>
      <c r="AQ30" s="50">
        <f t="shared" si="19"/>
        <v>24654.31076199469</v>
      </c>
    </row>
    <row r="31" spans="1:43" s="74" customFormat="1" ht="15.75" thickBot="1" x14ac:dyDescent="0.3">
      <c r="A31" s="73"/>
      <c r="B31" s="193"/>
      <c r="C31" s="72"/>
      <c r="E31" s="176" t="s">
        <v>80</v>
      </c>
      <c r="F31" s="162"/>
      <c r="G31" s="162"/>
      <c r="H31" s="163">
        <f>H29+H30</f>
        <v>10499.999999999995</v>
      </c>
      <c r="I31" s="163">
        <f>I29+I30</f>
        <v>21329.482038370865</v>
      </c>
      <c r="J31" s="163">
        <f t="shared" ref="J31:AQ31" si="20">J29+J30</f>
        <v>32492.305969818706</v>
      </c>
      <c r="K31" s="163">
        <f t="shared" si="20"/>
        <v>43992.376866926832</v>
      </c>
      <c r="L31" s="163">
        <f t="shared" si="20"/>
        <v>55833.645549879409</v>
      </c>
      <c r="M31" s="163">
        <f t="shared" si="20"/>
        <v>68020.109122390859</v>
      </c>
      <c r="N31" s="163">
        <f t="shared" si="20"/>
        <v>80555.811513913504</v>
      </c>
      <c r="O31" s="163">
        <f t="shared" si="20"/>
        <v>93444.844028197273</v>
      </c>
      <c r="P31" s="163">
        <f t="shared" si="20"/>
        <v>106691.34589827557</v>
      </c>
      <c r="Q31" s="163">
        <f t="shared" si="20"/>
        <v>120299.50484795294</v>
      </c>
      <c r="R31" s="163">
        <f t="shared" si="20"/>
        <v>134273.55765987033</v>
      </c>
      <c r="S31" s="163">
        <f t="shared" si="20"/>
        <v>148617.79075022542</v>
      </c>
      <c r="T31" s="163">
        <f t="shared" si="20"/>
        <v>163336.54075022545</v>
      </c>
      <c r="U31" s="163">
        <f t="shared" si="20"/>
        <v>178434.19509435198</v>
      </c>
      <c r="V31" s="163">
        <f t="shared" si="20"/>
        <v>193915.19261551704</v>
      </c>
      <c r="W31" s="163">
        <f t="shared" si="20"/>
        <v>209784.02414719141</v>
      </c>
      <c r="X31" s="163">
        <f t="shared" si="20"/>
        <v>226045.2331325869</v>
      </c>
      <c r="Y31" s="163">
        <f t="shared" si="20"/>
        <v>242703.41624097509</v>
      </c>
      <c r="Z31" s="163">
        <f t="shared" si="20"/>
        <v>259763.22399122617</v>
      </c>
      <c r="AA31" s="163">
        <f t="shared" si="20"/>
        <v>277229.36138265254</v>
      </c>
      <c r="AB31" s="163">
        <f t="shared" si="20"/>
        <v>295106.58853324264</v>
      </c>
      <c r="AC31" s="163">
        <f t="shared" si="20"/>
        <v>313399.72132537165</v>
      </c>
      <c r="AD31" s="163">
        <f t="shared" si="20"/>
        <v>332113.63205907668</v>
      </c>
      <c r="AE31" s="163">
        <f t="shared" si="20"/>
        <v>351253.25011298509</v>
      </c>
      <c r="AF31" s="163">
        <f t="shared" si="20"/>
        <v>370823.56261298514</v>
      </c>
      <c r="AG31" s="163">
        <f t="shared" si="20"/>
        <v>390829.61510873068</v>
      </c>
      <c r="AH31" s="163">
        <f t="shared" si="20"/>
        <v>411276.51225807052</v>
      </c>
      <c r="AI31" s="163">
        <f t="shared" si="20"/>
        <v>432169.4185194961</v>
      </c>
      <c r="AJ31" s="163">
        <f t="shared" si="20"/>
        <v>453513.55885270098</v>
      </c>
      <c r="AK31" s="163">
        <f t="shared" si="20"/>
        <v>475314.21942734742</v>
      </c>
      <c r="AL31" s="163">
        <f t="shared" si="20"/>
        <v>497576.7483401362</v>
      </c>
      <c r="AM31" s="163">
        <f t="shared" si="20"/>
        <v>520306.55634027655</v>
      </c>
      <c r="AN31" s="163">
        <f t="shared" si="20"/>
        <v>543509.11756345525</v>
      </c>
      <c r="AO31" s="163">
        <f t="shared" si="20"/>
        <v>567189.97027440369</v>
      </c>
      <c r="AP31" s="163">
        <f t="shared" si="20"/>
        <v>591354.71761816461</v>
      </c>
      <c r="AQ31" s="163">
        <f t="shared" si="20"/>
        <v>616009.02838015929</v>
      </c>
    </row>
    <row r="32" spans="1:43" s="74" customFormat="1" x14ac:dyDescent="0.25">
      <c r="A32" s="73"/>
      <c r="B32" s="3"/>
      <c r="C32" s="72"/>
      <c r="E32" s="80"/>
      <c r="F32" s="80"/>
      <c r="G32" s="8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</row>
    <row r="33" spans="1:43" s="74" customFormat="1" ht="15.75" thickBot="1" x14ac:dyDescent="0.3">
      <c r="A33" s="73"/>
      <c r="B33" s="3"/>
      <c r="C33" s="72"/>
      <c r="E33" s="80"/>
      <c r="F33" s="80"/>
      <c r="G33" s="8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s="99" customFormat="1" x14ac:dyDescent="0.25">
      <c r="A34" s="96"/>
      <c r="B34" s="97"/>
      <c r="C34" s="98"/>
      <c r="E34" s="155" t="s">
        <v>215</v>
      </c>
      <c r="F34" s="156"/>
      <c r="G34" s="157"/>
      <c r="H34" s="158">
        <f>G34+H13</f>
        <v>13999.999999999993</v>
      </c>
      <c r="I34" s="158">
        <f>H34+I13</f>
        <v>28439.309384494489</v>
      </c>
      <c r="J34" s="158">
        <f t="shared" ref="J34:AQ34" si="21">I34+J13</f>
        <v>43323.074626424946</v>
      </c>
      <c r="K34" s="158">
        <f t="shared" si="21"/>
        <v>58656.502489235776</v>
      </c>
      <c r="L34" s="158">
        <f t="shared" si="21"/>
        <v>74444.860733172551</v>
      </c>
      <c r="M34" s="158">
        <f t="shared" si="21"/>
        <v>90693.478829854488</v>
      </c>
      <c r="N34" s="158">
        <f t="shared" si="21"/>
        <v>107407.74868521802</v>
      </c>
      <c r="O34" s="158">
        <f t="shared" si="21"/>
        <v>124593.1253709297</v>
      </c>
      <c r="P34" s="158">
        <f t="shared" si="21"/>
        <v>142255.12786436744</v>
      </c>
      <c r="Q34" s="158">
        <f t="shared" si="21"/>
        <v>160399.3397972706</v>
      </c>
      <c r="R34" s="158">
        <f t="shared" si="21"/>
        <v>179031.41021316047</v>
      </c>
      <c r="S34" s="158">
        <f t="shared" si="21"/>
        <v>198157.05433363392</v>
      </c>
      <c r="T34" s="158">
        <f t="shared" si="21"/>
        <v>217782.05433363395</v>
      </c>
      <c r="U34" s="158">
        <f t="shared" si="21"/>
        <v>237912.26012580266</v>
      </c>
      <c r="V34" s="158">
        <f t="shared" si="21"/>
        <v>258553.59015402274</v>
      </c>
      <c r="W34" s="158">
        <f t="shared" si="21"/>
        <v>279712.03219625523</v>
      </c>
      <c r="X34" s="158">
        <f t="shared" si="21"/>
        <v>301393.64417678257</v>
      </c>
      <c r="Y34" s="158">
        <f t="shared" si="21"/>
        <v>323604.55498796684</v>
      </c>
      <c r="Z34" s="158">
        <f t="shared" si="21"/>
        <v>346350.96532163495</v>
      </c>
      <c r="AA34" s="158">
        <f t="shared" si="21"/>
        <v>369639.14851020346</v>
      </c>
      <c r="AB34" s="158">
        <f t="shared" si="21"/>
        <v>393475.45137765689</v>
      </c>
      <c r="AC34" s="158">
        <f t="shared" si="21"/>
        <v>417866.29510049557</v>
      </c>
      <c r="AD34" s="158">
        <f t="shared" si="21"/>
        <v>442818.17607876897</v>
      </c>
      <c r="AE34" s="158">
        <f t="shared" si="21"/>
        <v>468337.66681731347</v>
      </c>
      <c r="AF34" s="158">
        <f t="shared" si="21"/>
        <v>494431.41681731353</v>
      </c>
      <c r="AG34" s="158">
        <f t="shared" si="21"/>
        <v>521106.15347830759</v>
      </c>
      <c r="AH34" s="158">
        <f t="shared" si="21"/>
        <v>548368.68301076069</v>
      </c>
      <c r="AI34" s="158">
        <f t="shared" si="21"/>
        <v>576225.89135932806</v>
      </c>
      <c r="AJ34" s="158">
        <f t="shared" si="21"/>
        <v>604684.74513693457</v>
      </c>
      <c r="AK34" s="158">
        <f t="shared" si="21"/>
        <v>633752.29256979655</v>
      </c>
      <c r="AL34" s="158">
        <f t="shared" si="21"/>
        <v>663435.66445351497</v>
      </c>
      <c r="AM34" s="158">
        <f t="shared" si="21"/>
        <v>693742.07512036874</v>
      </c>
      <c r="AN34" s="158">
        <f t="shared" si="21"/>
        <v>724678.82341794029</v>
      </c>
      <c r="AO34" s="158">
        <f t="shared" si="21"/>
        <v>756253.29369920481</v>
      </c>
      <c r="AP34" s="158">
        <f t="shared" si="21"/>
        <v>788472.95682421932</v>
      </c>
      <c r="AQ34" s="158">
        <f t="shared" si="21"/>
        <v>821345.3711735456</v>
      </c>
    </row>
    <row r="35" spans="1:43" s="99" customFormat="1" x14ac:dyDescent="0.25">
      <c r="A35" s="96"/>
      <c r="B35" s="97"/>
      <c r="C35" s="98"/>
      <c r="E35" s="100" t="s">
        <v>216</v>
      </c>
      <c r="F35" s="171"/>
      <c r="G35" s="172"/>
      <c r="H35" s="101">
        <f>IF(H34&lt;=H13,MAX(H34*$C$17,0),MAX(H13*$C$17,0))</f>
        <v>3499.9999999999982</v>
      </c>
      <c r="I35" s="101">
        <f>IF(I34&lt;=I13,MAX(I34*$C$17,0),MAX(I13*$C$17,0))</f>
        <v>3609.827346123624</v>
      </c>
      <c r="J35" s="101">
        <f t="shared" ref="J35:AQ35" si="22">IF(J34&lt;=J13,MAX(J34*$C$17,0),MAX(J13*$C$17,0))</f>
        <v>3720.9413104826144</v>
      </c>
      <c r="K35" s="101">
        <f t="shared" si="22"/>
        <v>3833.3569657027074</v>
      </c>
      <c r="L35" s="101">
        <f t="shared" si="22"/>
        <v>3947.0895609841937</v>
      </c>
      <c r="M35" s="101">
        <f t="shared" si="22"/>
        <v>4062.1545241704825</v>
      </c>
      <c r="N35" s="101">
        <f t="shared" si="22"/>
        <v>4178.5674638408836</v>
      </c>
      <c r="O35" s="101">
        <f t="shared" si="22"/>
        <v>4296.3441714279215</v>
      </c>
      <c r="P35" s="101">
        <f t="shared" si="22"/>
        <v>4415.500623359434</v>
      </c>
      <c r="Q35" s="101">
        <f t="shared" si="22"/>
        <v>4536.0529832257889</v>
      </c>
      <c r="R35" s="101">
        <f t="shared" si="22"/>
        <v>4658.0176039724702</v>
      </c>
      <c r="S35" s="101">
        <f t="shared" si="22"/>
        <v>4781.4110301183609</v>
      </c>
      <c r="T35" s="101">
        <f t="shared" si="22"/>
        <v>4906.2500000000073</v>
      </c>
      <c r="U35" s="101">
        <f t="shared" si="22"/>
        <v>5032.5514480421753</v>
      </c>
      <c r="V35" s="101">
        <f t="shared" si="22"/>
        <v>5160.3325070550163</v>
      </c>
      <c r="W35" s="101">
        <f t="shared" si="22"/>
        <v>5289.6105105581228</v>
      </c>
      <c r="X35" s="101">
        <f t="shared" si="22"/>
        <v>5420.4029951318334</v>
      </c>
      <c r="Y35" s="101">
        <f t="shared" si="22"/>
        <v>5552.7277027960645</v>
      </c>
      <c r="Z35" s="101">
        <f t="shared" si="22"/>
        <v>5686.6025834170287</v>
      </c>
      <c r="AA35" s="101">
        <f t="shared" si="22"/>
        <v>5822.045797142122</v>
      </c>
      <c r="AB35" s="101">
        <f t="shared" si="22"/>
        <v>5959.0757168633609</v>
      </c>
      <c r="AC35" s="101">
        <f t="shared" si="22"/>
        <v>6097.7109307096689</v>
      </c>
      <c r="AD35" s="101">
        <f t="shared" si="22"/>
        <v>6237.9702445683542</v>
      </c>
      <c r="AE35" s="101">
        <f t="shared" si="22"/>
        <v>6379.8726846361278</v>
      </c>
      <c r="AF35" s="101">
        <f t="shared" si="22"/>
        <v>6523.4375000000218</v>
      </c>
      <c r="AG35" s="101">
        <f t="shared" si="22"/>
        <v>6668.6841652485164</v>
      </c>
      <c r="AH35" s="101">
        <f t="shared" si="22"/>
        <v>6815.6323831132831</v>
      </c>
      <c r="AI35" s="101">
        <f t="shared" si="22"/>
        <v>6964.3020871418557</v>
      </c>
      <c r="AJ35" s="101">
        <f t="shared" si="22"/>
        <v>7114.713444401621</v>
      </c>
      <c r="AK35" s="101">
        <f t="shared" si="22"/>
        <v>7266.8868582154882</v>
      </c>
      <c r="AL35" s="101">
        <f t="shared" si="22"/>
        <v>7420.842970929596</v>
      </c>
      <c r="AM35" s="101">
        <f t="shared" si="22"/>
        <v>7576.6026667134538</v>
      </c>
      <c r="AN35" s="101">
        <f t="shared" si="22"/>
        <v>7734.1870743928812</v>
      </c>
      <c r="AO35" s="101">
        <f t="shared" si="22"/>
        <v>7893.6175703161352</v>
      </c>
      <c r="AP35" s="101">
        <f t="shared" si="22"/>
        <v>8054.9157812536214</v>
      </c>
      <c r="AQ35" s="101">
        <f t="shared" si="22"/>
        <v>8218.1035873315632</v>
      </c>
    </row>
    <row r="36" spans="1:43" s="74" customFormat="1" x14ac:dyDescent="0.25">
      <c r="A36" s="73"/>
      <c r="B36" s="3"/>
      <c r="C36" s="72"/>
      <c r="E36" s="94" t="s">
        <v>68</v>
      </c>
      <c r="F36" s="95"/>
      <c r="G36" s="95"/>
      <c r="H36" s="50">
        <f>(H11-H12)-H35</f>
        <v>10499.999999999995</v>
      </c>
      <c r="I36" s="50">
        <f t="shared" ref="I36:AQ36" si="23">(I11-I12)-I35</f>
        <v>10829.482038370872</v>
      </c>
      <c r="J36" s="50">
        <f t="shared" si="23"/>
        <v>11162.823931447843</v>
      </c>
      <c r="K36" s="50">
        <f t="shared" si="23"/>
        <v>11500.070897108122</v>
      </c>
      <c r="L36" s="50">
        <f t="shared" si="23"/>
        <v>11841.268682952581</v>
      </c>
      <c r="M36" s="50">
        <f t="shared" si="23"/>
        <v>12186.463572511448</v>
      </c>
      <c r="N36" s="50">
        <f t="shared" si="23"/>
        <v>12535.702391522651</v>
      </c>
      <c r="O36" s="50">
        <f t="shared" si="23"/>
        <v>12889.032514283765</v>
      </c>
      <c r="P36" s="50">
        <f t="shared" si="23"/>
        <v>13246.501870078302</v>
      </c>
      <c r="Q36" s="50">
        <f t="shared" si="23"/>
        <v>13608.158949677367</v>
      </c>
      <c r="R36" s="50">
        <f t="shared" si="23"/>
        <v>13974.052811917411</v>
      </c>
      <c r="S36" s="50">
        <f t="shared" si="23"/>
        <v>14344.233090355083</v>
      </c>
      <c r="T36" s="50">
        <f t="shared" si="23"/>
        <v>14718.750000000022</v>
      </c>
      <c r="U36" s="50">
        <f t="shared" si="23"/>
        <v>15097.654344126526</v>
      </c>
      <c r="V36" s="50">
        <f t="shared" si="23"/>
        <v>15480.997521165049</v>
      </c>
      <c r="W36" s="50">
        <f t="shared" si="23"/>
        <v>15868.831531674368</v>
      </c>
      <c r="X36" s="50">
        <f t="shared" si="23"/>
        <v>16261.2089853955</v>
      </c>
      <c r="Y36" s="50">
        <f t="shared" si="23"/>
        <v>16658.183108388192</v>
      </c>
      <c r="Z36" s="50">
        <f t="shared" si="23"/>
        <v>17059.807750251086</v>
      </c>
      <c r="AA36" s="50">
        <f t="shared" si="23"/>
        <v>17466.137391426368</v>
      </c>
      <c r="AB36" s="50">
        <f t="shared" si="23"/>
        <v>17877.227150590083</v>
      </c>
      <c r="AC36" s="50">
        <f t="shared" si="23"/>
        <v>18293.132792129007</v>
      </c>
      <c r="AD36" s="50">
        <f t="shared" si="23"/>
        <v>18713.910733705063</v>
      </c>
      <c r="AE36" s="50">
        <f t="shared" si="23"/>
        <v>19139.618053908383</v>
      </c>
      <c r="AF36" s="50">
        <f t="shared" si="23"/>
        <v>19570.312500000065</v>
      </c>
      <c r="AG36" s="50">
        <f t="shared" si="23"/>
        <v>20006.052495745549</v>
      </c>
      <c r="AH36" s="50">
        <f t="shared" si="23"/>
        <v>20446.897149339849</v>
      </c>
      <c r="AI36" s="50">
        <f t="shared" si="23"/>
        <v>20892.906261425567</v>
      </c>
      <c r="AJ36" s="50">
        <f t="shared" si="23"/>
        <v>21344.140333204865</v>
      </c>
      <c r="AK36" s="50">
        <f t="shared" si="23"/>
        <v>21800.660574646463</v>
      </c>
      <c r="AL36" s="50">
        <f t="shared" si="23"/>
        <v>22262.528912788788</v>
      </c>
      <c r="AM36" s="50">
        <f t="shared" si="23"/>
        <v>22729.808000140361</v>
      </c>
      <c r="AN36" s="50">
        <f t="shared" si="23"/>
        <v>23202.561223178644</v>
      </c>
      <c r="AO36" s="50">
        <f t="shared" si="23"/>
        <v>23680.852710948406</v>
      </c>
      <c r="AP36" s="50">
        <f t="shared" si="23"/>
        <v>24164.747343760864</v>
      </c>
      <c r="AQ36" s="50">
        <f t="shared" si="23"/>
        <v>24654.31076199469</v>
      </c>
    </row>
    <row r="37" spans="1:43" s="107" customFormat="1" ht="15" customHeight="1" thickBot="1" x14ac:dyDescent="0.3">
      <c r="A37" s="104"/>
      <c r="B37" s="105"/>
      <c r="C37" s="106"/>
      <c r="E37" s="159" t="s">
        <v>214</v>
      </c>
      <c r="F37" s="160"/>
      <c r="G37" s="160"/>
      <c r="H37" s="161">
        <f>H36+H19+H20-H21</f>
        <v>10499.999999999995</v>
      </c>
      <c r="I37" s="161">
        <f>I36+I19+I20-I21</f>
        <v>10829.482038370872</v>
      </c>
      <c r="J37" s="161">
        <f t="shared" ref="J37:AQ37" si="24">J36+J19+J20-J21</f>
        <v>11162.823931447843</v>
      </c>
      <c r="K37" s="161">
        <f t="shared" si="24"/>
        <v>11500.070897108122</v>
      </c>
      <c r="L37" s="161">
        <f t="shared" si="24"/>
        <v>11841.268682952581</v>
      </c>
      <c r="M37" s="161">
        <f t="shared" si="24"/>
        <v>12186.463572511448</v>
      </c>
      <c r="N37" s="161">
        <f t="shared" si="24"/>
        <v>12535.702391522651</v>
      </c>
      <c r="O37" s="161">
        <f t="shared" si="24"/>
        <v>12889.032514283765</v>
      </c>
      <c r="P37" s="161">
        <f t="shared" si="24"/>
        <v>13246.501870078302</v>
      </c>
      <c r="Q37" s="161">
        <f t="shared" si="24"/>
        <v>13608.158949677367</v>
      </c>
      <c r="R37" s="161">
        <f t="shared" si="24"/>
        <v>13974.052811917411</v>
      </c>
      <c r="S37" s="161">
        <f t="shared" si="24"/>
        <v>14344.233090355083</v>
      </c>
      <c r="T37" s="161">
        <f t="shared" si="24"/>
        <v>14718.750000000022</v>
      </c>
      <c r="U37" s="161">
        <f t="shared" si="24"/>
        <v>15097.654344126526</v>
      </c>
      <c r="V37" s="161">
        <f t="shared" si="24"/>
        <v>15480.997521165049</v>
      </c>
      <c r="W37" s="161">
        <f t="shared" si="24"/>
        <v>15868.831531674368</v>
      </c>
      <c r="X37" s="161">
        <f t="shared" si="24"/>
        <v>16261.2089853955</v>
      </c>
      <c r="Y37" s="161">
        <f t="shared" si="24"/>
        <v>16658.183108388192</v>
      </c>
      <c r="Z37" s="161">
        <f t="shared" si="24"/>
        <v>17059.807750251086</v>
      </c>
      <c r="AA37" s="161">
        <f t="shared" si="24"/>
        <v>17466.137391426368</v>
      </c>
      <c r="AB37" s="161">
        <f t="shared" si="24"/>
        <v>17877.227150590083</v>
      </c>
      <c r="AC37" s="161">
        <f t="shared" si="24"/>
        <v>18293.132792129007</v>
      </c>
      <c r="AD37" s="161">
        <f t="shared" si="24"/>
        <v>18713.910733705063</v>
      </c>
      <c r="AE37" s="161">
        <f t="shared" si="24"/>
        <v>19139.618053908383</v>
      </c>
      <c r="AF37" s="161">
        <f t="shared" si="24"/>
        <v>19570.312500000065</v>
      </c>
      <c r="AG37" s="161">
        <f t="shared" si="24"/>
        <v>20006.052495745549</v>
      </c>
      <c r="AH37" s="161">
        <f t="shared" si="24"/>
        <v>20446.897149339849</v>
      </c>
      <c r="AI37" s="161">
        <f t="shared" si="24"/>
        <v>20892.906261425567</v>
      </c>
      <c r="AJ37" s="161">
        <f t="shared" si="24"/>
        <v>21344.140333204865</v>
      </c>
      <c r="AK37" s="161">
        <f t="shared" si="24"/>
        <v>21800.660574646463</v>
      </c>
      <c r="AL37" s="161">
        <f t="shared" si="24"/>
        <v>22262.528912788788</v>
      </c>
      <c r="AM37" s="161">
        <f t="shared" si="24"/>
        <v>22729.808000140361</v>
      </c>
      <c r="AN37" s="161">
        <f t="shared" si="24"/>
        <v>23202.561223178644</v>
      </c>
      <c r="AO37" s="161">
        <f t="shared" si="24"/>
        <v>23680.852710948406</v>
      </c>
      <c r="AP37" s="161">
        <f t="shared" si="24"/>
        <v>24164.747343760864</v>
      </c>
      <c r="AQ37" s="161">
        <f t="shared" si="24"/>
        <v>24654.31076199469</v>
      </c>
    </row>
    <row r="38" spans="1:43" s="74" customFormat="1" x14ac:dyDescent="0.25">
      <c r="A38" s="73"/>
      <c r="B38" s="3"/>
      <c r="C38" s="110"/>
      <c r="H38" s="21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</row>
    <row r="39" spans="1:43" s="74" customFormat="1" ht="15.75" thickBot="1" x14ac:dyDescent="0.3">
      <c r="A39" s="73"/>
      <c r="H39" s="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</row>
    <row r="40" spans="1:43" s="74" customFormat="1" ht="15.75" thickBot="1" x14ac:dyDescent="0.3">
      <c r="A40" s="73"/>
      <c r="B40" s="82" t="s">
        <v>81</v>
      </c>
      <c r="C40" s="111">
        <v>30</v>
      </c>
      <c r="E40" s="112" t="s">
        <v>82</v>
      </c>
      <c r="H40" s="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</row>
    <row r="41" spans="1:43" s="74" customFormat="1" ht="15.75" thickBot="1" x14ac:dyDescent="0.3">
      <c r="A41" s="73"/>
      <c r="B41" s="3" t="s">
        <v>83</v>
      </c>
      <c r="C41" s="72"/>
      <c r="E41" s="112"/>
      <c r="H41" s="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</row>
    <row r="42" spans="1:43" s="74" customFormat="1" x14ac:dyDescent="0.25">
      <c r="A42" s="73"/>
      <c r="B42" s="123" t="s">
        <v>229</v>
      </c>
      <c r="C42" s="113"/>
      <c r="E42" s="114" t="s">
        <v>84</v>
      </c>
      <c r="F42" s="115"/>
      <c r="G42" s="115"/>
      <c r="H42" s="116">
        <f>'Basic Unit Economics - Odoo'!H49</f>
        <v>45833.333333333336</v>
      </c>
      <c r="I42" s="116">
        <f>'Basic Unit Economics - Odoo'!I49</f>
        <v>46370.267025493275</v>
      </c>
      <c r="J42" s="116">
        <f>'Basic Unit Economics - Odoo'!J49</f>
        <v>46913.490851248345</v>
      </c>
      <c r="K42" s="116">
        <f>'Basic Unit Economics - Odoo'!K49</f>
        <v>47463.078498991017</v>
      </c>
      <c r="L42" s="116">
        <f>'Basic Unit Economics - Odoo'!L49</f>
        <v>48019.104520367182</v>
      </c>
      <c r="M42" s="116">
        <f>'Basic Unit Economics - Odoo'!M49</f>
        <v>48581.644340389037</v>
      </c>
      <c r="N42" s="116">
        <f>'Basic Unit Economics - Odoo'!N49</f>
        <v>49150.774267666558</v>
      </c>
      <c r="O42" s="116">
        <f>'Basic Unit Economics - Odoo'!O49</f>
        <v>49726.571504758729</v>
      </c>
      <c r="P42" s="116">
        <f>'Basic Unit Economics - Odoo'!P49</f>
        <v>50309.114158646124</v>
      </c>
      <c r="Q42" s="116">
        <f>'Basic Unit Economics - Odoo'!Q49</f>
        <v>50898.481251326084</v>
      </c>
      <c r="R42" s="116">
        <f>'Basic Unit Economics - Odoo'!R49</f>
        <v>51494.752730532091</v>
      </c>
      <c r="S42" s="116">
        <f>'Basic Unit Economics - Odoo'!S49</f>
        <v>52098.009480578665</v>
      </c>
      <c r="T42" s="116">
        <f>'Basic Unit Economics - Odoo'!T49</f>
        <v>52708.333333333372</v>
      </c>
      <c r="U42" s="116">
        <f>'Basic Unit Economics - Odoo'!U49</f>
        <v>53325.807079317317</v>
      </c>
      <c r="V42" s="116">
        <f>'Basic Unit Economics - Odoo'!V49</f>
        <v>53950.514478935642</v>
      </c>
      <c r="W42" s="116">
        <f>'Basic Unit Economics - Odoo'!W49</f>
        <v>54582.540273839724</v>
      </c>
      <c r="X42" s="116">
        <f>'Basic Unit Economics - Odoo'!X49</f>
        <v>55221.970198422307</v>
      </c>
      <c r="Y42" s="116">
        <f>'Basic Unit Economics - Odoo'!Y49</f>
        <v>55868.890991447443</v>
      </c>
      <c r="Z42" s="116">
        <f>'Basic Unit Economics - Odoo'!Z49</f>
        <v>56523.390407816594</v>
      </c>
      <c r="AA42" s="116">
        <f>'Basic Unit Economics - Odoo'!AA49</f>
        <v>57185.557230472601</v>
      </c>
      <c r="AB42" s="116">
        <f>'Basic Unit Economics - Odoo'!AB49</f>
        <v>57855.481282443114</v>
      </c>
      <c r="AC42" s="116">
        <f>'Basic Unit Economics - Odoo'!AC49</f>
        <v>58533.253439025066</v>
      </c>
      <c r="AD42" s="116">
        <f>'Basic Unit Economics - Odoo'!AD49</f>
        <v>59218.965640111957</v>
      </c>
      <c r="AE42" s="116">
        <f>'Basic Unit Economics - Odoo'!AE49</f>
        <v>59912.710902665523</v>
      </c>
      <c r="AF42" s="116">
        <f>'Basic Unit Economics - Odoo'!AF49</f>
        <v>60614.583333333445</v>
      </c>
      <c r="AG42" s="116">
        <f>'Basic Unit Economics - Odoo'!AG49</f>
        <v>61324.678141214972</v>
      </c>
      <c r="AH42" s="116">
        <f>'Basic Unit Economics - Odoo'!AH49</f>
        <v>62043.091650776056</v>
      </c>
      <c r="AI42" s="116">
        <f>'Basic Unit Economics - Odoo'!AI49</f>
        <v>62769.921314915744</v>
      </c>
      <c r="AJ42" s="116">
        <f>'Basic Unit Economics - Odoo'!AJ49</f>
        <v>63505.265728185717</v>
      </c>
      <c r="AK42" s="116">
        <f>'Basic Unit Economics - Odoo'!AK49</f>
        <v>64249.224640164619</v>
      </c>
      <c r="AL42" s="116">
        <f>'Basic Unit Economics - Odoo'!AL49</f>
        <v>65001.898968989146</v>
      </c>
      <c r="AM42" s="116">
        <f>'Basic Unit Economics - Odoo'!AM49</f>
        <v>65763.39081504356</v>
      </c>
      <c r="AN42" s="116">
        <f>'Basic Unit Economics - Odoo'!AN49</f>
        <v>66533.80347480964</v>
      </c>
      <c r="AO42" s="116">
        <f>'Basic Unit Economics - Odoo'!AO49</f>
        <v>67313.241454878895</v>
      </c>
      <c r="AP42" s="116">
        <f>'Basic Unit Economics - Odoo'!AP49</f>
        <v>68101.81048612883</v>
      </c>
      <c r="AQ42" s="116">
        <f>'Basic Unit Economics - Odoo'!AQ49</f>
        <v>68899.617538065431</v>
      </c>
    </row>
    <row r="43" spans="1:43" s="74" customFormat="1" x14ac:dyDescent="0.25">
      <c r="A43" s="73"/>
      <c r="B43" s="117" t="s">
        <v>85</v>
      </c>
      <c r="C43" s="118">
        <v>0</v>
      </c>
      <c r="E43" s="79" t="s">
        <v>86</v>
      </c>
      <c r="F43" s="80"/>
      <c r="G43" s="80"/>
      <c r="H43" s="61">
        <f>$C43</f>
        <v>0</v>
      </c>
      <c r="I43" s="61">
        <f>$C43</f>
        <v>0</v>
      </c>
      <c r="J43" s="61">
        <f t="shared" ref="J43:AQ43" si="25">$C43</f>
        <v>0</v>
      </c>
      <c r="K43" s="61">
        <f t="shared" si="25"/>
        <v>0</v>
      </c>
      <c r="L43" s="61">
        <f t="shared" si="25"/>
        <v>0</v>
      </c>
      <c r="M43" s="61">
        <f t="shared" si="25"/>
        <v>0</v>
      </c>
      <c r="N43" s="61">
        <f t="shared" si="25"/>
        <v>0</v>
      </c>
      <c r="O43" s="61">
        <f t="shared" si="25"/>
        <v>0</v>
      </c>
      <c r="P43" s="61">
        <f t="shared" si="25"/>
        <v>0</v>
      </c>
      <c r="Q43" s="61">
        <f t="shared" si="25"/>
        <v>0</v>
      </c>
      <c r="R43" s="61">
        <f t="shared" si="25"/>
        <v>0</v>
      </c>
      <c r="S43" s="61">
        <f t="shared" si="25"/>
        <v>0</v>
      </c>
      <c r="T43" s="61">
        <f t="shared" si="25"/>
        <v>0</v>
      </c>
      <c r="U43" s="61">
        <f t="shared" si="25"/>
        <v>0</v>
      </c>
      <c r="V43" s="61">
        <f t="shared" si="25"/>
        <v>0</v>
      </c>
      <c r="W43" s="61">
        <f t="shared" si="25"/>
        <v>0</v>
      </c>
      <c r="X43" s="61">
        <f t="shared" si="25"/>
        <v>0</v>
      </c>
      <c r="Y43" s="61">
        <f t="shared" si="25"/>
        <v>0</v>
      </c>
      <c r="Z43" s="61">
        <f t="shared" si="25"/>
        <v>0</v>
      </c>
      <c r="AA43" s="61">
        <f t="shared" si="25"/>
        <v>0</v>
      </c>
      <c r="AB43" s="61">
        <f t="shared" si="25"/>
        <v>0</v>
      </c>
      <c r="AC43" s="61">
        <f t="shared" si="25"/>
        <v>0</v>
      </c>
      <c r="AD43" s="61">
        <f t="shared" si="25"/>
        <v>0</v>
      </c>
      <c r="AE43" s="61">
        <f t="shared" si="25"/>
        <v>0</v>
      </c>
      <c r="AF43" s="61">
        <f t="shared" si="25"/>
        <v>0</v>
      </c>
      <c r="AG43" s="61">
        <f t="shared" si="25"/>
        <v>0</v>
      </c>
      <c r="AH43" s="61">
        <f t="shared" si="25"/>
        <v>0</v>
      </c>
      <c r="AI43" s="61">
        <f t="shared" si="25"/>
        <v>0</v>
      </c>
      <c r="AJ43" s="61">
        <f t="shared" si="25"/>
        <v>0</v>
      </c>
      <c r="AK43" s="61">
        <f t="shared" si="25"/>
        <v>0</v>
      </c>
      <c r="AL43" s="61">
        <f t="shared" si="25"/>
        <v>0</v>
      </c>
      <c r="AM43" s="61">
        <f t="shared" si="25"/>
        <v>0</v>
      </c>
      <c r="AN43" s="61">
        <f t="shared" si="25"/>
        <v>0</v>
      </c>
      <c r="AO43" s="61">
        <f t="shared" si="25"/>
        <v>0</v>
      </c>
      <c r="AP43" s="61">
        <f t="shared" si="25"/>
        <v>0</v>
      </c>
      <c r="AQ43" s="61">
        <f t="shared" si="25"/>
        <v>0</v>
      </c>
    </row>
    <row r="44" spans="1:43" s="74" customFormat="1" ht="15.75" thickBot="1" x14ac:dyDescent="0.3">
      <c r="A44" s="73"/>
      <c r="B44" s="53"/>
      <c r="C44" s="119"/>
      <c r="E44" s="108" t="s">
        <v>87</v>
      </c>
      <c r="F44" s="109" t="s">
        <v>88</v>
      </c>
      <c r="G44" s="109"/>
      <c r="H44" s="55">
        <f>(H43/$C$40)*H42</f>
        <v>0</v>
      </c>
      <c r="I44" s="55">
        <f>(I43/$C$40)*I42</f>
        <v>0</v>
      </c>
      <c r="J44" s="55">
        <f t="shared" ref="J44:AQ44" si="26">(J43/$C$40)*J42</f>
        <v>0</v>
      </c>
      <c r="K44" s="55">
        <f t="shared" si="26"/>
        <v>0</v>
      </c>
      <c r="L44" s="55">
        <f t="shared" si="26"/>
        <v>0</v>
      </c>
      <c r="M44" s="55">
        <f t="shared" si="26"/>
        <v>0</v>
      </c>
      <c r="N44" s="55">
        <f t="shared" si="26"/>
        <v>0</v>
      </c>
      <c r="O44" s="55">
        <f t="shared" si="26"/>
        <v>0</v>
      </c>
      <c r="P44" s="55">
        <f t="shared" si="26"/>
        <v>0</v>
      </c>
      <c r="Q44" s="55">
        <f t="shared" si="26"/>
        <v>0</v>
      </c>
      <c r="R44" s="55">
        <f t="shared" si="26"/>
        <v>0</v>
      </c>
      <c r="S44" s="55">
        <f t="shared" si="26"/>
        <v>0</v>
      </c>
      <c r="T44" s="55">
        <f t="shared" si="26"/>
        <v>0</v>
      </c>
      <c r="U44" s="55">
        <f t="shared" si="26"/>
        <v>0</v>
      </c>
      <c r="V44" s="55">
        <f t="shared" si="26"/>
        <v>0</v>
      </c>
      <c r="W44" s="55">
        <f t="shared" si="26"/>
        <v>0</v>
      </c>
      <c r="X44" s="55">
        <f t="shared" si="26"/>
        <v>0</v>
      </c>
      <c r="Y44" s="55">
        <f t="shared" si="26"/>
        <v>0</v>
      </c>
      <c r="Z44" s="55">
        <f t="shared" si="26"/>
        <v>0</v>
      </c>
      <c r="AA44" s="55">
        <f t="shared" si="26"/>
        <v>0</v>
      </c>
      <c r="AB44" s="55">
        <f t="shared" si="26"/>
        <v>0</v>
      </c>
      <c r="AC44" s="55">
        <f t="shared" si="26"/>
        <v>0</v>
      </c>
      <c r="AD44" s="55">
        <f t="shared" si="26"/>
        <v>0</v>
      </c>
      <c r="AE44" s="55">
        <f t="shared" si="26"/>
        <v>0</v>
      </c>
      <c r="AF44" s="55">
        <f t="shared" si="26"/>
        <v>0</v>
      </c>
      <c r="AG44" s="55">
        <f t="shared" si="26"/>
        <v>0</v>
      </c>
      <c r="AH44" s="55">
        <f t="shared" si="26"/>
        <v>0</v>
      </c>
      <c r="AI44" s="55">
        <f t="shared" si="26"/>
        <v>0</v>
      </c>
      <c r="AJ44" s="55">
        <f t="shared" si="26"/>
        <v>0</v>
      </c>
      <c r="AK44" s="55">
        <f t="shared" si="26"/>
        <v>0</v>
      </c>
      <c r="AL44" s="55">
        <f t="shared" si="26"/>
        <v>0</v>
      </c>
      <c r="AM44" s="55">
        <f t="shared" si="26"/>
        <v>0</v>
      </c>
      <c r="AN44" s="55">
        <f t="shared" si="26"/>
        <v>0</v>
      </c>
      <c r="AO44" s="55">
        <f t="shared" si="26"/>
        <v>0</v>
      </c>
      <c r="AP44" s="55">
        <f t="shared" si="26"/>
        <v>0</v>
      </c>
      <c r="AQ44" s="55">
        <f t="shared" si="26"/>
        <v>0</v>
      </c>
    </row>
    <row r="45" spans="1:43" s="74" customFormat="1" x14ac:dyDescent="0.25">
      <c r="A45" s="73"/>
      <c r="B45" s="7" t="s">
        <v>89</v>
      </c>
      <c r="C45" s="113"/>
      <c r="E45" s="114" t="s">
        <v>90</v>
      </c>
      <c r="F45" s="115"/>
      <c r="G45" s="115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</row>
    <row r="46" spans="1:43" s="74" customFormat="1" x14ac:dyDescent="0.25">
      <c r="A46" s="73"/>
      <c r="B46" s="117" t="s">
        <v>85</v>
      </c>
      <c r="C46" s="118">
        <v>0</v>
      </c>
      <c r="E46" s="79" t="s">
        <v>91</v>
      </c>
      <c r="F46" s="80"/>
      <c r="G46" s="80"/>
      <c r="H46" s="61">
        <f>$C46</f>
        <v>0</v>
      </c>
      <c r="I46" s="61">
        <f>$C46</f>
        <v>0</v>
      </c>
      <c r="J46" s="61">
        <f t="shared" ref="J46:AQ46" si="27">$C46</f>
        <v>0</v>
      </c>
      <c r="K46" s="61">
        <f t="shared" si="27"/>
        <v>0</v>
      </c>
      <c r="L46" s="61">
        <f t="shared" si="27"/>
        <v>0</v>
      </c>
      <c r="M46" s="61">
        <f t="shared" si="27"/>
        <v>0</v>
      </c>
      <c r="N46" s="61">
        <f t="shared" si="27"/>
        <v>0</v>
      </c>
      <c r="O46" s="61">
        <f t="shared" si="27"/>
        <v>0</v>
      </c>
      <c r="P46" s="61">
        <f t="shared" si="27"/>
        <v>0</v>
      </c>
      <c r="Q46" s="61">
        <f t="shared" si="27"/>
        <v>0</v>
      </c>
      <c r="R46" s="61">
        <f t="shared" si="27"/>
        <v>0</v>
      </c>
      <c r="S46" s="61">
        <f t="shared" si="27"/>
        <v>0</v>
      </c>
      <c r="T46" s="61">
        <f t="shared" si="27"/>
        <v>0</v>
      </c>
      <c r="U46" s="61">
        <f t="shared" si="27"/>
        <v>0</v>
      </c>
      <c r="V46" s="61">
        <f t="shared" si="27"/>
        <v>0</v>
      </c>
      <c r="W46" s="61">
        <f t="shared" si="27"/>
        <v>0</v>
      </c>
      <c r="X46" s="61">
        <f t="shared" si="27"/>
        <v>0</v>
      </c>
      <c r="Y46" s="61">
        <f t="shared" si="27"/>
        <v>0</v>
      </c>
      <c r="Z46" s="61">
        <f t="shared" si="27"/>
        <v>0</v>
      </c>
      <c r="AA46" s="61">
        <f t="shared" si="27"/>
        <v>0</v>
      </c>
      <c r="AB46" s="61">
        <f t="shared" si="27"/>
        <v>0</v>
      </c>
      <c r="AC46" s="61">
        <f t="shared" si="27"/>
        <v>0</v>
      </c>
      <c r="AD46" s="61">
        <f t="shared" si="27"/>
        <v>0</v>
      </c>
      <c r="AE46" s="61">
        <f t="shared" si="27"/>
        <v>0</v>
      </c>
      <c r="AF46" s="61">
        <f t="shared" si="27"/>
        <v>0</v>
      </c>
      <c r="AG46" s="61">
        <f t="shared" si="27"/>
        <v>0</v>
      </c>
      <c r="AH46" s="61">
        <f t="shared" si="27"/>
        <v>0</v>
      </c>
      <c r="AI46" s="61">
        <f t="shared" si="27"/>
        <v>0</v>
      </c>
      <c r="AJ46" s="61">
        <f t="shared" si="27"/>
        <v>0</v>
      </c>
      <c r="AK46" s="61">
        <f t="shared" si="27"/>
        <v>0</v>
      </c>
      <c r="AL46" s="61">
        <f t="shared" si="27"/>
        <v>0</v>
      </c>
      <c r="AM46" s="61">
        <f t="shared" si="27"/>
        <v>0</v>
      </c>
      <c r="AN46" s="61">
        <f t="shared" si="27"/>
        <v>0</v>
      </c>
      <c r="AO46" s="61">
        <f t="shared" si="27"/>
        <v>0</v>
      </c>
      <c r="AP46" s="61">
        <f t="shared" si="27"/>
        <v>0</v>
      </c>
      <c r="AQ46" s="61">
        <f t="shared" si="27"/>
        <v>0</v>
      </c>
    </row>
    <row r="47" spans="1:43" s="74" customFormat="1" ht="15.75" thickBot="1" x14ac:dyDescent="0.3">
      <c r="A47" s="73"/>
      <c r="B47" s="53"/>
      <c r="C47" s="119"/>
      <c r="E47" s="108" t="s">
        <v>92</v>
      </c>
      <c r="F47" s="109" t="s">
        <v>88</v>
      </c>
      <c r="G47" s="109"/>
      <c r="H47" s="55">
        <f>(H46/$C$40)*H45</f>
        <v>0</v>
      </c>
      <c r="I47" s="55">
        <f>(I46/$C$40)*I45</f>
        <v>0</v>
      </c>
      <c r="J47" s="55">
        <f t="shared" ref="J47:AQ47" si="28">(J46/$C$40)*J45</f>
        <v>0</v>
      </c>
      <c r="K47" s="55">
        <f t="shared" si="28"/>
        <v>0</v>
      </c>
      <c r="L47" s="55">
        <f t="shared" si="28"/>
        <v>0</v>
      </c>
      <c r="M47" s="55">
        <f t="shared" si="28"/>
        <v>0</v>
      </c>
      <c r="N47" s="55">
        <f t="shared" si="28"/>
        <v>0</v>
      </c>
      <c r="O47" s="55">
        <f t="shared" si="28"/>
        <v>0</v>
      </c>
      <c r="P47" s="55">
        <f t="shared" si="28"/>
        <v>0</v>
      </c>
      <c r="Q47" s="55">
        <f t="shared" si="28"/>
        <v>0</v>
      </c>
      <c r="R47" s="55">
        <f t="shared" si="28"/>
        <v>0</v>
      </c>
      <c r="S47" s="55">
        <f t="shared" si="28"/>
        <v>0</v>
      </c>
      <c r="T47" s="55">
        <f t="shared" si="28"/>
        <v>0</v>
      </c>
      <c r="U47" s="55">
        <f t="shared" si="28"/>
        <v>0</v>
      </c>
      <c r="V47" s="55">
        <f t="shared" si="28"/>
        <v>0</v>
      </c>
      <c r="W47" s="55">
        <f t="shared" si="28"/>
        <v>0</v>
      </c>
      <c r="X47" s="55">
        <f t="shared" si="28"/>
        <v>0</v>
      </c>
      <c r="Y47" s="55">
        <f t="shared" si="28"/>
        <v>0</v>
      </c>
      <c r="Z47" s="55">
        <f t="shared" si="28"/>
        <v>0</v>
      </c>
      <c r="AA47" s="55">
        <f t="shared" si="28"/>
        <v>0</v>
      </c>
      <c r="AB47" s="55">
        <f t="shared" si="28"/>
        <v>0</v>
      </c>
      <c r="AC47" s="55">
        <f t="shared" si="28"/>
        <v>0</v>
      </c>
      <c r="AD47" s="55">
        <f t="shared" si="28"/>
        <v>0</v>
      </c>
      <c r="AE47" s="55">
        <f t="shared" si="28"/>
        <v>0</v>
      </c>
      <c r="AF47" s="55">
        <f t="shared" si="28"/>
        <v>0</v>
      </c>
      <c r="AG47" s="55">
        <f t="shared" si="28"/>
        <v>0</v>
      </c>
      <c r="AH47" s="55">
        <f t="shared" si="28"/>
        <v>0</v>
      </c>
      <c r="AI47" s="55">
        <f t="shared" si="28"/>
        <v>0</v>
      </c>
      <c r="AJ47" s="55">
        <f t="shared" si="28"/>
        <v>0</v>
      </c>
      <c r="AK47" s="55">
        <f t="shared" si="28"/>
        <v>0</v>
      </c>
      <c r="AL47" s="55">
        <f t="shared" si="28"/>
        <v>0</v>
      </c>
      <c r="AM47" s="55">
        <f t="shared" si="28"/>
        <v>0</v>
      </c>
      <c r="AN47" s="55">
        <f t="shared" si="28"/>
        <v>0</v>
      </c>
      <c r="AO47" s="55">
        <f t="shared" si="28"/>
        <v>0</v>
      </c>
      <c r="AP47" s="55">
        <f t="shared" si="28"/>
        <v>0</v>
      </c>
      <c r="AQ47" s="55">
        <f t="shared" si="28"/>
        <v>0</v>
      </c>
    </row>
    <row r="48" spans="1:43" s="74" customFormat="1" x14ac:dyDescent="0.25">
      <c r="A48" s="73"/>
      <c r="B48" s="7" t="s">
        <v>93</v>
      </c>
      <c r="C48" s="113"/>
      <c r="E48" s="114" t="s">
        <v>94</v>
      </c>
      <c r="F48" s="115"/>
      <c r="G48" s="115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</row>
    <row r="49" spans="1:16365" s="74" customFormat="1" x14ac:dyDescent="0.25">
      <c r="A49" s="73"/>
      <c r="B49" s="117" t="s">
        <v>85</v>
      </c>
      <c r="C49" s="118">
        <v>0</v>
      </c>
      <c r="E49" s="79" t="s">
        <v>95</v>
      </c>
      <c r="F49" s="80"/>
      <c r="G49" s="80"/>
      <c r="H49" s="61">
        <f>$C49</f>
        <v>0</v>
      </c>
      <c r="I49" s="61">
        <f>$C49</f>
        <v>0</v>
      </c>
      <c r="J49" s="61">
        <f t="shared" ref="J49:AQ49" si="29">$C49</f>
        <v>0</v>
      </c>
      <c r="K49" s="61">
        <f t="shared" si="29"/>
        <v>0</v>
      </c>
      <c r="L49" s="61">
        <f t="shared" si="29"/>
        <v>0</v>
      </c>
      <c r="M49" s="61">
        <f t="shared" si="29"/>
        <v>0</v>
      </c>
      <c r="N49" s="61">
        <f t="shared" si="29"/>
        <v>0</v>
      </c>
      <c r="O49" s="61">
        <f t="shared" si="29"/>
        <v>0</v>
      </c>
      <c r="P49" s="61">
        <f t="shared" si="29"/>
        <v>0</v>
      </c>
      <c r="Q49" s="61">
        <f t="shared" si="29"/>
        <v>0</v>
      </c>
      <c r="R49" s="61">
        <f t="shared" si="29"/>
        <v>0</v>
      </c>
      <c r="S49" s="61">
        <f t="shared" si="29"/>
        <v>0</v>
      </c>
      <c r="T49" s="61">
        <f t="shared" si="29"/>
        <v>0</v>
      </c>
      <c r="U49" s="61">
        <f t="shared" si="29"/>
        <v>0</v>
      </c>
      <c r="V49" s="61">
        <f t="shared" si="29"/>
        <v>0</v>
      </c>
      <c r="W49" s="61">
        <f t="shared" si="29"/>
        <v>0</v>
      </c>
      <c r="X49" s="61">
        <f t="shared" si="29"/>
        <v>0</v>
      </c>
      <c r="Y49" s="61">
        <f t="shared" si="29"/>
        <v>0</v>
      </c>
      <c r="Z49" s="61">
        <f t="shared" si="29"/>
        <v>0</v>
      </c>
      <c r="AA49" s="61">
        <f t="shared" si="29"/>
        <v>0</v>
      </c>
      <c r="AB49" s="61">
        <f t="shared" si="29"/>
        <v>0</v>
      </c>
      <c r="AC49" s="61">
        <f t="shared" si="29"/>
        <v>0</v>
      </c>
      <c r="AD49" s="61">
        <f t="shared" si="29"/>
        <v>0</v>
      </c>
      <c r="AE49" s="61">
        <f t="shared" si="29"/>
        <v>0</v>
      </c>
      <c r="AF49" s="61">
        <f t="shared" si="29"/>
        <v>0</v>
      </c>
      <c r="AG49" s="61">
        <f t="shared" si="29"/>
        <v>0</v>
      </c>
      <c r="AH49" s="61">
        <f t="shared" si="29"/>
        <v>0</v>
      </c>
      <c r="AI49" s="61">
        <f t="shared" si="29"/>
        <v>0</v>
      </c>
      <c r="AJ49" s="61">
        <f t="shared" si="29"/>
        <v>0</v>
      </c>
      <c r="AK49" s="61">
        <f t="shared" si="29"/>
        <v>0</v>
      </c>
      <c r="AL49" s="61">
        <f t="shared" si="29"/>
        <v>0</v>
      </c>
      <c r="AM49" s="61">
        <f t="shared" si="29"/>
        <v>0</v>
      </c>
      <c r="AN49" s="61">
        <f t="shared" si="29"/>
        <v>0</v>
      </c>
      <c r="AO49" s="61">
        <f t="shared" si="29"/>
        <v>0</v>
      </c>
      <c r="AP49" s="61">
        <f t="shared" si="29"/>
        <v>0</v>
      </c>
      <c r="AQ49" s="61">
        <f t="shared" si="29"/>
        <v>0</v>
      </c>
    </row>
    <row r="50" spans="1:16365" s="74" customFormat="1" ht="15.75" thickBot="1" x14ac:dyDescent="0.3">
      <c r="A50" s="73"/>
      <c r="B50" s="53"/>
      <c r="C50" s="119"/>
      <c r="E50" s="108" t="s">
        <v>96</v>
      </c>
      <c r="F50" s="109" t="s">
        <v>88</v>
      </c>
      <c r="G50" s="109"/>
      <c r="H50" s="55">
        <f>(H49/$C$40)*H48</f>
        <v>0</v>
      </c>
      <c r="I50" s="55">
        <f>(I49/$C$40)*I48</f>
        <v>0</v>
      </c>
      <c r="J50" s="55">
        <f t="shared" ref="J50:AQ50" si="30">(J49/$C$40)*J48</f>
        <v>0</v>
      </c>
      <c r="K50" s="55">
        <f t="shared" si="30"/>
        <v>0</v>
      </c>
      <c r="L50" s="55">
        <f t="shared" si="30"/>
        <v>0</v>
      </c>
      <c r="M50" s="55">
        <f t="shared" si="30"/>
        <v>0</v>
      </c>
      <c r="N50" s="55">
        <f t="shared" si="30"/>
        <v>0</v>
      </c>
      <c r="O50" s="55">
        <f t="shared" si="30"/>
        <v>0</v>
      </c>
      <c r="P50" s="55">
        <f t="shared" si="30"/>
        <v>0</v>
      </c>
      <c r="Q50" s="55">
        <f t="shared" si="30"/>
        <v>0</v>
      </c>
      <c r="R50" s="55">
        <f t="shared" si="30"/>
        <v>0</v>
      </c>
      <c r="S50" s="55">
        <f t="shared" si="30"/>
        <v>0</v>
      </c>
      <c r="T50" s="55">
        <f t="shared" si="30"/>
        <v>0</v>
      </c>
      <c r="U50" s="55">
        <f t="shared" si="30"/>
        <v>0</v>
      </c>
      <c r="V50" s="55">
        <f t="shared" si="30"/>
        <v>0</v>
      </c>
      <c r="W50" s="55">
        <f t="shared" si="30"/>
        <v>0</v>
      </c>
      <c r="X50" s="55">
        <f t="shared" si="30"/>
        <v>0</v>
      </c>
      <c r="Y50" s="55">
        <f t="shared" si="30"/>
        <v>0</v>
      </c>
      <c r="Z50" s="55">
        <f t="shared" si="30"/>
        <v>0</v>
      </c>
      <c r="AA50" s="55">
        <f t="shared" si="30"/>
        <v>0</v>
      </c>
      <c r="AB50" s="55">
        <f t="shared" si="30"/>
        <v>0</v>
      </c>
      <c r="AC50" s="55">
        <f t="shared" si="30"/>
        <v>0</v>
      </c>
      <c r="AD50" s="55">
        <f t="shared" si="30"/>
        <v>0</v>
      </c>
      <c r="AE50" s="55">
        <f t="shared" si="30"/>
        <v>0</v>
      </c>
      <c r="AF50" s="55">
        <f t="shared" si="30"/>
        <v>0</v>
      </c>
      <c r="AG50" s="55">
        <f t="shared" si="30"/>
        <v>0</v>
      </c>
      <c r="AH50" s="55">
        <f t="shared" si="30"/>
        <v>0</v>
      </c>
      <c r="AI50" s="55">
        <f t="shared" si="30"/>
        <v>0</v>
      </c>
      <c r="AJ50" s="55">
        <f t="shared" si="30"/>
        <v>0</v>
      </c>
      <c r="AK50" s="55">
        <f t="shared" si="30"/>
        <v>0</v>
      </c>
      <c r="AL50" s="55">
        <f t="shared" si="30"/>
        <v>0</v>
      </c>
      <c r="AM50" s="55">
        <f t="shared" si="30"/>
        <v>0</v>
      </c>
      <c r="AN50" s="55">
        <f t="shared" si="30"/>
        <v>0</v>
      </c>
      <c r="AO50" s="55">
        <f t="shared" si="30"/>
        <v>0</v>
      </c>
      <c r="AP50" s="55">
        <f t="shared" si="30"/>
        <v>0</v>
      </c>
      <c r="AQ50" s="55">
        <f t="shared" si="30"/>
        <v>0</v>
      </c>
    </row>
    <row r="51" spans="1:16365" s="74" customFormat="1" x14ac:dyDescent="0.25">
      <c r="A51" s="73"/>
      <c r="B51" s="123" t="s">
        <v>230</v>
      </c>
      <c r="C51" s="113"/>
      <c r="E51" s="114" t="s">
        <v>97</v>
      </c>
      <c r="F51" s="115"/>
      <c r="G51" s="115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</row>
    <row r="52" spans="1:16365" s="74" customFormat="1" x14ac:dyDescent="0.25">
      <c r="A52" s="73"/>
      <c r="B52" s="117" t="s">
        <v>85</v>
      </c>
      <c r="C52" s="118">
        <v>0</v>
      </c>
      <c r="E52" s="79" t="s">
        <v>98</v>
      </c>
      <c r="F52" s="80"/>
      <c r="G52" s="80"/>
      <c r="H52" s="61">
        <f>$C52</f>
        <v>0</v>
      </c>
      <c r="I52" s="61">
        <f>$C52</f>
        <v>0</v>
      </c>
      <c r="J52" s="61">
        <f t="shared" ref="J52:AQ52" si="31">$C52</f>
        <v>0</v>
      </c>
      <c r="K52" s="61">
        <f t="shared" si="31"/>
        <v>0</v>
      </c>
      <c r="L52" s="61">
        <f t="shared" si="31"/>
        <v>0</v>
      </c>
      <c r="M52" s="61">
        <f t="shared" si="31"/>
        <v>0</v>
      </c>
      <c r="N52" s="61">
        <f t="shared" si="31"/>
        <v>0</v>
      </c>
      <c r="O52" s="61">
        <f t="shared" si="31"/>
        <v>0</v>
      </c>
      <c r="P52" s="61">
        <f t="shared" si="31"/>
        <v>0</v>
      </c>
      <c r="Q52" s="61">
        <f t="shared" si="31"/>
        <v>0</v>
      </c>
      <c r="R52" s="61">
        <f t="shared" si="31"/>
        <v>0</v>
      </c>
      <c r="S52" s="61">
        <f t="shared" si="31"/>
        <v>0</v>
      </c>
      <c r="T52" s="61">
        <f t="shared" si="31"/>
        <v>0</v>
      </c>
      <c r="U52" s="61">
        <f t="shared" si="31"/>
        <v>0</v>
      </c>
      <c r="V52" s="61">
        <f t="shared" si="31"/>
        <v>0</v>
      </c>
      <c r="W52" s="61">
        <f t="shared" si="31"/>
        <v>0</v>
      </c>
      <c r="X52" s="61">
        <f t="shared" si="31"/>
        <v>0</v>
      </c>
      <c r="Y52" s="61">
        <f t="shared" si="31"/>
        <v>0</v>
      </c>
      <c r="Z52" s="61">
        <f t="shared" si="31"/>
        <v>0</v>
      </c>
      <c r="AA52" s="61">
        <f t="shared" si="31"/>
        <v>0</v>
      </c>
      <c r="AB52" s="61">
        <f t="shared" si="31"/>
        <v>0</v>
      </c>
      <c r="AC52" s="61">
        <f t="shared" si="31"/>
        <v>0</v>
      </c>
      <c r="AD52" s="61">
        <f t="shared" si="31"/>
        <v>0</v>
      </c>
      <c r="AE52" s="61">
        <f t="shared" si="31"/>
        <v>0</v>
      </c>
      <c r="AF52" s="61">
        <f t="shared" si="31"/>
        <v>0</v>
      </c>
      <c r="AG52" s="61">
        <f t="shared" si="31"/>
        <v>0</v>
      </c>
      <c r="AH52" s="61">
        <f t="shared" si="31"/>
        <v>0</v>
      </c>
      <c r="AI52" s="61">
        <f t="shared" si="31"/>
        <v>0</v>
      </c>
      <c r="AJ52" s="61">
        <f t="shared" si="31"/>
        <v>0</v>
      </c>
      <c r="AK52" s="61">
        <f t="shared" si="31"/>
        <v>0</v>
      </c>
      <c r="AL52" s="61">
        <f t="shared" si="31"/>
        <v>0</v>
      </c>
      <c r="AM52" s="61">
        <f t="shared" si="31"/>
        <v>0</v>
      </c>
      <c r="AN52" s="61">
        <f t="shared" si="31"/>
        <v>0</v>
      </c>
      <c r="AO52" s="61">
        <f t="shared" si="31"/>
        <v>0</v>
      </c>
      <c r="AP52" s="61">
        <f t="shared" si="31"/>
        <v>0</v>
      </c>
      <c r="AQ52" s="61">
        <f t="shared" si="31"/>
        <v>0</v>
      </c>
    </row>
    <row r="53" spans="1:16365" s="74" customFormat="1" ht="15.75" thickBot="1" x14ac:dyDescent="0.3">
      <c r="A53" s="73"/>
      <c r="B53" s="53"/>
      <c r="C53" s="119"/>
      <c r="E53" s="108" t="s">
        <v>99</v>
      </c>
      <c r="F53" s="109" t="s">
        <v>88</v>
      </c>
      <c r="G53" s="109"/>
      <c r="H53" s="55">
        <f>(H52/$C$40)*H51</f>
        <v>0</v>
      </c>
      <c r="I53" s="55">
        <f>(I52/$C$40)*I51</f>
        <v>0</v>
      </c>
      <c r="J53" s="55">
        <f t="shared" ref="J53:AQ53" si="32">(J52/$C$40)*J51</f>
        <v>0</v>
      </c>
      <c r="K53" s="55">
        <f t="shared" si="32"/>
        <v>0</v>
      </c>
      <c r="L53" s="55">
        <f t="shared" si="32"/>
        <v>0</v>
      </c>
      <c r="M53" s="55">
        <f t="shared" si="32"/>
        <v>0</v>
      </c>
      <c r="N53" s="55">
        <f t="shared" si="32"/>
        <v>0</v>
      </c>
      <c r="O53" s="55">
        <f t="shared" si="32"/>
        <v>0</v>
      </c>
      <c r="P53" s="55">
        <f t="shared" si="32"/>
        <v>0</v>
      </c>
      <c r="Q53" s="55">
        <f t="shared" si="32"/>
        <v>0</v>
      </c>
      <c r="R53" s="55">
        <f t="shared" si="32"/>
        <v>0</v>
      </c>
      <c r="S53" s="55">
        <f t="shared" si="32"/>
        <v>0</v>
      </c>
      <c r="T53" s="55">
        <f t="shared" si="32"/>
        <v>0</v>
      </c>
      <c r="U53" s="55">
        <f t="shared" si="32"/>
        <v>0</v>
      </c>
      <c r="V53" s="55">
        <f t="shared" si="32"/>
        <v>0</v>
      </c>
      <c r="W53" s="55">
        <f t="shared" si="32"/>
        <v>0</v>
      </c>
      <c r="X53" s="55">
        <f t="shared" si="32"/>
        <v>0</v>
      </c>
      <c r="Y53" s="55">
        <f t="shared" si="32"/>
        <v>0</v>
      </c>
      <c r="Z53" s="55">
        <f t="shared" si="32"/>
        <v>0</v>
      </c>
      <c r="AA53" s="55">
        <f t="shared" si="32"/>
        <v>0</v>
      </c>
      <c r="AB53" s="55">
        <f t="shared" si="32"/>
        <v>0</v>
      </c>
      <c r="AC53" s="55">
        <f t="shared" si="32"/>
        <v>0</v>
      </c>
      <c r="AD53" s="55">
        <f t="shared" si="32"/>
        <v>0</v>
      </c>
      <c r="AE53" s="55">
        <f t="shared" si="32"/>
        <v>0</v>
      </c>
      <c r="AF53" s="55">
        <f t="shared" si="32"/>
        <v>0</v>
      </c>
      <c r="AG53" s="55">
        <f t="shared" si="32"/>
        <v>0</v>
      </c>
      <c r="AH53" s="55">
        <f t="shared" si="32"/>
        <v>0</v>
      </c>
      <c r="AI53" s="55">
        <f t="shared" si="32"/>
        <v>0</v>
      </c>
      <c r="AJ53" s="55">
        <f t="shared" si="32"/>
        <v>0</v>
      </c>
      <c r="AK53" s="55">
        <f t="shared" si="32"/>
        <v>0</v>
      </c>
      <c r="AL53" s="55">
        <f t="shared" si="32"/>
        <v>0</v>
      </c>
      <c r="AM53" s="55">
        <f t="shared" si="32"/>
        <v>0</v>
      </c>
      <c r="AN53" s="55">
        <f t="shared" si="32"/>
        <v>0</v>
      </c>
      <c r="AO53" s="55">
        <f t="shared" si="32"/>
        <v>0</v>
      </c>
      <c r="AP53" s="55">
        <f t="shared" si="32"/>
        <v>0</v>
      </c>
      <c r="AQ53" s="55">
        <f t="shared" si="32"/>
        <v>0</v>
      </c>
    </row>
    <row r="54" spans="1:16365" s="74" customFormat="1" x14ac:dyDescent="0.25">
      <c r="A54" s="73"/>
      <c r="B54" s="120" t="s">
        <v>100</v>
      </c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  <c r="AMK54" s="73"/>
      <c r="AML54" s="73"/>
      <c r="AMM54" s="73"/>
      <c r="AMN54" s="73"/>
      <c r="AMO54" s="73"/>
      <c r="AMP54" s="73"/>
      <c r="AMQ54" s="73"/>
      <c r="AMR54" s="73"/>
      <c r="AMS54" s="73"/>
      <c r="AMT54" s="73"/>
      <c r="AMU54" s="73"/>
      <c r="AMV54" s="73"/>
      <c r="AMW54" s="73"/>
      <c r="AMX54" s="73"/>
      <c r="AMY54" s="73"/>
      <c r="AMZ54" s="73"/>
      <c r="ANA54" s="73"/>
      <c r="ANB54" s="73"/>
      <c r="ANC54" s="73"/>
      <c r="AND54" s="73"/>
      <c r="ANE54" s="73"/>
      <c r="ANF54" s="73"/>
      <c r="ANG54" s="73"/>
      <c r="ANH54" s="73"/>
      <c r="ANI54" s="73"/>
      <c r="ANJ54" s="73"/>
      <c r="ANK54" s="73"/>
      <c r="ANL54" s="73"/>
      <c r="ANM54" s="73"/>
      <c r="ANN54" s="73"/>
      <c r="ANO54" s="73"/>
      <c r="ANP54" s="73"/>
      <c r="ANQ54" s="73"/>
      <c r="ANR54" s="73"/>
      <c r="ANS54" s="73"/>
      <c r="ANT54" s="73"/>
      <c r="ANU54" s="73"/>
      <c r="ANV54" s="73"/>
      <c r="ANW54" s="73"/>
      <c r="ANX54" s="73"/>
      <c r="ANY54" s="73"/>
      <c r="ANZ54" s="73"/>
      <c r="AOA54" s="73"/>
      <c r="AOB54" s="73"/>
      <c r="AOC54" s="73"/>
      <c r="AOD54" s="73"/>
      <c r="AOE54" s="73"/>
      <c r="AOF54" s="73"/>
      <c r="AOG54" s="73"/>
      <c r="AOH54" s="73"/>
      <c r="AOI54" s="73"/>
      <c r="AOJ54" s="73"/>
      <c r="AOK54" s="73"/>
      <c r="AOL54" s="73"/>
      <c r="AOM54" s="73"/>
      <c r="AON54" s="73"/>
      <c r="AOO54" s="73"/>
      <c r="AOP54" s="73"/>
      <c r="AOQ54" s="73"/>
      <c r="AOR54" s="73"/>
      <c r="AOS54" s="73"/>
      <c r="AOT54" s="73"/>
      <c r="AOU54" s="73"/>
      <c r="AOV54" s="73"/>
      <c r="AOW54" s="73"/>
      <c r="AOX54" s="73"/>
      <c r="AOY54" s="73"/>
      <c r="AOZ54" s="73"/>
      <c r="APA54" s="73"/>
      <c r="APB54" s="73"/>
      <c r="APC54" s="73"/>
      <c r="APD54" s="73"/>
      <c r="APE54" s="73"/>
      <c r="APF54" s="73"/>
      <c r="APG54" s="73"/>
      <c r="APH54" s="73"/>
      <c r="API54" s="73"/>
      <c r="APJ54" s="73"/>
      <c r="APK54" s="73"/>
      <c r="APL54" s="73"/>
      <c r="APM54" s="73"/>
      <c r="APN54" s="73"/>
      <c r="APO54" s="73"/>
      <c r="APP54" s="73"/>
      <c r="APQ54" s="73"/>
      <c r="APR54" s="73"/>
      <c r="APS54" s="73"/>
      <c r="APT54" s="73"/>
      <c r="APU54" s="73"/>
      <c r="APV54" s="73"/>
      <c r="APW54" s="73"/>
      <c r="APX54" s="73"/>
      <c r="APY54" s="73"/>
      <c r="APZ54" s="73"/>
      <c r="AQA54" s="73"/>
      <c r="AQB54" s="73"/>
      <c r="AQC54" s="73"/>
      <c r="AQD54" s="73"/>
      <c r="AQE54" s="73"/>
      <c r="AQF54" s="73"/>
      <c r="AQG54" s="73"/>
      <c r="AQH54" s="73"/>
      <c r="AQI54" s="73"/>
      <c r="AQJ54" s="73"/>
      <c r="AQK54" s="73"/>
      <c r="AQL54" s="73"/>
      <c r="AQM54" s="73"/>
      <c r="AQN54" s="73"/>
      <c r="AQO54" s="73"/>
      <c r="AQP54" s="73"/>
      <c r="AQQ54" s="73"/>
      <c r="AQR54" s="73"/>
      <c r="AQS54" s="73"/>
      <c r="AQT54" s="73"/>
      <c r="AQU54" s="73"/>
      <c r="AQV54" s="73"/>
      <c r="AQW54" s="73"/>
      <c r="AQX54" s="73"/>
      <c r="AQY54" s="73"/>
      <c r="AQZ54" s="73"/>
      <c r="ARA54" s="73"/>
      <c r="ARB54" s="73"/>
      <c r="ARC54" s="73"/>
      <c r="ARD54" s="73"/>
      <c r="ARE54" s="73"/>
      <c r="ARF54" s="73"/>
      <c r="ARG54" s="73"/>
      <c r="ARH54" s="73"/>
      <c r="ARI54" s="73"/>
      <c r="ARJ54" s="73"/>
      <c r="ARK54" s="73"/>
      <c r="ARL54" s="73"/>
      <c r="ARM54" s="73"/>
      <c r="ARN54" s="73"/>
      <c r="ARO54" s="73"/>
      <c r="ARP54" s="73"/>
      <c r="ARQ54" s="73"/>
      <c r="ARR54" s="73"/>
      <c r="ARS54" s="73"/>
      <c r="ART54" s="73"/>
      <c r="ARU54" s="73"/>
      <c r="ARV54" s="73"/>
      <c r="ARW54" s="73"/>
      <c r="ARX54" s="73"/>
      <c r="ARY54" s="73"/>
      <c r="ARZ54" s="73"/>
      <c r="ASA54" s="73"/>
      <c r="ASB54" s="73"/>
      <c r="ASC54" s="73"/>
      <c r="ASD54" s="73"/>
      <c r="ASE54" s="73"/>
      <c r="ASF54" s="73"/>
      <c r="ASG54" s="73"/>
      <c r="ASH54" s="73"/>
      <c r="ASI54" s="73"/>
      <c r="ASJ54" s="73"/>
      <c r="ASK54" s="73"/>
      <c r="ASL54" s="73"/>
      <c r="ASM54" s="73"/>
      <c r="ASN54" s="73"/>
      <c r="ASO54" s="73"/>
      <c r="ASP54" s="73"/>
      <c r="ASQ54" s="73"/>
      <c r="ASR54" s="73"/>
      <c r="ASS54" s="73"/>
      <c r="AST54" s="73"/>
      <c r="ASU54" s="73"/>
      <c r="ASV54" s="73"/>
      <c r="ASW54" s="73"/>
      <c r="ASX54" s="73"/>
      <c r="ASY54" s="73"/>
      <c r="ASZ54" s="73"/>
      <c r="ATA54" s="73"/>
      <c r="ATB54" s="73"/>
      <c r="ATC54" s="73"/>
      <c r="ATD54" s="73"/>
      <c r="ATE54" s="73"/>
      <c r="ATF54" s="73"/>
      <c r="ATG54" s="73"/>
      <c r="ATH54" s="73"/>
      <c r="ATI54" s="73"/>
      <c r="ATJ54" s="73"/>
      <c r="ATK54" s="73"/>
      <c r="ATL54" s="73"/>
      <c r="ATM54" s="73"/>
      <c r="ATN54" s="73"/>
      <c r="ATO54" s="73"/>
      <c r="ATP54" s="73"/>
      <c r="ATQ54" s="73"/>
      <c r="ATR54" s="73"/>
      <c r="ATS54" s="73"/>
      <c r="ATT54" s="73"/>
      <c r="ATU54" s="73"/>
      <c r="ATV54" s="73"/>
      <c r="ATW54" s="73"/>
      <c r="ATX54" s="73"/>
      <c r="ATY54" s="73"/>
      <c r="ATZ54" s="73"/>
      <c r="AUA54" s="73"/>
      <c r="AUB54" s="73"/>
      <c r="AUC54" s="73"/>
      <c r="AUD54" s="73"/>
      <c r="AUE54" s="73"/>
      <c r="AUF54" s="73"/>
      <c r="AUG54" s="73"/>
      <c r="AUH54" s="73"/>
      <c r="AUI54" s="73"/>
      <c r="AUJ54" s="73"/>
      <c r="AUK54" s="73"/>
      <c r="AUL54" s="73"/>
      <c r="AUM54" s="73"/>
      <c r="AUN54" s="73"/>
      <c r="AUO54" s="73"/>
      <c r="AUP54" s="73"/>
      <c r="AUQ54" s="73"/>
      <c r="AUR54" s="73"/>
      <c r="AUS54" s="73"/>
      <c r="AUT54" s="73"/>
      <c r="AUU54" s="73"/>
      <c r="AUV54" s="73"/>
      <c r="AUW54" s="73"/>
      <c r="AUX54" s="73"/>
      <c r="AUY54" s="73"/>
      <c r="AUZ54" s="73"/>
      <c r="AVA54" s="73"/>
      <c r="AVB54" s="73"/>
      <c r="AVC54" s="73"/>
      <c r="AVD54" s="73"/>
      <c r="AVE54" s="73"/>
      <c r="AVF54" s="73"/>
      <c r="AVG54" s="73"/>
      <c r="AVH54" s="73"/>
      <c r="AVI54" s="73"/>
      <c r="AVJ54" s="73"/>
      <c r="AVK54" s="73"/>
      <c r="AVL54" s="73"/>
      <c r="AVM54" s="73"/>
      <c r="AVN54" s="73"/>
      <c r="AVO54" s="73"/>
      <c r="AVP54" s="73"/>
      <c r="AVQ54" s="73"/>
      <c r="AVR54" s="73"/>
      <c r="AVS54" s="73"/>
      <c r="AVT54" s="73"/>
      <c r="AVU54" s="73"/>
      <c r="AVV54" s="73"/>
      <c r="AVW54" s="73"/>
      <c r="AVX54" s="73"/>
      <c r="AVY54" s="73"/>
      <c r="AVZ54" s="73"/>
      <c r="AWA54" s="73"/>
      <c r="AWB54" s="73"/>
      <c r="AWC54" s="73"/>
      <c r="AWD54" s="73"/>
      <c r="AWE54" s="73"/>
      <c r="AWF54" s="73"/>
      <c r="AWG54" s="73"/>
      <c r="AWH54" s="73"/>
      <c r="AWI54" s="73"/>
      <c r="AWJ54" s="73"/>
      <c r="AWK54" s="73"/>
      <c r="AWL54" s="73"/>
      <c r="AWM54" s="73"/>
      <c r="AWN54" s="73"/>
      <c r="AWO54" s="73"/>
      <c r="AWP54" s="73"/>
      <c r="AWQ54" s="73"/>
      <c r="AWR54" s="73"/>
      <c r="AWS54" s="73"/>
      <c r="AWT54" s="73"/>
      <c r="AWU54" s="73"/>
      <c r="AWV54" s="73"/>
      <c r="AWW54" s="73"/>
      <c r="AWX54" s="73"/>
      <c r="AWY54" s="73"/>
      <c r="AWZ54" s="73"/>
      <c r="AXA54" s="73"/>
      <c r="AXB54" s="73"/>
      <c r="AXC54" s="73"/>
      <c r="AXD54" s="73"/>
      <c r="AXE54" s="73"/>
      <c r="AXF54" s="73"/>
      <c r="AXG54" s="73"/>
      <c r="AXH54" s="73"/>
      <c r="AXI54" s="73"/>
      <c r="AXJ54" s="73"/>
      <c r="AXK54" s="73"/>
      <c r="AXL54" s="73"/>
      <c r="AXM54" s="73"/>
      <c r="AXN54" s="73"/>
      <c r="AXO54" s="73"/>
      <c r="AXP54" s="73"/>
      <c r="AXQ54" s="73"/>
      <c r="AXR54" s="73"/>
      <c r="AXS54" s="73"/>
      <c r="AXT54" s="73"/>
      <c r="AXU54" s="73"/>
      <c r="AXV54" s="73"/>
      <c r="AXW54" s="73"/>
      <c r="AXX54" s="73"/>
      <c r="AXY54" s="73"/>
      <c r="AXZ54" s="73"/>
      <c r="AYA54" s="73"/>
      <c r="AYB54" s="73"/>
      <c r="AYC54" s="73"/>
      <c r="AYD54" s="73"/>
      <c r="AYE54" s="73"/>
      <c r="AYF54" s="73"/>
      <c r="AYG54" s="73"/>
      <c r="AYH54" s="73"/>
      <c r="AYI54" s="73"/>
      <c r="AYJ54" s="73"/>
      <c r="AYK54" s="73"/>
      <c r="AYL54" s="73"/>
      <c r="AYM54" s="73"/>
      <c r="AYN54" s="73"/>
      <c r="AYO54" s="73"/>
      <c r="AYP54" s="73"/>
      <c r="AYQ54" s="73"/>
      <c r="AYR54" s="73"/>
      <c r="AYS54" s="73"/>
      <c r="AYT54" s="73"/>
      <c r="AYU54" s="73"/>
      <c r="AYV54" s="73"/>
      <c r="AYW54" s="73"/>
      <c r="AYX54" s="73"/>
      <c r="AYY54" s="73"/>
      <c r="AYZ54" s="73"/>
      <c r="AZA54" s="73"/>
      <c r="AZB54" s="73"/>
      <c r="AZC54" s="73"/>
      <c r="AZD54" s="73"/>
      <c r="AZE54" s="73"/>
      <c r="AZF54" s="73"/>
      <c r="AZG54" s="73"/>
      <c r="AZH54" s="73"/>
      <c r="AZI54" s="73"/>
      <c r="AZJ54" s="73"/>
      <c r="AZK54" s="73"/>
      <c r="AZL54" s="73"/>
      <c r="AZM54" s="73"/>
      <c r="AZN54" s="73"/>
      <c r="AZO54" s="73"/>
      <c r="AZP54" s="73"/>
      <c r="AZQ54" s="73"/>
      <c r="AZR54" s="73"/>
      <c r="AZS54" s="73"/>
      <c r="AZT54" s="73"/>
      <c r="AZU54" s="73"/>
      <c r="AZV54" s="73"/>
      <c r="AZW54" s="73"/>
      <c r="AZX54" s="73"/>
      <c r="AZY54" s="73"/>
      <c r="AZZ54" s="73"/>
      <c r="BAA54" s="73"/>
      <c r="BAB54" s="73"/>
      <c r="BAC54" s="73"/>
      <c r="BAD54" s="73"/>
      <c r="BAE54" s="73"/>
      <c r="BAF54" s="73"/>
      <c r="BAG54" s="73"/>
      <c r="BAH54" s="73"/>
      <c r="BAI54" s="73"/>
      <c r="BAJ54" s="73"/>
      <c r="BAK54" s="73"/>
      <c r="BAL54" s="73"/>
      <c r="BAM54" s="73"/>
      <c r="BAN54" s="73"/>
      <c r="BAO54" s="73"/>
      <c r="BAP54" s="73"/>
      <c r="BAQ54" s="73"/>
      <c r="BAR54" s="73"/>
      <c r="BAS54" s="73"/>
      <c r="BAT54" s="73"/>
      <c r="BAU54" s="73"/>
      <c r="BAV54" s="73"/>
      <c r="BAW54" s="73"/>
      <c r="BAX54" s="73"/>
      <c r="BAY54" s="73"/>
      <c r="BAZ54" s="73"/>
      <c r="BBA54" s="73"/>
      <c r="BBB54" s="73"/>
      <c r="BBC54" s="73"/>
      <c r="BBD54" s="73"/>
      <c r="BBE54" s="73"/>
      <c r="BBF54" s="73"/>
      <c r="BBG54" s="73"/>
      <c r="BBH54" s="73"/>
      <c r="BBI54" s="73"/>
      <c r="BBJ54" s="73"/>
      <c r="BBK54" s="73"/>
      <c r="BBL54" s="73"/>
      <c r="BBM54" s="73"/>
      <c r="BBN54" s="73"/>
      <c r="BBO54" s="73"/>
      <c r="BBP54" s="73"/>
      <c r="BBQ54" s="73"/>
      <c r="BBR54" s="73"/>
      <c r="BBS54" s="73"/>
      <c r="BBT54" s="73"/>
      <c r="BBU54" s="73"/>
      <c r="BBV54" s="73"/>
      <c r="BBW54" s="73"/>
      <c r="BBX54" s="73"/>
      <c r="BBY54" s="73"/>
      <c r="BBZ54" s="73"/>
      <c r="BCA54" s="73"/>
      <c r="BCB54" s="73"/>
      <c r="BCC54" s="73"/>
      <c r="BCD54" s="73"/>
      <c r="BCE54" s="73"/>
      <c r="BCF54" s="73"/>
      <c r="BCG54" s="73"/>
      <c r="BCH54" s="73"/>
      <c r="BCI54" s="73"/>
      <c r="BCJ54" s="73"/>
      <c r="BCK54" s="73"/>
      <c r="BCL54" s="73"/>
      <c r="BCM54" s="73"/>
      <c r="BCN54" s="73"/>
      <c r="BCO54" s="73"/>
      <c r="BCP54" s="73"/>
      <c r="BCQ54" s="73"/>
      <c r="BCR54" s="73"/>
      <c r="BCS54" s="73"/>
      <c r="BCT54" s="73"/>
      <c r="BCU54" s="73"/>
      <c r="BCV54" s="73"/>
      <c r="BCW54" s="73"/>
      <c r="BCX54" s="73"/>
      <c r="BCY54" s="73"/>
      <c r="BCZ54" s="73"/>
      <c r="BDA54" s="73"/>
      <c r="BDB54" s="73"/>
      <c r="BDC54" s="73"/>
      <c r="BDD54" s="73"/>
      <c r="BDE54" s="73"/>
      <c r="BDF54" s="73"/>
      <c r="BDG54" s="73"/>
      <c r="BDH54" s="73"/>
      <c r="BDI54" s="73"/>
      <c r="BDJ54" s="73"/>
      <c r="BDK54" s="73"/>
      <c r="BDL54" s="73"/>
      <c r="BDM54" s="73"/>
      <c r="BDN54" s="73"/>
      <c r="BDO54" s="73"/>
      <c r="BDP54" s="73"/>
      <c r="BDQ54" s="73"/>
      <c r="BDR54" s="73"/>
      <c r="BDS54" s="73"/>
      <c r="BDT54" s="73"/>
      <c r="BDU54" s="73"/>
      <c r="BDV54" s="73"/>
      <c r="BDW54" s="73"/>
      <c r="BDX54" s="73"/>
      <c r="BDY54" s="73"/>
      <c r="BDZ54" s="73"/>
      <c r="BEA54" s="73"/>
      <c r="BEB54" s="73"/>
      <c r="BEC54" s="73"/>
      <c r="BED54" s="73"/>
      <c r="BEE54" s="73"/>
      <c r="BEF54" s="73"/>
      <c r="BEG54" s="73"/>
      <c r="BEH54" s="73"/>
      <c r="BEI54" s="73"/>
      <c r="BEJ54" s="73"/>
      <c r="BEK54" s="73"/>
      <c r="BEL54" s="73"/>
      <c r="BEM54" s="73"/>
      <c r="BEN54" s="73"/>
      <c r="BEO54" s="73"/>
      <c r="BEP54" s="73"/>
      <c r="BEQ54" s="73"/>
      <c r="BER54" s="73"/>
      <c r="BES54" s="73"/>
      <c r="BET54" s="73"/>
      <c r="BEU54" s="73"/>
      <c r="BEV54" s="73"/>
      <c r="BEW54" s="73"/>
      <c r="BEX54" s="73"/>
      <c r="BEY54" s="73"/>
      <c r="BEZ54" s="73"/>
      <c r="BFA54" s="73"/>
      <c r="BFB54" s="73"/>
      <c r="BFC54" s="73"/>
      <c r="BFD54" s="73"/>
      <c r="BFE54" s="73"/>
      <c r="BFF54" s="73"/>
      <c r="BFG54" s="73"/>
      <c r="BFH54" s="73"/>
      <c r="BFI54" s="73"/>
      <c r="BFJ54" s="73"/>
      <c r="BFK54" s="73"/>
      <c r="BFL54" s="73"/>
      <c r="BFM54" s="73"/>
      <c r="BFN54" s="73"/>
      <c r="BFO54" s="73"/>
      <c r="BFP54" s="73"/>
      <c r="BFQ54" s="73"/>
      <c r="BFR54" s="73"/>
      <c r="BFS54" s="73"/>
      <c r="BFT54" s="73"/>
      <c r="BFU54" s="73"/>
      <c r="BFV54" s="73"/>
      <c r="BFW54" s="73"/>
      <c r="BFX54" s="73"/>
      <c r="BFY54" s="73"/>
      <c r="BFZ54" s="73"/>
      <c r="BGA54" s="73"/>
      <c r="BGB54" s="73"/>
      <c r="BGC54" s="73"/>
      <c r="BGD54" s="73"/>
      <c r="BGE54" s="73"/>
      <c r="BGF54" s="73"/>
      <c r="BGG54" s="73"/>
      <c r="BGH54" s="73"/>
      <c r="BGI54" s="73"/>
      <c r="BGJ54" s="73"/>
      <c r="BGK54" s="73"/>
      <c r="BGL54" s="73"/>
      <c r="BGM54" s="73"/>
      <c r="BGN54" s="73"/>
      <c r="BGO54" s="73"/>
      <c r="BGP54" s="73"/>
      <c r="BGQ54" s="73"/>
      <c r="BGR54" s="73"/>
      <c r="BGS54" s="73"/>
      <c r="BGT54" s="73"/>
      <c r="BGU54" s="73"/>
      <c r="BGV54" s="73"/>
      <c r="BGW54" s="73"/>
      <c r="BGX54" s="73"/>
      <c r="BGY54" s="73"/>
      <c r="BGZ54" s="73"/>
      <c r="BHA54" s="73"/>
      <c r="BHB54" s="73"/>
      <c r="BHC54" s="73"/>
      <c r="BHD54" s="73"/>
      <c r="BHE54" s="73"/>
      <c r="BHF54" s="73"/>
      <c r="BHG54" s="73"/>
      <c r="BHH54" s="73"/>
      <c r="BHI54" s="73"/>
      <c r="BHJ54" s="73"/>
      <c r="BHK54" s="73"/>
      <c r="BHL54" s="73"/>
      <c r="BHM54" s="73"/>
      <c r="BHN54" s="73"/>
      <c r="BHO54" s="73"/>
      <c r="BHP54" s="73"/>
      <c r="BHQ54" s="73"/>
      <c r="BHR54" s="73"/>
      <c r="BHS54" s="73"/>
      <c r="BHT54" s="73"/>
      <c r="BHU54" s="73"/>
      <c r="BHV54" s="73"/>
      <c r="BHW54" s="73"/>
      <c r="BHX54" s="73"/>
      <c r="BHY54" s="73"/>
      <c r="BHZ54" s="73"/>
      <c r="BIA54" s="73"/>
      <c r="BIB54" s="73"/>
      <c r="BIC54" s="73"/>
      <c r="BID54" s="73"/>
      <c r="BIE54" s="73"/>
      <c r="BIF54" s="73"/>
      <c r="BIG54" s="73"/>
      <c r="BIH54" s="73"/>
      <c r="BII54" s="73"/>
      <c r="BIJ54" s="73"/>
      <c r="BIK54" s="73"/>
      <c r="BIL54" s="73"/>
      <c r="BIM54" s="73"/>
      <c r="BIN54" s="73"/>
      <c r="BIO54" s="73"/>
      <c r="BIP54" s="73"/>
      <c r="BIQ54" s="73"/>
      <c r="BIR54" s="73"/>
      <c r="BIS54" s="73"/>
      <c r="BIT54" s="73"/>
      <c r="BIU54" s="73"/>
      <c r="BIV54" s="73"/>
      <c r="BIW54" s="73"/>
      <c r="BIX54" s="73"/>
      <c r="BIY54" s="73"/>
      <c r="BIZ54" s="73"/>
      <c r="BJA54" s="73"/>
      <c r="BJB54" s="73"/>
      <c r="BJC54" s="73"/>
      <c r="BJD54" s="73"/>
      <c r="BJE54" s="73"/>
      <c r="BJF54" s="73"/>
      <c r="BJG54" s="73"/>
      <c r="BJH54" s="73"/>
      <c r="BJI54" s="73"/>
      <c r="BJJ54" s="73"/>
      <c r="BJK54" s="73"/>
      <c r="BJL54" s="73"/>
      <c r="BJM54" s="73"/>
      <c r="BJN54" s="73"/>
      <c r="BJO54" s="73"/>
      <c r="BJP54" s="73"/>
      <c r="BJQ54" s="73"/>
      <c r="BJR54" s="73"/>
      <c r="BJS54" s="73"/>
      <c r="BJT54" s="73"/>
      <c r="BJU54" s="73"/>
      <c r="BJV54" s="73"/>
      <c r="BJW54" s="73"/>
      <c r="BJX54" s="73"/>
      <c r="BJY54" s="73"/>
      <c r="BJZ54" s="73"/>
      <c r="BKA54" s="73"/>
      <c r="BKB54" s="73"/>
      <c r="BKC54" s="73"/>
      <c r="BKD54" s="73"/>
      <c r="BKE54" s="73"/>
      <c r="BKF54" s="73"/>
      <c r="BKG54" s="73"/>
      <c r="BKH54" s="73"/>
      <c r="BKI54" s="73"/>
      <c r="BKJ54" s="73"/>
      <c r="BKK54" s="73"/>
      <c r="BKL54" s="73"/>
      <c r="BKM54" s="73"/>
      <c r="BKN54" s="73"/>
      <c r="BKO54" s="73"/>
      <c r="BKP54" s="73"/>
      <c r="BKQ54" s="73"/>
      <c r="BKR54" s="73"/>
      <c r="BKS54" s="73"/>
      <c r="BKT54" s="73"/>
      <c r="BKU54" s="73"/>
      <c r="BKV54" s="73"/>
      <c r="BKW54" s="73"/>
      <c r="BKX54" s="73"/>
      <c r="BKY54" s="73"/>
      <c r="BKZ54" s="73"/>
      <c r="BLA54" s="73"/>
      <c r="BLB54" s="73"/>
      <c r="BLC54" s="73"/>
      <c r="BLD54" s="73"/>
      <c r="BLE54" s="73"/>
      <c r="BLF54" s="73"/>
      <c r="BLG54" s="73"/>
      <c r="BLH54" s="73"/>
      <c r="BLI54" s="73"/>
      <c r="BLJ54" s="73"/>
      <c r="BLK54" s="73"/>
      <c r="BLL54" s="73"/>
      <c r="BLM54" s="73"/>
      <c r="BLN54" s="73"/>
      <c r="BLO54" s="73"/>
      <c r="BLP54" s="73"/>
      <c r="BLQ54" s="73"/>
      <c r="BLR54" s="73"/>
      <c r="BLS54" s="73"/>
      <c r="BLT54" s="73"/>
      <c r="BLU54" s="73"/>
      <c r="BLV54" s="73"/>
      <c r="BLW54" s="73"/>
      <c r="BLX54" s="73"/>
      <c r="BLY54" s="73"/>
      <c r="BLZ54" s="73"/>
      <c r="BMA54" s="73"/>
      <c r="BMB54" s="73"/>
      <c r="BMC54" s="73"/>
      <c r="BMD54" s="73"/>
      <c r="BME54" s="73"/>
      <c r="BMF54" s="73"/>
      <c r="BMG54" s="73"/>
      <c r="BMH54" s="73"/>
      <c r="BMI54" s="73"/>
      <c r="BMJ54" s="73"/>
      <c r="BMK54" s="73"/>
      <c r="BML54" s="73"/>
      <c r="BMM54" s="73"/>
      <c r="BMN54" s="73"/>
      <c r="BMO54" s="73"/>
      <c r="BMP54" s="73"/>
      <c r="BMQ54" s="73"/>
      <c r="BMR54" s="73"/>
      <c r="BMS54" s="73"/>
      <c r="BMT54" s="73"/>
      <c r="BMU54" s="73"/>
      <c r="BMV54" s="73"/>
      <c r="BMW54" s="73"/>
      <c r="BMX54" s="73"/>
      <c r="BMY54" s="73"/>
      <c r="BMZ54" s="73"/>
      <c r="BNA54" s="73"/>
      <c r="BNB54" s="73"/>
      <c r="BNC54" s="73"/>
      <c r="BND54" s="73"/>
      <c r="BNE54" s="73"/>
      <c r="BNF54" s="73"/>
      <c r="BNG54" s="73"/>
      <c r="BNH54" s="73"/>
      <c r="BNI54" s="73"/>
      <c r="BNJ54" s="73"/>
      <c r="BNK54" s="73"/>
      <c r="BNL54" s="73"/>
      <c r="BNM54" s="73"/>
      <c r="BNN54" s="73"/>
      <c r="BNO54" s="73"/>
      <c r="BNP54" s="73"/>
      <c r="BNQ54" s="73"/>
      <c r="BNR54" s="73"/>
      <c r="BNS54" s="73"/>
      <c r="BNT54" s="73"/>
      <c r="BNU54" s="73"/>
      <c r="BNV54" s="73"/>
      <c r="BNW54" s="73"/>
      <c r="BNX54" s="73"/>
      <c r="BNY54" s="73"/>
      <c r="BNZ54" s="73"/>
      <c r="BOA54" s="73"/>
      <c r="BOB54" s="73"/>
      <c r="BOC54" s="73"/>
      <c r="BOD54" s="73"/>
      <c r="BOE54" s="73"/>
      <c r="BOF54" s="73"/>
      <c r="BOG54" s="73"/>
      <c r="BOH54" s="73"/>
      <c r="BOI54" s="73"/>
      <c r="BOJ54" s="73"/>
      <c r="BOK54" s="73"/>
      <c r="BOL54" s="73"/>
      <c r="BOM54" s="73"/>
      <c r="BON54" s="73"/>
      <c r="BOO54" s="73"/>
      <c r="BOP54" s="73"/>
      <c r="BOQ54" s="73"/>
      <c r="BOR54" s="73"/>
      <c r="BOS54" s="73"/>
      <c r="BOT54" s="73"/>
      <c r="BOU54" s="73"/>
      <c r="BOV54" s="73"/>
      <c r="BOW54" s="73"/>
      <c r="BOX54" s="73"/>
      <c r="BOY54" s="73"/>
      <c r="BOZ54" s="73"/>
      <c r="BPA54" s="73"/>
      <c r="BPB54" s="73"/>
      <c r="BPC54" s="73"/>
      <c r="BPD54" s="73"/>
      <c r="BPE54" s="73"/>
      <c r="BPF54" s="73"/>
      <c r="BPG54" s="73"/>
      <c r="BPH54" s="73"/>
      <c r="BPI54" s="73"/>
      <c r="BPJ54" s="73"/>
      <c r="BPK54" s="73"/>
      <c r="BPL54" s="73"/>
      <c r="BPM54" s="73"/>
      <c r="BPN54" s="73"/>
      <c r="BPO54" s="73"/>
      <c r="BPP54" s="73"/>
      <c r="BPQ54" s="73"/>
      <c r="BPR54" s="73"/>
      <c r="BPS54" s="73"/>
      <c r="BPT54" s="73"/>
      <c r="BPU54" s="73"/>
      <c r="BPV54" s="73"/>
      <c r="BPW54" s="73"/>
      <c r="BPX54" s="73"/>
      <c r="BPY54" s="73"/>
      <c r="BPZ54" s="73"/>
      <c r="BQA54" s="73"/>
      <c r="BQB54" s="73"/>
      <c r="BQC54" s="73"/>
      <c r="BQD54" s="73"/>
      <c r="BQE54" s="73"/>
      <c r="BQF54" s="73"/>
      <c r="BQG54" s="73"/>
      <c r="BQH54" s="73"/>
      <c r="BQI54" s="73"/>
      <c r="BQJ54" s="73"/>
      <c r="BQK54" s="73"/>
      <c r="BQL54" s="73"/>
      <c r="BQM54" s="73"/>
      <c r="BQN54" s="73"/>
      <c r="BQO54" s="73"/>
      <c r="BQP54" s="73"/>
      <c r="BQQ54" s="73"/>
      <c r="BQR54" s="73"/>
      <c r="BQS54" s="73"/>
      <c r="BQT54" s="73"/>
      <c r="BQU54" s="73"/>
      <c r="BQV54" s="73"/>
      <c r="BQW54" s="73"/>
      <c r="BQX54" s="73"/>
      <c r="BQY54" s="73"/>
      <c r="BQZ54" s="73"/>
      <c r="BRA54" s="73"/>
      <c r="BRB54" s="73"/>
      <c r="BRC54" s="73"/>
      <c r="BRD54" s="73"/>
      <c r="BRE54" s="73"/>
      <c r="BRF54" s="73"/>
      <c r="BRG54" s="73"/>
      <c r="BRH54" s="73"/>
      <c r="BRI54" s="73"/>
      <c r="BRJ54" s="73"/>
      <c r="BRK54" s="73"/>
      <c r="BRL54" s="73"/>
      <c r="BRM54" s="73"/>
      <c r="BRN54" s="73"/>
      <c r="BRO54" s="73"/>
      <c r="BRP54" s="73"/>
      <c r="BRQ54" s="73"/>
      <c r="BRR54" s="73"/>
      <c r="BRS54" s="73"/>
      <c r="BRT54" s="73"/>
      <c r="BRU54" s="73"/>
      <c r="BRV54" s="73"/>
      <c r="BRW54" s="73"/>
      <c r="BRX54" s="73"/>
      <c r="BRY54" s="73"/>
      <c r="BRZ54" s="73"/>
      <c r="BSA54" s="73"/>
      <c r="BSB54" s="73"/>
      <c r="BSC54" s="73"/>
      <c r="BSD54" s="73"/>
      <c r="BSE54" s="73"/>
      <c r="BSF54" s="73"/>
      <c r="BSG54" s="73"/>
      <c r="BSH54" s="73"/>
      <c r="BSI54" s="73"/>
      <c r="BSJ54" s="73"/>
      <c r="BSK54" s="73"/>
      <c r="BSL54" s="73"/>
      <c r="BSM54" s="73"/>
      <c r="BSN54" s="73"/>
      <c r="BSO54" s="73"/>
      <c r="BSP54" s="73"/>
      <c r="BSQ54" s="73"/>
      <c r="BSR54" s="73"/>
      <c r="BSS54" s="73"/>
      <c r="BST54" s="73"/>
      <c r="BSU54" s="73"/>
      <c r="BSV54" s="73"/>
      <c r="BSW54" s="73"/>
      <c r="BSX54" s="73"/>
      <c r="BSY54" s="73"/>
      <c r="BSZ54" s="73"/>
      <c r="BTA54" s="73"/>
      <c r="BTB54" s="73"/>
      <c r="BTC54" s="73"/>
      <c r="BTD54" s="73"/>
      <c r="BTE54" s="73"/>
      <c r="BTF54" s="73"/>
      <c r="BTG54" s="73"/>
      <c r="BTH54" s="73"/>
      <c r="BTI54" s="73"/>
      <c r="BTJ54" s="73"/>
      <c r="BTK54" s="73"/>
      <c r="BTL54" s="73"/>
      <c r="BTM54" s="73"/>
      <c r="BTN54" s="73"/>
      <c r="BTO54" s="73"/>
      <c r="BTP54" s="73"/>
      <c r="BTQ54" s="73"/>
      <c r="BTR54" s="73"/>
      <c r="BTS54" s="73"/>
      <c r="BTT54" s="73"/>
      <c r="BTU54" s="73"/>
      <c r="BTV54" s="73"/>
      <c r="BTW54" s="73"/>
      <c r="BTX54" s="73"/>
      <c r="BTY54" s="73"/>
      <c r="BTZ54" s="73"/>
      <c r="BUA54" s="73"/>
      <c r="BUB54" s="73"/>
      <c r="BUC54" s="73"/>
      <c r="BUD54" s="73"/>
      <c r="BUE54" s="73"/>
      <c r="BUF54" s="73"/>
      <c r="BUG54" s="73"/>
      <c r="BUH54" s="73"/>
      <c r="BUI54" s="73"/>
      <c r="BUJ54" s="73"/>
      <c r="BUK54" s="73"/>
      <c r="BUL54" s="73"/>
      <c r="BUM54" s="73"/>
      <c r="BUN54" s="73"/>
      <c r="BUO54" s="73"/>
      <c r="BUP54" s="73"/>
      <c r="BUQ54" s="73"/>
      <c r="BUR54" s="73"/>
      <c r="BUS54" s="73"/>
      <c r="BUT54" s="73"/>
      <c r="BUU54" s="73"/>
      <c r="BUV54" s="73"/>
      <c r="BUW54" s="73"/>
      <c r="BUX54" s="73"/>
      <c r="BUY54" s="73"/>
      <c r="BUZ54" s="73"/>
      <c r="BVA54" s="73"/>
      <c r="BVB54" s="73"/>
      <c r="BVC54" s="73"/>
      <c r="BVD54" s="73"/>
      <c r="BVE54" s="73"/>
      <c r="BVF54" s="73"/>
      <c r="BVG54" s="73"/>
      <c r="BVH54" s="73"/>
      <c r="BVI54" s="73"/>
      <c r="BVJ54" s="73"/>
      <c r="BVK54" s="73"/>
      <c r="BVL54" s="73"/>
      <c r="BVM54" s="73"/>
      <c r="BVN54" s="73"/>
      <c r="BVO54" s="73"/>
      <c r="BVP54" s="73"/>
      <c r="BVQ54" s="73"/>
      <c r="BVR54" s="73"/>
      <c r="BVS54" s="73"/>
      <c r="BVT54" s="73"/>
      <c r="BVU54" s="73"/>
      <c r="BVV54" s="73"/>
      <c r="BVW54" s="73"/>
      <c r="BVX54" s="73"/>
      <c r="BVY54" s="73"/>
      <c r="BVZ54" s="73"/>
      <c r="BWA54" s="73"/>
      <c r="BWB54" s="73"/>
      <c r="BWC54" s="73"/>
      <c r="BWD54" s="73"/>
      <c r="BWE54" s="73"/>
      <c r="BWF54" s="73"/>
      <c r="BWG54" s="73"/>
      <c r="BWH54" s="73"/>
      <c r="BWI54" s="73"/>
      <c r="BWJ54" s="73"/>
      <c r="BWK54" s="73"/>
      <c r="BWL54" s="73"/>
      <c r="BWM54" s="73"/>
      <c r="BWN54" s="73"/>
      <c r="BWO54" s="73"/>
      <c r="BWP54" s="73"/>
      <c r="BWQ54" s="73"/>
      <c r="BWR54" s="73"/>
      <c r="BWS54" s="73"/>
      <c r="BWT54" s="73"/>
      <c r="BWU54" s="73"/>
      <c r="BWV54" s="73"/>
      <c r="BWW54" s="73"/>
      <c r="BWX54" s="73"/>
      <c r="BWY54" s="73"/>
      <c r="BWZ54" s="73"/>
      <c r="BXA54" s="73"/>
      <c r="BXB54" s="73"/>
      <c r="BXC54" s="73"/>
      <c r="BXD54" s="73"/>
      <c r="BXE54" s="73"/>
      <c r="BXF54" s="73"/>
      <c r="BXG54" s="73"/>
      <c r="BXH54" s="73"/>
      <c r="BXI54" s="73"/>
      <c r="BXJ54" s="73"/>
      <c r="BXK54" s="73"/>
      <c r="BXL54" s="73"/>
      <c r="BXM54" s="73"/>
      <c r="BXN54" s="73"/>
      <c r="BXO54" s="73"/>
      <c r="BXP54" s="73"/>
      <c r="BXQ54" s="73"/>
      <c r="BXR54" s="73"/>
      <c r="BXS54" s="73"/>
      <c r="BXT54" s="73"/>
      <c r="BXU54" s="73"/>
      <c r="BXV54" s="73"/>
      <c r="BXW54" s="73"/>
      <c r="BXX54" s="73"/>
      <c r="BXY54" s="73"/>
      <c r="BXZ54" s="73"/>
      <c r="BYA54" s="73"/>
      <c r="BYB54" s="73"/>
      <c r="BYC54" s="73"/>
      <c r="BYD54" s="73"/>
      <c r="BYE54" s="73"/>
      <c r="BYF54" s="73"/>
      <c r="BYG54" s="73"/>
      <c r="BYH54" s="73"/>
      <c r="BYI54" s="73"/>
      <c r="BYJ54" s="73"/>
      <c r="BYK54" s="73"/>
      <c r="BYL54" s="73"/>
      <c r="BYM54" s="73"/>
      <c r="BYN54" s="73"/>
      <c r="BYO54" s="73"/>
      <c r="BYP54" s="73"/>
      <c r="BYQ54" s="73"/>
      <c r="BYR54" s="73"/>
      <c r="BYS54" s="73"/>
      <c r="BYT54" s="73"/>
      <c r="BYU54" s="73"/>
      <c r="BYV54" s="73"/>
      <c r="BYW54" s="73"/>
      <c r="BYX54" s="73"/>
      <c r="BYY54" s="73"/>
      <c r="BYZ54" s="73"/>
      <c r="BZA54" s="73"/>
      <c r="BZB54" s="73"/>
      <c r="BZC54" s="73"/>
      <c r="BZD54" s="73"/>
      <c r="BZE54" s="73"/>
      <c r="BZF54" s="73"/>
      <c r="BZG54" s="73"/>
      <c r="BZH54" s="73"/>
      <c r="BZI54" s="73"/>
      <c r="BZJ54" s="73"/>
      <c r="BZK54" s="73"/>
      <c r="BZL54" s="73"/>
      <c r="BZM54" s="73"/>
      <c r="BZN54" s="73"/>
      <c r="BZO54" s="73"/>
      <c r="BZP54" s="73"/>
      <c r="BZQ54" s="73"/>
      <c r="BZR54" s="73"/>
      <c r="BZS54" s="73"/>
      <c r="BZT54" s="73"/>
      <c r="BZU54" s="73"/>
      <c r="BZV54" s="73"/>
      <c r="BZW54" s="73"/>
      <c r="BZX54" s="73"/>
      <c r="BZY54" s="73"/>
      <c r="BZZ54" s="73"/>
      <c r="CAA54" s="73"/>
      <c r="CAB54" s="73"/>
      <c r="CAC54" s="73"/>
      <c r="CAD54" s="73"/>
      <c r="CAE54" s="73"/>
      <c r="CAF54" s="73"/>
      <c r="CAG54" s="73"/>
      <c r="CAH54" s="73"/>
      <c r="CAI54" s="73"/>
      <c r="CAJ54" s="73"/>
      <c r="CAK54" s="73"/>
      <c r="CAL54" s="73"/>
      <c r="CAM54" s="73"/>
      <c r="CAN54" s="73"/>
      <c r="CAO54" s="73"/>
      <c r="CAP54" s="73"/>
      <c r="CAQ54" s="73"/>
      <c r="CAR54" s="73"/>
      <c r="CAS54" s="73"/>
      <c r="CAT54" s="73"/>
      <c r="CAU54" s="73"/>
      <c r="CAV54" s="73"/>
      <c r="CAW54" s="73"/>
      <c r="CAX54" s="73"/>
      <c r="CAY54" s="73"/>
      <c r="CAZ54" s="73"/>
      <c r="CBA54" s="73"/>
      <c r="CBB54" s="73"/>
      <c r="CBC54" s="73"/>
      <c r="CBD54" s="73"/>
      <c r="CBE54" s="73"/>
      <c r="CBF54" s="73"/>
      <c r="CBG54" s="73"/>
      <c r="CBH54" s="73"/>
      <c r="CBI54" s="73"/>
      <c r="CBJ54" s="73"/>
      <c r="CBK54" s="73"/>
      <c r="CBL54" s="73"/>
      <c r="CBM54" s="73"/>
      <c r="CBN54" s="73"/>
      <c r="CBO54" s="73"/>
      <c r="CBP54" s="73"/>
      <c r="CBQ54" s="73"/>
      <c r="CBR54" s="73"/>
      <c r="CBS54" s="73"/>
      <c r="CBT54" s="73"/>
      <c r="CBU54" s="73"/>
      <c r="CBV54" s="73"/>
      <c r="CBW54" s="73"/>
      <c r="CBX54" s="73"/>
      <c r="CBY54" s="73"/>
      <c r="CBZ54" s="73"/>
      <c r="CCA54" s="73"/>
      <c r="CCB54" s="73"/>
      <c r="CCC54" s="73"/>
      <c r="CCD54" s="73"/>
      <c r="CCE54" s="73"/>
      <c r="CCF54" s="73"/>
      <c r="CCG54" s="73"/>
      <c r="CCH54" s="73"/>
      <c r="CCI54" s="73"/>
      <c r="CCJ54" s="73"/>
      <c r="CCK54" s="73"/>
      <c r="CCL54" s="73"/>
      <c r="CCM54" s="73"/>
      <c r="CCN54" s="73"/>
      <c r="CCO54" s="73"/>
      <c r="CCP54" s="73"/>
      <c r="CCQ54" s="73"/>
      <c r="CCR54" s="73"/>
      <c r="CCS54" s="73"/>
      <c r="CCT54" s="73"/>
      <c r="CCU54" s="73"/>
      <c r="CCV54" s="73"/>
      <c r="CCW54" s="73"/>
      <c r="CCX54" s="73"/>
      <c r="CCY54" s="73"/>
      <c r="CCZ54" s="73"/>
      <c r="CDA54" s="73"/>
      <c r="CDB54" s="73"/>
      <c r="CDC54" s="73"/>
      <c r="CDD54" s="73"/>
      <c r="CDE54" s="73"/>
      <c r="CDF54" s="73"/>
      <c r="CDG54" s="73"/>
      <c r="CDH54" s="73"/>
      <c r="CDI54" s="73"/>
      <c r="CDJ54" s="73"/>
      <c r="CDK54" s="73"/>
      <c r="CDL54" s="73"/>
      <c r="CDM54" s="73"/>
      <c r="CDN54" s="73"/>
      <c r="CDO54" s="73"/>
      <c r="CDP54" s="73"/>
      <c r="CDQ54" s="73"/>
      <c r="CDR54" s="73"/>
      <c r="CDS54" s="73"/>
      <c r="CDT54" s="73"/>
      <c r="CDU54" s="73"/>
      <c r="CDV54" s="73"/>
      <c r="CDW54" s="73"/>
      <c r="CDX54" s="73"/>
      <c r="CDY54" s="73"/>
      <c r="CDZ54" s="73"/>
      <c r="CEA54" s="73"/>
      <c r="CEB54" s="73"/>
      <c r="CEC54" s="73"/>
      <c r="CED54" s="73"/>
      <c r="CEE54" s="73"/>
      <c r="CEF54" s="73"/>
      <c r="CEG54" s="73"/>
      <c r="CEH54" s="73"/>
      <c r="CEI54" s="73"/>
      <c r="CEJ54" s="73"/>
      <c r="CEK54" s="73"/>
      <c r="CEL54" s="73"/>
      <c r="CEM54" s="73"/>
      <c r="CEN54" s="73"/>
      <c r="CEO54" s="73"/>
      <c r="CEP54" s="73"/>
      <c r="CEQ54" s="73"/>
      <c r="CER54" s="73"/>
      <c r="CES54" s="73"/>
      <c r="CET54" s="73"/>
      <c r="CEU54" s="73"/>
      <c r="CEV54" s="73"/>
      <c r="CEW54" s="73"/>
      <c r="CEX54" s="73"/>
      <c r="CEY54" s="73"/>
      <c r="CEZ54" s="73"/>
      <c r="CFA54" s="73"/>
      <c r="CFB54" s="73"/>
      <c r="CFC54" s="73"/>
      <c r="CFD54" s="73"/>
      <c r="CFE54" s="73"/>
      <c r="CFF54" s="73"/>
      <c r="CFG54" s="73"/>
      <c r="CFH54" s="73"/>
      <c r="CFI54" s="73"/>
      <c r="CFJ54" s="73"/>
      <c r="CFK54" s="73"/>
      <c r="CFL54" s="73"/>
      <c r="CFM54" s="73"/>
      <c r="CFN54" s="73"/>
      <c r="CFO54" s="73"/>
      <c r="CFP54" s="73"/>
      <c r="CFQ54" s="73"/>
      <c r="CFR54" s="73"/>
      <c r="CFS54" s="73"/>
      <c r="CFT54" s="73"/>
      <c r="CFU54" s="73"/>
      <c r="CFV54" s="73"/>
      <c r="CFW54" s="73"/>
      <c r="CFX54" s="73"/>
      <c r="CFY54" s="73"/>
      <c r="CFZ54" s="73"/>
      <c r="CGA54" s="73"/>
      <c r="CGB54" s="73"/>
      <c r="CGC54" s="73"/>
      <c r="CGD54" s="73"/>
      <c r="CGE54" s="73"/>
      <c r="CGF54" s="73"/>
      <c r="CGG54" s="73"/>
      <c r="CGH54" s="73"/>
      <c r="CGI54" s="73"/>
      <c r="CGJ54" s="73"/>
      <c r="CGK54" s="73"/>
      <c r="CGL54" s="73"/>
      <c r="CGM54" s="73"/>
      <c r="CGN54" s="73"/>
      <c r="CGO54" s="73"/>
      <c r="CGP54" s="73"/>
      <c r="CGQ54" s="73"/>
      <c r="CGR54" s="73"/>
      <c r="CGS54" s="73"/>
      <c r="CGT54" s="73"/>
      <c r="CGU54" s="73"/>
      <c r="CGV54" s="73"/>
      <c r="CGW54" s="73"/>
      <c r="CGX54" s="73"/>
      <c r="CGY54" s="73"/>
      <c r="CGZ54" s="73"/>
      <c r="CHA54" s="73"/>
      <c r="CHB54" s="73"/>
      <c r="CHC54" s="73"/>
      <c r="CHD54" s="73"/>
      <c r="CHE54" s="73"/>
      <c r="CHF54" s="73"/>
      <c r="CHG54" s="73"/>
      <c r="CHH54" s="73"/>
      <c r="CHI54" s="73"/>
      <c r="CHJ54" s="73"/>
      <c r="CHK54" s="73"/>
      <c r="CHL54" s="73"/>
      <c r="CHM54" s="73"/>
      <c r="CHN54" s="73"/>
      <c r="CHO54" s="73"/>
      <c r="CHP54" s="73"/>
      <c r="CHQ54" s="73"/>
      <c r="CHR54" s="73"/>
      <c r="CHS54" s="73"/>
      <c r="CHT54" s="73"/>
      <c r="CHU54" s="73"/>
      <c r="CHV54" s="73"/>
      <c r="CHW54" s="73"/>
      <c r="CHX54" s="73"/>
      <c r="CHY54" s="73"/>
      <c r="CHZ54" s="73"/>
      <c r="CIA54" s="73"/>
      <c r="CIB54" s="73"/>
      <c r="CIC54" s="73"/>
      <c r="CID54" s="73"/>
      <c r="CIE54" s="73"/>
      <c r="CIF54" s="73"/>
      <c r="CIG54" s="73"/>
      <c r="CIH54" s="73"/>
      <c r="CII54" s="73"/>
      <c r="CIJ54" s="73"/>
      <c r="CIK54" s="73"/>
      <c r="CIL54" s="73"/>
      <c r="CIM54" s="73"/>
      <c r="CIN54" s="73"/>
      <c r="CIO54" s="73"/>
      <c r="CIP54" s="73"/>
      <c r="CIQ54" s="73"/>
      <c r="CIR54" s="73"/>
      <c r="CIS54" s="73"/>
      <c r="CIT54" s="73"/>
      <c r="CIU54" s="73"/>
      <c r="CIV54" s="73"/>
      <c r="CIW54" s="73"/>
      <c r="CIX54" s="73"/>
      <c r="CIY54" s="73"/>
      <c r="CIZ54" s="73"/>
      <c r="CJA54" s="73"/>
      <c r="CJB54" s="73"/>
      <c r="CJC54" s="73"/>
      <c r="CJD54" s="73"/>
      <c r="CJE54" s="73"/>
      <c r="CJF54" s="73"/>
      <c r="CJG54" s="73"/>
      <c r="CJH54" s="73"/>
      <c r="CJI54" s="73"/>
      <c r="CJJ54" s="73"/>
      <c r="CJK54" s="73"/>
      <c r="CJL54" s="73"/>
      <c r="CJM54" s="73"/>
      <c r="CJN54" s="73"/>
      <c r="CJO54" s="73"/>
      <c r="CJP54" s="73"/>
      <c r="CJQ54" s="73"/>
      <c r="CJR54" s="73"/>
      <c r="CJS54" s="73"/>
      <c r="CJT54" s="73"/>
      <c r="CJU54" s="73"/>
      <c r="CJV54" s="73"/>
      <c r="CJW54" s="73"/>
      <c r="CJX54" s="73"/>
      <c r="CJY54" s="73"/>
      <c r="CJZ54" s="73"/>
      <c r="CKA54" s="73"/>
      <c r="CKB54" s="73"/>
      <c r="CKC54" s="73"/>
      <c r="CKD54" s="73"/>
      <c r="CKE54" s="73"/>
      <c r="CKF54" s="73"/>
      <c r="CKG54" s="73"/>
      <c r="CKH54" s="73"/>
      <c r="CKI54" s="73"/>
      <c r="CKJ54" s="73"/>
      <c r="CKK54" s="73"/>
      <c r="CKL54" s="73"/>
      <c r="CKM54" s="73"/>
      <c r="CKN54" s="73"/>
      <c r="CKO54" s="73"/>
      <c r="CKP54" s="73"/>
      <c r="CKQ54" s="73"/>
      <c r="CKR54" s="73"/>
      <c r="CKS54" s="73"/>
      <c r="CKT54" s="73"/>
      <c r="CKU54" s="73"/>
      <c r="CKV54" s="73"/>
      <c r="CKW54" s="73"/>
      <c r="CKX54" s="73"/>
      <c r="CKY54" s="73"/>
      <c r="CKZ54" s="73"/>
      <c r="CLA54" s="73"/>
      <c r="CLB54" s="73"/>
      <c r="CLC54" s="73"/>
      <c r="CLD54" s="73"/>
      <c r="CLE54" s="73"/>
      <c r="CLF54" s="73"/>
      <c r="CLG54" s="73"/>
      <c r="CLH54" s="73"/>
      <c r="CLI54" s="73"/>
      <c r="CLJ54" s="73"/>
      <c r="CLK54" s="73"/>
      <c r="CLL54" s="73"/>
      <c r="CLM54" s="73"/>
      <c r="CLN54" s="73"/>
      <c r="CLO54" s="73"/>
      <c r="CLP54" s="73"/>
      <c r="CLQ54" s="73"/>
      <c r="CLR54" s="73"/>
      <c r="CLS54" s="73"/>
      <c r="CLT54" s="73"/>
      <c r="CLU54" s="73"/>
      <c r="CLV54" s="73"/>
      <c r="CLW54" s="73"/>
      <c r="CLX54" s="73"/>
      <c r="CLY54" s="73"/>
      <c r="CLZ54" s="73"/>
      <c r="CMA54" s="73"/>
      <c r="CMB54" s="73"/>
      <c r="CMC54" s="73"/>
      <c r="CMD54" s="73"/>
      <c r="CME54" s="73"/>
      <c r="CMF54" s="73"/>
      <c r="CMG54" s="73"/>
      <c r="CMH54" s="73"/>
      <c r="CMI54" s="73"/>
      <c r="CMJ54" s="73"/>
      <c r="CMK54" s="73"/>
      <c r="CML54" s="73"/>
      <c r="CMM54" s="73"/>
      <c r="CMN54" s="73"/>
      <c r="CMO54" s="73"/>
      <c r="CMP54" s="73"/>
      <c r="CMQ54" s="73"/>
      <c r="CMR54" s="73"/>
      <c r="CMS54" s="73"/>
      <c r="CMT54" s="73"/>
      <c r="CMU54" s="73"/>
      <c r="CMV54" s="73"/>
      <c r="CMW54" s="73"/>
      <c r="CMX54" s="73"/>
      <c r="CMY54" s="73"/>
      <c r="CMZ54" s="73"/>
      <c r="CNA54" s="73"/>
      <c r="CNB54" s="73"/>
      <c r="CNC54" s="73"/>
      <c r="CND54" s="73"/>
      <c r="CNE54" s="73"/>
      <c r="CNF54" s="73"/>
      <c r="CNG54" s="73"/>
      <c r="CNH54" s="73"/>
      <c r="CNI54" s="73"/>
      <c r="CNJ54" s="73"/>
      <c r="CNK54" s="73"/>
      <c r="CNL54" s="73"/>
      <c r="CNM54" s="73"/>
      <c r="CNN54" s="73"/>
      <c r="CNO54" s="73"/>
      <c r="CNP54" s="73"/>
      <c r="CNQ54" s="73"/>
      <c r="CNR54" s="73"/>
      <c r="CNS54" s="73"/>
      <c r="CNT54" s="73"/>
      <c r="CNU54" s="73"/>
      <c r="CNV54" s="73"/>
      <c r="CNW54" s="73"/>
      <c r="CNX54" s="73"/>
      <c r="CNY54" s="73"/>
      <c r="CNZ54" s="73"/>
      <c r="COA54" s="73"/>
      <c r="COB54" s="73"/>
      <c r="COC54" s="73"/>
      <c r="COD54" s="73"/>
      <c r="COE54" s="73"/>
      <c r="COF54" s="73"/>
      <c r="COG54" s="73"/>
      <c r="COH54" s="73"/>
      <c r="COI54" s="73"/>
      <c r="COJ54" s="73"/>
      <c r="COK54" s="73"/>
      <c r="COL54" s="73"/>
      <c r="COM54" s="73"/>
      <c r="CON54" s="73"/>
      <c r="COO54" s="73"/>
      <c r="COP54" s="73"/>
      <c r="COQ54" s="73"/>
      <c r="COR54" s="73"/>
      <c r="COS54" s="73"/>
      <c r="COT54" s="73"/>
      <c r="COU54" s="73"/>
      <c r="COV54" s="73"/>
      <c r="COW54" s="73"/>
      <c r="COX54" s="73"/>
      <c r="COY54" s="73"/>
      <c r="COZ54" s="73"/>
      <c r="CPA54" s="73"/>
      <c r="CPB54" s="73"/>
      <c r="CPC54" s="73"/>
      <c r="CPD54" s="73"/>
      <c r="CPE54" s="73"/>
      <c r="CPF54" s="73"/>
      <c r="CPG54" s="73"/>
      <c r="CPH54" s="73"/>
      <c r="CPI54" s="73"/>
      <c r="CPJ54" s="73"/>
      <c r="CPK54" s="73"/>
      <c r="CPL54" s="73"/>
      <c r="CPM54" s="73"/>
      <c r="CPN54" s="73"/>
      <c r="CPO54" s="73"/>
      <c r="CPP54" s="73"/>
      <c r="CPQ54" s="73"/>
      <c r="CPR54" s="73"/>
      <c r="CPS54" s="73"/>
      <c r="CPT54" s="73"/>
      <c r="CPU54" s="73"/>
      <c r="CPV54" s="73"/>
      <c r="CPW54" s="73"/>
      <c r="CPX54" s="73"/>
      <c r="CPY54" s="73"/>
      <c r="CPZ54" s="73"/>
      <c r="CQA54" s="73"/>
      <c r="CQB54" s="73"/>
      <c r="CQC54" s="73"/>
      <c r="CQD54" s="73"/>
      <c r="CQE54" s="73"/>
      <c r="CQF54" s="73"/>
      <c r="CQG54" s="73"/>
      <c r="CQH54" s="73"/>
      <c r="CQI54" s="73"/>
      <c r="CQJ54" s="73"/>
      <c r="CQK54" s="73"/>
      <c r="CQL54" s="73"/>
      <c r="CQM54" s="73"/>
      <c r="CQN54" s="73"/>
      <c r="CQO54" s="73"/>
      <c r="CQP54" s="73"/>
      <c r="CQQ54" s="73"/>
      <c r="CQR54" s="73"/>
      <c r="CQS54" s="73"/>
      <c r="CQT54" s="73"/>
      <c r="CQU54" s="73"/>
      <c r="CQV54" s="73"/>
      <c r="CQW54" s="73"/>
      <c r="CQX54" s="73"/>
      <c r="CQY54" s="73"/>
      <c r="CQZ54" s="73"/>
      <c r="CRA54" s="73"/>
      <c r="CRB54" s="73"/>
      <c r="CRC54" s="73"/>
      <c r="CRD54" s="73"/>
      <c r="CRE54" s="73"/>
      <c r="CRF54" s="73"/>
      <c r="CRG54" s="73"/>
      <c r="CRH54" s="73"/>
      <c r="CRI54" s="73"/>
      <c r="CRJ54" s="73"/>
      <c r="CRK54" s="73"/>
      <c r="CRL54" s="73"/>
      <c r="CRM54" s="73"/>
      <c r="CRN54" s="73"/>
      <c r="CRO54" s="73"/>
      <c r="CRP54" s="73"/>
      <c r="CRQ54" s="73"/>
      <c r="CRR54" s="73"/>
      <c r="CRS54" s="73"/>
      <c r="CRT54" s="73"/>
      <c r="CRU54" s="73"/>
      <c r="CRV54" s="73"/>
      <c r="CRW54" s="73"/>
      <c r="CRX54" s="73"/>
      <c r="CRY54" s="73"/>
      <c r="CRZ54" s="73"/>
      <c r="CSA54" s="73"/>
      <c r="CSB54" s="73"/>
      <c r="CSC54" s="73"/>
      <c r="CSD54" s="73"/>
      <c r="CSE54" s="73"/>
      <c r="CSF54" s="73"/>
      <c r="CSG54" s="73"/>
      <c r="CSH54" s="73"/>
      <c r="CSI54" s="73"/>
      <c r="CSJ54" s="73"/>
      <c r="CSK54" s="73"/>
      <c r="CSL54" s="73"/>
      <c r="CSM54" s="73"/>
      <c r="CSN54" s="73"/>
      <c r="CSO54" s="73"/>
      <c r="CSP54" s="73"/>
      <c r="CSQ54" s="73"/>
      <c r="CSR54" s="73"/>
      <c r="CSS54" s="73"/>
      <c r="CST54" s="73"/>
      <c r="CSU54" s="73"/>
      <c r="CSV54" s="73"/>
      <c r="CSW54" s="73"/>
      <c r="CSX54" s="73"/>
      <c r="CSY54" s="73"/>
      <c r="CSZ54" s="73"/>
      <c r="CTA54" s="73"/>
      <c r="CTB54" s="73"/>
      <c r="CTC54" s="73"/>
      <c r="CTD54" s="73"/>
      <c r="CTE54" s="73"/>
      <c r="CTF54" s="73"/>
      <c r="CTG54" s="73"/>
      <c r="CTH54" s="73"/>
      <c r="CTI54" s="73"/>
      <c r="CTJ54" s="73"/>
      <c r="CTK54" s="73"/>
      <c r="CTL54" s="73"/>
      <c r="CTM54" s="73"/>
      <c r="CTN54" s="73"/>
      <c r="CTO54" s="73"/>
      <c r="CTP54" s="73"/>
      <c r="CTQ54" s="73"/>
      <c r="CTR54" s="73"/>
      <c r="CTS54" s="73"/>
      <c r="CTT54" s="73"/>
      <c r="CTU54" s="73"/>
      <c r="CTV54" s="73"/>
      <c r="CTW54" s="73"/>
      <c r="CTX54" s="73"/>
      <c r="CTY54" s="73"/>
      <c r="CTZ54" s="73"/>
      <c r="CUA54" s="73"/>
      <c r="CUB54" s="73"/>
      <c r="CUC54" s="73"/>
      <c r="CUD54" s="73"/>
      <c r="CUE54" s="73"/>
      <c r="CUF54" s="73"/>
      <c r="CUG54" s="73"/>
      <c r="CUH54" s="73"/>
      <c r="CUI54" s="73"/>
      <c r="CUJ54" s="73"/>
      <c r="CUK54" s="73"/>
      <c r="CUL54" s="73"/>
      <c r="CUM54" s="73"/>
      <c r="CUN54" s="73"/>
      <c r="CUO54" s="73"/>
      <c r="CUP54" s="73"/>
      <c r="CUQ54" s="73"/>
      <c r="CUR54" s="73"/>
      <c r="CUS54" s="73"/>
      <c r="CUT54" s="73"/>
      <c r="CUU54" s="73"/>
      <c r="CUV54" s="73"/>
      <c r="CUW54" s="73"/>
      <c r="CUX54" s="73"/>
      <c r="CUY54" s="73"/>
      <c r="CUZ54" s="73"/>
      <c r="CVA54" s="73"/>
      <c r="CVB54" s="73"/>
      <c r="CVC54" s="73"/>
      <c r="CVD54" s="73"/>
      <c r="CVE54" s="73"/>
      <c r="CVF54" s="73"/>
      <c r="CVG54" s="73"/>
      <c r="CVH54" s="73"/>
      <c r="CVI54" s="73"/>
      <c r="CVJ54" s="73"/>
      <c r="CVK54" s="73"/>
      <c r="CVL54" s="73"/>
      <c r="CVM54" s="73"/>
      <c r="CVN54" s="73"/>
      <c r="CVO54" s="73"/>
      <c r="CVP54" s="73"/>
      <c r="CVQ54" s="73"/>
      <c r="CVR54" s="73"/>
      <c r="CVS54" s="73"/>
      <c r="CVT54" s="73"/>
      <c r="CVU54" s="73"/>
      <c r="CVV54" s="73"/>
      <c r="CVW54" s="73"/>
      <c r="CVX54" s="73"/>
      <c r="CVY54" s="73"/>
      <c r="CVZ54" s="73"/>
      <c r="CWA54" s="73"/>
      <c r="CWB54" s="73"/>
      <c r="CWC54" s="73"/>
      <c r="CWD54" s="73"/>
      <c r="CWE54" s="73"/>
      <c r="CWF54" s="73"/>
      <c r="CWG54" s="73"/>
      <c r="CWH54" s="73"/>
      <c r="CWI54" s="73"/>
      <c r="CWJ54" s="73"/>
      <c r="CWK54" s="73"/>
      <c r="CWL54" s="73"/>
      <c r="CWM54" s="73"/>
      <c r="CWN54" s="73"/>
      <c r="CWO54" s="73"/>
      <c r="CWP54" s="73"/>
      <c r="CWQ54" s="73"/>
      <c r="CWR54" s="73"/>
      <c r="CWS54" s="73"/>
      <c r="CWT54" s="73"/>
      <c r="CWU54" s="73"/>
      <c r="CWV54" s="73"/>
      <c r="CWW54" s="73"/>
      <c r="CWX54" s="73"/>
      <c r="CWY54" s="73"/>
      <c r="CWZ54" s="73"/>
      <c r="CXA54" s="73"/>
      <c r="CXB54" s="73"/>
      <c r="CXC54" s="73"/>
      <c r="CXD54" s="73"/>
      <c r="CXE54" s="73"/>
      <c r="CXF54" s="73"/>
      <c r="CXG54" s="73"/>
      <c r="CXH54" s="73"/>
      <c r="CXI54" s="73"/>
      <c r="CXJ54" s="73"/>
      <c r="CXK54" s="73"/>
      <c r="CXL54" s="73"/>
      <c r="CXM54" s="73"/>
      <c r="CXN54" s="73"/>
      <c r="CXO54" s="73"/>
      <c r="CXP54" s="73"/>
      <c r="CXQ54" s="73"/>
      <c r="CXR54" s="73"/>
      <c r="CXS54" s="73"/>
      <c r="CXT54" s="73"/>
      <c r="CXU54" s="73"/>
      <c r="CXV54" s="73"/>
      <c r="CXW54" s="73"/>
      <c r="CXX54" s="73"/>
      <c r="CXY54" s="73"/>
      <c r="CXZ54" s="73"/>
      <c r="CYA54" s="73"/>
      <c r="CYB54" s="73"/>
      <c r="CYC54" s="73"/>
      <c r="CYD54" s="73"/>
      <c r="CYE54" s="73"/>
      <c r="CYF54" s="73"/>
      <c r="CYG54" s="73"/>
      <c r="CYH54" s="73"/>
      <c r="CYI54" s="73"/>
      <c r="CYJ54" s="73"/>
      <c r="CYK54" s="73"/>
      <c r="CYL54" s="73"/>
      <c r="CYM54" s="73"/>
      <c r="CYN54" s="73"/>
      <c r="CYO54" s="73"/>
      <c r="CYP54" s="73"/>
      <c r="CYQ54" s="73"/>
      <c r="CYR54" s="73"/>
      <c r="CYS54" s="73"/>
      <c r="CYT54" s="73"/>
      <c r="CYU54" s="73"/>
      <c r="CYV54" s="73"/>
      <c r="CYW54" s="73"/>
      <c r="CYX54" s="73"/>
      <c r="CYY54" s="73"/>
      <c r="CYZ54" s="73"/>
      <c r="CZA54" s="73"/>
      <c r="CZB54" s="73"/>
      <c r="CZC54" s="73"/>
      <c r="CZD54" s="73"/>
      <c r="CZE54" s="73"/>
      <c r="CZF54" s="73"/>
      <c r="CZG54" s="73"/>
      <c r="CZH54" s="73"/>
      <c r="CZI54" s="73"/>
      <c r="CZJ54" s="73"/>
      <c r="CZK54" s="73"/>
      <c r="CZL54" s="73"/>
      <c r="CZM54" s="73"/>
      <c r="CZN54" s="73"/>
      <c r="CZO54" s="73"/>
      <c r="CZP54" s="73"/>
      <c r="CZQ54" s="73"/>
      <c r="CZR54" s="73"/>
      <c r="CZS54" s="73"/>
      <c r="CZT54" s="73"/>
      <c r="CZU54" s="73"/>
      <c r="CZV54" s="73"/>
      <c r="CZW54" s="73"/>
      <c r="CZX54" s="73"/>
      <c r="CZY54" s="73"/>
      <c r="CZZ54" s="73"/>
      <c r="DAA54" s="73"/>
      <c r="DAB54" s="73"/>
      <c r="DAC54" s="73"/>
      <c r="DAD54" s="73"/>
      <c r="DAE54" s="73"/>
      <c r="DAF54" s="73"/>
      <c r="DAG54" s="73"/>
      <c r="DAH54" s="73"/>
      <c r="DAI54" s="73"/>
      <c r="DAJ54" s="73"/>
      <c r="DAK54" s="73"/>
      <c r="DAL54" s="73"/>
      <c r="DAM54" s="73"/>
      <c r="DAN54" s="73"/>
      <c r="DAO54" s="73"/>
      <c r="DAP54" s="73"/>
      <c r="DAQ54" s="73"/>
      <c r="DAR54" s="73"/>
      <c r="DAS54" s="73"/>
      <c r="DAT54" s="73"/>
      <c r="DAU54" s="73"/>
      <c r="DAV54" s="73"/>
      <c r="DAW54" s="73"/>
      <c r="DAX54" s="73"/>
      <c r="DAY54" s="73"/>
      <c r="DAZ54" s="73"/>
      <c r="DBA54" s="73"/>
      <c r="DBB54" s="73"/>
      <c r="DBC54" s="73"/>
      <c r="DBD54" s="73"/>
      <c r="DBE54" s="73"/>
      <c r="DBF54" s="73"/>
      <c r="DBG54" s="73"/>
      <c r="DBH54" s="73"/>
      <c r="DBI54" s="73"/>
      <c r="DBJ54" s="73"/>
      <c r="DBK54" s="73"/>
      <c r="DBL54" s="73"/>
      <c r="DBM54" s="73"/>
      <c r="DBN54" s="73"/>
      <c r="DBO54" s="73"/>
      <c r="DBP54" s="73"/>
      <c r="DBQ54" s="73"/>
      <c r="DBR54" s="73"/>
      <c r="DBS54" s="73"/>
      <c r="DBT54" s="73"/>
      <c r="DBU54" s="73"/>
      <c r="DBV54" s="73"/>
      <c r="DBW54" s="73"/>
      <c r="DBX54" s="73"/>
      <c r="DBY54" s="73"/>
      <c r="DBZ54" s="73"/>
      <c r="DCA54" s="73"/>
      <c r="DCB54" s="73"/>
      <c r="DCC54" s="73"/>
      <c r="DCD54" s="73"/>
      <c r="DCE54" s="73"/>
      <c r="DCF54" s="73"/>
      <c r="DCG54" s="73"/>
      <c r="DCH54" s="73"/>
      <c r="DCI54" s="73"/>
      <c r="DCJ54" s="73"/>
      <c r="DCK54" s="73"/>
      <c r="DCL54" s="73"/>
      <c r="DCM54" s="73"/>
      <c r="DCN54" s="73"/>
      <c r="DCO54" s="73"/>
      <c r="DCP54" s="73"/>
      <c r="DCQ54" s="73"/>
      <c r="DCR54" s="73"/>
      <c r="DCS54" s="73"/>
      <c r="DCT54" s="73"/>
      <c r="DCU54" s="73"/>
      <c r="DCV54" s="73"/>
      <c r="DCW54" s="73"/>
      <c r="DCX54" s="73"/>
      <c r="DCY54" s="73"/>
      <c r="DCZ54" s="73"/>
      <c r="DDA54" s="73"/>
      <c r="DDB54" s="73"/>
      <c r="DDC54" s="73"/>
      <c r="DDD54" s="73"/>
      <c r="DDE54" s="73"/>
      <c r="DDF54" s="73"/>
      <c r="DDG54" s="73"/>
      <c r="DDH54" s="73"/>
      <c r="DDI54" s="73"/>
      <c r="DDJ54" s="73"/>
      <c r="DDK54" s="73"/>
      <c r="DDL54" s="73"/>
      <c r="DDM54" s="73"/>
      <c r="DDN54" s="73"/>
      <c r="DDO54" s="73"/>
      <c r="DDP54" s="73"/>
      <c r="DDQ54" s="73"/>
      <c r="DDR54" s="73"/>
      <c r="DDS54" s="73"/>
      <c r="DDT54" s="73"/>
      <c r="DDU54" s="73"/>
      <c r="DDV54" s="73"/>
      <c r="DDW54" s="73"/>
      <c r="DDX54" s="73"/>
      <c r="DDY54" s="73"/>
      <c r="DDZ54" s="73"/>
      <c r="DEA54" s="73"/>
      <c r="DEB54" s="73"/>
      <c r="DEC54" s="73"/>
      <c r="DED54" s="73"/>
      <c r="DEE54" s="73"/>
      <c r="DEF54" s="73"/>
      <c r="DEG54" s="73"/>
      <c r="DEH54" s="73"/>
      <c r="DEI54" s="73"/>
      <c r="DEJ54" s="73"/>
      <c r="DEK54" s="73"/>
      <c r="DEL54" s="73"/>
      <c r="DEM54" s="73"/>
      <c r="DEN54" s="73"/>
      <c r="DEO54" s="73"/>
      <c r="DEP54" s="73"/>
      <c r="DEQ54" s="73"/>
      <c r="DER54" s="73"/>
      <c r="DES54" s="73"/>
      <c r="DET54" s="73"/>
      <c r="DEU54" s="73"/>
      <c r="DEV54" s="73"/>
      <c r="DEW54" s="73"/>
      <c r="DEX54" s="73"/>
      <c r="DEY54" s="73"/>
      <c r="DEZ54" s="73"/>
      <c r="DFA54" s="73"/>
      <c r="DFB54" s="73"/>
      <c r="DFC54" s="73"/>
      <c r="DFD54" s="73"/>
      <c r="DFE54" s="73"/>
      <c r="DFF54" s="73"/>
      <c r="DFG54" s="73"/>
      <c r="DFH54" s="73"/>
      <c r="DFI54" s="73"/>
      <c r="DFJ54" s="73"/>
      <c r="DFK54" s="73"/>
      <c r="DFL54" s="73"/>
      <c r="DFM54" s="73"/>
      <c r="DFN54" s="73"/>
      <c r="DFO54" s="73"/>
      <c r="DFP54" s="73"/>
      <c r="DFQ54" s="73"/>
      <c r="DFR54" s="73"/>
      <c r="DFS54" s="73"/>
      <c r="DFT54" s="73"/>
      <c r="DFU54" s="73"/>
      <c r="DFV54" s="73"/>
      <c r="DFW54" s="73"/>
      <c r="DFX54" s="73"/>
      <c r="DFY54" s="73"/>
      <c r="DFZ54" s="73"/>
      <c r="DGA54" s="73"/>
      <c r="DGB54" s="73"/>
      <c r="DGC54" s="73"/>
      <c r="DGD54" s="73"/>
      <c r="DGE54" s="73"/>
      <c r="DGF54" s="73"/>
      <c r="DGG54" s="73"/>
      <c r="DGH54" s="73"/>
      <c r="DGI54" s="73"/>
      <c r="DGJ54" s="73"/>
      <c r="DGK54" s="73"/>
      <c r="DGL54" s="73"/>
      <c r="DGM54" s="73"/>
      <c r="DGN54" s="73"/>
      <c r="DGO54" s="73"/>
      <c r="DGP54" s="73"/>
      <c r="DGQ54" s="73"/>
      <c r="DGR54" s="73"/>
      <c r="DGS54" s="73"/>
      <c r="DGT54" s="73"/>
      <c r="DGU54" s="73"/>
      <c r="DGV54" s="73"/>
      <c r="DGW54" s="73"/>
      <c r="DGX54" s="73"/>
      <c r="DGY54" s="73"/>
      <c r="DGZ54" s="73"/>
      <c r="DHA54" s="73"/>
      <c r="DHB54" s="73"/>
      <c r="DHC54" s="73"/>
      <c r="DHD54" s="73"/>
      <c r="DHE54" s="73"/>
      <c r="DHF54" s="73"/>
      <c r="DHG54" s="73"/>
      <c r="DHH54" s="73"/>
      <c r="DHI54" s="73"/>
      <c r="DHJ54" s="73"/>
      <c r="DHK54" s="73"/>
      <c r="DHL54" s="73"/>
      <c r="DHM54" s="73"/>
      <c r="DHN54" s="73"/>
      <c r="DHO54" s="73"/>
      <c r="DHP54" s="73"/>
      <c r="DHQ54" s="73"/>
      <c r="DHR54" s="73"/>
      <c r="DHS54" s="73"/>
      <c r="DHT54" s="73"/>
      <c r="DHU54" s="73"/>
      <c r="DHV54" s="73"/>
      <c r="DHW54" s="73"/>
      <c r="DHX54" s="73"/>
      <c r="DHY54" s="73"/>
      <c r="DHZ54" s="73"/>
      <c r="DIA54" s="73"/>
      <c r="DIB54" s="73"/>
      <c r="DIC54" s="73"/>
      <c r="DID54" s="73"/>
      <c r="DIE54" s="73"/>
      <c r="DIF54" s="73"/>
      <c r="DIG54" s="73"/>
      <c r="DIH54" s="73"/>
      <c r="DII54" s="73"/>
      <c r="DIJ54" s="73"/>
      <c r="DIK54" s="73"/>
      <c r="DIL54" s="73"/>
      <c r="DIM54" s="73"/>
      <c r="DIN54" s="73"/>
      <c r="DIO54" s="73"/>
      <c r="DIP54" s="73"/>
      <c r="DIQ54" s="73"/>
      <c r="DIR54" s="73"/>
      <c r="DIS54" s="73"/>
      <c r="DIT54" s="73"/>
      <c r="DIU54" s="73"/>
      <c r="DIV54" s="73"/>
      <c r="DIW54" s="73"/>
      <c r="DIX54" s="73"/>
      <c r="DIY54" s="73"/>
      <c r="DIZ54" s="73"/>
      <c r="DJA54" s="73"/>
      <c r="DJB54" s="73"/>
      <c r="DJC54" s="73"/>
      <c r="DJD54" s="73"/>
      <c r="DJE54" s="73"/>
      <c r="DJF54" s="73"/>
      <c r="DJG54" s="73"/>
      <c r="DJH54" s="73"/>
      <c r="DJI54" s="73"/>
      <c r="DJJ54" s="73"/>
      <c r="DJK54" s="73"/>
      <c r="DJL54" s="73"/>
      <c r="DJM54" s="73"/>
      <c r="DJN54" s="73"/>
      <c r="DJO54" s="73"/>
      <c r="DJP54" s="73"/>
      <c r="DJQ54" s="73"/>
      <c r="DJR54" s="73"/>
      <c r="DJS54" s="73"/>
      <c r="DJT54" s="73"/>
      <c r="DJU54" s="73"/>
      <c r="DJV54" s="73"/>
      <c r="DJW54" s="73"/>
      <c r="DJX54" s="73"/>
      <c r="DJY54" s="73"/>
      <c r="DJZ54" s="73"/>
      <c r="DKA54" s="73"/>
      <c r="DKB54" s="73"/>
      <c r="DKC54" s="73"/>
      <c r="DKD54" s="73"/>
      <c r="DKE54" s="73"/>
      <c r="DKF54" s="73"/>
      <c r="DKG54" s="73"/>
      <c r="DKH54" s="73"/>
      <c r="DKI54" s="73"/>
      <c r="DKJ54" s="73"/>
      <c r="DKK54" s="73"/>
      <c r="DKL54" s="73"/>
      <c r="DKM54" s="73"/>
      <c r="DKN54" s="73"/>
      <c r="DKO54" s="73"/>
      <c r="DKP54" s="73"/>
      <c r="DKQ54" s="73"/>
      <c r="DKR54" s="73"/>
      <c r="DKS54" s="73"/>
      <c r="DKT54" s="73"/>
      <c r="DKU54" s="73"/>
      <c r="DKV54" s="73"/>
      <c r="DKW54" s="73"/>
      <c r="DKX54" s="73"/>
      <c r="DKY54" s="73"/>
      <c r="DKZ54" s="73"/>
      <c r="DLA54" s="73"/>
      <c r="DLB54" s="73"/>
      <c r="DLC54" s="73"/>
      <c r="DLD54" s="73"/>
      <c r="DLE54" s="73"/>
      <c r="DLF54" s="73"/>
      <c r="DLG54" s="73"/>
      <c r="DLH54" s="73"/>
      <c r="DLI54" s="73"/>
      <c r="DLJ54" s="73"/>
      <c r="DLK54" s="73"/>
      <c r="DLL54" s="73"/>
      <c r="DLM54" s="73"/>
      <c r="DLN54" s="73"/>
      <c r="DLO54" s="73"/>
      <c r="DLP54" s="73"/>
      <c r="DLQ54" s="73"/>
      <c r="DLR54" s="73"/>
      <c r="DLS54" s="73"/>
      <c r="DLT54" s="73"/>
      <c r="DLU54" s="73"/>
      <c r="DLV54" s="73"/>
      <c r="DLW54" s="73"/>
      <c r="DLX54" s="73"/>
      <c r="DLY54" s="73"/>
      <c r="DLZ54" s="73"/>
      <c r="DMA54" s="73"/>
      <c r="DMB54" s="73"/>
      <c r="DMC54" s="73"/>
      <c r="DMD54" s="73"/>
      <c r="DME54" s="73"/>
      <c r="DMF54" s="73"/>
      <c r="DMG54" s="73"/>
      <c r="DMH54" s="73"/>
      <c r="DMI54" s="73"/>
      <c r="DMJ54" s="73"/>
      <c r="DMK54" s="73"/>
      <c r="DML54" s="73"/>
      <c r="DMM54" s="73"/>
      <c r="DMN54" s="73"/>
      <c r="DMO54" s="73"/>
      <c r="DMP54" s="73"/>
      <c r="DMQ54" s="73"/>
      <c r="DMR54" s="73"/>
      <c r="DMS54" s="73"/>
      <c r="DMT54" s="73"/>
      <c r="DMU54" s="73"/>
      <c r="DMV54" s="73"/>
      <c r="DMW54" s="73"/>
      <c r="DMX54" s="73"/>
      <c r="DMY54" s="73"/>
      <c r="DMZ54" s="73"/>
      <c r="DNA54" s="73"/>
      <c r="DNB54" s="73"/>
      <c r="DNC54" s="73"/>
      <c r="DND54" s="73"/>
      <c r="DNE54" s="73"/>
      <c r="DNF54" s="73"/>
      <c r="DNG54" s="73"/>
      <c r="DNH54" s="73"/>
      <c r="DNI54" s="73"/>
      <c r="DNJ54" s="73"/>
      <c r="DNK54" s="73"/>
      <c r="DNL54" s="73"/>
      <c r="DNM54" s="73"/>
      <c r="DNN54" s="73"/>
      <c r="DNO54" s="73"/>
      <c r="DNP54" s="73"/>
      <c r="DNQ54" s="73"/>
      <c r="DNR54" s="73"/>
      <c r="DNS54" s="73"/>
      <c r="DNT54" s="73"/>
      <c r="DNU54" s="73"/>
      <c r="DNV54" s="73"/>
      <c r="DNW54" s="73"/>
      <c r="DNX54" s="73"/>
      <c r="DNY54" s="73"/>
      <c r="DNZ54" s="73"/>
      <c r="DOA54" s="73"/>
      <c r="DOB54" s="73"/>
      <c r="DOC54" s="73"/>
      <c r="DOD54" s="73"/>
      <c r="DOE54" s="73"/>
      <c r="DOF54" s="73"/>
      <c r="DOG54" s="73"/>
      <c r="DOH54" s="73"/>
      <c r="DOI54" s="73"/>
      <c r="DOJ54" s="73"/>
      <c r="DOK54" s="73"/>
      <c r="DOL54" s="73"/>
      <c r="DOM54" s="73"/>
      <c r="DON54" s="73"/>
      <c r="DOO54" s="73"/>
      <c r="DOP54" s="73"/>
      <c r="DOQ54" s="73"/>
      <c r="DOR54" s="73"/>
      <c r="DOS54" s="73"/>
      <c r="DOT54" s="73"/>
      <c r="DOU54" s="73"/>
      <c r="DOV54" s="73"/>
      <c r="DOW54" s="73"/>
      <c r="DOX54" s="73"/>
      <c r="DOY54" s="73"/>
      <c r="DOZ54" s="73"/>
      <c r="DPA54" s="73"/>
      <c r="DPB54" s="73"/>
      <c r="DPC54" s="73"/>
      <c r="DPD54" s="73"/>
      <c r="DPE54" s="73"/>
      <c r="DPF54" s="73"/>
      <c r="DPG54" s="73"/>
      <c r="DPH54" s="73"/>
      <c r="DPI54" s="73"/>
      <c r="DPJ54" s="73"/>
      <c r="DPK54" s="73"/>
      <c r="DPL54" s="73"/>
      <c r="DPM54" s="73"/>
      <c r="DPN54" s="73"/>
      <c r="DPO54" s="73"/>
      <c r="DPP54" s="73"/>
      <c r="DPQ54" s="73"/>
      <c r="DPR54" s="73"/>
      <c r="DPS54" s="73"/>
      <c r="DPT54" s="73"/>
      <c r="DPU54" s="73"/>
      <c r="DPV54" s="73"/>
      <c r="DPW54" s="73"/>
      <c r="DPX54" s="73"/>
      <c r="DPY54" s="73"/>
      <c r="DPZ54" s="73"/>
      <c r="DQA54" s="73"/>
      <c r="DQB54" s="73"/>
      <c r="DQC54" s="73"/>
      <c r="DQD54" s="73"/>
      <c r="DQE54" s="73"/>
      <c r="DQF54" s="73"/>
      <c r="DQG54" s="73"/>
      <c r="DQH54" s="73"/>
      <c r="DQI54" s="73"/>
      <c r="DQJ54" s="73"/>
      <c r="DQK54" s="73"/>
      <c r="DQL54" s="73"/>
      <c r="DQM54" s="73"/>
      <c r="DQN54" s="73"/>
      <c r="DQO54" s="73"/>
      <c r="DQP54" s="73"/>
      <c r="DQQ54" s="73"/>
      <c r="DQR54" s="73"/>
      <c r="DQS54" s="73"/>
      <c r="DQT54" s="73"/>
      <c r="DQU54" s="73"/>
      <c r="DQV54" s="73"/>
      <c r="DQW54" s="73"/>
      <c r="DQX54" s="73"/>
      <c r="DQY54" s="73"/>
      <c r="DQZ54" s="73"/>
      <c r="DRA54" s="73"/>
      <c r="DRB54" s="73"/>
      <c r="DRC54" s="73"/>
      <c r="DRD54" s="73"/>
      <c r="DRE54" s="73"/>
      <c r="DRF54" s="73"/>
      <c r="DRG54" s="73"/>
      <c r="DRH54" s="73"/>
      <c r="DRI54" s="73"/>
      <c r="DRJ54" s="73"/>
      <c r="DRK54" s="73"/>
      <c r="DRL54" s="73"/>
      <c r="DRM54" s="73"/>
      <c r="DRN54" s="73"/>
      <c r="DRO54" s="73"/>
      <c r="DRP54" s="73"/>
      <c r="DRQ54" s="73"/>
      <c r="DRR54" s="73"/>
      <c r="DRS54" s="73"/>
      <c r="DRT54" s="73"/>
      <c r="DRU54" s="73"/>
      <c r="DRV54" s="73"/>
      <c r="DRW54" s="73"/>
      <c r="DRX54" s="73"/>
      <c r="DRY54" s="73"/>
      <c r="DRZ54" s="73"/>
      <c r="DSA54" s="73"/>
      <c r="DSB54" s="73"/>
      <c r="DSC54" s="73"/>
      <c r="DSD54" s="73"/>
      <c r="DSE54" s="73"/>
      <c r="DSF54" s="73"/>
      <c r="DSG54" s="73"/>
      <c r="DSH54" s="73"/>
      <c r="DSI54" s="73"/>
      <c r="DSJ54" s="73"/>
      <c r="DSK54" s="73"/>
      <c r="DSL54" s="73"/>
      <c r="DSM54" s="73"/>
      <c r="DSN54" s="73"/>
      <c r="DSO54" s="73"/>
      <c r="DSP54" s="73"/>
      <c r="DSQ54" s="73"/>
      <c r="DSR54" s="73"/>
      <c r="DSS54" s="73"/>
      <c r="DST54" s="73"/>
      <c r="DSU54" s="73"/>
      <c r="DSV54" s="73"/>
      <c r="DSW54" s="73"/>
      <c r="DSX54" s="73"/>
      <c r="DSY54" s="73"/>
      <c r="DSZ54" s="73"/>
      <c r="DTA54" s="73"/>
      <c r="DTB54" s="73"/>
      <c r="DTC54" s="73"/>
      <c r="DTD54" s="73"/>
      <c r="DTE54" s="73"/>
      <c r="DTF54" s="73"/>
      <c r="DTG54" s="73"/>
      <c r="DTH54" s="73"/>
      <c r="DTI54" s="73"/>
      <c r="DTJ54" s="73"/>
      <c r="DTK54" s="73"/>
      <c r="DTL54" s="73"/>
      <c r="DTM54" s="73"/>
      <c r="DTN54" s="73"/>
      <c r="DTO54" s="73"/>
      <c r="DTP54" s="73"/>
      <c r="DTQ54" s="73"/>
      <c r="DTR54" s="73"/>
      <c r="DTS54" s="73"/>
      <c r="DTT54" s="73"/>
      <c r="DTU54" s="73"/>
      <c r="DTV54" s="73"/>
      <c r="DTW54" s="73"/>
      <c r="DTX54" s="73"/>
      <c r="DTY54" s="73"/>
      <c r="DTZ54" s="73"/>
      <c r="DUA54" s="73"/>
      <c r="DUB54" s="73"/>
      <c r="DUC54" s="73"/>
      <c r="DUD54" s="73"/>
      <c r="DUE54" s="73"/>
      <c r="DUF54" s="73"/>
      <c r="DUG54" s="73"/>
      <c r="DUH54" s="73"/>
      <c r="DUI54" s="73"/>
      <c r="DUJ54" s="73"/>
      <c r="DUK54" s="73"/>
      <c r="DUL54" s="73"/>
      <c r="DUM54" s="73"/>
      <c r="DUN54" s="73"/>
      <c r="DUO54" s="73"/>
      <c r="DUP54" s="73"/>
      <c r="DUQ54" s="73"/>
      <c r="DUR54" s="73"/>
      <c r="DUS54" s="73"/>
      <c r="DUT54" s="73"/>
      <c r="DUU54" s="73"/>
      <c r="DUV54" s="73"/>
      <c r="DUW54" s="73"/>
      <c r="DUX54" s="73"/>
      <c r="DUY54" s="73"/>
      <c r="DUZ54" s="73"/>
      <c r="DVA54" s="73"/>
      <c r="DVB54" s="73"/>
      <c r="DVC54" s="73"/>
      <c r="DVD54" s="73"/>
      <c r="DVE54" s="73"/>
      <c r="DVF54" s="73"/>
      <c r="DVG54" s="73"/>
      <c r="DVH54" s="73"/>
      <c r="DVI54" s="73"/>
      <c r="DVJ54" s="73"/>
      <c r="DVK54" s="73"/>
      <c r="DVL54" s="73"/>
      <c r="DVM54" s="73"/>
      <c r="DVN54" s="73"/>
      <c r="DVO54" s="73"/>
      <c r="DVP54" s="73"/>
      <c r="DVQ54" s="73"/>
      <c r="DVR54" s="73"/>
      <c r="DVS54" s="73"/>
      <c r="DVT54" s="73"/>
      <c r="DVU54" s="73"/>
      <c r="DVV54" s="73"/>
      <c r="DVW54" s="73"/>
      <c r="DVX54" s="73"/>
      <c r="DVY54" s="73"/>
      <c r="DVZ54" s="73"/>
      <c r="DWA54" s="73"/>
      <c r="DWB54" s="73"/>
      <c r="DWC54" s="73"/>
      <c r="DWD54" s="73"/>
      <c r="DWE54" s="73"/>
      <c r="DWF54" s="73"/>
      <c r="DWG54" s="73"/>
      <c r="DWH54" s="73"/>
      <c r="DWI54" s="73"/>
      <c r="DWJ54" s="73"/>
      <c r="DWK54" s="73"/>
      <c r="DWL54" s="73"/>
      <c r="DWM54" s="73"/>
      <c r="DWN54" s="73"/>
      <c r="DWO54" s="73"/>
      <c r="DWP54" s="73"/>
      <c r="DWQ54" s="73"/>
      <c r="DWR54" s="73"/>
      <c r="DWS54" s="73"/>
      <c r="DWT54" s="73"/>
      <c r="DWU54" s="73"/>
      <c r="DWV54" s="73"/>
      <c r="DWW54" s="73"/>
      <c r="DWX54" s="73"/>
      <c r="DWY54" s="73"/>
      <c r="DWZ54" s="73"/>
      <c r="DXA54" s="73"/>
      <c r="DXB54" s="73"/>
      <c r="DXC54" s="73"/>
      <c r="DXD54" s="73"/>
      <c r="DXE54" s="73"/>
      <c r="DXF54" s="73"/>
      <c r="DXG54" s="73"/>
      <c r="DXH54" s="73"/>
      <c r="DXI54" s="73"/>
      <c r="DXJ54" s="73"/>
      <c r="DXK54" s="73"/>
      <c r="DXL54" s="73"/>
      <c r="DXM54" s="73"/>
      <c r="DXN54" s="73"/>
      <c r="DXO54" s="73"/>
      <c r="DXP54" s="73"/>
      <c r="DXQ54" s="73"/>
      <c r="DXR54" s="73"/>
      <c r="DXS54" s="73"/>
      <c r="DXT54" s="73"/>
      <c r="DXU54" s="73"/>
      <c r="DXV54" s="73"/>
      <c r="DXW54" s="73"/>
      <c r="DXX54" s="73"/>
      <c r="DXY54" s="73"/>
      <c r="DXZ54" s="73"/>
      <c r="DYA54" s="73"/>
      <c r="DYB54" s="73"/>
      <c r="DYC54" s="73"/>
      <c r="DYD54" s="73"/>
      <c r="DYE54" s="73"/>
      <c r="DYF54" s="73"/>
      <c r="DYG54" s="73"/>
      <c r="DYH54" s="73"/>
      <c r="DYI54" s="73"/>
      <c r="DYJ54" s="73"/>
      <c r="DYK54" s="73"/>
      <c r="DYL54" s="73"/>
      <c r="DYM54" s="73"/>
      <c r="DYN54" s="73"/>
      <c r="DYO54" s="73"/>
      <c r="DYP54" s="73"/>
      <c r="DYQ54" s="73"/>
      <c r="DYR54" s="73"/>
      <c r="DYS54" s="73"/>
      <c r="DYT54" s="73"/>
      <c r="DYU54" s="73"/>
      <c r="DYV54" s="73"/>
      <c r="DYW54" s="73"/>
      <c r="DYX54" s="73"/>
      <c r="DYY54" s="73"/>
      <c r="DYZ54" s="73"/>
      <c r="DZA54" s="73"/>
      <c r="DZB54" s="73"/>
      <c r="DZC54" s="73"/>
      <c r="DZD54" s="73"/>
      <c r="DZE54" s="73"/>
      <c r="DZF54" s="73"/>
      <c r="DZG54" s="73"/>
      <c r="DZH54" s="73"/>
      <c r="DZI54" s="73"/>
      <c r="DZJ54" s="73"/>
      <c r="DZK54" s="73"/>
      <c r="DZL54" s="73"/>
      <c r="DZM54" s="73"/>
      <c r="DZN54" s="73"/>
      <c r="DZO54" s="73"/>
      <c r="DZP54" s="73"/>
      <c r="DZQ54" s="73"/>
      <c r="DZR54" s="73"/>
      <c r="DZS54" s="73"/>
      <c r="DZT54" s="73"/>
      <c r="DZU54" s="73"/>
      <c r="DZV54" s="73"/>
      <c r="DZW54" s="73"/>
      <c r="DZX54" s="73"/>
      <c r="DZY54" s="73"/>
      <c r="DZZ54" s="73"/>
      <c r="EAA54" s="73"/>
      <c r="EAB54" s="73"/>
      <c r="EAC54" s="73"/>
      <c r="EAD54" s="73"/>
      <c r="EAE54" s="73"/>
      <c r="EAF54" s="73"/>
      <c r="EAG54" s="73"/>
      <c r="EAH54" s="73"/>
      <c r="EAI54" s="73"/>
      <c r="EAJ54" s="73"/>
      <c r="EAK54" s="73"/>
      <c r="EAL54" s="73"/>
      <c r="EAM54" s="73"/>
      <c r="EAN54" s="73"/>
      <c r="EAO54" s="73"/>
      <c r="EAP54" s="73"/>
      <c r="EAQ54" s="73"/>
      <c r="EAR54" s="73"/>
      <c r="EAS54" s="73"/>
      <c r="EAT54" s="73"/>
      <c r="EAU54" s="73"/>
      <c r="EAV54" s="73"/>
      <c r="EAW54" s="73"/>
      <c r="EAX54" s="73"/>
      <c r="EAY54" s="73"/>
      <c r="EAZ54" s="73"/>
      <c r="EBA54" s="73"/>
      <c r="EBB54" s="73"/>
      <c r="EBC54" s="73"/>
      <c r="EBD54" s="73"/>
      <c r="EBE54" s="73"/>
      <c r="EBF54" s="73"/>
      <c r="EBG54" s="73"/>
      <c r="EBH54" s="73"/>
      <c r="EBI54" s="73"/>
      <c r="EBJ54" s="73"/>
      <c r="EBK54" s="73"/>
      <c r="EBL54" s="73"/>
      <c r="EBM54" s="73"/>
      <c r="EBN54" s="73"/>
      <c r="EBO54" s="73"/>
      <c r="EBP54" s="73"/>
      <c r="EBQ54" s="73"/>
      <c r="EBR54" s="73"/>
      <c r="EBS54" s="73"/>
      <c r="EBT54" s="73"/>
      <c r="EBU54" s="73"/>
      <c r="EBV54" s="73"/>
      <c r="EBW54" s="73"/>
      <c r="EBX54" s="73"/>
      <c r="EBY54" s="73"/>
      <c r="EBZ54" s="73"/>
      <c r="ECA54" s="73"/>
      <c r="ECB54" s="73"/>
      <c r="ECC54" s="73"/>
      <c r="ECD54" s="73"/>
      <c r="ECE54" s="73"/>
      <c r="ECF54" s="73"/>
      <c r="ECG54" s="73"/>
      <c r="ECH54" s="73"/>
      <c r="ECI54" s="73"/>
      <c r="ECJ54" s="73"/>
      <c r="ECK54" s="73"/>
      <c r="ECL54" s="73"/>
      <c r="ECM54" s="73"/>
      <c r="ECN54" s="73"/>
      <c r="ECO54" s="73"/>
      <c r="ECP54" s="73"/>
      <c r="ECQ54" s="73"/>
      <c r="ECR54" s="73"/>
      <c r="ECS54" s="73"/>
      <c r="ECT54" s="73"/>
      <c r="ECU54" s="73"/>
      <c r="ECV54" s="73"/>
      <c r="ECW54" s="73"/>
      <c r="ECX54" s="73"/>
      <c r="ECY54" s="73"/>
      <c r="ECZ54" s="73"/>
      <c r="EDA54" s="73"/>
      <c r="EDB54" s="73"/>
      <c r="EDC54" s="73"/>
      <c r="EDD54" s="73"/>
      <c r="EDE54" s="73"/>
      <c r="EDF54" s="73"/>
      <c r="EDG54" s="73"/>
      <c r="EDH54" s="73"/>
      <c r="EDI54" s="73"/>
      <c r="EDJ54" s="73"/>
      <c r="EDK54" s="73"/>
      <c r="EDL54" s="73"/>
      <c r="EDM54" s="73"/>
      <c r="EDN54" s="73"/>
      <c r="EDO54" s="73"/>
      <c r="EDP54" s="73"/>
      <c r="EDQ54" s="73"/>
      <c r="EDR54" s="73"/>
      <c r="EDS54" s="73"/>
      <c r="EDT54" s="73"/>
      <c r="EDU54" s="73"/>
      <c r="EDV54" s="73"/>
      <c r="EDW54" s="73"/>
      <c r="EDX54" s="73"/>
      <c r="EDY54" s="73"/>
      <c r="EDZ54" s="73"/>
      <c r="EEA54" s="73"/>
      <c r="EEB54" s="73"/>
      <c r="EEC54" s="73"/>
      <c r="EED54" s="73"/>
      <c r="EEE54" s="73"/>
      <c r="EEF54" s="73"/>
      <c r="EEG54" s="73"/>
      <c r="EEH54" s="73"/>
      <c r="EEI54" s="73"/>
      <c r="EEJ54" s="73"/>
      <c r="EEK54" s="73"/>
      <c r="EEL54" s="73"/>
      <c r="EEM54" s="73"/>
      <c r="EEN54" s="73"/>
      <c r="EEO54" s="73"/>
      <c r="EEP54" s="73"/>
      <c r="EEQ54" s="73"/>
      <c r="EER54" s="73"/>
      <c r="EES54" s="73"/>
      <c r="EET54" s="73"/>
      <c r="EEU54" s="73"/>
      <c r="EEV54" s="73"/>
      <c r="EEW54" s="73"/>
      <c r="EEX54" s="73"/>
      <c r="EEY54" s="73"/>
      <c r="EEZ54" s="73"/>
      <c r="EFA54" s="73"/>
      <c r="EFB54" s="73"/>
      <c r="EFC54" s="73"/>
      <c r="EFD54" s="73"/>
      <c r="EFE54" s="73"/>
      <c r="EFF54" s="73"/>
      <c r="EFG54" s="73"/>
      <c r="EFH54" s="73"/>
      <c r="EFI54" s="73"/>
      <c r="EFJ54" s="73"/>
      <c r="EFK54" s="73"/>
      <c r="EFL54" s="73"/>
      <c r="EFM54" s="73"/>
      <c r="EFN54" s="73"/>
      <c r="EFO54" s="73"/>
      <c r="EFP54" s="73"/>
      <c r="EFQ54" s="73"/>
      <c r="EFR54" s="73"/>
      <c r="EFS54" s="73"/>
      <c r="EFT54" s="73"/>
      <c r="EFU54" s="73"/>
      <c r="EFV54" s="73"/>
      <c r="EFW54" s="73"/>
      <c r="EFX54" s="73"/>
      <c r="EFY54" s="73"/>
      <c r="EFZ54" s="73"/>
      <c r="EGA54" s="73"/>
      <c r="EGB54" s="73"/>
      <c r="EGC54" s="73"/>
      <c r="EGD54" s="73"/>
      <c r="EGE54" s="73"/>
      <c r="EGF54" s="73"/>
      <c r="EGG54" s="73"/>
      <c r="EGH54" s="73"/>
      <c r="EGI54" s="73"/>
      <c r="EGJ54" s="73"/>
      <c r="EGK54" s="73"/>
      <c r="EGL54" s="73"/>
      <c r="EGM54" s="73"/>
      <c r="EGN54" s="73"/>
      <c r="EGO54" s="73"/>
      <c r="EGP54" s="73"/>
      <c r="EGQ54" s="73"/>
      <c r="EGR54" s="73"/>
      <c r="EGS54" s="73"/>
      <c r="EGT54" s="73"/>
      <c r="EGU54" s="73"/>
      <c r="EGV54" s="73"/>
      <c r="EGW54" s="73"/>
      <c r="EGX54" s="73"/>
      <c r="EGY54" s="73"/>
      <c r="EGZ54" s="73"/>
      <c r="EHA54" s="73"/>
      <c r="EHB54" s="73"/>
      <c r="EHC54" s="73"/>
      <c r="EHD54" s="73"/>
      <c r="EHE54" s="73"/>
      <c r="EHF54" s="73"/>
      <c r="EHG54" s="73"/>
      <c r="EHH54" s="73"/>
      <c r="EHI54" s="73"/>
      <c r="EHJ54" s="73"/>
      <c r="EHK54" s="73"/>
      <c r="EHL54" s="73"/>
      <c r="EHM54" s="73"/>
      <c r="EHN54" s="73"/>
      <c r="EHO54" s="73"/>
      <c r="EHP54" s="73"/>
      <c r="EHQ54" s="73"/>
      <c r="EHR54" s="73"/>
      <c r="EHS54" s="73"/>
      <c r="EHT54" s="73"/>
      <c r="EHU54" s="73"/>
      <c r="EHV54" s="73"/>
      <c r="EHW54" s="73"/>
      <c r="EHX54" s="73"/>
      <c r="EHY54" s="73"/>
      <c r="EHZ54" s="73"/>
      <c r="EIA54" s="73"/>
      <c r="EIB54" s="73"/>
      <c r="EIC54" s="73"/>
      <c r="EID54" s="73"/>
      <c r="EIE54" s="73"/>
      <c r="EIF54" s="73"/>
      <c r="EIG54" s="73"/>
      <c r="EIH54" s="73"/>
      <c r="EII54" s="73"/>
      <c r="EIJ54" s="73"/>
      <c r="EIK54" s="73"/>
      <c r="EIL54" s="73"/>
      <c r="EIM54" s="73"/>
      <c r="EIN54" s="73"/>
      <c r="EIO54" s="73"/>
      <c r="EIP54" s="73"/>
      <c r="EIQ54" s="73"/>
      <c r="EIR54" s="73"/>
      <c r="EIS54" s="73"/>
      <c r="EIT54" s="73"/>
      <c r="EIU54" s="73"/>
      <c r="EIV54" s="73"/>
      <c r="EIW54" s="73"/>
      <c r="EIX54" s="73"/>
      <c r="EIY54" s="73"/>
      <c r="EIZ54" s="73"/>
      <c r="EJA54" s="73"/>
      <c r="EJB54" s="73"/>
      <c r="EJC54" s="73"/>
      <c r="EJD54" s="73"/>
      <c r="EJE54" s="73"/>
      <c r="EJF54" s="73"/>
      <c r="EJG54" s="73"/>
      <c r="EJH54" s="73"/>
      <c r="EJI54" s="73"/>
      <c r="EJJ54" s="73"/>
      <c r="EJK54" s="73"/>
      <c r="EJL54" s="73"/>
      <c r="EJM54" s="73"/>
      <c r="EJN54" s="73"/>
      <c r="EJO54" s="73"/>
      <c r="EJP54" s="73"/>
      <c r="EJQ54" s="73"/>
      <c r="EJR54" s="73"/>
      <c r="EJS54" s="73"/>
      <c r="EJT54" s="73"/>
      <c r="EJU54" s="73"/>
      <c r="EJV54" s="73"/>
      <c r="EJW54" s="73"/>
      <c r="EJX54" s="73"/>
      <c r="EJY54" s="73"/>
      <c r="EJZ54" s="73"/>
      <c r="EKA54" s="73"/>
      <c r="EKB54" s="73"/>
      <c r="EKC54" s="73"/>
      <c r="EKD54" s="73"/>
      <c r="EKE54" s="73"/>
      <c r="EKF54" s="73"/>
      <c r="EKG54" s="73"/>
      <c r="EKH54" s="73"/>
      <c r="EKI54" s="73"/>
      <c r="EKJ54" s="73"/>
      <c r="EKK54" s="73"/>
      <c r="EKL54" s="73"/>
      <c r="EKM54" s="73"/>
      <c r="EKN54" s="73"/>
      <c r="EKO54" s="73"/>
      <c r="EKP54" s="73"/>
      <c r="EKQ54" s="73"/>
      <c r="EKR54" s="73"/>
      <c r="EKS54" s="73"/>
      <c r="EKT54" s="73"/>
      <c r="EKU54" s="73"/>
      <c r="EKV54" s="73"/>
      <c r="EKW54" s="73"/>
      <c r="EKX54" s="73"/>
      <c r="EKY54" s="73"/>
      <c r="EKZ54" s="73"/>
      <c r="ELA54" s="73"/>
      <c r="ELB54" s="73"/>
      <c r="ELC54" s="73"/>
      <c r="ELD54" s="73"/>
      <c r="ELE54" s="73"/>
      <c r="ELF54" s="73"/>
      <c r="ELG54" s="73"/>
      <c r="ELH54" s="73"/>
      <c r="ELI54" s="73"/>
      <c r="ELJ54" s="73"/>
      <c r="ELK54" s="73"/>
      <c r="ELL54" s="73"/>
      <c r="ELM54" s="73"/>
      <c r="ELN54" s="73"/>
      <c r="ELO54" s="73"/>
      <c r="ELP54" s="73"/>
      <c r="ELQ54" s="73"/>
      <c r="ELR54" s="73"/>
      <c r="ELS54" s="73"/>
      <c r="ELT54" s="73"/>
      <c r="ELU54" s="73"/>
      <c r="ELV54" s="73"/>
      <c r="ELW54" s="73"/>
      <c r="ELX54" s="73"/>
      <c r="ELY54" s="73"/>
      <c r="ELZ54" s="73"/>
      <c r="EMA54" s="73"/>
      <c r="EMB54" s="73"/>
      <c r="EMC54" s="73"/>
      <c r="EMD54" s="73"/>
      <c r="EME54" s="73"/>
      <c r="EMF54" s="73"/>
      <c r="EMG54" s="73"/>
      <c r="EMH54" s="73"/>
      <c r="EMI54" s="73"/>
      <c r="EMJ54" s="73"/>
      <c r="EMK54" s="73"/>
      <c r="EML54" s="73"/>
      <c r="EMM54" s="73"/>
      <c r="EMN54" s="73"/>
      <c r="EMO54" s="73"/>
      <c r="EMP54" s="73"/>
      <c r="EMQ54" s="73"/>
      <c r="EMR54" s="73"/>
      <c r="EMS54" s="73"/>
      <c r="EMT54" s="73"/>
      <c r="EMU54" s="73"/>
      <c r="EMV54" s="73"/>
      <c r="EMW54" s="73"/>
      <c r="EMX54" s="73"/>
      <c r="EMY54" s="73"/>
      <c r="EMZ54" s="73"/>
      <c r="ENA54" s="73"/>
      <c r="ENB54" s="73"/>
      <c r="ENC54" s="73"/>
      <c r="END54" s="73"/>
      <c r="ENE54" s="73"/>
      <c r="ENF54" s="73"/>
      <c r="ENG54" s="73"/>
      <c r="ENH54" s="73"/>
      <c r="ENI54" s="73"/>
      <c r="ENJ54" s="73"/>
      <c r="ENK54" s="73"/>
      <c r="ENL54" s="73"/>
      <c r="ENM54" s="73"/>
      <c r="ENN54" s="73"/>
      <c r="ENO54" s="73"/>
      <c r="ENP54" s="73"/>
      <c r="ENQ54" s="73"/>
      <c r="ENR54" s="73"/>
      <c r="ENS54" s="73"/>
      <c r="ENT54" s="73"/>
      <c r="ENU54" s="73"/>
      <c r="ENV54" s="73"/>
      <c r="ENW54" s="73"/>
      <c r="ENX54" s="73"/>
      <c r="ENY54" s="73"/>
      <c r="ENZ54" s="73"/>
      <c r="EOA54" s="73"/>
      <c r="EOB54" s="73"/>
      <c r="EOC54" s="73"/>
      <c r="EOD54" s="73"/>
      <c r="EOE54" s="73"/>
      <c r="EOF54" s="73"/>
      <c r="EOG54" s="73"/>
      <c r="EOH54" s="73"/>
      <c r="EOI54" s="73"/>
      <c r="EOJ54" s="73"/>
      <c r="EOK54" s="73"/>
      <c r="EOL54" s="73"/>
      <c r="EOM54" s="73"/>
      <c r="EON54" s="73"/>
      <c r="EOO54" s="73"/>
      <c r="EOP54" s="73"/>
      <c r="EOQ54" s="73"/>
      <c r="EOR54" s="73"/>
      <c r="EOS54" s="73"/>
      <c r="EOT54" s="73"/>
      <c r="EOU54" s="73"/>
      <c r="EOV54" s="73"/>
      <c r="EOW54" s="73"/>
      <c r="EOX54" s="73"/>
      <c r="EOY54" s="73"/>
      <c r="EOZ54" s="73"/>
      <c r="EPA54" s="73"/>
      <c r="EPB54" s="73"/>
      <c r="EPC54" s="73"/>
      <c r="EPD54" s="73"/>
      <c r="EPE54" s="73"/>
      <c r="EPF54" s="73"/>
      <c r="EPG54" s="73"/>
      <c r="EPH54" s="73"/>
      <c r="EPI54" s="73"/>
      <c r="EPJ54" s="73"/>
      <c r="EPK54" s="73"/>
      <c r="EPL54" s="73"/>
      <c r="EPM54" s="73"/>
      <c r="EPN54" s="73"/>
      <c r="EPO54" s="73"/>
      <c r="EPP54" s="73"/>
      <c r="EPQ54" s="73"/>
      <c r="EPR54" s="73"/>
      <c r="EPS54" s="73"/>
      <c r="EPT54" s="73"/>
      <c r="EPU54" s="73"/>
      <c r="EPV54" s="73"/>
      <c r="EPW54" s="73"/>
      <c r="EPX54" s="73"/>
      <c r="EPY54" s="73"/>
      <c r="EPZ54" s="73"/>
      <c r="EQA54" s="73"/>
      <c r="EQB54" s="73"/>
      <c r="EQC54" s="73"/>
      <c r="EQD54" s="73"/>
      <c r="EQE54" s="73"/>
      <c r="EQF54" s="73"/>
      <c r="EQG54" s="73"/>
      <c r="EQH54" s="73"/>
      <c r="EQI54" s="73"/>
      <c r="EQJ54" s="73"/>
      <c r="EQK54" s="73"/>
      <c r="EQL54" s="73"/>
      <c r="EQM54" s="73"/>
      <c r="EQN54" s="73"/>
      <c r="EQO54" s="73"/>
      <c r="EQP54" s="73"/>
      <c r="EQQ54" s="73"/>
      <c r="EQR54" s="73"/>
      <c r="EQS54" s="73"/>
      <c r="EQT54" s="73"/>
      <c r="EQU54" s="73"/>
      <c r="EQV54" s="73"/>
      <c r="EQW54" s="73"/>
      <c r="EQX54" s="73"/>
      <c r="EQY54" s="73"/>
      <c r="EQZ54" s="73"/>
      <c r="ERA54" s="73"/>
      <c r="ERB54" s="73"/>
      <c r="ERC54" s="73"/>
      <c r="ERD54" s="73"/>
      <c r="ERE54" s="73"/>
      <c r="ERF54" s="73"/>
      <c r="ERG54" s="73"/>
      <c r="ERH54" s="73"/>
      <c r="ERI54" s="73"/>
      <c r="ERJ54" s="73"/>
      <c r="ERK54" s="73"/>
      <c r="ERL54" s="73"/>
      <c r="ERM54" s="73"/>
      <c r="ERN54" s="73"/>
      <c r="ERO54" s="73"/>
      <c r="ERP54" s="73"/>
      <c r="ERQ54" s="73"/>
      <c r="ERR54" s="73"/>
      <c r="ERS54" s="73"/>
      <c r="ERT54" s="73"/>
      <c r="ERU54" s="73"/>
      <c r="ERV54" s="73"/>
      <c r="ERW54" s="73"/>
      <c r="ERX54" s="73"/>
      <c r="ERY54" s="73"/>
      <c r="ERZ54" s="73"/>
      <c r="ESA54" s="73"/>
      <c r="ESB54" s="73"/>
      <c r="ESC54" s="73"/>
      <c r="ESD54" s="73"/>
      <c r="ESE54" s="73"/>
      <c r="ESF54" s="73"/>
      <c r="ESG54" s="73"/>
      <c r="ESH54" s="73"/>
      <c r="ESI54" s="73"/>
      <c r="ESJ54" s="73"/>
      <c r="ESK54" s="73"/>
      <c r="ESL54" s="73"/>
      <c r="ESM54" s="73"/>
      <c r="ESN54" s="73"/>
      <c r="ESO54" s="73"/>
      <c r="ESP54" s="73"/>
      <c r="ESQ54" s="73"/>
      <c r="ESR54" s="73"/>
      <c r="ESS54" s="73"/>
      <c r="EST54" s="73"/>
      <c r="ESU54" s="73"/>
      <c r="ESV54" s="73"/>
      <c r="ESW54" s="73"/>
      <c r="ESX54" s="73"/>
      <c r="ESY54" s="73"/>
      <c r="ESZ54" s="73"/>
      <c r="ETA54" s="73"/>
      <c r="ETB54" s="73"/>
      <c r="ETC54" s="73"/>
      <c r="ETD54" s="73"/>
      <c r="ETE54" s="73"/>
      <c r="ETF54" s="73"/>
      <c r="ETG54" s="73"/>
      <c r="ETH54" s="73"/>
      <c r="ETI54" s="73"/>
      <c r="ETJ54" s="73"/>
      <c r="ETK54" s="73"/>
      <c r="ETL54" s="73"/>
      <c r="ETM54" s="73"/>
      <c r="ETN54" s="73"/>
      <c r="ETO54" s="73"/>
      <c r="ETP54" s="73"/>
      <c r="ETQ54" s="73"/>
      <c r="ETR54" s="73"/>
      <c r="ETS54" s="73"/>
      <c r="ETT54" s="73"/>
      <c r="ETU54" s="73"/>
      <c r="ETV54" s="73"/>
      <c r="ETW54" s="73"/>
      <c r="ETX54" s="73"/>
      <c r="ETY54" s="73"/>
      <c r="ETZ54" s="73"/>
      <c r="EUA54" s="73"/>
      <c r="EUB54" s="73"/>
      <c r="EUC54" s="73"/>
      <c r="EUD54" s="73"/>
      <c r="EUE54" s="73"/>
      <c r="EUF54" s="73"/>
      <c r="EUG54" s="73"/>
      <c r="EUH54" s="73"/>
      <c r="EUI54" s="73"/>
      <c r="EUJ54" s="73"/>
      <c r="EUK54" s="73"/>
      <c r="EUL54" s="73"/>
      <c r="EUM54" s="73"/>
      <c r="EUN54" s="73"/>
      <c r="EUO54" s="73"/>
      <c r="EUP54" s="73"/>
      <c r="EUQ54" s="73"/>
      <c r="EUR54" s="73"/>
      <c r="EUS54" s="73"/>
      <c r="EUT54" s="73"/>
      <c r="EUU54" s="73"/>
      <c r="EUV54" s="73"/>
      <c r="EUW54" s="73"/>
      <c r="EUX54" s="73"/>
      <c r="EUY54" s="73"/>
      <c r="EUZ54" s="73"/>
      <c r="EVA54" s="73"/>
      <c r="EVB54" s="73"/>
      <c r="EVC54" s="73"/>
      <c r="EVD54" s="73"/>
      <c r="EVE54" s="73"/>
      <c r="EVF54" s="73"/>
      <c r="EVG54" s="73"/>
      <c r="EVH54" s="73"/>
      <c r="EVI54" s="73"/>
      <c r="EVJ54" s="73"/>
      <c r="EVK54" s="73"/>
      <c r="EVL54" s="73"/>
      <c r="EVM54" s="73"/>
      <c r="EVN54" s="73"/>
      <c r="EVO54" s="73"/>
      <c r="EVP54" s="73"/>
      <c r="EVQ54" s="73"/>
      <c r="EVR54" s="73"/>
      <c r="EVS54" s="73"/>
      <c r="EVT54" s="73"/>
      <c r="EVU54" s="73"/>
      <c r="EVV54" s="73"/>
      <c r="EVW54" s="73"/>
      <c r="EVX54" s="73"/>
      <c r="EVY54" s="73"/>
      <c r="EVZ54" s="73"/>
      <c r="EWA54" s="73"/>
      <c r="EWB54" s="73"/>
      <c r="EWC54" s="73"/>
      <c r="EWD54" s="73"/>
      <c r="EWE54" s="73"/>
      <c r="EWF54" s="73"/>
      <c r="EWG54" s="73"/>
      <c r="EWH54" s="73"/>
      <c r="EWI54" s="73"/>
      <c r="EWJ54" s="73"/>
      <c r="EWK54" s="73"/>
      <c r="EWL54" s="73"/>
      <c r="EWM54" s="73"/>
      <c r="EWN54" s="73"/>
      <c r="EWO54" s="73"/>
      <c r="EWP54" s="73"/>
      <c r="EWQ54" s="73"/>
      <c r="EWR54" s="73"/>
      <c r="EWS54" s="73"/>
      <c r="EWT54" s="73"/>
      <c r="EWU54" s="73"/>
      <c r="EWV54" s="73"/>
      <c r="EWW54" s="73"/>
      <c r="EWX54" s="73"/>
      <c r="EWY54" s="73"/>
      <c r="EWZ54" s="73"/>
      <c r="EXA54" s="73"/>
      <c r="EXB54" s="73"/>
      <c r="EXC54" s="73"/>
      <c r="EXD54" s="73"/>
      <c r="EXE54" s="73"/>
      <c r="EXF54" s="73"/>
      <c r="EXG54" s="73"/>
      <c r="EXH54" s="73"/>
      <c r="EXI54" s="73"/>
      <c r="EXJ54" s="73"/>
      <c r="EXK54" s="73"/>
      <c r="EXL54" s="73"/>
      <c r="EXM54" s="73"/>
      <c r="EXN54" s="73"/>
      <c r="EXO54" s="73"/>
      <c r="EXP54" s="73"/>
      <c r="EXQ54" s="73"/>
      <c r="EXR54" s="73"/>
      <c r="EXS54" s="73"/>
      <c r="EXT54" s="73"/>
      <c r="EXU54" s="73"/>
      <c r="EXV54" s="73"/>
      <c r="EXW54" s="73"/>
      <c r="EXX54" s="73"/>
      <c r="EXY54" s="73"/>
      <c r="EXZ54" s="73"/>
      <c r="EYA54" s="73"/>
      <c r="EYB54" s="73"/>
      <c r="EYC54" s="73"/>
      <c r="EYD54" s="73"/>
      <c r="EYE54" s="73"/>
      <c r="EYF54" s="73"/>
      <c r="EYG54" s="73"/>
      <c r="EYH54" s="73"/>
      <c r="EYI54" s="73"/>
      <c r="EYJ54" s="73"/>
      <c r="EYK54" s="73"/>
      <c r="EYL54" s="73"/>
      <c r="EYM54" s="73"/>
      <c r="EYN54" s="73"/>
      <c r="EYO54" s="73"/>
      <c r="EYP54" s="73"/>
      <c r="EYQ54" s="73"/>
      <c r="EYR54" s="73"/>
      <c r="EYS54" s="73"/>
      <c r="EYT54" s="73"/>
      <c r="EYU54" s="73"/>
      <c r="EYV54" s="73"/>
      <c r="EYW54" s="73"/>
      <c r="EYX54" s="73"/>
      <c r="EYY54" s="73"/>
      <c r="EYZ54" s="73"/>
      <c r="EZA54" s="73"/>
      <c r="EZB54" s="73"/>
      <c r="EZC54" s="73"/>
      <c r="EZD54" s="73"/>
      <c r="EZE54" s="73"/>
      <c r="EZF54" s="73"/>
      <c r="EZG54" s="73"/>
      <c r="EZH54" s="73"/>
      <c r="EZI54" s="73"/>
      <c r="EZJ54" s="73"/>
      <c r="EZK54" s="73"/>
      <c r="EZL54" s="73"/>
      <c r="EZM54" s="73"/>
      <c r="EZN54" s="73"/>
      <c r="EZO54" s="73"/>
      <c r="EZP54" s="73"/>
      <c r="EZQ54" s="73"/>
      <c r="EZR54" s="73"/>
      <c r="EZS54" s="73"/>
      <c r="EZT54" s="73"/>
      <c r="EZU54" s="73"/>
      <c r="EZV54" s="73"/>
      <c r="EZW54" s="73"/>
      <c r="EZX54" s="73"/>
      <c r="EZY54" s="73"/>
      <c r="EZZ54" s="73"/>
      <c r="FAA54" s="73"/>
      <c r="FAB54" s="73"/>
      <c r="FAC54" s="73"/>
      <c r="FAD54" s="73"/>
      <c r="FAE54" s="73"/>
      <c r="FAF54" s="73"/>
      <c r="FAG54" s="73"/>
      <c r="FAH54" s="73"/>
      <c r="FAI54" s="73"/>
      <c r="FAJ54" s="73"/>
      <c r="FAK54" s="73"/>
      <c r="FAL54" s="73"/>
      <c r="FAM54" s="73"/>
      <c r="FAN54" s="73"/>
      <c r="FAO54" s="73"/>
      <c r="FAP54" s="73"/>
      <c r="FAQ54" s="73"/>
      <c r="FAR54" s="73"/>
      <c r="FAS54" s="73"/>
      <c r="FAT54" s="73"/>
      <c r="FAU54" s="73"/>
      <c r="FAV54" s="73"/>
      <c r="FAW54" s="73"/>
      <c r="FAX54" s="73"/>
      <c r="FAY54" s="73"/>
      <c r="FAZ54" s="73"/>
      <c r="FBA54" s="73"/>
      <c r="FBB54" s="73"/>
      <c r="FBC54" s="73"/>
      <c r="FBD54" s="73"/>
      <c r="FBE54" s="73"/>
      <c r="FBF54" s="73"/>
      <c r="FBG54" s="73"/>
      <c r="FBH54" s="73"/>
      <c r="FBI54" s="73"/>
      <c r="FBJ54" s="73"/>
      <c r="FBK54" s="73"/>
      <c r="FBL54" s="73"/>
      <c r="FBM54" s="73"/>
      <c r="FBN54" s="73"/>
      <c r="FBO54" s="73"/>
      <c r="FBP54" s="73"/>
      <c r="FBQ54" s="73"/>
      <c r="FBR54" s="73"/>
      <c r="FBS54" s="73"/>
      <c r="FBT54" s="73"/>
      <c r="FBU54" s="73"/>
      <c r="FBV54" s="73"/>
      <c r="FBW54" s="73"/>
      <c r="FBX54" s="73"/>
      <c r="FBY54" s="73"/>
      <c r="FBZ54" s="73"/>
      <c r="FCA54" s="73"/>
      <c r="FCB54" s="73"/>
      <c r="FCC54" s="73"/>
      <c r="FCD54" s="73"/>
      <c r="FCE54" s="73"/>
      <c r="FCF54" s="73"/>
      <c r="FCG54" s="73"/>
      <c r="FCH54" s="73"/>
      <c r="FCI54" s="73"/>
      <c r="FCJ54" s="73"/>
      <c r="FCK54" s="73"/>
      <c r="FCL54" s="73"/>
      <c r="FCM54" s="73"/>
      <c r="FCN54" s="73"/>
      <c r="FCO54" s="73"/>
      <c r="FCP54" s="73"/>
      <c r="FCQ54" s="73"/>
      <c r="FCR54" s="73"/>
      <c r="FCS54" s="73"/>
      <c r="FCT54" s="73"/>
      <c r="FCU54" s="73"/>
      <c r="FCV54" s="73"/>
      <c r="FCW54" s="73"/>
      <c r="FCX54" s="73"/>
      <c r="FCY54" s="73"/>
      <c r="FCZ54" s="73"/>
      <c r="FDA54" s="73"/>
      <c r="FDB54" s="73"/>
      <c r="FDC54" s="73"/>
      <c r="FDD54" s="73"/>
      <c r="FDE54" s="73"/>
      <c r="FDF54" s="73"/>
      <c r="FDG54" s="73"/>
      <c r="FDH54" s="73"/>
      <c r="FDI54" s="73"/>
      <c r="FDJ54" s="73"/>
      <c r="FDK54" s="73"/>
      <c r="FDL54" s="73"/>
      <c r="FDM54" s="73"/>
      <c r="FDN54" s="73"/>
      <c r="FDO54" s="73"/>
      <c r="FDP54" s="73"/>
      <c r="FDQ54" s="73"/>
      <c r="FDR54" s="73"/>
      <c r="FDS54" s="73"/>
      <c r="FDT54" s="73"/>
      <c r="FDU54" s="73"/>
      <c r="FDV54" s="73"/>
      <c r="FDW54" s="73"/>
      <c r="FDX54" s="73"/>
      <c r="FDY54" s="73"/>
      <c r="FDZ54" s="73"/>
      <c r="FEA54" s="73"/>
      <c r="FEB54" s="73"/>
      <c r="FEC54" s="73"/>
      <c r="FED54" s="73"/>
      <c r="FEE54" s="73"/>
      <c r="FEF54" s="73"/>
      <c r="FEG54" s="73"/>
      <c r="FEH54" s="73"/>
      <c r="FEI54" s="73"/>
      <c r="FEJ54" s="73"/>
      <c r="FEK54" s="73"/>
      <c r="FEL54" s="73"/>
      <c r="FEM54" s="73"/>
      <c r="FEN54" s="73"/>
      <c r="FEO54" s="73"/>
      <c r="FEP54" s="73"/>
      <c r="FEQ54" s="73"/>
      <c r="FER54" s="73"/>
      <c r="FES54" s="73"/>
      <c r="FET54" s="73"/>
      <c r="FEU54" s="73"/>
      <c r="FEV54" s="73"/>
      <c r="FEW54" s="73"/>
      <c r="FEX54" s="73"/>
      <c r="FEY54" s="73"/>
      <c r="FEZ54" s="73"/>
      <c r="FFA54" s="73"/>
      <c r="FFB54" s="73"/>
      <c r="FFC54" s="73"/>
      <c r="FFD54" s="73"/>
      <c r="FFE54" s="73"/>
      <c r="FFF54" s="73"/>
      <c r="FFG54" s="73"/>
      <c r="FFH54" s="73"/>
      <c r="FFI54" s="73"/>
      <c r="FFJ54" s="73"/>
      <c r="FFK54" s="73"/>
      <c r="FFL54" s="73"/>
      <c r="FFM54" s="73"/>
      <c r="FFN54" s="73"/>
      <c r="FFO54" s="73"/>
      <c r="FFP54" s="73"/>
      <c r="FFQ54" s="73"/>
      <c r="FFR54" s="73"/>
      <c r="FFS54" s="73"/>
      <c r="FFT54" s="73"/>
      <c r="FFU54" s="73"/>
      <c r="FFV54" s="73"/>
      <c r="FFW54" s="73"/>
      <c r="FFX54" s="73"/>
      <c r="FFY54" s="73"/>
      <c r="FFZ54" s="73"/>
      <c r="FGA54" s="73"/>
      <c r="FGB54" s="73"/>
      <c r="FGC54" s="73"/>
      <c r="FGD54" s="73"/>
      <c r="FGE54" s="73"/>
      <c r="FGF54" s="73"/>
      <c r="FGG54" s="73"/>
      <c r="FGH54" s="73"/>
      <c r="FGI54" s="73"/>
      <c r="FGJ54" s="73"/>
      <c r="FGK54" s="73"/>
      <c r="FGL54" s="73"/>
      <c r="FGM54" s="73"/>
      <c r="FGN54" s="73"/>
      <c r="FGO54" s="73"/>
      <c r="FGP54" s="73"/>
      <c r="FGQ54" s="73"/>
      <c r="FGR54" s="73"/>
      <c r="FGS54" s="73"/>
      <c r="FGT54" s="73"/>
      <c r="FGU54" s="73"/>
      <c r="FGV54" s="73"/>
      <c r="FGW54" s="73"/>
      <c r="FGX54" s="73"/>
      <c r="FGY54" s="73"/>
      <c r="FGZ54" s="73"/>
      <c r="FHA54" s="73"/>
      <c r="FHB54" s="73"/>
      <c r="FHC54" s="73"/>
      <c r="FHD54" s="73"/>
      <c r="FHE54" s="73"/>
      <c r="FHF54" s="73"/>
      <c r="FHG54" s="73"/>
      <c r="FHH54" s="73"/>
      <c r="FHI54" s="73"/>
      <c r="FHJ54" s="73"/>
      <c r="FHK54" s="73"/>
      <c r="FHL54" s="73"/>
      <c r="FHM54" s="73"/>
      <c r="FHN54" s="73"/>
      <c r="FHO54" s="73"/>
      <c r="FHP54" s="73"/>
      <c r="FHQ54" s="73"/>
      <c r="FHR54" s="73"/>
      <c r="FHS54" s="73"/>
      <c r="FHT54" s="73"/>
      <c r="FHU54" s="73"/>
      <c r="FHV54" s="73"/>
      <c r="FHW54" s="73"/>
      <c r="FHX54" s="73"/>
      <c r="FHY54" s="73"/>
      <c r="FHZ54" s="73"/>
      <c r="FIA54" s="73"/>
      <c r="FIB54" s="73"/>
      <c r="FIC54" s="73"/>
      <c r="FID54" s="73"/>
      <c r="FIE54" s="73"/>
      <c r="FIF54" s="73"/>
      <c r="FIG54" s="73"/>
      <c r="FIH54" s="73"/>
      <c r="FII54" s="73"/>
      <c r="FIJ54" s="73"/>
      <c r="FIK54" s="73"/>
      <c r="FIL54" s="73"/>
      <c r="FIM54" s="73"/>
      <c r="FIN54" s="73"/>
      <c r="FIO54" s="73"/>
      <c r="FIP54" s="73"/>
      <c r="FIQ54" s="73"/>
      <c r="FIR54" s="73"/>
      <c r="FIS54" s="73"/>
      <c r="FIT54" s="73"/>
      <c r="FIU54" s="73"/>
      <c r="FIV54" s="73"/>
      <c r="FIW54" s="73"/>
      <c r="FIX54" s="73"/>
      <c r="FIY54" s="73"/>
      <c r="FIZ54" s="73"/>
      <c r="FJA54" s="73"/>
      <c r="FJB54" s="73"/>
      <c r="FJC54" s="73"/>
      <c r="FJD54" s="73"/>
      <c r="FJE54" s="73"/>
      <c r="FJF54" s="73"/>
      <c r="FJG54" s="73"/>
      <c r="FJH54" s="73"/>
      <c r="FJI54" s="73"/>
      <c r="FJJ54" s="73"/>
      <c r="FJK54" s="73"/>
      <c r="FJL54" s="73"/>
      <c r="FJM54" s="73"/>
      <c r="FJN54" s="73"/>
      <c r="FJO54" s="73"/>
      <c r="FJP54" s="73"/>
      <c r="FJQ54" s="73"/>
      <c r="FJR54" s="73"/>
      <c r="FJS54" s="73"/>
      <c r="FJT54" s="73"/>
      <c r="FJU54" s="73"/>
      <c r="FJV54" s="73"/>
      <c r="FJW54" s="73"/>
      <c r="FJX54" s="73"/>
      <c r="FJY54" s="73"/>
      <c r="FJZ54" s="73"/>
      <c r="FKA54" s="73"/>
      <c r="FKB54" s="73"/>
      <c r="FKC54" s="73"/>
      <c r="FKD54" s="73"/>
      <c r="FKE54" s="73"/>
      <c r="FKF54" s="73"/>
      <c r="FKG54" s="73"/>
      <c r="FKH54" s="73"/>
      <c r="FKI54" s="73"/>
      <c r="FKJ54" s="73"/>
      <c r="FKK54" s="73"/>
      <c r="FKL54" s="73"/>
      <c r="FKM54" s="73"/>
      <c r="FKN54" s="73"/>
      <c r="FKO54" s="73"/>
      <c r="FKP54" s="73"/>
      <c r="FKQ54" s="73"/>
      <c r="FKR54" s="73"/>
      <c r="FKS54" s="73"/>
      <c r="FKT54" s="73"/>
      <c r="FKU54" s="73"/>
      <c r="FKV54" s="73"/>
      <c r="FKW54" s="73"/>
      <c r="FKX54" s="73"/>
      <c r="FKY54" s="73"/>
      <c r="FKZ54" s="73"/>
      <c r="FLA54" s="73"/>
      <c r="FLB54" s="73"/>
      <c r="FLC54" s="73"/>
      <c r="FLD54" s="73"/>
      <c r="FLE54" s="73"/>
      <c r="FLF54" s="73"/>
      <c r="FLG54" s="73"/>
      <c r="FLH54" s="73"/>
      <c r="FLI54" s="73"/>
      <c r="FLJ54" s="73"/>
      <c r="FLK54" s="73"/>
      <c r="FLL54" s="73"/>
      <c r="FLM54" s="73"/>
      <c r="FLN54" s="73"/>
      <c r="FLO54" s="73"/>
      <c r="FLP54" s="73"/>
      <c r="FLQ54" s="73"/>
      <c r="FLR54" s="73"/>
      <c r="FLS54" s="73"/>
      <c r="FLT54" s="73"/>
      <c r="FLU54" s="73"/>
      <c r="FLV54" s="73"/>
      <c r="FLW54" s="73"/>
      <c r="FLX54" s="73"/>
      <c r="FLY54" s="73"/>
      <c r="FLZ54" s="73"/>
      <c r="FMA54" s="73"/>
      <c r="FMB54" s="73"/>
      <c r="FMC54" s="73"/>
      <c r="FMD54" s="73"/>
      <c r="FME54" s="73"/>
      <c r="FMF54" s="73"/>
      <c r="FMG54" s="73"/>
      <c r="FMH54" s="73"/>
      <c r="FMI54" s="73"/>
      <c r="FMJ54" s="73"/>
      <c r="FMK54" s="73"/>
      <c r="FML54" s="73"/>
      <c r="FMM54" s="73"/>
      <c r="FMN54" s="73"/>
      <c r="FMO54" s="73"/>
      <c r="FMP54" s="73"/>
      <c r="FMQ54" s="73"/>
      <c r="FMR54" s="73"/>
      <c r="FMS54" s="73"/>
      <c r="FMT54" s="73"/>
      <c r="FMU54" s="73"/>
      <c r="FMV54" s="73"/>
      <c r="FMW54" s="73"/>
      <c r="FMX54" s="73"/>
      <c r="FMY54" s="73"/>
      <c r="FMZ54" s="73"/>
      <c r="FNA54" s="73"/>
      <c r="FNB54" s="73"/>
      <c r="FNC54" s="73"/>
      <c r="FND54" s="73"/>
      <c r="FNE54" s="73"/>
      <c r="FNF54" s="73"/>
      <c r="FNG54" s="73"/>
      <c r="FNH54" s="73"/>
      <c r="FNI54" s="73"/>
      <c r="FNJ54" s="73"/>
      <c r="FNK54" s="73"/>
      <c r="FNL54" s="73"/>
      <c r="FNM54" s="73"/>
      <c r="FNN54" s="73"/>
      <c r="FNO54" s="73"/>
      <c r="FNP54" s="73"/>
      <c r="FNQ54" s="73"/>
      <c r="FNR54" s="73"/>
      <c r="FNS54" s="73"/>
      <c r="FNT54" s="73"/>
      <c r="FNU54" s="73"/>
      <c r="FNV54" s="73"/>
      <c r="FNW54" s="73"/>
      <c r="FNX54" s="73"/>
      <c r="FNY54" s="73"/>
      <c r="FNZ54" s="73"/>
      <c r="FOA54" s="73"/>
      <c r="FOB54" s="73"/>
      <c r="FOC54" s="73"/>
      <c r="FOD54" s="73"/>
      <c r="FOE54" s="73"/>
      <c r="FOF54" s="73"/>
      <c r="FOG54" s="73"/>
      <c r="FOH54" s="73"/>
      <c r="FOI54" s="73"/>
      <c r="FOJ54" s="73"/>
      <c r="FOK54" s="73"/>
      <c r="FOL54" s="73"/>
      <c r="FOM54" s="73"/>
      <c r="FON54" s="73"/>
      <c r="FOO54" s="73"/>
      <c r="FOP54" s="73"/>
      <c r="FOQ54" s="73"/>
      <c r="FOR54" s="73"/>
      <c r="FOS54" s="73"/>
      <c r="FOT54" s="73"/>
      <c r="FOU54" s="73"/>
      <c r="FOV54" s="73"/>
      <c r="FOW54" s="73"/>
      <c r="FOX54" s="73"/>
      <c r="FOY54" s="73"/>
      <c r="FOZ54" s="73"/>
      <c r="FPA54" s="73"/>
      <c r="FPB54" s="73"/>
      <c r="FPC54" s="73"/>
      <c r="FPD54" s="73"/>
      <c r="FPE54" s="73"/>
      <c r="FPF54" s="73"/>
      <c r="FPG54" s="73"/>
      <c r="FPH54" s="73"/>
      <c r="FPI54" s="73"/>
      <c r="FPJ54" s="73"/>
      <c r="FPK54" s="73"/>
      <c r="FPL54" s="73"/>
      <c r="FPM54" s="73"/>
      <c r="FPN54" s="73"/>
      <c r="FPO54" s="73"/>
      <c r="FPP54" s="73"/>
      <c r="FPQ54" s="73"/>
      <c r="FPR54" s="73"/>
      <c r="FPS54" s="73"/>
      <c r="FPT54" s="73"/>
      <c r="FPU54" s="73"/>
      <c r="FPV54" s="73"/>
      <c r="FPW54" s="73"/>
      <c r="FPX54" s="73"/>
      <c r="FPY54" s="73"/>
      <c r="FPZ54" s="73"/>
      <c r="FQA54" s="73"/>
      <c r="FQB54" s="73"/>
      <c r="FQC54" s="73"/>
      <c r="FQD54" s="73"/>
      <c r="FQE54" s="73"/>
      <c r="FQF54" s="73"/>
      <c r="FQG54" s="73"/>
      <c r="FQH54" s="73"/>
      <c r="FQI54" s="73"/>
      <c r="FQJ54" s="73"/>
      <c r="FQK54" s="73"/>
      <c r="FQL54" s="73"/>
      <c r="FQM54" s="73"/>
      <c r="FQN54" s="73"/>
      <c r="FQO54" s="73"/>
      <c r="FQP54" s="73"/>
      <c r="FQQ54" s="73"/>
      <c r="FQR54" s="73"/>
      <c r="FQS54" s="73"/>
      <c r="FQT54" s="73"/>
      <c r="FQU54" s="73"/>
      <c r="FQV54" s="73"/>
      <c r="FQW54" s="73"/>
      <c r="FQX54" s="73"/>
      <c r="FQY54" s="73"/>
      <c r="FQZ54" s="73"/>
      <c r="FRA54" s="73"/>
      <c r="FRB54" s="73"/>
      <c r="FRC54" s="73"/>
      <c r="FRD54" s="73"/>
      <c r="FRE54" s="73"/>
      <c r="FRF54" s="73"/>
      <c r="FRG54" s="73"/>
      <c r="FRH54" s="73"/>
      <c r="FRI54" s="73"/>
      <c r="FRJ54" s="73"/>
      <c r="FRK54" s="73"/>
      <c r="FRL54" s="73"/>
      <c r="FRM54" s="73"/>
      <c r="FRN54" s="73"/>
      <c r="FRO54" s="73"/>
      <c r="FRP54" s="73"/>
      <c r="FRQ54" s="73"/>
      <c r="FRR54" s="73"/>
      <c r="FRS54" s="73"/>
      <c r="FRT54" s="73"/>
      <c r="FRU54" s="73"/>
      <c r="FRV54" s="73"/>
      <c r="FRW54" s="73"/>
      <c r="FRX54" s="73"/>
      <c r="FRY54" s="73"/>
      <c r="FRZ54" s="73"/>
      <c r="FSA54" s="73"/>
      <c r="FSB54" s="73"/>
      <c r="FSC54" s="73"/>
      <c r="FSD54" s="73"/>
      <c r="FSE54" s="73"/>
      <c r="FSF54" s="73"/>
      <c r="FSG54" s="73"/>
      <c r="FSH54" s="73"/>
      <c r="FSI54" s="73"/>
      <c r="FSJ54" s="73"/>
      <c r="FSK54" s="73"/>
      <c r="FSL54" s="73"/>
      <c r="FSM54" s="73"/>
      <c r="FSN54" s="73"/>
      <c r="FSO54" s="73"/>
      <c r="FSP54" s="73"/>
      <c r="FSQ54" s="73"/>
      <c r="FSR54" s="73"/>
      <c r="FSS54" s="73"/>
      <c r="FST54" s="73"/>
      <c r="FSU54" s="73"/>
      <c r="FSV54" s="73"/>
      <c r="FSW54" s="73"/>
      <c r="FSX54" s="73"/>
      <c r="FSY54" s="73"/>
      <c r="FSZ54" s="73"/>
      <c r="FTA54" s="73"/>
      <c r="FTB54" s="73"/>
      <c r="FTC54" s="73"/>
      <c r="FTD54" s="73"/>
      <c r="FTE54" s="73"/>
      <c r="FTF54" s="73"/>
      <c r="FTG54" s="73"/>
      <c r="FTH54" s="73"/>
      <c r="FTI54" s="73"/>
      <c r="FTJ54" s="73"/>
      <c r="FTK54" s="73"/>
      <c r="FTL54" s="73"/>
      <c r="FTM54" s="73"/>
      <c r="FTN54" s="73"/>
      <c r="FTO54" s="73"/>
      <c r="FTP54" s="73"/>
      <c r="FTQ54" s="73"/>
      <c r="FTR54" s="73"/>
      <c r="FTS54" s="73"/>
      <c r="FTT54" s="73"/>
      <c r="FTU54" s="73"/>
      <c r="FTV54" s="73"/>
      <c r="FTW54" s="73"/>
      <c r="FTX54" s="73"/>
      <c r="FTY54" s="73"/>
      <c r="FTZ54" s="73"/>
      <c r="FUA54" s="73"/>
      <c r="FUB54" s="73"/>
      <c r="FUC54" s="73"/>
      <c r="FUD54" s="73"/>
      <c r="FUE54" s="73"/>
      <c r="FUF54" s="73"/>
      <c r="FUG54" s="73"/>
      <c r="FUH54" s="73"/>
      <c r="FUI54" s="73"/>
      <c r="FUJ54" s="73"/>
      <c r="FUK54" s="73"/>
      <c r="FUL54" s="73"/>
      <c r="FUM54" s="73"/>
      <c r="FUN54" s="73"/>
      <c r="FUO54" s="73"/>
      <c r="FUP54" s="73"/>
      <c r="FUQ54" s="73"/>
      <c r="FUR54" s="73"/>
      <c r="FUS54" s="73"/>
      <c r="FUT54" s="73"/>
      <c r="FUU54" s="73"/>
      <c r="FUV54" s="73"/>
      <c r="FUW54" s="73"/>
      <c r="FUX54" s="73"/>
      <c r="FUY54" s="73"/>
      <c r="FUZ54" s="73"/>
      <c r="FVA54" s="73"/>
      <c r="FVB54" s="73"/>
      <c r="FVC54" s="73"/>
      <c r="FVD54" s="73"/>
      <c r="FVE54" s="73"/>
      <c r="FVF54" s="73"/>
      <c r="FVG54" s="73"/>
      <c r="FVH54" s="73"/>
      <c r="FVI54" s="73"/>
      <c r="FVJ54" s="73"/>
      <c r="FVK54" s="73"/>
      <c r="FVL54" s="73"/>
      <c r="FVM54" s="73"/>
      <c r="FVN54" s="73"/>
      <c r="FVO54" s="73"/>
      <c r="FVP54" s="73"/>
      <c r="FVQ54" s="73"/>
      <c r="FVR54" s="73"/>
      <c r="FVS54" s="73"/>
      <c r="FVT54" s="73"/>
      <c r="FVU54" s="73"/>
      <c r="FVV54" s="73"/>
      <c r="FVW54" s="73"/>
      <c r="FVX54" s="73"/>
      <c r="FVY54" s="73"/>
      <c r="FVZ54" s="73"/>
      <c r="FWA54" s="73"/>
      <c r="FWB54" s="73"/>
      <c r="FWC54" s="73"/>
      <c r="FWD54" s="73"/>
      <c r="FWE54" s="73"/>
      <c r="FWF54" s="73"/>
      <c r="FWG54" s="73"/>
      <c r="FWH54" s="73"/>
      <c r="FWI54" s="73"/>
      <c r="FWJ54" s="73"/>
      <c r="FWK54" s="73"/>
      <c r="FWL54" s="73"/>
      <c r="FWM54" s="73"/>
      <c r="FWN54" s="73"/>
      <c r="FWO54" s="73"/>
      <c r="FWP54" s="73"/>
      <c r="FWQ54" s="73"/>
      <c r="FWR54" s="73"/>
      <c r="FWS54" s="73"/>
      <c r="FWT54" s="73"/>
      <c r="FWU54" s="73"/>
      <c r="FWV54" s="73"/>
      <c r="FWW54" s="73"/>
      <c r="FWX54" s="73"/>
      <c r="FWY54" s="73"/>
      <c r="FWZ54" s="73"/>
      <c r="FXA54" s="73"/>
      <c r="FXB54" s="73"/>
      <c r="FXC54" s="73"/>
      <c r="FXD54" s="73"/>
      <c r="FXE54" s="73"/>
      <c r="FXF54" s="73"/>
      <c r="FXG54" s="73"/>
      <c r="FXH54" s="73"/>
      <c r="FXI54" s="73"/>
      <c r="FXJ54" s="73"/>
      <c r="FXK54" s="73"/>
      <c r="FXL54" s="73"/>
      <c r="FXM54" s="73"/>
      <c r="FXN54" s="73"/>
      <c r="FXO54" s="73"/>
      <c r="FXP54" s="73"/>
      <c r="FXQ54" s="73"/>
      <c r="FXR54" s="73"/>
      <c r="FXS54" s="73"/>
      <c r="FXT54" s="73"/>
      <c r="FXU54" s="73"/>
      <c r="FXV54" s="73"/>
      <c r="FXW54" s="73"/>
      <c r="FXX54" s="73"/>
      <c r="FXY54" s="73"/>
      <c r="FXZ54" s="73"/>
      <c r="FYA54" s="73"/>
      <c r="FYB54" s="73"/>
      <c r="FYC54" s="73"/>
      <c r="FYD54" s="73"/>
      <c r="FYE54" s="73"/>
      <c r="FYF54" s="73"/>
      <c r="FYG54" s="73"/>
      <c r="FYH54" s="73"/>
      <c r="FYI54" s="73"/>
      <c r="FYJ54" s="73"/>
      <c r="FYK54" s="73"/>
      <c r="FYL54" s="73"/>
      <c r="FYM54" s="73"/>
      <c r="FYN54" s="73"/>
      <c r="FYO54" s="73"/>
      <c r="FYP54" s="73"/>
      <c r="FYQ54" s="73"/>
      <c r="FYR54" s="73"/>
      <c r="FYS54" s="73"/>
      <c r="FYT54" s="73"/>
      <c r="FYU54" s="73"/>
      <c r="FYV54" s="73"/>
      <c r="FYW54" s="73"/>
      <c r="FYX54" s="73"/>
      <c r="FYY54" s="73"/>
      <c r="FYZ54" s="73"/>
      <c r="FZA54" s="73"/>
      <c r="FZB54" s="73"/>
      <c r="FZC54" s="73"/>
      <c r="FZD54" s="73"/>
      <c r="FZE54" s="73"/>
      <c r="FZF54" s="73"/>
      <c r="FZG54" s="73"/>
      <c r="FZH54" s="73"/>
      <c r="FZI54" s="73"/>
      <c r="FZJ54" s="73"/>
      <c r="FZK54" s="73"/>
      <c r="FZL54" s="73"/>
      <c r="FZM54" s="73"/>
      <c r="FZN54" s="73"/>
      <c r="FZO54" s="73"/>
      <c r="FZP54" s="73"/>
      <c r="FZQ54" s="73"/>
      <c r="FZR54" s="73"/>
      <c r="FZS54" s="73"/>
      <c r="FZT54" s="73"/>
      <c r="FZU54" s="73"/>
      <c r="FZV54" s="73"/>
      <c r="FZW54" s="73"/>
      <c r="FZX54" s="73"/>
      <c r="FZY54" s="73"/>
      <c r="FZZ54" s="73"/>
      <c r="GAA54" s="73"/>
      <c r="GAB54" s="73"/>
      <c r="GAC54" s="73"/>
      <c r="GAD54" s="73"/>
      <c r="GAE54" s="73"/>
      <c r="GAF54" s="73"/>
      <c r="GAG54" s="73"/>
      <c r="GAH54" s="73"/>
      <c r="GAI54" s="73"/>
      <c r="GAJ54" s="73"/>
      <c r="GAK54" s="73"/>
      <c r="GAL54" s="73"/>
      <c r="GAM54" s="73"/>
      <c r="GAN54" s="73"/>
      <c r="GAO54" s="73"/>
      <c r="GAP54" s="73"/>
      <c r="GAQ54" s="73"/>
      <c r="GAR54" s="73"/>
      <c r="GAS54" s="73"/>
      <c r="GAT54" s="73"/>
      <c r="GAU54" s="73"/>
      <c r="GAV54" s="73"/>
      <c r="GAW54" s="73"/>
      <c r="GAX54" s="73"/>
      <c r="GAY54" s="73"/>
      <c r="GAZ54" s="73"/>
      <c r="GBA54" s="73"/>
      <c r="GBB54" s="73"/>
      <c r="GBC54" s="73"/>
      <c r="GBD54" s="73"/>
      <c r="GBE54" s="73"/>
      <c r="GBF54" s="73"/>
      <c r="GBG54" s="73"/>
      <c r="GBH54" s="73"/>
      <c r="GBI54" s="73"/>
      <c r="GBJ54" s="73"/>
      <c r="GBK54" s="73"/>
      <c r="GBL54" s="73"/>
      <c r="GBM54" s="73"/>
      <c r="GBN54" s="73"/>
      <c r="GBO54" s="73"/>
      <c r="GBP54" s="73"/>
      <c r="GBQ54" s="73"/>
      <c r="GBR54" s="73"/>
      <c r="GBS54" s="73"/>
      <c r="GBT54" s="73"/>
      <c r="GBU54" s="73"/>
      <c r="GBV54" s="73"/>
      <c r="GBW54" s="73"/>
      <c r="GBX54" s="73"/>
      <c r="GBY54" s="73"/>
      <c r="GBZ54" s="73"/>
      <c r="GCA54" s="73"/>
      <c r="GCB54" s="73"/>
      <c r="GCC54" s="73"/>
      <c r="GCD54" s="73"/>
      <c r="GCE54" s="73"/>
      <c r="GCF54" s="73"/>
      <c r="GCG54" s="73"/>
      <c r="GCH54" s="73"/>
      <c r="GCI54" s="73"/>
      <c r="GCJ54" s="73"/>
      <c r="GCK54" s="73"/>
      <c r="GCL54" s="73"/>
      <c r="GCM54" s="73"/>
      <c r="GCN54" s="73"/>
      <c r="GCO54" s="73"/>
      <c r="GCP54" s="73"/>
      <c r="GCQ54" s="73"/>
      <c r="GCR54" s="73"/>
      <c r="GCS54" s="73"/>
      <c r="GCT54" s="73"/>
      <c r="GCU54" s="73"/>
      <c r="GCV54" s="73"/>
      <c r="GCW54" s="73"/>
      <c r="GCX54" s="73"/>
      <c r="GCY54" s="73"/>
      <c r="GCZ54" s="73"/>
      <c r="GDA54" s="73"/>
      <c r="GDB54" s="73"/>
      <c r="GDC54" s="73"/>
      <c r="GDD54" s="73"/>
      <c r="GDE54" s="73"/>
      <c r="GDF54" s="73"/>
      <c r="GDG54" s="73"/>
      <c r="GDH54" s="73"/>
      <c r="GDI54" s="73"/>
      <c r="GDJ54" s="73"/>
      <c r="GDK54" s="73"/>
      <c r="GDL54" s="73"/>
      <c r="GDM54" s="73"/>
      <c r="GDN54" s="73"/>
      <c r="GDO54" s="73"/>
      <c r="GDP54" s="73"/>
      <c r="GDQ54" s="73"/>
      <c r="GDR54" s="73"/>
      <c r="GDS54" s="73"/>
      <c r="GDT54" s="73"/>
      <c r="GDU54" s="73"/>
      <c r="GDV54" s="73"/>
      <c r="GDW54" s="73"/>
      <c r="GDX54" s="73"/>
      <c r="GDY54" s="73"/>
      <c r="GDZ54" s="73"/>
      <c r="GEA54" s="73"/>
      <c r="GEB54" s="73"/>
      <c r="GEC54" s="73"/>
      <c r="GED54" s="73"/>
      <c r="GEE54" s="73"/>
      <c r="GEF54" s="73"/>
      <c r="GEG54" s="73"/>
      <c r="GEH54" s="73"/>
      <c r="GEI54" s="73"/>
      <c r="GEJ54" s="73"/>
      <c r="GEK54" s="73"/>
      <c r="GEL54" s="73"/>
      <c r="GEM54" s="73"/>
      <c r="GEN54" s="73"/>
      <c r="GEO54" s="73"/>
      <c r="GEP54" s="73"/>
      <c r="GEQ54" s="73"/>
      <c r="GER54" s="73"/>
      <c r="GES54" s="73"/>
      <c r="GET54" s="73"/>
      <c r="GEU54" s="73"/>
      <c r="GEV54" s="73"/>
      <c r="GEW54" s="73"/>
      <c r="GEX54" s="73"/>
      <c r="GEY54" s="73"/>
      <c r="GEZ54" s="73"/>
      <c r="GFA54" s="73"/>
      <c r="GFB54" s="73"/>
      <c r="GFC54" s="73"/>
      <c r="GFD54" s="73"/>
      <c r="GFE54" s="73"/>
      <c r="GFF54" s="73"/>
      <c r="GFG54" s="73"/>
      <c r="GFH54" s="73"/>
      <c r="GFI54" s="73"/>
      <c r="GFJ54" s="73"/>
      <c r="GFK54" s="73"/>
      <c r="GFL54" s="73"/>
      <c r="GFM54" s="73"/>
      <c r="GFN54" s="73"/>
      <c r="GFO54" s="73"/>
      <c r="GFP54" s="73"/>
      <c r="GFQ54" s="73"/>
      <c r="GFR54" s="73"/>
      <c r="GFS54" s="73"/>
      <c r="GFT54" s="73"/>
      <c r="GFU54" s="73"/>
      <c r="GFV54" s="73"/>
      <c r="GFW54" s="73"/>
      <c r="GFX54" s="73"/>
      <c r="GFY54" s="73"/>
      <c r="GFZ54" s="73"/>
      <c r="GGA54" s="73"/>
      <c r="GGB54" s="73"/>
      <c r="GGC54" s="73"/>
      <c r="GGD54" s="73"/>
      <c r="GGE54" s="73"/>
      <c r="GGF54" s="73"/>
      <c r="GGG54" s="73"/>
      <c r="GGH54" s="73"/>
      <c r="GGI54" s="73"/>
      <c r="GGJ54" s="73"/>
      <c r="GGK54" s="73"/>
      <c r="GGL54" s="73"/>
      <c r="GGM54" s="73"/>
      <c r="GGN54" s="73"/>
      <c r="GGO54" s="73"/>
      <c r="GGP54" s="73"/>
      <c r="GGQ54" s="73"/>
      <c r="GGR54" s="73"/>
      <c r="GGS54" s="73"/>
      <c r="GGT54" s="73"/>
      <c r="GGU54" s="73"/>
      <c r="GGV54" s="73"/>
      <c r="GGW54" s="73"/>
      <c r="GGX54" s="73"/>
      <c r="GGY54" s="73"/>
      <c r="GGZ54" s="73"/>
      <c r="GHA54" s="73"/>
      <c r="GHB54" s="73"/>
      <c r="GHC54" s="73"/>
      <c r="GHD54" s="73"/>
      <c r="GHE54" s="73"/>
      <c r="GHF54" s="73"/>
      <c r="GHG54" s="73"/>
      <c r="GHH54" s="73"/>
      <c r="GHI54" s="73"/>
      <c r="GHJ54" s="73"/>
      <c r="GHK54" s="73"/>
      <c r="GHL54" s="73"/>
      <c r="GHM54" s="73"/>
      <c r="GHN54" s="73"/>
      <c r="GHO54" s="73"/>
      <c r="GHP54" s="73"/>
      <c r="GHQ54" s="73"/>
      <c r="GHR54" s="73"/>
      <c r="GHS54" s="73"/>
      <c r="GHT54" s="73"/>
      <c r="GHU54" s="73"/>
      <c r="GHV54" s="73"/>
      <c r="GHW54" s="73"/>
      <c r="GHX54" s="73"/>
      <c r="GHY54" s="73"/>
      <c r="GHZ54" s="73"/>
      <c r="GIA54" s="73"/>
      <c r="GIB54" s="73"/>
      <c r="GIC54" s="73"/>
      <c r="GID54" s="73"/>
      <c r="GIE54" s="73"/>
      <c r="GIF54" s="73"/>
      <c r="GIG54" s="73"/>
      <c r="GIH54" s="73"/>
      <c r="GII54" s="73"/>
      <c r="GIJ54" s="73"/>
      <c r="GIK54" s="73"/>
      <c r="GIL54" s="73"/>
      <c r="GIM54" s="73"/>
      <c r="GIN54" s="73"/>
      <c r="GIO54" s="73"/>
      <c r="GIP54" s="73"/>
      <c r="GIQ54" s="73"/>
      <c r="GIR54" s="73"/>
      <c r="GIS54" s="73"/>
      <c r="GIT54" s="73"/>
      <c r="GIU54" s="73"/>
      <c r="GIV54" s="73"/>
      <c r="GIW54" s="73"/>
      <c r="GIX54" s="73"/>
      <c r="GIY54" s="73"/>
      <c r="GIZ54" s="73"/>
      <c r="GJA54" s="73"/>
      <c r="GJB54" s="73"/>
      <c r="GJC54" s="73"/>
      <c r="GJD54" s="73"/>
      <c r="GJE54" s="73"/>
      <c r="GJF54" s="73"/>
      <c r="GJG54" s="73"/>
      <c r="GJH54" s="73"/>
      <c r="GJI54" s="73"/>
      <c r="GJJ54" s="73"/>
      <c r="GJK54" s="73"/>
      <c r="GJL54" s="73"/>
      <c r="GJM54" s="73"/>
      <c r="GJN54" s="73"/>
      <c r="GJO54" s="73"/>
      <c r="GJP54" s="73"/>
      <c r="GJQ54" s="73"/>
      <c r="GJR54" s="73"/>
      <c r="GJS54" s="73"/>
      <c r="GJT54" s="73"/>
      <c r="GJU54" s="73"/>
      <c r="GJV54" s="73"/>
      <c r="GJW54" s="73"/>
      <c r="GJX54" s="73"/>
      <c r="GJY54" s="73"/>
      <c r="GJZ54" s="73"/>
      <c r="GKA54" s="73"/>
      <c r="GKB54" s="73"/>
      <c r="GKC54" s="73"/>
      <c r="GKD54" s="73"/>
      <c r="GKE54" s="73"/>
      <c r="GKF54" s="73"/>
      <c r="GKG54" s="73"/>
      <c r="GKH54" s="73"/>
      <c r="GKI54" s="73"/>
      <c r="GKJ54" s="73"/>
      <c r="GKK54" s="73"/>
      <c r="GKL54" s="73"/>
      <c r="GKM54" s="73"/>
      <c r="GKN54" s="73"/>
      <c r="GKO54" s="73"/>
      <c r="GKP54" s="73"/>
      <c r="GKQ54" s="73"/>
      <c r="GKR54" s="73"/>
      <c r="GKS54" s="73"/>
      <c r="GKT54" s="73"/>
      <c r="GKU54" s="73"/>
      <c r="GKV54" s="73"/>
      <c r="GKW54" s="73"/>
      <c r="GKX54" s="73"/>
      <c r="GKY54" s="73"/>
      <c r="GKZ54" s="73"/>
      <c r="GLA54" s="73"/>
      <c r="GLB54" s="73"/>
      <c r="GLC54" s="73"/>
      <c r="GLD54" s="73"/>
      <c r="GLE54" s="73"/>
      <c r="GLF54" s="73"/>
      <c r="GLG54" s="73"/>
      <c r="GLH54" s="73"/>
      <c r="GLI54" s="73"/>
      <c r="GLJ54" s="73"/>
      <c r="GLK54" s="73"/>
      <c r="GLL54" s="73"/>
      <c r="GLM54" s="73"/>
      <c r="GLN54" s="73"/>
      <c r="GLO54" s="73"/>
      <c r="GLP54" s="73"/>
      <c r="GLQ54" s="73"/>
      <c r="GLR54" s="73"/>
      <c r="GLS54" s="73"/>
      <c r="GLT54" s="73"/>
      <c r="GLU54" s="73"/>
      <c r="GLV54" s="73"/>
      <c r="GLW54" s="73"/>
      <c r="GLX54" s="73"/>
      <c r="GLY54" s="73"/>
      <c r="GLZ54" s="73"/>
      <c r="GMA54" s="73"/>
      <c r="GMB54" s="73"/>
      <c r="GMC54" s="73"/>
      <c r="GMD54" s="73"/>
      <c r="GME54" s="73"/>
      <c r="GMF54" s="73"/>
      <c r="GMG54" s="73"/>
      <c r="GMH54" s="73"/>
      <c r="GMI54" s="73"/>
      <c r="GMJ54" s="73"/>
      <c r="GMK54" s="73"/>
      <c r="GML54" s="73"/>
      <c r="GMM54" s="73"/>
      <c r="GMN54" s="73"/>
      <c r="GMO54" s="73"/>
      <c r="GMP54" s="73"/>
      <c r="GMQ54" s="73"/>
      <c r="GMR54" s="73"/>
      <c r="GMS54" s="73"/>
      <c r="GMT54" s="73"/>
      <c r="GMU54" s="73"/>
      <c r="GMV54" s="73"/>
      <c r="GMW54" s="73"/>
      <c r="GMX54" s="73"/>
      <c r="GMY54" s="73"/>
      <c r="GMZ54" s="73"/>
      <c r="GNA54" s="73"/>
      <c r="GNB54" s="73"/>
      <c r="GNC54" s="73"/>
      <c r="GND54" s="73"/>
      <c r="GNE54" s="73"/>
      <c r="GNF54" s="73"/>
      <c r="GNG54" s="73"/>
      <c r="GNH54" s="73"/>
      <c r="GNI54" s="73"/>
      <c r="GNJ54" s="73"/>
      <c r="GNK54" s="73"/>
      <c r="GNL54" s="73"/>
      <c r="GNM54" s="73"/>
      <c r="GNN54" s="73"/>
      <c r="GNO54" s="73"/>
      <c r="GNP54" s="73"/>
      <c r="GNQ54" s="73"/>
      <c r="GNR54" s="73"/>
      <c r="GNS54" s="73"/>
      <c r="GNT54" s="73"/>
      <c r="GNU54" s="73"/>
      <c r="GNV54" s="73"/>
      <c r="GNW54" s="73"/>
      <c r="GNX54" s="73"/>
      <c r="GNY54" s="73"/>
      <c r="GNZ54" s="73"/>
      <c r="GOA54" s="73"/>
      <c r="GOB54" s="73"/>
      <c r="GOC54" s="73"/>
      <c r="GOD54" s="73"/>
      <c r="GOE54" s="73"/>
      <c r="GOF54" s="73"/>
      <c r="GOG54" s="73"/>
      <c r="GOH54" s="73"/>
      <c r="GOI54" s="73"/>
      <c r="GOJ54" s="73"/>
      <c r="GOK54" s="73"/>
      <c r="GOL54" s="73"/>
      <c r="GOM54" s="73"/>
      <c r="GON54" s="73"/>
      <c r="GOO54" s="73"/>
      <c r="GOP54" s="73"/>
      <c r="GOQ54" s="73"/>
      <c r="GOR54" s="73"/>
      <c r="GOS54" s="73"/>
      <c r="GOT54" s="73"/>
      <c r="GOU54" s="73"/>
      <c r="GOV54" s="73"/>
      <c r="GOW54" s="73"/>
      <c r="GOX54" s="73"/>
      <c r="GOY54" s="73"/>
      <c r="GOZ54" s="73"/>
      <c r="GPA54" s="73"/>
      <c r="GPB54" s="73"/>
      <c r="GPC54" s="73"/>
      <c r="GPD54" s="73"/>
      <c r="GPE54" s="73"/>
      <c r="GPF54" s="73"/>
      <c r="GPG54" s="73"/>
      <c r="GPH54" s="73"/>
      <c r="GPI54" s="73"/>
      <c r="GPJ54" s="73"/>
      <c r="GPK54" s="73"/>
      <c r="GPL54" s="73"/>
      <c r="GPM54" s="73"/>
      <c r="GPN54" s="73"/>
      <c r="GPO54" s="73"/>
      <c r="GPP54" s="73"/>
      <c r="GPQ54" s="73"/>
      <c r="GPR54" s="73"/>
      <c r="GPS54" s="73"/>
      <c r="GPT54" s="73"/>
      <c r="GPU54" s="73"/>
      <c r="GPV54" s="73"/>
      <c r="GPW54" s="73"/>
      <c r="GPX54" s="73"/>
      <c r="GPY54" s="73"/>
      <c r="GPZ54" s="73"/>
      <c r="GQA54" s="73"/>
      <c r="GQB54" s="73"/>
      <c r="GQC54" s="73"/>
      <c r="GQD54" s="73"/>
      <c r="GQE54" s="73"/>
      <c r="GQF54" s="73"/>
      <c r="GQG54" s="73"/>
      <c r="GQH54" s="73"/>
      <c r="GQI54" s="73"/>
      <c r="GQJ54" s="73"/>
      <c r="GQK54" s="73"/>
      <c r="GQL54" s="73"/>
      <c r="GQM54" s="73"/>
      <c r="GQN54" s="73"/>
      <c r="GQO54" s="73"/>
      <c r="GQP54" s="73"/>
      <c r="GQQ54" s="73"/>
      <c r="GQR54" s="73"/>
      <c r="GQS54" s="73"/>
      <c r="GQT54" s="73"/>
      <c r="GQU54" s="73"/>
      <c r="GQV54" s="73"/>
      <c r="GQW54" s="73"/>
      <c r="GQX54" s="73"/>
      <c r="GQY54" s="73"/>
      <c r="GQZ54" s="73"/>
      <c r="GRA54" s="73"/>
      <c r="GRB54" s="73"/>
      <c r="GRC54" s="73"/>
      <c r="GRD54" s="73"/>
      <c r="GRE54" s="73"/>
      <c r="GRF54" s="73"/>
      <c r="GRG54" s="73"/>
      <c r="GRH54" s="73"/>
      <c r="GRI54" s="73"/>
      <c r="GRJ54" s="73"/>
      <c r="GRK54" s="73"/>
      <c r="GRL54" s="73"/>
      <c r="GRM54" s="73"/>
      <c r="GRN54" s="73"/>
      <c r="GRO54" s="73"/>
      <c r="GRP54" s="73"/>
      <c r="GRQ54" s="73"/>
      <c r="GRR54" s="73"/>
      <c r="GRS54" s="73"/>
      <c r="GRT54" s="73"/>
      <c r="GRU54" s="73"/>
      <c r="GRV54" s="73"/>
      <c r="GRW54" s="73"/>
      <c r="GRX54" s="73"/>
      <c r="GRY54" s="73"/>
      <c r="GRZ54" s="73"/>
      <c r="GSA54" s="73"/>
      <c r="GSB54" s="73"/>
      <c r="GSC54" s="73"/>
      <c r="GSD54" s="73"/>
      <c r="GSE54" s="73"/>
      <c r="GSF54" s="73"/>
      <c r="GSG54" s="73"/>
      <c r="GSH54" s="73"/>
      <c r="GSI54" s="73"/>
      <c r="GSJ54" s="73"/>
      <c r="GSK54" s="73"/>
      <c r="GSL54" s="73"/>
      <c r="GSM54" s="73"/>
      <c r="GSN54" s="73"/>
      <c r="GSO54" s="73"/>
      <c r="GSP54" s="73"/>
      <c r="GSQ54" s="73"/>
      <c r="GSR54" s="73"/>
      <c r="GSS54" s="73"/>
      <c r="GST54" s="73"/>
      <c r="GSU54" s="73"/>
      <c r="GSV54" s="73"/>
      <c r="GSW54" s="73"/>
      <c r="GSX54" s="73"/>
      <c r="GSY54" s="73"/>
      <c r="GSZ54" s="73"/>
      <c r="GTA54" s="73"/>
      <c r="GTB54" s="73"/>
      <c r="GTC54" s="73"/>
      <c r="GTD54" s="73"/>
      <c r="GTE54" s="73"/>
      <c r="GTF54" s="73"/>
      <c r="GTG54" s="73"/>
      <c r="GTH54" s="73"/>
      <c r="GTI54" s="73"/>
      <c r="GTJ54" s="73"/>
      <c r="GTK54" s="73"/>
      <c r="GTL54" s="73"/>
      <c r="GTM54" s="73"/>
      <c r="GTN54" s="73"/>
      <c r="GTO54" s="73"/>
      <c r="GTP54" s="73"/>
      <c r="GTQ54" s="73"/>
      <c r="GTR54" s="73"/>
      <c r="GTS54" s="73"/>
      <c r="GTT54" s="73"/>
      <c r="GTU54" s="73"/>
      <c r="GTV54" s="73"/>
      <c r="GTW54" s="73"/>
      <c r="GTX54" s="73"/>
      <c r="GTY54" s="73"/>
      <c r="GTZ54" s="73"/>
      <c r="GUA54" s="73"/>
      <c r="GUB54" s="73"/>
      <c r="GUC54" s="73"/>
      <c r="GUD54" s="73"/>
      <c r="GUE54" s="73"/>
      <c r="GUF54" s="73"/>
      <c r="GUG54" s="73"/>
      <c r="GUH54" s="73"/>
      <c r="GUI54" s="73"/>
      <c r="GUJ54" s="73"/>
      <c r="GUK54" s="73"/>
      <c r="GUL54" s="73"/>
      <c r="GUM54" s="73"/>
      <c r="GUN54" s="73"/>
      <c r="GUO54" s="73"/>
      <c r="GUP54" s="73"/>
      <c r="GUQ54" s="73"/>
      <c r="GUR54" s="73"/>
      <c r="GUS54" s="73"/>
      <c r="GUT54" s="73"/>
      <c r="GUU54" s="73"/>
      <c r="GUV54" s="73"/>
      <c r="GUW54" s="73"/>
      <c r="GUX54" s="73"/>
      <c r="GUY54" s="73"/>
      <c r="GUZ54" s="73"/>
      <c r="GVA54" s="73"/>
      <c r="GVB54" s="73"/>
      <c r="GVC54" s="73"/>
      <c r="GVD54" s="73"/>
      <c r="GVE54" s="73"/>
      <c r="GVF54" s="73"/>
      <c r="GVG54" s="73"/>
      <c r="GVH54" s="73"/>
      <c r="GVI54" s="73"/>
      <c r="GVJ54" s="73"/>
      <c r="GVK54" s="73"/>
      <c r="GVL54" s="73"/>
      <c r="GVM54" s="73"/>
      <c r="GVN54" s="73"/>
      <c r="GVO54" s="73"/>
      <c r="GVP54" s="73"/>
      <c r="GVQ54" s="73"/>
      <c r="GVR54" s="73"/>
      <c r="GVS54" s="73"/>
      <c r="GVT54" s="73"/>
      <c r="GVU54" s="73"/>
      <c r="GVV54" s="73"/>
      <c r="GVW54" s="73"/>
      <c r="GVX54" s="73"/>
      <c r="GVY54" s="73"/>
      <c r="GVZ54" s="73"/>
      <c r="GWA54" s="73"/>
      <c r="GWB54" s="73"/>
      <c r="GWC54" s="73"/>
      <c r="GWD54" s="73"/>
      <c r="GWE54" s="73"/>
      <c r="GWF54" s="73"/>
      <c r="GWG54" s="73"/>
      <c r="GWH54" s="73"/>
      <c r="GWI54" s="73"/>
      <c r="GWJ54" s="73"/>
      <c r="GWK54" s="73"/>
      <c r="GWL54" s="73"/>
      <c r="GWM54" s="73"/>
      <c r="GWN54" s="73"/>
      <c r="GWO54" s="73"/>
      <c r="GWP54" s="73"/>
      <c r="GWQ54" s="73"/>
      <c r="GWR54" s="73"/>
      <c r="GWS54" s="73"/>
      <c r="GWT54" s="73"/>
      <c r="GWU54" s="73"/>
      <c r="GWV54" s="73"/>
      <c r="GWW54" s="73"/>
      <c r="GWX54" s="73"/>
      <c r="GWY54" s="73"/>
      <c r="GWZ54" s="73"/>
      <c r="GXA54" s="73"/>
      <c r="GXB54" s="73"/>
      <c r="GXC54" s="73"/>
      <c r="GXD54" s="73"/>
      <c r="GXE54" s="73"/>
      <c r="GXF54" s="73"/>
      <c r="GXG54" s="73"/>
      <c r="GXH54" s="73"/>
      <c r="GXI54" s="73"/>
      <c r="GXJ54" s="73"/>
      <c r="GXK54" s="73"/>
      <c r="GXL54" s="73"/>
      <c r="GXM54" s="73"/>
      <c r="GXN54" s="73"/>
      <c r="GXO54" s="73"/>
      <c r="GXP54" s="73"/>
      <c r="GXQ54" s="73"/>
      <c r="GXR54" s="73"/>
      <c r="GXS54" s="73"/>
      <c r="GXT54" s="73"/>
      <c r="GXU54" s="73"/>
      <c r="GXV54" s="73"/>
      <c r="GXW54" s="73"/>
      <c r="GXX54" s="73"/>
      <c r="GXY54" s="73"/>
      <c r="GXZ54" s="73"/>
      <c r="GYA54" s="73"/>
      <c r="GYB54" s="73"/>
      <c r="GYC54" s="73"/>
      <c r="GYD54" s="73"/>
      <c r="GYE54" s="73"/>
      <c r="GYF54" s="73"/>
      <c r="GYG54" s="73"/>
      <c r="GYH54" s="73"/>
      <c r="GYI54" s="73"/>
      <c r="GYJ54" s="73"/>
      <c r="GYK54" s="73"/>
      <c r="GYL54" s="73"/>
      <c r="GYM54" s="73"/>
      <c r="GYN54" s="73"/>
      <c r="GYO54" s="73"/>
      <c r="GYP54" s="73"/>
      <c r="GYQ54" s="73"/>
      <c r="GYR54" s="73"/>
      <c r="GYS54" s="73"/>
      <c r="GYT54" s="73"/>
      <c r="GYU54" s="73"/>
      <c r="GYV54" s="73"/>
      <c r="GYW54" s="73"/>
      <c r="GYX54" s="73"/>
      <c r="GYY54" s="73"/>
      <c r="GYZ54" s="73"/>
      <c r="GZA54" s="73"/>
      <c r="GZB54" s="73"/>
      <c r="GZC54" s="73"/>
      <c r="GZD54" s="73"/>
      <c r="GZE54" s="73"/>
      <c r="GZF54" s="73"/>
      <c r="GZG54" s="73"/>
      <c r="GZH54" s="73"/>
      <c r="GZI54" s="73"/>
      <c r="GZJ54" s="73"/>
      <c r="GZK54" s="73"/>
      <c r="GZL54" s="73"/>
      <c r="GZM54" s="73"/>
      <c r="GZN54" s="73"/>
      <c r="GZO54" s="73"/>
      <c r="GZP54" s="73"/>
      <c r="GZQ54" s="73"/>
      <c r="GZR54" s="73"/>
      <c r="GZS54" s="73"/>
      <c r="GZT54" s="73"/>
      <c r="GZU54" s="73"/>
      <c r="GZV54" s="73"/>
      <c r="GZW54" s="73"/>
      <c r="GZX54" s="73"/>
      <c r="GZY54" s="73"/>
      <c r="GZZ54" s="73"/>
      <c r="HAA54" s="73"/>
      <c r="HAB54" s="73"/>
      <c r="HAC54" s="73"/>
      <c r="HAD54" s="73"/>
      <c r="HAE54" s="73"/>
      <c r="HAF54" s="73"/>
      <c r="HAG54" s="73"/>
      <c r="HAH54" s="73"/>
      <c r="HAI54" s="73"/>
      <c r="HAJ54" s="73"/>
      <c r="HAK54" s="73"/>
      <c r="HAL54" s="73"/>
      <c r="HAM54" s="73"/>
      <c r="HAN54" s="73"/>
      <c r="HAO54" s="73"/>
      <c r="HAP54" s="73"/>
      <c r="HAQ54" s="73"/>
      <c r="HAR54" s="73"/>
      <c r="HAS54" s="73"/>
      <c r="HAT54" s="73"/>
      <c r="HAU54" s="73"/>
      <c r="HAV54" s="73"/>
      <c r="HAW54" s="73"/>
      <c r="HAX54" s="73"/>
      <c r="HAY54" s="73"/>
      <c r="HAZ54" s="73"/>
      <c r="HBA54" s="73"/>
      <c r="HBB54" s="73"/>
      <c r="HBC54" s="73"/>
      <c r="HBD54" s="73"/>
      <c r="HBE54" s="73"/>
      <c r="HBF54" s="73"/>
      <c r="HBG54" s="73"/>
      <c r="HBH54" s="73"/>
      <c r="HBI54" s="73"/>
      <c r="HBJ54" s="73"/>
      <c r="HBK54" s="73"/>
      <c r="HBL54" s="73"/>
      <c r="HBM54" s="73"/>
      <c r="HBN54" s="73"/>
      <c r="HBO54" s="73"/>
      <c r="HBP54" s="73"/>
      <c r="HBQ54" s="73"/>
      <c r="HBR54" s="73"/>
      <c r="HBS54" s="73"/>
      <c r="HBT54" s="73"/>
      <c r="HBU54" s="73"/>
      <c r="HBV54" s="73"/>
      <c r="HBW54" s="73"/>
      <c r="HBX54" s="73"/>
      <c r="HBY54" s="73"/>
      <c r="HBZ54" s="73"/>
      <c r="HCA54" s="73"/>
      <c r="HCB54" s="73"/>
      <c r="HCC54" s="73"/>
      <c r="HCD54" s="73"/>
      <c r="HCE54" s="73"/>
      <c r="HCF54" s="73"/>
      <c r="HCG54" s="73"/>
      <c r="HCH54" s="73"/>
      <c r="HCI54" s="73"/>
      <c r="HCJ54" s="73"/>
      <c r="HCK54" s="73"/>
      <c r="HCL54" s="73"/>
      <c r="HCM54" s="73"/>
      <c r="HCN54" s="73"/>
      <c r="HCO54" s="73"/>
      <c r="HCP54" s="73"/>
      <c r="HCQ54" s="73"/>
      <c r="HCR54" s="73"/>
      <c r="HCS54" s="73"/>
      <c r="HCT54" s="73"/>
      <c r="HCU54" s="73"/>
      <c r="HCV54" s="73"/>
      <c r="HCW54" s="73"/>
      <c r="HCX54" s="73"/>
      <c r="HCY54" s="73"/>
      <c r="HCZ54" s="73"/>
      <c r="HDA54" s="73"/>
      <c r="HDB54" s="73"/>
      <c r="HDC54" s="73"/>
      <c r="HDD54" s="73"/>
      <c r="HDE54" s="73"/>
      <c r="HDF54" s="73"/>
      <c r="HDG54" s="73"/>
      <c r="HDH54" s="73"/>
      <c r="HDI54" s="73"/>
      <c r="HDJ54" s="73"/>
      <c r="HDK54" s="73"/>
      <c r="HDL54" s="73"/>
      <c r="HDM54" s="73"/>
      <c r="HDN54" s="73"/>
      <c r="HDO54" s="73"/>
      <c r="HDP54" s="73"/>
      <c r="HDQ54" s="73"/>
      <c r="HDR54" s="73"/>
      <c r="HDS54" s="73"/>
      <c r="HDT54" s="73"/>
      <c r="HDU54" s="73"/>
      <c r="HDV54" s="73"/>
      <c r="HDW54" s="73"/>
      <c r="HDX54" s="73"/>
      <c r="HDY54" s="73"/>
      <c r="HDZ54" s="73"/>
      <c r="HEA54" s="73"/>
      <c r="HEB54" s="73"/>
      <c r="HEC54" s="73"/>
      <c r="HED54" s="73"/>
      <c r="HEE54" s="73"/>
      <c r="HEF54" s="73"/>
      <c r="HEG54" s="73"/>
      <c r="HEH54" s="73"/>
      <c r="HEI54" s="73"/>
      <c r="HEJ54" s="73"/>
      <c r="HEK54" s="73"/>
      <c r="HEL54" s="73"/>
      <c r="HEM54" s="73"/>
      <c r="HEN54" s="73"/>
      <c r="HEO54" s="73"/>
      <c r="HEP54" s="73"/>
      <c r="HEQ54" s="73"/>
      <c r="HER54" s="73"/>
      <c r="HES54" s="73"/>
      <c r="HET54" s="73"/>
      <c r="HEU54" s="73"/>
      <c r="HEV54" s="73"/>
      <c r="HEW54" s="73"/>
      <c r="HEX54" s="73"/>
      <c r="HEY54" s="73"/>
      <c r="HEZ54" s="73"/>
      <c r="HFA54" s="73"/>
      <c r="HFB54" s="73"/>
      <c r="HFC54" s="73"/>
      <c r="HFD54" s="73"/>
      <c r="HFE54" s="73"/>
      <c r="HFF54" s="73"/>
      <c r="HFG54" s="73"/>
      <c r="HFH54" s="73"/>
      <c r="HFI54" s="73"/>
      <c r="HFJ54" s="73"/>
      <c r="HFK54" s="73"/>
      <c r="HFL54" s="73"/>
      <c r="HFM54" s="73"/>
      <c r="HFN54" s="73"/>
      <c r="HFO54" s="73"/>
      <c r="HFP54" s="73"/>
      <c r="HFQ54" s="73"/>
      <c r="HFR54" s="73"/>
      <c r="HFS54" s="73"/>
      <c r="HFT54" s="73"/>
      <c r="HFU54" s="73"/>
      <c r="HFV54" s="73"/>
      <c r="HFW54" s="73"/>
      <c r="HFX54" s="73"/>
      <c r="HFY54" s="73"/>
      <c r="HFZ54" s="73"/>
      <c r="HGA54" s="73"/>
      <c r="HGB54" s="73"/>
      <c r="HGC54" s="73"/>
      <c r="HGD54" s="73"/>
      <c r="HGE54" s="73"/>
      <c r="HGF54" s="73"/>
      <c r="HGG54" s="73"/>
      <c r="HGH54" s="73"/>
      <c r="HGI54" s="73"/>
      <c r="HGJ54" s="73"/>
      <c r="HGK54" s="73"/>
      <c r="HGL54" s="73"/>
      <c r="HGM54" s="73"/>
      <c r="HGN54" s="73"/>
      <c r="HGO54" s="73"/>
      <c r="HGP54" s="73"/>
      <c r="HGQ54" s="73"/>
      <c r="HGR54" s="73"/>
      <c r="HGS54" s="73"/>
      <c r="HGT54" s="73"/>
      <c r="HGU54" s="73"/>
      <c r="HGV54" s="73"/>
      <c r="HGW54" s="73"/>
      <c r="HGX54" s="73"/>
      <c r="HGY54" s="73"/>
      <c r="HGZ54" s="73"/>
      <c r="HHA54" s="73"/>
      <c r="HHB54" s="73"/>
      <c r="HHC54" s="73"/>
      <c r="HHD54" s="73"/>
      <c r="HHE54" s="73"/>
      <c r="HHF54" s="73"/>
      <c r="HHG54" s="73"/>
      <c r="HHH54" s="73"/>
      <c r="HHI54" s="73"/>
      <c r="HHJ54" s="73"/>
      <c r="HHK54" s="73"/>
      <c r="HHL54" s="73"/>
      <c r="HHM54" s="73"/>
      <c r="HHN54" s="73"/>
      <c r="HHO54" s="73"/>
      <c r="HHP54" s="73"/>
      <c r="HHQ54" s="73"/>
      <c r="HHR54" s="73"/>
      <c r="HHS54" s="73"/>
      <c r="HHT54" s="73"/>
      <c r="HHU54" s="73"/>
      <c r="HHV54" s="73"/>
      <c r="HHW54" s="73"/>
      <c r="HHX54" s="73"/>
      <c r="HHY54" s="73"/>
      <c r="HHZ54" s="73"/>
      <c r="HIA54" s="73"/>
      <c r="HIB54" s="73"/>
      <c r="HIC54" s="73"/>
      <c r="HID54" s="73"/>
      <c r="HIE54" s="73"/>
      <c r="HIF54" s="73"/>
      <c r="HIG54" s="73"/>
      <c r="HIH54" s="73"/>
      <c r="HII54" s="73"/>
      <c r="HIJ54" s="73"/>
      <c r="HIK54" s="73"/>
      <c r="HIL54" s="73"/>
      <c r="HIM54" s="73"/>
      <c r="HIN54" s="73"/>
      <c r="HIO54" s="73"/>
      <c r="HIP54" s="73"/>
      <c r="HIQ54" s="73"/>
      <c r="HIR54" s="73"/>
      <c r="HIS54" s="73"/>
      <c r="HIT54" s="73"/>
      <c r="HIU54" s="73"/>
      <c r="HIV54" s="73"/>
      <c r="HIW54" s="73"/>
      <c r="HIX54" s="73"/>
      <c r="HIY54" s="73"/>
      <c r="HIZ54" s="73"/>
      <c r="HJA54" s="73"/>
      <c r="HJB54" s="73"/>
      <c r="HJC54" s="73"/>
      <c r="HJD54" s="73"/>
      <c r="HJE54" s="73"/>
      <c r="HJF54" s="73"/>
      <c r="HJG54" s="73"/>
      <c r="HJH54" s="73"/>
      <c r="HJI54" s="73"/>
      <c r="HJJ54" s="73"/>
      <c r="HJK54" s="73"/>
      <c r="HJL54" s="73"/>
      <c r="HJM54" s="73"/>
      <c r="HJN54" s="73"/>
      <c r="HJO54" s="73"/>
      <c r="HJP54" s="73"/>
      <c r="HJQ54" s="73"/>
      <c r="HJR54" s="73"/>
      <c r="HJS54" s="73"/>
      <c r="HJT54" s="73"/>
      <c r="HJU54" s="73"/>
      <c r="HJV54" s="73"/>
      <c r="HJW54" s="73"/>
      <c r="HJX54" s="73"/>
      <c r="HJY54" s="73"/>
      <c r="HJZ54" s="73"/>
      <c r="HKA54" s="73"/>
      <c r="HKB54" s="73"/>
      <c r="HKC54" s="73"/>
      <c r="HKD54" s="73"/>
      <c r="HKE54" s="73"/>
      <c r="HKF54" s="73"/>
      <c r="HKG54" s="73"/>
      <c r="HKH54" s="73"/>
      <c r="HKI54" s="73"/>
      <c r="HKJ54" s="73"/>
      <c r="HKK54" s="73"/>
      <c r="HKL54" s="73"/>
      <c r="HKM54" s="73"/>
      <c r="HKN54" s="73"/>
      <c r="HKO54" s="73"/>
      <c r="HKP54" s="73"/>
      <c r="HKQ54" s="73"/>
      <c r="HKR54" s="73"/>
      <c r="HKS54" s="73"/>
      <c r="HKT54" s="73"/>
      <c r="HKU54" s="73"/>
      <c r="HKV54" s="73"/>
      <c r="HKW54" s="73"/>
      <c r="HKX54" s="73"/>
      <c r="HKY54" s="73"/>
      <c r="HKZ54" s="73"/>
      <c r="HLA54" s="73"/>
      <c r="HLB54" s="73"/>
      <c r="HLC54" s="73"/>
      <c r="HLD54" s="73"/>
      <c r="HLE54" s="73"/>
      <c r="HLF54" s="73"/>
      <c r="HLG54" s="73"/>
      <c r="HLH54" s="73"/>
      <c r="HLI54" s="73"/>
      <c r="HLJ54" s="73"/>
      <c r="HLK54" s="73"/>
      <c r="HLL54" s="73"/>
      <c r="HLM54" s="73"/>
      <c r="HLN54" s="73"/>
      <c r="HLO54" s="73"/>
      <c r="HLP54" s="73"/>
      <c r="HLQ54" s="73"/>
      <c r="HLR54" s="73"/>
      <c r="HLS54" s="73"/>
      <c r="HLT54" s="73"/>
      <c r="HLU54" s="73"/>
      <c r="HLV54" s="73"/>
      <c r="HLW54" s="73"/>
      <c r="HLX54" s="73"/>
      <c r="HLY54" s="73"/>
      <c r="HLZ54" s="73"/>
      <c r="HMA54" s="73"/>
      <c r="HMB54" s="73"/>
      <c r="HMC54" s="73"/>
      <c r="HMD54" s="73"/>
      <c r="HME54" s="73"/>
      <c r="HMF54" s="73"/>
      <c r="HMG54" s="73"/>
      <c r="HMH54" s="73"/>
      <c r="HMI54" s="73"/>
      <c r="HMJ54" s="73"/>
      <c r="HMK54" s="73"/>
      <c r="HML54" s="73"/>
      <c r="HMM54" s="73"/>
      <c r="HMN54" s="73"/>
      <c r="HMO54" s="73"/>
      <c r="HMP54" s="73"/>
      <c r="HMQ54" s="73"/>
      <c r="HMR54" s="73"/>
      <c r="HMS54" s="73"/>
      <c r="HMT54" s="73"/>
      <c r="HMU54" s="73"/>
      <c r="HMV54" s="73"/>
      <c r="HMW54" s="73"/>
      <c r="HMX54" s="73"/>
      <c r="HMY54" s="73"/>
      <c r="HMZ54" s="73"/>
      <c r="HNA54" s="73"/>
      <c r="HNB54" s="73"/>
      <c r="HNC54" s="73"/>
      <c r="HND54" s="73"/>
      <c r="HNE54" s="73"/>
      <c r="HNF54" s="73"/>
      <c r="HNG54" s="73"/>
      <c r="HNH54" s="73"/>
      <c r="HNI54" s="73"/>
      <c r="HNJ54" s="73"/>
      <c r="HNK54" s="73"/>
      <c r="HNL54" s="73"/>
      <c r="HNM54" s="73"/>
      <c r="HNN54" s="73"/>
      <c r="HNO54" s="73"/>
      <c r="HNP54" s="73"/>
      <c r="HNQ54" s="73"/>
      <c r="HNR54" s="73"/>
      <c r="HNS54" s="73"/>
      <c r="HNT54" s="73"/>
      <c r="HNU54" s="73"/>
      <c r="HNV54" s="73"/>
      <c r="HNW54" s="73"/>
      <c r="HNX54" s="73"/>
      <c r="HNY54" s="73"/>
      <c r="HNZ54" s="73"/>
      <c r="HOA54" s="73"/>
      <c r="HOB54" s="73"/>
      <c r="HOC54" s="73"/>
      <c r="HOD54" s="73"/>
      <c r="HOE54" s="73"/>
      <c r="HOF54" s="73"/>
      <c r="HOG54" s="73"/>
      <c r="HOH54" s="73"/>
      <c r="HOI54" s="73"/>
      <c r="HOJ54" s="73"/>
      <c r="HOK54" s="73"/>
      <c r="HOL54" s="73"/>
      <c r="HOM54" s="73"/>
      <c r="HON54" s="73"/>
      <c r="HOO54" s="73"/>
      <c r="HOP54" s="73"/>
      <c r="HOQ54" s="73"/>
      <c r="HOR54" s="73"/>
      <c r="HOS54" s="73"/>
      <c r="HOT54" s="73"/>
      <c r="HOU54" s="73"/>
      <c r="HOV54" s="73"/>
      <c r="HOW54" s="73"/>
      <c r="HOX54" s="73"/>
      <c r="HOY54" s="73"/>
      <c r="HOZ54" s="73"/>
      <c r="HPA54" s="73"/>
      <c r="HPB54" s="73"/>
      <c r="HPC54" s="73"/>
      <c r="HPD54" s="73"/>
      <c r="HPE54" s="73"/>
      <c r="HPF54" s="73"/>
      <c r="HPG54" s="73"/>
      <c r="HPH54" s="73"/>
      <c r="HPI54" s="73"/>
      <c r="HPJ54" s="73"/>
      <c r="HPK54" s="73"/>
      <c r="HPL54" s="73"/>
      <c r="HPM54" s="73"/>
      <c r="HPN54" s="73"/>
      <c r="HPO54" s="73"/>
      <c r="HPP54" s="73"/>
      <c r="HPQ54" s="73"/>
      <c r="HPR54" s="73"/>
      <c r="HPS54" s="73"/>
      <c r="HPT54" s="73"/>
      <c r="HPU54" s="73"/>
      <c r="HPV54" s="73"/>
      <c r="HPW54" s="73"/>
      <c r="HPX54" s="73"/>
      <c r="HPY54" s="73"/>
      <c r="HPZ54" s="73"/>
      <c r="HQA54" s="73"/>
      <c r="HQB54" s="73"/>
      <c r="HQC54" s="73"/>
      <c r="HQD54" s="73"/>
      <c r="HQE54" s="73"/>
      <c r="HQF54" s="73"/>
      <c r="HQG54" s="73"/>
      <c r="HQH54" s="73"/>
      <c r="HQI54" s="73"/>
      <c r="HQJ54" s="73"/>
      <c r="HQK54" s="73"/>
      <c r="HQL54" s="73"/>
      <c r="HQM54" s="73"/>
      <c r="HQN54" s="73"/>
      <c r="HQO54" s="73"/>
      <c r="HQP54" s="73"/>
      <c r="HQQ54" s="73"/>
      <c r="HQR54" s="73"/>
      <c r="HQS54" s="73"/>
      <c r="HQT54" s="73"/>
      <c r="HQU54" s="73"/>
      <c r="HQV54" s="73"/>
      <c r="HQW54" s="73"/>
      <c r="HQX54" s="73"/>
      <c r="HQY54" s="73"/>
      <c r="HQZ54" s="73"/>
      <c r="HRA54" s="73"/>
      <c r="HRB54" s="73"/>
      <c r="HRC54" s="73"/>
      <c r="HRD54" s="73"/>
      <c r="HRE54" s="73"/>
      <c r="HRF54" s="73"/>
      <c r="HRG54" s="73"/>
      <c r="HRH54" s="73"/>
      <c r="HRI54" s="73"/>
      <c r="HRJ54" s="73"/>
      <c r="HRK54" s="73"/>
      <c r="HRL54" s="73"/>
      <c r="HRM54" s="73"/>
      <c r="HRN54" s="73"/>
      <c r="HRO54" s="73"/>
      <c r="HRP54" s="73"/>
      <c r="HRQ54" s="73"/>
      <c r="HRR54" s="73"/>
      <c r="HRS54" s="73"/>
      <c r="HRT54" s="73"/>
      <c r="HRU54" s="73"/>
      <c r="HRV54" s="73"/>
      <c r="HRW54" s="73"/>
      <c r="HRX54" s="73"/>
      <c r="HRY54" s="73"/>
      <c r="HRZ54" s="73"/>
      <c r="HSA54" s="73"/>
      <c r="HSB54" s="73"/>
      <c r="HSC54" s="73"/>
      <c r="HSD54" s="73"/>
      <c r="HSE54" s="73"/>
      <c r="HSF54" s="73"/>
      <c r="HSG54" s="73"/>
      <c r="HSH54" s="73"/>
      <c r="HSI54" s="73"/>
      <c r="HSJ54" s="73"/>
      <c r="HSK54" s="73"/>
      <c r="HSL54" s="73"/>
      <c r="HSM54" s="73"/>
      <c r="HSN54" s="73"/>
      <c r="HSO54" s="73"/>
      <c r="HSP54" s="73"/>
      <c r="HSQ54" s="73"/>
      <c r="HSR54" s="73"/>
      <c r="HSS54" s="73"/>
      <c r="HST54" s="73"/>
      <c r="HSU54" s="73"/>
      <c r="HSV54" s="73"/>
      <c r="HSW54" s="73"/>
      <c r="HSX54" s="73"/>
      <c r="HSY54" s="73"/>
      <c r="HSZ54" s="73"/>
      <c r="HTA54" s="73"/>
      <c r="HTB54" s="73"/>
      <c r="HTC54" s="73"/>
      <c r="HTD54" s="73"/>
      <c r="HTE54" s="73"/>
      <c r="HTF54" s="73"/>
      <c r="HTG54" s="73"/>
      <c r="HTH54" s="73"/>
      <c r="HTI54" s="73"/>
      <c r="HTJ54" s="73"/>
      <c r="HTK54" s="73"/>
      <c r="HTL54" s="73"/>
      <c r="HTM54" s="73"/>
      <c r="HTN54" s="73"/>
      <c r="HTO54" s="73"/>
      <c r="HTP54" s="73"/>
      <c r="HTQ54" s="73"/>
      <c r="HTR54" s="73"/>
      <c r="HTS54" s="73"/>
      <c r="HTT54" s="73"/>
      <c r="HTU54" s="73"/>
      <c r="HTV54" s="73"/>
      <c r="HTW54" s="73"/>
      <c r="HTX54" s="73"/>
      <c r="HTY54" s="73"/>
      <c r="HTZ54" s="73"/>
      <c r="HUA54" s="73"/>
      <c r="HUB54" s="73"/>
      <c r="HUC54" s="73"/>
      <c r="HUD54" s="73"/>
      <c r="HUE54" s="73"/>
      <c r="HUF54" s="73"/>
      <c r="HUG54" s="73"/>
      <c r="HUH54" s="73"/>
      <c r="HUI54" s="73"/>
      <c r="HUJ54" s="73"/>
      <c r="HUK54" s="73"/>
      <c r="HUL54" s="73"/>
      <c r="HUM54" s="73"/>
      <c r="HUN54" s="73"/>
      <c r="HUO54" s="73"/>
      <c r="HUP54" s="73"/>
      <c r="HUQ54" s="73"/>
      <c r="HUR54" s="73"/>
      <c r="HUS54" s="73"/>
      <c r="HUT54" s="73"/>
      <c r="HUU54" s="73"/>
      <c r="HUV54" s="73"/>
      <c r="HUW54" s="73"/>
      <c r="HUX54" s="73"/>
      <c r="HUY54" s="73"/>
      <c r="HUZ54" s="73"/>
      <c r="HVA54" s="73"/>
      <c r="HVB54" s="73"/>
      <c r="HVC54" s="73"/>
      <c r="HVD54" s="73"/>
      <c r="HVE54" s="73"/>
      <c r="HVF54" s="73"/>
      <c r="HVG54" s="73"/>
      <c r="HVH54" s="73"/>
      <c r="HVI54" s="73"/>
      <c r="HVJ54" s="73"/>
      <c r="HVK54" s="73"/>
      <c r="HVL54" s="73"/>
      <c r="HVM54" s="73"/>
      <c r="HVN54" s="73"/>
      <c r="HVO54" s="73"/>
      <c r="HVP54" s="73"/>
      <c r="HVQ54" s="73"/>
      <c r="HVR54" s="73"/>
      <c r="HVS54" s="73"/>
      <c r="HVT54" s="73"/>
      <c r="HVU54" s="73"/>
      <c r="HVV54" s="73"/>
      <c r="HVW54" s="73"/>
      <c r="HVX54" s="73"/>
      <c r="HVY54" s="73"/>
      <c r="HVZ54" s="73"/>
      <c r="HWA54" s="73"/>
      <c r="HWB54" s="73"/>
      <c r="HWC54" s="73"/>
      <c r="HWD54" s="73"/>
      <c r="HWE54" s="73"/>
      <c r="HWF54" s="73"/>
      <c r="HWG54" s="73"/>
      <c r="HWH54" s="73"/>
      <c r="HWI54" s="73"/>
      <c r="HWJ54" s="73"/>
      <c r="HWK54" s="73"/>
      <c r="HWL54" s="73"/>
      <c r="HWM54" s="73"/>
      <c r="HWN54" s="73"/>
      <c r="HWO54" s="73"/>
      <c r="HWP54" s="73"/>
      <c r="HWQ54" s="73"/>
      <c r="HWR54" s="73"/>
      <c r="HWS54" s="73"/>
      <c r="HWT54" s="73"/>
      <c r="HWU54" s="73"/>
      <c r="HWV54" s="73"/>
      <c r="HWW54" s="73"/>
      <c r="HWX54" s="73"/>
      <c r="HWY54" s="73"/>
      <c r="HWZ54" s="73"/>
      <c r="HXA54" s="73"/>
      <c r="HXB54" s="73"/>
      <c r="HXC54" s="73"/>
      <c r="HXD54" s="73"/>
      <c r="HXE54" s="73"/>
      <c r="HXF54" s="73"/>
      <c r="HXG54" s="73"/>
      <c r="HXH54" s="73"/>
      <c r="HXI54" s="73"/>
      <c r="HXJ54" s="73"/>
      <c r="HXK54" s="73"/>
      <c r="HXL54" s="73"/>
      <c r="HXM54" s="73"/>
      <c r="HXN54" s="73"/>
      <c r="HXO54" s="73"/>
      <c r="HXP54" s="73"/>
      <c r="HXQ54" s="73"/>
      <c r="HXR54" s="73"/>
      <c r="HXS54" s="73"/>
      <c r="HXT54" s="73"/>
      <c r="HXU54" s="73"/>
      <c r="HXV54" s="73"/>
      <c r="HXW54" s="73"/>
      <c r="HXX54" s="73"/>
      <c r="HXY54" s="73"/>
      <c r="HXZ54" s="73"/>
      <c r="HYA54" s="73"/>
      <c r="HYB54" s="73"/>
      <c r="HYC54" s="73"/>
      <c r="HYD54" s="73"/>
      <c r="HYE54" s="73"/>
      <c r="HYF54" s="73"/>
      <c r="HYG54" s="73"/>
      <c r="HYH54" s="73"/>
      <c r="HYI54" s="73"/>
      <c r="HYJ54" s="73"/>
      <c r="HYK54" s="73"/>
      <c r="HYL54" s="73"/>
      <c r="HYM54" s="73"/>
      <c r="HYN54" s="73"/>
      <c r="HYO54" s="73"/>
      <c r="HYP54" s="73"/>
      <c r="HYQ54" s="73"/>
      <c r="HYR54" s="73"/>
      <c r="HYS54" s="73"/>
      <c r="HYT54" s="73"/>
      <c r="HYU54" s="73"/>
      <c r="HYV54" s="73"/>
      <c r="HYW54" s="73"/>
      <c r="HYX54" s="73"/>
      <c r="HYY54" s="73"/>
      <c r="HYZ54" s="73"/>
      <c r="HZA54" s="73"/>
      <c r="HZB54" s="73"/>
      <c r="HZC54" s="73"/>
      <c r="HZD54" s="73"/>
      <c r="HZE54" s="73"/>
      <c r="HZF54" s="73"/>
      <c r="HZG54" s="73"/>
      <c r="HZH54" s="73"/>
      <c r="HZI54" s="73"/>
      <c r="HZJ54" s="73"/>
      <c r="HZK54" s="73"/>
      <c r="HZL54" s="73"/>
      <c r="HZM54" s="73"/>
      <c r="HZN54" s="73"/>
      <c r="HZO54" s="73"/>
      <c r="HZP54" s="73"/>
      <c r="HZQ54" s="73"/>
      <c r="HZR54" s="73"/>
      <c r="HZS54" s="73"/>
      <c r="HZT54" s="73"/>
      <c r="HZU54" s="73"/>
      <c r="HZV54" s="73"/>
      <c r="HZW54" s="73"/>
      <c r="HZX54" s="73"/>
      <c r="HZY54" s="73"/>
      <c r="HZZ54" s="73"/>
      <c r="IAA54" s="73"/>
      <c r="IAB54" s="73"/>
      <c r="IAC54" s="73"/>
      <c r="IAD54" s="73"/>
      <c r="IAE54" s="73"/>
      <c r="IAF54" s="73"/>
      <c r="IAG54" s="73"/>
      <c r="IAH54" s="73"/>
      <c r="IAI54" s="73"/>
      <c r="IAJ54" s="73"/>
      <c r="IAK54" s="73"/>
      <c r="IAL54" s="73"/>
      <c r="IAM54" s="73"/>
      <c r="IAN54" s="73"/>
      <c r="IAO54" s="73"/>
      <c r="IAP54" s="73"/>
      <c r="IAQ54" s="73"/>
      <c r="IAR54" s="73"/>
      <c r="IAS54" s="73"/>
      <c r="IAT54" s="73"/>
      <c r="IAU54" s="73"/>
      <c r="IAV54" s="73"/>
      <c r="IAW54" s="73"/>
      <c r="IAX54" s="73"/>
      <c r="IAY54" s="73"/>
      <c r="IAZ54" s="73"/>
      <c r="IBA54" s="73"/>
      <c r="IBB54" s="73"/>
      <c r="IBC54" s="73"/>
      <c r="IBD54" s="73"/>
      <c r="IBE54" s="73"/>
      <c r="IBF54" s="73"/>
      <c r="IBG54" s="73"/>
      <c r="IBH54" s="73"/>
      <c r="IBI54" s="73"/>
      <c r="IBJ54" s="73"/>
      <c r="IBK54" s="73"/>
      <c r="IBL54" s="73"/>
      <c r="IBM54" s="73"/>
      <c r="IBN54" s="73"/>
      <c r="IBO54" s="73"/>
      <c r="IBP54" s="73"/>
      <c r="IBQ54" s="73"/>
      <c r="IBR54" s="73"/>
      <c r="IBS54" s="73"/>
      <c r="IBT54" s="73"/>
      <c r="IBU54" s="73"/>
      <c r="IBV54" s="73"/>
      <c r="IBW54" s="73"/>
      <c r="IBX54" s="73"/>
      <c r="IBY54" s="73"/>
      <c r="IBZ54" s="73"/>
      <c r="ICA54" s="73"/>
      <c r="ICB54" s="73"/>
      <c r="ICC54" s="73"/>
      <c r="ICD54" s="73"/>
      <c r="ICE54" s="73"/>
      <c r="ICF54" s="73"/>
      <c r="ICG54" s="73"/>
      <c r="ICH54" s="73"/>
      <c r="ICI54" s="73"/>
      <c r="ICJ54" s="73"/>
      <c r="ICK54" s="73"/>
      <c r="ICL54" s="73"/>
      <c r="ICM54" s="73"/>
      <c r="ICN54" s="73"/>
      <c r="ICO54" s="73"/>
      <c r="ICP54" s="73"/>
      <c r="ICQ54" s="73"/>
      <c r="ICR54" s="73"/>
      <c r="ICS54" s="73"/>
      <c r="ICT54" s="73"/>
      <c r="ICU54" s="73"/>
      <c r="ICV54" s="73"/>
      <c r="ICW54" s="73"/>
      <c r="ICX54" s="73"/>
      <c r="ICY54" s="73"/>
      <c r="ICZ54" s="73"/>
      <c r="IDA54" s="73"/>
      <c r="IDB54" s="73"/>
      <c r="IDC54" s="73"/>
      <c r="IDD54" s="73"/>
      <c r="IDE54" s="73"/>
      <c r="IDF54" s="73"/>
      <c r="IDG54" s="73"/>
      <c r="IDH54" s="73"/>
      <c r="IDI54" s="73"/>
      <c r="IDJ54" s="73"/>
      <c r="IDK54" s="73"/>
      <c r="IDL54" s="73"/>
      <c r="IDM54" s="73"/>
      <c r="IDN54" s="73"/>
      <c r="IDO54" s="73"/>
      <c r="IDP54" s="73"/>
      <c r="IDQ54" s="73"/>
      <c r="IDR54" s="73"/>
      <c r="IDS54" s="73"/>
      <c r="IDT54" s="73"/>
      <c r="IDU54" s="73"/>
      <c r="IDV54" s="73"/>
      <c r="IDW54" s="73"/>
      <c r="IDX54" s="73"/>
      <c r="IDY54" s="73"/>
      <c r="IDZ54" s="73"/>
      <c r="IEA54" s="73"/>
      <c r="IEB54" s="73"/>
      <c r="IEC54" s="73"/>
      <c r="IED54" s="73"/>
      <c r="IEE54" s="73"/>
      <c r="IEF54" s="73"/>
      <c r="IEG54" s="73"/>
      <c r="IEH54" s="73"/>
      <c r="IEI54" s="73"/>
      <c r="IEJ54" s="73"/>
      <c r="IEK54" s="73"/>
      <c r="IEL54" s="73"/>
      <c r="IEM54" s="73"/>
      <c r="IEN54" s="73"/>
      <c r="IEO54" s="73"/>
      <c r="IEP54" s="73"/>
      <c r="IEQ54" s="73"/>
      <c r="IER54" s="73"/>
      <c r="IES54" s="73"/>
      <c r="IET54" s="73"/>
      <c r="IEU54" s="73"/>
      <c r="IEV54" s="73"/>
      <c r="IEW54" s="73"/>
      <c r="IEX54" s="73"/>
      <c r="IEY54" s="73"/>
      <c r="IEZ54" s="73"/>
      <c r="IFA54" s="73"/>
      <c r="IFB54" s="73"/>
      <c r="IFC54" s="73"/>
      <c r="IFD54" s="73"/>
      <c r="IFE54" s="73"/>
      <c r="IFF54" s="73"/>
      <c r="IFG54" s="73"/>
      <c r="IFH54" s="73"/>
      <c r="IFI54" s="73"/>
      <c r="IFJ54" s="73"/>
      <c r="IFK54" s="73"/>
      <c r="IFL54" s="73"/>
      <c r="IFM54" s="73"/>
      <c r="IFN54" s="73"/>
      <c r="IFO54" s="73"/>
      <c r="IFP54" s="73"/>
      <c r="IFQ54" s="73"/>
      <c r="IFR54" s="73"/>
      <c r="IFS54" s="73"/>
      <c r="IFT54" s="73"/>
      <c r="IFU54" s="73"/>
      <c r="IFV54" s="73"/>
      <c r="IFW54" s="73"/>
      <c r="IFX54" s="73"/>
      <c r="IFY54" s="73"/>
      <c r="IFZ54" s="73"/>
      <c r="IGA54" s="73"/>
      <c r="IGB54" s="73"/>
      <c r="IGC54" s="73"/>
      <c r="IGD54" s="73"/>
      <c r="IGE54" s="73"/>
      <c r="IGF54" s="73"/>
      <c r="IGG54" s="73"/>
      <c r="IGH54" s="73"/>
      <c r="IGI54" s="73"/>
      <c r="IGJ54" s="73"/>
      <c r="IGK54" s="73"/>
      <c r="IGL54" s="73"/>
      <c r="IGM54" s="73"/>
      <c r="IGN54" s="73"/>
      <c r="IGO54" s="73"/>
      <c r="IGP54" s="73"/>
      <c r="IGQ54" s="73"/>
      <c r="IGR54" s="73"/>
      <c r="IGS54" s="73"/>
      <c r="IGT54" s="73"/>
      <c r="IGU54" s="73"/>
      <c r="IGV54" s="73"/>
      <c r="IGW54" s="73"/>
      <c r="IGX54" s="73"/>
      <c r="IGY54" s="73"/>
      <c r="IGZ54" s="73"/>
      <c r="IHA54" s="73"/>
      <c r="IHB54" s="73"/>
      <c r="IHC54" s="73"/>
      <c r="IHD54" s="73"/>
      <c r="IHE54" s="73"/>
      <c r="IHF54" s="73"/>
      <c r="IHG54" s="73"/>
      <c r="IHH54" s="73"/>
      <c r="IHI54" s="73"/>
      <c r="IHJ54" s="73"/>
      <c r="IHK54" s="73"/>
      <c r="IHL54" s="73"/>
      <c r="IHM54" s="73"/>
      <c r="IHN54" s="73"/>
      <c r="IHO54" s="73"/>
      <c r="IHP54" s="73"/>
      <c r="IHQ54" s="73"/>
      <c r="IHR54" s="73"/>
      <c r="IHS54" s="73"/>
      <c r="IHT54" s="73"/>
      <c r="IHU54" s="73"/>
      <c r="IHV54" s="73"/>
      <c r="IHW54" s="73"/>
      <c r="IHX54" s="73"/>
      <c r="IHY54" s="73"/>
      <c r="IHZ54" s="73"/>
      <c r="IIA54" s="73"/>
      <c r="IIB54" s="73"/>
      <c r="IIC54" s="73"/>
      <c r="IID54" s="73"/>
      <c r="IIE54" s="73"/>
      <c r="IIF54" s="73"/>
      <c r="IIG54" s="73"/>
      <c r="IIH54" s="73"/>
      <c r="III54" s="73"/>
      <c r="IIJ54" s="73"/>
      <c r="IIK54" s="73"/>
      <c r="IIL54" s="73"/>
      <c r="IIM54" s="73"/>
      <c r="IIN54" s="73"/>
      <c r="IIO54" s="73"/>
      <c r="IIP54" s="73"/>
      <c r="IIQ54" s="73"/>
      <c r="IIR54" s="73"/>
      <c r="IIS54" s="73"/>
      <c r="IIT54" s="73"/>
      <c r="IIU54" s="73"/>
      <c r="IIV54" s="73"/>
      <c r="IIW54" s="73"/>
      <c r="IIX54" s="73"/>
      <c r="IIY54" s="73"/>
      <c r="IIZ54" s="73"/>
      <c r="IJA54" s="73"/>
      <c r="IJB54" s="73"/>
      <c r="IJC54" s="73"/>
      <c r="IJD54" s="73"/>
      <c r="IJE54" s="73"/>
      <c r="IJF54" s="73"/>
      <c r="IJG54" s="73"/>
      <c r="IJH54" s="73"/>
      <c r="IJI54" s="73"/>
      <c r="IJJ54" s="73"/>
      <c r="IJK54" s="73"/>
      <c r="IJL54" s="73"/>
      <c r="IJM54" s="73"/>
      <c r="IJN54" s="73"/>
      <c r="IJO54" s="73"/>
      <c r="IJP54" s="73"/>
      <c r="IJQ54" s="73"/>
      <c r="IJR54" s="73"/>
      <c r="IJS54" s="73"/>
      <c r="IJT54" s="73"/>
      <c r="IJU54" s="73"/>
      <c r="IJV54" s="73"/>
      <c r="IJW54" s="73"/>
      <c r="IJX54" s="73"/>
      <c r="IJY54" s="73"/>
      <c r="IJZ54" s="73"/>
      <c r="IKA54" s="73"/>
      <c r="IKB54" s="73"/>
      <c r="IKC54" s="73"/>
      <c r="IKD54" s="73"/>
      <c r="IKE54" s="73"/>
      <c r="IKF54" s="73"/>
      <c r="IKG54" s="73"/>
      <c r="IKH54" s="73"/>
      <c r="IKI54" s="73"/>
      <c r="IKJ54" s="73"/>
      <c r="IKK54" s="73"/>
      <c r="IKL54" s="73"/>
      <c r="IKM54" s="73"/>
      <c r="IKN54" s="73"/>
      <c r="IKO54" s="73"/>
      <c r="IKP54" s="73"/>
      <c r="IKQ54" s="73"/>
      <c r="IKR54" s="73"/>
      <c r="IKS54" s="73"/>
      <c r="IKT54" s="73"/>
      <c r="IKU54" s="73"/>
      <c r="IKV54" s="73"/>
      <c r="IKW54" s="73"/>
      <c r="IKX54" s="73"/>
      <c r="IKY54" s="73"/>
      <c r="IKZ54" s="73"/>
      <c r="ILA54" s="73"/>
      <c r="ILB54" s="73"/>
      <c r="ILC54" s="73"/>
      <c r="ILD54" s="73"/>
      <c r="ILE54" s="73"/>
      <c r="ILF54" s="73"/>
      <c r="ILG54" s="73"/>
      <c r="ILH54" s="73"/>
      <c r="ILI54" s="73"/>
      <c r="ILJ54" s="73"/>
      <c r="ILK54" s="73"/>
      <c r="ILL54" s="73"/>
      <c r="ILM54" s="73"/>
      <c r="ILN54" s="73"/>
      <c r="ILO54" s="73"/>
      <c r="ILP54" s="73"/>
      <c r="ILQ54" s="73"/>
      <c r="ILR54" s="73"/>
      <c r="ILS54" s="73"/>
      <c r="ILT54" s="73"/>
      <c r="ILU54" s="73"/>
      <c r="ILV54" s="73"/>
      <c r="ILW54" s="73"/>
      <c r="ILX54" s="73"/>
      <c r="ILY54" s="73"/>
      <c r="ILZ54" s="73"/>
      <c r="IMA54" s="73"/>
      <c r="IMB54" s="73"/>
      <c r="IMC54" s="73"/>
      <c r="IMD54" s="73"/>
      <c r="IME54" s="73"/>
      <c r="IMF54" s="73"/>
      <c r="IMG54" s="73"/>
      <c r="IMH54" s="73"/>
      <c r="IMI54" s="73"/>
      <c r="IMJ54" s="73"/>
      <c r="IMK54" s="73"/>
      <c r="IML54" s="73"/>
      <c r="IMM54" s="73"/>
      <c r="IMN54" s="73"/>
      <c r="IMO54" s="73"/>
      <c r="IMP54" s="73"/>
      <c r="IMQ54" s="73"/>
      <c r="IMR54" s="73"/>
      <c r="IMS54" s="73"/>
      <c r="IMT54" s="73"/>
      <c r="IMU54" s="73"/>
      <c r="IMV54" s="73"/>
      <c r="IMW54" s="73"/>
      <c r="IMX54" s="73"/>
      <c r="IMY54" s="73"/>
      <c r="IMZ54" s="73"/>
      <c r="INA54" s="73"/>
      <c r="INB54" s="73"/>
      <c r="INC54" s="73"/>
      <c r="IND54" s="73"/>
      <c r="INE54" s="73"/>
      <c r="INF54" s="73"/>
      <c r="ING54" s="73"/>
      <c r="INH54" s="73"/>
      <c r="INI54" s="73"/>
      <c r="INJ54" s="73"/>
      <c r="INK54" s="73"/>
      <c r="INL54" s="73"/>
      <c r="INM54" s="73"/>
      <c r="INN54" s="73"/>
      <c r="INO54" s="73"/>
      <c r="INP54" s="73"/>
      <c r="INQ54" s="73"/>
      <c r="INR54" s="73"/>
      <c r="INS54" s="73"/>
      <c r="INT54" s="73"/>
      <c r="INU54" s="73"/>
      <c r="INV54" s="73"/>
      <c r="INW54" s="73"/>
      <c r="INX54" s="73"/>
      <c r="INY54" s="73"/>
      <c r="INZ54" s="73"/>
      <c r="IOA54" s="73"/>
      <c r="IOB54" s="73"/>
      <c r="IOC54" s="73"/>
      <c r="IOD54" s="73"/>
      <c r="IOE54" s="73"/>
      <c r="IOF54" s="73"/>
      <c r="IOG54" s="73"/>
      <c r="IOH54" s="73"/>
      <c r="IOI54" s="73"/>
      <c r="IOJ54" s="73"/>
      <c r="IOK54" s="73"/>
      <c r="IOL54" s="73"/>
      <c r="IOM54" s="73"/>
      <c r="ION54" s="73"/>
      <c r="IOO54" s="73"/>
      <c r="IOP54" s="73"/>
      <c r="IOQ54" s="73"/>
      <c r="IOR54" s="73"/>
      <c r="IOS54" s="73"/>
      <c r="IOT54" s="73"/>
      <c r="IOU54" s="73"/>
      <c r="IOV54" s="73"/>
      <c r="IOW54" s="73"/>
      <c r="IOX54" s="73"/>
      <c r="IOY54" s="73"/>
      <c r="IOZ54" s="73"/>
      <c r="IPA54" s="73"/>
      <c r="IPB54" s="73"/>
      <c r="IPC54" s="73"/>
      <c r="IPD54" s="73"/>
      <c r="IPE54" s="73"/>
      <c r="IPF54" s="73"/>
      <c r="IPG54" s="73"/>
      <c r="IPH54" s="73"/>
      <c r="IPI54" s="73"/>
      <c r="IPJ54" s="73"/>
      <c r="IPK54" s="73"/>
      <c r="IPL54" s="73"/>
      <c r="IPM54" s="73"/>
      <c r="IPN54" s="73"/>
      <c r="IPO54" s="73"/>
      <c r="IPP54" s="73"/>
      <c r="IPQ54" s="73"/>
      <c r="IPR54" s="73"/>
      <c r="IPS54" s="73"/>
      <c r="IPT54" s="73"/>
      <c r="IPU54" s="73"/>
      <c r="IPV54" s="73"/>
      <c r="IPW54" s="73"/>
      <c r="IPX54" s="73"/>
      <c r="IPY54" s="73"/>
      <c r="IPZ54" s="73"/>
      <c r="IQA54" s="73"/>
      <c r="IQB54" s="73"/>
      <c r="IQC54" s="73"/>
      <c r="IQD54" s="73"/>
      <c r="IQE54" s="73"/>
      <c r="IQF54" s="73"/>
      <c r="IQG54" s="73"/>
      <c r="IQH54" s="73"/>
      <c r="IQI54" s="73"/>
      <c r="IQJ54" s="73"/>
      <c r="IQK54" s="73"/>
      <c r="IQL54" s="73"/>
      <c r="IQM54" s="73"/>
      <c r="IQN54" s="73"/>
      <c r="IQO54" s="73"/>
      <c r="IQP54" s="73"/>
      <c r="IQQ54" s="73"/>
      <c r="IQR54" s="73"/>
      <c r="IQS54" s="73"/>
      <c r="IQT54" s="73"/>
      <c r="IQU54" s="73"/>
      <c r="IQV54" s="73"/>
      <c r="IQW54" s="73"/>
      <c r="IQX54" s="73"/>
      <c r="IQY54" s="73"/>
      <c r="IQZ54" s="73"/>
      <c r="IRA54" s="73"/>
      <c r="IRB54" s="73"/>
      <c r="IRC54" s="73"/>
      <c r="IRD54" s="73"/>
      <c r="IRE54" s="73"/>
      <c r="IRF54" s="73"/>
      <c r="IRG54" s="73"/>
      <c r="IRH54" s="73"/>
      <c r="IRI54" s="73"/>
      <c r="IRJ54" s="73"/>
      <c r="IRK54" s="73"/>
      <c r="IRL54" s="73"/>
      <c r="IRM54" s="73"/>
      <c r="IRN54" s="73"/>
      <c r="IRO54" s="73"/>
      <c r="IRP54" s="73"/>
      <c r="IRQ54" s="73"/>
      <c r="IRR54" s="73"/>
      <c r="IRS54" s="73"/>
      <c r="IRT54" s="73"/>
      <c r="IRU54" s="73"/>
      <c r="IRV54" s="73"/>
      <c r="IRW54" s="73"/>
      <c r="IRX54" s="73"/>
      <c r="IRY54" s="73"/>
      <c r="IRZ54" s="73"/>
      <c r="ISA54" s="73"/>
      <c r="ISB54" s="73"/>
      <c r="ISC54" s="73"/>
      <c r="ISD54" s="73"/>
      <c r="ISE54" s="73"/>
      <c r="ISF54" s="73"/>
      <c r="ISG54" s="73"/>
      <c r="ISH54" s="73"/>
      <c r="ISI54" s="73"/>
      <c r="ISJ54" s="73"/>
      <c r="ISK54" s="73"/>
      <c r="ISL54" s="73"/>
      <c r="ISM54" s="73"/>
      <c r="ISN54" s="73"/>
      <c r="ISO54" s="73"/>
      <c r="ISP54" s="73"/>
      <c r="ISQ54" s="73"/>
      <c r="ISR54" s="73"/>
      <c r="ISS54" s="73"/>
      <c r="IST54" s="73"/>
      <c r="ISU54" s="73"/>
      <c r="ISV54" s="73"/>
      <c r="ISW54" s="73"/>
      <c r="ISX54" s="73"/>
      <c r="ISY54" s="73"/>
      <c r="ISZ54" s="73"/>
      <c r="ITA54" s="73"/>
      <c r="ITB54" s="73"/>
      <c r="ITC54" s="73"/>
      <c r="ITD54" s="73"/>
      <c r="ITE54" s="73"/>
      <c r="ITF54" s="73"/>
      <c r="ITG54" s="73"/>
      <c r="ITH54" s="73"/>
      <c r="ITI54" s="73"/>
      <c r="ITJ54" s="73"/>
      <c r="ITK54" s="73"/>
      <c r="ITL54" s="73"/>
      <c r="ITM54" s="73"/>
      <c r="ITN54" s="73"/>
      <c r="ITO54" s="73"/>
      <c r="ITP54" s="73"/>
      <c r="ITQ54" s="73"/>
      <c r="ITR54" s="73"/>
      <c r="ITS54" s="73"/>
      <c r="ITT54" s="73"/>
      <c r="ITU54" s="73"/>
      <c r="ITV54" s="73"/>
      <c r="ITW54" s="73"/>
      <c r="ITX54" s="73"/>
      <c r="ITY54" s="73"/>
      <c r="ITZ54" s="73"/>
      <c r="IUA54" s="73"/>
      <c r="IUB54" s="73"/>
      <c r="IUC54" s="73"/>
      <c r="IUD54" s="73"/>
      <c r="IUE54" s="73"/>
      <c r="IUF54" s="73"/>
      <c r="IUG54" s="73"/>
      <c r="IUH54" s="73"/>
      <c r="IUI54" s="73"/>
      <c r="IUJ54" s="73"/>
      <c r="IUK54" s="73"/>
      <c r="IUL54" s="73"/>
      <c r="IUM54" s="73"/>
      <c r="IUN54" s="73"/>
      <c r="IUO54" s="73"/>
      <c r="IUP54" s="73"/>
      <c r="IUQ54" s="73"/>
      <c r="IUR54" s="73"/>
      <c r="IUS54" s="73"/>
      <c r="IUT54" s="73"/>
      <c r="IUU54" s="73"/>
      <c r="IUV54" s="73"/>
      <c r="IUW54" s="73"/>
      <c r="IUX54" s="73"/>
      <c r="IUY54" s="73"/>
      <c r="IUZ54" s="73"/>
      <c r="IVA54" s="73"/>
      <c r="IVB54" s="73"/>
      <c r="IVC54" s="73"/>
      <c r="IVD54" s="73"/>
      <c r="IVE54" s="73"/>
      <c r="IVF54" s="73"/>
      <c r="IVG54" s="73"/>
      <c r="IVH54" s="73"/>
      <c r="IVI54" s="73"/>
      <c r="IVJ54" s="73"/>
      <c r="IVK54" s="73"/>
      <c r="IVL54" s="73"/>
      <c r="IVM54" s="73"/>
      <c r="IVN54" s="73"/>
      <c r="IVO54" s="73"/>
      <c r="IVP54" s="73"/>
      <c r="IVQ54" s="73"/>
      <c r="IVR54" s="73"/>
      <c r="IVS54" s="73"/>
      <c r="IVT54" s="73"/>
      <c r="IVU54" s="73"/>
      <c r="IVV54" s="73"/>
      <c r="IVW54" s="73"/>
      <c r="IVX54" s="73"/>
      <c r="IVY54" s="73"/>
      <c r="IVZ54" s="73"/>
      <c r="IWA54" s="73"/>
      <c r="IWB54" s="73"/>
      <c r="IWC54" s="73"/>
      <c r="IWD54" s="73"/>
      <c r="IWE54" s="73"/>
      <c r="IWF54" s="73"/>
      <c r="IWG54" s="73"/>
      <c r="IWH54" s="73"/>
      <c r="IWI54" s="73"/>
      <c r="IWJ54" s="73"/>
      <c r="IWK54" s="73"/>
      <c r="IWL54" s="73"/>
      <c r="IWM54" s="73"/>
      <c r="IWN54" s="73"/>
      <c r="IWO54" s="73"/>
      <c r="IWP54" s="73"/>
      <c r="IWQ54" s="73"/>
      <c r="IWR54" s="73"/>
      <c r="IWS54" s="73"/>
      <c r="IWT54" s="73"/>
      <c r="IWU54" s="73"/>
      <c r="IWV54" s="73"/>
      <c r="IWW54" s="73"/>
      <c r="IWX54" s="73"/>
      <c r="IWY54" s="73"/>
      <c r="IWZ54" s="73"/>
      <c r="IXA54" s="73"/>
      <c r="IXB54" s="73"/>
      <c r="IXC54" s="73"/>
      <c r="IXD54" s="73"/>
      <c r="IXE54" s="73"/>
      <c r="IXF54" s="73"/>
      <c r="IXG54" s="73"/>
      <c r="IXH54" s="73"/>
      <c r="IXI54" s="73"/>
      <c r="IXJ54" s="73"/>
      <c r="IXK54" s="73"/>
      <c r="IXL54" s="73"/>
      <c r="IXM54" s="73"/>
      <c r="IXN54" s="73"/>
      <c r="IXO54" s="73"/>
      <c r="IXP54" s="73"/>
      <c r="IXQ54" s="73"/>
      <c r="IXR54" s="73"/>
      <c r="IXS54" s="73"/>
      <c r="IXT54" s="73"/>
      <c r="IXU54" s="73"/>
      <c r="IXV54" s="73"/>
      <c r="IXW54" s="73"/>
      <c r="IXX54" s="73"/>
      <c r="IXY54" s="73"/>
      <c r="IXZ54" s="73"/>
      <c r="IYA54" s="73"/>
      <c r="IYB54" s="73"/>
      <c r="IYC54" s="73"/>
      <c r="IYD54" s="73"/>
      <c r="IYE54" s="73"/>
      <c r="IYF54" s="73"/>
      <c r="IYG54" s="73"/>
      <c r="IYH54" s="73"/>
      <c r="IYI54" s="73"/>
      <c r="IYJ54" s="73"/>
      <c r="IYK54" s="73"/>
      <c r="IYL54" s="73"/>
      <c r="IYM54" s="73"/>
      <c r="IYN54" s="73"/>
      <c r="IYO54" s="73"/>
      <c r="IYP54" s="73"/>
      <c r="IYQ54" s="73"/>
      <c r="IYR54" s="73"/>
      <c r="IYS54" s="73"/>
      <c r="IYT54" s="73"/>
      <c r="IYU54" s="73"/>
      <c r="IYV54" s="73"/>
      <c r="IYW54" s="73"/>
      <c r="IYX54" s="73"/>
      <c r="IYY54" s="73"/>
      <c r="IYZ54" s="73"/>
      <c r="IZA54" s="73"/>
      <c r="IZB54" s="73"/>
      <c r="IZC54" s="73"/>
      <c r="IZD54" s="73"/>
      <c r="IZE54" s="73"/>
      <c r="IZF54" s="73"/>
      <c r="IZG54" s="73"/>
      <c r="IZH54" s="73"/>
      <c r="IZI54" s="73"/>
      <c r="IZJ54" s="73"/>
      <c r="IZK54" s="73"/>
      <c r="IZL54" s="73"/>
      <c r="IZM54" s="73"/>
      <c r="IZN54" s="73"/>
      <c r="IZO54" s="73"/>
      <c r="IZP54" s="73"/>
      <c r="IZQ54" s="73"/>
      <c r="IZR54" s="73"/>
      <c r="IZS54" s="73"/>
      <c r="IZT54" s="73"/>
      <c r="IZU54" s="73"/>
      <c r="IZV54" s="73"/>
      <c r="IZW54" s="73"/>
      <c r="IZX54" s="73"/>
      <c r="IZY54" s="73"/>
      <c r="IZZ54" s="73"/>
      <c r="JAA54" s="73"/>
      <c r="JAB54" s="73"/>
      <c r="JAC54" s="73"/>
      <c r="JAD54" s="73"/>
      <c r="JAE54" s="73"/>
      <c r="JAF54" s="73"/>
      <c r="JAG54" s="73"/>
      <c r="JAH54" s="73"/>
      <c r="JAI54" s="73"/>
      <c r="JAJ54" s="73"/>
      <c r="JAK54" s="73"/>
      <c r="JAL54" s="73"/>
      <c r="JAM54" s="73"/>
      <c r="JAN54" s="73"/>
      <c r="JAO54" s="73"/>
      <c r="JAP54" s="73"/>
      <c r="JAQ54" s="73"/>
      <c r="JAR54" s="73"/>
      <c r="JAS54" s="73"/>
      <c r="JAT54" s="73"/>
      <c r="JAU54" s="73"/>
      <c r="JAV54" s="73"/>
      <c r="JAW54" s="73"/>
      <c r="JAX54" s="73"/>
      <c r="JAY54" s="73"/>
      <c r="JAZ54" s="73"/>
      <c r="JBA54" s="73"/>
      <c r="JBB54" s="73"/>
      <c r="JBC54" s="73"/>
      <c r="JBD54" s="73"/>
      <c r="JBE54" s="73"/>
      <c r="JBF54" s="73"/>
      <c r="JBG54" s="73"/>
      <c r="JBH54" s="73"/>
      <c r="JBI54" s="73"/>
      <c r="JBJ54" s="73"/>
      <c r="JBK54" s="73"/>
      <c r="JBL54" s="73"/>
      <c r="JBM54" s="73"/>
      <c r="JBN54" s="73"/>
      <c r="JBO54" s="73"/>
      <c r="JBP54" s="73"/>
      <c r="JBQ54" s="73"/>
      <c r="JBR54" s="73"/>
      <c r="JBS54" s="73"/>
      <c r="JBT54" s="73"/>
      <c r="JBU54" s="73"/>
      <c r="JBV54" s="73"/>
      <c r="JBW54" s="73"/>
      <c r="JBX54" s="73"/>
      <c r="JBY54" s="73"/>
      <c r="JBZ54" s="73"/>
      <c r="JCA54" s="73"/>
      <c r="JCB54" s="73"/>
      <c r="JCC54" s="73"/>
      <c r="JCD54" s="73"/>
      <c r="JCE54" s="73"/>
      <c r="JCF54" s="73"/>
      <c r="JCG54" s="73"/>
      <c r="JCH54" s="73"/>
      <c r="JCI54" s="73"/>
      <c r="JCJ54" s="73"/>
      <c r="JCK54" s="73"/>
      <c r="JCL54" s="73"/>
      <c r="JCM54" s="73"/>
      <c r="JCN54" s="73"/>
      <c r="JCO54" s="73"/>
      <c r="JCP54" s="73"/>
      <c r="JCQ54" s="73"/>
      <c r="JCR54" s="73"/>
      <c r="JCS54" s="73"/>
      <c r="JCT54" s="73"/>
      <c r="JCU54" s="73"/>
      <c r="JCV54" s="73"/>
      <c r="JCW54" s="73"/>
      <c r="JCX54" s="73"/>
      <c r="JCY54" s="73"/>
      <c r="JCZ54" s="73"/>
      <c r="JDA54" s="73"/>
      <c r="JDB54" s="73"/>
      <c r="JDC54" s="73"/>
      <c r="JDD54" s="73"/>
      <c r="JDE54" s="73"/>
      <c r="JDF54" s="73"/>
      <c r="JDG54" s="73"/>
      <c r="JDH54" s="73"/>
      <c r="JDI54" s="73"/>
      <c r="JDJ54" s="73"/>
      <c r="JDK54" s="73"/>
      <c r="JDL54" s="73"/>
      <c r="JDM54" s="73"/>
      <c r="JDN54" s="73"/>
      <c r="JDO54" s="73"/>
      <c r="JDP54" s="73"/>
      <c r="JDQ54" s="73"/>
      <c r="JDR54" s="73"/>
      <c r="JDS54" s="73"/>
      <c r="JDT54" s="73"/>
      <c r="JDU54" s="73"/>
      <c r="JDV54" s="73"/>
      <c r="JDW54" s="73"/>
      <c r="JDX54" s="73"/>
      <c r="JDY54" s="73"/>
      <c r="JDZ54" s="73"/>
      <c r="JEA54" s="73"/>
      <c r="JEB54" s="73"/>
      <c r="JEC54" s="73"/>
      <c r="JED54" s="73"/>
      <c r="JEE54" s="73"/>
      <c r="JEF54" s="73"/>
      <c r="JEG54" s="73"/>
      <c r="JEH54" s="73"/>
      <c r="JEI54" s="73"/>
      <c r="JEJ54" s="73"/>
      <c r="JEK54" s="73"/>
      <c r="JEL54" s="73"/>
      <c r="JEM54" s="73"/>
      <c r="JEN54" s="73"/>
      <c r="JEO54" s="73"/>
      <c r="JEP54" s="73"/>
      <c r="JEQ54" s="73"/>
      <c r="JER54" s="73"/>
      <c r="JES54" s="73"/>
      <c r="JET54" s="73"/>
      <c r="JEU54" s="73"/>
      <c r="JEV54" s="73"/>
      <c r="JEW54" s="73"/>
      <c r="JEX54" s="73"/>
      <c r="JEY54" s="73"/>
      <c r="JEZ54" s="73"/>
      <c r="JFA54" s="73"/>
      <c r="JFB54" s="73"/>
      <c r="JFC54" s="73"/>
      <c r="JFD54" s="73"/>
      <c r="JFE54" s="73"/>
      <c r="JFF54" s="73"/>
      <c r="JFG54" s="73"/>
      <c r="JFH54" s="73"/>
      <c r="JFI54" s="73"/>
      <c r="JFJ54" s="73"/>
      <c r="JFK54" s="73"/>
      <c r="JFL54" s="73"/>
      <c r="JFM54" s="73"/>
      <c r="JFN54" s="73"/>
      <c r="JFO54" s="73"/>
      <c r="JFP54" s="73"/>
      <c r="JFQ54" s="73"/>
      <c r="JFR54" s="73"/>
      <c r="JFS54" s="73"/>
      <c r="JFT54" s="73"/>
      <c r="JFU54" s="73"/>
      <c r="JFV54" s="73"/>
      <c r="JFW54" s="73"/>
      <c r="JFX54" s="73"/>
      <c r="JFY54" s="73"/>
      <c r="JFZ54" s="73"/>
      <c r="JGA54" s="73"/>
      <c r="JGB54" s="73"/>
      <c r="JGC54" s="73"/>
      <c r="JGD54" s="73"/>
      <c r="JGE54" s="73"/>
      <c r="JGF54" s="73"/>
      <c r="JGG54" s="73"/>
      <c r="JGH54" s="73"/>
      <c r="JGI54" s="73"/>
      <c r="JGJ54" s="73"/>
      <c r="JGK54" s="73"/>
      <c r="JGL54" s="73"/>
      <c r="JGM54" s="73"/>
      <c r="JGN54" s="73"/>
      <c r="JGO54" s="73"/>
      <c r="JGP54" s="73"/>
      <c r="JGQ54" s="73"/>
      <c r="JGR54" s="73"/>
      <c r="JGS54" s="73"/>
      <c r="JGT54" s="73"/>
      <c r="JGU54" s="73"/>
      <c r="JGV54" s="73"/>
      <c r="JGW54" s="73"/>
      <c r="JGX54" s="73"/>
      <c r="JGY54" s="73"/>
      <c r="JGZ54" s="73"/>
      <c r="JHA54" s="73"/>
      <c r="JHB54" s="73"/>
      <c r="JHC54" s="73"/>
      <c r="JHD54" s="73"/>
      <c r="JHE54" s="73"/>
      <c r="JHF54" s="73"/>
      <c r="JHG54" s="73"/>
      <c r="JHH54" s="73"/>
      <c r="JHI54" s="73"/>
      <c r="JHJ54" s="73"/>
      <c r="JHK54" s="73"/>
      <c r="JHL54" s="73"/>
      <c r="JHM54" s="73"/>
      <c r="JHN54" s="73"/>
      <c r="JHO54" s="73"/>
      <c r="JHP54" s="73"/>
      <c r="JHQ54" s="73"/>
      <c r="JHR54" s="73"/>
      <c r="JHS54" s="73"/>
      <c r="JHT54" s="73"/>
      <c r="JHU54" s="73"/>
      <c r="JHV54" s="73"/>
      <c r="JHW54" s="73"/>
      <c r="JHX54" s="73"/>
      <c r="JHY54" s="73"/>
      <c r="JHZ54" s="73"/>
      <c r="JIA54" s="73"/>
      <c r="JIB54" s="73"/>
      <c r="JIC54" s="73"/>
      <c r="JID54" s="73"/>
      <c r="JIE54" s="73"/>
      <c r="JIF54" s="73"/>
      <c r="JIG54" s="73"/>
      <c r="JIH54" s="73"/>
      <c r="JII54" s="73"/>
      <c r="JIJ54" s="73"/>
      <c r="JIK54" s="73"/>
      <c r="JIL54" s="73"/>
      <c r="JIM54" s="73"/>
      <c r="JIN54" s="73"/>
      <c r="JIO54" s="73"/>
      <c r="JIP54" s="73"/>
      <c r="JIQ54" s="73"/>
      <c r="JIR54" s="73"/>
      <c r="JIS54" s="73"/>
      <c r="JIT54" s="73"/>
      <c r="JIU54" s="73"/>
      <c r="JIV54" s="73"/>
      <c r="JIW54" s="73"/>
      <c r="JIX54" s="73"/>
      <c r="JIY54" s="73"/>
      <c r="JIZ54" s="73"/>
      <c r="JJA54" s="73"/>
      <c r="JJB54" s="73"/>
      <c r="JJC54" s="73"/>
      <c r="JJD54" s="73"/>
      <c r="JJE54" s="73"/>
      <c r="JJF54" s="73"/>
      <c r="JJG54" s="73"/>
      <c r="JJH54" s="73"/>
      <c r="JJI54" s="73"/>
      <c r="JJJ54" s="73"/>
      <c r="JJK54" s="73"/>
      <c r="JJL54" s="73"/>
      <c r="JJM54" s="73"/>
      <c r="JJN54" s="73"/>
      <c r="JJO54" s="73"/>
      <c r="JJP54" s="73"/>
      <c r="JJQ54" s="73"/>
      <c r="JJR54" s="73"/>
      <c r="JJS54" s="73"/>
      <c r="JJT54" s="73"/>
      <c r="JJU54" s="73"/>
      <c r="JJV54" s="73"/>
      <c r="JJW54" s="73"/>
      <c r="JJX54" s="73"/>
      <c r="JJY54" s="73"/>
      <c r="JJZ54" s="73"/>
      <c r="JKA54" s="73"/>
      <c r="JKB54" s="73"/>
      <c r="JKC54" s="73"/>
      <c r="JKD54" s="73"/>
      <c r="JKE54" s="73"/>
      <c r="JKF54" s="73"/>
      <c r="JKG54" s="73"/>
      <c r="JKH54" s="73"/>
      <c r="JKI54" s="73"/>
      <c r="JKJ54" s="73"/>
      <c r="JKK54" s="73"/>
      <c r="JKL54" s="73"/>
      <c r="JKM54" s="73"/>
      <c r="JKN54" s="73"/>
      <c r="JKO54" s="73"/>
      <c r="JKP54" s="73"/>
      <c r="JKQ54" s="73"/>
      <c r="JKR54" s="73"/>
      <c r="JKS54" s="73"/>
      <c r="JKT54" s="73"/>
      <c r="JKU54" s="73"/>
      <c r="JKV54" s="73"/>
      <c r="JKW54" s="73"/>
      <c r="JKX54" s="73"/>
      <c r="JKY54" s="73"/>
      <c r="JKZ54" s="73"/>
      <c r="JLA54" s="73"/>
      <c r="JLB54" s="73"/>
      <c r="JLC54" s="73"/>
      <c r="JLD54" s="73"/>
      <c r="JLE54" s="73"/>
      <c r="JLF54" s="73"/>
      <c r="JLG54" s="73"/>
      <c r="JLH54" s="73"/>
      <c r="JLI54" s="73"/>
      <c r="JLJ54" s="73"/>
      <c r="JLK54" s="73"/>
      <c r="JLL54" s="73"/>
      <c r="JLM54" s="73"/>
      <c r="JLN54" s="73"/>
      <c r="JLO54" s="73"/>
      <c r="JLP54" s="73"/>
      <c r="JLQ54" s="73"/>
      <c r="JLR54" s="73"/>
      <c r="JLS54" s="73"/>
      <c r="JLT54" s="73"/>
      <c r="JLU54" s="73"/>
      <c r="JLV54" s="73"/>
      <c r="JLW54" s="73"/>
      <c r="JLX54" s="73"/>
      <c r="JLY54" s="73"/>
      <c r="JLZ54" s="73"/>
      <c r="JMA54" s="73"/>
      <c r="JMB54" s="73"/>
      <c r="JMC54" s="73"/>
      <c r="JMD54" s="73"/>
      <c r="JME54" s="73"/>
      <c r="JMF54" s="73"/>
      <c r="JMG54" s="73"/>
      <c r="JMH54" s="73"/>
      <c r="JMI54" s="73"/>
      <c r="JMJ54" s="73"/>
      <c r="JMK54" s="73"/>
      <c r="JML54" s="73"/>
      <c r="JMM54" s="73"/>
      <c r="JMN54" s="73"/>
      <c r="JMO54" s="73"/>
      <c r="JMP54" s="73"/>
      <c r="JMQ54" s="73"/>
      <c r="JMR54" s="73"/>
      <c r="JMS54" s="73"/>
      <c r="JMT54" s="73"/>
      <c r="JMU54" s="73"/>
      <c r="JMV54" s="73"/>
      <c r="JMW54" s="73"/>
      <c r="JMX54" s="73"/>
      <c r="JMY54" s="73"/>
      <c r="JMZ54" s="73"/>
      <c r="JNA54" s="73"/>
      <c r="JNB54" s="73"/>
      <c r="JNC54" s="73"/>
      <c r="JND54" s="73"/>
      <c r="JNE54" s="73"/>
      <c r="JNF54" s="73"/>
      <c r="JNG54" s="73"/>
      <c r="JNH54" s="73"/>
      <c r="JNI54" s="73"/>
      <c r="JNJ54" s="73"/>
      <c r="JNK54" s="73"/>
      <c r="JNL54" s="73"/>
      <c r="JNM54" s="73"/>
      <c r="JNN54" s="73"/>
      <c r="JNO54" s="73"/>
      <c r="JNP54" s="73"/>
      <c r="JNQ54" s="73"/>
      <c r="JNR54" s="73"/>
      <c r="JNS54" s="73"/>
      <c r="JNT54" s="73"/>
      <c r="JNU54" s="73"/>
      <c r="JNV54" s="73"/>
      <c r="JNW54" s="73"/>
      <c r="JNX54" s="73"/>
      <c r="JNY54" s="73"/>
      <c r="JNZ54" s="73"/>
      <c r="JOA54" s="73"/>
      <c r="JOB54" s="73"/>
      <c r="JOC54" s="73"/>
      <c r="JOD54" s="73"/>
      <c r="JOE54" s="73"/>
      <c r="JOF54" s="73"/>
      <c r="JOG54" s="73"/>
      <c r="JOH54" s="73"/>
      <c r="JOI54" s="73"/>
      <c r="JOJ54" s="73"/>
      <c r="JOK54" s="73"/>
      <c r="JOL54" s="73"/>
      <c r="JOM54" s="73"/>
      <c r="JON54" s="73"/>
      <c r="JOO54" s="73"/>
      <c r="JOP54" s="73"/>
      <c r="JOQ54" s="73"/>
      <c r="JOR54" s="73"/>
      <c r="JOS54" s="73"/>
      <c r="JOT54" s="73"/>
      <c r="JOU54" s="73"/>
      <c r="JOV54" s="73"/>
      <c r="JOW54" s="73"/>
      <c r="JOX54" s="73"/>
      <c r="JOY54" s="73"/>
      <c r="JOZ54" s="73"/>
      <c r="JPA54" s="73"/>
      <c r="JPB54" s="73"/>
      <c r="JPC54" s="73"/>
      <c r="JPD54" s="73"/>
      <c r="JPE54" s="73"/>
      <c r="JPF54" s="73"/>
      <c r="JPG54" s="73"/>
      <c r="JPH54" s="73"/>
      <c r="JPI54" s="73"/>
      <c r="JPJ54" s="73"/>
      <c r="JPK54" s="73"/>
      <c r="JPL54" s="73"/>
      <c r="JPM54" s="73"/>
      <c r="JPN54" s="73"/>
      <c r="JPO54" s="73"/>
      <c r="JPP54" s="73"/>
      <c r="JPQ54" s="73"/>
      <c r="JPR54" s="73"/>
      <c r="JPS54" s="73"/>
      <c r="JPT54" s="73"/>
      <c r="JPU54" s="73"/>
      <c r="JPV54" s="73"/>
      <c r="JPW54" s="73"/>
      <c r="JPX54" s="73"/>
      <c r="JPY54" s="73"/>
      <c r="JPZ54" s="73"/>
      <c r="JQA54" s="73"/>
      <c r="JQB54" s="73"/>
      <c r="JQC54" s="73"/>
      <c r="JQD54" s="73"/>
      <c r="JQE54" s="73"/>
      <c r="JQF54" s="73"/>
      <c r="JQG54" s="73"/>
      <c r="JQH54" s="73"/>
      <c r="JQI54" s="73"/>
      <c r="JQJ54" s="73"/>
      <c r="JQK54" s="73"/>
      <c r="JQL54" s="73"/>
      <c r="JQM54" s="73"/>
      <c r="JQN54" s="73"/>
      <c r="JQO54" s="73"/>
      <c r="JQP54" s="73"/>
      <c r="JQQ54" s="73"/>
      <c r="JQR54" s="73"/>
      <c r="JQS54" s="73"/>
      <c r="JQT54" s="73"/>
      <c r="JQU54" s="73"/>
      <c r="JQV54" s="73"/>
      <c r="JQW54" s="73"/>
      <c r="JQX54" s="73"/>
      <c r="JQY54" s="73"/>
      <c r="JQZ54" s="73"/>
      <c r="JRA54" s="73"/>
      <c r="JRB54" s="73"/>
      <c r="JRC54" s="73"/>
      <c r="JRD54" s="73"/>
      <c r="JRE54" s="73"/>
      <c r="JRF54" s="73"/>
      <c r="JRG54" s="73"/>
      <c r="JRH54" s="73"/>
      <c r="JRI54" s="73"/>
      <c r="JRJ54" s="73"/>
      <c r="JRK54" s="73"/>
      <c r="JRL54" s="73"/>
      <c r="JRM54" s="73"/>
      <c r="JRN54" s="73"/>
      <c r="JRO54" s="73"/>
      <c r="JRP54" s="73"/>
      <c r="JRQ54" s="73"/>
      <c r="JRR54" s="73"/>
      <c r="JRS54" s="73"/>
      <c r="JRT54" s="73"/>
      <c r="JRU54" s="73"/>
      <c r="JRV54" s="73"/>
      <c r="JRW54" s="73"/>
      <c r="JRX54" s="73"/>
      <c r="JRY54" s="73"/>
      <c r="JRZ54" s="73"/>
      <c r="JSA54" s="73"/>
      <c r="JSB54" s="73"/>
      <c r="JSC54" s="73"/>
      <c r="JSD54" s="73"/>
      <c r="JSE54" s="73"/>
      <c r="JSF54" s="73"/>
      <c r="JSG54" s="73"/>
      <c r="JSH54" s="73"/>
      <c r="JSI54" s="73"/>
      <c r="JSJ54" s="73"/>
      <c r="JSK54" s="73"/>
      <c r="JSL54" s="73"/>
      <c r="JSM54" s="73"/>
      <c r="JSN54" s="73"/>
      <c r="JSO54" s="73"/>
      <c r="JSP54" s="73"/>
      <c r="JSQ54" s="73"/>
      <c r="JSR54" s="73"/>
      <c r="JSS54" s="73"/>
      <c r="JST54" s="73"/>
      <c r="JSU54" s="73"/>
      <c r="JSV54" s="73"/>
      <c r="JSW54" s="73"/>
      <c r="JSX54" s="73"/>
      <c r="JSY54" s="73"/>
      <c r="JSZ54" s="73"/>
      <c r="JTA54" s="73"/>
      <c r="JTB54" s="73"/>
      <c r="JTC54" s="73"/>
      <c r="JTD54" s="73"/>
      <c r="JTE54" s="73"/>
      <c r="JTF54" s="73"/>
      <c r="JTG54" s="73"/>
      <c r="JTH54" s="73"/>
      <c r="JTI54" s="73"/>
      <c r="JTJ54" s="73"/>
      <c r="JTK54" s="73"/>
      <c r="JTL54" s="73"/>
      <c r="JTM54" s="73"/>
      <c r="JTN54" s="73"/>
      <c r="JTO54" s="73"/>
      <c r="JTP54" s="73"/>
      <c r="JTQ54" s="73"/>
      <c r="JTR54" s="73"/>
      <c r="JTS54" s="73"/>
      <c r="JTT54" s="73"/>
      <c r="JTU54" s="73"/>
      <c r="JTV54" s="73"/>
      <c r="JTW54" s="73"/>
      <c r="JTX54" s="73"/>
      <c r="JTY54" s="73"/>
      <c r="JTZ54" s="73"/>
      <c r="JUA54" s="73"/>
      <c r="JUB54" s="73"/>
      <c r="JUC54" s="73"/>
      <c r="JUD54" s="73"/>
      <c r="JUE54" s="73"/>
      <c r="JUF54" s="73"/>
      <c r="JUG54" s="73"/>
      <c r="JUH54" s="73"/>
      <c r="JUI54" s="73"/>
      <c r="JUJ54" s="73"/>
      <c r="JUK54" s="73"/>
      <c r="JUL54" s="73"/>
      <c r="JUM54" s="73"/>
      <c r="JUN54" s="73"/>
      <c r="JUO54" s="73"/>
      <c r="JUP54" s="73"/>
      <c r="JUQ54" s="73"/>
      <c r="JUR54" s="73"/>
      <c r="JUS54" s="73"/>
      <c r="JUT54" s="73"/>
      <c r="JUU54" s="73"/>
      <c r="JUV54" s="73"/>
      <c r="JUW54" s="73"/>
      <c r="JUX54" s="73"/>
      <c r="JUY54" s="73"/>
      <c r="JUZ54" s="73"/>
      <c r="JVA54" s="73"/>
      <c r="JVB54" s="73"/>
      <c r="JVC54" s="73"/>
      <c r="JVD54" s="73"/>
      <c r="JVE54" s="73"/>
      <c r="JVF54" s="73"/>
      <c r="JVG54" s="73"/>
      <c r="JVH54" s="73"/>
      <c r="JVI54" s="73"/>
      <c r="JVJ54" s="73"/>
      <c r="JVK54" s="73"/>
      <c r="JVL54" s="73"/>
      <c r="JVM54" s="73"/>
      <c r="JVN54" s="73"/>
      <c r="JVO54" s="73"/>
      <c r="JVP54" s="73"/>
      <c r="JVQ54" s="73"/>
      <c r="JVR54" s="73"/>
      <c r="JVS54" s="73"/>
      <c r="JVT54" s="73"/>
      <c r="JVU54" s="73"/>
      <c r="JVV54" s="73"/>
      <c r="JVW54" s="73"/>
      <c r="JVX54" s="73"/>
      <c r="JVY54" s="73"/>
      <c r="JVZ54" s="73"/>
      <c r="JWA54" s="73"/>
      <c r="JWB54" s="73"/>
      <c r="JWC54" s="73"/>
      <c r="JWD54" s="73"/>
      <c r="JWE54" s="73"/>
      <c r="JWF54" s="73"/>
      <c r="JWG54" s="73"/>
      <c r="JWH54" s="73"/>
      <c r="JWI54" s="73"/>
      <c r="JWJ54" s="73"/>
      <c r="JWK54" s="73"/>
      <c r="JWL54" s="73"/>
      <c r="JWM54" s="73"/>
      <c r="JWN54" s="73"/>
      <c r="JWO54" s="73"/>
      <c r="JWP54" s="73"/>
      <c r="JWQ54" s="73"/>
      <c r="JWR54" s="73"/>
      <c r="JWS54" s="73"/>
      <c r="JWT54" s="73"/>
      <c r="JWU54" s="73"/>
      <c r="JWV54" s="73"/>
      <c r="JWW54" s="73"/>
      <c r="JWX54" s="73"/>
      <c r="JWY54" s="73"/>
      <c r="JWZ54" s="73"/>
      <c r="JXA54" s="73"/>
      <c r="JXB54" s="73"/>
      <c r="JXC54" s="73"/>
      <c r="JXD54" s="73"/>
      <c r="JXE54" s="73"/>
      <c r="JXF54" s="73"/>
      <c r="JXG54" s="73"/>
      <c r="JXH54" s="73"/>
      <c r="JXI54" s="73"/>
      <c r="JXJ54" s="73"/>
      <c r="JXK54" s="73"/>
      <c r="JXL54" s="73"/>
      <c r="JXM54" s="73"/>
      <c r="JXN54" s="73"/>
      <c r="JXO54" s="73"/>
      <c r="JXP54" s="73"/>
      <c r="JXQ54" s="73"/>
      <c r="JXR54" s="73"/>
      <c r="JXS54" s="73"/>
      <c r="JXT54" s="73"/>
      <c r="JXU54" s="73"/>
      <c r="JXV54" s="73"/>
      <c r="JXW54" s="73"/>
      <c r="JXX54" s="73"/>
      <c r="JXY54" s="73"/>
      <c r="JXZ54" s="73"/>
      <c r="JYA54" s="73"/>
      <c r="JYB54" s="73"/>
      <c r="JYC54" s="73"/>
      <c r="JYD54" s="73"/>
      <c r="JYE54" s="73"/>
      <c r="JYF54" s="73"/>
      <c r="JYG54" s="73"/>
      <c r="JYH54" s="73"/>
      <c r="JYI54" s="73"/>
      <c r="JYJ54" s="73"/>
      <c r="JYK54" s="73"/>
      <c r="JYL54" s="73"/>
      <c r="JYM54" s="73"/>
      <c r="JYN54" s="73"/>
      <c r="JYO54" s="73"/>
      <c r="JYP54" s="73"/>
      <c r="JYQ54" s="73"/>
      <c r="JYR54" s="73"/>
      <c r="JYS54" s="73"/>
      <c r="JYT54" s="73"/>
      <c r="JYU54" s="73"/>
      <c r="JYV54" s="73"/>
      <c r="JYW54" s="73"/>
      <c r="JYX54" s="73"/>
      <c r="JYY54" s="73"/>
      <c r="JYZ54" s="73"/>
      <c r="JZA54" s="73"/>
      <c r="JZB54" s="73"/>
      <c r="JZC54" s="73"/>
      <c r="JZD54" s="73"/>
      <c r="JZE54" s="73"/>
      <c r="JZF54" s="73"/>
      <c r="JZG54" s="73"/>
      <c r="JZH54" s="73"/>
      <c r="JZI54" s="73"/>
      <c r="JZJ54" s="73"/>
      <c r="JZK54" s="73"/>
      <c r="JZL54" s="73"/>
      <c r="JZM54" s="73"/>
      <c r="JZN54" s="73"/>
      <c r="JZO54" s="73"/>
      <c r="JZP54" s="73"/>
      <c r="JZQ54" s="73"/>
      <c r="JZR54" s="73"/>
      <c r="JZS54" s="73"/>
      <c r="JZT54" s="73"/>
      <c r="JZU54" s="73"/>
      <c r="JZV54" s="73"/>
      <c r="JZW54" s="73"/>
      <c r="JZX54" s="73"/>
      <c r="JZY54" s="73"/>
      <c r="JZZ54" s="73"/>
      <c r="KAA54" s="73"/>
      <c r="KAB54" s="73"/>
      <c r="KAC54" s="73"/>
      <c r="KAD54" s="73"/>
      <c r="KAE54" s="73"/>
      <c r="KAF54" s="73"/>
      <c r="KAG54" s="73"/>
      <c r="KAH54" s="73"/>
      <c r="KAI54" s="73"/>
      <c r="KAJ54" s="73"/>
      <c r="KAK54" s="73"/>
      <c r="KAL54" s="73"/>
      <c r="KAM54" s="73"/>
      <c r="KAN54" s="73"/>
      <c r="KAO54" s="73"/>
      <c r="KAP54" s="73"/>
      <c r="KAQ54" s="73"/>
      <c r="KAR54" s="73"/>
      <c r="KAS54" s="73"/>
      <c r="KAT54" s="73"/>
      <c r="KAU54" s="73"/>
      <c r="KAV54" s="73"/>
      <c r="KAW54" s="73"/>
      <c r="KAX54" s="73"/>
      <c r="KAY54" s="73"/>
      <c r="KAZ54" s="73"/>
      <c r="KBA54" s="73"/>
      <c r="KBB54" s="73"/>
      <c r="KBC54" s="73"/>
      <c r="KBD54" s="73"/>
      <c r="KBE54" s="73"/>
      <c r="KBF54" s="73"/>
      <c r="KBG54" s="73"/>
      <c r="KBH54" s="73"/>
      <c r="KBI54" s="73"/>
      <c r="KBJ54" s="73"/>
      <c r="KBK54" s="73"/>
      <c r="KBL54" s="73"/>
      <c r="KBM54" s="73"/>
      <c r="KBN54" s="73"/>
      <c r="KBO54" s="73"/>
      <c r="KBP54" s="73"/>
      <c r="KBQ54" s="73"/>
      <c r="KBR54" s="73"/>
      <c r="KBS54" s="73"/>
      <c r="KBT54" s="73"/>
      <c r="KBU54" s="73"/>
      <c r="KBV54" s="73"/>
      <c r="KBW54" s="73"/>
      <c r="KBX54" s="73"/>
      <c r="KBY54" s="73"/>
      <c r="KBZ54" s="73"/>
      <c r="KCA54" s="73"/>
      <c r="KCB54" s="73"/>
      <c r="KCC54" s="73"/>
      <c r="KCD54" s="73"/>
      <c r="KCE54" s="73"/>
      <c r="KCF54" s="73"/>
      <c r="KCG54" s="73"/>
      <c r="KCH54" s="73"/>
      <c r="KCI54" s="73"/>
      <c r="KCJ54" s="73"/>
      <c r="KCK54" s="73"/>
      <c r="KCL54" s="73"/>
      <c r="KCM54" s="73"/>
      <c r="KCN54" s="73"/>
      <c r="KCO54" s="73"/>
      <c r="KCP54" s="73"/>
      <c r="KCQ54" s="73"/>
      <c r="KCR54" s="73"/>
      <c r="KCS54" s="73"/>
      <c r="KCT54" s="73"/>
      <c r="KCU54" s="73"/>
      <c r="KCV54" s="73"/>
      <c r="KCW54" s="73"/>
      <c r="KCX54" s="73"/>
      <c r="KCY54" s="73"/>
      <c r="KCZ54" s="73"/>
      <c r="KDA54" s="73"/>
      <c r="KDB54" s="73"/>
      <c r="KDC54" s="73"/>
      <c r="KDD54" s="73"/>
      <c r="KDE54" s="73"/>
      <c r="KDF54" s="73"/>
      <c r="KDG54" s="73"/>
      <c r="KDH54" s="73"/>
      <c r="KDI54" s="73"/>
      <c r="KDJ54" s="73"/>
      <c r="KDK54" s="73"/>
      <c r="KDL54" s="73"/>
      <c r="KDM54" s="73"/>
      <c r="KDN54" s="73"/>
      <c r="KDO54" s="73"/>
      <c r="KDP54" s="73"/>
      <c r="KDQ54" s="73"/>
      <c r="KDR54" s="73"/>
      <c r="KDS54" s="73"/>
      <c r="KDT54" s="73"/>
      <c r="KDU54" s="73"/>
      <c r="KDV54" s="73"/>
      <c r="KDW54" s="73"/>
      <c r="KDX54" s="73"/>
      <c r="KDY54" s="73"/>
      <c r="KDZ54" s="73"/>
      <c r="KEA54" s="73"/>
      <c r="KEB54" s="73"/>
      <c r="KEC54" s="73"/>
      <c r="KED54" s="73"/>
      <c r="KEE54" s="73"/>
      <c r="KEF54" s="73"/>
      <c r="KEG54" s="73"/>
      <c r="KEH54" s="73"/>
      <c r="KEI54" s="73"/>
      <c r="KEJ54" s="73"/>
      <c r="KEK54" s="73"/>
      <c r="KEL54" s="73"/>
      <c r="KEM54" s="73"/>
      <c r="KEN54" s="73"/>
      <c r="KEO54" s="73"/>
      <c r="KEP54" s="73"/>
      <c r="KEQ54" s="73"/>
      <c r="KER54" s="73"/>
      <c r="KES54" s="73"/>
      <c r="KET54" s="73"/>
      <c r="KEU54" s="73"/>
      <c r="KEV54" s="73"/>
      <c r="KEW54" s="73"/>
      <c r="KEX54" s="73"/>
      <c r="KEY54" s="73"/>
      <c r="KEZ54" s="73"/>
      <c r="KFA54" s="73"/>
      <c r="KFB54" s="73"/>
      <c r="KFC54" s="73"/>
      <c r="KFD54" s="73"/>
      <c r="KFE54" s="73"/>
      <c r="KFF54" s="73"/>
      <c r="KFG54" s="73"/>
      <c r="KFH54" s="73"/>
      <c r="KFI54" s="73"/>
      <c r="KFJ54" s="73"/>
      <c r="KFK54" s="73"/>
      <c r="KFL54" s="73"/>
      <c r="KFM54" s="73"/>
      <c r="KFN54" s="73"/>
      <c r="KFO54" s="73"/>
      <c r="KFP54" s="73"/>
      <c r="KFQ54" s="73"/>
      <c r="KFR54" s="73"/>
      <c r="KFS54" s="73"/>
      <c r="KFT54" s="73"/>
      <c r="KFU54" s="73"/>
      <c r="KFV54" s="73"/>
      <c r="KFW54" s="73"/>
      <c r="KFX54" s="73"/>
      <c r="KFY54" s="73"/>
      <c r="KFZ54" s="73"/>
      <c r="KGA54" s="73"/>
      <c r="KGB54" s="73"/>
      <c r="KGC54" s="73"/>
      <c r="KGD54" s="73"/>
      <c r="KGE54" s="73"/>
      <c r="KGF54" s="73"/>
      <c r="KGG54" s="73"/>
      <c r="KGH54" s="73"/>
      <c r="KGI54" s="73"/>
      <c r="KGJ54" s="73"/>
      <c r="KGK54" s="73"/>
      <c r="KGL54" s="73"/>
      <c r="KGM54" s="73"/>
      <c r="KGN54" s="73"/>
      <c r="KGO54" s="73"/>
      <c r="KGP54" s="73"/>
      <c r="KGQ54" s="73"/>
      <c r="KGR54" s="73"/>
      <c r="KGS54" s="73"/>
      <c r="KGT54" s="73"/>
      <c r="KGU54" s="73"/>
      <c r="KGV54" s="73"/>
      <c r="KGW54" s="73"/>
      <c r="KGX54" s="73"/>
      <c r="KGY54" s="73"/>
      <c r="KGZ54" s="73"/>
      <c r="KHA54" s="73"/>
      <c r="KHB54" s="73"/>
      <c r="KHC54" s="73"/>
      <c r="KHD54" s="73"/>
      <c r="KHE54" s="73"/>
      <c r="KHF54" s="73"/>
      <c r="KHG54" s="73"/>
      <c r="KHH54" s="73"/>
      <c r="KHI54" s="73"/>
      <c r="KHJ54" s="73"/>
      <c r="KHK54" s="73"/>
      <c r="KHL54" s="73"/>
      <c r="KHM54" s="73"/>
      <c r="KHN54" s="73"/>
      <c r="KHO54" s="73"/>
      <c r="KHP54" s="73"/>
      <c r="KHQ54" s="73"/>
      <c r="KHR54" s="73"/>
      <c r="KHS54" s="73"/>
      <c r="KHT54" s="73"/>
      <c r="KHU54" s="73"/>
      <c r="KHV54" s="73"/>
      <c r="KHW54" s="73"/>
      <c r="KHX54" s="73"/>
      <c r="KHY54" s="73"/>
      <c r="KHZ54" s="73"/>
      <c r="KIA54" s="73"/>
      <c r="KIB54" s="73"/>
      <c r="KIC54" s="73"/>
      <c r="KID54" s="73"/>
      <c r="KIE54" s="73"/>
      <c r="KIF54" s="73"/>
      <c r="KIG54" s="73"/>
      <c r="KIH54" s="73"/>
      <c r="KII54" s="73"/>
      <c r="KIJ54" s="73"/>
      <c r="KIK54" s="73"/>
      <c r="KIL54" s="73"/>
      <c r="KIM54" s="73"/>
      <c r="KIN54" s="73"/>
      <c r="KIO54" s="73"/>
      <c r="KIP54" s="73"/>
      <c r="KIQ54" s="73"/>
      <c r="KIR54" s="73"/>
      <c r="KIS54" s="73"/>
      <c r="KIT54" s="73"/>
      <c r="KIU54" s="73"/>
      <c r="KIV54" s="73"/>
      <c r="KIW54" s="73"/>
      <c r="KIX54" s="73"/>
      <c r="KIY54" s="73"/>
      <c r="KIZ54" s="73"/>
      <c r="KJA54" s="73"/>
      <c r="KJB54" s="73"/>
      <c r="KJC54" s="73"/>
      <c r="KJD54" s="73"/>
      <c r="KJE54" s="73"/>
      <c r="KJF54" s="73"/>
      <c r="KJG54" s="73"/>
      <c r="KJH54" s="73"/>
      <c r="KJI54" s="73"/>
      <c r="KJJ54" s="73"/>
      <c r="KJK54" s="73"/>
      <c r="KJL54" s="73"/>
      <c r="KJM54" s="73"/>
      <c r="KJN54" s="73"/>
      <c r="KJO54" s="73"/>
      <c r="KJP54" s="73"/>
      <c r="KJQ54" s="73"/>
      <c r="KJR54" s="73"/>
      <c r="KJS54" s="73"/>
      <c r="KJT54" s="73"/>
      <c r="KJU54" s="73"/>
      <c r="KJV54" s="73"/>
      <c r="KJW54" s="73"/>
      <c r="KJX54" s="73"/>
      <c r="KJY54" s="73"/>
      <c r="KJZ54" s="73"/>
      <c r="KKA54" s="73"/>
      <c r="KKB54" s="73"/>
      <c r="KKC54" s="73"/>
      <c r="KKD54" s="73"/>
      <c r="KKE54" s="73"/>
      <c r="KKF54" s="73"/>
      <c r="KKG54" s="73"/>
      <c r="KKH54" s="73"/>
      <c r="KKI54" s="73"/>
      <c r="KKJ54" s="73"/>
      <c r="KKK54" s="73"/>
      <c r="KKL54" s="73"/>
      <c r="KKM54" s="73"/>
      <c r="KKN54" s="73"/>
      <c r="KKO54" s="73"/>
      <c r="KKP54" s="73"/>
      <c r="KKQ54" s="73"/>
      <c r="KKR54" s="73"/>
      <c r="KKS54" s="73"/>
      <c r="KKT54" s="73"/>
      <c r="KKU54" s="73"/>
      <c r="KKV54" s="73"/>
      <c r="KKW54" s="73"/>
      <c r="KKX54" s="73"/>
      <c r="KKY54" s="73"/>
      <c r="KKZ54" s="73"/>
      <c r="KLA54" s="73"/>
      <c r="KLB54" s="73"/>
      <c r="KLC54" s="73"/>
      <c r="KLD54" s="73"/>
      <c r="KLE54" s="73"/>
      <c r="KLF54" s="73"/>
      <c r="KLG54" s="73"/>
      <c r="KLH54" s="73"/>
      <c r="KLI54" s="73"/>
      <c r="KLJ54" s="73"/>
      <c r="KLK54" s="73"/>
      <c r="KLL54" s="73"/>
      <c r="KLM54" s="73"/>
      <c r="KLN54" s="73"/>
      <c r="KLO54" s="73"/>
      <c r="KLP54" s="73"/>
      <c r="KLQ54" s="73"/>
      <c r="KLR54" s="73"/>
      <c r="KLS54" s="73"/>
      <c r="KLT54" s="73"/>
      <c r="KLU54" s="73"/>
      <c r="KLV54" s="73"/>
      <c r="KLW54" s="73"/>
      <c r="KLX54" s="73"/>
      <c r="KLY54" s="73"/>
      <c r="KLZ54" s="73"/>
      <c r="KMA54" s="73"/>
      <c r="KMB54" s="73"/>
      <c r="KMC54" s="73"/>
      <c r="KMD54" s="73"/>
      <c r="KME54" s="73"/>
      <c r="KMF54" s="73"/>
      <c r="KMG54" s="73"/>
      <c r="KMH54" s="73"/>
      <c r="KMI54" s="73"/>
      <c r="KMJ54" s="73"/>
      <c r="KMK54" s="73"/>
      <c r="KML54" s="73"/>
      <c r="KMM54" s="73"/>
      <c r="KMN54" s="73"/>
      <c r="KMO54" s="73"/>
      <c r="KMP54" s="73"/>
      <c r="KMQ54" s="73"/>
      <c r="KMR54" s="73"/>
      <c r="KMS54" s="73"/>
      <c r="KMT54" s="73"/>
      <c r="KMU54" s="73"/>
      <c r="KMV54" s="73"/>
      <c r="KMW54" s="73"/>
      <c r="KMX54" s="73"/>
      <c r="KMY54" s="73"/>
      <c r="KMZ54" s="73"/>
      <c r="KNA54" s="73"/>
      <c r="KNB54" s="73"/>
      <c r="KNC54" s="73"/>
      <c r="KND54" s="73"/>
      <c r="KNE54" s="73"/>
      <c r="KNF54" s="73"/>
      <c r="KNG54" s="73"/>
      <c r="KNH54" s="73"/>
      <c r="KNI54" s="73"/>
      <c r="KNJ54" s="73"/>
      <c r="KNK54" s="73"/>
      <c r="KNL54" s="73"/>
      <c r="KNM54" s="73"/>
      <c r="KNN54" s="73"/>
      <c r="KNO54" s="73"/>
      <c r="KNP54" s="73"/>
      <c r="KNQ54" s="73"/>
      <c r="KNR54" s="73"/>
      <c r="KNS54" s="73"/>
      <c r="KNT54" s="73"/>
      <c r="KNU54" s="73"/>
      <c r="KNV54" s="73"/>
      <c r="KNW54" s="73"/>
      <c r="KNX54" s="73"/>
      <c r="KNY54" s="73"/>
      <c r="KNZ54" s="73"/>
      <c r="KOA54" s="73"/>
      <c r="KOB54" s="73"/>
      <c r="KOC54" s="73"/>
      <c r="KOD54" s="73"/>
      <c r="KOE54" s="73"/>
      <c r="KOF54" s="73"/>
      <c r="KOG54" s="73"/>
      <c r="KOH54" s="73"/>
      <c r="KOI54" s="73"/>
      <c r="KOJ54" s="73"/>
      <c r="KOK54" s="73"/>
      <c r="KOL54" s="73"/>
      <c r="KOM54" s="73"/>
      <c r="KON54" s="73"/>
      <c r="KOO54" s="73"/>
      <c r="KOP54" s="73"/>
      <c r="KOQ54" s="73"/>
      <c r="KOR54" s="73"/>
      <c r="KOS54" s="73"/>
      <c r="KOT54" s="73"/>
      <c r="KOU54" s="73"/>
      <c r="KOV54" s="73"/>
      <c r="KOW54" s="73"/>
      <c r="KOX54" s="73"/>
      <c r="KOY54" s="73"/>
      <c r="KOZ54" s="73"/>
      <c r="KPA54" s="73"/>
      <c r="KPB54" s="73"/>
      <c r="KPC54" s="73"/>
      <c r="KPD54" s="73"/>
      <c r="KPE54" s="73"/>
      <c r="KPF54" s="73"/>
      <c r="KPG54" s="73"/>
      <c r="KPH54" s="73"/>
      <c r="KPI54" s="73"/>
      <c r="KPJ54" s="73"/>
      <c r="KPK54" s="73"/>
      <c r="KPL54" s="73"/>
      <c r="KPM54" s="73"/>
      <c r="KPN54" s="73"/>
      <c r="KPO54" s="73"/>
      <c r="KPP54" s="73"/>
      <c r="KPQ54" s="73"/>
      <c r="KPR54" s="73"/>
      <c r="KPS54" s="73"/>
      <c r="KPT54" s="73"/>
      <c r="KPU54" s="73"/>
      <c r="KPV54" s="73"/>
      <c r="KPW54" s="73"/>
      <c r="KPX54" s="73"/>
      <c r="KPY54" s="73"/>
      <c r="KPZ54" s="73"/>
      <c r="KQA54" s="73"/>
      <c r="KQB54" s="73"/>
      <c r="KQC54" s="73"/>
      <c r="KQD54" s="73"/>
      <c r="KQE54" s="73"/>
      <c r="KQF54" s="73"/>
      <c r="KQG54" s="73"/>
      <c r="KQH54" s="73"/>
      <c r="KQI54" s="73"/>
      <c r="KQJ54" s="73"/>
      <c r="KQK54" s="73"/>
      <c r="KQL54" s="73"/>
      <c r="KQM54" s="73"/>
      <c r="KQN54" s="73"/>
      <c r="KQO54" s="73"/>
      <c r="KQP54" s="73"/>
      <c r="KQQ54" s="73"/>
      <c r="KQR54" s="73"/>
      <c r="KQS54" s="73"/>
      <c r="KQT54" s="73"/>
      <c r="KQU54" s="73"/>
      <c r="KQV54" s="73"/>
      <c r="KQW54" s="73"/>
      <c r="KQX54" s="73"/>
      <c r="KQY54" s="73"/>
      <c r="KQZ54" s="73"/>
      <c r="KRA54" s="73"/>
      <c r="KRB54" s="73"/>
      <c r="KRC54" s="73"/>
      <c r="KRD54" s="73"/>
      <c r="KRE54" s="73"/>
      <c r="KRF54" s="73"/>
      <c r="KRG54" s="73"/>
      <c r="KRH54" s="73"/>
      <c r="KRI54" s="73"/>
      <c r="KRJ54" s="73"/>
      <c r="KRK54" s="73"/>
      <c r="KRL54" s="73"/>
      <c r="KRM54" s="73"/>
      <c r="KRN54" s="73"/>
      <c r="KRO54" s="73"/>
      <c r="KRP54" s="73"/>
      <c r="KRQ54" s="73"/>
      <c r="KRR54" s="73"/>
      <c r="KRS54" s="73"/>
      <c r="KRT54" s="73"/>
      <c r="KRU54" s="73"/>
      <c r="KRV54" s="73"/>
      <c r="KRW54" s="73"/>
      <c r="KRX54" s="73"/>
      <c r="KRY54" s="73"/>
      <c r="KRZ54" s="73"/>
      <c r="KSA54" s="73"/>
      <c r="KSB54" s="73"/>
      <c r="KSC54" s="73"/>
      <c r="KSD54" s="73"/>
      <c r="KSE54" s="73"/>
      <c r="KSF54" s="73"/>
      <c r="KSG54" s="73"/>
      <c r="KSH54" s="73"/>
      <c r="KSI54" s="73"/>
      <c r="KSJ54" s="73"/>
      <c r="KSK54" s="73"/>
      <c r="KSL54" s="73"/>
      <c r="KSM54" s="73"/>
      <c r="KSN54" s="73"/>
      <c r="KSO54" s="73"/>
      <c r="KSP54" s="73"/>
      <c r="KSQ54" s="73"/>
      <c r="KSR54" s="73"/>
      <c r="KSS54" s="73"/>
      <c r="KST54" s="73"/>
      <c r="KSU54" s="73"/>
      <c r="KSV54" s="73"/>
      <c r="KSW54" s="73"/>
      <c r="KSX54" s="73"/>
      <c r="KSY54" s="73"/>
      <c r="KSZ54" s="73"/>
      <c r="KTA54" s="73"/>
      <c r="KTB54" s="73"/>
      <c r="KTC54" s="73"/>
      <c r="KTD54" s="73"/>
      <c r="KTE54" s="73"/>
      <c r="KTF54" s="73"/>
      <c r="KTG54" s="73"/>
      <c r="KTH54" s="73"/>
      <c r="KTI54" s="73"/>
      <c r="KTJ54" s="73"/>
      <c r="KTK54" s="73"/>
      <c r="KTL54" s="73"/>
      <c r="KTM54" s="73"/>
      <c r="KTN54" s="73"/>
      <c r="KTO54" s="73"/>
      <c r="KTP54" s="73"/>
      <c r="KTQ54" s="73"/>
      <c r="KTR54" s="73"/>
      <c r="KTS54" s="73"/>
      <c r="KTT54" s="73"/>
      <c r="KTU54" s="73"/>
      <c r="KTV54" s="73"/>
      <c r="KTW54" s="73"/>
      <c r="KTX54" s="73"/>
      <c r="KTY54" s="73"/>
      <c r="KTZ54" s="73"/>
      <c r="KUA54" s="73"/>
      <c r="KUB54" s="73"/>
      <c r="KUC54" s="73"/>
      <c r="KUD54" s="73"/>
      <c r="KUE54" s="73"/>
      <c r="KUF54" s="73"/>
      <c r="KUG54" s="73"/>
      <c r="KUH54" s="73"/>
      <c r="KUI54" s="73"/>
      <c r="KUJ54" s="73"/>
      <c r="KUK54" s="73"/>
      <c r="KUL54" s="73"/>
      <c r="KUM54" s="73"/>
      <c r="KUN54" s="73"/>
      <c r="KUO54" s="73"/>
      <c r="KUP54" s="73"/>
      <c r="KUQ54" s="73"/>
      <c r="KUR54" s="73"/>
      <c r="KUS54" s="73"/>
      <c r="KUT54" s="73"/>
      <c r="KUU54" s="73"/>
      <c r="KUV54" s="73"/>
      <c r="KUW54" s="73"/>
      <c r="KUX54" s="73"/>
      <c r="KUY54" s="73"/>
      <c r="KUZ54" s="73"/>
      <c r="KVA54" s="73"/>
      <c r="KVB54" s="73"/>
      <c r="KVC54" s="73"/>
      <c r="KVD54" s="73"/>
      <c r="KVE54" s="73"/>
      <c r="KVF54" s="73"/>
      <c r="KVG54" s="73"/>
      <c r="KVH54" s="73"/>
      <c r="KVI54" s="73"/>
      <c r="KVJ54" s="73"/>
      <c r="KVK54" s="73"/>
      <c r="KVL54" s="73"/>
      <c r="KVM54" s="73"/>
      <c r="KVN54" s="73"/>
      <c r="KVO54" s="73"/>
      <c r="KVP54" s="73"/>
      <c r="KVQ54" s="73"/>
      <c r="KVR54" s="73"/>
      <c r="KVS54" s="73"/>
      <c r="KVT54" s="73"/>
      <c r="KVU54" s="73"/>
      <c r="KVV54" s="73"/>
      <c r="KVW54" s="73"/>
      <c r="KVX54" s="73"/>
      <c r="KVY54" s="73"/>
      <c r="KVZ54" s="73"/>
      <c r="KWA54" s="73"/>
      <c r="KWB54" s="73"/>
      <c r="KWC54" s="73"/>
      <c r="KWD54" s="73"/>
      <c r="KWE54" s="73"/>
      <c r="KWF54" s="73"/>
      <c r="KWG54" s="73"/>
      <c r="KWH54" s="73"/>
      <c r="KWI54" s="73"/>
      <c r="KWJ54" s="73"/>
      <c r="KWK54" s="73"/>
      <c r="KWL54" s="73"/>
      <c r="KWM54" s="73"/>
      <c r="KWN54" s="73"/>
      <c r="KWO54" s="73"/>
      <c r="KWP54" s="73"/>
      <c r="KWQ54" s="73"/>
      <c r="KWR54" s="73"/>
      <c r="KWS54" s="73"/>
      <c r="KWT54" s="73"/>
      <c r="KWU54" s="73"/>
      <c r="KWV54" s="73"/>
      <c r="KWW54" s="73"/>
      <c r="KWX54" s="73"/>
      <c r="KWY54" s="73"/>
      <c r="KWZ54" s="73"/>
      <c r="KXA54" s="73"/>
      <c r="KXB54" s="73"/>
      <c r="KXC54" s="73"/>
      <c r="KXD54" s="73"/>
      <c r="KXE54" s="73"/>
      <c r="KXF54" s="73"/>
      <c r="KXG54" s="73"/>
      <c r="KXH54" s="73"/>
      <c r="KXI54" s="73"/>
      <c r="KXJ54" s="73"/>
      <c r="KXK54" s="73"/>
      <c r="KXL54" s="73"/>
      <c r="KXM54" s="73"/>
      <c r="KXN54" s="73"/>
      <c r="KXO54" s="73"/>
      <c r="KXP54" s="73"/>
      <c r="KXQ54" s="73"/>
      <c r="KXR54" s="73"/>
      <c r="KXS54" s="73"/>
      <c r="KXT54" s="73"/>
      <c r="KXU54" s="73"/>
      <c r="KXV54" s="73"/>
      <c r="KXW54" s="73"/>
      <c r="KXX54" s="73"/>
      <c r="KXY54" s="73"/>
      <c r="KXZ54" s="73"/>
      <c r="KYA54" s="73"/>
      <c r="KYB54" s="73"/>
      <c r="KYC54" s="73"/>
      <c r="KYD54" s="73"/>
      <c r="KYE54" s="73"/>
      <c r="KYF54" s="73"/>
      <c r="KYG54" s="73"/>
      <c r="KYH54" s="73"/>
      <c r="KYI54" s="73"/>
      <c r="KYJ54" s="73"/>
      <c r="KYK54" s="73"/>
      <c r="KYL54" s="73"/>
      <c r="KYM54" s="73"/>
      <c r="KYN54" s="73"/>
      <c r="KYO54" s="73"/>
      <c r="KYP54" s="73"/>
      <c r="KYQ54" s="73"/>
      <c r="KYR54" s="73"/>
      <c r="KYS54" s="73"/>
      <c r="KYT54" s="73"/>
      <c r="KYU54" s="73"/>
      <c r="KYV54" s="73"/>
      <c r="KYW54" s="73"/>
      <c r="KYX54" s="73"/>
      <c r="KYY54" s="73"/>
      <c r="KYZ54" s="73"/>
      <c r="KZA54" s="73"/>
      <c r="KZB54" s="73"/>
      <c r="KZC54" s="73"/>
      <c r="KZD54" s="73"/>
      <c r="KZE54" s="73"/>
      <c r="KZF54" s="73"/>
      <c r="KZG54" s="73"/>
      <c r="KZH54" s="73"/>
      <c r="KZI54" s="73"/>
      <c r="KZJ54" s="73"/>
      <c r="KZK54" s="73"/>
      <c r="KZL54" s="73"/>
      <c r="KZM54" s="73"/>
      <c r="KZN54" s="73"/>
      <c r="KZO54" s="73"/>
      <c r="KZP54" s="73"/>
      <c r="KZQ54" s="73"/>
      <c r="KZR54" s="73"/>
      <c r="KZS54" s="73"/>
      <c r="KZT54" s="73"/>
      <c r="KZU54" s="73"/>
      <c r="KZV54" s="73"/>
      <c r="KZW54" s="73"/>
      <c r="KZX54" s="73"/>
      <c r="KZY54" s="73"/>
      <c r="KZZ54" s="73"/>
      <c r="LAA54" s="73"/>
      <c r="LAB54" s="73"/>
      <c r="LAC54" s="73"/>
      <c r="LAD54" s="73"/>
      <c r="LAE54" s="73"/>
      <c r="LAF54" s="73"/>
      <c r="LAG54" s="73"/>
      <c r="LAH54" s="73"/>
      <c r="LAI54" s="73"/>
      <c r="LAJ54" s="73"/>
      <c r="LAK54" s="73"/>
      <c r="LAL54" s="73"/>
      <c r="LAM54" s="73"/>
      <c r="LAN54" s="73"/>
      <c r="LAO54" s="73"/>
      <c r="LAP54" s="73"/>
      <c r="LAQ54" s="73"/>
      <c r="LAR54" s="73"/>
      <c r="LAS54" s="73"/>
      <c r="LAT54" s="73"/>
      <c r="LAU54" s="73"/>
      <c r="LAV54" s="73"/>
      <c r="LAW54" s="73"/>
      <c r="LAX54" s="73"/>
      <c r="LAY54" s="73"/>
      <c r="LAZ54" s="73"/>
      <c r="LBA54" s="73"/>
      <c r="LBB54" s="73"/>
      <c r="LBC54" s="73"/>
      <c r="LBD54" s="73"/>
      <c r="LBE54" s="73"/>
      <c r="LBF54" s="73"/>
      <c r="LBG54" s="73"/>
      <c r="LBH54" s="73"/>
      <c r="LBI54" s="73"/>
      <c r="LBJ54" s="73"/>
      <c r="LBK54" s="73"/>
      <c r="LBL54" s="73"/>
      <c r="LBM54" s="73"/>
      <c r="LBN54" s="73"/>
      <c r="LBO54" s="73"/>
      <c r="LBP54" s="73"/>
      <c r="LBQ54" s="73"/>
      <c r="LBR54" s="73"/>
      <c r="LBS54" s="73"/>
      <c r="LBT54" s="73"/>
      <c r="LBU54" s="73"/>
      <c r="LBV54" s="73"/>
      <c r="LBW54" s="73"/>
      <c r="LBX54" s="73"/>
      <c r="LBY54" s="73"/>
      <c r="LBZ54" s="73"/>
      <c r="LCA54" s="73"/>
      <c r="LCB54" s="73"/>
      <c r="LCC54" s="73"/>
      <c r="LCD54" s="73"/>
      <c r="LCE54" s="73"/>
      <c r="LCF54" s="73"/>
      <c r="LCG54" s="73"/>
      <c r="LCH54" s="73"/>
      <c r="LCI54" s="73"/>
      <c r="LCJ54" s="73"/>
      <c r="LCK54" s="73"/>
      <c r="LCL54" s="73"/>
      <c r="LCM54" s="73"/>
      <c r="LCN54" s="73"/>
      <c r="LCO54" s="73"/>
      <c r="LCP54" s="73"/>
      <c r="LCQ54" s="73"/>
      <c r="LCR54" s="73"/>
      <c r="LCS54" s="73"/>
      <c r="LCT54" s="73"/>
      <c r="LCU54" s="73"/>
      <c r="LCV54" s="73"/>
      <c r="LCW54" s="73"/>
      <c r="LCX54" s="73"/>
      <c r="LCY54" s="73"/>
      <c r="LCZ54" s="73"/>
      <c r="LDA54" s="73"/>
      <c r="LDB54" s="73"/>
      <c r="LDC54" s="73"/>
      <c r="LDD54" s="73"/>
      <c r="LDE54" s="73"/>
      <c r="LDF54" s="73"/>
      <c r="LDG54" s="73"/>
      <c r="LDH54" s="73"/>
      <c r="LDI54" s="73"/>
      <c r="LDJ54" s="73"/>
      <c r="LDK54" s="73"/>
      <c r="LDL54" s="73"/>
      <c r="LDM54" s="73"/>
      <c r="LDN54" s="73"/>
      <c r="LDO54" s="73"/>
      <c r="LDP54" s="73"/>
      <c r="LDQ54" s="73"/>
      <c r="LDR54" s="73"/>
      <c r="LDS54" s="73"/>
      <c r="LDT54" s="73"/>
      <c r="LDU54" s="73"/>
      <c r="LDV54" s="73"/>
      <c r="LDW54" s="73"/>
      <c r="LDX54" s="73"/>
      <c r="LDY54" s="73"/>
      <c r="LDZ54" s="73"/>
      <c r="LEA54" s="73"/>
      <c r="LEB54" s="73"/>
      <c r="LEC54" s="73"/>
      <c r="LED54" s="73"/>
      <c r="LEE54" s="73"/>
      <c r="LEF54" s="73"/>
      <c r="LEG54" s="73"/>
      <c r="LEH54" s="73"/>
      <c r="LEI54" s="73"/>
      <c r="LEJ54" s="73"/>
      <c r="LEK54" s="73"/>
      <c r="LEL54" s="73"/>
      <c r="LEM54" s="73"/>
      <c r="LEN54" s="73"/>
      <c r="LEO54" s="73"/>
      <c r="LEP54" s="73"/>
      <c r="LEQ54" s="73"/>
      <c r="LER54" s="73"/>
      <c r="LES54" s="73"/>
      <c r="LET54" s="73"/>
      <c r="LEU54" s="73"/>
      <c r="LEV54" s="73"/>
      <c r="LEW54" s="73"/>
      <c r="LEX54" s="73"/>
      <c r="LEY54" s="73"/>
      <c r="LEZ54" s="73"/>
      <c r="LFA54" s="73"/>
      <c r="LFB54" s="73"/>
      <c r="LFC54" s="73"/>
      <c r="LFD54" s="73"/>
      <c r="LFE54" s="73"/>
      <c r="LFF54" s="73"/>
      <c r="LFG54" s="73"/>
      <c r="LFH54" s="73"/>
      <c r="LFI54" s="73"/>
      <c r="LFJ54" s="73"/>
      <c r="LFK54" s="73"/>
      <c r="LFL54" s="73"/>
      <c r="LFM54" s="73"/>
      <c r="LFN54" s="73"/>
      <c r="LFO54" s="73"/>
      <c r="LFP54" s="73"/>
      <c r="LFQ54" s="73"/>
      <c r="LFR54" s="73"/>
      <c r="LFS54" s="73"/>
      <c r="LFT54" s="73"/>
      <c r="LFU54" s="73"/>
      <c r="LFV54" s="73"/>
      <c r="LFW54" s="73"/>
      <c r="LFX54" s="73"/>
      <c r="LFY54" s="73"/>
      <c r="LFZ54" s="73"/>
      <c r="LGA54" s="73"/>
      <c r="LGB54" s="73"/>
      <c r="LGC54" s="73"/>
      <c r="LGD54" s="73"/>
      <c r="LGE54" s="73"/>
      <c r="LGF54" s="73"/>
      <c r="LGG54" s="73"/>
      <c r="LGH54" s="73"/>
      <c r="LGI54" s="73"/>
      <c r="LGJ54" s="73"/>
      <c r="LGK54" s="73"/>
      <c r="LGL54" s="73"/>
      <c r="LGM54" s="73"/>
      <c r="LGN54" s="73"/>
      <c r="LGO54" s="73"/>
      <c r="LGP54" s="73"/>
      <c r="LGQ54" s="73"/>
      <c r="LGR54" s="73"/>
      <c r="LGS54" s="73"/>
      <c r="LGT54" s="73"/>
      <c r="LGU54" s="73"/>
      <c r="LGV54" s="73"/>
      <c r="LGW54" s="73"/>
      <c r="LGX54" s="73"/>
      <c r="LGY54" s="73"/>
      <c r="LGZ54" s="73"/>
      <c r="LHA54" s="73"/>
      <c r="LHB54" s="73"/>
      <c r="LHC54" s="73"/>
      <c r="LHD54" s="73"/>
      <c r="LHE54" s="73"/>
      <c r="LHF54" s="73"/>
      <c r="LHG54" s="73"/>
      <c r="LHH54" s="73"/>
      <c r="LHI54" s="73"/>
      <c r="LHJ54" s="73"/>
      <c r="LHK54" s="73"/>
      <c r="LHL54" s="73"/>
      <c r="LHM54" s="73"/>
      <c r="LHN54" s="73"/>
      <c r="LHO54" s="73"/>
      <c r="LHP54" s="73"/>
      <c r="LHQ54" s="73"/>
      <c r="LHR54" s="73"/>
      <c r="LHS54" s="73"/>
      <c r="LHT54" s="73"/>
      <c r="LHU54" s="73"/>
      <c r="LHV54" s="73"/>
      <c r="LHW54" s="73"/>
      <c r="LHX54" s="73"/>
      <c r="LHY54" s="73"/>
      <c r="LHZ54" s="73"/>
      <c r="LIA54" s="73"/>
      <c r="LIB54" s="73"/>
      <c r="LIC54" s="73"/>
      <c r="LID54" s="73"/>
      <c r="LIE54" s="73"/>
      <c r="LIF54" s="73"/>
      <c r="LIG54" s="73"/>
      <c r="LIH54" s="73"/>
      <c r="LII54" s="73"/>
      <c r="LIJ54" s="73"/>
      <c r="LIK54" s="73"/>
      <c r="LIL54" s="73"/>
      <c r="LIM54" s="73"/>
      <c r="LIN54" s="73"/>
      <c r="LIO54" s="73"/>
      <c r="LIP54" s="73"/>
      <c r="LIQ54" s="73"/>
      <c r="LIR54" s="73"/>
      <c r="LIS54" s="73"/>
      <c r="LIT54" s="73"/>
      <c r="LIU54" s="73"/>
      <c r="LIV54" s="73"/>
      <c r="LIW54" s="73"/>
      <c r="LIX54" s="73"/>
      <c r="LIY54" s="73"/>
      <c r="LIZ54" s="73"/>
      <c r="LJA54" s="73"/>
      <c r="LJB54" s="73"/>
      <c r="LJC54" s="73"/>
      <c r="LJD54" s="73"/>
      <c r="LJE54" s="73"/>
      <c r="LJF54" s="73"/>
      <c r="LJG54" s="73"/>
      <c r="LJH54" s="73"/>
      <c r="LJI54" s="73"/>
      <c r="LJJ54" s="73"/>
      <c r="LJK54" s="73"/>
      <c r="LJL54" s="73"/>
      <c r="LJM54" s="73"/>
      <c r="LJN54" s="73"/>
      <c r="LJO54" s="73"/>
      <c r="LJP54" s="73"/>
      <c r="LJQ54" s="73"/>
      <c r="LJR54" s="73"/>
      <c r="LJS54" s="73"/>
      <c r="LJT54" s="73"/>
      <c r="LJU54" s="73"/>
      <c r="LJV54" s="73"/>
      <c r="LJW54" s="73"/>
      <c r="LJX54" s="73"/>
      <c r="LJY54" s="73"/>
      <c r="LJZ54" s="73"/>
      <c r="LKA54" s="73"/>
      <c r="LKB54" s="73"/>
      <c r="LKC54" s="73"/>
      <c r="LKD54" s="73"/>
      <c r="LKE54" s="73"/>
      <c r="LKF54" s="73"/>
      <c r="LKG54" s="73"/>
      <c r="LKH54" s="73"/>
      <c r="LKI54" s="73"/>
      <c r="LKJ54" s="73"/>
      <c r="LKK54" s="73"/>
      <c r="LKL54" s="73"/>
      <c r="LKM54" s="73"/>
      <c r="LKN54" s="73"/>
      <c r="LKO54" s="73"/>
      <c r="LKP54" s="73"/>
      <c r="LKQ54" s="73"/>
      <c r="LKR54" s="73"/>
      <c r="LKS54" s="73"/>
      <c r="LKT54" s="73"/>
      <c r="LKU54" s="73"/>
      <c r="LKV54" s="73"/>
      <c r="LKW54" s="73"/>
      <c r="LKX54" s="73"/>
      <c r="LKY54" s="73"/>
      <c r="LKZ54" s="73"/>
      <c r="LLA54" s="73"/>
      <c r="LLB54" s="73"/>
      <c r="LLC54" s="73"/>
      <c r="LLD54" s="73"/>
      <c r="LLE54" s="73"/>
      <c r="LLF54" s="73"/>
      <c r="LLG54" s="73"/>
      <c r="LLH54" s="73"/>
      <c r="LLI54" s="73"/>
      <c r="LLJ54" s="73"/>
      <c r="LLK54" s="73"/>
      <c r="LLL54" s="73"/>
      <c r="LLM54" s="73"/>
      <c r="LLN54" s="73"/>
      <c r="LLO54" s="73"/>
      <c r="LLP54" s="73"/>
      <c r="LLQ54" s="73"/>
      <c r="LLR54" s="73"/>
      <c r="LLS54" s="73"/>
      <c r="LLT54" s="73"/>
      <c r="LLU54" s="73"/>
      <c r="LLV54" s="73"/>
      <c r="LLW54" s="73"/>
      <c r="LLX54" s="73"/>
      <c r="LLY54" s="73"/>
      <c r="LLZ54" s="73"/>
      <c r="LMA54" s="73"/>
      <c r="LMB54" s="73"/>
      <c r="LMC54" s="73"/>
      <c r="LMD54" s="73"/>
      <c r="LME54" s="73"/>
      <c r="LMF54" s="73"/>
      <c r="LMG54" s="73"/>
      <c r="LMH54" s="73"/>
      <c r="LMI54" s="73"/>
      <c r="LMJ54" s="73"/>
      <c r="LMK54" s="73"/>
      <c r="LML54" s="73"/>
      <c r="LMM54" s="73"/>
      <c r="LMN54" s="73"/>
      <c r="LMO54" s="73"/>
      <c r="LMP54" s="73"/>
      <c r="LMQ54" s="73"/>
      <c r="LMR54" s="73"/>
      <c r="LMS54" s="73"/>
      <c r="LMT54" s="73"/>
      <c r="LMU54" s="73"/>
      <c r="LMV54" s="73"/>
      <c r="LMW54" s="73"/>
      <c r="LMX54" s="73"/>
      <c r="LMY54" s="73"/>
      <c r="LMZ54" s="73"/>
      <c r="LNA54" s="73"/>
      <c r="LNB54" s="73"/>
      <c r="LNC54" s="73"/>
      <c r="LND54" s="73"/>
      <c r="LNE54" s="73"/>
      <c r="LNF54" s="73"/>
      <c r="LNG54" s="73"/>
      <c r="LNH54" s="73"/>
      <c r="LNI54" s="73"/>
      <c r="LNJ54" s="73"/>
      <c r="LNK54" s="73"/>
      <c r="LNL54" s="73"/>
      <c r="LNM54" s="73"/>
      <c r="LNN54" s="73"/>
      <c r="LNO54" s="73"/>
      <c r="LNP54" s="73"/>
      <c r="LNQ54" s="73"/>
      <c r="LNR54" s="73"/>
      <c r="LNS54" s="73"/>
      <c r="LNT54" s="73"/>
      <c r="LNU54" s="73"/>
      <c r="LNV54" s="73"/>
      <c r="LNW54" s="73"/>
      <c r="LNX54" s="73"/>
      <c r="LNY54" s="73"/>
      <c r="LNZ54" s="73"/>
      <c r="LOA54" s="73"/>
      <c r="LOB54" s="73"/>
      <c r="LOC54" s="73"/>
      <c r="LOD54" s="73"/>
      <c r="LOE54" s="73"/>
      <c r="LOF54" s="73"/>
      <c r="LOG54" s="73"/>
      <c r="LOH54" s="73"/>
      <c r="LOI54" s="73"/>
      <c r="LOJ54" s="73"/>
      <c r="LOK54" s="73"/>
      <c r="LOL54" s="73"/>
      <c r="LOM54" s="73"/>
      <c r="LON54" s="73"/>
      <c r="LOO54" s="73"/>
      <c r="LOP54" s="73"/>
      <c r="LOQ54" s="73"/>
      <c r="LOR54" s="73"/>
      <c r="LOS54" s="73"/>
      <c r="LOT54" s="73"/>
      <c r="LOU54" s="73"/>
      <c r="LOV54" s="73"/>
      <c r="LOW54" s="73"/>
      <c r="LOX54" s="73"/>
      <c r="LOY54" s="73"/>
      <c r="LOZ54" s="73"/>
      <c r="LPA54" s="73"/>
      <c r="LPB54" s="73"/>
      <c r="LPC54" s="73"/>
      <c r="LPD54" s="73"/>
      <c r="LPE54" s="73"/>
      <c r="LPF54" s="73"/>
      <c r="LPG54" s="73"/>
      <c r="LPH54" s="73"/>
      <c r="LPI54" s="73"/>
      <c r="LPJ54" s="73"/>
      <c r="LPK54" s="73"/>
      <c r="LPL54" s="73"/>
      <c r="LPM54" s="73"/>
      <c r="LPN54" s="73"/>
      <c r="LPO54" s="73"/>
      <c r="LPP54" s="73"/>
      <c r="LPQ54" s="73"/>
      <c r="LPR54" s="73"/>
      <c r="LPS54" s="73"/>
      <c r="LPT54" s="73"/>
      <c r="LPU54" s="73"/>
      <c r="LPV54" s="73"/>
      <c r="LPW54" s="73"/>
      <c r="LPX54" s="73"/>
      <c r="LPY54" s="73"/>
      <c r="LPZ54" s="73"/>
      <c r="LQA54" s="73"/>
      <c r="LQB54" s="73"/>
      <c r="LQC54" s="73"/>
      <c r="LQD54" s="73"/>
      <c r="LQE54" s="73"/>
      <c r="LQF54" s="73"/>
      <c r="LQG54" s="73"/>
      <c r="LQH54" s="73"/>
      <c r="LQI54" s="73"/>
      <c r="LQJ54" s="73"/>
      <c r="LQK54" s="73"/>
      <c r="LQL54" s="73"/>
      <c r="LQM54" s="73"/>
      <c r="LQN54" s="73"/>
      <c r="LQO54" s="73"/>
      <c r="LQP54" s="73"/>
      <c r="LQQ54" s="73"/>
      <c r="LQR54" s="73"/>
      <c r="LQS54" s="73"/>
      <c r="LQT54" s="73"/>
      <c r="LQU54" s="73"/>
      <c r="LQV54" s="73"/>
      <c r="LQW54" s="73"/>
      <c r="LQX54" s="73"/>
      <c r="LQY54" s="73"/>
      <c r="LQZ54" s="73"/>
      <c r="LRA54" s="73"/>
      <c r="LRB54" s="73"/>
      <c r="LRC54" s="73"/>
      <c r="LRD54" s="73"/>
      <c r="LRE54" s="73"/>
      <c r="LRF54" s="73"/>
      <c r="LRG54" s="73"/>
      <c r="LRH54" s="73"/>
      <c r="LRI54" s="73"/>
      <c r="LRJ54" s="73"/>
      <c r="LRK54" s="73"/>
      <c r="LRL54" s="73"/>
      <c r="LRM54" s="73"/>
      <c r="LRN54" s="73"/>
      <c r="LRO54" s="73"/>
      <c r="LRP54" s="73"/>
      <c r="LRQ54" s="73"/>
      <c r="LRR54" s="73"/>
      <c r="LRS54" s="73"/>
      <c r="LRT54" s="73"/>
      <c r="LRU54" s="73"/>
      <c r="LRV54" s="73"/>
      <c r="LRW54" s="73"/>
      <c r="LRX54" s="73"/>
      <c r="LRY54" s="73"/>
      <c r="LRZ54" s="73"/>
      <c r="LSA54" s="73"/>
      <c r="LSB54" s="73"/>
      <c r="LSC54" s="73"/>
      <c r="LSD54" s="73"/>
      <c r="LSE54" s="73"/>
      <c r="LSF54" s="73"/>
      <c r="LSG54" s="73"/>
      <c r="LSH54" s="73"/>
      <c r="LSI54" s="73"/>
      <c r="LSJ54" s="73"/>
      <c r="LSK54" s="73"/>
      <c r="LSL54" s="73"/>
      <c r="LSM54" s="73"/>
      <c r="LSN54" s="73"/>
      <c r="LSO54" s="73"/>
      <c r="LSP54" s="73"/>
      <c r="LSQ54" s="73"/>
      <c r="LSR54" s="73"/>
      <c r="LSS54" s="73"/>
      <c r="LST54" s="73"/>
      <c r="LSU54" s="73"/>
      <c r="LSV54" s="73"/>
      <c r="LSW54" s="73"/>
      <c r="LSX54" s="73"/>
      <c r="LSY54" s="73"/>
      <c r="LSZ54" s="73"/>
      <c r="LTA54" s="73"/>
      <c r="LTB54" s="73"/>
      <c r="LTC54" s="73"/>
      <c r="LTD54" s="73"/>
      <c r="LTE54" s="73"/>
      <c r="LTF54" s="73"/>
      <c r="LTG54" s="73"/>
      <c r="LTH54" s="73"/>
      <c r="LTI54" s="73"/>
      <c r="LTJ54" s="73"/>
      <c r="LTK54" s="73"/>
      <c r="LTL54" s="73"/>
      <c r="LTM54" s="73"/>
      <c r="LTN54" s="73"/>
      <c r="LTO54" s="73"/>
      <c r="LTP54" s="73"/>
      <c r="LTQ54" s="73"/>
      <c r="LTR54" s="73"/>
      <c r="LTS54" s="73"/>
      <c r="LTT54" s="73"/>
      <c r="LTU54" s="73"/>
      <c r="LTV54" s="73"/>
      <c r="LTW54" s="73"/>
      <c r="LTX54" s="73"/>
      <c r="LTY54" s="73"/>
      <c r="LTZ54" s="73"/>
      <c r="LUA54" s="73"/>
      <c r="LUB54" s="73"/>
      <c r="LUC54" s="73"/>
      <c r="LUD54" s="73"/>
      <c r="LUE54" s="73"/>
      <c r="LUF54" s="73"/>
      <c r="LUG54" s="73"/>
      <c r="LUH54" s="73"/>
      <c r="LUI54" s="73"/>
      <c r="LUJ54" s="73"/>
      <c r="LUK54" s="73"/>
      <c r="LUL54" s="73"/>
      <c r="LUM54" s="73"/>
      <c r="LUN54" s="73"/>
      <c r="LUO54" s="73"/>
      <c r="LUP54" s="73"/>
      <c r="LUQ54" s="73"/>
      <c r="LUR54" s="73"/>
      <c r="LUS54" s="73"/>
      <c r="LUT54" s="73"/>
      <c r="LUU54" s="73"/>
      <c r="LUV54" s="73"/>
      <c r="LUW54" s="73"/>
      <c r="LUX54" s="73"/>
      <c r="LUY54" s="73"/>
      <c r="LUZ54" s="73"/>
      <c r="LVA54" s="73"/>
      <c r="LVB54" s="73"/>
      <c r="LVC54" s="73"/>
      <c r="LVD54" s="73"/>
      <c r="LVE54" s="73"/>
      <c r="LVF54" s="73"/>
      <c r="LVG54" s="73"/>
      <c r="LVH54" s="73"/>
      <c r="LVI54" s="73"/>
      <c r="LVJ54" s="73"/>
      <c r="LVK54" s="73"/>
      <c r="LVL54" s="73"/>
      <c r="LVM54" s="73"/>
      <c r="LVN54" s="73"/>
      <c r="LVO54" s="73"/>
      <c r="LVP54" s="73"/>
      <c r="LVQ54" s="73"/>
      <c r="LVR54" s="73"/>
      <c r="LVS54" s="73"/>
      <c r="LVT54" s="73"/>
      <c r="LVU54" s="73"/>
      <c r="LVV54" s="73"/>
      <c r="LVW54" s="73"/>
      <c r="LVX54" s="73"/>
      <c r="LVY54" s="73"/>
      <c r="LVZ54" s="73"/>
      <c r="LWA54" s="73"/>
      <c r="LWB54" s="73"/>
      <c r="LWC54" s="73"/>
      <c r="LWD54" s="73"/>
      <c r="LWE54" s="73"/>
      <c r="LWF54" s="73"/>
      <c r="LWG54" s="73"/>
      <c r="LWH54" s="73"/>
      <c r="LWI54" s="73"/>
      <c r="LWJ54" s="73"/>
      <c r="LWK54" s="73"/>
      <c r="LWL54" s="73"/>
      <c r="LWM54" s="73"/>
      <c r="LWN54" s="73"/>
      <c r="LWO54" s="73"/>
      <c r="LWP54" s="73"/>
      <c r="LWQ54" s="73"/>
      <c r="LWR54" s="73"/>
      <c r="LWS54" s="73"/>
      <c r="LWT54" s="73"/>
      <c r="LWU54" s="73"/>
      <c r="LWV54" s="73"/>
      <c r="LWW54" s="73"/>
      <c r="LWX54" s="73"/>
      <c r="LWY54" s="73"/>
      <c r="LWZ54" s="73"/>
      <c r="LXA54" s="73"/>
      <c r="LXB54" s="73"/>
      <c r="LXC54" s="73"/>
      <c r="LXD54" s="73"/>
      <c r="LXE54" s="73"/>
      <c r="LXF54" s="73"/>
      <c r="LXG54" s="73"/>
      <c r="LXH54" s="73"/>
      <c r="LXI54" s="73"/>
      <c r="LXJ54" s="73"/>
      <c r="LXK54" s="73"/>
      <c r="LXL54" s="73"/>
      <c r="LXM54" s="73"/>
      <c r="LXN54" s="73"/>
      <c r="LXO54" s="73"/>
      <c r="LXP54" s="73"/>
      <c r="LXQ54" s="73"/>
      <c r="LXR54" s="73"/>
      <c r="LXS54" s="73"/>
      <c r="LXT54" s="73"/>
      <c r="LXU54" s="73"/>
      <c r="LXV54" s="73"/>
      <c r="LXW54" s="73"/>
      <c r="LXX54" s="73"/>
      <c r="LXY54" s="73"/>
      <c r="LXZ54" s="73"/>
      <c r="LYA54" s="73"/>
      <c r="LYB54" s="73"/>
      <c r="LYC54" s="73"/>
      <c r="LYD54" s="73"/>
      <c r="LYE54" s="73"/>
      <c r="LYF54" s="73"/>
      <c r="LYG54" s="73"/>
      <c r="LYH54" s="73"/>
      <c r="LYI54" s="73"/>
      <c r="LYJ54" s="73"/>
      <c r="LYK54" s="73"/>
      <c r="LYL54" s="73"/>
      <c r="LYM54" s="73"/>
      <c r="LYN54" s="73"/>
      <c r="LYO54" s="73"/>
      <c r="LYP54" s="73"/>
      <c r="LYQ54" s="73"/>
      <c r="LYR54" s="73"/>
      <c r="LYS54" s="73"/>
      <c r="LYT54" s="73"/>
      <c r="LYU54" s="73"/>
      <c r="LYV54" s="73"/>
      <c r="LYW54" s="73"/>
      <c r="LYX54" s="73"/>
      <c r="LYY54" s="73"/>
      <c r="LYZ54" s="73"/>
      <c r="LZA54" s="73"/>
      <c r="LZB54" s="73"/>
      <c r="LZC54" s="73"/>
      <c r="LZD54" s="73"/>
      <c r="LZE54" s="73"/>
      <c r="LZF54" s="73"/>
      <c r="LZG54" s="73"/>
      <c r="LZH54" s="73"/>
      <c r="LZI54" s="73"/>
      <c r="LZJ54" s="73"/>
      <c r="LZK54" s="73"/>
      <c r="LZL54" s="73"/>
      <c r="LZM54" s="73"/>
      <c r="LZN54" s="73"/>
      <c r="LZO54" s="73"/>
      <c r="LZP54" s="73"/>
      <c r="LZQ54" s="73"/>
      <c r="LZR54" s="73"/>
      <c r="LZS54" s="73"/>
      <c r="LZT54" s="73"/>
      <c r="LZU54" s="73"/>
      <c r="LZV54" s="73"/>
      <c r="LZW54" s="73"/>
      <c r="LZX54" s="73"/>
      <c r="LZY54" s="73"/>
      <c r="LZZ54" s="73"/>
      <c r="MAA54" s="73"/>
      <c r="MAB54" s="73"/>
      <c r="MAC54" s="73"/>
      <c r="MAD54" s="73"/>
      <c r="MAE54" s="73"/>
      <c r="MAF54" s="73"/>
      <c r="MAG54" s="73"/>
      <c r="MAH54" s="73"/>
      <c r="MAI54" s="73"/>
      <c r="MAJ54" s="73"/>
      <c r="MAK54" s="73"/>
      <c r="MAL54" s="73"/>
      <c r="MAM54" s="73"/>
      <c r="MAN54" s="73"/>
      <c r="MAO54" s="73"/>
      <c r="MAP54" s="73"/>
      <c r="MAQ54" s="73"/>
      <c r="MAR54" s="73"/>
      <c r="MAS54" s="73"/>
      <c r="MAT54" s="73"/>
      <c r="MAU54" s="73"/>
      <c r="MAV54" s="73"/>
      <c r="MAW54" s="73"/>
      <c r="MAX54" s="73"/>
      <c r="MAY54" s="73"/>
      <c r="MAZ54" s="73"/>
      <c r="MBA54" s="73"/>
      <c r="MBB54" s="73"/>
      <c r="MBC54" s="73"/>
      <c r="MBD54" s="73"/>
      <c r="MBE54" s="73"/>
      <c r="MBF54" s="73"/>
      <c r="MBG54" s="73"/>
      <c r="MBH54" s="73"/>
      <c r="MBI54" s="73"/>
      <c r="MBJ54" s="73"/>
      <c r="MBK54" s="73"/>
      <c r="MBL54" s="73"/>
      <c r="MBM54" s="73"/>
      <c r="MBN54" s="73"/>
      <c r="MBO54" s="73"/>
      <c r="MBP54" s="73"/>
      <c r="MBQ54" s="73"/>
      <c r="MBR54" s="73"/>
      <c r="MBS54" s="73"/>
      <c r="MBT54" s="73"/>
      <c r="MBU54" s="73"/>
      <c r="MBV54" s="73"/>
      <c r="MBW54" s="73"/>
      <c r="MBX54" s="73"/>
      <c r="MBY54" s="73"/>
      <c r="MBZ54" s="73"/>
      <c r="MCA54" s="73"/>
      <c r="MCB54" s="73"/>
      <c r="MCC54" s="73"/>
      <c r="MCD54" s="73"/>
      <c r="MCE54" s="73"/>
      <c r="MCF54" s="73"/>
      <c r="MCG54" s="73"/>
      <c r="MCH54" s="73"/>
      <c r="MCI54" s="73"/>
      <c r="MCJ54" s="73"/>
      <c r="MCK54" s="73"/>
      <c r="MCL54" s="73"/>
      <c r="MCM54" s="73"/>
      <c r="MCN54" s="73"/>
      <c r="MCO54" s="73"/>
      <c r="MCP54" s="73"/>
      <c r="MCQ54" s="73"/>
      <c r="MCR54" s="73"/>
      <c r="MCS54" s="73"/>
      <c r="MCT54" s="73"/>
      <c r="MCU54" s="73"/>
      <c r="MCV54" s="73"/>
      <c r="MCW54" s="73"/>
      <c r="MCX54" s="73"/>
      <c r="MCY54" s="73"/>
      <c r="MCZ54" s="73"/>
      <c r="MDA54" s="73"/>
      <c r="MDB54" s="73"/>
      <c r="MDC54" s="73"/>
      <c r="MDD54" s="73"/>
      <c r="MDE54" s="73"/>
      <c r="MDF54" s="73"/>
      <c r="MDG54" s="73"/>
      <c r="MDH54" s="73"/>
      <c r="MDI54" s="73"/>
      <c r="MDJ54" s="73"/>
      <c r="MDK54" s="73"/>
      <c r="MDL54" s="73"/>
      <c r="MDM54" s="73"/>
      <c r="MDN54" s="73"/>
      <c r="MDO54" s="73"/>
      <c r="MDP54" s="73"/>
      <c r="MDQ54" s="73"/>
      <c r="MDR54" s="73"/>
      <c r="MDS54" s="73"/>
      <c r="MDT54" s="73"/>
      <c r="MDU54" s="73"/>
      <c r="MDV54" s="73"/>
      <c r="MDW54" s="73"/>
      <c r="MDX54" s="73"/>
      <c r="MDY54" s="73"/>
      <c r="MDZ54" s="73"/>
      <c r="MEA54" s="73"/>
      <c r="MEB54" s="73"/>
      <c r="MEC54" s="73"/>
      <c r="MED54" s="73"/>
      <c r="MEE54" s="73"/>
      <c r="MEF54" s="73"/>
      <c r="MEG54" s="73"/>
      <c r="MEH54" s="73"/>
      <c r="MEI54" s="73"/>
      <c r="MEJ54" s="73"/>
      <c r="MEK54" s="73"/>
      <c r="MEL54" s="73"/>
      <c r="MEM54" s="73"/>
      <c r="MEN54" s="73"/>
      <c r="MEO54" s="73"/>
      <c r="MEP54" s="73"/>
      <c r="MEQ54" s="73"/>
      <c r="MER54" s="73"/>
      <c r="MES54" s="73"/>
      <c r="MET54" s="73"/>
      <c r="MEU54" s="73"/>
      <c r="MEV54" s="73"/>
      <c r="MEW54" s="73"/>
      <c r="MEX54" s="73"/>
      <c r="MEY54" s="73"/>
      <c r="MEZ54" s="73"/>
      <c r="MFA54" s="73"/>
      <c r="MFB54" s="73"/>
      <c r="MFC54" s="73"/>
      <c r="MFD54" s="73"/>
      <c r="MFE54" s="73"/>
      <c r="MFF54" s="73"/>
      <c r="MFG54" s="73"/>
      <c r="MFH54" s="73"/>
      <c r="MFI54" s="73"/>
      <c r="MFJ54" s="73"/>
      <c r="MFK54" s="73"/>
      <c r="MFL54" s="73"/>
      <c r="MFM54" s="73"/>
      <c r="MFN54" s="73"/>
      <c r="MFO54" s="73"/>
      <c r="MFP54" s="73"/>
      <c r="MFQ54" s="73"/>
      <c r="MFR54" s="73"/>
      <c r="MFS54" s="73"/>
      <c r="MFT54" s="73"/>
      <c r="MFU54" s="73"/>
      <c r="MFV54" s="73"/>
      <c r="MFW54" s="73"/>
      <c r="MFX54" s="73"/>
      <c r="MFY54" s="73"/>
      <c r="MFZ54" s="73"/>
      <c r="MGA54" s="73"/>
      <c r="MGB54" s="73"/>
      <c r="MGC54" s="73"/>
      <c r="MGD54" s="73"/>
      <c r="MGE54" s="73"/>
      <c r="MGF54" s="73"/>
      <c r="MGG54" s="73"/>
      <c r="MGH54" s="73"/>
      <c r="MGI54" s="73"/>
      <c r="MGJ54" s="73"/>
      <c r="MGK54" s="73"/>
      <c r="MGL54" s="73"/>
      <c r="MGM54" s="73"/>
      <c r="MGN54" s="73"/>
      <c r="MGO54" s="73"/>
      <c r="MGP54" s="73"/>
      <c r="MGQ54" s="73"/>
      <c r="MGR54" s="73"/>
      <c r="MGS54" s="73"/>
      <c r="MGT54" s="73"/>
      <c r="MGU54" s="73"/>
      <c r="MGV54" s="73"/>
      <c r="MGW54" s="73"/>
      <c r="MGX54" s="73"/>
      <c r="MGY54" s="73"/>
      <c r="MGZ54" s="73"/>
      <c r="MHA54" s="73"/>
      <c r="MHB54" s="73"/>
      <c r="MHC54" s="73"/>
      <c r="MHD54" s="73"/>
      <c r="MHE54" s="73"/>
      <c r="MHF54" s="73"/>
      <c r="MHG54" s="73"/>
      <c r="MHH54" s="73"/>
      <c r="MHI54" s="73"/>
      <c r="MHJ54" s="73"/>
      <c r="MHK54" s="73"/>
      <c r="MHL54" s="73"/>
      <c r="MHM54" s="73"/>
      <c r="MHN54" s="73"/>
      <c r="MHO54" s="73"/>
      <c r="MHP54" s="73"/>
      <c r="MHQ54" s="73"/>
      <c r="MHR54" s="73"/>
      <c r="MHS54" s="73"/>
      <c r="MHT54" s="73"/>
      <c r="MHU54" s="73"/>
      <c r="MHV54" s="73"/>
      <c r="MHW54" s="73"/>
      <c r="MHX54" s="73"/>
      <c r="MHY54" s="73"/>
      <c r="MHZ54" s="73"/>
      <c r="MIA54" s="73"/>
      <c r="MIB54" s="73"/>
      <c r="MIC54" s="73"/>
      <c r="MID54" s="73"/>
      <c r="MIE54" s="73"/>
      <c r="MIF54" s="73"/>
      <c r="MIG54" s="73"/>
      <c r="MIH54" s="73"/>
      <c r="MII54" s="73"/>
      <c r="MIJ54" s="73"/>
      <c r="MIK54" s="73"/>
      <c r="MIL54" s="73"/>
      <c r="MIM54" s="73"/>
      <c r="MIN54" s="73"/>
      <c r="MIO54" s="73"/>
      <c r="MIP54" s="73"/>
      <c r="MIQ54" s="73"/>
      <c r="MIR54" s="73"/>
      <c r="MIS54" s="73"/>
      <c r="MIT54" s="73"/>
      <c r="MIU54" s="73"/>
      <c r="MIV54" s="73"/>
      <c r="MIW54" s="73"/>
      <c r="MIX54" s="73"/>
      <c r="MIY54" s="73"/>
      <c r="MIZ54" s="73"/>
      <c r="MJA54" s="73"/>
      <c r="MJB54" s="73"/>
      <c r="MJC54" s="73"/>
      <c r="MJD54" s="73"/>
      <c r="MJE54" s="73"/>
      <c r="MJF54" s="73"/>
      <c r="MJG54" s="73"/>
      <c r="MJH54" s="73"/>
      <c r="MJI54" s="73"/>
      <c r="MJJ54" s="73"/>
      <c r="MJK54" s="73"/>
      <c r="MJL54" s="73"/>
      <c r="MJM54" s="73"/>
      <c r="MJN54" s="73"/>
      <c r="MJO54" s="73"/>
      <c r="MJP54" s="73"/>
      <c r="MJQ54" s="73"/>
      <c r="MJR54" s="73"/>
      <c r="MJS54" s="73"/>
      <c r="MJT54" s="73"/>
      <c r="MJU54" s="73"/>
      <c r="MJV54" s="73"/>
      <c r="MJW54" s="73"/>
      <c r="MJX54" s="73"/>
      <c r="MJY54" s="73"/>
      <c r="MJZ54" s="73"/>
      <c r="MKA54" s="73"/>
      <c r="MKB54" s="73"/>
      <c r="MKC54" s="73"/>
      <c r="MKD54" s="73"/>
      <c r="MKE54" s="73"/>
      <c r="MKF54" s="73"/>
      <c r="MKG54" s="73"/>
      <c r="MKH54" s="73"/>
      <c r="MKI54" s="73"/>
      <c r="MKJ54" s="73"/>
      <c r="MKK54" s="73"/>
      <c r="MKL54" s="73"/>
      <c r="MKM54" s="73"/>
      <c r="MKN54" s="73"/>
      <c r="MKO54" s="73"/>
      <c r="MKP54" s="73"/>
      <c r="MKQ54" s="73"/>
      <c r="MKR54" s="73"/>
      <c r="MKS54" s="73"/>
      <c r="MKT54" s="73"/>
      <c r="MKU54" s="73"/>
      <c r="MKV54" s="73"/>
      <c r="MKW54" s="73"/>
      <c r="MKX54" s="73"/>
      <c r="MKY54" s="73"/>
      <c r="MKZ54" s="73"/>
      <c r="MLA54" s="73"/>
      <c r="MLB54" s="73"/>
      <c r="MLC54" s="73"/>
      <c r="MLD54" s="73"/>
      <c r="MLE54" s="73"/>
      <c r="MLF54" s="73"/>
      <c r="MLG54" s="73"/>
      <c r="MLH54" s="73"/>
      <c r="MLI54" s="73"/>
      <c r="MLJ54" s="73"/>
      <c r="MLK54" s="73"/>
      <c r="MLL54" s="73"/>
      <c r="MLM54" s="73"/>
      <c r="MLN54" s="73"/>
      <c r="MLO54" s="73"/>
      <c r="MLP54" s="73"/>
      <c r="MLQ54" s="73"/>
      <c r="MLR54" s="73"/>
      <c r="MLS54" s="73"/>
      <c r="MLT54" s="73"/>
      <c r="MLU54" s="73"/>
      <c r="MLV54" s="73"/>
      <c r="MLW54" s="73"/>
      <c r="MLX54" s="73"/>
      <c r="MLY54" s="73"/>
      <c r="MLZ54" s="73"/>
      <c r="MMA54" s="73"/>
      <c r="MMB54" s="73"/>
      <c r="MMC54" s="73"/>
      <c r="MMD54" s="73"/>
      <c r="MME54" s="73"/>
      <c r="MMF54" s="73"/>
      <c r="MMG54" s="73"/>
      <c r="MMH54" s="73"/>
      <c r="MMI54" s="73"/>
      <c r="MMJ54" s="73"/>
      <c r="MMK54" s="73"/>
      <c r="MML54" s="73"/>
      <c r="MMM54" s="73"/>
      <c r="MMN54" s="73"/>
      <c r="MMO54" s="73"/>
      <c r="MMP54" s="73"/>
      <c r="MMQ54" s="73"/>
      <c r="MMR54" s="73"/>
      <c r="MMS54" s="73"/>
      <c r="MMT54" s="73"/>
      <c r="MMU54" s="73"/>
      <c r="MMV54" s="73"/>
      <c r="MMW54" s="73"/>
      <c r="MMX54" s="73"/>
      <c r="MMY54" s="73"/>
      <c r="MMZ54" s="73"/>
      <c r="MNA54" s="73"/>
      <c r="MNB54" s="73"/>
      <c r="MNC54" s="73"/>
      <c r="MND54" s="73"/>
      <c r="MNE54" s="73"/>
      <c r="MNF54" s="73"/>
      <c r="MNG54" s="73"/>
      <c r="MNH54" s="73"/>
      <c r="MNI54" s="73"/>
      <c r="MNJ54" s="73"/>
      <c r="MNK54" s="73"/>
      <c r="MNL54" s="73"/>
      <c r="MNM54" s="73"/>
      <c r="MNN54" s="73"/>
      <c r="MNO54" s="73"/>
      <c r="MNP54" s="73"/>
      <c r="MNQ54" s="73"/>
      <c r="MNR54" s="73"/>
      <c r="MNS54" s="73"/>
      <c r="MNT54" s="73"/>
      <c r="MNU54" s="73"/>
      <c r="MNV54" s="73"/>
      <c r="MNW54" s="73"/>
      <c r="MNX54" s="73"/>
      <c r="MNY54" s="73"/>
      <c r="MNZ54" s="73"/>
      <c r="MOA54" s="73"/>
      <c r="MOB54" s="73"/>
      <c r="MOC54" s="73"/>
      <c r="MOD54" s="73"/>
      <c r="MOE54" s="73"/>
      <c r="MOF54" s="73"/>
      <c r="MOG54" s="73"/>
      <c r="MOH54" s="73"/>
      <c r="MOI54" s="73"/>
      <c r="MOJ54" s="73"/>
      <c r="MOK54" s="73"/>
      <c r="MOL54" s="73"/>
      <c r="MOM54" s="73"/>
      <c r="MON54" s="73"/>
      <c r="MOO54" s="73"/>
      <c r="MOP54" s="73"/>
      <c r="MOQ54" s="73"/>
      <c r="MOR54" s="73"/>
      <c r="MOS54" s="73"/>
      <c r="MOT54" s="73"/>
      <c r="MOU54" s="73"/>
      <c r="MOV54" s="73"/>
      <c r="MOW54" s="73"/>
      <c r="MOX54" s="73"/>
      <c r="MOY54" s="73"/>
      <c r="MOZ54" s="73"/>
      <c r="MPA54" s="73"/>
      <c r="MPB54" s="73"/>
      <c r="MPC54" s="73"/>
      <c r="MPD54" s="73"/>
      <c r="MPE54" s="73"/>
      <c r="MPF54" s="73"/>
      <c r="MPG54" s="73"/>
      <c r="MPH54" s="73"/>
      <c r="MPI54" s="73"/>
      <c r="MPJ54" s="73"/>
      <c r="MPK54" s="73"/>
      <c r="MPL54" s="73"/>
      <c r="MPM54" s="73"/>
      <c r="MPN54" s="73"/>
      <c r="MPO54" s="73"/>
      <c r="MPP54" s="73"/>
      <c r="MPQ54" s="73"/>
      <c r="MPR54" s="73"/>
      <c r="MPS54" s="73"/>
      <c r="MPT54" s="73"/>
      <c r="MPU54" s="73"/>
      <c r="MPV54" s="73"/>
      <c r="MPW54" s="73"/>
      <c r="MPX54" s="73"/>
      <c r="MPY54" s="73"/>
      <c r="MPZ54" s="73"/>
      <c r="MQA54" s="73"/>
      <c r="MQB54" s="73"/>
      <c r="MQC54" s="73"/>
      <c r="MQD54" s="73"/>
      <c r="MQE54" s="73"/>
      <c r="MQF54" s="73"/>
      <c r="MQG54" s="73"/>
      <c r="MQH54" s="73"/>
      <c r="MQI54" s="73"/>
      <c r="MQJ54" s="73"/>
      <c r="MQK54" s="73"/>
      <c r="MQL54" s="73"/>
      <c r="MQM54" s="73"/>
      <c r="MQN54" s="73"/>
      <c r="MQO54" s="73"/>
      <c r="MQP54" s="73"/>
      <c r="MQQ54" s="73"/>
      <c r="MQR54" s="73"/>
      <c r="MQS54" s="73"/>
      <c r="MQT54" s="73"/>
      <c r="MQU54" s="73"/>
      <c r="MQV54" s="73"/>
      <c r="MQW54" s="73"/>
      <c r="MQX54" s="73"/>
      <c r="MQY54" s="73"/>
      <c r="MQZ54" s="73"/>
      <c r="MRA54" s="73"/>
      <c r="MRB54" s="73"/>
      <c r="MRC54" s="73"/>
      <c r="MRD54" s="73"/>
      <c r="MRE54" s="73"/>
      <c r="MRF54" s="73"/>
      <c r="MRG54" s="73"/>
      <c r="MRH54" s="73"/>
      <c r="MRI54" s="73"/>
      <c r="MRJ54" s="73"/>
      <c r="MRK54" s="73"/>
      <c r="MRL54" s="73"/>
      <c r="MRM54" s="73"/>
      <c r="MRN54" s="73"/>
      <c r="MRO54" s="73"/>
      <c r="MRP54" s="73"/>
      <c r="MRQ54" s="73"/>
      <c r="MRR54" s="73"/>
      <c r="MRS54" s="73"/>
      <c r="MRT54" s="73"/>
      <c r="MRU54" s="73"/>
      <c r="MRV54" s="73"/>
      <c r="MRW54" s="73"/>
      <c r="MRX54" s="73"/>
      <c r="MRY54" s="73"/>
      <c r="MRZ54" s="73"/>
      <c r="MSA54" s="73"/>
      <c r="MSB54" s="73"/>
      <c r="MSC54" s="73"/>
      <c r="MSD54" s="73"/>
      <c r="MSE54" s="73"/>
      <c r="MSF54" s="73"/>
      <c r="MSG54" s="73"/>
      <c r="MSH54" s="73"/>
      <c r="MSI54" s="73"/>
      <c r="MSJ54" s="73"/>
      <c r="MSK54" s="73"/>
      <c r="MSL54" s="73"/>
      <c r="MSM54" s="73"/>
      <c r="MSN54" s="73"/>
      <c r="MSO54" s="73"/>
      <c r="MSP54" s="73"/>
      <c r="MSQ54" s="73"/>
      <c r="MSR54" s="73"/>
      <c r="MSS54" s="73"/>
      <c r="MST54" s="73"/>
      <c r="MSU54" s="73"/>
      <c r="MSV54" s="73"/>
      <c r="MSW54" s="73"/>
      <c r="MSX54" s="73"/>
      <c r="MSY54" s="73"/>
      <c r="MSZ54" s="73"/>
      <c r="MTA54" s="73"/>
      <c r="MTB54" s="73"/>
      <c r="MTC54" s="73"/>
      <c r="MTD54" s="73"/>
      <c r="MTE54" s="73"/>
      <c r="MTF54" s="73"/>
      <c r="MTG54" s="73"/>
      <c r="MTH54" s="73"/>
      <c r="MTI54" s="73"/>
      <c r="MTJ54" s="73"/>
      <c r="MTK54" s="73"/>
      <c r="MTL54" s="73"/>
      <c r="MTM54" s="73"/>
      <c r="MTN54" s="73"/>
      <c r="MTO54" s="73"/>
      <c r="MTP54" s="73"/>
      <c r="MTQ54" s="73"/>
      <c r="MTR54" s="73"/>
      <c r="MTS54" s="73"/>
      <c r="MTT54" s="73"/>
      <c r="MTU54" s="73"/>
      <c r="MTV54" s="73"/>
      <c r="MTW54" s="73"/>
      <c r="MTX54" s="73"/>
      <c r="MTY54" s="73"/>
      <c r="MTZ54" s="73"/>
      <c r="MUA54" s="73"/>
      <c r="MUB54" s="73"/>
      <c r="MUC54" s="73"/>
      <c r="MUD54" s="73"/>
      <c r="MUE54" s="73"/>
      <c r="MUF54" s="73"/>
      <c r="MUG54" s="73"/>
      <c r="MUH54" s="73"/>
      <c r="MUI54" s="73"/>
      <c r="MUJ54" s="73"/>
      <c r="MUK54" s="73"/>
      <c r="MUL54" s="73"/>
      <c r="MUM54" s="73"/>
      <c r="MUN54" s="73"/>
      <c r="MUO54" s="73"/>
      <c r="MUP54" s="73"/>
      <c r="MUQ54" s="73"/>
      <c r="MUR54" s="73"/>
      <c r="MUS54" s="73"/>
      <c r="MUT54" s="73"/>
      <c r="MUU54" s="73"/>
      <c r="MUV54" s="73"/>
      <c r="MUW54" s="73"/>
      <c r="MUX54" s="73"/>
      <c r="MUY54" s="73"/>
      <c r="MUZ54" s="73"/>
      <c r="MVA54" s="73"/>
      <c r="MVB54" s="73"/>
      <c r="MVC54" s="73"/>
      <c r="MVD54" s="73"/>
      <c r="MVE54" s="73"/>
      <c r="MVF54" s="73"/>
      <c r="MVG54" s="73"/>
      <c r="MVH54" s="73"/>
      <c r="MVI54" s="73"/>
      <c r="MVJ54" s="73"/>
      <c r="MVK54" s="73"/>
      <c r="MVL54" s="73"/>
      <c r="MVM54" s="73"/>
      <c r="MVN54" s="73"/>
      <c r="MVO54" s="73"/>
      <c r="MVP54" s="73"/>
      <c r="MVQ54" s="73"/>
      <c r="MVR54" s="73"/>
      <c r="MVS54" s="73"/>
      <c r="MVT54" s="73"/>
      <c r="MVU54" s="73"/>
      <c r="MVV54" s="73"/>
      <c r="MVW54" s="73"/>
      <c r="MVX54" s="73"/>
      <c r="MVY54" s="73"/>
      <c r="MVZ54" s="73"/>
      <c r="MWA54" s="73"/>
      <c r="MWB54" s="73"/>
      <c r="MWC54" s="73"/>
      <c r="MWD54" s="73"/>
      <c r="MWE54" s="73"/>
      <c r="MWF54" s="73"/>
      <c r="MWG54" s="73"/>
      <c r="MWH54" s="73"/>
      <c r="MWI54" s="73"/>
      <c r="MWJ54" s="73"/>
      <c r="MWK54" s="73"/>
      <c r="MWL54" s="73"/>
      <c r="MWM54" s="73"/>
      <c r="MWN54" s="73"/>
      <c r="MWO54" s="73"/>
      <c r="MWP54" s="73"/>
      <c r="MWQ54" s="73"/>
      <c r="MWR54" s="73"/>
      <c r="MWS54" s="73"/>
      <c r="MWT54" s="73"/>
      <c r="MWU54" s="73"/>
      <c r="MWV54" s="73"/>
      <c r="MWW54" s="73"/>
      <c r="MWX54" s="73"/>
      <c r="MWY54" s="73"/>
      <c r="MWZ54" s="73"/>
      <c r="MXA54" s="73"/>
      <c r="MXB54" s="73"/>
      <c r="MXC54" s="73"/>
      <c r="MXD54" s="73"/>
      <c r="MXE54" s="73"/>
      <c r="MXF54" s="73"/>
      <c r="MXG54" s="73"/>
      <c r="MXH54" s="73"/>
      <c r="MXI54" s="73"/>
      <c r="MXJ54" s="73"/>
      <c r="MXK54" s="73"/>
      <c r="MXL54" s="73"/>
      <c r="MXM54" s="73"/>
      <c r="MXN54" s="73"/>
      <c r="MXO54" s="73"/>
      <c r="MXP54" s="73"/>
      <c r="MXQ54" s="73"/>
      <c r="MXR54" s="73"/>
      <c r="MXS54" s="73"/>
      <c r="MXT54" s="73"/>
      <c r="MXU54" s="73"/>
      <c r="MXV54" s="73"/>
      <c r="MXW54" s="73"/>
      <c r="MXX54" s="73"/>
      <c r="MXY54" s="73"/>
      <c r="MXZ54" s="73"/>
      <c r="MYA54" s="73"/>
      <c r="MYB54" s="73"/>
      <c r="MYC54" s="73"/>
      <c r="MYD54" s="73"/>
      <c r="MYE54" s="73"/>
      <c r="MYF54" s="73"/>
      <c r="MYG54" s="73"/>
      <c r="MYH54" s="73"/>
      <c r="MYI54" s="73"/>
      <c r="MYJ54" s="73"/>
      <c r="MYK54" s="73"/>
      <c r="MYL54" s="73"/>
      <c r="MYM54" s="73"/>
      <c r="MYN54" s="73"/>
      <c r="MYO54" s="73"/>
      <c r="MYP54" s="73"/>
      <c r="MYQ54" s="73"/>
      <c r="MYR54" s="73"/>
      <c r="MYS54" s="73"/>
      <c r="MYT54" s="73"/>
      <c r="MYU54" s="73"/>
      <c r="MYV54" s="73"/>
      <c r="MYW54" s="73"/>
      <c r="MYX54" s="73"/>
      <c r="MYY54" s="73"/>
      <c r="MYZ54" s="73"/>
      <c r="MZA54" s="73"/>
      <c r="MZB54" s="73"/>
      <c r="MZC54" s="73"/>
      <c r="MZD54" s="73"/>
      <c r="MZE54" s="73"/>
      <c r="MZF54" s="73"/>
      <c r="MZG54" s="73"/>
      <c r="MZH54" s="73"/>
      <c r="MZI54" s="73"/>
      <c r="MZJ54" s="73"/>
      <c r="MZK54" s="73"/>
      <c r="MZL54" s="73"/>
      <c r="MZM54" s="73"/>
      <c r="MZN54" s="73"/>
      <c r="MZO54" s="73"/>
      <c r="MZP54" s="73"/>
      <c r="MZQ54" s="73"/>
      <c r="MZR54" s="73"/>
      <c r="MZS54" s="73"/>
      <c r="MZT54" s="73"/>
      <c r="MZU54" s="73"/>
      <c r="MZV54" s="73"/>
      <c r="MZW54" s="73"/>
      <c r="MZX54" s="73"/>
      <c r="MZY54" s="73"/>
      <c r="MZZ54" s="73"/>
      <c r="NAA54" s="73"/>
      <c r="NAB54" s="73"/>
      <c r="NAC54" s="73"/>
      <c r="NAD54" s="73"/>
      <c r="NAE54" s="73"/>
      <c r="NAF54" s="73"/>
      <c r="NAG54" s="73"/>
      <c r="NAH54" s="73"/>
      <c r="NAI54" s="73"/>
      <c r="NAJ54" s="73"/>
      <c r="NAK54" s="73"/>
      <c r="NAL54" s="73"/>
      <c r="NAM54" s="73"/>
      <c r="NAN54" s="73"/>
      <c r="NAO54" s="73"/>
      <c r="NAP54" s="73"/>
      <c r="NAQ54" s="73"/>
      <c r="NAR54" s="73"/>
      <c r="NAS54" s="73"/>
      <c r="NAT54" s="73"/>
      <c r="NAU54" s="73"/>
      <c r="NAV54" s="73"/>
      <c r="NAW54" s="73"/>
      <c r="NAX54" s="73"/>
      <c r="NAY54" s="73"/>
      <c r="NAZ54" s="73"/>
      <c r="NBA54" s="73"/>
      <c r="NBB54" s="73"/>
      <c r="NBC54" s="73"/>
      <c r="NBD54" s="73"/>
      <c r="NBE54" s="73"/>
      <c r="NBF54" s="73"/>
      <c r="NBG54" s="73"/>
      <c r="NBH54" s="73"/>
      <c r="NBI54" s="73"/>
      <c r="NBJ54" s="73"/>
      <c r="NBK54" s="73"/>
      <c r="NBL54" s="73"/>
      <c r="NBM54" s="73"/>
      <c r="NBN54" s="73"/>
      <c r="NBO54" s="73"/>
      <c r="NBP54" s="73"/>
      <c r="NBQ54" s="73"/>
      <c r="NBR54" s="73"/>
      <c r="NBS54" s="73"/>
      <c r="NBT54" s="73"/>
      <c r="NBU54" s="73"/>
      <c r="NBV54" s="73"/>
      <c r="NBW54" s="73"/>
      <c r="NBX54" s="73"/>
      <c r="NBY54" s="73"/>
      <c r="NBZ54" s="73"/>
      <c r="NCA54" s="73"/>
      <c r="NCB54" s="73"/>
      <c r="NCC54" s="73"/>
      <c r="NCD54" s="73"/>
      <c r="NCE54" s="73"/>
      <c r="NCF54" s="73"/>
      <c r="NCG54" s="73"/>
      <c r="NCH54" s="73"/>
      <c r="NCI54" s="73"/>
      <c r="NCJ54" s="73"/>
      <c r="NCK54" s="73"/>
      <c r="NCL54" s="73"/>
      <c r="NCM54" s="73"/>
      <c r="NCN54" s="73"/>
      <c r="NCO54" s="73"/>
      <c r="NCP54" s="73"/>
      <c r="NCQ54" s="73"/>
      <c r="NCR54" s="73"/>
      <c r="NCS54" s="73"/>
      <c r="NCT54" s="73"/>
      <c r="NCU54" s="73"/>
      <c r="NCV54" s="73"/>
      <c r="NCW54" s="73"/>
      <c r="NCX54" s="73"/>
      <c r="NCY54" s="73"/>
      <c r="NCZ54" s="73"/>
      <c r="NDA54" s="73"/>
      <c r="NDB54" s="73"/>
      <c r="NDC54" s="73"/>
      <c r="NDD54" s="73"/>
      <c r="NDE54" s="73"/>
      <c r="NDF54" s="73"/>
      <c r="NDG54" s="73"/>
      <c r="NDH54" s="73"/>
      <c r="NDI54" s="73"/>
      <c r="NDJ54" s="73"/>
      <c r="NDK54" s="73"/>
      <c r="NDL54" s="73"/>
      <c r="NDM54" s="73"/>
      <c r="NDN54" s="73"/>
      <c r="NDO54" s="73"/>
      <c r="NDP54" s="73"/>
      <c r="NDQ54" s="73"/>
      <c r="NDR54" s="73"/>
      <c r="NDS54" s="73"/>
      <c r="NDT54" s="73"/>
      <c r="NDU54" s="73"/>
      <c r="NDV54" s="73"/>
      <c r="NDW54" s="73"/>
      <c r="NDX54" s="73"/>
      <c r="NDY54" s="73"/>
      <c r="NDZ54" s="73"/>
      <c r="NEA54" s="73"/>
      <c r="NEB54" s="73"/>
      <c r="NEC54" s="73"/>
      <c r="NED54" s="73"/>
      <c r="NEE54" s="73"/>
      <c r="NEF54" s="73"/>
      <c r="NEG54" s="73"/>
      <c r="NEH54" s="73"/>
      <c r="NEI54" s="73"/>
      <c r="NEJ54" s="73"/>
      <c r="NEK54" s="73"/>
      <c r="NEL54" s="73"/>
      <c r="NEM54" s="73"/>
      <c r="NEN54" s="73"/>
      <c r="NEO54" s="73"/>
      <c r="NEP54" s="73"/>
      <c r="NEQ54" s="73"/>
      <c r="NER54" s="73"/>
      <c r="NES54" s="73"/>
      <c r="NET54" s="73"/>
      <c r="NEU54" s="73"/>
      <c r="NEV54" s="73"/>
      <c r="NEW54" s="73"/>
      <c r="NEX54" s="73"/>
      <c r="NEY54" s="73"/>
      <c r="NEZ54" s="73"/>
      <c r="NFA54" s="73"/>
      <c r="NFB54" s="73"/>
      <c r="NFC54" s="73"/>
      <c r="NFD54" s="73"/>
      <c r="NFE54" s="73"/>
      <c r="NFF54" s="73"/>
      <c r="NFG54" s="73"/>
      <c r="NFH54" s="73"/>
      <c r="NFI54" s="73"/>
      <c r="NFJ54" s="73"/>
      <c r="NFK54" s="73"/>
      <c r="NFL54" s="73"/>
      <c r="NFM54" s="73"/>
      <c r="NFN54" s="73"/>
      <c r="NFO54" s="73"/>
      <c r="NFP54" s="73"/>
      <c r="NFQ54" s="73"/>
      <c r="NFR54" s="73"/>
      <c r="NFS54" s="73"/>
      <c r="NFT54" s="73"/>
      <c r="NFU54" s="73"/>
      <c r="NFV54" s="73"/>
      <c r="NFW54" s="73"/>
      <c r="NFX54" s="73"/>
      <c r="NFY54" s="73"/>
      <c r="NFZ54" s="73"/>
      <c r="NGA54" s="73"/>
      <c r="NGB54" s="73"/>
      <c r="NGC54" s="73"/>
      <c r="NGD54" s="73"/>
      <c r="NGE54" s="73"/>
      <c r="NGF54" s="73"/>
      <c r="NGG54" s="73"/>
      <c r="NGH54" s="73"/>
      <c r="NGI54" s="73"/>
      <c r="NGJ54" s="73"/>
      <c r="NGK54" s="73"/>
      <c r="NGL54" s="73"/>
      <c r="NGM54" s="73"/>
      <c r="NGN54" s="73"/>
      <c r="NGO54" s="73"/>
      <c r="NGP54" s="73"/>
      <c r="NGQ54" s="73"/>
      <c r="NGR54" s="73"/>
      <c r="NGS54" s="73"/>
      <c r="NGT54" s="73"/>
      <c r="NGU54" s="73"/>
      <c r="NGV54" s="73"/>
      <c r="NGW54" s="73"/>
      <c r="NGX54" s="73"/>
      <c r="NGY54" s="73"/>
      <c r="NGZ54" s="73"/>
      <c r="NHA54" s="73"/>
      <c r="NHB54" s="73"/>
      <c r="NHC54" s="73"/>
      <c r="NHD54" s="73"/>
      <c r="NHE54" s="73"/>
      <c r="NHF54" s="73"/>
      <c r="NHG54" s="73"/>
      <c r="NHH54" s="73"/>
      <c r="NHI54" s="73"/>
      <c r="NHJ54" s="73"/>
      <c r="NHK54" s="73"/>
      <c r="NHL54" s="73"/>
      <c r="NHM54" s="73"/>
      <c r="NHN54" s="73"/>
      <c r="NHO54" s="73"/>
      <c r="NHP54" s="73"/>
      <c r="NHQ54" s="73"/>
      <c r="NHR54" s="73"/>
      <c r="NHS54" s="73"/>
      <c r="NHT54" s="73"/>
      <c r="NHU54" s="73"/>
      <c r="NHV54" s="73"/>
      <c r="NHW54" s="73"/>
      <c r="NHX54" s="73"/>
      <c r="NHY54" s="73"/>
      <c r="NHZ54" s="73"/>
      <c r="NIA54" s="73"/>
      <c r="NIB54" s="73"/>
      <c r="NIC54" s="73"/>
      <c r="NID54" s="73"/>
      <c r="NIE54" s="73"/>
      <c r="NIF54" s="73"/>
      <c r="NIG54" s="73"/>
      <c r="NIH54" s="73"/>
      <c r="NII54" s="73"/>
      <c r="NIJ54" s="73"/>
      <c r="NIK54" s="73"/>
      <c r="NIL54" s="73"/>
      <c r="NIM54" s="73"/>
      <c r="NIN54" s="73"/>
      <c r="NIO54" s="73"/>
      <c r="NIP54" s="73"/>
      <c r="NIQ54" s="73"/>
      <c r="NIR54" s="73"/>
      <c r="NIS54" s="73"/>
      <c r="NIT54" s="73"/>
      <c r="NIU54" s="73"/>
      <c r="NIV54" s="73"/>
      <c r="NIW54" s="73"/>
      <c r="NIX54" s="73"/>
      <c r="NIY54" s="73"/>
      <c r="NIZ54" s="73"/>
      <c r="NJA54" s="73"/>
      <c r="NJB54" s="73"/>
      <c r="NJC54" s="73"/>
      <c r="NJD54" s="73"/>
      <c r="NJE54" s="73"/>
      <c r="NJF54" s="73"/>
      <c r="NJG54" s="73"/>
      <c r="NJH54" s="73"/>
      <c r="NJI54" s="73"/>
      <c r="NJJ54" s="73"/>
      <c r="NJK54" s="73"/>
      <c r="NJL54" s="73"/>
      <c r="NJM54" s="73"/>
      <c r="NJN54" s="73"/>
      <c r="NJO54" s="73"/>
      <c r="NJP54" s="73"/>
      <c r="NJQ54" s="73"/>
      <c r="NJR54" s="73"/>
      <c r="NJS54" s="73"/>
      <c r="NJT54" s="73"/>
      <c r="NJU54" s="73"/>
      <c r="NJV54" s="73"/>
      <c r="NJW54" s="73"/>
      <c r="NJX54" s="73"/>
      <c r="NJY54" s="73"/>
      <c r="NJZ54" s="73"/>
      <c r="NKA54" s="73"/>
      <c r="NKB54" s="73"/>
      <c r="NKC54" s="73"/>
      <c r="NKD54" s="73"/>
      <c r="NKE54" s="73"/>
      <c r="NKF54" s="73"/>
      <c r="NKG54" s="73"/>
      <c r="NKH54" s="73"/>
      <c r="NKI54" s="73"/>
      <c r="NKJ54" s="73"/>
      <c r="NKK54" s="73"/>
      <c r="NKL54" s="73"/>
      <c r="NKM54" s="73"/>
      <c r="NKN54" s="73"/>
      <c r="NKO54" s="73"/>
      <c r="NKP54" s="73"/>
      <c r="NKQ54" s="73"/>
      <c r="NKR54" s="73"/>
      <c r="NKS54" s="73"/>
      <c r="NKT54" s="73"/>
      <c r="NKU54" s="73"/>
      <c r="NKV54" s="73"/>
      <c r="NKW54" s="73"/>
      <c r="NKX54" s="73"/>
      <c r="NKY54" s="73"/>
      <c r="NKZ54" s="73"/>
      <c r="NLA54" s="73"/>
      <c r="NLB54" s="73"/>
      <c r="NLC54" s="73"/>
      <c r="NLD54" s="73"/>
      <c r="NLE54" s="73"/>
      <c r="NLF54" s="73"/>
      <c r="NLG54" s="73"/>
      <c r="NLH54" s="73"/>
      <c r="NLI54" s="73"/>
      <c r="NLJ54" s="73"/>
      <c r="NLK54" s="73"/>
      <c r="NLL54" s="73"/>
      <c r="NLM54" s="73"/>
      <c r="NLN54" s="73"/>
      <c r="NLO54" s="73"/>
      <c r="NLP54" s="73"/>
      <c r="NLQ54" s="73"/>
      <c r="NLR54" s="73"/>
      <c r="NLS54" s="73"/>
      <c r="NLT54" s="73"/>
      <c r="NLU54" s="73"/>
      <c r="NLV54" s="73"/>
      <c r="NLW54" s="73"/>
      <c r="NLX54" s="73"/>
      <c r="NLY54" s="73"/>
      <c r="NLZ54" s="73"/>
      <c r="NMA54" s="73"/>
      <c r="NMB54" s="73"/>
      <c r="NMC54" s="73"/>
      <c r="NMD54" s="73"/>
      <c r="NME54" s="73"/>
      <c r="NMF54" s="73"/>
      <c r="NMG54" s="73"/>
      <c r="NMH54" s="73"/>
      <c r="NMI54" s="73"/>
      <c r="NMJ54" s="73"/>
      <c r="NMK54" s="73"/>
      <c r="NML54" s="73"/>
      <c r="NMM54" s="73"/>
      <c r="NMN54" s="73"/>
      <c r="NMO54" s="73"/>
      <c r="NMP54" s="73"/>
      <c r="NMQ54" s="73"/>
      <c r="NMR54" s="73"/>
      <c r="NMS54" s="73"/>
      <c r="NMT54" s="73"/>
      <c r="NMU54" s="73"/>
      <c r="NMV54" s="73"/>
      <c r="NMW54" s="73"/>
      <c r="NMX54" s="73"/>
      <c r="NMY54" s="73"/>
      <c r="NMZ54" s="73"/>
      <c r="NNA54" s="73"/>
      <c r="NNB54" s="73"/>
      <c r="NNC54" s="73"/>
      <c r="NND54" s="73"/>
      <c r="NNE54" s="73"/>
      <c r="NNF54" s="73"/>
      <c r="NNG54" s="73"/>
      <c r="NNH54" s="73"/>
      <c r="NNI54" s="73"/>
      <c r="NNJ54" s="73"/>
      <c r="NNK54" s="73"/>
      <c r="NNL54" s="73"/>
      <c r="NNM54" s="73"/>
      <c r="NNN54" s="73"/>
      <c r="NNO54" s="73"/>
      <c r="NNP54" s="73"/>
      <c r="NNQ54" s="73"/>
      <c r="NNR54" s="73"/>
      <c r="NNS54" s="73"/>
      <c r="NNT54" s="73"/>
      <c r="NNU54" s="73"/>
      <c r="NNV54" s="73"/>
      <c r="NNW54" s="73"/>
      <c r="NNX54" s="73"/>
      <c r="NNY54" s="73"/>
      <c r="NNZ54" s="73"/>
      <c r="NOA54" s="73"/>
      <c r="NOB54" s="73"/>
      <c r="NOC54" s="73"/>
      <c r="NOD54" s="73"/>
      <c r="NOE54" s="73"/>
      <c r="NOF54" s="73"/>
      <c r="NOG54" s="73"/>
      <c r="NOH54" s="73"/>
      <c r="NOI54" s="73"/>
      <c r="NOJ54" s="73"/>
      <c r="NOK54" s="73"/>
      <c r="NOL54" s="73"/>
      <c r="NOM54" s="73"/>
      <c r="NON54" s="73"/>
      <c r="NOO54" s="73"/>
      <c r="NOP54" s="73"/>
      <c r="NOQ54" s="73"/>
      <c r="NOR54" s="73"/>
      <c r="NOS54" s="73"/>
      <c r="NOT54" s="73"/>
      <c r="NOU54" s="73"/>
      <c r="NOV54" s="73"/>
      <c r="NOW54" s="73"/>
      <c r="NOX54" s="73"/>
      <c r="NOY54" s="73"/>
      <c r="NOZ54" s="73"/>
      <c r="NPA54" s="73"/>
      <c r="NPB54" s="73"/>
      <c r="NPC54" s="73"/>
      <c r="NPD54" s="73"/>
      <c r="NPE54" s="73"/>
      <c r="NPF54" s="73"/>
      <c r="NPG54" s="73"/>
      <c r="NPH54" s="73"/>
      <c r="NPI54" s="73"/>
      <c r="NPJ54" s="73"/>
      <c r="NPK54" s="73"/>
      <c r="NPL54" s="73"/>
      <c r="NPM54" s="73"/>
      <c r="NPN54" s="73"/>
      <c r="NPO54" s="73"/>
      <c r="NPP54" s="73"/>
      <c r="NPQ54" s="73"/>
      <c r="NPR54" s="73"/>
      <c r="NPS54" s="73"/>
      <c r="NPT54" s="73"/>
      <c r="NPU54" s="73"/>
      <c r="NPV54" s="73"/>
      <c r="NPW54" s="73"/>
      <c r="NPX54" s="73"/>
      <c r="NPY54" s="73"/>
      <c r="NPZ54" s="73"/>
      <c r="NQA54" s="73"/>
      <c r="NQB54" s="73"/>
      <c r="NQC54" s="73"/>
      <c r="NQD54" s="73"/>
      <c r="NQE54" s="73"/>
      <c r="NQF54" s="73"/>
      <c r="NQG54" s="73"/>
      <c r="NQH54" s="73"/>
      <c r="NQI54" s="73"/>
      <c r="NQJ54" s="73"/>
      <c r="NQK54" s="73"/>
      <c r="NQL54" s="73"/>
      <c r="NQM54" s="73"/>
      <c r="NQN54" s="73"/>
      <c r="NQO54" s="73"/>
      <c r="NQP54" s="73"/>
      <c r="NQQ54" s="73"/>
      <c r="NQR54" s="73"/>
      <c r="NQS54" s="73"/>
      <c r="NQT54" s="73"/>
      <c r="NQU54" s="73"/>
      <c r="NQV54" s="73"/>
      <c r="NQW54" s="73"/>
      <c r="NQX54" s="73"/>
      <c r="NQY54" s="73"/>
      <c r="NQZ54" s="73"/>
      <c r="NRA54" s="73"/>
      <c r="NRB54" s="73"/>
      <c r="NRC54" s="73"/>
      <c r="NRD54" s="73"/>
      <c r="NRE54" s="73"/>
      <c r="NRF54" s="73"/>
      <c r="NRG54" s="73"/>
      <c r="NRH54" s="73"/>
      <c r="NRI54" s="73"/>
      <c r="NRJ54" s="73"/>
      <c r="NRK54" s="73"/>
      <c r="NRL54" s="73"/>
      <c r="NRM54" s="73"/>
      <c r="NRN54" s="73"/>
      <c r="NRO54" s="73"/>
      <c r="NRP54" s="73"/>
      <c r="NRQ54" s="73"/>
      <c r="NRR54" s="73"/>
      <c r="NRS54" s="73"/>
      <c r="NRT54" s="73"/>
      <c r="NRU54" s="73"/>
      <c r="NRV54" s="73"/>
      <c r="NRW54" s="73"/>
      <c r="NRX54" s="73"/>
      <c r="NRY54" s="73"/>
      <c r="NRZ54" s="73"/>
      <c r="NSA54" s="73"/>
      <c r="NSB54" s="73"/>
      <c r="NSC54" s="73"/>
      <c r="NSD54" s="73"/>
      <c r="NSE54" s="73"/>
      <c r="NSF54" s="73"/>
      <c r="NSG54" s="73"/>
      <c r="NSH54" s="73"/>
      <c r="NSI54" s="73"/>
      <c r="NSJ54" s="73"/>
      <c r="NSK54" s="73"/>
      <c r="NSL54" s="73"/>
      <c r="NSM54" s="73"/>
      <c r="NSN54" s="73"/>
      <c r="NSO54" s="73"/>
      <c r="NSP54" s="73"/>
      <c r="NSQ54" s="73"/>
      <c r="NSR54" s="73"/>
      <c r="NSS54" s="73"/>
      <c r="NST54" s="73"/>
      <c r="NSU54" s="73"/>
      <c r="NSV54" s="73"/>
      <c r="NSW54" s="73"/>
      <c r="NSX54" s="73"/>
      <c r="NSY54" s="73"/>
      <c r="NSZ54" s="73"/>
      <c r="NTA54" s="73"/>
      <c r="NTB54" s="73"/>
      <c r="NTC54" s="73"/>
      <c r="NTD54" s="73"/>
      <c r="NTE54" s="73"/>
      <c r="NTF54" s="73"/>
      <c r="NTG54" s="73"/>
      <c r="NTH54" s="73"/>
      <c r="NTI54" s="73"/>
      <c r="NTJ54" s="73"/>
      <c r="NTK54" s="73"/>
      <c r="NTL54" s="73"/>
      <c r="NTM54" s="73"/>
      <c r="NTN54" s="73"/>
      <c r="NTO54" s="73"/>
      <c r="NTP54" s="73"/>
      <c r="NTQ54" s="73"/>
      <c r="NTR54" s="73"/>
      <c r="NTS54" s="73"/>
      <c r="NTT54" s="73"/>
      <c r="NTU54" s="73"/>
      <c r="NTV54" s="73"/>
      <c r="NTW54" s="73"/>
      <c r="NTX54" s="73"/>
      <c r="NTY54" s="73"/>
      <c r="NTZ54" s="73"/>
      <c r="NUA54" s="73"/>
      <c r="NUB54" s="73"/>
      <c r="NUC54" s="73"/>
      <c r="NUD54" s="73"/>
      <c r="NUE54" s="73"/>
      <c r="NUF54" s="73"/>
      <c r="NUG54" s="73"/>
      <c r="NUH54" s="73"/>
      <c r="NUI54" s="73"/>
      <c r="NUJ54" s="73"/>
      <c r="NUK54" s="73"/>
      <c r="NUL54" s="73"/>
      <c r="NUM54" s="73"/>
      <c r="NUN54" s="73"/>
      <c r="NUO54" s="73"/>
      <c r="NUP54" s="73"/>
      <c r="NUQ54" s="73"/>
      <c r="NUR54" s="73"/>
      <c r="NUS54" s="73"/>
      <c r="NUT54" s="73"/>
      <c r="NUU54" s="73"/>
      <c r="NUV54" s="73"/>
      <c r="NUW54" s="73"/>
      <c r="NUX54" s="73"/>
      <c r="NUY54" s="73"/>
      <c r="NUZ54" s="73"/>
      <c r="NVA54" s="73"/>
      <c r="NVB54" s="73"/>
      <c r="NVC54" s="73"/>
      <c r="NVD54" s="73"/>
      <c r="NVE54" s="73"/>
      <c r="NVF54" s="73"/>
      <c r="NVG54" s="73"/>
      <c r="NVH54" s="73"/>
      <c r="NVI54" s="73"/>
      <c r="NVJ54" s="73"/>
      <c r="NVK54" s="73"/>
      <c r="NVL54" s="73"/>
      <c r="NVM54" s="73"/>
      <c r="NVN54" s="73"/>
      <c r="NVO54" s="73"/>
      <c r="NVP54" s="73"/>
      <c r="NVQ54" s="73"/>
      <c r="NVR54" s="73"/>
      <c r="NVS54" s="73"/>
      <c r="NVT54" s="73"/>
      <c r="NVU54" s="73"/>
      <c r="NVV54" s="73"/>
      <c r="NVW54" s="73"/>
      <c r="NVX54" s="73"/>
      <c r="NVY54" s="73"/>
      <c r="NVZ54" s="73"/>
      <c r="NWA54" s="73"/>
      <c r="NWB54" s="73"/>
      <c r="NWC54" s="73"/>
      <c r="NWD54" s="73"/>
      <c r="NWE54" s="73"/>
      <c r="NWF54" s="73"/>
      <c r="NWG54" s="73"/>
      <c r="NWH54" s="73"/>
      <c r="NWI54" s="73"/>
      <c r="NWJ54" s="73"/>
      <c r="NWK54" s="73"/>
      <c r="NWL54" s="73"/>
      <c r="NWM54" s="73"/>
      <c r="NWN54" s="73"/>
      <c r="NWO54" s="73"/>
      <c r="NWP54" s="73"/>
      <c r="NWQ54" s="73"/>
      <c r="NWR54" s="73"/>
      <c r="NWS54" s="73"/>
      <c r="NWT54" s="73"/>
      <c r="NWU54" s="73"/>
      <c r="NWV54" s="73"/>
      <c r="NWW54" s="73"/>
      <c r="NWX54" s="73"/>
      <c r="NWY54" s="73"/>
      <c r="NWZ54" s="73"/>
      <c r="NXA54" s="73"/>
      <c r="NXB54" s="73"/>
      <c r="NXC54" s="73"/>
      <c r="NXD54" s="73"/>
      <c r="NXE54" s="73"/>
      <c r="NXF54" s="73"/>
      <c r="NXG54" s="73"/>
      <c r="NXH54" s="73"/>
      <c r="NXI54" s="73"/>
      <c r="NXJ54" s="73"/>
      <c r="NXK54" s="73"/>
      <c r="NXL54" s="73"/>
      <c r="NXM54" s="73"/>
      <c r="NXN54" s="73"/>
      <c r="NXO54" s="73"/>
      <c r="NXP54" s="73"/>
      <c r="NXQ54" s="73"/>
      <c r="NXR54" s="73"/>
      <c r="NXS54" s="73"/>
      <c r="NXT54" s="73"/>
      <c r="NXU54" s="73"/>
      <c r="NXV54" s="73"/>
      <c r="NXW54" s="73"/>
      <c r="NXX54" s="73"/>
      <c r="NXY54" s="73"/>
      <c r="NXZ54" s="73"/>
      <c r="NYA54" s="73"/>
      <c r="NYB54" s="73"/>
      <c r="NYC54" s="73"/>
      <c r="NYD54" s="73"/>
      <c r="NYE54" s="73"/>
      <c r="NYF54" s="73"/>
      <c r="NYG54" s="73"/>
      <c r="NYH54" s="73"/>
      <c r="NYI54" s="73"/>
      <c r="NYJ54" s="73"/>
      <c r="NYK54" s="73"/>
      <c r="NYL54" s="73"/>
      <c r="NYM54" s="73"/>
      <c r="NYN54" s="73"/>
      <c r="NYO54" s="73"/>
      <c r="NYP54" s="73"/>
      <c r="NYQ54" s="73"/>
      <c r="NYR54" s="73"/>
      <c r="NYS54" s="73"/>
      <c r="NYT54" s="73"/>
      <c r="NYU54" s="73"/>
      <c r="NYV54" s="73"/>
      <c r="NYW54" s="73"/>
      <c r="NYX54" s="73"/>
      <c r="NYY54" s="73"/>
      <c r="NYZ54" s="73"/>
      <c r="NZA54" s="73"/>
      <c r="NZB54" s="73"/>
      <c r="NZC54" s="73"/>
      <c r="NZD54" s="73"/>
      <c r="NZE54" s="73"/>
      <c r="NZF54" s="73"/>
      <c r="NZG54" s="73"/>
      <c r="NZH54" s="73"/>
      <c r="NZI54" s="73"/>
      <c r="NZJ54" s="73"/>
      <c r="NZK54" s="73"/>
      <c r="NZL54" s="73"/>
      <c r="NZM54" s="73"/>
      <c r="NZN54" s="73"/>
      <c r="NZO54" s="73"/>
      <c r="NZP54" s="73"/>
      <c r="NZQ54" s="73"/>
      <c r="NZR54" s="73"/>
      <c r="NZS54" s="73"/>
      <c r="NZT54" s="73"/>
      <c r="NZU54" s="73"/>
      <c r="NZV54" s="73"/>
      <c r="NZW54" s="73"/>
      <c r="NZX54" s="73"/>
      <c r="NZY54" s="73"/>
      <c r="NZZ54" s="73"/>
      <c r="OAA54" s="73"/>
      <c r="OAB54" s="73"/>
      <c r="OAC54" s="73"/>
      <c r="OAD54" s="73"/>
      <c r="OAE54" s="73"/>
      <c r="OAF54" s="73"/>
      <c r="OAG54" s="73"/>
      <c r="OAH54" s="73"/>
      <c r="OAI54" s="73"/>
      <c r="OAJ54" s="73"/>
      <c r="OAK54" s="73"/>
      <c r="OAL54" s="73"/>
      <c r="OAM54" s="73"/>
      <c r="OAN54" s="73"/>
      <c r="OAO54" s="73"/>
      <c r="OAP54" s="73"/>
      <c r="OAQ54" s="73"/>
      <c r="OAR54" s="73"/>
      <c r="OAS54" s="73"/>
      <c r="OAT54" s="73"/>
      <c r="OAU54" s="73"/>
      <c r="OAV54" s="73"/>
      <c r="OAW54" s="73"/>
      <c r="OAX54" s="73"/>
      <c r="OAY54" s="73"/>
      <c r="OAZ54" s="73"/>
      <c r="OBA54" s="73"/>
      <c r="OBB54" s="73"/>
      <c r="OBC54" s="73"/>
      <c r="OBD54" s="73"/>
      <c r="OBE54" s="73"/>
      <c r="OBF54" s="73"/>
      <c r="OBG54" s="73"/>
      <c r="OBH54" s="73"/>
      <c r="OBI54" s="73"/>
      <c r="OBJ54" s="73"/>
      <c r="OBK54" s="73"/>
      <c r="OBL54" s="73"/>
      <c r="OBM54" s="73"/>
      <c r="OBN54" s="73"/>
      <c r="OBO54" s="73"/>
      <c r="OBP54" s="73"/>
      <c r="OBQ54" s="73"/>
      <c r="OBR54" s="73"/>
      <c r="OBS54" s="73"/>
      <c r="OBT54" s="73"/>
      <c r="OBU54" s="73"/>
      <c r="OBV54" s="73"/>
      <c r="OBW54" s="73"/>
      <c r="OBX54" s="73"/>
      <c r="OBY54" s="73"/>
      <c r="OBZ54" s="73"/>
      <c r="OCA54" s="73"/>
      <c r="OCB54" s="73"/>
      <c r="OCC54" s="73"/>
      <c r="OCD54" s="73"/>
      <c r="OCE54" s="73"/>
      <c r="OCF54" s="73"/>
      <c r="OCG54" s="73"/>
      <c r="OCH54" s="73"/>
      <c r="OCI54" s="73"/>
      <c r="OCJ54" s="73"/>
      <c r="OCK54" s="73"/>
      <c r="OCL54" s="73"/>
      <c r="OCM54" s="73"/>
      <c r="OCN54" s="73"/>
      <c r="OCO54" s="73"/>
      <c r="OCP54" s="73"/>
      <c r="OCQ54" s="73"/>
      <c r="OCR54" s="73"/>
      <c r="OCS54" s="73"/>
      <c r="OCT54" s="73"/>
      <c r="OCU54" s="73"/>
      <c r="OCV54" s="73"/>
      <c r="OCW54" s="73"/>
      <c r="OCX54" s="73"/>
      <c r="OCY54" s="73"/>
      <c r="OCZ54" s="73"/>
      <c r="ODA54" s="73"/>
      <c r="ODB54" s="73"/>
      <c r="ODC54" s="73"/>
      <c r="ODD54" s="73"/>
      <c r="ODE54" s="73"/>
      <c r="ODF54" s="73"/>
      <c r="ODG54" s="73"/>
      <c r="ODH54" s="73"/>
      <c r="ODI54" s="73"/>
      <c r="ODJ54" s="73"/>
      <c r="ODK54" s="73"/>
      <c r="ODL54" s="73"/>
      <c r="ODM54" s="73"/>
      <c r="ODN54" s="73"/>
      <c r="ODO54" s="73"/>
      <c r="ODP54" s="73"/>
      <c r="ODQ54" s="73"/>
      <c r="ODR54" s="73"/>
      <c r="ODS54" s="73"/>
      <c r="ODT54" s="73"/>
      <c r="ODU54" s="73"/>
      <c r="ODV54" s="73"/>
      <c r="ODW54" s="73"/>
      <c r="ODX54" s="73"/>
      <c r="ODY54" s="73"/>
      <c r="ODZ54" s="73"/>
      <c r="OEA54" s="73"/>
      <c r="OEB54" s="73"/>
      <c r="OEC54" s="73"/>
      <c r="OED54" s="73"/>
      <c r="OEE54" s="73"/>
      <c r="OEF54" s="73"/>
      <c r="OEG54" s="73"/>
      <c r="OEH54" s="73"/>
      <c r="OEI54" s="73"/>
      <c r="OEJ54" s="73"/>
      <c r="OEK54" s="73"/>
      <c r="OEL54" s="73"/>
      <c r="OEM54" s="73"/>
      <c r="OEN54" s="73"/>
      <c r="OEO54" s="73"/>
      <c r="OEP54" s="73"/>
      <c r="OEQ54" s="73"/>
      <c r="OER54" s="73"/>
      <c r="OES54" s="73"/>
      <c r="OET54" s="73"/>
      <c r="OEU54" s="73"/>
      <c r="OEV54" s="73"/>
      <c r="OEW54" s="73"/>
      <c r="OEX54" s="73"/>
      <c r="OEY54" s="73"/>
      <c r="OEZ54" s="73"/>
      <c r="OFA54" s="73"/>
      <c r="OFB54" s="73"/>
      <c r="OFC54" s="73"/>
      <c r="OFD54" s="73"/>
      <c r="OFE54" s="73"/>
      <c r="OFF54" s="73"/>
      <c r="OFG54" s="73"/>
      <c r="OFH54" s="73"/>
      <c r="OFI54" s="73"/>
      <c r="OFJ54" s="73"/>
      <c r="OFK54" s="73"/>
      <c r="OFL54" s="73"/>
      <c r="OFM54" s="73"/>
      <c r="OFN54" s="73"/>
      <c r="OFO54" s="73"/>
      <c r="OFP54" s="73"/>
      <c r="OFQ54" s="73"/>
      <c r="OFR54" s="73"/>
      <c r="OFS54" s="73"/>
      <c r="OFT54" s="73"/>
      <c r="OFU54" s="73"/>
      <c r="OFV54" s="73"/>
      <c r="OFW54" s="73"/>
      <c r="OFX54" s="73"/>
      <c r="OFY54" s="73"/>
      <c r="OFZ54" s="73"/>
      <c r="OGA54" s="73"/>
      <c r="OGB54" s="73"/>
      <c r="OGC54" s="73"/>
      <c r="OGD54" s="73"/>
      <c r="OGE54" s="73"/>
      <c r="OGF54" s="73"/>
      <c r="OGG54" s="73"/>
      <c r="OGH54" s="73"/>
      <c r="OGI54" s="73"/>
      <c r="OGJ54" s="73"/>
      <c r="OGK54" s="73"/>
      <c r="OGL54" s="73"/>
      <c r="OGM54" s="73"/>
      <c r="OGN54" s="73"/>
      <c r="OGO54" s="73"/>
      <c r="OGP54" s="73"/>
      <c r="OGQ54" s="73"/>
      <c r="OGR54" s="73"/>
      <c r="OGS54" s="73"/>
      <c r="OGT54" s="73"/>
      <c r="OGU54" s="73"/>
      <c r="OGV54" s="73"/>
      <c r="OGW54" s="73"/>
      <c r="OGX54" s="73"/>
      <c r="OGY54" s="73"/>
      <c r="OGZ54" s="73"/>
      <c r="OHA54" s="73"/>
      <c r="OHB54" s="73"/>
      <c r="OHC54" s="73"/>
      <c r="OHD54" s="73"/>
      <c r="OHE54" s="73"/>
      <c r="OHF54" s="73"/>
      <c r="OHG54" s="73"/>
      <c r="OHH54" s="73"/>
      <c r="OHI54" s="73"/>
      <c r="OHJ54" s="73"/>
      <c r="OHK54" s="73"/>
      <c r="OHL54" s="73"/>
      <c r="OHM54" s="73"/>
      <c r="OHN54" s="73"/>
      <c r="OHO54" s="73"/>
      <c r="OHP54" s="73"/>
      <c r="OHQ54" s="73"/>
      <c r="OHR54" s="73"/>
      <c r="OHS54" s="73"/>
      <c r="OHT54" s="73"/>
      <c r="OHU54" s="73"/>
      <c r="OHV54" s="73"/>
      <c r="OHW54" s="73"/>
      <c r="OHX54" s="73"/>
      <c r="OHY54" s="73"/>
      <c r="OHZ54" s="73"/>
      <c r="OIA54" s="73"/>
      <c r="OIB54" s="73"/>
      <c r="OIC54" s="73"/>
      <c r="OID54" s="73"/>
      <c r="OIE54" s="73"/>
      <c r="OIF54" s="73"/>
      <c r="OIG54" s="73"/>
      <c r="OIH54" s="73"/>
      <c r="OII54" s="73"/>
      <c r="OIJ54" s="73"/>
      <c r="OIK54" s="73"/>
      <c r="OIL54" s="73"/>
      <c r="OIM54" s="73"/>
      <c r="OIN54" s="73"/>
      <c r="OIO54" s="73"/>
      <c r="OIP54" s="73"/>
      <c r="OIQ54" s="73"/>
      <c r="OIR54" s="73"/>
      <c r="OIS54" s="73"/>
      <c r="OIT54" s="73"/>
      <c r="OIU54" s="73"/>
      <c r="OIV54" s="73"/>
      <c r="OIW54" s="73"/>
      <c r="OIX54" s="73"/>
      <c r="OIY54" s="73"/>
      <c r="OIZ54" s="73"/>
      <c r="OJA54" s="73"/>
      <c r="OJB54" s="73"/>
      <c r="OJC54" s="73"/>
      <c r="OJD54" s="73"/>
      <c r="OJE54" s="73"/>
      <c r="OJF54" s="73"/>
      <c r="OJG54" s="73"/>
      <c r="OJH54" s="73"/>
      <c r="OJI54" s="73"/>
      <c r="OJJ54" s="73"/>
      <c r="OJK54" s="73"/>
      <c r="OJL54" s="73"/>
      <c r="OJM54" s="73"/>
      <c r="OJN54" s="73"/>
      <c r="OJO54" s="73"/>
      <c r="OJP54" s="73"/>
      <c r="OJQ54" s="73"/>
      <c r="OJR54" s="73"/>
      <c r="OJS54" s="73"/>
      <c r="OJT54" s="73"/>
      <c r="OJU54" s="73"/>
      <c r="OJV54" s="73"/>
      <c r="OJW54" s="73"/>
      <c r="OJX54" s="73"/>
      <c r="OJY54" s="73"/>
      <c r="OJZ54" s="73"/>
      <c r="OKA54" s="73"/>
      <c r="OKB54" s="73"/>
      <c r="OKC54" s="73"/>
      <c r="OKD54" s="73"/>
      <c r="OKE54" s="73"/>
      <c r="OKF54" s="73"/>
      <c r="OKG54" s="73"/>
      <c r="OKH54" s="73"/>
      <c r="OKI54" s="73"/>
      <c r="OKJ54" s="73"/>
      <c r="OKK54" s="73"/>
      <c r="OKL54" s="73"/>
      <c r="OKM54" s="73"/>
      <c r="OKN54" s="73"/>
      <c r="OKO54" s="73"/>
      <c r="OKP54" s="73"/>
      <c r="OKQ54" s="73"/>
      <c r="OKR54" s="73"/>
      <c r="OKS54" s="73"/>
      <c r="OKT54" s="73"/>
      <c r="OKU54" s="73"/>
      <c r="OKV54" s="73"/>
      <c r="OKW54" s="73"/>
      <c r="OKX54" s="73"/>
      <c r="OKY54" s="73"/>
      <c r="OKZ54" s="73"/>
      <c r="OLA54" s="73"/>
      <c r="OLB54" s="73"/>
      <c r="OLC54" s="73"/>
      <c r="OLD54" s="73"/>
      <c r="OLE54" s="73"/>
      <c r="OLF54" s="73"/>
      <c r="OLG54" s="73"/>
      <c r="OLH54" s="73"/>
      <c r="OLI54" s="73"/>
      <c r="OLJ54" s="73"/>
      <c r="OLK54" s="73"/>
      <c r="OLL54" s="73"/>
      <c r="OLM54" s="73"/>
      <c r="OLN54" s="73"/>
      <c r="OLO54" s="73"/>
      <c r="OLP54" s="73"/>
      <c r="OLQ54" s="73"/>
      <c r="OLR54" s="73"/>
      <c r="OLS54" s="73"/>
      <c r="OLT54" s="73"/>
      <c r="OLU54" s="73"/>
      <c r="OLV54" s="73"/>
      <c r="OLW54" s="73"/>
      <c r="OLX54" s="73"/>
      <c r="OLY54" s="73"/>
      <c r="OLZ54" s="73"/>
      <c r="OMA54" s="73"/>
      <c r="OMB54" s="73"/>
      <c r="OMC54" s="73"/>
      <c r="OMD54" s="73"/>
      <c r="OME54" s="73"/>
      <c r="OMF54" s="73"/>
      <c r="OMG54" s="73"/>
      <c r="OMH54" s="73"/>
      <c r="OMI54" s="73"/>
      <c r="OMJ54" s="73"/>
      <c r="OMK54" s="73"/>
      <c r="OML54" s="73"/>
      <c r="OMM54" s="73"/>
      <c r="OMN54" s="73"/>
      <c r="OMO54" s="73"/>
      <c r="OMP54" s="73"/>
      <c r="OMQ54" s="73"/>
      <c r="OMR54" s="73"/>
      <c r="OMS54" s="73"/>
      <c r="OMT54" s="73"/>
      <c r="OMU54" s="73"/>
      <c r="OMV54" s="73"/>
      <c r="OMW54" s="73"/>
      <c r="OMX54" s="73"/>
      <c r="OMY54" s="73"/>
      <c r="OMZ54" s="73"/>
      <c r="ONA54" s="73"/>
      <c r="ONB54" s="73"/>
      <c r="ONC54" s="73"/>
      <c r="OND54" s="73"/>
      <c r="ONE54" s="73"/>
      <c r="ONF54" s="73"/>
      <c r="ONG54" s="73"/>
      <c r="ONH54" s="73"/>
      <c r="ONI54" s="73"/>
      <c r="ONJ54" s="73"/>
      <c r="ONK54" s="73"/>
      <c r="ONL54" s="73"/>
      <c r="ONM54" s="73"/>
      <c r="ONN54" s="73"/>
      <c r="ONO54" s="73"/>
      <c r="ONP54" s="73"/>
      <c r="ONQ54" s="73"/>
      <c r="ONR54" s="73"/>
      <c r="ONS54" s="73"/>
      <c r="ONT54" s="73"/>
      <c r="ONU54" s="73"/>
      <c r="ONV54" s="73"/>
      <c r="ONW54" s="73"/>
      <c r="ONX54" s="73"/>
      <c r="ONY54" s="73"/>
      <c r="ONZ54" s="73"/>
      <c r="OOA54" s="73"/>
      <c r="OOB54" s="73"/>
      <c r="OOC54" s="73"/>
      <c r="OOD54" s="73"/>
      <c r="OOE54" s="73"/>
      <c r="OOF54" s="73"/>
      <c r="OOG54" s="73"/>
      <c r="OOH54" s="73"/>
      <c r="OOI54" s="73"/>
      <c r="OOJ54" s="73"/>
      <c r="OOK54" s="73"/>
      <c r="OOL54" s="73"/>
      <c r="OOM54" s="73"/>
      <c r="OON54" s="73"/>
      <c r="OOO54" s="73"/>
      <c r="OOP54" s="73"/>
      <c r="OOQ54" s="73"/>
      <c r="OOR54" s="73"/>
      <c r="OOS54" s="73"/>
      <c r="OOT54" s="73"/>
      <c r="OOU54" s="73"/>
      <c r="OOV54" s="73"/>
      <c r="OOW54" s="73"/>
      <c r="OOX54" s="73"/>
      <c r="OOY54" s="73"/>
      <c r="OOZ54" s="73"/>
      <c r="OPA54" s="73"/>
      <c r="OPB54" s="73"/>
      <c r="OPC54" s="73"/>
      <c r="OPD54" s="73"/>
      <c r="OPE54" s="73"/>
      <c r="OPF54" s="73"/>
      <c r="OPG54" s="73"/>
      <c r="OPH54" s="73"/>
      <c r="OPI54" s="73"/>
      <c r="OPJ54" s="73"/>
      <c r="OPK54" s="73"/>
      <c r="OPL54" s="73"/>
      <c r="OPM54" s="73"/>
      <c r="OPN54" s="73"/>
      <c r="OPO54" s="73"/>
      <c r="OPP54" s="73"/>
      <c r="OPQ54" s="73"/>
      <c r="OPR54" s="73"/>
      <c r="OPS54" s="73"/>
      <c r="OPT54" s="73"/>
      <c r="OPU54" s="73"/>
      <c r="OPV54" s="73"/>
      <c r="OPW54" s="73"/>
      <c r="OPX54" s="73"/>
      <c r="OPY54" s="73"/>
      <c r="OPZ54" s="73"/>
      <c r="OQA54" s="73"/>
      <c r="OQB54" s="73"/>
      <c r="OQC54" s="73"/>
      <c r="OQD54" s="73"/>
      <c r="OQE54" s="73"/>
      <c r="OQF54" s="73"/>
      <c r="OQG54" s="73"/>
      <c r="OQH54" s="73"/>
      <c r="OQI54" s="73"/>
      <c r="OQJ54" s="73"/>
      <c r="OQK54" s="73"/>
      <c r="OQL54" s="73"/>
      <c r="OQM54" s="73"/>
      <c r="OQN54" s="73"/>
      <c r="OQO54" s="73"/>
      <c r="OQP54" s="73"/>
      <c r="OQQ54" s="73"/>
      <c r="OQR54" s="73"/>
      <c r="OQS54" s="73"/>
      <c r="OQT54" s="73"/>
      <c r="OQU54" s="73"/>
      <c r="OQV54" s="73"/>
      <c r="OQW54" s="73"/>
      <c r="OQX54" s="73"/>
      <c r="OQY54" s="73"/>
      <c r="OQZ54" s="73"/>
      <c r="ORA54" s="73"/>
      <c r="ORB54" s="73"/>
      <c r="ORC54" s="73"/>
      <c r="ORD54" s="73"/>
      <c r="ORE54" s="73"/>
      <c r="ORF54" s="73"/>
      <c r="ORG54" s="73"/>
      <c r="ORH54" s="73"/>
      <c r="ORI54" s="73"/>
      <c r="ORJ54" s="73"/>
      <c r="ORK54" s="73"/>
      <c r="ORL54" s="73"/>
      <c r="ORM54" s="73"/>
      <c r="ORN54" s="73"/>
      <c r="ORO54" s="73"/>
      <c r="ORP54" s="73"/>
      <c r="ORQ54" s="73"/>
      <c r="ORR54" s="73"/>
      <c r="ORS54" s="73"/>
      <c r="ORT54" s="73"/>
      <c r="ORU54" s="73"/>
      <c r="ORV54" s="73"/>
      <c r="ORW54" s="73"/>
      <c r="ORX54" s="73"/>
      <c r="ORY54" s="73"/>
      <c r="ORZ54" s="73"/>
      <c r="OSA54" s="73"/>
      <c r="OSB54" s="73"/>
      <c r="OSC54" s="73"/>
      <c r="OSD54" s="73"/>
      <c r="OSE54" s="73"/>
      <c r="OSF54" s="73"/>
      <c r="OSG54" s="73"/>
      <c r="OSH54" s="73"/>
      <c r="OSI54" s="73"/>
      <c r="OSJ54" s="73"/>
      <c r="OSK54" s="73"/>
      <c r="OSL54" s="73"/>
      <c r="OSM54" s="73"/>
      <c r="OSN54" s="73"/>
      <c r="OSO54" s="73"/>
      <c r="OSP54" s="73"/>
      <c r="OSQ54" s="73"/>
      <c r="OSR54" s="73"/>
      <c r="OSS54" s="73"/>
      <c r="OST54" s="73"/>
      <c r="OSU54" s="73"/>
      <c r="OSV54" s="73"/>
      <c r="OSW54" s="73"/>
      <c r="OSX54" s="73"/>
      <c r="OSY54" s="73"/>
      <c r="OSZ54" s="73"/>
      <c r="OTA54" s="73"/>
      <c r="OTB54" s="73"/>
      <c r="OTC54" s="73"/>
      <c r="OTD54" s="73"/>
      <c r="OTE54" s="73"/>
      <c r="OTF54" s="73"/>
      <c r="OTG54" s="73"/>
      <c r="OTH54" s="73"/>
      <c r="OTI54" s="73"/>
      <c r="OTJ54" s="73"/>
      <c r="OTK54" s="73"/>
      <c r="OTL54" s="73"/>
      <c r="OTM54" s="73"/>
      <c r="OTN54" s="73"/>
      <c r="OTO54" s="73"/>
      <c r="OTP54" s="73"/>
      <c r="OTQ54" s="73"/>
      <c r="OTR54" s="73"/>
      <c r="OTS54" s="73"/>
      <c r="OTT54" s="73"/>
      <c r="OTU54" s="73"/>
      <c r="OTV54" s="73"/>
      <c r="OTW54" s="73"/>
      <c r="OTX54" s="73"/>
      <c r="OTY54" s="73"/>
      <c r="OTZ54" s="73"/>
      <c r="OUA54" s="73"/>
      <c r="OUB54" s="73"/>
      <c r="OUC54" s="73"/>
      <c r="OUD54" s="73"/>
      <c r="OUE54" s="73"/>
      <c r="OUF54" s="73"/>
      <c r="OUG54" s="73"/>
      <c r="OUH54" s="73"/>
      <c r="OUI54" s="73"/>
      <c r="OUJ54" s="73"/>
      <c r="OUK54" s="73"/>
      <c r="OUL54" s="73"/>
      <c r="OUM54" s="73"/>
      <c r="OUN54" s="73"/>
      <c r="OUO54" s="73"/>
      <c r="OUP54" s="73"/>
      <c r="OUQ54" s="73"/>
      <c r="OUR54" s="73"/>
      <c r="OUS54" s="73"/>
      <c r="OUT54" s="73"/>
      <c r="OUU54" s="73"/>
      <c r="OUV54" s="73"/>
      <c r="OUW54" s="73"/>
      <c r="OUX54" s="73"/>
      <c r="OUY54" s="73"/>
      <c r="OUZ54" s="73"/>
      <c r="OVA54" s="73"/>
      <c r="OVB54" s="73"/>
      <c r="OVC54" s="73"/>
      <c r="OVD54" s="73"/>
      <c r="OVE54" s="73"/>
      <c r="OVF54" s="73"/>
      <c r="OVG54" s="73"/>
      <c r="OVH54" s="73"/>
      <c r="OVI54" s="73"/>
      <c r="OVJ54" s="73"/>
      <c r="OVK54" s="73"/>
      <c r="OVL54" s="73"/>
      <c r="OVM54" s="73"/>
      <c r="OVN54" s="73"/>
      <c r="OVO54" s="73"/>
      <c r="OVP54" s="73"/>
      <c r="OVQ54" s="73"/>
      <c r="OVR54" s="73"/>
      <c r="OVS54" s="73"/>
      <c r="OVT54" s="73"/>
      <c r="OVU54" s="73"/>
      <c r="OVV54" s="73"/>
      <c r="OVW54" s="73"/>
      <c r="OVX54" s="73"/>
      <c r="OVY54" s="73"/>
      <c r="OVZ54" s="73"/>
      <c r="OWA54" s="73"/>
      <c r="OWB54" s="73"/>
      <c r="OWC54" s="73"/>
      <c r="OWD54" s="73"/>
      <c r="OWE54" s="73"/>
      <c r="OWF54" s="73"/>
      <c r="OWG54" s="73"/>
      <c r="OWH54" s="73"/>
      <c r="OWI54" s="73"/>
      <c r="OWJ54" s="73"/>
      <c r="OWK54" s="73"/>
      <c r="OWL54" s="73"/>
      <c r="OWM54" s="73"/>
      <c r="OWN54" s="73"/>
      <c r="OWO54" s="73"/>
      <c r="OWP54" s="73"/>
      <c r="OWQ54" s="73"/>
      <c r="OWR54" s="73"/>
      <c r="OWS54" s="73"/>
      <c r="OWT54" s="73"/>
      <c r="OWU54" s="73"/>
      <c r="OWV54" s="73"/>
      <c r="OWW54" s="73"/>
      <c r="OWX54" s="73"/>
      <c r="OWY54" s="73"/>
      <c r="OWZ54" s="73"/>
      <c r="OXA54" s="73"/>
      <c r="OXB54" s="73"/>
      <c r="OXC54" s="73"/>
      <c r="OXD54" s="73"/>
      <c r="OXE54" s="73"/>
      <c r="OXF54" s="73"/>
      <c r="OXG54" s="73"/>
      <c r="OXH54" s="73"/>
      <c r="OXI54" s="73"/>
      <c r="OXJ54" s="73"/>
      <c r="OXK54" s="73"/>
      <c r="OXL54" s="73"/>
      <c r="OXM54" s="73"/>
      <c r="OXN54" s="73"/>
      <c r="OXO54" s="73"/>
      <c r="OXP54" s="73"/>
      <c r="OXQ54" s="73"/>
      <c r="OXR54" s="73"/>
      <c r="OXS54" s="73"/>
      <c r="OXT54" s="73"/>
      <c r="OXU54" s="73"/>
      <c r="OXV54" s="73"/>
      <c r="OXW54" s="73"/>
      <c r="OXX54" s="73"/>
      <c r="OXY54" s="73"/>
      <c r="OXZ54" s="73"/>
      <c r="OYA54" s="73"/>
      <c r="OYB54" s="73"/>
      <c r="OYC54" s="73"/>
      <c r="OYD54" s="73"/>
      <c r="OYE54" s="73"/>
      <c r="OYF54" s="73"/>
      <c r="OYG54" s="73"/>
      <c r="OYH54" s="73"/>
      <c r="OYI54" s="73"/>
      <c r="OYJ54" s="73"/>
      <c r="OYK54" s="73"/>
      <c r="OYL54" s="73"/>
      <c r="OYM54" s="73"/>
      <c r="OYN54" s="73"/>
      <c r="OYO54" s="73"/>
      <c r="OYP54" s="73"/>
      <c r="OYQ54" s="73"/>
      <c r="OYR54" s="73"/>
      <c r="OYS54" s="73"/>
      <c r="OYT54" s="73"/>
      <c r="OYU54" s="73"/>
      <c r="OYV54" s="73"/>
      <c r="OYW54" s="73"/>
      <c r="OYX54" s="73"/>
      <c r="OYY54" s="73"/>
      <c r="OYZ54" s="73"/>
      <c r="OZA54" s="73"/>
      <c r="OZB54" s="73"/>
      <c r="OZC54" s="73"/>
      <c r="OZD54" s="73"/>
      <c r="OZE54" s="73"/>
      <c r="OZF54" s="73"/>
      <c r="OZG54" s="73"/>
      <c r="OZH54" s="73"/>
      <c r="OZI54" s="73"/>
      <c r="OZJ54" s="73"/>
      <c r="OZK54" s="73"/>
      <c r="OZL54" s="73"/>
      <c r="OZM54" s="73"/>
      <c r="OZN54" s="73"/>
      <c r="OZO54" s="73"/>
      <c r="OZP54" s="73"/>
      <c r="OZQ54" s="73"/>
      <c r="OZR54" s="73"/>
      <c r="OZS54" s="73"/>
      <c r="OZT54" s="73"/>
      <c r="OZU54" s="73"/>
      <c r="OZV54" s="73"/>
      <c r="OZW54" s="73"/>
      <c r="OZX54" s="73"/>
      <c r="OZY54" s="73"/>
      <c r="OZZ54" s="73"/>
      <c r="PAA54" s="73"/>
      <c r="PAB54" s="73"/>
      <c r="PAC54" s="73"/>
      <c r="PAD54" s="73"/>
      <c r="PAE54" s="73"/>
      <c r="PAF54" s="73"/>
      <c r="PAG54" s="73"/>
      <c r="PAH54" s="73"/>
      <c r="PAI54" s="73"/>
      <c r="PAJ54" s="73"/>
      <c r="PAK54" s="73"/>
      <c r="PAL54" s="73"/>
      <c r="PAM54" s="73"/>
      <c r="PAN54" s="73"/>
      <c r="PAO54" s="73"/>
      <c r="PAP54" s="73"/>
      <c r="PAQ54" s="73"/>
      <c r="PAR54" s="73"/>
      <c r="PAS54" s="73"/>
      <c r="PAT54" s="73"/>
      <c r="PAU54" s="73"/>
      <c r="PAV54" s="73"/>
      <c r="PAW54" s="73"/>
      <c r="PAX54" s="73"/>
      <c r="PAY54" s="73"/>
      <c r="PAZ54" s="73"/>
      <c r="PBA54" s="73"/>
      <c r="PBB54" s="73"/>
      <c r="PBC54" s="73"/>
      <c r="PBD54" s="73"/>
      <c r="PBE54" s="73"/>
      <c r="PBF54" s="73"/>
      <c r="PBG54" s="73"/>
      <c r="PBH54" s="73"/>
      <c r="PBI54" s="73"/>
      <c r="PBJ54" s="73"/>
      <c r="PBK54" s="73"/>
      <c r="PBL54" s="73"/>
      <c r="PBM54" s="73"/>
      <c r="PBN54" s="73"/>
      <c r="PBO54" s="73"/>
      <c r="PBP54" s="73"/>
      <c r="PBQ54" s="73"/>
      <c r="PBR54" s="73"/>
      <c r="PBS54" s="73"/>
      <c r="PBT54" s="73"/>
      <c r="PBU54" s="73"/>
      <c r="PBV54" s="73"/>
      <c r="PBW54" s="73"/>
      <c r="PBX54" s="73"/>
      <c r="PBY54" s="73"/>
      <c r="PBZ54" s="73"/>
      <c r="PCA54" s="73"/>
      <c r="PCB54" s="73"/>
      <c r="PCC54" s="73"/>
      <c r="PCD54" s="73"/>
      <c r="PCE54" s="73"/>
      <c r="PCF54" s="73"/>
      <c r="PCG54" s="73"/>
      <c r="PCH54" s="73"/>
      <c r="PCI54" s="73"/>
      <c r="PCJ54" s="73"/>
      <c r="PCK54" s="73"/>
      <c r="PCL54" s="73"/>
      <c r="PCM54" s="73"/>
      <c r="PCN54" s="73"/>
      <c r="PCO54" s="73"/>
      <c r="PCP54" s="73"/>
      <c r="PCQ54" s="73"/>
      <c r="PCR54" s="73"/>
      <c r="PCS54" s="73"/>
      <c r="PCT54" s="73"/>
      <c r="PCU54" s="73"/>
      <c r="PCV54" s="73"/>
      <c r="PCW54" s="73"/>
      <c r="PCX54" s="73"/>
      <c r="PCY54" s="73"/>
      <c r="PCZ54" s="73"/>
      <c r="PDA54" s="73"/>
      <c r="PDB54" s="73"/>
      <c r="PDC54" s="73"/>
      <c r="PDD54" s="73"/>
      <c r="PDE54" s="73"/>
      <c r="PDF54" s="73"/>
      <c r="PDG54" s="73"/>
      <c r="PDH54" s="73"/>
      <c r="PDI54" s="73"/>
      <c r="PDJ54" s="73"/>
      <c r="PDK54" s="73"/>
      <c r="PDL54" s="73"/>
      <c r="PDM54" s="73"/>
      <c r="PDN54" s="73"/>
      <c r="PDO54" s="73"/>
      <c r="PDP54" s="73"/>
      <c r="PDQ54" s="73"/>
      <c r="PDR54" s="73"/>
      <c r="PDS54" s="73"/>
      <c r="PDT54" s="73"/>
      <c r="PDU54" s="73"/>
      <c r="PDV54" s="73"/>
      <c r="PDW54" s="73"/>
      <c r="PDX54" s="73"/>
      <c r="PDY54" s="73"/>
      <c r="PDZ54" s="73"/>
      <c r="PEA54" s="73"/>
      <c r="PEB54" s="73"/>
      <c r="PEC54" s="73"/>
      <c r="PED54" s="73"/>
      <c r="PEE54" s="73"/>
      <c r="PEF54" s="73"/>
      <c r="PEG54" s="73"/>
      <c r="PEH54" s="73"/>
      <c r="PEI54" s="73"/>
      <c r="PEJ54" s="73"/>
      <c r="PEK54" s="73"/>
      <c r="PEL54" s="73"/>
      <c r="PEM54" s="73"/>
      <c r="PEN54" s="73"/>
      <c r="PEO54" s="73"/>
      <c r="PEP54" s="73"/>
      <c r="PEQ54" s="73"/>
      <c r="PER54" s="73"/>
      <c r="PES54" s="73"/>
      <c r="PET54" s="73"/>
      <c r="PEU54" s="73"/>
      <c r="PEV54" s="73"/>
      <c r="PEW54" s="73"/>
      <c r="PEX54" s="73"/>
      <c r="PEY54" s="73"/>
      <c r="PEZ54" s="73"/>
      <c r="PFA54" s="73"/>
      <c r="PFB54" s="73"/>
      <c r="PFC54" s="73"/>
      <c r="PFD54" s="73"/>
      <c r="PFE54" s="73"/>
      <c r="PFF54" s="73"/>
      <c r="PFG54" s="73"/>
      <c r="PFH54" s="73"/>
      <c r="PFI54" s="73"/>
      <c r="PFJ54" s="73"/>
      <c r="PFK54" s="73"/>
      <c r="PFL54" s="73"/>
      <c r="PFM54" s="73"/>
      <c r="PFN54" s="73"/>
      <c r="PFO54" s="73"/>
      <c r="PFP54" s="73"/>
      <c r="PFQ54" s="73"/>
      <c r="PFR54" s="73"/>
      <c r="PFS54" s="73"/>
      <c r="PFT54" s="73"/>
      <c r="PFU54" s="73"/>
      <c r="PFV54" s="73"/>
      <c r="PFW54" s="73"/>
      <c r="PFX54" s="73"/>
      <c r="PFY54" s="73"/>
      <c r="PFZ54" s="73"/>
      <c r="PGA54" s="73"/>
      <c r="PGB54" s="73"/>
      <c r="PGC54" s="73"/>
      <c r="PGD54" s="73"/>
      <c r="PGE54" s="73"/>
      <c r="PGF54" s="73"/>
      <c r="PGG54" s="73"/>
      <c r="PGH54" s="73"/>
      <c r="PGI54" s="73"/>
      <c r="PGJ54" s="73"/>
      <c r="PGK54" s="73"/>
      <c r="PGL54" s="73"/>
      <c r="PGM54" s="73"/>
      <c r="PGN54" s="73"/>
      <c r="PGO54" s="73"/>
      <c r="PGP54" s="73"/>
      <c r="PGQ54" s="73"/>
      <c r="PGR54" s="73"/>
      <c r="PGS54" s="73"/>
      <c r="PGT54" s="73"/>
      <c r="PGU54" s="73"/>
      <c r="PGV54" s="73"/>
      <c r="PGW54" s="73"/>
      <c r="PGX54" s="73"/>
      <c r="PGY54" s="73"/>
      <c r="PGZ54" s="73"/>
      <c r="PHA54" s="73"/>
      <c r="PHB54" s="73"/>
      <c r="PHC54" s="73"/>
      <c r="PHD54" s="73"/>
      <c r="PHE54" s="73"/>
      <c r="PHF54" s="73"/>
      <c r="PHG54" s="73"/>
      <c r="PHH54" s="73"/>
      <c r="PHI54" s="73"/>
      <c r="PHJ54" s="73"/>
      <c r="PHK54" s="73"/>
      <c r="PHL54" s="73"/>
      <c r="PHM54" s="73"/>
      <c r="PHN54" s="73"/>
      <c r="PHO54" s="73"/>
      <c r="PHP54" s="73"/>
      <c r="PHQ54" s="73"/>
      <c r="PHR54" s="73"/>
      <c r="PHS54" s="73"/>
      <c r="PHT54" s="73"/>
      <c r="PHU54" s="73"/>
      <c r="PHV54" s="73"/>
      <c r="PHW54" s="73"/>
      <c r="PHX54" s="73"/>
      <c r="PHY54" s="73"/>
      <c r="PHZ54" s="73"/>
      <c r="PIA54" s="73"/>
      <c r="PIB54" s="73"/>
      <c r="PIC54" s="73"/>
      <c r="PID54" s="73"/>
      <c r="PIE54" s="73"/>
      <c r="PIF54" s="73"/>
      <c r="PIG54" s="73"/>
      <c r="PIH54" s="73"/>
      <c r="PII54" s="73"/>
      <c r="PIJ54" s="73"/>
      <c r="PIK54" s="73"/>
      <c r="PIL54" s="73"/>
      <c r="PIM54" s="73"/>
      <c r="PIN54" s="73"/>
      <c r="PIO54" s="73"/>
      <c r="PIP54" s="73"/>
      <c r="PIQ54" s="73"/>
      <c r="PIR54" s="73"/>
      <c r="PIS54" s="73"/>
      <c r="PIT54" s="73"/>
      <c r="PIU54" s="73"/>
      <c r="PIV54" s="73"/>
      <c r="PIW54" s="73"/>
      <c r="PIX54" s="73"/>
      <c r="PIY54" s="73"/>
      <c r="PIZ54" s="73"/>
      <c r="PJA54" s="73"/>
      <c r="PJB54" s="73"/>
      <c r="PJC54" s="73"/>
      <c r="PJD54" s="73"/>
      <c r="PJE54" s="73"/>
      <c r="PJF54" s="73"/>
      <c r="PJG54" s="73"/>
      <c r="PJH54" s="73"/>
      <c r="PJI54" s="73"/>
      <c r="PJJ54" s="73"/>
      <c r="PJK54" s="73"/>
      <c r="PJL54" s="73"/>
      <c r="PJM54" s="73"/>
      <c r="PJN54" s="73"/>
      <c r="PJO54" s="73"/>
      <c r="PJP54" s="73"/>
      <c r="PJQ54" s="73"/>
      <c r="PJR54" s="73"/>
      <c r="PJS54" s="73"/>
      <c r="PJT54" s="73"/>
      <c r="PJU54" s="73"/>
      <c r="PJV54" s="73"/>
      <c r="PJW54" s="73"/>
      <c r="PJX54" s="73"/>
      <c r="PJY54" s="73"/>
      <c r="PJZ54" s="73"/>
      <c r="PKA54" s="73"/>
      <c r="PKB54" s="73"/>
      <c r="PKC54" s="73"/>
      <c r="PKD54" s="73"/>
      <c r="PKE54" s="73"/>
      <c r="PKF54" s="73"/>
      <c r="PKG54" s="73"/>
      <c r="PKH54" s="73"/>
      <c r="PKI54" s="73"/>
      <c r="PKJ54" s="73"/>
      <c r="PKK54" s="73"/>
      <c r="PKL54" s="73"/>
      <c r="PKM54" s="73"/>
      <c r="PKN54" s="73"/>
      <c r="PKO54" s="73"/>
      <c r="PKP54" s="73"/>
      <c r="PKQ54" s="73"/>
      <c r="PKR54" s="73"/>
      <c r="PKS54" s="73"/>
      <c r="PKT54" s="73"/>
      <c r="PKU54" s="73"/>
      <c r="PKV54" s="73"/>
      <c r="PKW54" s="73"/>
      <c r="PKX54" s="73"/>
      <c r="PKY54" s="73"/>
      <c r="PKZ54" s="73"/>
      <c r="PLA54" s="73"/>
      <c r="PLB54" s="73"/>
      <c r="PLC54" s="73"/>
      <c r="PLD54" s="73"/>
      <c r="PLE54" s="73"/>
      <c r="PLF54" s="73"/>
      <c r="PLG54" s="73"/>
      <c r="PLH54" s="73"/>
      <c r="PLI54" s="73"/>
      <c r="PLJ54" s="73"/>
      <c r="PLK54" s="73"/>
      <c r="PLL54" s="73"/>
      <c r="PLM54" s="73"/>
      <c r="PLN54" s="73"/>
      <c r="PLO54" s="73"/>
      <c r="PLP54" s="73"/>
      <c r="PLQ54" s="73"/>
      <c r="PLR54" s="73"/>
      <c r="PLS54" s="73"/>
      <c r="PLT54" s="73"/>
      <c r="PLU54" s="73"/>
      <c r="PLV54" s="73"/>
      <c r="PLW54" s="73"/>
      <c r="PLX54" s="73"/>
      <c r="PLY54" s="73"/>
      <c r="PLZ54" s="73"/>
      <c r="PMA54" s="73"/>
      <c r="PMB54" s="73"/>
      <c r="PMC54" s="73"/>
      <c r="PMD54" s="73"/>
      <c r="PME54" s="73"/>
      <c r="PMF54" s="73"/>
      <c r="PMG54" s="73"/>
      <c r="PMH54" s="73"/>
      <c r="PMI54" s="73"/>
      <c r="PMJ54" s="73"/>
      <c r="PMK54" s="73"/>
      <c r="PML54" s="73"/>
      <c r="PMM54" s="73"/>
      <c r="PMN54" s="73"/>
      <c r="PMO54" s="73"/>
      <c r="PMP54" s="73"/>
      <c r="PMQ54" s="73"/>
      <c r="PMR54" s="73"/>
      <c r="PMS54" s="73"/>
      <c r="PMT54" s="73"/>
      <c r="PMU54" s="73"/>
      <c r="PMV54" s="73"/>
      <c r="PMW54" s="73"/>
      <c r="PMX54" s="73"/>
      <c r="PMY54" s="73"/>
      <c r="PMZ54" s="73"/>
      <c r="PNA54" s="73"/>
      <c r="PNB54" s="73"/>
      <c r="PNC54" s="73"/>
      <c r="PND54" s="73"/>
      <c r="PNE54" s="73"/>
      <c r="PNF54" s="73"/>
      <c r="PNG54" s="73"/>
      <c r="PNH54" s="73"/>
      <c r="PNI54" s="73"/>
      <c r="PNJ54" s="73"/>
      <c r="PNK54" s="73"/>
      <c r="PNL54" s="73"/>
      <c r="PNM54" s="73"/>
      <c r="PNN54" s="73"/>
      <c r="PNO54" s="73"/>
      <c r="PNP54" s="73"/>
      <c r="PNQ54" s="73"/>
      <c r="PNR54" s="73"/>
      <c r="PNS54" s="73"/>
      <c r="PNT54" s="73"/>
      <c r="PNU54" s="73"/>
      <c r="PNV54" s="73"/>
      <c r="PNW54" s="73"/>
      <c r="PNX54" s="73"/>
      <c r="PNY54" s="73"/>
      <c r="PNZ54" s="73"/>
      <c r="POA54" s="73"/>
      <c r="POB54" s="73"/>
      <c r="POC54" s="73"/>
      <c r="POD54" s="73"/>
      <c r="POE54" s="73"/>
      <c r="POF54" s="73"/>
      <c r="POG54" s="73"/>
      <c r="POH54" s="73"/>
      <c r="POI54" s="73"/>
      <c r="POJ54" s="73"/>
      <c r="POK54" s="73"/>
      <c r="POL54" s="73"/>
      <c r="POM54" s="73"/>
      <c r="PON54" s="73"/>
      <c r="POO54" s="73"/>
      <c r="POP54" s="73"/>
      <c r="POQ54" s="73"/>
      <c r="POR54" s="73"/>
      <c r="POS54" s="73"/>
      <c r="POT54" s="73"/>
      <c r="POU54" s="73"/>
      <c r="POV54" s="73"/>
      <c r="POW54" s="73"/>
      <c r="POX54" s="73"/>
      <c r="POY54" s="73"/>
      <c r="POZ54" s="73"/>
      <c r="PPA54" s="73"/>
      <c r="PPB54" s="73"/>
      <c r="PPC54" s="73"/>
      <c r="PPD54" s="73"/>
      <c r="PPE54" s="73"/>
      <c r="PPF54" s="73"/>
      <c r="PPG54" s="73"/>
      <c r="PPH54" s="73"/>
      <c r="PPI54" s="73"/>
      <c r="PPJ54" s="73"/>
      <c r="PPK54" s="73"/>
      <c r="PPL54" s="73"/>
      <c r="PPM54" s="73"/>
      <c r="PPN54" s="73"/>
      <c r="PPO54" s="73"/>
      <c r="PPP54" s="73"/>
      <c r="PPQ54" s="73"/>
      <c r="PPR54" s="73"/>
      <c r="PPS54" s="73"/>
      <c r="PPT54" s="73"/>
      <c r="PPU54" s="73"/>
      <c r="PPV54" s="73"/>
      <c r="PPW54" s="73"/>
      <c r="PPX54" s="73"/>
      <c r="PPY54" s="73"/>
      <c r="PPZ54" s="73"/>
      <c r="PQA54" s="73"/>
      <c r="PQB54" s="73"/>
      <c r="PQC54" s="73"/>
      <c r="PQD54" s="73"/>
      <c r="PQE54" s="73"/>
      <c r="PQF54" s="73"/>
      <c r="PQG54" s="73"/>
      <c r="PQH54" s="73"/>
      <c r="PQI54" s="73"/>
      <c r="PQJ54" s="73"/>
      <c r="PQK54" s="73"/>
      <c r="PQL54" s="73"/>
      <c r="PQM54" s="73"/>
      <c r="PQN54" s="73"/>
      <c r="PQO54" s="73"/>
      <c r="PQP54" s="73"/>
      <c r="PQQ54" s="73"/>
      <c r="PQR54" s="73"/>
      <c r="PQS54" s="73"/>
      <c r="PQT54" s="73"/>
      <c r="PQU54" s="73"/>
      <c r="PQV54" s="73"/>
      <c r="PQW54" s="73"/>
      <c r="PQX54" s="73"/>
      <c r="PQY54" s="73"/>
      <c r="PQZ54" s="73"/>
      <c r="PRA54" s="73"/>
      <c r="PRB54" s="73"/>
      <c r="PRC54" s="73"/>
      <c r="PRD54" s="73"/>
      <c r="PRE54" s="73"/>
      <c r="PRF54" s="73"/>
      <c r="PRG54" s="73"/>
      <c r="PRH54" s="73"/>
      <c r="PRI54" s="73"/>
      <c r="PRJ54" s="73"/>
      <c r="PRK54" s="73"/>
      <c r="PRL54" s="73"/>
      <c r="PRM54" s="73"/>
      <c r="PRN54" s="73"/>
      <c r="PRO54" s="73"/>
      <c r="PRP54" s="73"/>
      <c r="PRQ54" s="73"/>
      <c r="PRR54" s="73"/>
      <c r="PRS54" s="73"/>
      <c r="PRT54" s="73"/>
      <c r="PRU54" s="73"/>
      <c r="PRV54" s="73"/>
      <c r="PRW54" s="73"/>
      <c r="PRX54" s="73"/>
      <c r="PRY54" s="73"/>
      <c r="PRZ54" s="73"/>
      <c r="PSA54" s="73"/>
      <c r="PSB54" s="73"/>
      <c r="PSC54" s="73"/>
      <c r="PSD54" s="73"/>
      <c r="PSE54" s="73"/>
      <c r="PSF54" s="73"/>
      <c r="PSG54" s="73"/>
      <c r="PSH54" s="73"/>
      <c r="PSI54" s="73"/>
      <c r="PSJ54" s="73"/>
      <c r="PSK54" s="73"/>
      <c r="PSL54" s="73"/>
      <c r="PSM54" s="73"/>
      <c r="PSN54" s="73"/>
      <c r="PSO54" s="73"/>
      <c r="PSP54" s="73"/>
      <c r="PSQ54" s="73"/>
      <c r="PSR54" s="73"/>
      <c r="PSS54" s="73"/>
      <c r="PST54" s="73"/>
      <c r="PSU54" s="73"/>
      <c r="PSV54" s="73"/>
      <c r="PSW54" s="73"/>
      <c r="PSX54" s="73"/>
      <c r="PSY54" s="73"/>
      <c r="PSZ54" s="73"/>
      <c r="PTA54" s="73"/>
      <c r="PTB54" s="73"/>
      <c r="PTC54" s="73"/>
      <c r="PTD54" s="73"/>
      <c r="PTE54" s="73"/>
      <c r="PTF54" s="73"/>
      <c r="PTG54" s="73"/>
      <c r="PTH54" s="73"/>
      <c r="PTI54" s="73"/>
      <c r="PTJ54" s="73"/>
      <c r="PTK54" s="73"/>
      <c r="PTL54" s="73"/>
      <c r="PTM54" s="73"/>
      <c r="PTN54" s="73"/>
      <c r="PTO54" s="73"/>
      <c r="PTP54" s="73"/>
      <c r="PTQ54" s="73"/>
      <c r="PTR54" s="73"/>
      <c r="PTS54" s="73"/>
      <c r="PTT54" s="73"/>
      <c r="PTU54" s="73"/>
      <c r="PTV54" s="73"/>
      <c r="PTW54" s="73"/>
      <c r="PTX54" s="73"/>
      <c r="PTY54" s="73"/>
      <c r="PTZ54" s="73"/>
      <c r="PUA54" s="73"/>
      <c r="PUB54" s="73"/>
      <c r="PUC54" s="73"/>
      <c r="PUD54" s="73"/>
      <c r="PUE54" s="73"/>
      <c r="PUF54" s="73"/>
      <c r="PUG54" s="73"/>
      <c r="PUH54" s="73"/>
      <c r="PUI54" s="73"/>
      <c r="PUJ54" s="73"/>
      <c r="PUK54" s="73"/>
      <c r="PUL54" s="73"/>
      <c r="PUM54" s="73"/>
      <c r="PUN54" s="73"/>
      <c r="PUO54" s="73"/>
      <c r="PUP54" s="73"/>
      <c r="PUQ54" s="73"/>
      <c r="PUR54" s="73"/>
      <c r="PUS54" s="73"/>
      <c r="PUT54" s="73"/>
      <c r="PUU54" s="73"/>
      <c r="PUV54" s="73"/>
      <c r="PUW54" s="73"/>
      <c r="PUX54" s="73"/>
      <c r="PUY54" s="73"/>
      <c r="PUZ54" s="73"/>
      <c r="PVA54" s="73"/>
      <c r="PVB54" s="73"/>
      <c r="PVC54" s="73"/>
      <c r="PVD54" s="73"/>
      <c r="PVE54" s="73"/>
      <c r="PVF54" s="73"/>
      <c r="PVG54" s="73"/>
      <c r="PVH54" s="73"/>
      <c r="PVI54" s="73"/>
      <c r="PVJ54" s="73"/>
      <c r="PVK54" s="73"/>
      <c r="PVL54" s="73"/>
      <c r="PVM54" s="73"/>
      <c r="PVN54" s="73"/>
      <c r="PVO54" s="73"/>
      <c r="PVP54" s="73"/>
      <c r="PVQ54" s="73"/>
      <c r="PVR54" s="73"/>
      <c r="PVS54" s="73"/>
      <c r="PVT54" s="73"/>
      <c r="PVU54" s="73"/>
      <c r="PVV54" s="73"/>
      <c r="PVW54" s="73"/>
      <c r="PVX54" s="73"/>
      <c r="PVY54" s="73"/>
      <c r="PVZ54" s="73"/>
      <c r="PWA54" s="73"/>
      <c r="PWB54" s="73"/>
      <c r="PWC54" s="73"/>
      <c r="PWD54" s="73"/>
      <c r="PWE54" s="73"/>
      <c r="PWF54" s="73"/>
      <c r="PWG54" s="73"/>
      <c r="PWH54" s="73"/>
      <c r="PWI54" s="73"/>
      <c r="PWJ54" s="73"/>
      <c r="PWK54" s="73"/>
      <c r="PWL54" s="73"/>
      <c r="PWM54" s="73"/>
      <c r="PWN54" s="73"/>
      <c r="PWO54" s="73"/>
      <c r="PWP54" s="73"/>
      <c r="PWQ54" s="73"/>
      <c r="PWR54" s="73"/>
      <c r="PWS54" s="73"/>
      <c r="PWT54" s="73"/>
      <c r="PWU54" s="73"/>
      <c r="PWV54" s="73"/>
      <c r="PWW54" s="73"/>
      <c r="PWX54" s="73"/>
      <c r="PWY54" s="73"/>
      <c r="PWZ54" s="73"/>
      <c r="PXA54" s="73"/>
      <c r="PXB54" s="73"/>
      <c r="PXC54" s="73"/>
      <c r="PXD54" s="73"/>
      <c r="PXE54" s="73"/>
      <c r="PXF54" s="73"/>
      <c r="PXG54" s="73"/>
      <c r="PXH54" s="73"/>
      <c r="PXI54" s="73"/>
      <c r="PXJ54" s="73"/>
      <c r="PXK54" s="73"/>
      <c r="PXL54" s="73"/>
      <c r="PXM54" s="73"/>
      <c r="PXN54" s="73"/>
      <c r="PXO54" s="73"/>
      <c r="PXP54" s="73"/>
      <c r="PXQ54" s="73"/>
      <c r="PXR54" s="73"/>
      <c r="PXS54" s="73"/>
      <c r="PXT54" s="73"/>
      <c r="PXU54" s="73"/>
      <c r="PXV54" s="73"/>
      <c r="PXW54" s="73"/>
      <c r="PXX54" s="73"/>
      <c r="PXY54" s="73"/>
      <c r="PXZ54" s="73"/>
      <c r="PYA54" s="73"/>
      <c r="PYB54" s="73"/>
      <c r="PYC54" s="73"/>
      <c r="PYD54" s="73"/>
      <c r="PYE54" s="73"/>
      <c r="PYF54" s="73"/>
      <c r="PYG54" s="73"/>
      <c r="PYH54" s="73"/>
      <c r="PYI54" s="73"/>
      <c r="PYJ54" s="73"/>
      <c r="PYK54" s="73"/>
      <c r="PYL54" s="73"/>
      <c r="PYM54" s="73"/>
      <c r="PYN54" s="73"/>
      <c r="PYO54" s="73"/>
      <c r="PYP54" s="73"/>
      <c r="PYQ54" s="73"/>
      <c r="PYR54" s="73"/>
      <c r="PYS54" s="73"/>
      <c r="PYT54" s="73"/>
      <c r="PYU54" s="73"/>
      <c r="PYV54" s="73"/>
      <c r="PYW54" s="73"/>
      <c r="PYX54" s="73"/>
      <c r="PYY54" s="73"/>
      <c r="PYZ54" s="73"/>
      <c r="PZA54" s="73"/>
      <c r="PZB54" s="73"/>
      <c r="PZC54" s="73"/>
      <c r="PZD54" s="73"/>
      <c r="PZE54" s="73"/>
      <c r="PZF54" s="73"/>
      <c r="PZG54" s="73"/>
      <c r="PZH54" s="73"/>
      <c r="PZI54" s="73"/>
      <c r="PZJ54" s="73"/>
      <c r="PZK54" s="73"/>
      <c r="PZL54" s="73"/>
      <c r="PZM54" s="73"/>
      <c r="PZN54" s="73"/>
      <c r="PZO54" s="73"/>
      <c r="PZP54" s="73"/>
      <c r="PZQ54" s="73"/>
      <c r="PZR54" s="73"/>
      <c r="PZS54" s="73"/>
      <c r="PZT54" s="73"/>
      <c r="PZU54" s="73"/>
      <c r="PZV54" s="73"/>
      <c r="PZW54" s="73"/>
      <c r="PZX54" s="73"/>
      <c r="PZY54" s="73"/>
      <c r="PZZ54" s="73"/>
      <c r="QAA54" s="73"/>
      <c r="QAB54" s="73"/>
      <c r="QAC54" s="73"/>
      <c r="QAD54" s="73"/>
      <c r="QAE54" s="73"/>
      <c r="QAF54" s="73"/>
      <c r="QAG54" s="73"/>
      <c r="QAH54" s="73"/>
      <c r="QAI54" s="73"/>
      <c r="QAJ54" s="73"/>
      <c r="QAK54" s="73"/>
      <c r="QAL54" s="73"/>
      <c r="QAM54" s="73"/>
      <c r="QAN54" s="73"/>
      <c r="QAO54" s="73"/>
      <c r="QAP54" s="73"/>
      <c r="QAQ54" s="73"/>
      <c r="QAR54" s="73"/>
      <c r="QAS54" s="73"/>
      <c r="QAT54" s="73"/>
      <c r="QAU54" s="73"/>
      <c r="QAV54" s="73"/>
      <c r="QAW54" s="73"/>
      <c r="QAX54" s="73"/>
      <c r="QAY54" s="73"/>
      <c r="QAZ54" s="73"/>
      <c r="QBA54" s="73"/>
      <c r="QBB54" s="73"/>
      <c r="QBC54" s="73"/>
      <c r="QBD54" s="73"/>
      <c r="QBE54" s="73"/>
      <c r="QBF54" s="73"/>
      <c r="QBG54" s="73"/>
      <c r="QBH54" s="73"/>
      <c r="QBI54" s="73"/>
      <c r="QBJ54" s="73"/>
      <c r="QBK54" s="73"/>
      <c r="QBL54" s="73"/>
      <c r="QBM54" s="73"/>
      <c r="QBN54" s="73"/>
      <c r="QBO54" s="73"/>
      <c r="QBP54" s="73"/>
      <c r="QBQ54" s="73"/>
      <c r="QBR54" s="73"/>
      <c r="QBS54" s="73"/>
      <c r="QBT54" s="73"/>
      <c r="QBU54" s="73"/>
      <c r="QBV54" s="73"/>
      <c r="QBW54" s="73"/>
      <c r="QBX54" s="73"/>
      <c r="QBY54" s="73"/>
      <c r="QBZ54" s="73"/>
      <c r="QCA54" s="73"/>
      <c r="QCB54" s="73"/>
      <c r="QCC54" s="73"/>
      <c r="QCD54" s="73"/>
      <c r="QCE54" s="73"/>
      <c r="QCF54" s="73"/>
      <c r="QCG54" s="73"/>
      <c r="QCH54" s="73"/>
      <c r="QCI54" s="73"/>
      <c r="QCJ54" s="73"/>
      <c r="QCK54" s="73"/>
      <c r="QCL54" s="73"/>
      <c r="QCM54" s="73"/>
      <c r="QCN54" s="73"/>
      <c r="QCO54" s="73"/>
      <c r="QCP54" s="73"/>
      <c r="QCQ54" s="73"/>
      <c r="QCR54" s="73"/>
      <c r="QCS54" s="73"/>
      <c r="QCT54" s="73"/>
      <c r="QCU54" s="73"/>
      <c r="QCV54" s="73"/>
      <c r="QCW54" s="73"/>
      <c r="QCX54" s="73"/>
      <c r="QCY54" s="73"/>
      <c r="QCZ54" s="73"/>
      <c r="QDA54" s="73"/>
      <c r="QDB54" s="73"/>
      <c r="QDC54" s="73"/>
      <c r="QDD54" s="73"/>
      <c r="QDE54" s="73"/>
      <c r="QDF54" s="73"/>
      <c r="QDG54" s="73"/>
      <c r="QDH54" s="73"/>
      <c r="QDI54" s="73"/>
      <c r="QDJ54" s="73"/>
      <c r="QDK54" s="73"/>
      <c r="QDL54" s="73"/>
      <c r="QDM54" s="73"/>
      <c r="QDN54" s="73"/>
      <c r="QDO54" s="73"/>
      <c r="QDP54" s="73"/>
      <c r="QDQ54" s="73"/>
      <c r="QDR54" s="73"/>
      <c r="QDS54" s="73"/>
      <c r="QDT54" s="73"/>
      <c r="QDU54" s="73"/>
      <c r="QDV54" s="73"/>
      <c r="QDW54" s="73"/>
      <c r="QDX54" s="73"/>
      <c r="QDY54" s="73"/>
      <c r="QDZ54" s="73"/>
      <c r="QEA54" s="73"/>
      <c r="QEB54" s="73"/>
      <c r="QEC54" s="73"/>
      <c r="QED54" s="73"/>
      <c r="QEE54" s="73"/>
      <c r="QEF54" s="73"/>
      <c r="QEG54" s="73"/>
      <c r="QEH54" s="73"/>
      <c r="QEI54" s="73"/>
      <c r="QEJ54" s="73"/>
      <c r="QEK54" s="73"/>
      <c r="QEL54" s="73"/>
      <c r="QEM54" s="73"/>
      <c r="QEN54" s="73"/>
      <c r="QEO54" s="73"/>
      <c r="QEP54" s="73"/>
      <c r="QEQ54" s="73"/>
      <c r="QER54" s="73"/>
      <c r="QES54" s="73"/>
      <c r="QET54" s="73"/>
      <c r="QEU54" s="73"/>
      <c r="QEV54" s="73"/>
      <c r="QEW54" s="73"/>
      <c r="QEX54" s="73"/>
      <c r="QEY54" s="73"/>
      <c r="QEZ54" s="73"/>
      <c r="QFA54" s="73"/>
      <c r="QFB54" s="73"/>
      <c r="QFC54" s="73"/>
      <c r="QFD54" s="73"/>
      <c r="QFE54" s="73"/>
      <c r="QFF54" s="73"/>
      <c r="QFG54" s="73"/>
      <c r="QFH54" s="73"/>
      <c r="QFI54" s="73"/>
      <c r="QFJ54" s="73"/>
      <c r="QFK54" s="73"/>
      <c r="QFL54" s="73"/>
      <c r="QFM54" s="73"/>
      <c r="QFN54" s="73"/>
      <c r="QFO54" s="73"/>
      <c r="QFP54" s="73"/>
      <c r="QFQ54" s="73"/>
      <c r="QFR54" s="73"/>
      <c r="QFS54" s="73"/>
      <c r="QFT54" s="73"/>
      <c r="QFU54" s="73"/>
      <c r="QFV54" s="73"/>
      <c r="QFW54" s="73"/>
      <c r="QFX54" s="73"/>
      <c r="QFY54" s="73"/>
      <c r="QFZ54" s="73"/>
      <c r="QGA54" s="73"/>
      <c r="QGB54" s="73"/>
      <c r="QGC54" s="73"/>
      <c r="QGD54" s="73"/>
      <c r="QGE54" s="73"/>
      <c r="QGF54" s="73"/>
      <c r="QGG54" s="73"/>
      <c r="QGH54" s="73"/>
      <c r="QGI54" s="73"/>
      <c r="QGJ54" s="73"/>
      <c r="QGK54" s="73"/>
      <c r="QGL54" s="73"/>
      <c r="QGM54" s="73"/>
      <c r="QGN54" s="73"/>
      <c r="QGO54" s="73"/>
      <c r="QGP54" s="73"/>
      <c r="QGQ54" s="73"/>
      <c r="QGR54" s="73"/>
      <c r="QGS54" s="73"/>
      <c r="QGT54" s="73"/>
      <c r="QGU54" s="73"/>
      <c r="QGV54" s="73"/>
      <c r="QGW54" s="73"/>
      <c r="QGX54" s="73"/>
      <c r="QGY54" s="73"/>
      <c r="QGZ54" s="73"/>
      <c r="QHA54" s="73"/>
      <c r="QHB54" s="73"/>
      <c r="QHC54" s="73"/>
      <c r="QHD54" s="73"/>
      <c r="QHE54" s="73"/>
      <c r="QHF54" s="73"/>
      <c r="QHG54" s="73"/>
      <c r="QHH54" s="73"/>
      <c r="QHI54" s="73"/>
      <c r="QHJ54" s="73"/>
      <c r="QHK54" s="73"/>
      <c r="QHL54" s="73"/>
      <c r="QHM54" s="73"/>
      <c r="QHN54" s="73"/>
      <c r="QHO54" s="73"/>
      <c r="QHP54" s="73"/>
      <c r="QHQ54" s="73"/>
      <c r="QHR54" s="73"/>
      <c r="QHS54" s="73"/>
      <c r="QHT54" s="73"/>
      <c r="QHU54" s="73"/>
      <c r="QHV54" s="73"/>
      <c r="QHW54" s="73"/>
      <c r="QHX54" s="73"/>
      <c r="QHY54" s="73"/>
      <c r="QHZ54" s="73"/>
      <c r="QIA54" s="73"/>
      <c r="QIB54" s="73"/>
      <c r="QIC54" s="73"/>
      <c r="QID54" s="73"/>
      <c r="QIE54" s="73"/>
      <c r="QIF54" s="73"/>
      <c r="QIG54" s="73"/>
      <c r="QIH54" s="73"/>
      <c r="QII54" s="73"/>
      <c r="QIJ54" s="73"/>
      <c r="QIK54" s="73"/>
      <c r="QIL54" s="73"/>
      <c r="QIM54" s="73"/>
      <c r="QIN54" s="73"/>
      <c r="QIO54" s="73"/>
      <c r="QIP54" s="73"/>
      <c r="QIQ54" s="73"/>
      <c r="QIR54" s="73"/>
      <c r="QIS54" s="73"/>
      <c r="QIT54" s="73"/>
      <c r="QIU54" s="73"/>
      <c r="QIV54" s="73"/>
      <c r="QIW54" s="73"/>
      <c r="QIX54" s="73"/>
      <c r="QIY54" s="73"/>
      <c r="QIZ54" s="73"/>
      <c r="QJA54" s="73"/>
      <c r="QJB54" s="73"/>
      <c r="QJC54" s="73"/>
      <c r="QJD54" s="73"/>
      <c r="QJE54" s="73"/>
      <c r="QJF54" s="73"/>
      <c r="QJG54" s="73"/>
      <c r="QJH54" s="73"/>
      <c r="QJI54" s="73"/>
      <c r="QJJ54" s="73"/>
      <c r="QJK54" s="73"/>
      <c r="QJL54" s="73"/>
      <c r="QJM54" s="73"/>
      <c r="QJN54" s="73"/>
      <c r="QJO54" s="73"/>
      <c r="QJP54" s="73"/>
      <c r="QJQ54" s="73"/>
      <c r="QJR54" s="73"/>
      <c r="QJS54" s="73"/>
      <c r="QJT54" s="73"/>
      <c r="QJU54" s="73"/>
      <c r="QJV54" s="73"/>
      <c r="QJW54" s="73"/>
      <c r="QJX54" s="73"/>
      <c r="QJY54" s="73"/>
      <c r="QJZ54" s="73"/>
      <c r="QKA54" s="73"/>
      <c r="QKB54" s="73"/>
      <c r="QKC54" s="73"/>
      <c r="QKD54" s="73"/>
      <c r="QKE54" s="73"/>
      <c r="QKF54" s="73"/>
      <c r="QKG54" s="73"/>
      <c r="QKH54" s="73"/>
      <c r="QKI54" s="73"/>
      <c r="QKJ54" s="73"/>
      <c r="QKK54" s="73"/>
      <c r="QKL54" s="73"/>
      <c r="QKM54" s="73"/>
      <c r="QKN54" s="73"/>
      <c r="QKO54" s="73"/>
      <c r="QKP54" s="73"/>
      <c r="QKQ54" s="73"/>
      <c r="QKR54" s="73"/>
      <c r="QKS54" s="73"/>
      <c r="QKT54" s="73"/>
      <c r="QKU54" s="73"/>
      <c r="QKV54" s="73"/>
      <c r="QKW54" s="73"/>
      <c r="QKX54" s="73"/>
      <c r="QKY54" s="73"/>
      <c r="QKZ54" s="73"/>
      <c r="QLA54" s="73"/>
      <c r="QLB54" s="73"/>
      <c r="QLC54" s="73"/>
      <c r="QLD54" s="73"/>
      <c r="QLE54" s="73"/>
      <c r="QLF54" s="73"/>
      <c r="QLG54" s="73"/>
      <c r="QLH54" s="73"/>
      <c r="QLI54" s="73"/>
      <c r="QLJ54" s="73"/>
      <c r="QLK54" s="73"/>
      <c r="QLL54" s="73"/>
      <c r="QLM54" s="73"/>
      <c r="QLN54" s="73"/>
      <c r="QLO54" s="73"/>
      <c r="QLP54" s="73"/>
      <c r="QLQ54" s="73"/>
      <c r="QLR54" s="73"/>
      <c r="QLS54" s="73"/>
      <c r="QLT54" s="73"/>
      <c r="QLU54" s="73"/>
      <c r="QLV54" s="73"/>
      <c r="QLW54" s="73"/>
      <c r="QLX54" s="73"/>
      <c r="QLY54" s="73"/>
      <c r="QLZ54" s="73"/>
      <c r="QMA54" s="73"/>
      <c r="QMB54" s="73"/>
      <c r="QMC54" s="73"/>
      <c r="QMD54" s="73"/>
      <c r="QME54" s="73"/>
      <c r="QMF54" s="73"/>
      <c r="QMG54" s="73"/>
      <c r="QMH54" s="73"/>
      <c r="QMI54" s="73"/>
      <c r="QMJ54" s="73"/>
      <c r="QMK54" s="73"/>
      <c r="QML54" s="73"/>
      <c r="QMM54" s="73"/>
      <c r="QMN54" s="73"/>
      <c r="QMO54" s="73"/>
      <c r="QMP54" s="73"/>
      <c r="QMQ54" s="73"/>
      <c r="QMR54" s="73"/>
      <c r="QMS54" s="73"/>
      <c r="QMT54" s="73"/>
      <c r="QMU54" s="73"/>
      <c r="QMV54" s="73"/>
      <c r="QMW54" s="73"/>
      <c r="QMX54" s="73"/>
      <c r="QMY54" s="73"/>
      <c r="QMZ54" s="73"/>
      <c r="QNA54" s="73"/>
      <c r="QNB54" s="73"/>
      <c r="QNC54" s="73"/>
      <c r="QND54" s="73"/>
      <c r="QNE54" s="73"/>
      <c r="QNF54" s="73"/>
      <c r="QNG54" s="73"/>
      <c r="QNH54" s="73"/>
      <c r="QNI54" s="73"/>
      <c r="QNJ54" s="73"/>
      <c r="QNK54" s="73"/>
      <c r="QNL54" s="73"/>
      <c r="QNM54" s="73"/>
      <c r="QNN54" s="73"/>
      <c r="QNO54" s="73"/>
      <c r="QNP54" s="73"/>
      <c r="QNQ54" s="73"/>
      <c r="QNR54" s="73"/>
      <c r="QNS54" s="73"/>
      <c r="QNT54" s="73"/>
      <c r="QNU54" s="73"/>
      <c r="QNV54" s="73"/>
      <c r="QNW54" s="73"/>
      <c r="QNX54" s="73"/>
      <c r="QNY54" s="73"/>
      <c r="QNZ54" s="73"/>
      <c r="QOA54" s="73"/>
      <c r="QOB54" s="73"/>
      <c r="QOC54" s="73"/>
      <c r="QOD54" s="73"/>
      <c r="QOE54" s="73"/>
      <c r="QOF54" s="73"/>
      <c r="QOG54" s="73"/>
      <c r="QOH54" s="73"/>
      <c r="QOI54" s="73"/>
      <c r="QOJ54" s="73"/>
      <c r="QOK54" s="73"/>
      <c r="QOL54" s="73"/>
      <c r="QOM54" s="73"/>
      <c r="QON54" s="73"/>
      <c r="QOO54" s="73"/>
      <c r="QOP54" s="73"/>
      <c r="QOQ54" s="73"/>
      <c r="QOR54" s="73"/>
      <c r="QOS54" s="73"/>
      <c r="QOT54" s="73"/>
      <c r="QOU54" s="73"/>
      <c r="QOV54" s="73"/>
      <c r="QOW54" s="73"/>
      <c r="QOX54" s="73"/>
      <c r="QOY54" s="73"/>
      <c r="QOZ54" s="73"/>
      <c r="QPA54" s="73"/>
      <c r="QPB54" s="73"/>
      <c r="QPC54" s="73"/>
      <c r="QPD54" s="73"/>
      <c r="QPE54" s="73"/>
      <c r="QPF54" s="73"/>
      <c r="QPG54" s="73"/>
      <c r="QPH54" s="73"/>
      <c r="QPI54" s="73"/>
      <c r="QPJ54" s="73"/>
      <c r="QPK54" s="73"/>
      <c r="QPL54" s="73"/>
      <c r="QPM54" s="73"/>
      <c r="QPN54" s="73"/>
      <c r="QPO54" s="73"/>
      <c r="QPP54" s="73"/>
      <c r="QPQ54" s="73"/>
      <c r="QPR54" s="73"/>
      <c r="QPS54" s="73"/>
      <c r="QPT54" s="73"/>
      <c r="QPU54" s="73"/>
      <c r="QPV54" s="73"/>
      <c r="QPW54" s="73"/>
      <c r="QPX54" s="73"/>
      <c r="QPY54" s="73"/>
      <c r="QPZ54" s="73"/>
      <c r="QQA54" s="73"/>
      <c r="QQB54" s="73"/>
      <c r="QQC54" s="73"/>
      <c r="QQD54" s="73"/>
      <c r="QQE54" s="73"/>
      <c r="QQF54" s="73"/>
      <c r="QQG54" s="73"/>
      <c r="QQH54" s="73"/>
      <c r="QQI54" s="73"/>
      <c r="QQJ54" s="73"/>
      <c r="QQK54" s="73"/>
      <c r="QQL54" s="73"/>
      <c r="QQM54" s="73"/>
      <c r="QQN54" s="73"/>
      <c r="QQO54" s="73"/>
      <c r="QQP54" s="73"/>
      <c r="QQQ54" s="73"/>
      <c r="QQR54" s="73"/>
      <c r="QQS54" s="73"/>
      <c r="QQT54" s="73"/>
      <c r="QQU54" s="73"/>
      <c r="QQV54" s="73"/>
      <c r="QQW54" s="73"/>
      <c r="QQX54" s="73"/>
      <c r="QQY54" s="73"/>
      <c r="QQZ54" s="73"/>
      <c r="QRA54" s="73"/>
      <c r="QRB54" s="73"/>
      <c r="QRC54" s="73"/>
      <c r="QRD54" s="73"/>
      <c r="QRE54" s="73"/>
      <c r="QRF54" s="73"/>
      <c r="QRG54" s="73"/>
      <c r="QRH54" s="73"/>
      <c r="QRI54" s="73"/>
      <c r="QRJ54" s="73"/>
      <c r="QRK54" s="73"/>
      <c r="QRL54" s="73"/>
      <c r="QRM54" s="73"/>
      <c r="QRN54" s="73"/>
      <c r="QRO54" s="73"/>
      <c r="QRP54" s="73"/>
      <c r="QRQ54" s="73"/>
      <c r="QRR54" s="73"/>
      <c r="QRS54" s="73"/>
      <c r="QRT54" s="73"/>
      <c r="QRU54" s="73"/>
      <c r="QRV54" s="73"/>
      <c r="QRW54" s="73"/>
      <c r="QRX54" s="73"/>
      <c r="QRY54" s="73"/>
      <c r="QRZ54" s="73"/>
      <c r="QSA54" s="73"/>
      <c r="QSB54" s="73"/>
      <c r="QSC54" s="73"/>
      <c r="QSD54" s="73"/>
      <c r="QSE54" s="73"/>
      <c r="QSF54" s="73"/>
      <c r="QSG54" s="73"/>
      <c r="QSH54" s="73"/>
      <c r="QSI54" s="73"/>
      <c r="QSJ54" s="73"/>
      <c r="QSK54" s="73"/>
      <c r="QSL54" s="73"/>
      <c r="QSM54" s="73"/>
      <c r="QSN54" s="73"/>
      <c r="QSO54" s="73"/>
      <c r="QSP54" s="73"/>
      <c r="QSQ54" s="73"/>
      <c r="QSR54" s="73"/>
      <c r="QSS54" s="73"/>
      <c r="QST54" s="73"/>
      <c r="QSU54" s="73"/>
      <c r="QSV54" s="73"/>
      <c r="QSW54" s="73"/>
      <c r="QSX54" s="73"/>
      <c r="QSY54" s="73"/>
      <c r="QSZ54" s="73"/>
      <c r="QTA54" s="73"/>
      <c r="QTB54" s="73"/>
      <c r="QTC54" s="73"/>
      <c r="QTD54" s="73"/>
      <c r="QTE54" s="73"/>
      <c r="QTF54" s="73"/>
      <c r="QTG54" s="73"/>
      <c r="QTH54" s="73"/>
      <c r="QTI54" s="73"/>
      <c r="QTJ54" s="73"/>
      <c r="QTK54" s="73"/>
      <c r="QTL54" s="73"/>
      <c r="QTM54" s="73"/>
      <c r="QTN54" s="73"/>
      <c r="QTO54" s="73"/>
      <c r="QTP54" s="73"/>
      <c r="QTQ54" s="73"/>
      <c r="QTR54" s="73"/>
      <c r="QTS54" s="73"/>
      <c r="QTT54" s="73"/>
      <c r="QTU54" s="73"/>
      <c r="QTV54" s="73"/>
      <c r="QTW54" s="73"/>
      <c r="QTX54" s="73"/>
      <c r="QTY54" s="73"/>
      <c r="QTZ54" s="73"/>
      <c r="QUA54" s="73"/>
      <c r="QUB54" s="73"/>
      <c r="QUC54" s="73"/>
      <c r="QUD54" s="73"/>
      <c r="QUE54" s="73"/>
      <c r="QUF54" s="73"/>
      <c r="QUG54" s="73"/>
      <c r="QUH54" s="73"/>
      <c r="QUI54" s="73"/>
      <c r="QUJ54" s="73"/>
      <c r="QUK54" s="73"/>
      <c r="QUL54" s="73"/>
      <c r="QUM54" s="73"/>
      <c r="QUN54" s="73"/>
      <c r="QUO54" s="73"/>
      <c r="QUP54" s="73"/>
      <c r="QUQ54" s="73"/>
      <c r="QUR54" s="73"/>
      <c r="QUS54" s="73"/>
      <c r="QUT54" s="73"/>
      <c r="QUU54" s="73"/>
      <c r="QUV54" s="73"/>
      <c r="QUW54" s="73"/>
      <c r="QUX54" s="73"/>
      <c r="QUY54" s="73"/>
      <c r="QUZ54" s="73"/>
      <c r="QVA54" s="73"/>
      <c r="QVB54" s="73"/>
      <c r="QVC54" s="73"/>
      <c r="QVD54" s="73"/>
      <c r="QVE54" s="73"/>
      <c r="QVF54" s="73"/>
      <c r="QVG54" s="73"/>
      <c r="QVH54" s="73"/>
      <c r="QVI54" s="73"/>
      <c r="QVJ54" s="73"/>
      <c r="QVK54" s="73"/>
      <c r="QVL54" s="73"/>
      <c r="QVM54" s="73"/>
      <c r="QVN54" s="73"/>
      <c r="QVO54" s="73"/>
      <c r="QVP54" s="73"/>
      <c r="QVQ54" s="73"/>
      <c r="QVR54" s="73"/>
      <c r="QVS54" s="73"/>
      <c r="QVT54" s="73"/>
      <c r="QVU54" s="73"/>
      <c r="QVV54" s="73"/>
      <c r="QVW54" s="73"/>
      <c r="QVX54" s="73"/>
      <c r="QVY54" s="73"/>
      <c r="QVZ54" s="73"/>
      <c r="QWA54" s="73"/>
      <c r="QWB54" s="73"/>
      <c r="QWC54" s="73"/>
      <c r="QWD54" s="73"/>
      <c r="QWE54" s="73"/>
      <c r="QWF54" s="73"/>
      <c r="QWG54" s="73"/>
      <c r="QWH54" s="73"/>
      <c r="QWI54" s="73"/>
      <c r="QWJ54" s="73"/>
      <c r="QWK54" s="73"/>
      <c r="QWL54" s="73"/>
      <c r="QWM54" s="73"/>
      <c r="QWN54" s="73"/>
      <c r="QWO54" s="73"/>
      <c r="QWP54" s="73"/>
      <c r="QWQ54" s="73"/>
      <c r="QWR54" s="73"/>
      <c r="QWS54" s="73"/>
      <c r="QWT54" s="73"/>
      <c r="QWU54" s="73"/>
      <c r="QWV54" s="73"/>
      <c r="QWW54" s="73"/>
      <c r="QWX54" s="73"/>
      <c r="QWY54" s="73"/>
      <c r="QWZ54" s="73"/>
      <c r="QXA54" s="73"/>
      <c r="QXB54" s="73"/>
      <c r="QXC54" s="73"/>
      <c r="QXD54" s="73"/>
      <c r="QXE54" s="73"/>
      <c r="QXF54" s="73"/>
      <c r="QXG54" s="73"/>
      <c r="QXH54" s="73"/>
      <c r="QXI54" s="73"/>
      <c r="QXJ54" s="73"/>
      <c r="QXK54" s="73"/>
      <c r="QXL54" s="73"/>
      <c r="QXM54" s="73"/>
      <c r="QXN54" s="73"/>
      <c r="QXO54" s="73"/>
      <c r="QXP54" s="73"/>
      <c r="QXQ54" s="73"/>
      <c r="QXR54" s="73"/>
      <c r="QXS54" s="73"/>
      <c r="QXT54" s="73"/>
      <c r="QXU54" s="73"/>
      <c r="QXV54" s="73"/>
      <c r="QXW54" s="73"/>
      <c r="QXX54" s="73"/>
      <c r="QXY54" s="73"/>
      <c r="QXZ54" s="73"/>
      <c r="QYA54" s="73"/>
      <c r="QYB54" s="73"/>
      <c r="QYC54" s="73"/>
      <c r="QYD54" s="73"/>
      <c r="QYE54" s="73"/>
      <c r="QYF54" s="73"/>
      <c r="QYG54" s="73"/>
      <c r="QYH54" s="73"/>
      <c r="QYI54" s="73"/>
      <c r="QYJ54" s="73"/>
      <c r="QYK54" s="73"/>
      <c r="QYL54" s="73"/>
      <c r="QYM54" s="73"/>
      <c r="QYN54" s="73"/>
      <c r="QYO54" s="73"/>
      <c r="QYP54" s="73"/>
      <c r="QYQ54" s="73"/>
      <c r="QYR54" s="73"/>
      <c r="QYS54" s="73"/>
      <c r="QYT54" s="73"/>
      <c r="QYU54" s="73"/>
      <c r="QYV54" s="73"/>
      <c r="QYW54" s="73"/>
      <c r="QYX54" s="73"/>
      <c r="QYY54" s="73"/>
      <c r="QYZ54" s="73"/>
      <c r="QZA54" s="73"/>
      <c r="QZB54" s="73"/>
      <c r="QZC54" s="73"/>
      <c r="QZD54" s="73"/>
      <c r="QZE54" s="73"/>
      <c r="QZF54" s="73"/>
      <c r="QZG54" s="73"/>
      <c r="QZH54" s="73"/>
      <c r="QZI54" s="73"/>
      <c r="QZJ54" s="73"/>
      <c r="QZK54" s="73"/>
      <c r="QZL54" s="73"/>
      <c r="QZM54" s="73"/>
      <c r="QZN54" s="73"/>
      <c r="QZO54" s="73"/>
      <c r="QZP54" s="73"/>
      <c r="QZQ54" s="73"/>
      <c r="QZR54" s="73"/>
      <c r="QZS54" s="73"/>
      <c r="QZT54" s="73"/>
      <c r="QZU54" s="73"/>
      <c r="QZV54" s="73"/>
      <c r="QZW54" s="73"/>
      <c r="QZX54" s="73"/>
      <c r="QZY54" s="73"/>
      <c r="QZZ54" s="73"/>
      <c r="RAA54" s="73"/>
      <c r="RAB54" s="73"/>
      <c r="RAC54" s="73"/>
      <c r="RAD54" s="73"/>
      <c r="RAE54" s="73"/>
      <c r="RAF54" s="73"/>
      <c r="RAG54" s="73"/>
      <c r="RAH54" s="73"/>
      <c r="RAI54" s="73"/>
      <c r="RAJ54" s="73"/>
      <c r="RAK54" s="73"/>
      <c r="RAL54" s="73"/>
      <c r="RAM54" s="73"/>
      <c r="RAN54" s="73"/>
      <c r="RAO54" s="73"/>
      <c r="RAP54" s="73"/>
      <c r="RAQ54" s="73"/>
      <c r="RAR54" s="73"/>
      <c r="RAS54" s="73"/>
      <c r="RAT54" s="73"/>
      <c r="RAU54" s="73"/>
      <c r="RAV54" s="73"/>
      <c r="RAW54" s="73"/>
      <c r="RAX54" s="73"/>
      <c r="RAY54" s="73"/>
      <c r="RAZ54" s="73"/>
      <c r="RBA54" s="73"/>
      <c r="RBB54" s="73"/>
      <c r="RBC54" s="73"/>
      <c r="RBD54" s="73"/>
      <c r="RBE54" s="73"/>
      <c r="RBF54" s="73"/>
      <c r="RBG54" s="73"/>
      <c r="RBH54" s="73"/>
      <c r="RBI54" s="73"/>
      <c r="RBJ54" s="73"/>
      <c r="RBK54" s="73"/>
      <c r="RBL54" s="73"/>
      <c r="RBM54" s="73"/>
      <c r="RBN54" s="73"/>
      <c r="RBO54" s="73"/>
      <c r="RBP54" s="73"/>
      <c r="RBQ54" s="73"/>
      <c r="RBR54" s="73"/>
      <c r="RBS54" s="73"/>
      <c r="RBT54" s="73"/>
      <c r="RBU54" s="73"/>
      <c r="RBV54" s="73"/>
      <c r="RBW54" s="73"/>
      <c r="RBX54" s="73"/>
      <c r="RBY54" s="73"/>
      <c r="RBZ54" s="73"/>
      <c r="RCA54" s="73"/>
      <c r="RCB54" s="73"/>
      <c r="RCC54" s="73"/>
      <c r="RCD54" s="73"/>
      <c r="RCE54" s="73"/>
      <c r="RCF54" s="73"/>
      <c r="RCG54" s="73"/>
      <c r="RCH54" s="73"/>
      <c r="RCI54" s="73"/>
      <c r="RCJ54" s="73"/>
      <c r="RCK54" s="73"/>
      <c r="RCL54" s="73"/>
      <c r="RCM54" s="73"/>
      <c r="RCN54" s="73"/>
      <c r="RCO54" s="73"/>
      <c r="RCP54" s="73"/>
      <c r="RCQ54" s="73"/>
      <c r="RCR54" s="73"/>
      <c r="RCS54" s="73"/>
      <c r="RCT54" s="73"/>
      <c r="RCU54" s="73"/>
      <c r="RCV54" s="73"/>
      <c r="RCW54" s="73"/>
      <c r="RCX54" s="73"/>
      <c r="RCY54" s="73"/>
      <c r="RCZ54" s="73"/>
      <c r="RDA54" s="73"/>
      <c r="RDB54" s="73"/>
      <c r="RDC54" s="73"/>
      <c r="RDD54" s="73"/>
      <c r="RDE54" s="73"/>
      <c r="RDF54" s="73"/>
      <c r="RDG54" s="73"/>
      <c r="RDH54" s="73"/>
      <c r="RDI54" s="73"/>
      <c r="RDJ54" s="73"/>
      <c r="RDK54" s="73"/>
      <c r="RDL54" s="73"/>
      <c r="RDM54" s="73"/>
      <c r="RDN54" s="73"/>
      <c r="RDO54" s="73"/>
      <c r="RDP54" s="73"/>
      <c r="RDQ54" s="73"/>
      <c r="RDR54" s="73"/>
      <c r="RDS54" s="73"/>
      <c r="RDT54" s="73"/>
      <c r="RDU54" s="73"/>
      <c r="RDV54" s="73"/>
      <c r="RDW54" s="73"/>
      <c r="RDX54" s="73"/>
      <c r="RDY54" s="73"/>
      <c r="RDZ54" s="73"/>
      <c r="REA54" s="73"/>
      <c r="REB54" s="73"/>
      <c r="REC54" s="73"/>
      <c r="RED54" s="73"/>
      <c r="REE54" s="73"/>
      <c r="REF54" s="73"/>
      <c r="REG54" s="73"/>
      <c r="REH54" s="73"/>
      <c r="REI54" s="73"/>
      <c r="REJ54" s="73"/>
      <c r="REK54" s="73"/>
      <c r="REL54" s="73"/>
      <c r="REM54" s="73"/>
      <c r="REN54" s="73"/>
      <c r="REO54" s="73"/>
      <c r="REP54" s="73"/>
      <c r="REQ54" s="73"/>
      <c r="RER54" s="73"/>
      <c r="RES54" s="73"/>
      <c r="RET54" s="73"/>
      <c r="REU54" s="73"/>
      <c r="REV54" s="73"/>
      <c r="REW54" s="73"/>
      <c r="REX54" s="73"/>
      <c r="REY54" s="73"/>
      <c r="REZ54" s="73"/>
      <c r="RFA54" s="73"/>
      <c r="RFB54" s="73"/>
      <c r="RFC54" s="73"/>
      <c r="RFD54" s="73"/>
      <c r="RFE54" s="73"/>
      <c r="RFF54" s="73"/>
      <c r="RFG54" s="73"/>
      <c r="RFH54" s="73"/>
      <c r="RFI54" s="73"/>
      <c r="RFJ54" s="73"/>
      <c r="RFK54" s="73"/>
      <c r="RFL54" s="73"/>
      <c r="RFM54" s="73"/>
      <c r="RFN54" s="73"/>
      <c r="RFO54" s="73"/>
      <c r="RFP54" s="73"/>
      <c r="RFQ54" s="73"/>
      <c r="RFR54" s="73"/>
      <c r="RFS54" s="73"/>
      <c r="RFT54" s="73"/>
      <c r="RFU54" s="73"/>
      <c r="RFV54" s="73"/>
      <c r="RFW54" s="73"/>
      <c r="RFX54" s="73"/>
      <c r="RFY54" s="73"/>
      <c r="RFZ54" s="73"/>
      <c r="RGA54" s="73"/>
      <c r="RGB54" s="73"/>
      <c r="RGC54" s="73"/>
      <c r="RGD54" s="73"/>
      <c r="RGE54" s="73"/>
      <c r="RGF54" s="73"/>
      <c r="RGG54" s="73"/>
      <c r="RGH54" s="73"/>
      <c r="RGI54" s="73"/>
      <c r="RGJ54" s="73"/>
      <c r="RGK54" s="73"/>
      <c r="RGL54" s="73"/>
      <c r="RGM54" s="73"/>
      <c r="RGN54" s="73"/>
      <c r="RGO54" s="73"/>
      <c r="RGP54" s="73"/>
      <c r="RGQ54" s="73"/>
      <c r="RGR54" s="73"/>
      <c r="RGS54" s="73"/>
      <c r="RGT54" s="73"/>
      <c r="RGU54" s="73"/>
      <c r="RGV54" s="73"/>
      <c r="RGW54" s="73"/>
      <c r="RGX54" s="73"/>
      <c r="RGY54" s="73"/>
      <c r="RGZ54" s="73"/>
      <c r="RHA54" s="73"/>
      <c r="RHB54" s="73"/>
      <c r="RHC54" s="73"/>
      <c r="RHD54" s="73"/>
      <c r="RHE54" s="73"/>
      <c r="RHF54" s="73"/>
      <c r="RHG54" s="73"/>
      <c r="RHH54" s="73"/>
      <c r="RHI54" s="73"/>
      <c r="RHJ54" s="73"/>
      <c r="RHK54" s="73"/>
      <c r="RHL54" s="73"/>
      <c r="RHM54" s="73"/>
      <c r="RHN54" s="73"/>
      <c r="RHO54" s="73"/>
      <c r="RHP54" s="73"/>
      <c r="RHQ54" s="73"/>
      <c r="RHR54" s="73"/>
      <c r="RHS54" s="73"/>
      <c r="RHT54" s="73"/>
      <c r="RHU54" s="73"/>
      <c r="RHV54" s="73"/>
      <c r="RHW54" s="73"/>
      <c r="RHX54" s="73"/>
      <c r="RHY54" s="73"/>
      <c r="RHZ54" s="73"/>
      <c r="RIA54" s="73"/>
      <c r="RIB54" s="73"/>
      <c r="RIC54" s="73"/>
      <c r="RID54" s="73"/>
      <c r="RIE54" s="73"/>
      <c r="RIF54" s="73"/>
      <c r="RIG54" s="73"/>
      <c r="RIH54" s="73"/>
      <c r="RII54" s="73"/>
      <c r="RIJ54" s="73"/>
      <c r="RIK54" s="73"/>
      <c r="RIL54" s="73"/>
      <c r="RIM54" s="73"/>
      <c r="RIN54" s="73"/>
      <c r="RIO54" s="73"/>
      <c r="RIP54" s="73"/>
      <c r="RIQ54" s="73"/>
      <c r="RIR54" s="73"/>
      <c r="RIS54" s="73"/>
      <c r="RIT54" s="73"/>
      <c r="RIU54" s="73"/>
      <c r="RIV54" s="73"/>
      <c r="RIW54" s="73"/>
      <c r="RIX54" s="73"/>
      <c r="RIY54" s="73"/>
      <c r="RIZ54" s="73"/>
      <c r="RJA54" s="73"/>
      <c r="RJB54" s="73"/>
      <c r="RJC54" s="73"/>
      <c r="RJD54" s="73"/>
      <c r="RJE54" s="73"/>
      <c r="RJF54" s="73"/>
      <c r="RJG54" s="73"/>
      <c r="RJH54" s="73"/>
      <c r="RJI54" s="73"/>
      <c r="RJJ54" s="73"/>
      <c r="RJK54" s="73"/>
      <c r="RJL54" s="73"/>
      <c r="RJM54" s="73"/>
      <c r="RJN54" s="73"/>
      <c r="RJO54" s="73"/>
      <c r="RJP54" s="73"/>
      <c r="RJQ54" s="73"/>
      <c r="RJR54" s="73"/>
      <c r="RJS54" s="73"/>
      <c r="RJT54" s="73"/>
      <c r="RJU54" s="73"/>
      <c r="RJV54" s="73"/>
      <c r="RJW54" s="73"/>
      <c r="RJX54" s="73"/>
      <c r="RJY54" s="73"/>
      <c r="RJZ54" s="73"/>
      <c r="RKA54" s="73"/>
      <c r="RKB54" s="73"/>
      <c r="RKC54" s="73"/>
      <c r="RKD54" s="73"/>
      <c r="RKE54" s="73"/>
      <c r="RKF54" s="73"/>
      <c r="RKG54" s="73"/>
      <c r="RKH54" s="73"/>
      <c r="RKI54" s="73"/>
      <c r="RKJ54" s="73"/>
      <c r="RKK54" s="73"/>
      <c r="RKL54" s="73"/>
      <c r="RKM54" s="73"/>
      <c r="RKN54" s="73"/>
      <c r="RKO54" s="73"/>
      <c r="RKP54" s="73"/>
      <c r="RKQ54" s="73"/>
      <c r="RKR54" s="73"/>
      <c r="RKS54" s="73"/>
      <c r="RKT54" s="73"/>
      <c r="RKU54" s="73"/>
      <c r="RKV54" s="73"/>
      <c r="RKW54" s="73"/>
      <c r="RKX54" s="73"/>
      <c r="RKY54" s="73"/>
      <c r="RKZ54" s="73"/>
      <c r="RLA54" s="73"/>
      <c r="RLB54" s="73"/>
      <c r="RLC54" s="73"/>
      <c r="RLD54" s="73"/>
      <c r="RLE54" s="73"/>
      <c r="RLF54" s="73"/>
      <c r="RLG54" s="73"/>
      <c r="RLH54" s="73"/>
      <c r="RLI54" s="73"/>
      <c r="RLJ54" s="73"/>
      <c r="RLK54" s="73"/>
      <c r="RLL54" s="73"/>
      <c r="RLM54" s="73"/>
      <c r="RLN54" s="73"/>
      <c r="RLO54" s="73"/>
      <c r="RLP54" s="73"/>
      <c r="RLQ54" s="73"/>
      <c r="RLR54" s="73"/>
      <c r="RLS54" s="73"/>
      <c r="RLT54" s="73"/>
      <c r="RLU54" s="73"/>
      <c r="RLV54" s="73"/>
      <c r="RLW54" s="73"/>
      <c r="RLX54" s="73"/>
      <c r="RLY54" s="73"/>
      <c r="RLZ54" s="73"/>
      <c r="RMA54" s="73"/>
      <c r="RMB54" s="73"/>
      <c r="RMC54" s="73"/>
      <c r="RMD54" s="73"/>
      <c r="RME54" s="73"/>
      <c r="RMF54" s="73"/>
      <c r="RMG54" s="73"/>
      <c r="RMH54" s="73"/>
      <c r="RMI54" s="73"/>
      <c r="RMJ54" s="73"/>
      <c r="RMK54" s="73"/>
      <c r="RML54" s="73"/>
      <c r="RMM54" s="73"/>
      <c r="RMN54" s="73"/>
      <c r="RMO54" s="73"/>
      <c r="RMP54" s="73"/>
      <c r="RMQ54" s="73"/>
      <c r="RMR54" s="73"/>
      <c r="RMS54" s="73"/>
      <c r="RMT54" s="73"/>
      <c r="RMU54" s="73"/>
      <c r="RMV54" s="73"/>
      <c r="RMW54" s="73"/>
      <c r="RMX54" s="73"/>
      <c r="RMY54" s="73"/>
      <c r="RMZ54" s="73"/>
      <c r="RNA54" s="73"/>
      <c r="RNB54" s="73"/>
      <c r="RNC54" s="73"/>
      <c r="RND54" s="73"/>
      <c r="RNE54" s="73"/>
      <c r="RNF54" s="73"/>
      <c r="RNG54" s="73"/>
      <c r="RNH54" s="73"/>
      <c r="RNI54" s="73"/>
      <c r="RNJ54" s="73"/>
      <c r="RNK54" s="73"/>
      <c r="RNL54" s="73"/>
      <c r="RNM54" s="73"/>
      <c r="RNN54" s="73"/>
      <c r="RNO54" s="73"/>
      <c r="RNP54" s="73"/>
      <c r="RNQ54" s="73"/>
      <c r="RNR54" s="73"/>
      <c r="RNS54" s="73"/>
      <c r="RNT54" s="73"/>
      <c r="RNU54" s="73"/>
      <c r="RNV54" s="73"/>
      <c r="RNW54" s="73"/>
      <c r="RNX54" s="73"/>
      <c r="RNY54" s="73"/>
      <c r="RNZ54" s="73"/>
      <c r="ROA54" s="73"/>
      <c r="ROB54" s="73"/>
      <c r="ROC54" s="73"/>
      <c r="ROD54" s="73"/>
      <c r="ROE54" s="73"/>
      <c r="ROF54" s="73"/>
      <c r="ROG54" s="73"/>
      <c r="ROH54" s="73"/>
      <c r="ROI54" s="73"/>
      <c r="ROJ54" s="73"/>
      <c r="ROK54" s="73"/>
      <c r="ROL54" s="73"/>
      <c r="ROM54" s="73"/>
      <c r="RON54" s="73"/>
      <c r="ROO54" s="73"/>
      <c r="ROP54" s="73"/>
      <c r="ROQ54" s="73"/>
      <c r="ROR54" s="73"/>
      <c r="ROS54" s="73"/>
      <c r="ROT54" s="73"/>
      <c r="ROU54" s="73"/>
      <c r="ROV54" s="73"/>
      <c r="ROW54" s="73"/>
      <c r="ROX54" s="73"/>
      <c r="ROY54" s="73"/>
      <c r="ROZ54" s="73"/>
      <c r="RPA54" s="73"/>
      <c r="RPB54" s="73"/>
      <c r="RPC54" s="73"/>
      <c r="RPD54" s="73"/>
      <c r="RPE54" s="73"/>
      <c r="RPF54" s="73"/>
      <c r="RPG54" s="73"/>
      <c r="RPH54" s="73"/>
      <c r="RPI54" s="73"/>
      <c r="RPJ54" s="73"/>
      <c r="RPK54" s="73"/>
      <c r="RPL54" s="73"/>
      <c r="RPM54" s="73"/>
      <c r="RPN54" s="73"/>
      <c r="RPO54" s="73"/>
      <c r="RPP54" s="73"/>
      <c r="RPQ54" s="73"/>
      <c r="RPR54" s="73"/>
      <c r="RPS54" s="73"/>
      <c r="RPT54" s="73"/>
      <c r="RPU54" s="73"/>
      <c r="RPV54" s="73"/>
      <c r="RPW54" s="73"/>
      <c r="RPX54" s="73"/>
      <c r="RPY54" s="73"/>
      <c r="RPZ54" s="73"/>
      <c r="RQA54" s="73"/>
      <c r="RQB54" s="73"/>
      <c r="RQC54" s="73"/>
      <c r="RQD54" s="73"/>
      <c r="RQE54" s="73"/>
      <c r="RQF54" s="73"/>
      <c r="RQG54" s="73"/>
      <c r="RQH54" s="73"/>
      <c r="RQI54" s="73"/>
      <c r="RQJ54" s="73"/>
      <c r="RQK54" s="73"/>
      <c r="RQL54" s="73"/>
      <c r="RQM54" s="73"/>
      <c r="RQN54" s="73"/>
      <c r="RQO54" s="73"/>
      <c r="RQP54" s="73"/>
      <c r="RQQ54" s="73"/>
      <c r="RQR54" s="73"/>
      <c r="RQS54" s="73"/>
      <c r="RQT54" s="73"/>
      <c r="RQU54" s="73"/>
      <c r="RQV54" s="73"/>
      <c r="RQW54" s="73"/>
      <c r="RQX54" s="73"/>
      <c r="RQY54" s="73"/>
      <c r="RQZ54" s="73"/>
      <c r="RRA54" s="73"/>
      <c r="RRB54" s="73"/>
      <c r="RRC54" s="73"/>
      <c r="RRD54" s="73"/>
      <c r="RRE54" s="73"/>
      <c r="RRF54" s="73"/>
      <c r="RRG54" s="73"/>
      <c r="RRH54" s="73"/>
      <c r="RRI54" s="73"/>
      <c r="RRJ54" s="73"/>
      <c r="RRK54" s="73"/>
      <c r="RRL54" s="73"/>
      <c r="RRM54" s="73"/>
      <c r="RRN54" s="73"/>
      <c r="RRO54" s="73"/>
      <c r="RRP54" s="73"/>
      <c r="RRQ54" s="73"/>
      <c r="RRR54" s="73"/>
      <c r="RRS54" s="73"/>
      <c r="RRT54" s="73"/>
      <c r="RRU54" s="73"/>
      <c r="RRV54" s="73"/>
      <c r="RRW54" s="73"/>
      <c r="RRX54" s="73"/>
      <c r="RRY54" s="73"/>
      <c r="RRZ54" s="73"/>
      <c r="RSA54" s="73"/>
      <c r="RSB54" s="73"/>
      <c r="RSC54" s="73"/>
      <c r="RSD54" s="73"/>
      <c r="RSE54" s="73"/>
      <c r="RSF54" s="73"/>
      <c r="RSG54" s="73"/>
      <c r="RSH54" s="73"/>
      <c r="RSI54" s="73"/>
      <c r="RSJ54" s="73"/>
      <c r="RSK54" s="73"/>
      <c r="RSL54" s="73"/>
      <c r="RSM54" s="73"/>
      <c r="RSN54" s="73"/>
      <c r="RSO54" s="73"/>
      <c r="RSP54" s="73"/>
      <c r="RSQ54" s="73"/>
      <c r="RSR54" s="73"/>
      <c r="RSS54" s="73"/>
      <c r="RST54" s="73"/>
      <c r="RSU54" s="73"/>
      <c r="RSV54" s="73"/>
      <c r="RSW54" s="73"/>
      <c r="RSX54" s="73"/>
      <c r="RSY54" s="73"/>
      <c r="RSZ54" s="73"/>
      <c r="RTA54" s="73"/>
      <c r="RTB54" s="73"/>
      <c r="RTC54" s="73"/>
      <c r="RTD54" s="73"/>
      <c r="RTE54" s="73"/>
      <c r="RTF54" s="73"/>
      <c r="RTG54" s="73"/>
      <c r="RTH54" s="73"/>
      <c r="RTI54" s="73"/>
      <c r="RTJ54" s="73"/>
      <c r="RTK54" s="73"/>
      <c r="RTL54" s="73"/>
      <c r="RTM54" s="73"/>
      <c r="RTN54" s="73"/>
      <c r="RTO54" s="73"/>
      <c r="RTP54" s="73"/>
      <c r="RTQ54" s="73"/>
      <c r="RTR54" s="73"/>
      <c r="RTS54" s="73"/>
      <c r="RTT54" s="73"/>
      <c r="RTU54" s="73"/>
      <c r="RTV54" s="73"/>
      <c r="RTW54" s="73"/>
      <c r="RTX54" s="73"/>
      <c r="RTY54" s="73"/>
      <c r="RTZ54" s="73"/>
      <c r="RUA54" s="73"/>
      <c r="RUB54" s="73"/>
      <c r="RUC54" s="73"/>
      <c r="RUD54" s="73"/>
      <c r="RUE54" s="73"/>
      <c r="RUF54" s="73"/>
      <c r="RUG54" s="73"/>
      <c r="RUH54" s="73"/>
      <c r="RUI54" s="73"/>
      <c r="RUJ54" s="73"/>
      <c r="RUK54" s="73"/>
      <c r="RUL54" s="73"/>
      <c r="RUM54" s="73"/>
      <c r="RUN54" s="73"/>
      <c r="RUO54" s="73"/>
      <c r="RUP54" s="73"/>
      <c r="RUQ54" s="73"/>
      <c r="RUR54" s="73"/>
      <c r="RUS54" s="73"/>
      <c r="RUT54" s="73"/>
      <c r="RUU54" s="73"/>
      <c r="RUV54" s="73"/>
      <c r="RUW54" s="73"/>
      <c r="RUX54" s="73"/>
      <c r="RUY54" s="73"/>
      <c r="RUZ54" s="73"/>
      <c r="RVA54" s="73"/>
      <c r="RVB54" s="73"/>
      <c r="RVC54" s="73"/>
      <c r="RVD54" s="73"/>
      <c r="RVE54" s="73"/>
      <c r="RVF54" s="73"/>
      <c r="RVG54" s="73"/>
      <c r="RVH54" s="73"/>
      <c r="RVI54" s="73"/>
      <c r="RVJ54" s="73"/>
      <c r="RVK54" s="73"/>
      <c r="RVL54" s="73"/>
      <c r="RVM54" s="73"/>
      <c r="RVN54" s="73"/>
      <c r="RVO54" s="73"/>
      <c r="RVP54" s="73"/>
      <c r="RVQ54" s="73"/>
      <c r="RVR54" s="73"/>
      <c r="RVS54" s="73"/>
      <c r="RVT54" s="73"/>
      <c r="RVU54" s="73"/>
      <c r="RVV54" s="73"/>
      <c r="RVW54" s="73"/>
      <c r="RVX54" s="73"/>
      <c r="RVY54" s="73"/>
      <c r="RVZ54" s="73"/>
      <c r="RWA54" s="73"/>
      <c r="RWB54" s="73"/>
      <c r="RWC54" s="73"/>
      <c r="RWD54" s="73"/>
      <c r="RWE54" s="73"/>
      <c r="RWF54" s="73"/>
      <c r="RWG54" s="73"/>
      <c r="RWH54" s="73"/>
      <c r="RWI54" s="73"/>
      <c r="RWJ54" s="73"/>
      <c r="RWK54" s="73"/>
      <c r="RWL54" s="73"/>
      <c r="RWM54" s="73"/>
      <c r="RWN54" s="73"/>
      <c r="RWO54" s="73"/>
      <c r="RWP54" s="73"/>
      <c r="RWQ54" s="73"/>
      <c r="RWR54" s="73"/>
      <c r="RWS54" s="73"/>
      <c r="RWT54" s="73"/>
      <c r="RWU54" s="73"/>
      <c r="RWV54" s="73"/>
      <c r="RWW54" s="73"/>
      <c r="RWX54" s="73"/>
      <c r="RWY54" s="73"/>
      <c r="RWZ54" s="73"/>
      <c r="RXA54" s="73"/>
      <c r="RXB54" s="73"/>
      <c r="RXC54" s="73"/>
      <c r="RXD54" s="73"/>
      <c r="RXE54" s="73"/>
      <c r="RXF54" s="73"/>
      <c r="RXG54" s="73"/>
      <c r="RXH54" s="73"/>
      <c r="RXI54" s="73"/>
      <c r="RXJ54" s="73"/>
      <c r="RXK54" s="73"/>
      <c r="RXL54" s="73"/>
      <c r="RXM54" s="73"/>
      <c r="RXN54" s="73"/>
      <c r="RXO54" s="73"/>
      <c r="RXP54" s="73"/>
      <c r="RXQ54" s="73"/>
      <c r="RXR54" s="73"/>
      <c r="RXS54" s="73"/>
      <c r="RXT54" s="73"/>
      <c r="RXU54" s="73"/>
      <c r="RXV54" s="73"/>
      <c r="RXW54" s="73"/>
      <c r="RXX54" s="73"/>
      <c r="RXY54" s="73"/>
      <c r="RXZ54" s="73"/>
      <c r="RYA54" s="73"/>
      <c r="RYB54" s="73"/>
      <c r="RYC54" s="73"/>
      <c r="RYD54" s="73"/>
      <c r="RYE54" s="73"/>
      <c r="RYF54" s="73"/>
      <c r="RYG54" s="73"/>
      <c r="RYH54" s="73"/>
      <c r="RYI54" s="73"/>
      <c r="RYJ54" s="73"/>
      <c r="RYK54" s="73"/>
      <c r="RYL54" s="73"/>
      <c r="RYM54" s="73"/>
      <c r="RYN54" s="73"/>
      <c r="RYO54" s="73"/>
      <c r="RYP54" s="73"/>
      <c r="RYQ54" s="73"/>
      <c r="RYR54" s="73"/>
      <c r="RYS54" s="73"/>
      <c r="RYT54" s="73"/>
      <c r="RYU54" s="73"/>
      <c r="RYV54" s="73"/>
      <c r="RYW54" s="73"/>
      <c r="RYX54" s="73"/>
      <c r="RYY54" s="73"/>
      <c r="RYZ54" s="73"/>
      <c r="RZA54" s="73"/>
      <c r="RZB54" s="73"/>
      <c r="RZC54" s="73"/>
      <c r="RZD54" s="73"/>
      <c r="RZE54" s="73"/>
      <c r="RZF54" s="73"/>
      <c r="RZG54" s="73"/>
      <c r="RZH54" s="73"/>
      <c r="RZI54" s="73"/>
      <c r="RZJ54" s="73"/>
      <c r="RZK54" s="73"/>
      <c r="RZL54" s="73"/>
      <c r="RZM54" s="73"/>
      <c r="RZN54" s="73"/>
      <c r="RZO54" s="73"/>
      <c r="RZP54" s="73"/>
      <c r="RZQ54" s="73"/>
      <c r="RZR54" s="73"/>
      <c r="RZS54" s="73"/>
      <c r="RZT54" s="73"/>
      <c r="RZU54" s="73"/>
      <c r="RZV54" s="73"/>
      <c r="RZW54" s="73"/>
      <c r="RZX54" s="73"/>
      <c r="RZY54" s="73"/>
      <c r="RZZ54" s="73"/>
      <c r="SAA54" s="73"/>
      <c r="SAB54" s="73"/>
      <c r="SAC54" s="73"/>
      <c r="SAD54" s="73"/>
      <c r="SAE54" s="73"/>
      <c r="SAF54" s="73"/>
      <c r="SAG54" s="73"/>
      <c r="SAH54" s="73"/>
      <c r="SAI54" s="73"/>
      <c r="SAJ54" s="73"/>
      <c r="SAK54" s="73"/>
      <c r="SAL54" s="73"/>
      <c r="SAM54" s="73"/>
      <c r="SAN54" s="73"/>
      <c r="SAO54" s="73"/>
      <c r="SAP54" s="73"/>
      <c r="SAQ54" s="73"/>
      <c r="SAR54" s="73"/>
      <c r="SAS54" s="73"/>
      <c r="SAT54" s="73"/>
      <c r="SAU54" s="73"/>
      <c r="SAV54" s="73"/>
      <c r="SAW54" s="73"/>
      <c r="SAX54" s="73"/>
      <c r="SAY54" s="73"/>
      <c r="SAZ54" s="73"/>
      <c r="SBA54" s="73"/>
      <c r="SBB54" s="73"/>
      <c r="SBC54" s="73"/>
      <c r="SBD54" s="73"/>
      <c r="SBE54" s="73"/>
      <c r="SBF54" s="73"/>
      <c r="SBG54" s="73"/>
      <c r="SBH54" s="73"/>
      <c r="SBI54" s="73"/>
      <c r="SBJ54" s="73"/>
      <c r="SBK54" s="73"/>
      <c r="SBL54" s="73"/>
      <c r="SBM54" s="73"/>
      <c r="SBN54" s="73"/>
      <c r="SBO54" s="73"/>
      <c r="SBP54" s="73"/>
      <c r="SBQ54" s="73"/>
      <c r="SBR54" s="73"/>
      <c r="SBS54" s="73"/>
      <c r="SBT54" s="73"/>
      <c r="SBU54" s="73"/>
      <c r="SBV54" s="73"/>
      <c r="SBW54" s="73"/>
      <c r="SBX54" s="73"/>
      <c r="SBY54" s="73"/>
      <c r="SBZ54" s="73"/>
      <c r="SCA54" s="73"/>
      <c r="SCB54" s="73"/>
      <c r="SCC54" s="73"/>
      <c r="SCD54" s="73"/>
      <c r="SCE54" s="73"/>
      <c r="SCF54" s="73"/>
      <c r="SCG54" s="73"/>
      <c r="SCH54" s="73"/>
      <c r="SCI54" s="73"/>
      <c r="SCJ54" s="73"/>
      <c r="SCK54" s="73"/>
      <c r="SCL54" s="73"/>
      <c r="SCM54" s="73"/>
      <c r="SCN54" s="73"/>
      <c r="SCO54" s="73"/>
      <c r="SCP54" s="73"/>
      <c r="SCQ54" s="73"/>
      <c r="SCR54" s="73"/>
      <c r="SCS54" s="73"/>
      <c r="SCT54" s="73"/>
      <c r="SCU54" s="73"/>
      <c r="SCV54" s="73"/>
      <c r="SCW54" s="73"/>
      <c r="SCX54" s="73"/>
      <c r="SCY54" s="73"/>
      <c r="SCZ54" s="73"/>
      <c r="SDA54" s="73"/>
      <c r="SDB54" s="73"/>
      <c r="SDC54" s="73"/>
      <c r="SDD54" s="73"/>
      <c r="SDE54" s="73"/>
      <c r="SDF54" s="73"/>
      <c r="SDG54" s="73"/>
      <c r="SDH54" s="73"/>
      <c r="SDI54" s="73"/>
      <c r="SDJ54" s="73"/>
      <c r="SDK54" s="73"/>
      <c r="SDL54" s="73"/>
      <c r="SDM54" s="73"/>
      <c r="SDN54" s="73"/>
      <c r="SDO54" s="73"/>
      <c r="SDP54" s="73"/>
      <c r="SDQ54" s="73"/>
      <c r="SDR54" s="73"/>
      <c r="SDS54" s="73"/>
      <c r="SDT54" s="73"/>
      <c r="SDU54" s="73"/>
      <c r="SDV54" s="73"/>
      <c r="SDW54" s="73"/>
      <c r="SDX54" s="73"/>
      <c r="SDY54" s="73"/>
      <c r="SDZ54" s="73"/>
      <c r="SEA54" s="73"/>
      <c r="SEB54" s="73"/>
      <c r="SEC54" s="73"/>
      <c r="SED54" s="73"/>
      <c r="SEE54" s="73"/>
      <c r="SEF54" s="73"/>
      <c r="SEG54" s="73"/>
      <c r="SEH54" s="73"/>
      <c r="SEI54" s="73"/>
      <c r="SEJ54" s="73"/>
      <c r="SEK54" s="73"/>
      <c r="SEL54" s="73"/>
      <c r="SEM54" s="73"/>
      <c r="SEN54" s="73"/>
      <c r="SEO54" s="73"/>
      <c r="SEP54" s="73"/>
      <c r="SEQ54" s="73"/>
      <c r="SER54" s="73"/>
      <c r="SES54" s="73"/>
      <c r="SET54" s="73"/>
      <c r="SEU54" s="73"/>
      <c r="SEV54" s="73"/>
      <c r="SEW54" s="73"/>
      <c r="SEX54" s="73"/>
      <c r="SEY54" s="73"/>
      <c r="SEZ54" s="73"/>
      <c r="SFA54" s="73"/>
      <c r="SFB54" s="73"/>
      <c r="SFC54" s="73"/>
      <c r="SFD54" s="73"/>
      <c r="SFE54" s="73"/>
      <c r="SFF54" s="73"/>
      <c r="SFG54" s="73"/>
      <c r="SFH54" s="73"/>
      <c r="SFI54" s="73"/>
      <c r="SFJ54" s="73"/>
      <c r="SFK54" s="73"/>
      <c r="SFL54" s="73"/>
      <c r="SFM54" s="73"/>
      <c r="SFN54" s="73"/>
      <c r="SFO54" s="73"/>
      <c r="SFP54" s="73"/>
      <c r="SFQ54" s="73"/>
      <c r="SFR54" s="73"/>
      <c r="SFS54" s="73"/>
      <c r="SFT54" s="73"/>
      <c r="SFU54" s="73"/>
      <c r="SFV54" s="73"/>
      <c r="SFW54" s="73"/>
      <c r="SFX54" s="73"/>
      <c r="SFY54" s="73"/>
      <c r="SFZ54" s="73"/>
      <c r="SGA54" s="73"/>
      <c r="SGB54" s="73"/>
      <c r="SGC54" s="73"/>
      <c r="SGD54" s="73"/>
      <c r="SGE54" s="73"/>
      <c r="SGF54" s="73"/>
      <c r="SGG54" s="73"/>
      <c r="SGH54" s="73"/>
      <c r="SGI54" s="73"/>
      <c r="SGJ54" s="73"/>
      <c r="SGK54" s="73"/>
      <c r="SGL54" s="73"/>
      <c r="SGM54" s="73"/>
      <c r="SGN54" s="73"/>
      <c r="SGO54" s="73"/>
      <c r="SGP54" s="73"/>
      <c r="SGQ54" s="73"/>
      <c r="SGR54" s="73"/>
      <c r="SGS54" s="73"/>
      <c r="SGT54" s="73"/>
      <c r="SGU54" s="73"/>
      <c r="SGV54" s="73"/>
      <c r="SGW54" s="73"/>
      <c r="SGX54" s="73"/>
      <c r="SGY54" s="73"/>
      <c r="SGZ54" s="73"/>
      <c r="SHA54" s="73"/>
      <c r="SHB54" s="73"/>
      <c r="SHC54" s="73"/>
      <c r="SHD54" s="73"/>
      <c r="SHE54" s="73"/>
      <c r="SHF54" s="73"/>
      <c r="SHG54" s="73"/>
      <c r="SHH54" s="73"/>
      <c r="SHI54" s="73"/>
      <c r="SHJ54" s="73"/>
      <c r="SHK54" s="73"/>
      <c r="SHL54" s="73"/>
      <c r="SHM54" s="73"/>
      <c r="SHN54" s="73"/>
      <c r="SHO54" s="73"/>
      <c r="SHP54" s="73"/>
      <c r="SHQ54" s="73"/>
      <c r="SHR54" s="73"/>
      <c r="SHS54" s="73"/>
      <c r="SHT54" s="73"/>
      <c r="SHU54" s="73"/>
      <c r="SHV54" s="73"/>
      <c r="SHW54" s="73"/>
      <c r="SHX54" s="73"/>
      <c r="SHY54" s="73"/>
      <c r="SHZ54" s="73"/>
      <c r="SIA54" s="73"/>
      <c r="SIB54" s="73"/>
      <c r="SIC54" s="73"/>
      <c r="SID54" s="73"/>
      <c r="SIE54" s="73"/>
      <c r="SIF54" s="73"/>
      <c r="SIG54" s="73"/>
      <c r="SIH54" s="73"/>
      <c r="SII54" s="73"/>
      <c r="SIJ54" s="73"/>
      <c r="SIK54" s="73"/>
      <c r="SIL54" s="73"/>
      <c r="SIM54" s="73"/>
      <c r="SIN54" s="73"/>
      <c r="SIO54" s="73"/>
      <c r="SIP54" s="73"/>
      <c r="SIQ54" s="73"/>
      <c r="SIR54" s="73"/>
      <c r="SIS54" s="73"/>
      <c r="SIT54" s="73"/>
      <c r="SIU54" s="73"/>
      <c r="SIV54" s="73"/>
      <c r="SIW54" s="73"/>
      <c r="SIX54" s="73"/>
      <c r="SIY54" s="73"/>
      <c r="SIZ54" s="73"/>
      <c r="SJA54" s="73"/>
      <c r="SJB54" s="73"/>
      <c r="SJC54" s="73"/>
      <c r="SJD54" s="73"/>
      <c r="SJE54" s="73"/>
      <c r="SJF54" s="73"/>
      <c r="SJG54" s="73"/>
      <c r="SJH54" s="73"/>
      <c r="SJI54" s="73"/>
      <c r="SJJ54" s="73"/>
      <c r="SJK54" s="73"/>
      <c r="SJL54" s="73"/>
      <c r="SJM54" s="73"/>
      <c r="SJN54" s="73"/>
      <c r="SJO54" s="73"/>
      <c r="SJP54" s="73"/>
      <c r="SJQ54" s="73"/>
      <c r="SJR54" s="73"/>
      <c r="SJS54" s="73"/>
      <c r="SJT54" s="73"/>
      <c r="SJU54" s="73"/>
      <c r="SJV54" s="73"/>
      <c r="SJW54" s="73"/>
      <c r="SJX54" s="73"/>
      <c r="SJY54" s="73"/>
      <c r="SJZ54" s="73"/>
      <c r="SKA54" s="73"/>
      <c r="SKB54" s="73"/>
      <c r="SKC54" s="73"/>
      <c r="SKD54" s="73"/>
      <c r="SKE54" s="73"/>
      <c r="SKF54" s="73"/>
      <c r="SKG54" s="73"/>
      <c r="SKH54" s="73"/>
      <c r="SKI54" s="73"/>
      <c r="SKJ54" s="73"/>
      <c r="SKK54" s="73"/>
      <c r="SKL54" s="73"/>
      <c r="SKM54" s="73"/>
      <c r="SKN54" s="73"/>
      <c r="SKO54" s="73"/>
      <c r="SKP54" s="73"/>
      <c r="SKQ54" s="73"/>
      <c r="SKR54" s="73"/>
      <c r="SKS54" s="73"/>
      <c r="SKT54" s="73"/>
      <c r="SKU54" s="73"/>
      <c r="SKV54" s="73"/>
      <c r="SKW54" s="73"/>
      <c r="SKX54" s="73"/>
      <c r="SKY54" s="73"/>
      <c r="SKZ54" s="73"/>
      <c r="SLA54" s="73"/>
      <c r="SLB54" s="73"/>
      <c r="SLC54" s="73"/>
      <c r="SLD54" s="73"/>
      <c r="SLE54" s="73"/>
      <c r="SLF54" s="73"/>
      <c r="SLG54" s="73"/>
      <c r="SLH54" s="73"/>
      <c r="SLI54" s="73"/>
      <c r="SLJ54" s="73"/>
      <c r="SLK54" s="73"/>
      <c r="SLL54" s="73"/>
      <c r="SLM54" s="73"/>
      <c r="SLN54" s="73"/>
      <c r="SLO54" s="73"/>
      <c r="SLP54" s="73"/>
      <c r="SLQ54" s="73"/>
      <c r="SLR54" s="73"/>
      <c r="SLS54" s="73"/>
      <c r="SLT54" s="73"/>
      <c r="SLU54" s="73"/>
      <c r="SLV54" s="73"/>
      <c r="SLW54" s="73"/>
      <c r="SLX54" s="73"/>
      <c r="SLY54" s="73"/>
      <c r="SLZ54" s="73"/>
      <c r="SMA54" s="73"/>
      <c r="SMB54" s="73"/>
      <c r="SMC54" s="73"/>
      <c r="SMD54" s="73"/>
      <c r="SME54" s="73"/>
      <c r="SMF54" s="73"/>
      <c r="SMG54" s="73"/>
      <c r="SMH54" s="73"/>
      <c r="SMI54" s="73"/>
      <c r="SMJ54" s="73"/>
      <c r="SMK54" s="73"/>
      <c r="SML54" s="73"/>
      <c r="SMM54" s="73"/>
      <c r="SMN54" s="73"/>
      <c r="SMO54" s="73"/>
      <c r="SMP54" s="73"/>
      <c r="SMQ54" s="73"/>
      <c r="SMR54" s="73"/>
      <c r="SMS54" s="73"/>
      <c r="SMT54" s="73"/>
      <c r="SMU54" s="73"/>
      <c r="SMV54" s="73"/>
      <c r="SMW54" s="73"/>
      <c r="SMX54" s="73"/>
      <c r="SMY54" s="73"/>
      <c r="SMZ54" s="73"/>
      <c r="SNA54" s="73"/>
      <c r="SNB54" s="73"/>
      <c r="SNC54" s="73"/>
      <c r="SND54" s="73"/>
      <c r="SNE54" s="73"/>
      <c r="SNF54" s="73"/>
      <c r="SNG54" s="73"/>
      <c r="SNH54" s="73"/>
      <c r="SNI54" s="73"/>
      <c r="SNJ54" s="73"/>
      <c r="SNK54" s="73"/>
      <c r="SNL54" s="73"/>
      <c r="SNM54" s="73"/>
      <c r="SNN54" s="73"/>
      <c r="SNO54" s="73"/>
      <c r="SNP54" s="73"/>
      <c r="SNQ54" s="73"/>
      <c r="SNR54" s="73"/>
      <c r="SNS54" s="73"/>
      <c r="SNT54" s="73"/>
      <c r="SNU54" s="73"/>
      <c r="SNV54" s="73"/>
      <c r="SNW54" s="73"/>
      <c r="SNX54" s="73"/>
      <c r="SNY54" s="73"/>
      <c r="SNZ54" s="73"/>
      <c r="SOA54" s="73"/>
      <c r="SOB54" s="73"/>
      <c r="SOC54" s="73"/>
      <c r="SOD54" s="73"/>
      <c r="SOE54" s="73"/>
      <c r="SOF54" s="73"/>
      <c r="SOG54" s="73"/>
      <c r="SOH54" s="73"/>
      <c r="SOI54" s="73"/>
      <c r="SOJ54" s="73"/>
      <c r="SOK54" s="73"/>
      <c r="SOL54" s="73"/>
      <c r="SOM54" s="73"/>
      <c r="SON54" s="73"/>
      <c r="SOO54" s="73"/>
      <c r="SOP54" s="73"/>
      <c r="SOQ54" s="73"/>
      <c r="SOR54" s="73"/>
      <c r="SOS54" s="73"/>
      <c r="SOT54" s="73"/>
      <c r="SOU54" s="73"/>
      <c r="SOV54" s="73"/>
      <c r="SOW54" s="73"/>
      <c r="SOX54" s="73"/>
      <c r="SOY54" s="73"/>
      <c r="SOZ54" s="73"/>
      <c r="SPA54" s="73"/>
      <c r="SPB54" s="73"/>
      <c r="SPC54" s="73"/>
      <c r="SPD54" s="73"/>
      <c r="SPE54" s="73"/>
      <c r="SPF54" s="73"/>
      <c r="SPG54" s="73"/>
      <c r="SPH54" s="73"/>
      <c r="SPI54" s="73"/>
      <c r="SPJ54" s="73"/>
      <c r="SPK54" s="73"/>
      <c r="SPL54" s="73"/>
      <c r="SPM54" s="73"/>
      <c r="SPN54" s="73"/>
      <c r="SPO54" s="73"/>
      <c r="SPP54" s="73"/>
      <c r="SPQ54" s="73"/>
      <c r="SPR54" s="73"/>
      <c r="SPS54" s="73"/>
      <c r="SPT54" s="73"/>
      <c r="SPU54" s="73"/>
      <c r="SPV54" s="73"/>
      <c r="SPW54" s="73"/>
      <c r="SPX54" s="73"/>
      <c r="SPY54" s="73"/>
      <c r="SPZ54" s="73"/>
      <c r="SQA54" s="73"/>
      <c r="SQB54" s="73"/>
      <c r="SQC54" s="73"/>
      <c r="SQD54" s="73"/>
      <c r="SQE54" s="73"/>
      <c r="SQF54" s="73"/>
      <c r="SQG54" s="73"/>
      <c r="SQH54" s="73"/>
      <c r="SQI54" s="73"/>
      <c r="SQJ54" s="73"/>
      <c r="SQK54" s="73"/>
      <c r="SQL54" s="73"/>
      <c r="SQM54" s="73"/>
      <c r="SQN54" s="73"/>
      <c r="SQO54" s="73"/>
      <c r="SQP54" s="73"/>
      <c r="SQQ54" s="73"/>
      <c r="SQR54" s="73"/>
      <c r="SQS54" s="73"/>
      <c r="SQT54" s="73"/>
      <c r="SQU54" s="73"/>
      <c r="SQV54" s="73"/>
      <c r="SQW54" s="73"/>
      <c r="SQX54" s="73"/>
      <c r="SQY54" s="73"/>
      <c r="SQZ54" s="73"/>
      <c r="SRA54" s="73"/>
      <c r="SRB54" s="73"/>
      <c r="SRC54" s="73"/>
      <c r="SRD54" s="73"/>
      <c r="SRE54" s="73"/>
      <c r="SRF54" s="73"/>
      <c r="SRG54" s="73"/>
      <c r="SRH54" s="73"/>
      <c r="SRI54" s="73"/>
      <c r="SRJ54" s="73"/>
      <c r="SRK54" s="73"/>
      <c r="SRL54" s="73"/>
      <c r="SRM54" s="73"/>
      <c r="SRN54" s="73"/>
      <c r="SRO54" s="73"/>
      <c r="SRP54" s="73"/>
      <c r="SRQ54" s="73"/>
      <c r="SRR54" s="73"/>
      <c r="SRS54" s="73"/>
      <c r="SRT54" s="73"/>
      <c r="SRU54" s="73"/>
      <c r="SRV54" s="73"/>
      <c r="SRW54" s="73"/>
      <c r="SRX54" s="73"/>
      <c r="SRY54" s="73"/>
      <c r="SRZ54" s="73"/>
      <c r="SSA54" s="73"/>
      <c r="SSB54" s="73"/>
      <c r="SSC54" s="73"/>
      <c r="SSD54" s="73"/>
      <c r="SSE54" s="73"/>
      <c r="SSF54" s="73"/>
      <c r="SSG54" s="73"/>
      <c r="SSH54" s="73"/>
      <c r="SSI54" s="73"/>
      <c r="SSJ54" s="73"/>
      <c r="SSK54" s="73"/>
      <c r="SSL54" s="73"/>
      <c r="SSM54" s="73"/>
      <c r="SSN54" s="73"/>
      <c r="SSO54" s="73"/>
      <c r="SSP54" s="73"/>
      <c r="SSQ54" s="73"/>
      <c r="SSR54" s="73"/>
      <c r="SSS54" s="73"/>
      <c r="SST54" s="73"/>
      <c r="SSU54" s="73"/>
      <c r="SSV54" s="73"/>
      <c r="SSW54" s="73"/>
      <c r="SSX54" s="73"/>
      <c r="SSY54" s="73"/>
      <c r="SSZ54" s="73"/>
      <c r="STA54" s="73"/>
      <c r="STB54" s="73"/>
      <c r="STC54" s="73"/>
      <c r="STD54" s="73"/>
      <c r="STE54" s="73"/>
      <c r="STF54" s="73"/>
      <c r="STG54" s="73"/>
      <c r="STH54" s="73"/>
      <c r="STI54" s="73"/>
      <c r="STJ54" s="73"/>
      <c r="STK54" s="73"/>
      <c r="STL54" s="73"/>
      <c r="STM54" s="73"/>
      <c r="STN54" s="73"/>
      <c r="STO54" s="73"/>
      <c r="STP54" s="73"/>
      <c r="STQ54" s="73"/>
      <c r="STR54" s="73"/>
      <c r="STS54" s="73"/>
      <c r="STT54" s="73"/>
      <c r="STU54" s="73"/>
      <c r="STV54" s="73"/>
      <c r="STW54" s="73"/>
      <c r="STX54" s="73"/>
      <c r="STY54" s="73"/>
      <c r="STZ54" s="73"/>
      <c r="SUA54" s="73"/>
      <c r="SUB54" s="73"/>
      <c r="SUC54" s="73"/>
      <c r="SUD54" s="73"/>
      <c r="SUE54" s="73"/>
      <c r="SUF54" s="73"/>
      <c r="SUG54" s="73"/>
      <c r="SUH54" s="73"/>
      <c r="SUI54" s="73"/>
      <c r="SUJ54" s="73"/>
      <c r="SUK54" s="73"/>
      <c r="SUL54" s="73"/>
      <c r="SUM54" s="73"/>
      <c r="SUN54" s="73"/>
      <c r="SUO54" s="73"/>
      <c r="SUP54" s="73"/>
      <c r="SUQ54" s="73"/>
      <c r="SUR54" s="73"/>
      <c r="SUS54" s="73"/>
      <c r="SUT54" s="73"/>
      <c r="SUU54" s="73"/>
      <c r="SUV54" s="73"/>
      <c r="SUW54" s="73"/>
      <c r="SUX54" s="73"/>
      <c r="SUY54" s="73"/>
      <c r="SUZ54" s="73"/>
      <c r="SVA54" s="73"/>
      <c r="SVB54" s="73"/>
      <c r="SVC54" s="73"/>
      <c r="SVD54" s="73"/>
      <c r="SVE54" s="73"/>
      <c r="SVF54" s="73"/>
      <c r="SVG54" s="73"/>
      <c r="SVH54" s="73"/>
      <c r="SVI54" s="73"/>
      <c r="SVJ54" s="73"/>
      <c r="SVK54" s="73"/>
      <c r="SVL54" s="73"/>
      <c r="SVM54" s="73"/>
      <c r="SVN54" s="73"/>
      <c r="SVO54" s="73"/>
      <c r="SVP54" s="73"/>
      <c r="SVQ54" s="73"/>
      <c r="SVR54" s="73"/>
      <c r="SVS54" s="73"/>
      <c r="SVT54" s="73"/>
      <c r="SVU54" s="73"/>
      <c r="SVV54" s="73"/>
      <c r="SVW54" s="73"/>
      <c r="SVX54" s="73"/>
      <c r="SVY54" s="73"/>
      <c r="SVZ54" s="73"/>
      <c r="SWA54" s="73"/>
      <c r="SWB54" s="73"/>
      <c r="SWC54" s="73"/>
      <c r="SWD54" s="73"/>
      <c r="SWE54" s="73"/>
      <c r="SWF54" s="73"/>
      <c r="SWG54" s="73"/>
      <c r="SWH54" s="73"/>
      <c r="SWI54" s="73"/>
      <c r="SWJ54" s="73"/>
      <c r="SWK54" s="73"/>
      <c r="SWL54" s="73"/>
      <c r="SWM54" s="73"/>
      <c r="SWN54" s="73"/>
      <c r="SWO54" s="73"/>
      <c r="SWP54" s="73"/>
      <c r="SWQ54" s="73"/>
      <c r="SWR54" s="73"/>
      <c r="SWS54" s="73"/>
      <c r="SWT54" s="73"/>
      <c r="SWU54" s="73"/>
      <c r="SWV54" s="73"/>
      <c r="SWW54" s="73"/>
      <c r="SWX54" s="73"/>
      <c r="SWY54" s="73"/>
      <c r="SWZ54" s="73"/>
      <c r="SXA54" s="73"/>
      <c r="SXB54" s="73"/>
      <c r="SXC54" s="73"/>
      <c r="SXD54" s="73"/>
      <c r="SXE54" s="73"/>
      <c r="SXF54" s="73"/>
      <c r="SXG54" s="73"/>
      <c r="SXH54" s="73"/>
      <c r="SXI54" s="73"/>
      <c r="SXJ54" s="73"/>
      <c r="SXK54" s="73"/>
      <c r="SXL54" s="73"/>
      <c r="SXM54" s="73"/>
      <c r="SXN54" s="73"/>
      <c r="SXO54" s="73"/>
      <c r="SXP54" s="73"/>
      <c r="SXQ54" s="73"/>
      <c r="SXR54" s="73"/>
      <c r="SXS54" s="73"/>
      <c r="SXT54" s="73"/>
      <c r="SXU54" s="73"/>
      <c r="SXV54" s="73"/>
      <c r="SXW54" s="73"/>
      <c r="SXX54" s="73"/>
      <c r="SXY54" s="73"/>
      <c r="SXZ54" s="73"/>
      <c r="SYA54" s="73"/>
      <c r="SYB54" s="73"/>
      <c r="SYC54" s="73"/>
      <c r="SYD54" s="73"/>
      <c r="SYE54" s="73"/>
      <c r="SYF54" s="73"/>
      <c r="SYG54" s="73"/>
      <c r="SYH54" s="73"/>
      <c r="SYI54" s="73"/>
      <c r="SYJ54" s="73"/>
      <c r="SYK54" s="73"/>
      <c r="SYL54" s="73"/>
      <c r="SYM54" s="73"/>
      <c r="SYN54" s="73"/>
      <c r="SYO54" s="73"/>
      <c r="SYP54" s="73"/>
      <c r="SYQ54" s="73"/>
      <c r="SYR54" s="73"/>
      <c r="SYS54" s="73"/>
      <c r="SYT54" s="73"/>
      <c r="SYU54" s="73"/>
      <c r="SYV54" s="73"/>
      <c r="SYW54" s="73"/>
      <c r="SYX54" s="73"/>
      <c r="SYY54" s="73"/>
      <c r="SYZ54" s="73"/>
      <c r="SZA54" s="73"/>
      <c r="SZB54" s="73"/>
      <c r="SZC54" s="73"/>
      <c r="SZD54" s="73"/>
      <c r="SZE54" s="73"/>
      <c r="SZF54" s="73"/>
      <c r="SZG54" s="73"/>
      <c r="SZH54" s="73"/>
      <c r="SZI54" s="73"/>
      <c r="SZJ54" s="73"/>
      <c r="SZK54" s="73"/>
      <c r="SZL54" s="73"/>
      <c r="SZM54" s="73"/>
      <c r="SZN54" s="73"/>
      <c r="SZO54" s="73"/>
      <c r="SZP54" s="73"/>
      <c r="SZQ54" s="73"/>
      <c r="SZR54" s="73"/>
      <c r="SZS54" s="73"/>
      <c r="SZT54" s="73"/>
      <c r="SZU54" s="73"/>
      <c r="SZV54" s="73"/>
      <c r="SZW54" s="73"/>
      <c r="SZX54" s="73"/>
      <c r="SZY54" s="73"/>
      <c r="SZZ54" s="73"/>
      <c r="TAA54" s="73"/>
      <c r="TAB54" s="73"/>
      <c r="TAC54" s="73"/>
      <c r="TAD54" s="73"/>
      <c r="TAE54" s="73"/>
      <c r="TAF54" s="73"/>
      <c r="TAG54" s="73"/>
      <c r="TAH54" s="73"/>
      <c r="TAI54" s="73"/>
      <c r="TAJ54" s="73"/>
      <c r="TAK54" s="73"/>
      <c r="TAL54" s="73"/>
      <c r="TAM54" s="73"/>
      <c r="TAN54" s="73"/>
      <c r="TAO54" s="73"/>
      <c r="TAP54" s="73"/>
      <c r="TAQ54" s="73"/>
      <c r="TAR54" s="73"/>
      <c r="TAS54" s="73"/>
      <c r="TAT54" s="73"/>
      <c r="TAU54" s="73"/>
      <c r="TAV54" s="73"/>
      <c r="TAW54" s="73"/>
      <c r="TAX54" s="73"/>
      <c r="TAY54" s="73"/>
      <c r="TAZ54" s="73"/>
      <c r="TBA54" s="73"/>
      <c r="TBB54" s="73"/>
      <c r="TBC54" s="73"/>
      <c r="TBD54" s="73"/>
      <c r="TBE54" s="73"/>
      <c r="TBF54" s="73"/>
      <c r="TBG54" s="73"/>
      <c r="TBH54" s="73"/>
      <c r="TBI54" s="73"/>
      <c r="TBJ54" s="73"/>
      <c r="TBK54" s="73"/>
      <c r="TBL54" s="73"/>
      <c r="TBM54" s="73"/>
      <c r="TBN54" s="73"/>
      <c r="TBO54" s="73"/>
      <c r="TBP54" s="73"/>
      <c r="TBQ54" s="73"/>
      <c r="TBR54" s="73"/>
      <c r="TBS54" s="73"/>
      <c r="TBT54" s="73"/>
      <c r="TBU54" s="73"/>
      <c r="TBV54" s="73"/>
      <c r="TBW54" s="73"/>
      <c r="TBX54" s="73"/>
      <c r="TBY54" s="73"/>
      <c r="TBZ54" s="73"/>
      <c r="TCA54" s="73"/>
      <c r="TCB54" s="73"/>
      <c r="TCC54" s="73"/>
      <c r="TCD54" s="73"/>
      <c r="TCE54" s="73"/>
      <c r="TCF54" s="73"/>
      <c r="TCG54" s="73"/>
      <c r="TCH54" s="73"/>
      <c r="TCI54" s="73"/>
      <c r="TCJ54" s="73"/>
      <c r="TCK54" s="73"/>
      <c r="TCL54" s="73"/>
      <c r="TCM54" s="73"/>
      <c r="TCN54" s="73"/>
      <c r="TCO54" s="73"/>
      <c r="TCP54" s="73"/>
      <c r="TCQ54" s="73"/>
      <c r="TCR54" s="73"/>
      <c r="TCS54" s="73"/>
      <c r="TCT54" s="73"/>
      <c r="TCU54" s="73"/>
      <c r="TCV54" s="73"/>
      <c r="TCW54" s="73"/>
      <c r="TCX54" s="73"/>
      <c r="TCY54" s="73"/>
      <c r="TCZ54" s="73"/>
      <c r="TDA54" s="73"/>
      <c r="TDB54" s="73"/>
      <c r="TDC54" s="73"/>
      <c r="TDD54" s="73"/>
      <c r="TDE54" s="73"/>
      <c r="TDF54" s="73"/>
      <c r="TDG54" s="73"/>
      <c r="TDH54" s="73"/>
      <c r="TDI54" s="73"/>
      <c r="TDJ54" s="73"/>
      <c r="TDK54" s="73"/>
      <c r="TDL54" s="73"/>
      <c r="TDM54" s="73"/>
      <c r="TDN54" s="73"/>
      <c r="TDO54" s="73"/>
      <c r="TDP54" s="73"/>
      <c r="TDQ54" s="73"/>
      <c r="TDR54" s="73"/>
      <c r="TDS54" s="73"/>
      <c r="TDT54" s="73"/>
      <c r="TDU54" s="73"/>
      <c r="TDV54" s="73"/>
      <c r="TDW54" s="73"/>
      <c r="TDX54" s="73"/>
      <c r="TDY54" s="73"/>
      <c r="TDZ54" s="73"/>
      <c r="TEA54" s="73"/>
      <c r="TEB54" s="73"/>
      <c r="TEC54" s="73"/>
      <c r="TED54" s="73"/>
      <c r="TEE54" s="73"/>
      <c r="TEF54" s="73"/>
      <c r="TEG54" s="73"/>
      <c r="TEH54" s="73"/>
      <c r="TEI54" s="73"/>
      <c r="TEJ54" s="73"/>
      <c r="TEK54" s="73"/>
      <c r="TEL54" s="73"/>
      <c r="TEM54" s="73"/>
      <c r="TEN54" s="73"/>
      <c r="TEO54" s="73"/>
      <c r="TEP54" s="73"/>
      <c r="TEQ54" s="73"/>
      <c r="TER54" s="73"/>
      <c r="TES54" s="73"/>
      <c r="TET54" s="73"/>
      <c r="TEU54" s="73"/>
      <c r="TEV54" s="73"/>
      <c r="TEW54" s="73"/>
      <c r="TEX54" s="73"/>
      <c r="TEY54" s="73"/>
      <c r="TEZ54" s="73"/>
      <c r="TFA54" s="73"/>
      <c r="TFB54" s="73"/>
      <c r="TFC54" s="73"/>
      <c r="TFD54" s="73"/>
      <c r="TFE54" s="73"/>
      <c r="TFF54" s="73"/>
      <c r="TFG54" s="73"/>
      <c r="TFH54" s="73"/>
      <c r="TFI54" s="73"/>
      <c r="TFJ54" s="73"/>
      <c r="TFK54" s="73"/>
      <c r="TFL54" s="73"/>
      <c r="TFM54" s="73"/>
      <c r="TFN54" s="73"/>
      <c r="TFO54" s="73"/>
      <c r="TFP54" s="73"/>
      <c r="TFQ54" s="73"/>
      <c r="TFR54" s="73"/>
      <c r="TFS54" s="73"/>
      <c r="TFT54" s="73"/>
      <c r="TFU54" s="73"/>
      <c r="TFV54" s="73"/>
      <c r="TFW54" s="73"/>
      <c r="TFX54" s="73"/>
      <c r="TFY54" s="73"/>
      <c r="TFZ54" s="73"/>
      <c r="TGA54" s="73"/>
      <c r="TGB54" s="73"/>
      <c r="TGC54" s="73"/>
      <c r="TGD54" s="73"/>
      <c r="TGE54" s="73"/>
      <c r="TGF54" s="73"/>
      <c r="TGG54" s="73"/>
      <c r="TGH54" s="73"/>
      <c r="TGI54" s="73"/>
      <c r="TGJ54" s="73"/>
      <c r="TGK54" s="73"/>
      <c r="TGL54" s="73"/>
      <c r="TGM54" s="73"/>
      <c r="TGN54" s="73"/>
      <c r="TGO54" s="73"/>
      <c r="TGP54" s="73"/>
      <c r="TGQ54" s="73"/>
      <c r="TGR54" s="73"/>
      <c r="TGS54" s="73"/>
      <c r="TGT54" s="73"/>
      <c r="TGU54" s="73"/>
      <c r="TGV54" s="73"/>
      <c r="TGW54" s="73"/>
      <c r="TGX54" s="73"/>
      <c r="TGY54" s="73"/>
      <c r="TGZ54" s="73"/>
      <c r="THA54" s="73"/>
      <c r="THB54" s="73"/>
      <c r="THC54" s="73"/>
      <c r="THD54" s="73"/>
      <c r="THE54" s="73"/>
      <c r="THF54" s="73"/>
      <c r="THG54" s="73"/>
      <c r="THH54" s="73"/>
      <c r="THI54" s="73"/>
      <c r="THJ54" s="73"/>
      <c r="THK54" s="73"/>
      <c r="THL54" s="73"/>
      <c r="THM54" s="73"/>
      <c r="THN54" s="73"/>
      <c r="THO54" s="73"/>
      <c r="THP54" s="73"/>
      <c r="THQ54" s="73"/>
      <c r="THR54" s="73"/>
      <c r="THS54" s="73"/>
      <c r="THT54" s="73"/>
      <c r="THU54" s="73"/>
      <c r="THV54" s="73"/>
      <c r="THW54" s="73"/>
      <c r="THX54" s="73"/>
      <c r="THY54" s="73"/>
      <c r="THZ54" s="73"/>
      <c r="TIA54" s="73"/>
      <c r="TIB54" s="73"/>
      <c r="TIC54" s="73"/>
      <c r="TID54" s="73"/>
      <c r="TIE54" s="73"/>
      <c r="TIF54" s="73"/>
      <c r="TIG54" s="73"/>
      <c r="TIH54" s="73"/>
      <c r="TII54" s="73"/>
      <c r="TIJ54" s="73"/>
      <c r="TIK54" s="73"/>
      <c r="TIL54" s="73"/>
      <c r="TIM54" s="73"/>
      <c r="TIN54" s="73"/>
      <c r="TIO54" s="73"/>
      <c r="TIP54" s="73"/>
      <c r="TIQ54" s="73"/>
      <c r="TIR54" s="73"/>
      <c r="TIS54" s="73"/>
      <c r="TIT54" s="73"/>
      <c r="TIU54" s="73"/>
      <c r="TIV54" s="73"/>
      <c r="TIW54" s="73"/>
      <c r="TIX54" s="73"/>
      <c r="TIY54" s="73"/>
      <c r="TIZ54" s="73"/>
      <c r="TJA54" s="73"/>
      <c r="TJB54" s="73"/>
      <c r="TJC54" s="73"/>
      <c r="TJD54" s="73"/>
      <c r="TJE54" s="73"/>
      <c r="TJF54" s="73"/>
      <c r="TJG54" s="73"/>
      <c r="TJH54" s="73"/>
      <c r="TJI54" s="73"/>
      <c r="TJJ54" s="73"/>
      <c r="TJK54" s="73"/>
      <c r="TJL54" s="73"/>
      <c r="TJM54" s="73"/>
      <c r="TJN54" s="73"/>
      <c r="TJO54" s="73"/>
      <c r="TJP54" s="73"/>
      <c r="TJQ54" s="73"/>
      <c r="TJR54" s="73"/>
      <c r="TJS54" s="73"/>
      <c r="TJT54" s="73"/>
      <c r="TJU54" s="73"/>
      <c r="TJV54" s="73"/>
      <c r="TJW54" s="73"/>
      <c r="TJX54" s="73"/>
      <c r="TJY54" s="73"/>
      <c r="TJZ54" s="73"/>
      <c r="TKA54" s="73"/>
      <c r="TKB54" s="73"/>
      <c r="TKC54" s="73"/>
      <c r="TKD54" s="73"/>
      <c r="TKE54" s="73"/>
      <c r="TKF54" s="73"/>
      <c r="TKG54" s="73"/>
      <c r="TKH54" s="73"/>
      <c r="TKI54" s="73"/>
      <c r="TKJ54" s="73"/>
      <c r="TKK54" s="73"/>
      <c r="TKL54" s="73"/>
      <c r="TKM54" s="73"/>
      <c r="TKN54" s="73"/>
      <c r="TKO54" s="73"/>
      <c r="TKP54" s="73"/>
      <c r="TKQ54" s="73"/>
      <c r="TKR54" s="73"/>
      <c r="TKS54" s="73"/>
      <c r="TKT54" s="73"/>
      <c r="TKU54" s="73"/>
      <c r="TKV54" s="73"/>
      <c r="TKW54" s="73"/>
      <c r="TKX54" s="73"/>
      <c r="TKY54" s="73"/>
      <c r="TKZ54" s="73"/>
      <c r="TLA54" s="73"/>
      <c r="TLB54" s="73"/>
      <c r="TLC54" s="73"/>
      <c r="TLD54" s="73"/>
      <c r="TLE54" s="73"/>
      <c r="TLF54" s="73"/>
      <c r="TLG54" s="73"/>
      <c r="TLH54" s="73"/>
      <c r="TLI54" s="73"/>
      <c r="TLJ54" s="73"/>
      <c r="TLK54" s="73"/>
      <c r="TLL54" s="73"/>
      <c r="TLM54" s="73"/>
      <c r="TLN54" s="73"/>
      <c r="TLO54" s="73"/>
      <c r="TLP54" s="73"/>
      <c r="TLQ54" s="73"/>
      <c r="TLR54" s="73"/>
      <c r="TLS54" s="73"/>
      <c r="TLT54" s="73"/>
      <c r="TLU54" s="73"/>
      <c r="TLV54" s="73"/>
      <c r="TLW54" s="73"/>
      <c r="TLX54" s="73"/>
      <c r="TLY54" s="73"/>
      <c r="TLZ54" s="73"/>
      <c r="TMA54" s="73"/>
      <c r="TMB54" s="73"/>
      <c r="TMC54" s="73"/>
      <c r="TMD54" s="73"/>
      <c r="TME54" s="73"/>
      <c r="TMF54" s="73"/>
      <c r="TMG54" s="73"/>
      <c r="TMH54" s="73"/>
      <c r="TMI54" s="73"/>
      <c r="TMJ54" s="73"/>
      <c r="TMK54" s="73"/>
      <c r="TML54" s="73"/>
      <c r="TMM54" s="73"/>
      <c r="TMN54" s="73"/>
      <c r="TMO54" s="73"/>
      <c r="TMP54" s="73"/>
      <c r="TMQ54" s="73"/>
      <c r="TMR54" s="73"/>
      <c r="TMS54" s="73"/>
      <c r="TMT54" s="73"/>
      <c r="TMU54" s="73"/>
      <c r="TMV54" s="73"/>
      <c r="TMW54" s="73"/>
      <c r="TMX54" s="73"/>
      <c r="TMY54" s="73"/>
      <c r="TMZ54" s="73"/>
      <c r="TNA54" s="73"/>
      <c r="TNB54" s="73"/>
      <c r="TNC54" s="73"/>
      <c r="TND54" s="73"/>
      <c r="TNE54" s="73"/>
      <c r="TNF54" s="73"/>
      <c r="TNG54" s="73"/>
      <c r="TNH54" s="73"/>
      <c r="TNI54" s="73"/>
      <c r="TNJ54" s="73"/>
      <c r="TNK54" s="73"/>
      <c r="TNL54" s="73"/>
      <c r="TNM54" s="73"/>
      <c r="TNN54" s="73"/>
      <c r="TNO54" s="73"/>
      <c r="TNP54" s="73"/>
      <c r="TNQ54" s="73"/>
      <c r="TNR54" s="73"/>
      <c r="TNS54" s="73"/>
      <c r="TNT54" s="73"/>
      <c r="TNU54" s="73"/>
      <c r="TNV54" s="73"/>
      <c r="TNW54" s="73"/>
      <c r="TNX54" s="73"/>
      <c r="TNY54" s="73"/>
      <c r="TNZ54" s="73"/>
      <c r="TOA54" s="73"/>
      <c r="TOB54" s="73"/>
      <c r="TOC54" s="73"/>
      <c r="TOD54" s="73"/>
      <c r="TOE54" s="73"/>
      <c r="TOF54" s="73"/>
      <c r="TOG54" s="73"/>
      <c r="TOH54" s="73"/>
      <c r="TOI54" s="73"/>
      <c r="TOJ54" s="73"/>
      <c r="TOK54" s="73"/>
      <c r="TOL54" s="73"/>
      <c r="TOM54" s="73"/>
      <c r="TON54" s="73"/>
      <c r="TOO54" s="73"/>
      <c r="TOP54" s="73"/>
      <c r="TOQ54" s="73"/>
      <c r="TOR54" s="73"/>
      <c r="TOS54" s="73"/>
      <c r="TOT54" s="73"/>
      <c r="TOU54" s="73"/>
      <c r="TOV54" s="73"/>
      <c r="TOW54" s="73"/>
      <c r="TOX54" s="73"/>
      <c r="TOY54" s="73"/>
      <c r="TOZ54" s="73"/>
      <c r="TPA54" s="73"/>
      <c r="TPB54" s="73"/>
      <c r="TPC54" s="73"/>
      <c r="TPD54" s="73"/>
      <c r="TPE54" s="73"/>
      <c r="TPF54" s="73"/>
      <c r="TPG54" s="73"/>
      <c r="TPH54" s="73"/>
      <c r="TPI54" s="73"/>
      <c r="TPJ54" s="73"/>
      <c r="TPK54" s="73"/>
      <c r="TPL54" s="73"/>
      <c r="TPM54" s="73"/>
      <c r="TPN54" s="73"/>
      <c r="TPO54" s="73"/>
      <c r="TPP54" s="73"/>
      <c r="TPQ54" s="73"/>
      <c r="TPR54" s="73"/>
      <c r="TPS54" s="73"/>
      <c r="TPT54" s="73"/>
      <c r="TPU54" s="73"/>
      <c r="TPV54" s="73"/>
      <c r="TPW54" s="73"/>
      <c r="TPX54" s="73"/>
      <c r="TPY54" s="73"/>
      <c r="TPZ54" s="73"/>
      <c r="TQA54" s="73"/>
      <c r="TQB54" s="73"/>
      <c r="TQC54" s="73"/>
      <c r="TQD54" s="73"/>
      <c r="TQE54" s="73"/>
      <c r="TQF54" s="73"/>
      <c r="TQG54" s="73"/>
      <c r="TQH54" s="73"/>
      <c r="TQI54" s="73"/>
      <c r="TQJ54" s="73"/>
      <c r="TQK54" s="73"/>
      <c r="TQL54" s="73"/>
      <c r="TQM54" s="73"/>
      <c r="TQN54" s="73"/>
      <c r="TQO54" s="73"/>
      <c r="TQP54" s="73"/>
      <c r="TQQ54" s="73"/>
      <c r="TQR54" s="73"/>
      <c r="TQS54" s="73"/>
      <c r="TQT54" s="73"/>
      <c r="TQU54" s="73"/>
      <c r="TQV54" s="73"/>
      <c r="TQW54" s="73"/>
      <c r="TQX54" s="73"/>
      <c r="TQY54" s="73"/>
      <c r="TQZ54" s="73"/>
      <c r="TRA54" s="73"/>
      <c r="TRB54" s="73"/>
      <c r="TRC54" s="73"/>
      <c r="TRD54" s="73"/>
      <c r="TRE54" s="73"/>
      <c r="TRF54" s="73"/>
      <c r="TRG54" s="73"/>
      <c r="TRH54" s="73"/>
      <c r="TRI54" s="73"/>
      <c r="TRJ54" s="73"/>
      <c r="TRK54" s="73"/>
      <c r="TRL54" s="73"/>
      <c r="TRM54" s="73"/>
      <c r="TRN54" s="73"/>
      <c r="TRO54" s="73"/>
      <c r="TRP54" s="73"/>
      <c r="TRQ54" s="73"/>
      <c r="TRR54" s="73"/>
      <c r="TRS54" s="73"/>
      <c r="TRT54" s="73"/>
      <c r="TRU54" s="73"/>
      <c r="TRV54" s="73"/>
      <c r="TRW54" s="73"/>
      <c r="TRX54" s="73"/>
      <c r="TRY54" s="73"/>
      <c r="TRZ54" s="73"/>
      <c r="TSA54" s="73"/>
      <c r="TSB54" s="73"/>
      <c r="TSC54" s="73"/>
      <c r="TSD54" s="73"/>
      <c r="TSE54" s="73"/>
      <c r="TSF54" s="73"/>
      <c r="TSG54" s="73"/>
      <c r="TSH54" s="73"/>
      <c r="TSI54" s="73"/>
      <c r="TSJ54" s="73"/>
      <c r="TSK54" s="73"/>
      <c r="TSL54" s="73"/>
      <c r="TSM54" s="73"/>
      <c r="TSN54" s="73"/>
      <c r="TSO54" s="73"/>
      <c r="TSP54" s="73"/>
      <c r="TSQ54" s="73"/>
      <c r="TSR54" s="73"/>
      <c r="TSS54" s="73"/>
      <c r="TST54" s="73"/>
      <c r="TSU54" s="73"/>
      <c r="TSV54" s="73"/>
      <c r="TSW54" s="73"/>
      <c r="TSX54" s="73"/>
      <c r="TSY54" s="73"/>
      <c r="TSZ54" s="73"/>
      <c r="TTA54" s="73"/>
      <c r="TTB54" s="73"/>
      <c r="TTC54" s="73"/>
      <c r="TTD54" s="73"/>
      <c r="TTE54" s="73"/>
      <c r="TTF54" s="73"/>
      <c r="TTG54" s="73"/>
      <c r="TTH54" s="73"/>
      <c r="TTI54" s="73"/>
      <c r="TTJ54" s="73"/>
      <c r="TTK54" s="73"/>
      <c r="TTL54" s="73"/>
      <c r="TTM54" s="73"/>
      <c r="TTN54" s="73"/>
      <c r="TTO54" s="73"/>
      <c r="TTP54" s="73"/>
      <c r="TTQ54" s="73"/>
      <c r="TTR54" s="73"/>
      <c r="TTS54" s="73"/>
      <c r="TTT54" s="73"/>
      <c r="TTU54" s="73"/>
      <c r="TTV54" s="73"/>
      <c r="TTW54" s="73"/>
      <c r="TTX54" s="73"/>
      <c r="TTY54" s="73"/>
      <c r="TTZ54" s="73"/>
      <c r="TUA54" s="73"/>
      <c r="TUB54" s="73"/>
      <c r="TUC54" s="73"/>
      <c r="TUD54" s="73"/>
      <c r="TUE54" s="73"/>
      <c r="TUF54" s="73"/>
      <c r="TUG54" s="73"/>
      <c r="TUH54" s="73"/>
      <c r="TUI54" s="73"/>
      <c r="TUJ54" s="73"/>
      <c r="TUK54" s="73"/>
      <c r="TUL54" s="73"/>
      <c r="TUM54" s="73"/>
      <c r="TUN54" s="73"/>
      <c r="TUO54" s="73"/>
      <c r="TUP54" s="73"/>
      <c r="TUQ54" s="73"/>
      <c r="TUR54" s="73"/>
      <c r="TUS54" s="73"/>
      <c r="TUT54" s="73"/>
      <c r="TUU54" s="73"/>
      <c r="TUV54" s="73"/>
      <c r="TUW54" s="73"/>
      <c r="TUX54" s="73"/>
      <c r="TUY54" s="73"/>
      <c r="TUZ54" s="73"/>
      <c r="TVA54" s="73"/>
      <c r="TVB54" s="73"/>
      <c r="TVC54" s="73"/>
      <c r="TVD54" s="73"/>
      <c r="TVE54" s="73"/>
      <c r="TVF54" s="73"/>
      <c r="TVG54" s="73"/>
      <c r="TVH54" s="73"/>
      <c r="TVI54" s="73"/>
      <c r="TVJ54" s="73"/>
      <c r="TVK54" s="73"/>
      <c r="TVL54" s="73"/>
      <c r="TVM54" s="73"/>
      <c r="TVN54" s="73"/>
      <c r="TVO54" s="73"/>
      <c r="TVP54" s="73"/>
      <c r="TVQ54" s="73"/>
      <c r="TVR54" s="73"/>
      <c r="TVS54" s="73"/>
      <c r="TVT54" s="73"/>
      <c r="TVU54" s="73"/>
      <c r="TVV54" s="73"/>
      <c r="TVW54" s="73"/>
      <c r="TVX54" s="73"/>
      <c r="TVY54" s="73"/>
      <c r="TVZ54" s="73"/>
      <c r="TWA54" s="73"/>
      <c r="TWB54" s="73"/>
      <c r="TWC54" s="73"/>
      <c r="TWD54" s="73"/>
      <c r="TWE54" s="73"/>
      <c r="TWF54" s="73"/>
      <c r="TWG54" s="73"/>
      <c r="TWH54" s="73"/>
      <c r="TWI54" s="73"/>
      <c r="TWJ54" s="73"/>
      <c r="TWK54" s="73"/>
      <c r="TWL54" s="73"/>
      <c r="TWM54" s="73"/>
      <c r="TWN54" s="73"/>
      <c r="TWO54" s="73"/>
      <c r="TWP54" s="73"/>
      <c r="TWQ54" s="73"/>
      <c r="TWR54" s="73"/>
      <c r="TWS54" s="73"/>
      <c r="TWT54" s="73"/>
      <c r="TWU54" s="73"/>
      <c r="TWV54" s="73"/>
      <c r="TWW54" s="73"/>
      <c r="TWX54" s="73"/>
      <c r="TWY54" s="73"/>
      <c r="TWZ54" s="73"/>
      <c r="TXA54" s="73"/>
      <c r="TXB54" s="73"/>
      <c r="TXC54" s="73"/>
      <c r="TXD54" s="73"/>
      <c r="TXE54" s="73"/>
      <c r="TXF54" s="73"/>
      <c r="TXG54" s="73"/>
      <c r="TXH54" s="73"/>
      <c r="TXI54" s="73"/>
      <c r="TXJ54" s="73"/>
      <c r="TXK54" s="73"/>
      <c r="TXL54" s="73"/>
      <c r="TXM54" s="73"/>
      <c r="TXN54" s="73"/>
      <c r="TXO54" s="73"/>
      <c r="TXP54" s="73"/>
      <c r="TXQ54" s="73"/>
      <c r="TXR54" s="73"/>
      <c r="TXS54" s="73"/>
      <c r="TXT54" s="73"/>
      <c r="TXU54" s="73"/>
      <c r="TXV54" s="73"/>
      <c r="TXW54" s="73"/>
      <c r="TXX54" s="73"/>
      <c r="TXY54" s="73"/>
      <c r="TXZ54" s="73"/>
      <c r="TYA54" s="73"/>
      <c r="TYB54" s="73"/>
      <c r="TYC54" s="73"/>
      <c r="TYD54" s="73"/>
      <c r="TYE54" s="73"/>
      <c r="TYF54" s="73"/>
      <c r="TYG54" s="73"/>
      <c r="TYH54" s="73"/>
      <c r="TYI54" s="73"/>
      <c r="TYJ54" s="73"/>
      <c r="TYK54" s="73"/>
      <c r="TYL54" s="73"/>
      <c r="TYM54" s="73"/>
      <c r="TYN54" s="73"/>
      <c r="TYO54" s="73"/>
      <c r="TYP54" s="73"/>
      <c r="TYQ54" s="73"/>
      <c r="TYR54" s="73"/>
      <c r="TYS54" s="73"/>
      <c r="TYT54" s="73"/>
      <c r="TYU54" s="73"/>
      <c r="TYV54" s="73"/>
      <c r="TYW54" s="73"/>
      <c r="TYX54" s="73"/>
      <c r="TYY54" s="73"/>
      <c r="TYZ54" s="73"/>
      <c r="TZA54" s="73"/>
      <c r="TZB54" s="73"/>
      <c r="TZC54" s="73"/>
      <c r="TZD54" s="73"/>
      <c r="TZE54" s="73"/>
      <c r="TZF54" s="73"/>
      <c r="TZG54" s="73"/>
      <c r="TZH54" s="73"/>
      <c r="TZI54" s="73"/>
      <c r="TZJ54" s="73"/>
      <c r="TZK54" s="73"/>
      <c r="TZL54" s="73"/>
      <c r="TZM54" s="73"/>
      <c r="TZN54" s="73"/>
      <c r="TZO54" s="73"/>
      <c r="TZP54" s="73"/>
      <c r="TZQ54" s="73"/>
      <c r="TZR54" s="73"/>
      <c r="TZS54" s="73"/>
      <c r="TZT54" s="73"/>
      <c r="TZU54" s="73"/>
      <c r="TZV54" s="73"/>
      <c r="TZW54" s="73"/>
      <c r="TZX54" s="73"/>
      <c r="TZY54" s="73"/>
      <c r="TZZ54" s="73"/>
      <c r="UAA54" s="73"/>
      <c r="UAB54" s="73"/>
      <c r="UAC54" s="73"/>
      <c r="UAD54" s="73"/>
      <c r="UAE54" s="73"/>
      <c r="UAF54" s="73"/>
      <c r="UAG54" s="73"/>
      <c r="UAH54" s="73"/>
      <c r="UAI54" s="73"/>
      <c r="UAJ54" s="73"/>
      <c r="UAK54" s="73"/>
      <c r="UAL54" s="73"/>
      <c r="UAM54" s="73"/>
      <c r="UAN54" s="73"/>
      <c r="UAO54" s="73"/>
      <c r="UAP54" s="73"/>
      <c r="UAQ54" s="73"/>
      <c r="UAR54" s="73"/>
      <c r="UAS54" s="73"/>
      <c r="UAT54" s="73"/>
      <c r="UAU54" s="73"/>
      <c r="UAV54" s="73"/>
      <c r="UAW54" s="73"/>
      <c r="UAX54" s="73"/>
      <c r="UAY54" s="73"/>
      <c r="UAZ54" s="73"/>
      <c r="UBA54" s="73"/>
      <c r="UBB54" s="73"/>
      <c r="UBC54" s="73"/>
      <c r="UBD54" s="73"/>
      <c r="UBE54" s="73"/>
      <c r="UBF54" s="73"/>
      <c r="UBG54" s="73"/>
      <c r="UBH54" s="73"/>
      <c r="UBI54" s="73"/>
      <c r="UBJ54" s="73"/>
      <c r="UBK54" s="73"/>
      <c r="UBL54" s="73"/>
      <c r="UBM54" s="73"/>
      <c r="UBN54" s="73"/>
      <c r="UBO54" s="73"/>
      <c r="UBP54" s="73"/>
      <c r="UBQ54" s="73"/>
      <c r="UBR54" s="73"/>
      <c r="UBS54" s="73"/>
      <c r="UBT54" s="73"/>
      <c r="UBU54" s="73"/>
      <c r="UBV54" s="73"/>
      <c r="UBW54" s="73"/>
      <c r="UBX54" s="73"/>
      <c r="UBY54" s="73"/>
      <c r="UBZ54" s="73"/>
      <c r="UCA54" s="73"/>
      <c r="UCB54" s="73"/>
      <c r="UCC54" s="73"/>
      <c r="UCD54" s="73"/>
      <c r="UCE54" s="73"/>
      <c r="UCF54" s="73"/>
      <c r="UCG54" s="73"/>
      <c r="UCH54" s="73"/>
      <c r="UCI54" s="73"/>
      <c r="UCJ54" s="73"/>
      <c r="UCK54" s="73"/>
      <c r="UCL54" s="73"/>
      <c r="UCM54" s="73"/>
      <c r="UCN54" s="73"/>
      <c r="UCO54" s="73"/>
      <c r="UCP54" s="73"/>
      <c r="UCQ54" s="73"/>
      <c r="UCR54" s="73"/>
      <c r="UCS54" s="73"/>
      <c r="UCT54" s="73"/>
      <c r="UCU54" s="73"/>
      <c r="UCV54" s="73"/>
      <c r="UCW54" s="73"/>
      <c r="UCX54" s="73"/>
      <c r="UCY54" s="73"/>
      <c r="UCZ54" s="73"/>
      <c r="UDA54" s="73"/>
      <c r="UDB54" s="73"/>
      <c r="UDC54" s="73"/>
      <c r="UDD54" s="73"/>
      <c r="UDE54" s="73"/>
      <c r="UDF54" s="73"/>
      <c r="UDG54" s="73"/>
      <c r="UDH54" s="73"/>
      <c r="UDI54" s="73"/>
      <c r="UDJ54" s="73"/>
      <c r="UDK54" s="73"/>
      <c r="UDL54" s="73"/>
      <c r="UDM54" s="73"/>
      <c r="UDN54" s="73"/>
      <c r="UDO54" s="73"/>
      <c r="UDP54" s="73"/>
      <c r="UDQ54" s="73"/>
      <c r="UDR54" s="73"/>
      <c r="UDS54" s="73"/>
      <c r="UDT54" s="73"/>
      <c r="UDU54" s="73"/>
      <c r="UDV54" s="73"/>
      <c r="UDW54" s="73"/>
      <c r="UDX54" s="73"/>
      <c r="UDY54" s="73"/>
      <c r="UDZ54" s="73"/>
      <c r="UEA54" s="73"/>
      <c r="UEB54" s="73"/>
      <c r="UEC54" s="73"/>
      <c r="UED54" s="73"/>
      <c r="UEE54" s="73"/>
      <c r="UEF54" s="73"/>
      <c r="UEG54" s="73"/>
      <c r="UEH54" s="73"/>
      <c r="UEI54" s="73"/>
      <c r="UEJ54" s="73"/>
      <c r="UEK54" s="73"/>
      <c r="UEL54" s="73"/>
      <c r="UEM54" s="73"/>
      <c r="UEN54" s="73"/>
      <c r="UEO54" s="73"/>
      <c r="UEP54" s="73"/>
      <c r="UEQ54" s="73"/>
      <c r="UER54" s="73"/>
      <c r="UES54" s="73"/>
      <c r="UET54" s="73"/>
      <c r="UEU54" s="73"/>
      <c r="UEV54" s="73"/>
      <c r="UEW54" s="73"/>
      <c r="UEX54" s="73"/>
      <c r="UEY54" s="73"/>
      <c r="UEZ54" s="73"/>
      <c r="UFA54" s="73"/>
      <c r="UFB54" s="73"/>
      <c r="UFC54" s="73"/>
      <c r="UFD54" s="73"/>
      <c r="UFE54" s="73"/>
      <c r="UFF54" s="73"/>
      <c r="UFG54" s="73"/>
      <c r="UFH54" s="73"/>
      <c r="UFI54" s="73"/>
      <c r="UFJ54" s="73"/>
      <c r="UFK54" s="73"/>
      <c r="UFL54" s="73"/>
      <c r="UFM54" s="73"/>
      <c r="UFN54" s="73"/>
      <c r="UFO54" s="73"/>
      <c r="UFP54" s="73"/>
      <c r="UFQ54" s="73"/>
      <c r="UFR54" s="73"/>
      <c r="UFS54" s="73"/>
      <c r="UFT54" s="73"/>
      <c r="UFU54" s="73"/>
      <c r="UFV54" s="73"/>
      <c r="UFW54" s="73"/>
      <c r="UFX54" s="73"/>
      <c r="UFY54" s="73"/>
      <c r="UFZ54" s="73"/>
      <c r="UGA54" s="73"/>
      <c r="UGB54" s="73"/>
      <c r="UGC54" s="73"/>
      <c r="UGD54" s="73"/>
      <c r="UGE54" s="73"/>
      <c r="UGF54" s="73"/>
      <c r="UGG54" s="73"/>
      <c r="UGH54" s="73"/>
      <c r="UGI54" s="73"/>
      <c r="UGJ54" s="73"/>
      <c r="UGK54" s="73"/>
      <c r="UGL54" s="73"/>
      <c r="UGM54" s="73"/>
      <c r="UGN54" s="73"/>
      <c r="UGO54" s="73"/>
      <c r="UGP54" s="73"/>
      <c r="UGQ54" s="73"/>
      <c r="UGR54" s="73"/>
      <c r="UGS54" s="73"/>
      <c r="UGT54" s="73"/>
      <c r="UGU54" s="73"/>
      <c r="UGV54" s="73"/>
      <c r="UGW54" s="73"/>
      <c r="UGX54" s="73"/>
      <c r="UGY54" s="73"/>
      <c r="UGZ54" s="73"/>
      <c r="UHA54" s="73"/>
      <c r="UHB54" s="73"/>
      <c r="UHC54" s="73"/>
      <c r="UHD54" s="73"/>
      <c r="UHE54" s="73"/>
      <c r="UHF54" s="73"/>
      <c r="UHG54" s="73"/>
      <c r="UHH54" s="73"/>
      <c r="UHI54" s="73"/>
      <c r="UHJ54" s="73"/>
      <c r="UHK54" s="73"/>
      <c r="UHL54" s="73"/>
      <c r="UHM54" s="73"/>
      <c r="UHN54" s="73"/>
      <c r="UHO54" s="73"/>
      <c r="UHP54" s="73"/>
      <c r="UHQ54" s="73"/>
      <c r="UHR54" s="73"/>
      <c r="UHS54" s="73"/>
      <c r="UHT54" s="73"/>
      <c r="UHU54" s="73"/>
      <c r="UHV54" s="73"/>
      <c r="UHW54" s="73"/>
      <c r="UHX54" s="73"/>
      <c r="UHY54" s="73"/>
      <c r="UHZ54" s="73"/>
      <c r="UIA54" s="73"/>
      <c r="UIB54" s="73"/>
      <c r="UIC54" s="73"/>
      <c r="UID54" s="73"/>
      <c r="UIE54" s="73"/>
      <c r="UIF54" s="73"/>
      <c r="UIG54" s="73"/>
      <c r="UIH54" s="73"/>
      <c r="UII54" s="73"/>
      <c r="UIJ54" s="73"/>
      <c r="UIK54" s="73"/>
      <c r="UIL54" s="73"/>
      <c r="UIM54" s="73"/>
      <c r="UIN54" s="73"/>
      <c r="UIO54" s="73"/>
      <c r="UIP54" s="73"/>
      <c r="UIQ54" s="73"/>
      <c r="UIR54" s="73"/>
      <c r="UIS54" s="73"/>
      <c r="UIT54" s="73"/>
      <c r="UIU54" s="73"/>
      <c r="UIV54" s="73"/>
      <c r="UIW54" s="73"/>
      <c r="UIX54" s="73"/>
      <c r="UIY54" s="73"/>
      <c r="UIZ54" s="73"/>
      <c r="UJA54" s="73"/>
      <c r="UJB54" s="73"/>
      <c r="UJC54" s="73"/>
      <c r="UJD54" s="73"/>
      <c r="UJE54" s="73"/>
      <c r="UJF54" s="73"/>
      <c r="UJG54" s="73"/>
      <c r="UJH54" s="73"/>
      <c r="UJI54" s="73"/>
      <c r="UJJ54" s="73"/>
      <c r="UJK54" s="73"/>
      <c r="UJL54" s="73"/>
      <c r="UJM54" s="73"/>
      <c r="UJN54" s="73"/>
      <c r="UJO54" s="73"/>
      <c r="UJP54" s="73"/>
      <c r="UJQ54" s="73"/>
      <c r="UJR54" s="73"/>
      <c r="UJS54" s="73"/>
      <c r="UJT54" s="73"/>
      <c r="UJU54" s="73"/>
      <c r="UJV54" s="73"/>
      <c r="UJW54" s="73"/>
      <c r="UJX54" s="73"/>
      <c r="UJY54" s="73"/>
      <c r="UJZ54" s="73"/>
      <c r="UKA54" s="73"/>
      <c r="UKB54" s="73"/>
      <c r="UKC54" s="73"/>
      <c r="UKD54" s="73"/>
      <c r="UKE54" s="73"/>
      <c r="UKF54" s="73"/>
      <c r="UKG54" s="73"/>
      <c r="UKH54" s="73"/>
      <c r="UKI54" s="73"/>
      <c r="UKJ54" s="73"/>
      <c r="UKK54" s="73"/>
      <c r="UKL54" s="73"/>
      <c r="UKM54" s="73"/>
      <c r="UKN54" s="73"/>
      <c r="UKO54" s="73"/>
      <c r="UKP54" s="73"/>
      <c r="UKQ54" s="73"/>
      <c r="UKR54" s="73"/>
      <c r="UKS54" s="73"/>
      <c r="UKT54" s="73"/>
      <c r="UKU54" s="73"/>
      <c r="UKV54" s="73"/>
      <c r="UKW54" s="73"/>
      <c r="UKX54" s="73"/>
      <c r="UKY54" s="73"/>
      <c r="UKZ54" s="73"/>
      <c r="ULA54" s="73"/>
      <c r="ULB54" s="73"/>
      <c r="ULC54" s="73"/>
      <c r="ULD54" s="73"/>
      <c r="ULE54" s="73"/>
      <c r="ULF54" s="73"/>
      <c r="ULG54" s="73"/>
      <c r="ULH54" s="73"/>
      <c r="ULI54" s="73"/>
      <c r="ULJ54" s="73"/>
      <c r="ULK54" s="73"/>
      <c r="ULL54" s="73"/>
      <c r="ULM54" s="73"/>
      <c r="ULN54" s="73"/>
      <c r="ULO54" s="73"/>
      <c r="ULP54" s="73"/>
      <c r="ULQ54" s="73"/>
      <c r="ULR54" s="73"/>
      <c r="ULS54" s="73"/>
      <c r="ULT54" s="73"/>
      <c r="ULU54" s="73"/>
      <c r="ULV54" s="73"/>
      <c r="ULW54" s="73"/>
      <c r="ULX54" s="73"/>
      <c r="ULY54" s="73"/>
      <c r="ULZ54" s="73"/>
      <c r="UMA54" s="73"/>
      <c r="UMB54" s="73"/>
      <c r="UMC54" s="73"/>
      <c r="UMD54" s="73"/>
      <c r="UME54" s="73"/>
      <c r="UMF54" s="73"/>
      <c r="UMG54" s="73"/>
      <c r="UMH54" s="73"/>
      <c r="UMI54" s="73"/>
      <c r="UMJ54" s="73"/>
      <c r="UMK54" s="73"/>
      <c r="UML54" s="73"/>
      <c r="UMM54" s="73"/>
      <c r="UMN54" s="73"/>
      <c r="UMO54" s="73"/>
      <c r="UMP54" s="73"/>
      <c r="UMQ54" s="73"/>
      <c r="UMR54" s="73"/>
      <c r="UMS54" s="73"/>
      <c r="UMT54" s="73"/>
      <c r="UMU54" s="73"/>
      <c r="UMV54" s="73"/>
      <c r="UMW54" s="73"/>
      <c r="UMX54" s="73"/>
      <c r="UMY54" s="73"/>
      <c r="UMZ54" s="73"/>
      <c r="UNA54" s="73"/>
      <c r="UNB54" s="73"/>
      <c r="UNC54" s="73"/>
      <c r="UND54" s="73"/>
      <c r="UNE54" s="73"/>
      <c r="UNF54" s="73"/>
      <c r="UNG54" s="73"/>
      <c r="UNH54" s="73"/>
      <c r="UNI54" s="73"/>
      <c r="UNJ54" s="73"/>
      <c r="UNK54" s="73"/>
      <c r="UNL54" s="73"/>
      <c r="UNM54" s="73"/>
      <c r="UNN54" s="73"/>
      <c r="UNO54" s="73"/>
      <c r="UNP54" s="73"/>
      <c r="UNQ54" s="73"/>
      <c r="UNR54" s="73"/>
      <c r="UNS54" s="73"/>
      <c r="UNT54" s="73"/>
      <c r="UNU54" s="73"/>
      <c r="UNV54" s="73"/>
      <c r="UNW54" s="73"/>
      <c r="UNX54" s="73"/>
      <c r="UNY54" s="73"/>
      <c r="UNZ54" s="73"/>
      <c r="UOA54" s="73"/>
      <c r="UOB54" s="73"/>
      <c r="UOC54" s="73"/>
      <c r="UOD54" s="73"/>
      <c r="UOE54" s="73"/>
      <c r="UOF54" s="73"/>
      <c r="UOG54" s="73"/>
      <c r="UOH54" s="73"/>
      <c r="UOI54" s="73"/>
      <c r="UOJ54" s="73"/>
      <c r="UOK54" s="73"/>
      <c r="UOL54" s="73"/>
      <c r="UOM54" s="73"/>
      <c r="UON54" s="73"/>
      <c r="UOO54" s="73"/>
      <c r="UOP54" s="73"/>
      <c r="UOQ54" s="73"/>
      <c r="UOR54" s="73"/>
      <c r="UOS54" s="73"/>
      <c r="UOT54" s="73"/>
      <c r="UOU54" s="73"/>
      <c r="UOV54" s="73"/>
      <c r="UOW54" s="73"/>
      <c r="UOX54" s="73"/>
      <c r="UOY54" s="73"/>
      <c r="UOZ54" s="73"/>
      <c r="UPA54" s="73"/>
      <c r="UPB54" s="73"/>
      <c r="UPC54" s="73"/>
      <c r="UPD54" s="73"/>
      <c r="UPE54" s="73"/>
      <c r="UPF54" s="73"/>
      <c r="UPG54" s="73"/>
      <c r="UPH54" s="73"/>
      <c r="UPI54" s="73"/>
      <c r="UPJ54" s="73"/>
      <c r="UPK54" s="73"/>
      <c r="UPL54" s="73"/>
      <c r="UPM54" s="73"/>
      <c r="UPN54" s="73"/>
      <c r="UPO54" s="73"/>
      <c r="UPP54" s="73"/>
      <c r="UPQ54" s="73"/>
      <c r="UPR54" s="73"/>
      <c r="UPS54" s="73"/>
      <c r="UPT54" s="73"/>
      <c r="UPU54" s="73"/>
      <c r="UPV54" s="73"/>
      <c r="UPW54" s="73"/>
      <c r="UPX54" s="73"/>
      <c r="UPY54" s="73"/>
      <c r="UPZ54" s="73"/>
      <c r="UQA54" s="73"/>
      <c r="UQB54" s="73"/>
      <c r="UQC54" s="73"/>
      <c r="UQD54" s="73"/>
      <c r="UQE54" s="73"/>
      <c r="UQF54" s="73"/>
      <c r="UQG54" s="73"/>
      <c r="UQH54" s="73"/>
      <c r="UQI54" s="73"/>
      <c r="UQJ54" s="73"/>
      <c r="UQK54" s="73"/>
      <c r="UQL54" s="73"/>
      <c r="UQM54" s="73"/>
      <c r="UQN54" s="73"/>
      <c r="UQO54" s="73"/>
      <c r="UQP54" s="73"/>
      <c r="UQQ54" s="73"/>
      <c r="UQR54" s="73"/>
      <c r="UQS54" s="73"/>
      <c r="UQT54" s="73"/>
      <c r="UQU54" s="73"/>
      <c r="UQV54" s="73"/>
      <c r="UQW54" s="73"/>
      <c r="UQX54" s="73"/>
      <c r="UQY54" s="73"/>
      <c r="UQZ54" s="73"/>
      <c r="URA54" s="73"/>
      <c r="URB54" s="73"/>
      <c r="URC54" s="73"/>
      <c r="URD54" s="73"/>
      <c r="URE54" s="73"/>
      <c r="URF54" s="73"/>
      <c r="URG54" s="73"/>
      <c r="URH54" s="73"/>
      <c r="URI54" s="73"/>
      <c r="URJ54" s="73"/>
      <c r="URK54" s="73"/>
      <c r="URL54" s="73"/>
      <c r="URM54" s="73"/>
      <c r="URN54" s="73"/>
      <c r="URO54" s="73"/>
      <c r="URP54" s="73"/>
      <c r="URQ54" s="73"/>
      <c r="URR54" s="73"/>
      <c r="URS54" s="73"/>
      <c r="URT54" s="73"/>
      <c r="URU54" s="73"/>
      <c r="URV54" s="73"/>
      <c r="URW54" s="73"/>
      <c r="URX54" s="73"/>
      <c r="URY54" s="73"/>
      <c r="URZ54" s="73"/>
      <c r="USA54" s="73"/>
      <c r="USB54" s="73"/>
      <c r="USC54" s="73"/>
      <c r="USD54" s="73"/>
      <c r="USE54" s="73"/>
      <c r="USF54" s="73"/>
      <c r="USG54" s="73"/>
      <c r="USH54" s="73"/>
      <c r="USI54" s="73"/>
      <c r="USJ54" s="73"/>
      <c r="USK54" s="73"/>
      <c r="USL54" s="73"/>
      <c r="USM54" s="73"/>
      <c r="USN54" s="73"/>
      <c r="USO54" s="73"/>
      <c r="USP54" s="73"/>
      <c r="USQ54" s="73"/>
      <c r="USR54" s="73"/>
      <c r="USS54" s="73"/>
      <c r="UST54" s="73"/>
      <c r="USU54" s="73"/>
      <c r="USV54" s="73"/>
      <c r="USW54" s="73"/>
      <c r="USX54" s="73"/>
      <c r="USY54" s="73"/>
      <c r="USZ54" s="73"/>
      <c r="UTA54" s="73"/>
      <c r="UTB54" s="73"/>
      <c r="UTC54" s="73"/>
      <c r="UTD54" s="73"/>
      <c r="UTE54" s="73"/>
      <c r="UTF54" s="73"/>
      <c r="UTG54" s="73"/>
      <c r="UTH54" s="73"/>
      <c r="UTI54" s="73"/>
      <c r="UTJ54" s="73"/>
      <c r="UTK54" s="73"/>
      <c r="UTL54" s="73"/>
      <c r="UTM54" s="73"/>
      <c r="UTN54" s="73"/>
      <c r="UTO54" s="73"/>
      <c r="UTP54" s="73"/>
      <c r="UTQ54" s="73"/>
      <c r="UTR54" s="73"/>
      <c r="UTS54" s="73"/>
      <c r="UTT54" s="73"/>
      <c r="UTU54" s="73"/>
      <c r="UTV54" s="73"/>
      <c r="UTW54" s="73"/>
      <c r="UTX54" s="73"/>
      <c r="UTY54" s="73"/>
      <c r="UTZ54" s="73"/>
      <c r="UUA54" s="73"/>
      <c r="UUB54" s="73"/>
      <c r="UUC54" s="73"/>
      <c r="UUD54" s="73"/>
      <c r="UUE54" s="73"/>
      <c r="UUF54" s="73"/>
      <c r="UUG54" s="73"/>
      <c r="UUH54" s="73"/>
      <c r="UUI54" s="73"/>
      <c r="UUJ54" s="73"/>
      <c r="UUK54" s="73"/>
      <c r="UUL54" s="73"/>
      <c r="UUM54" s="73"/>
      <c r="UUN54" s="73"/>
      <c r="UUO54" s="73"/>
      <c r="UUP54" s="73"/>
      <c r="UUQ54" s="73"/>
      <c r="UUR54" s="73"/>
      <c r="UUS54" s="73"/>
      <c r="UUT54" s="73"/>
      <c r="UUU54" s="73"/>
      <c r="UUV54" s="73"/>
      <c r="UUW54" s="73"/>
      <c r="UUX54" s="73"/>
      <c r="UUY54" s="73"/>
      <c r="UUZ54" s="73"/>
      <c r="UVA54" s="73"/>
      <c r="UVB54" s="73"/>
      <c r="UVC54" s="73"/>
      <c r="UVD54" s="73"/>
      <c r="UVE54" s="73"/>
      <c r="UVF54" s="73"/>
      <c r="UVG54" s="73"/>
      <c r="UVH54" s="73"/>
      <c r="UVI54" s="73"/>
      <c r="UVJ54" s="73"/>
      <c r="UVK54" s="73"/>
      <c r="UVL54" s="73"/>
      <c r="UVM54" s="73"/>
      <c r="UVN54" s="73"/>
      <c r="UVO54" s="73"/>
      <c r="UVP54" s="73"/>
      <c r="UVQ54" s="73"/>
      <c r="UVR54" s="73"/>
      <c r="UVS54" s="73"/>
      <c r="UVT54" s="73"/>
      <c r="UVU54" s="73"/>
      <c r="UVV54" s="73"/>
      <c r="UVW54" s="73"/>
      <c r="UVX54" s="73"/>
      <c r="UVY54" s="73"/>
      <c r="UVZ54" s="73"/>
      <c r="UWA54" s="73"/>
      <c r="UWB54" s="73"/>
      <c r="UWC54" s="73"/>
      <c r="UWD54" s="73"/>
      <c r="UWE54" s="73"/>
      <c r="UWF54" s="73"/>
      <c r="UWG54" s="73"/>
      <c r="UWH54" s="73"/>
      <c r="UWI54" s="73"/>
      <c r="UWJ54" s="73"/>
      <c r="UWK54" s="73"/>
      <c r="UWL54" s="73"/>
      <c r="UWM54" s="73"/>
      <c r="UWN54" s="73"/>
      <c r="UWO54" s="73"/>
      <c r="UWP54" s="73"/>
      <c r="UWQ54" s="73"/>
      <c r="UWR54" s="73"/>
      <c r="UWS54" s="73"/>
      <c r="UWT54" s="73"/>
      <c r="UWU54" s="73"/>
      <c r="UWV54" s="73"/>
      <c r="UWW54" s="73"/>
      <c r="UWX54" s="73"/>
      <c r="UWY54" s="73"/>
      <c r="UWZ54" s="73"/>
      <c r="UXA54" s="73"/>
      <c r="UXB54" s="73"/>
      <c r="UXC54" s="73"/>
      <c r="UXD54" s="73"/>
      <c r="UXE54" s="73"/>
      <c r="UXF54" s="73"/>
      <c r="UXG54" s="73"/>
      <c r="UXH54" s="73"/>
      <c r="UXI54" s="73"/>
      <c r="UXJ54" s="73"/>
      <c r="UXK54" s="73"/>
      <c r="UXL54" s="73"/>
      <c r="UXM54" s="73"/>
      <c r="UXN54" s="73"/>
      <c r="UXO54" s="73"/>
      <c r="UXP54" s="73"/>
      <c r="UXQ54" s="73"/>
      <c r="UXR54" s="73"/>
      <c r="UXS54" s="73"/>
      <c r="UXT54" s="73"/>
      <c r="UXU54" s="73"/>
      <c r="UXV54" s="73"/>
      <c r="UXW54" s="73"/>
      <c r="UXX54" s="73"/>
      <c r="UXY54" s="73"/>
      <c r="UXZ54" s="73"/>
      <c r="UYA54" s="73"/>
      <c r="UYB54" s="73"/>
      <c r="UYC54" s="73"/>
      <c r="UYD54" s="73"/>
      <c r="UYE54" s="73"/>
      <c r="UYF54" s="73"/>
      <c r="UYG54" s="73"/>
      <c r="UYH54" s="73"/>
      <c r="UYI54" s="73"/>
      <c r="UYJ54" s="73"/>
      <c r="UYK54" s="73"/>
      <c r="UYL54" s="73"/>
      <c r="UYM54" s="73"/>
      <c r="UYN54" s="73"/>
      <c r="UYO54" s="73"/>
      <c r="UYP54" s="73"/>
      <c r="UYQ54" s="73"/>
      <c r="UYR54" s="73"/>
      <c r="UYS54" s="73"/>
      <c r="UYT54" s="73"/>
      <c r="UYU54" s="73"/>
      <c r="UYV54" s="73"/>
      <c r="UYW54" s="73"/>
      <c r="UYX54" s="73"/>
      <c r="UYY54" s="73"/>
      <c r="UYZ54" s="73"/>
      <c r="UZA54" s="73"/>
      <c r="UZB54" s="73"/>
      <c r="UZC54" s="73"/>
      <c r="UZD54" s="73"/>
      <c r="UZE54" s="73"/>
      <c r="UZF54" s="73"/>
      <c r="UZG54" s="73"/>
      <c r="UZH54" s="73"/>
      <c r="UZI54" s="73"/>
      <c r="UZJ54" s="73"/>
      <c r="UZK54" s="73"/>
      <c r="UZL54" s="73"/>
      <c r="UZM54" s="73"/>
      <c r="UZN54" s="73"/>
      <c r="UZO54" s="73"/>
      <c r="UZP54" s="73"/>
      <c r="UZQ54" s="73"/>
      <c r="UZR54" s="73"/>
      <c r="UZS54" s="73"/>
      <c r="UZT54" s="73"/>
      <c r="UZU54" s="73"/>
      <c r="UZV54" s="73"/>
      <c r="UZW54" s="73"/>
      <c r="UZX54" s="73"/>
      <c r="UZY54" s="73"/>
      <c r="UZZ54" s="73"/>
      <c r="VAA54" s="73"/>
      <c r="VAB54" s="73"/>
      <c r="VAC54" s="73"/>
      <c r="VAD54" s="73"/>
      <c r="VAE54" s="73"/>
      <c r="VAF54" s="73"/>
      <c r="VAG54" s="73"/>
      <c r="VAH54" s="73"/>
      <c r="VAI54" s="73"/>
      <c r="VAJ54" s="73"/>
      <c r="VAK54" s="73"/>
      <c r="VAL54" s="73"/>
      <c r="VAM54" s="73"/>
      <c r="VAN54" s="73"/>
      <c r="VAO54" s="73"/>
      <c r="VAP54" s="73"/>
      <c r="VAQ54" s="73"/>
      <c r="VAR54" s="73"/>
      <c r="VAS54" s="73"/>
      <c r="VAT54" s="73"/>
      <c r="VAU54" s="73"/>
      <c r="VAV54" s="73"/>
      <c r="VAW54" s="73"/>
      <c r="VAX54" s="73"/>
      <c r="VAY54" s="73"/>
      <c r="VAZ54" s="73"/>
      <c r="VBA54" s="73"/>
      <c r="VBB54" s="73"/>
      <c r="VBC54" s="73"/>
      <c r="VBD54" s="73"/>
      <c r="VBE54" s="73"/>
      <c r="VBF54" s="73"/>
      <c r="VBG54" s="73"/>
      <c r="VBH54" s="73"/>
      <c r="VBI54" s="73"/>
      <c r="VBJ54" s="73"/>
      <c r="VBK54" s="73"/>
      <c r="VBL54" s="73"/>
      <c r="VBM54" s="73"/>
      <c r="VBN54" s="73"/>
      <c r="VBO54" s="73"/>
      <c r="VBP54" s="73"/>
      <c r="VBQ54" s="73"/>
      <c r="VBR54" s="73"/>
      <c r="VBS54" s="73"/>
      <c r="VBT54" s="73"/>
      <c r="VBU54" s="73"/>
      <c r="VBV54" s="73"/>
      <c r="VBW54" s="73"/>
      <c r="VBX54" s="73"/>
      <c r="VBY54" s="73"/>
      <c r="VBZ54" s="73"/>
      <c r="VCA54" s="73"/>
      <c r="VCB54" s="73"/>
      <c r="VCC54" s="73"/>
      <c r="VCD54" s="73"/>
      <c r="VCE54" s="73"/>
      <c r="VCF54" s="73"/>
      <c r="VCG54" s="73"/>
      <c r="VCH54" s="73"/>
      <c r="VCI54" s="73"/>
      <c r="VCJ54" s="73"/>
      <c r="VCK54" s="73"/>
      <c r="VCL54" s="73"/>
      <c r="VCM54" s="73"/>
      <c r="VCN54" s="73"/>
      <c r="VCO54" s="73"/>
      <c r="VCP54" s="73"/>
      <c r="VCQ54" s="73"/>
      <c r="VCR54" s="73"/>
      <c r="VCS54" s="73"/>
      <c r="VCT54" s="73"/>
      <c r="VCU54" s="73"/>
      <c r="VCV54" s="73"/>
      <c r="VCW54" s="73"/>
      <c r="VCX54" s="73"/>
      <c r="VCY54" s="73"/>
      <c r="VCZ54" s="73"/>
      <c r="VDA54" s="73"/>
      <c r="VDB54" s="73"/>
      <c r="VDC54" s="73"/>
      <c r="VDD54" s="73"/>
      <c r="VDE54" s="73"/>
      <c r="VDF54" s="73"/>
      <c r="VDG54" s="73"/>
      <c r="VDH54" s="73"/>
      <c r="VDI54" s="73"/>
      <c r="VDJ54" s="73"/>
      <c r="VDK54" s="73"/>
      <c r="VDL54" s="73"/>
      <c r="VDM54" s="73"/>
      <c r="VDN54" s="73"/>
      <c r="VDO54" s="73"/>
      <c r="VDP54" s="73"/>
      <c r="VDQ54" s="73"/>
      <c r="VDR54" s="73"/>
      <c r="VDS54" s="73"/>
      <c r="VDT54" s="73"/>
      <c r="VDU54" s="73"/>
      <c r="VDV54" s="73"/>
      <c r="VDW54" s="73"/>
      <c r="VDX54" s="73"/>
      <c r="VDY54" s="73"/>
      <c r="VDZ54" s="73"/>
      <c r="VEA54" s="73"/>
      <c r="VEB54" s="73"/>
      <c r="VEC54" s="73"/>
      <c r="VED54" s="73"/>
      <c r="VEE54" s="73"/>
      <c r="VEF54" s="73"/>
      <c r="VEG54" s="73"/>
      <c r="VEH54" s="73"/>
      <c r="VEI54" s="73"/>
      <c r="VEJ54" s="73"/>
      <c r="VEK54" s="73"/>
      <c r="VEL54" s="73"/>
      <c r="VEM54" s="73"/>
      <c r="VEN54" s="73"/>
      <c r="VEO54" s="73"/>
      <c r="VEP54" s="73"/>
      <c r="VEQ54" s="73"/>
      <c r="VER54" s="73"/>
      <c r="VES54" s="73"/>
      <c r="VET54" s="73"/>
      <c r="VEU54" s="73"/>
      <c r="VEV54" s="73"/>
      <c r="VEW54" s="73"/>
      <c r="VEX54" s="73"/>
      <c r="VEY54" s="73"/>
      <c r="VEZ54" s="73"/>
      <c r="VFA54" s="73"/>
      <c r="VFB54" s="73"/>
      <c r="VFC54" s="73"/>
      <c r="VFD54" s="73"/>
      <c r="VFE54" s="73"/>
      <c r="VFF54" s="73"/>
      <c r="VFG54" s="73"/>
      <c r="VFH54" s="73"/>
      <c r="VFI54" s="73"/>
      <c r="VFJ54" s="73"/>
      <c r="VFK54" s="73"/>
      <c r="VFL54" s="73"/>
      <c r="VFM54" s="73"/>
      <c r="VFN54" s="73"/>
      <c r="VFO54" s="73"/>
      <c r="VFP54" s="73"/>
      <c r="VFQ54" s="73"/>
      <c r="VFR54" s="73"/>
      <c r="VFS54" s="73"/>
      <c r="VFT54" s="73"/>
      <c r="VFU54" s="73"/>
      <c r="VFV54" s="73"/>
      <c r="VFW54" s="73"/>
      <c r="VFX54" s="73"/>
      <c r="VFY54" s="73"/>
      <c r="VFZ54" s="73"/>
      <c r="VGA54" s="73"/>
      <c r="VGB54" s="73"/>
      <c r="VGC54" s="73"/>
      <c r="VGD54" s="73"/>
      <c r="VGE54" s="73"/>
      <c r="VGF54" s="73"/>
      <c r="VGG54" s="73"/>
      <c r="VGH54" s="73"/>
      <c r="VGI54" s="73"/>
      <c r="VGJ54" s="73"/>
      <c r="VGK54" s="73"/>
      <c r="VGL54" s="73"/>
      <c r="VGM54" s="73"/>
      <c r="VGN54" s="73"/>
      <c r="VGO54" s="73"/>
      <c r="VGP54" s="73"/>
      <c r="VGQ54" s="73"/>
      <c r="VGR54" s="73"/>
      <c r="VGS54" s="73"/>
      <c r="VGT54" s="73"/>
      <c r="VGU54" s="73"/>
      <c r="VGV54" s="73"/>
      <c r="VGW54" s="73"/>
      <c r="VGX54" s="73"/>
      <c r="VGY54" s="73"/>
      <c r="VGZ54" s="73"/>
      <c r="VHA54" s="73"/>
      <c r="VHB54" s="73"/>
      <c r="VHC54" s="73"/>
      <c r="VHD54" s="73"/>
      <c r="VHE54" s="73"/>
      <c r="VHF54" s="73"/>
      <c r="VHG54" s="73"/>
      <c r="VHH54" s="73"/>
      <c r="VHI54" s="73"/>
      <c r="VHJ54" s="73"/>
      <c r="VHK54" s="73"/>
      <c r="VHL54" s="73"/>
      <c r="VHM54" s="73"/>
      <c r="VHN54" s="73"/>
      <c r="VHO54" s="73"/>
      <c r="VHP54" s="73"/>
      <c r="VHQ54" s="73"/>
      <c r="VHR54" s="73"/>
      <c r="VHS54" s="73"/>
      <c r="VHT54" s="73"/>
      <c r="VHU54" s="73"/>
      <c r="VHV54" s="73"/>
      <c r="VHW54" s="73"/>
      <c r="VHX54" s="73"/>
      <c r="VHY54" s="73"/>
      <c r="VHZ54" s="73"/>
      <c r="VIA54" s="73"/>
      <c r="VIB54" s="73"/>
      <c r="VIC54" s="73"/>
      <c r="VID54" s="73"/>
      <c r="VIE54" s="73"/>
      <c r="VIF54" s="73"/>
      <c r="VIG54" s="73"/>
      <c r="VIH54" s="73"/>
      <c r="VII54" s="73"/>
      <c r="VIJ54" s="73"/>
      <c r="VIK54" s="73"/>
      <c r="VIL54" s="73"/>
      <c r="VIM54" s="73"/>
      <c r="VIN54" s="73"/>
      <c r="VIO54" s="73"/>
      <c r="VIP54" s="73"/>
      <c r="VIQ54" s="73"/>
      <c r="VIR54" s="73"/>
      <c r="VIS54" s="73"/>
      <c r="VIT54" s="73"/>
      <c r="VIU54" s="73"/>
      <c r="VIV54" s="73"/>
      <c r="VIW54" s="73"/>
      <c r="VIX54" s="73"/>
      <c r="VIY54" s="73"/>
      <c r="VIZ54" s="73"/>
      <c r="VJA54" s="73"/>
      <c r="VJB54" s="73"/>
      <c r="VJC54" s="73"/>
      <c r="VJD54" s="73"/>
      <c r="VJE54" s="73"/>
      <c r="VJF54" s="73"/>
      <c r="VJG54" s="73"/>
      <c r="VJH54" s="73"/>
      <c r="VJI54" s="73"/>
      <c r="VJJ54" s="73"/>
      <c r="VJK54" s="73"/>
      <c r="VJL54" s="73"/>
      <c r="VJM54" s="73"/>
      <c r="VJN54" s="73"/>
      <c r="VJO54" s="73"/>
      <c r="VJP54" s="73"/>
      <c r="VJQ54" s="73"/>
      <c r="VJR54" s="73"/>
      <c r="VJS54" s="73"/>
      <c r="VJT54" s="73"/>
      <c r="VJU54" s="73"/>
      <c r="VJV54" s="73"/>
      <c r="VJW54" s="73"/>
      <c r="VJX54" s="73"/>
      <c r="VJY54" s="73"/>
      <c r="VJZ54" s="73"/>
      <c r="VKA54" s="73"/>
      <c r="VKB54" s="73"/>
      <c r="VKC54" s="73"/>
      <c r="VKD54" s="73"/>
      <c r="VKE54" s="73"/>
      <c r="VKF54" s="73"/>
      <c r="VKG54" s="73"/>
      <c r="VKH54" s="73"/>
      <c r="VKI54" s="73"/>
      <c r="VKJ54" s="73"/>
      <c r="VKK54" s="73"/>
      <c r="VKL54" s="73"/>
      <c r="VKM54" s="73"/>
      <c r="VKN54" s="73"/>
      <c r="VKO54" s="73"/>
      <c r="VKP54" s="73"/>
      <c r="VKQ54" s="73"/>
      <c r="VKR54" s="73"/>
      <c r="VKS54" s="73"/>
      <c r="VKT54" s="73"/>
      <c r="VKU54" s="73"/>
      <c r="VKV54" s="73"/>
      <c r="VKW54" s="73"/>
      <c r="VKX54" s="73"/>
      <c r="VKY54" s="73"/>
      <c r="VKZ54" s="73"/>
      <c r="VLA54" s="73"/>
      <c r="VLB54" s="73"/>
      <c r="VLC54" s="73"/>
      <c r="VLD54" s="73"/>
      <c r="VLE54" s="73"/>
      <c r="VLF54" s="73"/>
      <c r="VLG54" s="73"/>
      <c r="VLH54" s="73"/>
      <c r="VLI54" s="73"/>
      <c r="VLJ54" s="73"/>
      <c r="VLK54" s="73"/>
      <c r="VLL54" s="73"/>
      <c r="VLM54" s="73"/>
      <c r="VLN54" s="73"/>
      <c r="VLO54" s="73"/>
      <c r="VLP54" s="73"/>
      <c r="VLQ54" s="73"/>
      <c r="VLR54" s="73"/>
      <c r="VLS54" s="73"/>
      <c r="VLT54" s="73"/>
      <c r="VLU54" s="73"/>
      <c r="VLV54" s="73"/>
      <c r="VLW54" s="73"/>
      <c r="VLX54" s="73"/>
      <c r="VLY54" s="73"/>
      <c r="VLZ54" s="73"/>
      <c r="VMA54" s="73"/>
      <c r="VMB54" s="73"/>
      <c r="VMC54" s="73"/>
      <c r="VMD54" s="73"/>
      <c r="VME54" s="73"/>
      <c r="VMF54" s="73"/>
      <c r="VMG54" s="73"/>
      <c r="VMH54" s="73"/>
      <c r="VMI54" s="73"/>
      <c r="VMJ54" s="73"/>
      <c r="VMK54" s="73"/>
      <c r="VML54" s="73"/>
      <c r="VMM54" s="73"/>
      <c r="VMN54" s="73"/>
      <c r="VMO54" s="73"/>
      <c r="VMP54" s="73"/>
      <c r="VMQ54" s="73"/>
      <c r="VMR54" s="73"/>
      <c r="VMS54" s="73"/>
      <c r="VMT54" s="73"/>
      <c r="VMU54" s="73"/>
      <c r="VMV54" s="73"/>
      <c r="VMW54" s="73"/>
      <c r="VMX54" s="73"/>
      <c r="VMY54" s="73"/>
      <c r="VMZ54" s="73"/>
      <c r="VNA54" s="73"/>
      <c r="VNB54" s="73"/>
      <c r="VNC54" s="73"/>
      <c r="VND54" s="73"/>
      <c r="VNE54" s="73"/>
      <c r="VNF54" s="73"/>
      <c r="VNG54" s="73"/>
      <c r="VNH54" s="73"/>
      <c r="VNI54" s="73"/>
      <c r="VNJ54" s="73"/>
      <c r="VNK54" s="73"/>
      <c r="VNL54" s="73"/>
      <c r="VNM54" s="73"/>
      <c r="VNN54" s="73"/>
      <c r="VNO54" s="73"/>
      <c r="VNP54" s="73"/>
      <c r="VNQ54" s="73"/>
      <c r="VNR54" s="73"/>
      <c r="VNS54" s="73"/>
      <c r="VNT54" s="73"/>
      <c r="VNU54" s="73"/>
      <c r="VNV54" s="73"/>
      <c r="VNW54" s="73"/>
      <c r="VNX54" s="73"/>
      <c r="VNY54" s="73"/>
      <c r="VNZ54" s="73"/>
      <c r="VOA54" s="73"/>
      <c r="VOB54" s="73"/>
      <c r="VOC54" s="73"/>
      <c r="VOD54" s="73"/>
      <c r="VOE54" s="73"/>
      <c r="VOF54" s="73"/>
      <c r="VOG54" s="73"/>
      <c r="VOH54" s="73"/>
      <c r="VOI54" s="73"/>
      <c r="VOJ54" s="73"/>
      <c r="VOK54" s="73"/>
      <c r="VOL54" s="73"/>
      <c r="VOM54" s="73"/>
      <c r="VON54" s="73"/>
      <c r="VOO54" s="73"/>
      <c r="VOP54" s="73"/>
      <c r="VOQ54" s="73"/>
      <c r="VOR54" s="73"/>
      <c r="VOS54" s="73"/>
      <c r="VOT54" s="73"/>
      <c r="VOU54" s="73"/>
      <c r="VOV54" s="73"/>
      <c r="VOW54" s="73"/>
      <c r="VOX54" s="73"/>
      <c r="VOY54" s="73"/>
      <c r="VOZ54" s="73"/>
      <c r="VPA54" s="73"/>
      <c r="VPB54" s="73"/>
      <c r="VPC54" s="73"/>
      <c r="VPD54" s="73"/>
      <c r="VPE54" s="73"/>
      <c r="VPF54" s="73"/>
      <c r="VPG54" s="73"/>
      <c r="VPH54" s="73"/>
      <c r="VPI54" s="73"/>
      <c r="VPJ54" s="73"/>
      <c r="VPK54" s="73"/>
      <c r="VPL54" s="73"/>
      <c r="VPM54" s="73"/>
      <c r="VPN54" s="73"/>
      <c r="VPO54" s="73"/>
      <c r="VPP54" s="73"/>
      <c r="VPQ54" s="73"/>
      <c r="VPR54" s="73"/>
      <c r="VPS54" s="73"/>
      <c r="VPT54" s="73"/>
      <c r="VPU54" s="73"/>
      <c r="VPV54" s="73"/>
      <c r="VPW54" s="73"/>
      <c r="VPX54" s="73"/>
      <c r="VPY54" s="73"/>
      <c r="VPZ54" s="73"/>
      <c r="VQA54" s="73"/>
      <c r="VQB54" s="73"/>
      <c r="VQC54" s="73"/>
      <c r="VQD54" s="73"/>
      <c r="VQE54" s="73"/>
      <c r="VQF54" s="73"/>
      <c r="VQG54" s="73"/>
      <c r="VQH54" s="73"/>
      <c r="VQI54" s="73"/>
      <c r="VQJ54" s="73"/>
      <c r="VQK54" s="73"/>
      <c r="VQL54" s="73"/>
      <c r="VQM54" s="73"/>
      <c r="VQN54" s="73"/>
      <c r="VQO54" s="73"/>
      <c r="VQP54" s="73"/>
      <c r="VQQ54" s="73"/>
      <c r="VQR54" s="73"/>
      <c r="VQS54" s="73"/>
      <c r="VQT54" s="73"/>
      <c r="VQU54" s="73"/>
      <c r="VQV54" s="73"/>
      <c r="VQW54" s="73"/>
      <c r="VQX54" s="73"/>
      <c r="VQY54" s="73"/>
      <c r="VQZ54" s="73"/>
      <c r="VRA54" s="73"/>
      <c r="VRB54" s="73"/>
      <c r="VRC54" s="73"/>
      <c r="VRD54" s="73"/>
      <c r="VRE54" s="73"/>
      <c r="VRF54" s="73"/>
      <c r="VRG54" s="73"/>
      <c r="VRH54" s="73"/>
      <c r="VRI54" s="73"/>
      <c r="VRJ54" s="73"/>
      <c r="VRK54" s="73"/>
      <c r="VRL54" s="73"/>
      <c r="VRM54" s="73"/>
      <c r="VRN54" s="73"/>
      <c r="VRO54" s="73"/>
      <c r="VRP54" s="73"/>
      <c r="VRQ54" s="73"/>
      <c r="VRR54" s="73"/>
      <c r="VRS54" s="73"/>
      <c r="VRT54" s="73"/>
      <c r="VRU54" s="73"/>
      <c r="VRV54" s="73"/>
      <c r="VRW54" s="73"/>
      <c r="VRX54" s="73"/>
      <c r="VRY54" s="73"/>
      <c r="VRZ54" s="73"/>
      <c r="VSA54" s="73"/>
      <c r="VSB54" s="73"/>
      <c r="VSC54" s="73"/>
      <c r="VSD54" s="73"/>
      <c r="VSE54" s="73"/>
      <c r="VSF54" s="73"/>
      <c r="VSG54" s="73"/>
      <c r="VSH54" s="73"/>
      <c r="VSI54" s="73"/>
      <c r="VSJ54" s="73"/>
      <c r="VSK54" s="73"/>
      <c r="VSL54" s="73"/>
      <c r="VSM54" s="73"/>
      <c r="VSN54" s="73"/>
      <c r="VSO54" s="73"/>
      <c r="VSP54" s="73"/>
      <c r="VSQ54" s="73"/>
      <c r="VSR54" s="73"/>
      <c r="VSS54" s="73"/>
      <c r="VST54" s="73"/>
      <c r="VSU54" s="73"/>
      <c r="VSV54" s="73"/>
      <c r="VSW54" s="73"/>
      <c r="VSX54" s="73"/>
      <c r="VSY54" s="73"/>
      <c r="VSZ54" s="73"/>
      <c r="VTA54" s="73"/>
      <c r="VTB54" s="73"/>
      <c r="VTC54" s="73"/>
      <c r="VTD54" s="73"/>
      <c r="VTE54" s="73"/>
      <c r="VTF54" s="73"/>
      <c r="VTG54" s="73"/>
      <c r="VTH54" s="73"/>
      <c r="VTI54" s="73"/>
      <c r="VTJ54" s="73"/>
      <c r="VTK54" s="73"/>
      <c r="VTL54" s="73"/>
      <c r="VTM54" s="73"/>
      <c r="VTN54" s="73"/>
      <c r="VTO54" s="73"/>
      <c r="VTP54" s="73"/>
      <c r="VTQ54" s="73"/>
      <c r="VTR54" s="73"/>
      <c r="VTS54" s="73"/>
      <c r="VTT54" s="73"/>
      <c r="VTU54" s="73"/>
      <c r="VTV54" s="73"/>
      <c r="VTW54" s="73"/>
      <c r="VTX54" s="73"/>
      <c r="VTY54" s="73"/>
      <c r="VTZ54" s="73"/>
      <c r="VUA54" s="73"/>
      <c r="VUB54" s="73"/>
      <c r="VUC54" s="73"/>
      <c r="VUD54" s="73"/>
      <c r="VUE54" s="73"/>
      <c r="VUF54" s="73"/>
      <c r="VUG54" s="73"/>
      <c r="VUH54" s="73"/>
      <c r="VUI54" s="73"/>
      <c r="VUJ54" s="73"/>
      <c r="VUK54" s="73"/>
      <c r="VUL54" s="73"/>
      <c r="VUM54" s="73"/>
      <c r="VUN54" s="73"/>
      <c r="VUO54" s="73"/>
      <c r="VUP54" s="73"/>
      <c r="VUQ54" s="73"/>
      <c r="VUR54" s="73"/>
      <c r="VUS54" s="73"/>
      <c r="VUT54" s="73"/>
      <c r="VUU54" s="73"/>
      <c r="VUV54" s="73"/>
      <c r="VUW54" s="73"/>
      <c r="VUX54" s="73"/>
      <c r="VUY54" s="73"/>
      <c r="VUZ54" s="73"/>
      <c r="VVA54" s="73"/>
      <c r="VVB54" s="73"/>
      <c r="VVC54" s="73"/>
      <c r="VVD54" s="73"/>
      <c r="VVE54" s="73"/>
      <c r="VVF54" s="73"/>
      <c r="VVG54" s="73"/>
      <c r="VVH54" s="73"/>
      <c r="VVI54" s="73"/>
      <c r="VVJ54" s="73"/>
      <c r="VVK54" s="73"/>
      <c r="VVL54" s="73"/>
      <c r="VVM54" s="73"/>
      <c r="VVN54" s="73"/>
      <c r="VVO54" s="73"/>
      <c r="VVP54" s="73"/>
      <c r="VVQ54" s="73"/>
      <c r="VVR54" s="73"/>
      <c r="VVS54" s="73"/>
      <c r="VVT54" s="73"/>
      <c r="VVU54" s="73"/>
      <c r="VVV54" s="73"/>
      <c r="VVW54" s="73"/>
      <c r="VVX54" s="73"/>
      <c r="VVY54" s="73"/>
      <c r="VVZ54" s="73"/>
      <c r="VWA54" s="73"/>
      <c r="VWB54" s="73"/>
      <c r="VWC54" s="73"/>
      <c r="VWD54" s="73"/>
      <c r="VWE54" s="73"/>
      <c r="VWF54" s="73"/>
      <c r="VWG54" s="73"/>
      <c r="VWH54" s="73"/>
      <c r="VWI54" s="73"/>
      <c r="VWJ54" s="73"/>
      <c r="VWK54" s="73"/>
      <c r="VWL54" s="73"/>
      <c r="VWM54" s="73"/>
      <c r="VWN54" s="73"/>
      <c r="VWO54" s="73"/>
      <c r="VWP54" s="73"/>
      <c r="VWQ54" s="73"/>
      <c r="VWR54" s="73"/>
      <c r="VWS54" s="73"/>
      <c r="VWT54" s="73"/>
      <c r="VWU54" s="73"/>
      <c r="VWV54" s="73"/>
      <c r="VWW54" s="73"/>
      <c r="VWX54" s="73"/>
      <c r="VWY54" s="73"/>
      <c r="VWZ54" s="73"/>
      <c r="VXA54" s="73"/>
      <c r="VXB54" s="73"/>
      <c r="VXC54" s="73"/>
      <c r="VXD54" s="73"/>
      <c r="VXE54" s="73"/>
      <c r="VXF54" s="73"/>
      <c r="VXG54" s="73"/>
      <c r="VXH54" s="73"/>
      <c r="VXI54" s="73"/>
      <c r="VXJ54" s="73"/>
      <c r="VXK54" s="73"/>
      <c r="VXL54" s="73"/>
      <c r="VXM54" s="73"/>
      <c r="VXN54" s="73"/>
      <c r="VXO54" s="73"/>
      <c r="VXP54" s="73"/>
      <c r="VXQ54" s="73"/>
      <c r="VXR54" s="73"/>
      <c r="VXS54" s="73"/>
      <c r="VXT54" s="73"/>
      <c r="VXU54" s="73"/>
      <c r="VXV54" s="73"/>
      <c r="VXW54" s="73"/>
      <c r="VXX54" s="73"/>
      <c r="VXY54" s="73"/>
      <c r="VXZ54" s="73"/>
      <c r="VYA54" s="73"/>
      <c r="VYB54" s="73"/>
      <c r="VYC54" s="73"/>
      <c r="VYD54" s="73"/>
      <c r="VYE54" s="73"/>
      <c r="VYF54" s="73"/>
      <c r="VYG54" s="73"/>
      <c r="VYH54" s="73"/>
      <c r="VYI54" s="73"/>
      <c r="VYJ54" s="73"/>
      <c r="VYK54" s="73"/>
      <c r="VYL54" s="73"/>
      <c r="VYM54" s="73"/>
      <c r="VYN54" s="73"/>
      <c r="VYO54" s="73"/>
      <c r="VYP54" s="73"/>
      <c r="VYQ54" s="73"/>
      <c r="VYR54" s="73"/>
      <c r="VYS54" s="73"/>
      <c r="VYT54" s="73"/>
      <c r="VYU54" s="73"/>
      <c r="VYV54" s="73"/>
      <c r="VYW54" s="73"/>
      <c r="VYX54" s="73"/>
      <c r="VYY54" s="73"/>
      <c r="VYZ54" s="73"/>
      <c r="VZA54" s="73"/>
      <c r="VZB54" s="73"/>
      <c r="VZC54" s="73"/>
      <c r="VZD54" s="73"/>
      <c r="VZE54" s="73"/>
      <c r="VZF54" s="73"/>
      <c r="VZG54" s="73"/>
      <c r="VZH54" s="73"/>
      <c r="VZI54" s="73"/>
      <c r="VZJ54" s="73"/>
      <c r="VZK54" s="73"/>
      <c r="VZL54" s="73"/>
      <c r="VZM54" s="73"/>
      <c r="VZN54" s="73"/>
      <c r="VZO54" s="73"/>
      <c r="VZP54" s="73"/>
      <c r="VZQ54" s="73"/>
      <c r="VZR54" s="73"/>
      <c r="VZS54" s="73"/>
      <c r="VZT54" s="73"/>
      <c r="VZU54" s="73"/>
      <c r="VZV54" s="73"/>
      <c r="VZW54" s="73"/>
      <c r="VZX54" s="73"/>
      <c r="VZY54" s="73"/>
      <c r="VZZ54" s="73"/>
      <c r="WAA54" s="73"/>
      <c r="WAB54" s="73"/>
      <c r="WAC54" s="73"/>
      <c r="WAD54" s="73"/>
      <c r="WAE54" s="73"/>
      <c r="WAF54" s="73"/>
      <c r="WAG54" s="73"/>
      <c r="WAH54" s="73"/>
      <c r="WAI54" s="73"/>
      <c r="WAJ54" s="73"/>
      <c r="WAK54" s="73"/>
      <c r="WAL54" s="73"/>
      <c r="WAM54" s="73"/>
      <c r="WAN54" s="73"/>
      <c r="WAO54" s="73"/>
      <c r="WAP54" s="73"/>
      <c r="WAQ54" s="73"/>
      <c r="WAR54" s="73"/>
      <c r="WAS54" s="73"/>
      <c r="WAT54" s="73"/>
      <c r="WAU54" s="73"/>
      <c r="WAV54" s="73"/>
      <c r="WAW54" s="73"/>
      <c r="WAX54" s="73"/>
      <c r="WAY54" s="73"/>
      <c r="WAZ54" s="73"/>
      <c r="WBA54" s="73"/>
      <c r="WBB54" s="73"/>
      <c r="WBC54" s="73"/>
      <c r="WBD54" s="73"/>
      <c r="WBE54" s="73"/>
      <c r="WBF54" s="73"/>
      <c r="WBG54" s="73"/>
      <c r="WBH54" s="73"/>
      <c r="WBI54" s="73"/>
      <c r="WBJ54" s="73"/>
      <c r="WBK54" s="73"/>
      <c r="WBL54" s="73"/>
      <c r="WBM54" s="73"/>
      <c r="WBN54" s="73"/>
      <c r="WBO54" s="73"/>
      <c r="WBP54" s="73"/>
      <c r="WBQ54" s="73"/>
      <c r="WBR54" s="73"/>
      <c r="WBS54" s="73"/>
      <c r="WBT54" s="73"/>
      <c r="WBU54" s="73"/>
      <c r="WBV54" s="73"/>
      <c r="WBW54" s="73"/>
      <c r="WBX54" s="73"/>
      <c r="WBY54" s="73"/>
      <c r="WBZ54" s="73"/>
      <c r="WCA54" s="73"/>
      <c r="WCB54" s="73"/>
      <c r="WCC54" s="73"/>
      <c r="WCD54" s="73"/>
      <c r="WCE54" s="73"/>
      <c r="WCF54" s="73"/>
      <c r="WCG54" s="73"/>
      <c r="WCH54" s="73"/>
      <c r="WCI54" s="73"/>
      <c r="WCJ54" s="73"/>
      <c r="WCK54" s="73"/>
      <c r="WCL54" s="73"/>
      <c r="WCM54" s="73"/>
      <c r="WCN54" s="73"/>
      <c r="WCO54" s="73"/>
      <c r="WCP54" s="73"/>
      <c r="WCQ54" s="73"/>
      <c r="WCR54" s="73"/>
      <c r="WCS54" s="73"/>
      <c r="WCT54" s="73"/>
      <c r="WCU54" s="73"/>
      <c r="WCV54" s="73"/>
      <c r="WCW54" s="73"/>
      <c r="WCX54" s="73"/>
      <c r="WCY54" s="73"/>
      <c r="WCZ54" s="73"/>
      <c r="WDA54" s="73"/>
      <c r="WDB54" s="73"/>
      <c r="WDC54" s="73"/>
      <c r="WDD54" s="73"/>
      <c r="WDE54" s="73"/>
      <c r="WDF54" s="73"/>
      <c r="WDG54" s="73"/>
      <c r="WDH54" s="73"/>
      <c r="WDI54" s="73"/>
      <c r="WDJ54" s="73"/>
      <c r="WDK54" s="73"/>
      <c r="WDL54" s="73"/>
      <c r="WDM54" s="73"/>
      <c r="WDN54" s="73"/>
      <c r="WDO54" s="73"/>
      <c r="WDP54" s="73"/>
      <c r="WDQ54" s="73"/>
      <c r="WDR54" s="73"/>
      <c r="WDS54" s="73"/>
      <c r="WDT54" s="73"/>
      <c r="WDU54" s="73"/>
      <c r="WDV54" s="73"/>
      <c r="WDW54" s="73"/>
      <c r="WDX54" s="73"/>
      <c r="WDY54" s="73"/>
      <c r="WDZ54" s="73"/>
      <c r="WEA54" s="73"/>
      <c r="WEB54" s="73"/>
      <c r="WEC54" s="73"/>
      <c r="WED54" s="73"/>
      <c r="WEE54" s="73"/>
      <c r="WEF54" s="73"/>
      <c r="WEG54" s="73"/>
      <c r="WEH54" s="73"/>
      <c r="WEI54" s="73"/>
      <c r="WEJ54" s="73"/>
      <c r="WEK54" s="73"/>
      <c r="WEL54" s="73"/>
      <c r="WEM54" s="73"/>
      <c r="WEN54" s="73"/>
      <c r="WEO54" s="73"/>
      <c r="WEP54" s="73"/>
      <c r="WEQ54" s="73"/>
      <c r="WER54" s="73"/>
      <c r="WES54" s="73"/>
      <c r="WET54" s="73"/>
      <c r="WEU54" s="73"/>
      <c r="WEV54" s="73"/>
      <c r="WEW54" s="73"/>
      <c r="WEX54" s="73"/>
      <c r="WEY54" s="73"/>
      <c r="WEZ54" s="73"/>
      <c r="WFA54" s="73"/>
      <c r="WFB54" s="73"/>
      <c r="WFC54" s="73"/>
      <c r="WFD54" s="73"/>
      <c r="WFE54" s="73"/>
      <c r="WFF54" s="73"/>
      <c r="WFG54" s="73"/>
      <c r="WFH54" s="73"/>
      <c r="WFI54" s="73"/>
      <c r="WFJ54" s="73"/>
      <c r="WFK54" s="73"/>
      <c r="WFL54" s="73"/>
      <c r="WFM54" s="73"/>
      <c r="WFN54" s="73"/>
      <c r="WFO54" s="73"/>
      <c r="WFP54" s="73"/>
      <c r="WFQ54" s="73"/>
      <c r="WFR54" s="73"/>
      <c r="WFS54" s="73"/>
      <c r="WFT54" s="73"/>
      <c r="WFU54" s="73"/>
      <c r="WFV54" s="73"/>
      <c r="WFW54" s="73"/>
      <c r="WFX54" s="73"/>
      <c r="WFY54" s="73"/>
      <c r="WFZ54" s="73"/>
      <c r="WGA54" s="73"/>
      <c r="WGB54" s="73"/>
      <c r="WGC54" s="73"/>
      <c r="WGD54" s="73"/>
      <c r="WGE54" s="73"/>
      <c r="WGF54" s="73"/>
      <c r="WGG54" s="73"/>
      <c r="WGH54" s="73"/>
      <c r="WGI54" s="73"/>
      <c r="WGJ54" s="73"/>
      <c r="WGK54" s="73"/>
      <c r="WGL54" s="73"/>
      <c r="WGM54" s="73"/>
      <c r="WGN54" s="73"/>
      <c r="WGO54" s="73"/>
      <c r="WGP54" s="73"/>
      <c r="WGQ54" s="73"/>
      <c r="WGR54" s="73"/>
      <c r="WGS54" s="73"/>
      <c r="WGT54" s="73"/>
      <c r="WGU54" s="73"/>
      <c r="WGV54" s="73"/>
      <c r="WGW54" s="73"/>
      <c r="WGX54" s="73"/>
      <c r="WGY54" s="73"/>
      <c r="WGZ54" s="73"/>
      <c r="WHA54" s="73"/>
      <c r="WHB54" s="73"/>
      <c r="WHC54" s="73"/>
      <c r="WHD54" s="73"/>
      <c r="WHE54" s="73"/>
      <c r="WHF54" s="73"/>
      <c r="WHG54" s="73"/>
      <c r="WHH54" s="73"/>
      <c r="WHI54" s="73"/>
      <c r="WHJ54" s="73"/>
      <c r="WHK54" s="73"/>
      <c r="WHL54" s="73"/>
      <c r="WHM54" s="73"/>
      <c r="WHN54" s="73"/>
      <c r="WHO54" s="73"/>
      <c r="WHP54" s="73"/>
      <c r="WHQ54" s="73"/>
      <c r="WHR54" s="73"/>
      <c r="WHS54" s="73"/>
      <c r="WHT54" s="73"/>
      <c r="WHU54" s="73"/>
      <c r="WHV54" s="73"/>
      <c r="WHW54" s="73"/>
      <c r="WHX54" s="73"/>
      <c r="WHY54" s="73"/>
      <c r="WHZ54" s="73"/>
      <c r="WIA54" s="73"/>
      <c r="WIB54" s="73"/>
      <c r="WIC54" s="73"/>
      <c r="WID54" s="73"/>
      <c r="WIE54" s="73"/>
      <c r="WIF54" s="73"/>
      <c r="WIG54" s="73"/>
      <c r="WIH54" s="73"/>
      <c r="WII54" s="73"/>
      <c r="WIJ54" s="73"/>
      <c r="WIK54" s="73"/>
      <c r="WIL54" s="73"/>
      <c r="WIM54" s="73"/>
      <c r="WIN54" s="73"/>
      <c r="WIO54" s="73"/>
      <c r="WIP54" s="73"/>
      <c r="WIQ54" s="73"/>
      <c r="WIR54" s="73"/>
      <c r="WIS54" s="73"/>
      <c r="WIT54" s="73"/>
      <c r="WIU54" s="73"/>
      <c r="WIV54" s="73"/>
      <c r="WIW54" s="73"/>
      <c r="WIX54" s="73"/>
      <c r="WIY54" s="73"/>
      <c r="WIZ54" s="73"/>
      <c r="WJA54" s="73"/>
      <c r="WJB54" s="73"/>
      <c r="WJC54" s="73"/>
      <c r="WJD54" s="73"/>
      <c r="WJE54" s="73"/>
      <c r="WJF54" s="73"/>
      <c r="WJG54" s="73"/>
      <c r="WJH54" s="73"/>
      <c r="WJI54" s="73"/>
      <c r="WJJ54" s="73"/>
      <c r="WJK54" s="73"/>
      <c r="WJL54" s="73"/>
      <c r="WJM54" s="73"/>
      <c r="WJN54" s="73"/>
      <c r="WJO54" s="73"/>
      <c r="WJP54" s="73"/>
      <c r="WJQ54" s="73"/>
      <c r="WJR54" s="73"/>
      <c r="WJS54" s="73"/>
      <c r="WJT54" s="73"/>
      <c r="WJU54" s="73"/>
      <c r="WJV54" s="73"/>
      <c r="WJW54" s="73"/>
      <c r="WJX54" s="73"/>
      <c r="WJY54" s="73"/>
      <c r="WJZ54" s="73"/>
      <c r="WKA54" s="73"/>
      <c r="WKB54" s="73"/>
      <c r="WKC54" s="73"/>
      <c r="WKD54" s="73"/>
      <c r="WKE54" s="73"/>
      <c r="WKF54" s="73"/>
      <c r="WKG54" s="73"/>
      <c r="WKH54" s="73"/>
      <c r="WKI54" s="73"/>
      <c r="WKJ54" s="73"/>
      <c r="WKK54" s="73"/>
      <c r="WKL54" s="73"/>
      <c r="WKM54" s="73"/>
      <c r="WKN54" s="73"/>
      <c r="WKO54" s="73"/>
      <c r="WKP54" s="73"/>
      <c r="WKQ54" s="73"/>
      <c r="WKR54" s="73"/>
      <c r="WKS54" s="73"/>
      <c r="WKT54" s="73"/>
      <c r="WKU54" s="73"/>
      <c r="WKV54" s="73"/>
      <c r="WKW54" s="73"/>
      <c r="WKX54" s="73"/>
      <c r="WKY54" s="73"/>
      <c r="WKZ54" s="73"/>
      <c r="WLA54" s="73"/>
      <c r="WLB54" s="73"/>
      <c r="WLC54" s="73"/>
      <c r="WLD54" s="73"/>
      <c r="WLE54" s="73"/>
      <c r="WLF54" s="73"/>
      <c r="WLG54" s="73"/>
      <c r="WLH54" s="73"/>
      <c r="WLI54" s="73"/>
      <c r="WLJ54" s="73"/>
      <c r="WLK54" s="73"/>
      <c r="WLL54" s="73"/>
      <c r="WLM54" s="73"/>
      <c r="WLN54" s="73"/>
      <c r="WLO54" s="73"/>
      <c r="WLP54" s="73"/>
      <c r="WLQ54" s="73"/>
      <c r="WLR54" s="73"/>
      <c r="WLS54" s="73"/>
      <c r="WLT54" s="73"/>
      <c r="WLU54" s="73"/>
      <c r="WLV54" s="73"/>
      <c r="WLW54" s="73"/>
      <c r="WLX54" s="73"/>
      <c r="WLY54" s="73"/>
      <c r="WLZ54" s="73"/>
      <c r="WMA54" s="73"/>
      <c r="WMB54" s="73"/>
      <c r="WMC54" s="73"/>
      <c r="WMD54" s="73"/>
      <c r="WME54" s="73"/>
      <c r="WMF54" s="73"/>
      <c r="WMG54" s="73"/>
      <c r="WMH54" s="73"/>
      <c r="WMI54" s="73"/>
      <c r="WMJ54" s="73"/>
      <c r="WMK54" s="73"/>
      <c r="WML54" s="73"/>
      <c r="WMM54" s="73"/>
      <c r="WMN54" s="73"/>
      <c r="WMO54" s="73"/>
      <c r="WMP54" s="73"/>
      <c r="WMQ54" s="73"/>
      <c r="WMR54" s="73"/>
      <c r="WMS54" s="73"/>
      <c r="WMT54" s="73"/>
      <c r="WMU54" s="73"/>
      <c r="WMV54" s="73"/>
      <c r="WMW54" s="73"/>
      <c r="WMX54" s="73"/>
      <c r="WMY54" s="73"/>
      <c r="WMZ54" s="73"/>
      <c r="WNA54" s="73"/>
      <c r="WNB54" s="73"/>
      <c r="WNC54" s="73"/>
      <c r="WND54" s="73"/>
      <c r="WNE54" s="73"/>
      <c r="WNF54" s="73"/>
      <c r="WNG54" s="73"/>
      <c r="WNH54" s="73"/>
      <c r="WNI54" s="73"/>
      <c r="WNJ54" s="73"/>
      <c r="WNK54" s="73"/>
      <c r="WNL54" s="73"/>
      <c r="WNM54" s="73"/>
      <c r="WNN54" s="73"/>
      <c r="WNO54" s="73"/>
      <c r="WNP54" s="73"/>
      <c r="WNQ54" s="73"/>
      <c r="WNR54" s="73"/>
      <c r="WNS54" s="73"/>
      <c r="WNT54" s="73"/>
      <c r="WNU54" s="73"/>
      <c r="WNV54" s="73"/>
      <c r="WNW54" s="73"/>
      <c r="WNX54" s="73"/>
      <c r="WNY54" s="73"/>
      <c r="WNZ54" s="73"/>
      <c r="WOA54" s="73"/>
      <c r="WOB54" s="73"/>
      <c r="WOC54" s="73"/>
      <c r="WOD54" s="73"/>
      <c r="WOE54" s="73"/>
      <c r="WOF54" s="73"/>
      <c r="WOG54" s="73"/>
      <c r="WOH54" s="73"/>
      <c r="WOI54" s="73"/>
      <c r="WOJ54" s="73"/>
      <c r="WOK54" s="73"/>
      <c r="WOL54" s="73"/>
      <c r="WOM54" s="73"/>
      <c r="WON54" s="73"/>
      <c r="WOO54" s="73"/>
      <c r="WOP54" s="73"/>
      <c r="WOQ54" s="73"/>
      <c r="WOR54" s="73"/>
      <c r="WOS54" s="73"/>
      <c r="WOT54" s="73"/>
      <c r="WOU54" s="73"/>
      <c r="WOV54" s="73"/>
      <c r="WOW54" s="73"/>
      <c r="WOX54" s="73"/>
      <c r="WOY54" s="73"/>
      <c r="WOZ54" s="73"/>
      <c r="WPA54" s="73"/>
      <c r="WPB54" s="73"/>
      <c r="WPC54" s="73"/>
      <c r="WPD54" s="73"/>
      <c r="WPE54" s="73"/>
      <c r="WPF54" s="73"/>
      <c r="WPG54" s="73"/>
      <c r="WPH54" s="73"/>
      <c r="WPI54" s="73"/>
      <c r="WPJ54" s="73"/>
      <c r="WPK54" s="73"/>
      <c r="WPL54" s="73"/>
      <c r="WPM54" s="73"/>
      <c r="WPN54" s="73"/>
      <c r="WPO54" s="73"/>
      <c r="WPP54" s="73"/>
      <c r="WPQ54" s="73"/>
      <c r="WPR54" s="73"/>
      <c r="WPS54" s="73"/>
      <c r="WPT54" s="73"/>
      <c r="WPU54" s="73"/>
      <c r="WPV54" s="73"/>
      <c r="WPW54" s="73"/>
      <c r="WPX54" s="73"/>
      <c r="WPY54" s="73"/>
      <c r="WPZ54" s="73"/>
      <c r="WQA54" s="73"/>
      <c r="WQB54" s="73"/>
      <c r="WQC54" s="73"/>
      <c r="WQD54" s="73"/>
      <c r="WQE54" s="73"/>
      <c r="WQF54" s="73"/>
      <c r="WQG54" s="73"/>
      <c r="WQH54" s="73"/>
      <c r="WQI54" s="73"/>
      <c r="WQJ54" s="73"/>
      <c r="WQK54" s="73"/>
      <c r="WQL54" s="73"/>
      <c r="WQM54" s="73"/>
      <c r="WQN54" s="73"/>
      <c r="WQO54" s="73"/>
      <c r="WQP54" s="73"/>
      <c r="WQQ54" s="73"/>
      <c r="WQR54" s="73"/>
      <c r="WQS54" s="73"/>
      <c r="WQT54" s="73"/>
      <c r="WQU54" s="73"/>
      <c r="WQV54" s="73"/>
      <c r="WQW54" s="73"/>
      <c r="WQX54" s="73"/>
      <c r="WQY54" s="73"/>
      <c r="WQZ54" s="73"/>
      <c r="WRA54" s="73"/>
      <c r="WRB54" s="73"/>
      <c r="WRC54" s="73"/>
      <c r="WRD54" s="73"/>
      <c r="WRE54" s="73"/>
      <c r="WRF54" s="73"/>
      <c r="WRG54" s="73"/>
      <c r="WRH54" s="73"/>
      <c r="WRI54" s="73"/>
      <c r="WRJ54" s="73"/>
      <c r="WRK54" s="73"/>
      <c r="WRL54" s="73"/>
      <c r="WRM54" s="73"/>
      <c r="WRN54" s="73"/>
      <c r="WRO54" s="73"/>
      <c r="WRP54" s="73"/>
      <c r="WRQ54" s="73"/>
      <c r="WRR54" s="73"/>
      <c r="WRS54" s="73"/>
      <c r="WRT54" s="73"/>
      <c r="WRU54" s="73"/>
      <c r="WRV54" s="73"/>
      <c r="WRW54" s="73"/>
      <c r="WRX54" s="73"/>
      <c r="WRY54" s="73"/>
      <c r="WRZ54" s="73"/>
      <c r="WSA54" s="73"/>
      <c r="WSB54" s="73"/>
      <c r="WSC54" s="73"/>
      <c r="WSD54" s="73"/>
      <c r="WSE54" s="73"/>
      <c r="WSF54" s="73"/>
      <c r="WSG54" s="73"/>
      <c r="WSH54" s="73"/>
      <c r="WSI54" s="73"/>
      <c r="WSJ54" s="73"/>
      <c r="WSK54" s="73"/>
      <c r="WSL54" s="73"/>
      <c r="WSM54" s="73"/>
      <c r="WSN54" s="73"/>
      <c r="WSO54" s="73"/>
      <c r="WSP54" s="73"/>
      <c r="WSQ54" s="73"/>
      <c r="WSR54" s="73"/>
      <c r="WSS54" s="73"/>
      <c r="WST54" s="73"/>
      <c r="WSU54" s="73"/>
      <c r="WSV54" s="73"/>
      <c r="WSW54" s="73"/>
      <c r="WSX54" s="73"/>
      <c r="WSY54" s="73"/>
      <c r="WSZ54" s="73"/>
      <c r="WTA54" s="73"/>
      <c r="WTB54" s="73"/>
      <c r="WTC54" s="73"/>
      <c r="WTD54" s="73"/>
      <c r="WTE54" s="73"/>
      <c r="WTF54" s="73"/>
      <c r="WTG54" s="73"/>
      <c r="WTH54" s="73"/>
      <c r="WTI54" s="73"/>
      <c r="WTJ54" s="73"/>
      <c r="WTK54" s="73"/>
      <c r="WTL54" s="73"/>
      <c r="WTM54" s="73"/>
      <c r="WTN54" s="73"/>
      <c r="WTO54" s="73"/>
      <c r="WTP54" s="73"/>
      <c r="WTQ54" s="73"/>
      <c r="WTR54" s="73"/>
      <c r="WTS54" s="73"/>
      <c r="WTT54" s="73"/>
      <c r="WTU54" s="73"/>
      <c r="WTV54" s="73"/>
      <c r="WTW54" s="73"/>
      <c r="WTX54" s="73"/>
      <c r="WTY54" s="73"/>
      <c r="WTZ54" s="73"/>
      <c r="WUA54" s="73"/>
      <c r="WUB54" s="73"/>
      <c r="WUC54" s="73"/>
      <c r="WUD54" s="73"/>
      <c r="WUE54" s="73"/>
      <c r="WUF54" s="73"/>
      <c r="WUG54" s="73"/>
      <c r="WUH54" s="73"/>
      <c r="WUI54" s="73"/>
      <c r="WUJ54" s="73"/>
      <c r="WUK54" s="73"/>
      <c r="WUL54" s="73"/>
      <c r="WUM54" s="73"/>
      <c r="WUN54" s="73"/>
      <c r="WUO54" s="73"/>
      <c r="WUP54" s="73"/>
      <c r="WUQ54" s="73"/>
      <c r="WUR54" s="73"/>
      <c r="WUS54" s="73"/>
      <c r="WUT54" s="73"/>
      <c r="WUU54" s="73"/>
      <c r="WUV54" s="73"/>
      <c r="WUW54" s="73"/>
      <c r="WUX54" s="73"/>
      <c r="WUY54" s="73"/>
      <c r="WUZ54" s="73"/>
      <c r="WVA54" s="73"/>
      <c r="WVB54" s="73"/>
      <c r="WVC54" s="73"/>
      <c r="WVD54" s="73"/>
      <c r="WVE54" s="73"/>
      <c r="WVF54" s="73"/>
      <c r="WVG54" s="73"/>
      <c r="WVH54" s="73"/>
      <c r="WVI54" s="73"/>
      <c r="WVJ54" s="73"/>
      <c r="WVK54" s="73"/>
      <c r="WVL54" s="73"/>
      <c r="WVM54" s="73"/>
      <c r="WVN54" s="73"/>
      <c r="WVO54" s="73"/>
      <c r="WVP54" s="73"/>
      <c r="WVQ54" s="73"/>
      <c r="WVR54" s="73"/>
      <c r="WVS54" s="73"/>
      <c r="WVT54" s="73"/>
      <c r="WVU54" s="73"/>
      <c r="WVV54" s="73"/>
      <c r="WVW54" s="73"/>
      <c r="WVX54" s="73"/>
      <c r="WVY54" s="73"/>
      <c r="WVZ54" s="73"/>
      <c r="WWA54" s="73"/>
      <c r="WWB54" s="73"/>
      <c r="WWC54" s="73"/>
      <c r="WWD54" s="73"/>
      <c r="WWE54" s="73"/>
      <c r="WWF54" s="73"/>
      <c r="WWG54" s="73"/>
      <c r="WWH54" s="73"/>
      <c r="WWI54" s="73"/>
      <c r="WWJ54" s="73"/>
      <c r="WWK54" s="73"/>
      <c r="WWL54" s="73"/>
      <c r="WWM54" s="73"/>
      <c r="WWN54" s="73"/>
      <c r="WWO54" s="73"/>
      <c r="WWP54" s="73"/>
      <c r="WWQ54" s="73"/>
      <c r="WWR54" s="73"/>
      <c r="WWS54" s="73"/>
      <c r="WWT54" s="73"/>
      <c r="WWU54" s="73"/>
      <c r="WWV54" s="73"/>
      <c r="WWW54" s="73"/>
      <c r="WWX54" s="73"/>
      <c r="WWY54" s="73"/>
      <c r="WWZ54" s="73"/>
      <c r="WXA54" s="73"/>
      <c r="WXB54" s="73"/>
      <c r="WXC54" s="73"/>
      <c r="WXD54" s="73"/>
      <c r="WXE54" s="73"/>
      <c r="WXF54" s="73"/>
      <c r="WXG54" s="73"/>
      <c r="WXH54" s="73"/>
      <c r="WXI54" s="73"/>
      <c r="WXJ54" s="73"/>
      <c r="WXK54" s="73"/>
      <c r="WXL54" s="73"/>
      <c r="WXM54" s="73"/>
      <c r="WXN54" s="73"/>
      <c r="WXO54" s="73"/>
      <c r="WXP54" s="73"/>
      <c r="WXQ54" s="73"/>
      <c r="WXR54" s="73"/>
      <c r="WXS54" s="73"/>
      <c r="WXT54" s="73"/>
      <c r="WXU54" s="73"/>
      <c r="WXV54" s="73"/>
      <c r="WXW54" s="73"/>
      <c r="WXX54" s="73"/>
      <c r="WXY54" s="73"/>
      <c r="WXZ54" s="73"/>
      <c r="WYA54" s="73"/>
      <c r="WYB54" s="73"/>
      <c r="WYC54" s="73"/>
      <c r="WYD54" s="73"/>
      <c r="WYE54" s="73"/>
      <c r="WYF54" s="73"/>
      <c r="WYG54" s="73"/>
      <c r="WYH54" s="73"/>
      <c r="WYI54" s="73"/>
      <c r="WYJ54" s="73"/>
      <c r="WYK54" s="73"/>
      <c r="WYL54" s="73"/>
      <c r="WYM54" s="73"/>
      <c r="WYN54" s="73"/>
      <c r="WYO54" s="73"/>
      <c r="WYP54" s="73"/>
      <c r="WYQ54" s="73"/>
      <c r="WYR54" s="73"/>
      <c r="WYS54" s="73"/>
      <c r="WYT54" s="73"/>
      <c r="WYU54" s="73"/>
      <c r="WYV54" s="73"/>
      <c r="WYW54" s="73"/>
      <c r="WYX54" s="73"/>
      <c r="WYY54" s="73"/>
      <c r="WYZ54" s="73"/>
      <c r="WZA54" s="73"/>
      <c r="WZB54" s="73"/>
      <c r="WZC54" s="73"/>
      <c r="WZD54" s="73"/>
      <c r="WZE54" s="73"/>
      <c r="WZF54" s="73"/>
      <c r="WZG54" s="73"/>
      <c r="WZH54" s="73"/>
      <c r="WZI54" s="73"/>
      <c r="WZJ54" s="73"/>
      <c r="WZK54" s="73"/>
      <c r="WZL54" s="73"/>
      <c r="WZM54" s="73"/>
      <c r="WZN54" s="73"/>
      <c r="WZO54" s="73"/>
      <c r="WZP54" s="73"/>
      <c r="WZQ54" s="73"/>
      <c r="WZR54" s="73"/>
      <c r="WZS54" s="73"/>
      <c r="WZT54" s="73"/>
      <c r="WZU54" s="73"/>
      <c r="WZV54" s="73"/>
      <c r="WZW54" s="73"/>
      <c r="WZX54" s="73"/>
      <c r="WZY54" s="73"/>
      <c r="WZZ54" s="73"/>
      <c r="XAA54" s="73"/>
      <c r="XAB54" s="73"/>
      <c r="XAC54" s="73"/>
      <c r="XAD54" s="73"/>
      <c r="XAE54" s="73"/>
      <c r="XAF54" s="73"/>
      <c r="XAG54" s="73"/>
      <c r="XAH54" s="73"/>
      <c r="XAI54" s="73"/>
      <c r="XAJ54" s="73"/>
      <c r="XAK54" s="73"/>
      <c r="XAL54" s="73"/>
      <c r="XAM54" s="73"/>
      <c r="XAN54" s="73"/>
      <c r="XAO54" s="73"/>
      <c r="XAP54" s="73"/>
      <c r="XAQ54" s="73"/>
      <c r="XAR54" s="73"/>
      <c r="XAS54" s="73"/>
      <c r="XAT54" s="73"/>
      <c r="XAU54" s="73"/>
      <c r="XAV54" s="73"/>
      <c r="XAW54" s="73"/>
      <c r="XAX54" s="73"/>
      <c r="XAY54" s="73"/>
      <c r="XAZ54" s="73"/>
      <c r="XBA54" s="73"/>
      <c r="XBB54" s="73"/>
      <c r="XBC54" s="73"/>
      <c r="XBD54" s="73"/>
      <c r="XBE54" s="73"/>
      <c r="XBF54" s="73"/>
      <c r="XBG54" s="73"/>
      <c r="XBH54" s="73"/>
      <c r="XBI54" s="73"/>
      <c r="XBJ54" s="73"/>
      <c r="XBK54" s="73"/>
      <c r="XBL54" s="73"/>
      <c r="XBM54" s="73"/>
      <c r="XBN54" s="73"/>
      <c r="XBO54" s="73"/>
      <c r="XBP54" s="73"/>
      <c r="XBQ54" s="73"/>
      <c r="XBR54" s="73"/>
      <c r="XBS54" s="73"/>
      <c r="XBT54" s="73"/>
      <c r="XBU54" s="73"/>
      <c r="XBV54" s="73"/>
      <c r="XBW54" s="73"/>
      <c r="XBX54" s="73"/>
      <c r="XBY54" s="73"/>
      <c r="XBZ54" s="73"/>
      <c r="XCA54" s="73"/>
      <c r="XCB54" s="73"/>
      <c r="XCC54" s="73"/>
      <c r="XCD54" s="73"/>
      <c r="XCE54" s="73"/>
      <c r="XCF54" s="73"/>
      <c r="XCG54" s="73"/>
      <c r="XCH54" s="73"/>
      <c r="XCI54" s="73"/>
      <c r="XCJ54" s="73"/>
      <c r="XCK54" s="73"/>
      <c r="XCL54" s="73"/>
      <c r="XCM54" s="73"/>
      <c r="XCN54" s="73"/>
      <c r="XCO54" s="73"/>
      <c r="XCP54" s="73"/>
      <c r="XCQ54" s="73"/>
      <c r="XCR54" s="73"/>
      <c r="XCS54" s="73"/>
      <c r="XCT54" s="73"/>
      <c r="XCU54" s="73"/>
      <c r="XCV54" s="73"/>
      <c r="XCW54" s="73"/>
      <c r="XCX54" s="73"/>
      <c r="XCY54" s="73"/>
      <c r="XCZ54" s="73"/>
      <c r="XDA54" s="73"/>
      <c r="XDB54" s="73"/>
      <c r="XDC54" s="73"/>
      <c r="XDD54" s="73"/>
      <c r="XDE54" s="73"/>
      <c r="XDF54" s="73"/>
      <c r="XDG54" s="73"/>
      <c r="XDH54" s="73"/>
      <c r="XDI54" s="73"/>
      <c r="XDJ54" s="73"/>
      <c r="XDK54" s="73"/>
      <c r="XDL54" s="73"/>
      <c r="XDM54" s="73"/>
      <c r="XDN54" s="73"/>
      <c r="XDO54" s="73"/>
      <c r="XDP54" s="73"/>
      <c r="XDQ54" s="73"/>
      <c r="XDR54" s="73"/>
      <c r="XDS54" s="73"/>
      <c r="XDT54" s="73"/>
      <c r="XDU54" s="73"/>
      <c r="XDV54" s="73"/>
      <c r="XDW54" s="73"/>
      <c r="XDX54" s="73"/>
      <c r="XDY54" s="73"/>
      <c r="XDZ54" s="73"/>
      <c r="XEA54" s="73"/>
      <c r="XEB54" s="73"/>
      <c r="XEC54" s="73"/>
      <c r="XED54" s="73"/>
      <c r="XEE54" s="73"/>
      <c r="XEF54" s="73"/>
      <c r="XEG54" s="73"/>
      <c r="XEH54" s="73"/>
      <c r="XEI54" s="73"/>
      <c r="XEJ54" s="73"/>
      <c r="XEK54" s="73"/>
    </row>
    <row r="55" spans="1:16365" s="74" customFormat="1" x14ac:dyDescent="0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  <c r="JD55" s="73"/>
      <c r="JE55" s="73"/>
      <c r="JF55" s="73"/>
      <c r="JG55" s="73"/>
      <c r="JH55" s="73"/>
      <c r="JI55" s="73"/>
      <c r="JJ55" s="73"/>
      <c r="JK55" s="73"/>
      <c r="JL55" s="73"/>
      <c r="JM55" s="73"/>
      <c r="JN55" s="73"/>
      <c r="JO55" s="73"/>
      <c r="JP55" s="73"/>
      <c r="JQ55" s="73"/>
      <c r="JR55" s="73"/>
      <c r="JS55" s="73"/>
      <c r="JT55" s="73"/>
      <c r="JU55" s="73"/>
      <c r="JV55" s="73"/>
      <c r="JW55" s="73"/>
      <c r="JX55" s="73"/>
      <c r="JY55" s="73"/>
      <c r="JZ55" s="73"/>
      <c r="KA55" s="73"/>
      <c r="KB55" s="73"/>
      <c r="KC55" s="73"/>
      <c r="KD55" s="73"/>
      <c r="KE55" s="73"/>
      <c r="KF55" s="73"/>
      <c r="KG55" s="73"/>
      <c r="KH55" s="73"/>
      <c r="KI55" s="73"/>
      <c r="KJ55" s="73"/>
      <c r="KK55" s="73"/>
      <c r="KL55" s="73"/>
      <c r="KM55" s="73"/>
      <c r="KN55" s="73"/>
      <c r="KO55" s="73"/>
      <c r="KP55" s="73"/>
      <c r="KQ55" s="73"/>
      <c r="KR55" s="73"/>
      <c r="KS55" s="73"/>
      <c r="KT55" s="73"/>
      <c r="KU55" s="73"/>
      <c r="KV55" s="73"/>
      <c r="KW55" s="73"/>
      <c r="KX55" s="73"/>
      <c r="KY55" s="73"/>
      <c r="KZ55" s="73"/>
      <c r="LA55" s="73"/>
      <c r="LB55" s="73"/>
      <c r="LC55" s="73"/>
      <c r="LD55" s="73"/>
      <c r="LE55" s="73"/>
      <c r="LF55" s="73"/>
      <c r="LG55" s="73"/>
      <c r="LH55" s="73"/>
      <c r="LI55" s="73"/>
      <c r="LJ55" s="73"/>
      <c r="LK55" s="73"/>
      <c r="LL55" s="73"/>
      <c r="LM55" s="73"/>
      <c r="LN55" s="73"/>
      <c r="LO55" s="73"/>
      <c r="LP55" s="73"/>
      <c r="LQ55" s="73"/>
      <c r="LR55" s="73"/>
      <c r="LS55" s="73"/>
      <c r="LT55" s="73"/>
      <c r="LU55" s="73"/>
      <c r="LV55" s="73"/>
      <c r="LW55" s="73"/>
      <c r="LX55" s="73"/>
      <c r="LY55" s="73"/>
      <c r="LZ55" s="73"/>
      <c r="MA55" s="73"/>
      <c r="MB55" s="73"/>
      <c r="MC55" s="73"/>
      <c r="MD55" s="73"/>
      <c r="ME55" s="73"/>
      <c r="MF55" s="73"/>
      <c r="MG55" s="73"/>
      <c r="MH55" s="73"/>
      <c r="MI55" s="73"/>
      <c r="MJ55" s="73"/>
      <c r="MK55" s="73"/>
      <c r="ML55" s="73"/>
      <c r="MM55" s="73"/>
      <c r="MN55" s="73"/>
      <c r="MO55" s="73"/>
      <c r="MP55" s="73"/>
      <c r="MQ55" s="73"/>
      <c r="MR55" s="73"/>
      <c r="MS55" s="73"/>
      <c r="MT55" s="73"/>
      <c r="MU55" s="73"/>
      <c r="MV55" s="73"/>
      <c r="MW55" s="73"/>
      <c r="MX55" s="73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  <c r="OF55" s="73"/>
      <c r="OG55" s="73"/>
      <c r="OH55" s="73"/>
      <c r="OI55" s="73"/>
      <c r="OJ55" s="73"/>
      <c r="OK55" s="73"/>
      <c r="OL55" s="73"/>
      <c r="OM55" s="73"/>
      <c r="ON55" s="73"/>
      <c r="OO55" s="73"/>
      <c r="OP55" s="73"/>
      <c r="OQ55" s="73"/>
      <c r="OR55" s="73"/>
      <c r="OS55" s="73"/>
      <c r="OT55" s="73"/>
      <c r="OU55" s="73"/>
      <c r="OV55" s="73"/>
      <c r="OW55" s="73"/>
      <c r="OX55" s="73"/>
      <c r="OY55" s="73"/>
      <c r="OZ55" s="73"/>
      <c r="PA55" s="73"/>
      <c r="PB55" s="73"/>
      <c r="PC55" s="73"/>
      <c r="PD55" s="73"/>
      <c r="PE55" s="73"/>
      <c r="PF55" s="73"/>
      <c r="PG55" s="73"/>
      <c r="PH55" s="73"/>
      <c r="PI55" s="73"/>
      <c r="PJ55" s="73"/>
      <c r="PK55" s="73"/>
      <c r="PL55" s="73"/>
      <c r="PM55" s="73"/>
      <c r="PN55" s="73"/>
      <c r="PO55" s="73"/>
      <c r="PP55" s="73"/>
      <c r="PQ55" s="73"/>
      <c r="PR55" s="73"/>
      <c r="PS55" s="73"/>
      <c r="PT55" s="73"/>
      <c r="PU55" s="73"/>
      <c r="PV55" s="73"/>
      <c r="PW55" s="73"/>
      <c r="PX55" s="73"/>
      <c r="PY55" s="73"/>
      <c r="PZ55" s="73"/>
      <c r="QA55" s="73"/>
      <c r="QB55" s="73"/>
      <c r="QC55" s="73"/>
      <c r="QD55" s="73"/>
      <c r="QE55" s="73"/>
      <c r="QF55" s="73"/>
      <c r="QG55" s="73"/>
      <c r="QH55" s="73"/>
      <c r="QI55" s="73"/>
      <c r="QJ55" s="73"/>
      <c r="QK55" s="73"/>
      <c r="QL55" s="73"/>
      <c r="QM55" s="73"/>
      <c r="QN55" s="73"/>
      <c r="QO55" s="73"/>
      <c r="QP55" s="73"/>
      <c r="QQ55" s="73"/>
      <c r="QR55" s="73"/>
      <c r="QS55" s="73"/>
      <c r="QT55" s="73"/>
      <c r="QU55" s="73"/>
      <c r="QV55" s="73"/>
      <c r="QW55" s="73"/>
      <c r="QX55" s="73"/>
      <c r="QY55" s="73"/>
      <c r="QZ55" s="73"/>
      <c r="RA55" s="73"/>
      <c r="RB55" s="73"/>
      <c r="RC55" s="73"/>
      <c r="RD55" s="73"/>
      <c r="RE55" s="73"/>
      <c r="RF55" s="73"/>
      <c r="RG55" s="73"/>
      <c r="RH55" s="73"/>
      <c r="RI55" s="73"/>
      <c r="RJ55" s="73"/>
      <c r="RK55" s="73"/>
      <c r="RL55" s="73"/>
      <c r="RM55" s="73"/>
      <c r="RN55" s="73"/>
      <c r="RO55" s="73"/>
      <c r="RP55" s="73"/>
      <c r="RQ55" s="73"/>
      <c r="RR55" s="73"/>
      <c r="RS55" s="73"/>
      <c r="RT55" s="73"/>
      <c r="RU55" s="73"/>
      <c r="RV55" s="73"/>
      <c r="RW55" s="73"/>
      <c r="RX55" s="73"/>
      <c r="RY55" s="73"/>
      <c r="RZ55" s="73"/>
      <c r="SA55" s="73"/>
      <c r="SB55" s="73"/>
      <c r="SC55" s="73"/>
      <c r="SD55" s="73"/>
      <c r="SE55" s="73"/>
      <c r="SF55" s="73"/>
      <c r="SG55" s="73"/>
      <c r="SH55" s="73"/>
      <c r="SI55" s="73"/>
      <c r="SJ55" s="73"/>
      <c r="SK55" s="73"/>
      <c r="SL55" s="73"/>
      <c r="SM55" s="73"/>
      <c r="SN55" s="73"/>
      <c r="SO55" s="73"/>
      <c r="SP55" s="73"/>
      <c r="SQ55" s="73"/>
      <c r="SR55" s="73"/>
      <c r="SS55" s="73"/>
      <c r="ST55" s="73"/>
      <c r="SU55" s="73"/>
      <c r="SV55" s="73"/>
      <c r="SW55" s="73"/>
      <c r="SX55" s="73"/>
      <c r="SY55" s="73"/>
      <c r="SZ55" s="73"/>
      <c r="TA55" s="73"/>
      <c r="TB55" s="73"/>
      <c r="TC55" s="73"/>
      <c r="TD55" s="73"/>
      <c r="TE55" s="73"/>
      <c r="TF55" s="73"/>
      <c r="TG55" s="73"/>
      <c r="TH55" s="73"/>
      <c r="TI55" s="73"/>
      <c r="TJ55" s="73"/>
      <c r="TK55" s="73"/>
      <c r="TL55" s="73"/>
      <c r="TM55" s="73"/>
      <c r="TN55" s="73"/>
      <c r="TO55" s="73"/>
      <c r="TP55" s="73"/>
      <c r="TQ55" s="73"/>
      <c r="TR55" s="73"/>
      <c r="TS55" s="73"/>
      <c r="TT55" s="73"/>
      <c r="TU55" s="73"/>
      <c r="TV55" s="73"/>
      <c r="TW55" s="73"/>
      <c r="TX55" s="73"/>
      <c r="TY55" s="73"/>
      <c r="TZ55" s="73"/>
      <c r="UA55" s="73"/>
      <c r="UB55" s="73"/>
      <c r="UC55" s="73"/>
      <c r="UD55" s="73"/>
      <c r="UE55" s="73"/>
      <c r="UF55" s="73"/>
      <c r="UG55" s="73"/>
      <c r="UH55" s="73"/>
      <c r="UI55" s="73"/>
      <c r="UJ55" s="73"/>
      <c r="UK55" s="73"/>
      <c r="UL55" s="73"/>
      <c r="UM55" s="73"/>
      <c r="UN55" s="73"/>
      <c r="UO55" s="73"/>
      <c r="UP55" s="73"/>
      <c r="UQ55" s="73"/>
      <c r="UR55" s="73"/>
      <c r="US55" s="73"/>
      <c r="UT55" s="73"/>
      <c r="UU55" s="73"/>
      <c r="UV55" s="73"/>
      <c r="UW55" s="73"/>
      <c r="UX55" s="73"/>
      <c r="UY55" s="73"/>
      <c r="UZ55" s="73"/>
      <c r="VA55" s="73"/>
      <c r="VB55" s="73"/>
      <c r="VC55" s="73"/>
      <c r="VD55" s="73"/>
      <c r="VE55" s="73"/>
      <c r="VF55" s="73"/>
      <c r="VG55" s="73"/>
      <c r="VH55" s="73"/>
      <c r="VI55" s="73"/>
      <c r="VJ55" s="73"/>
      <c r="VK55" s="73"/>
      <c r="VL55" s="73"/>
      <c r="VM55" s="73"/>
      <c r="VN55" s="73"/>
      <c r="VO55" s="73"/>
      <c r="VP55" s="73"/>
      <c r="VQ55" s="73"/>
      <c r="VR55" s="73"/>
      <c r="VS55" s="73"/>
      <c r="VT55" s="73"/>
      <c r="VU55" s="73"/>
      <c r="VV55" s="73"/>
      <c r="VW55" s="73"/>
      <c r="VX55" s="73"/>
      <c r="VY55" s="73"/>
      <c r="VZ55" s="73"/>
      <c r="WA55" s="73"/>
      <c r="WB55" s="73"/>
      <c r="WC55" s="73"/>
      <c r="WD55" s="73"/>
      <c r="WE55" s="73"/>
      <c r="WF55" s="73"/>
      <c r="WG55" s="73"/>
      <c r="WH55" s="73"/>
      <c r="WI55" s="73"/>
      <c r="WJ55" s="73"/>
      <c r="WK55" s="73"/>
      <c r="WL55" s="73"/>
      <c r="WM55" s="73"/>
      <c r="WN55" s="73"/>
      <c r="WO55" s="73"/>
      <c r="WP55" s="73"/>
      <c r="WQ55" s="73"/>
      <c r="WR55" s="73"/>
      <c r="WS55" s="73"/>
      <c r="WT55" s="73"/>
      <c r="WU55" s="73"/>
      <c r="WV55" s="73"/>
      <c r="WW55" s="73"/>
      <c r="WX55" s="73"/>
      <c r="WY55" s="73"/>
      <c r="WZ55" s="73"/>
      <c r="XA55" s="73"/>
      <c r="XB55" s="73"/>
      <c r="XC55" s="73"/>
      <c r="XD55" s="73"/>
      <c r="XE55" s="73"/>
      <c r="XF55" s="73"/>
      <c r="XG55" s="73"/>
      <c r="XH55" s="73"/>
      <c r="XI55" s="73"/>
      <c r="XJ55" s="73"/>
      <c r="XK55" s="73"/>
      <c r="XL55" s="73"/>
      <c r="XM55" s="73"/>
      <c r="XN55" s="73"/>
      <c r="XO55" s="73"/>
      <c r="XP55" s="73"/>
      <c r="XQ55" s="73"/>
      <c r="XR55" s="73"/>
      <c r="XS55" s="73"/>
      <c r="XT55" s="73"/>
      <c r="XU55" s="73"/>
      <c r="XV55" s="73"/>
      <c r="XW55" s="73"/>
      <c r="XX55" s="73"/>
      <c r="XY55" s="73"/>
      <c r="XZ55" s="73"/>
      <c r="YA55" s="73"/>
      <c r="YB55" s="73"/>
      <c r="YC55" s="73"/>
      <c r="YD55" s="73"/>
      <c r="YE55" s="73"/>
      <c r="YF55" s="73"/>
      <c r="YG55" s="73"/>
      <c r="YH55" s="73"/>
      <c r="YI55" s="73"/>
      <c r="YJ55" s="73"/>
      <c r="YK55" s="73"/>
      <c r="YL55" s="73"/>
      <c r="YM55" s="73"/>
      <c r="YN55" s="73"/>
      <c r="YO55" s="73"/>
      <c r="YP55" s="73"/>
      <c r="YQ55" s="73"/>
      <c r="YR55" s="73"/>
      <c r="YS55" s="73"/>
      <c r="YT55" s="73"/>
      <c r="YU55" s="73"/>
      <c r="YV55" s="73"/>
      <c r="YW55" s="73"/>
      <c r="YX55" s="73"/>
      <c r="YY55" s="73"/>
      <c r="YZ55" s="73"/>
      <c r="ZA55" s="73"/>
      <c r="ZB55" s="73"/>
      <c r="ZC55" s="73"/>
      <c r="ZD55" s="73"/>
      <c r="ZE55" s="73"/>
      <c r="ZF55" s="73"/>
      <c r="ZG55" s="73"/>
      <c r="ZH55" s="73"/>
      <c r="ZI55" s="73"/>
      <c r="ZJ55" s="73"/>
      <c r="ZK55" s="73"/>
      <c r="ZL55" s="73"/>
      <c r="ZM55" s="73"/>
      <c r="ZN55" s="73"/>
      <c r="ZO55" s="73"/>
      <c r="ZP55" s="73"/>
      <c r="ZQ55" s="73"/>
      <c r="ZR55" s="73"/>
      <c r="ZS55" s="73"/>
      <c r="ZT55" s="73"/>
      <c r="ZU55" s="73"/>
      <c r="ZV55" s="73"/>
      <c r="ZW55" s="73"/>
      <c r="ZX55" s="73"/>
      <c r="ZY55" s="73"/>
      <c r="ZZ55" s="73"/>
      <c r="AAA55" s="73"/>
      <c r="AAB55" s="73"/>
      <c r="AAC55" s="73"/>
      <c r="AAD55" s="73"/>
      <c r="AAE55" s="73"/>
      <c r="AAF55" s="73"/>
      <c r="AAG55" s="73"/>
      <c r="AAH55" s="73"/>
      <c r="AAI55" s="73"/>
      <c r="AAJ55" s="73"/>
      <c r="AAK55" s="73"/>
      <c r="AAL55" s="73"/>
      <c r="AAM55" s="73"/>
      <c r="AAN55" s="73"/>
      <c r="AAO55" s="73"/>
      <c r="AAP55" s="73"/>
      <c r="AAQ55" s="73"/>
      <c r="AAR55" s="73"/>
      <c r="AAS55" s="73"/>
      <c r="AAT55" s="73"/>
      <c r="AAU55" s="73"/>
      <c r="AAV55" s="73"/>
      <c r="AAW55" s="73"/>
      <c r="AAX55" s="73"/>
      <c r="AAY55" s="73"/>
      <c r="AAZ55" s="73"/>
      <c r="ABA55" s="73"/>
      <c r="ABB55" s="73"/>
      <c r="ABC55" s="73"/>
      <c r="ABD55" s="73"/>
      <c r="ABE55" s="73"/>
      <c r="ABF55" s="73"/>
      <c r="ABG55" s="73"/>
      <c r="ABH55" s="73"/>
      <c r="ABI55" s="73"/>
      <c r="ABJ55" s="73"/>
      <c r="ABK55" s="73"/>
      <c r="ABL55" s="73"/>
      <c r="ABM55" s="73"/>
      <c r="ABN55" s="73"/>
      <c r="ABO55" s="73"/>
      <c r="ABP55" s="73"/>
      <c r="ABQ55" s="73"/>
      <c r="ABR55" s="73"/>
      <c r="ABS55" s="73"/>
      <c r="ABT55" s="73"/>
      <c r="ABU55" s="73"/>
      <c r="ABV55" s="73"/>
      <c r="ABW55" s="73"/>
      <c r="ABX55" s="73"/>
      <c r="ABY55" s="73"/>
      <c r="ABZ55" s="73"/>
      <c r="ACA55" s="73"/>
      <c r="ACB55" s="73"/>
      <c r="ACC55" s="73"/>
      <c r="ACD55" s="73"/>
      <c r="ACE55" s="73"/>
      <c r="ACF55" s="73"/>
      <c r="ACG55" s="73"/>
      <c r="ACH55" s="73"/>
      <c r="ACI55" s="73"/>
      <c r="ACJ55" s="73"/>
      <c r="ACK55" s="73"/>
      <c r="ACL55" s="73"/>
      <c r="ACM55" s="73"/>
      <c r="ACN55" s="73"/>
      <c r="ACO55" s="73"/>
      <c r="ACP55" s="73"/>
      <c r="ACQ55" s="73"/>
      <c r="ACR55" s="73"/>
      <c r="ACS55" s="73"/>
      <c r="ACT55" s="73"/>
      <c r="ACU55" s="73"/>
      <c r="ACV55" s="73"/>
      <c r="ACW55" s="73"/>
      <c r="ACX55" s="73"/>
      <c r="ACY55" s="73"/>
      <c r="ACZ55" s="73"/>
      <c r="ADA55" s="73"/>
      <c r="ADB55" s="73"/>
      <c r="ADC55" s="73"/>
      <c r="ADD55" s="73"/>
      <c r="ADE55" s="73"/>
      <c r="ADF55" s="73"/>
      <c r="ADG55" s="73"/>
      <c r="ADH55" s="73"/>
      <c r="ADI55" s="73"/>
      <c r="ADJ55" s="73"/>
      <c r="ADK55" s="73"/>
      <c r="ADL55" s="73"/>
      <c r="ADM55" s="73"/>
      <c r="ADN55" s="73"/>
      <c r="ADO55" s="73"/>
      <c r="ADP55" s="73"/>
      <c r="ADQ55" s="73"/>
      <c r="ADR55" s="73"/>
      <c r="ADS55" s="73"/>
      <c r="ADT55" s="73"/>
      <c r="ADU55" s="73"/>
      <c r="ADV55" s="73"/>
      <c r="ADW55" s="73"/>
      <c r="ADX55" s="73"/>
      <c r="ADY55" s="73"/>
      <c r="ADZ55" s="73"/>
      <c r="AEA55" s="73"/>
      <c r="AEB55" s="73"/>
      <c r="AEC55" s="73"/>
      <c r="AED55" s="73"/>
      <c r="AEE55" s="73"/>
      <c r="AEF55" s="73"/>
      <c r="AEG55" s="73"/>
      <c r="AEH55" s="73"/>
      <c r="AEI55" s="73"/>
      <c r="AEJ55" s="73"/>
      <c r="AEK55" s="73"/>
      <c r="AEL55" s="73"/>
      <c r="AEM55" s="73"/>
      <c r="AEN55" s="73"/>
      <c r="AEO55" s="73"/>
      <c r="AEP55" s="73"/>
      <c r="AEQ55" s="73"/>
      <c r="AER55" s="73"/>
      <c r="AES55" s="73"/>
      <c r="AET55" s="73"/>
      <c r="AEU55" s="73"/>
      <c r="AEV55" s="73"/>
      <c r="AEW55" s="73"/>
      <c r="AEX55" s="73"/>
      <c r="AEY55" s="73"/>
      <c r="AEZ55" s="73"/>
      <c r="AFA55" s="73"/>
      <c r="AFB55" s="73"/>
      <c r="AFC55" s="73"/>
      <c r="AFD55" s="73"/>
      <c r="AFE55" s="73"/>
      <c r="AFF55" s="73"/>
      <c r="AFG55" s="73"/>
      <c r="AFH55" s="73"/>
      <c r="AFI55" s="73"/>
      <c r="AFJ55" s="73"/>
      <c r="AFK55" s="73"/>
      <c r="AFL55" s="73"/>
      <c r="AFM55" s="73"/>
      <c r="AFN55" s="73"/>
      <c r="AFO55" s="73"/>
      <c r="AFP55" s="73"/>
      <c r="AFQ55" s="73"/>
      <c r="AFR55" s="73"/>
      <c r="AFS55" s="73"/>
      <c r="AFT55" s="73"/>
      <c r="AFU55" s="73"/>
      <c r="AFV55" s="73"/>
      <c r="AFW55" s="73"/>
      <c r="AFX55" s="73"/>
      <c r="AFY55" s="73"/>
      <c r="AFZ55" s="73"/>
      <c r="AGA55" s="73"/>
      <c r="AGB55" s="73"/>
      <c r="AGC55" s="73"/>
      <c r="AGD55" s="73"/>
      <c r="AGE55" s="73"/>
      <c r="AGF55" s="73"/>
      <c r="AGG55" s="73"/>
      <c r="AGH55" s="73"/>
      <c r="AGI55" s="73"/>
      <c r="AGJ55" s="73"/>
      <c r="AGK55" s="73"/>
      <c r="AGL55" s="73"/>
      <c r="AGM55" s="73"/>
      <c r="AGN55" s="73"/>
      <c r="AGO55" s="73"/>
      <c r="AGP55" s="73"/>
      <c r="AGQ55" s="73"/>
      <c r="AGR55" s="73"/>
      <c r="AGS55" s="73"/>
      <c r="AGT55" s="73"/>
      <c r="AGU55" s="73"/>
      <c r="AGV55" s="73"/>
      <c r="AGW55" s="73"/>
      <c r="AGX55" s="73"/>
      <c r="AGY55" s="73"/>
      <c r="AGZ55" s="73"/>
      <c r="AHA55" s="73"/>
      <c r="AHB55" s="73"/>
      <c r="AHC55" s="73"/>
      <c r="AHD55" s="73"/>
      <c r="AHE55" s="73"/>
      <c r="AHF55" s="73"/>
      <c r="AHG55" s="73"/>
      <c r="AHH55" s="73"/>
      <c r="AHI55" s="73"/>
      <c r="AHJ55" s="73"/>
      <c r="AHK55" s="73"/>
      <c r="AHL55" s="73"/>
      <c r="AHM55" s="73"/>
      <c r="AHN55" s="73"/>
      <c r="AHO55" s="73"/>
      <c r="AHP55" s="73"/>
      <c r="AHQ55" s="73"/>
      <c r="AHR55" s="73"/>
      <c r="AHS55" s="73"/>
      <c r="AHT55" s="73"/>
      <c r="AHU55" s="73"/>
      <c r="AHV55" s="73"/>
      <c r="AHW55" s="73"/>
      <c r="AHX55" s="73"/>
      <c r="AHY55" s="73"/>
      <c r="AHZ55" s="73"/>
      <c r="AIA55" s="73"/>
      <c r="AIB55" s="73"/>
      <c r="AIC55" s="73"/>
      <c r="AID55" s="73"/>
      <c r="AIE55" s="73"/>
      <c r="AIF55" s="73"/>
      <c r="AIG55" s="73"/>
      <c r="AIH55" s="73"/>
      <c r="AII55" s="73"/>
      <c r="AIJ55" s="73"/>
      <c r="AIK55" s="73"/>
      <c r="AIL55" s="73"/>
      <c r="AIM55" s="73"/>
      <c r="AIN55" s="73"/>
      <c r="AIO55" s="73"/>
      <c r="AIP55" s="73"/>
      <c r="AIQ55" s="73"/>
      <c r="AIR55" s="73"/>
      <c r="AIS55" s="73"/>
      <c r="AIT55" s="73"/>
      <c r="AIU55" s="73"/>
      <c r="AIV55" s="73"/>
      <c r="AIW55" s="73"/>
      <c r="AIX55" s="73"/>
      <c r="AIY55" s="73"/>
      <c r="AIZ55" s="73"/>
      <c r="AJA55" s="73"/>
      <c r="AJB55" s="73"/>
      <c r="AJC55" s="73"/>
      <c r="AJD55" s="73"/>
      <c r="AJE55" s="73"/>
      <c r="AJF55" s="73"/>
      <c r="AJG55" s="73"/>
      <c r="AJH55" s="73"/>
      <c r="AJI55" s="73"/>
      <c r="AJJ55" s="73"/>
      <c r="AJK55" s="73"/>
      <c r="AJL55" s="73"/>
      <c r="AJM55" s="73"/>
      <c r="AJN55" s="73"/>
      <c r="AJO55" s="73"/>
      <c r="AJP55" s="73"/>
      <c r="AJQ55" s="73"/>
      <c r="AJR55" s="73"/>
      <c r="AJS55" s="73"/>
      <c r="AJT55" s="73"/>
      <c r="AJU55" s="73"/>
      <c r="AJV55" s="73"/>
      <c r="AJW55" s="73"/>
      <c r="AJX55" s="73"/>
      <c r="AJY55" s="73"/>
      <c r="AJZ55" s="73"/>
      <c r="AKA55" s="73"/>
      <c r="AKB55" s="73"/>
      <c r="AKC55" s="73"/>
      <c r="AKD55" s="73"/>
      <c r="AKE55" s="73"/>
      <c r="AKF55" s="73"/>
      <c r="AKG55" s="73"/>
      <c r="AKH55" s="73"/>
      <c r="AKI55" s="73"/>
      <c r="AKJ55" s="73"/>
      <c r="AKK55" s="73"/>
      <c r="AKL55" s="73"/>
      <c r="AKM55" s="73"/>
      <c r="AKN55" s="73"/>
      <c r="AKO55" s="73"/>
      <c r="AKP55" s="73"/>
      <c r="AKQ55" s="73"/>
      <c r="AKR55" s="73"/>
      <c r="AKS55" s="73"/>
      <c r="AKT55" s="73"/>
      <c r="AKU55" s="73"/>
      <c r="AKV55" s="73"/>
      <c r="AKW55" s="73"/>
      <c r="AKX55" s="73"/>
      <c r="AKY55" s="73"/>
      <c r="AKZ55" s="73"/>
      <c r="ALA55" s="73"/>
      <c r="ALB55" s="73"/>
      <c r="ALC55" s="73"/>
      <c r="ALD55" s="73"/>
      <c r="ALE55" s="73"/>
      <c r="ALF55" s="73"/>
      <c r="ALG55" s="73"/>
      <c r="ALH55" s="73"/>
      <c r="ALI55" s="73"/>
      <c r="ALJ55" s="73"/>
      <c r="ALK55" s="73"/>
      <c r="ALL55" s="73"/>
      <c r="ALM55" s="73"/>
      <c r="ALN55" s="73"/>
      <c r="ALO55" s="73"/>
      <c r="ALP55" s="73"/>
      <c r="ALQ55" s="73"/>
      <c r="ALR55" s="73"/>
      <c r="ALS55" s="73"/>
      <c r="ALT55" s="73"/>
      <c r="ALU55" s="73"/>
      <c r="ALV55" s="73"/>
      <c r="ALW55" s="73"/>
      <c r="ALX55" s="73"/>
      <c r="ALY55" s="73"/>
      <c r="ALZ55" s="73"/>
      <c r="AMA55" s="73"/>
      <c r="AMB55" s="73"/>
      <c r="AMC55" s="73"/>
      <c r="AMD55" s="73"/>
      <c r="AME55" s="73"/>
      <c r="AMF55" s="73"/>
      <c r="AMG55" s="73"/>
      <c r="AMH55" s="73"/>
      <c r="AMI55" s="73"/>
      <c r="AMJ55" s="73"/>
      <c r="AMK55" s="73"/>
      <c r="AML55" s="73"/>
      <c r="AMM55" s="73"/>
      <c r="AMN55" s="73"/>
      <c r="AMO55" s="73"/>
      <c r="AMP55" s="73"/>
      <c r="AMQ55" s="73"/>
      <c r="AMR55" s="73"/>
      <c r="AMS55" s="73"/>
      <c r="AMT55" s="73"/>
      <c r="AMU55" s="73"/>
      <c r="AMV55" s="73"/>
      <c r="AMW55" s="73"/>
      <c r="AMX55" s="73"/>
      <c r="AMY55" s="73"/>
      <c r="AMZ55" s="73"/>
      <c r="ANA55" s="73"/>
      <c r="ANB55" s="73"/>
      <c r="ANC55" s="73"/>
      <c r="AND55" s="73"/>
      <c r="ANE55" s="73"/>
      <c r="ANF55" s="73"/>
      <c r="ANG55" s="73"/>
      <c r="ANH55" s="73"/>
      <c r="ANI55" s="73"/>
      <c r="ANJ55" s="73"/>
      <c r="ANK55" s="73"/>
      <c r="ANL55" s="73"/>
      <c r="ANM55" s="73"/>
      <c r="ANN55" s="73"/>
      <c r="ANO55" s="73"/>
      <c r="ANP55" s="73"/>
      <c r="ANQ55" s="73"/>
      <c r="ANR55" s="73"/>
      <c r="ANS55" s="73"/>
      <c r="ANT55" s="73"/>
      <c r="ANU55" s="73"/>
      <c r="ANV55" s="73"/>
      <c r="ANW55" s="73"/>
      <c r="ANX55" s="73"/>
      <c r="ANY55" s="73"/>
      <c r="ANZ55" s="73"/>
      <c r="AOA55" s="73"/>
      <c r="AOB55" s="73"/>
      <c r="AOC55" s="73"/>
      <c r="AOD55" s="73"/>
      <c r="AOE55" s="73"/>
      <c r="AOF55" s="73"/>
      <c r="AOG55" s="73"/>
      <c r="AOH55" s="73"/>
      <c r="AOI55" s="73"/>
      <c r="AOJ55" s="73"/>
      <c r="AOK55" s="73"/>
      <c r="AOL55" s="73"/>
      <c r="AOM55" s="73"/>
      <c r="AON55" s="73"/>
      <c r="AOO55" s="73"/>
      <c r="AOP55" s="73"/>
      <c r="AOQ55" s="73"/>
      <c r="AOR55" s="73"/>
      <c r="AOS55" s="73"/>
      <c r="AOT55" s="73"/>
      <c r="AOU55" s="73"/>
      <c r="AOV55" s="73"/>
      <c r="AOW55" s="73"/>
      <c r="AOX55" s="73"/>
      <c r="AOY55" s="73"/>
      <c r="AOZ55" s="73"/>
      <c r="APA55" s="73"/>
      <c r="APB55" s="73"/>
      <c r="APC55" s="73"/>
      <c r="APD55" s="73"/>
      <c r="APE55" s="73"/>
      <c r="APF55" s="73"/>
      <c r="APG55" s="73"/>
      <c r="APH55" s="73"/>
      <c r="API55" s="73"/>
      <c r="APJ55" s="73"/>
      <c r="APK55" s="73"/>
      <c r="APL55" s="73"/>
      <c r="APM55" s="73"/>
      <c r="APN55" s="73"/>
      <c r="APO55" s="73"/>
      <c r="APP55" s="73"/>
      <c r="APQ55" s="73"/>
      <c r="APR55" s="73"/>
      <c r="APS55" s="73"/>
      <c r="APT55" s="73"/>
      <c r="APU55" s="73"/>
      <c r="APV55" s="73"/>
      <c r="APW55" s="73"/>
      <c r="APX55" s="73"/>
      <c r="APY55" s="73"/>
      <c r="APZ55" s="73"/>
      <c r="AQA55" s="73"/>
      <c r="AQB55" s="73"/>
      <c r="AQC55" s="73"/>
      <c r="AQD55" s="73"/>
      <c r="AQE55" s="73"/>
      <c r="AQF55" s="73"/>
      <c r="AQG55" s="73"/>
      <c r="AQH55" s="73"/>
      <c r="AQI55" s="73"/>
      <c r="AQJ55" s="73"/>
      <c r="AQK55" s="73"/>
      <c r="AQL55" s="73"/>
      <c r="AQM55" s="73"/>
      <c r="AQN55" s="73"/>
      <c r="AQO55" s="73"/>
      <c r="AQP55" s="73"/>
      <c r="AQQ55" s="73"/>
      <c r="AQR55" s="73"/>
      <c r="AQS55" s="73"/>
      <c r="AQT55" s="73"/>
      <c r="AQU55" s="73"/>
      <c r="AQV55" s="73"/>
      <c r="AQW55" s="73"/>
      <c r="AQX55" s="73"/>
      <c r="AQY55" s="73"/>
      <c r="AQZ55" s="73"/>
      <c r="ARA55" s="73"/>
      <c r="ARB55" s="73"/>
      <c r="ARC55" s="73"/>
      <c r="ARD55" s="73"/>
      <c r="ARE55" s="73"/>
      <c r="ARF55" s="73"/>
      <c r="ARG55" s="73"/>
      <c r="ARH55" s="73"/>
      <c r="ARI55" s="73"/>
      <c r="ARJ55" s="73"/>
      <c r="ARK55" s="73"/>
      <c r="ARL55" s="73"/>
      <c r="ARM55" s="73"/>
      <c r="ARN55" s="73"/>
      <c r="ARO55" s="73"/>
      <c r="ARP55" s="73"/>
      <c r="ARQ55" s="73"/>
      <c r="ARR55" s="73"/>
      <c r="ARS55" s="73"/>
      <c r="ART55" s="73"/>
      <c r="ARU55" s="73"/>
      <c r="ARV55" s="73"/>
      <c r="ARW55" s="73"/>
      <c r="ARX55" s="73"/>
      <c r="ARY55" s="73"/>
      <c r="ARZ55" s="73"/>
      <c r="ASA55" s="73"/>
      <c r="ASB55" s="73"/>
      <c r="ASC55" s="73"/>
      <c r="ASD55" s="73"/>
      <c r="ASE55" s="73"/>
      <c r="ASF55" s="73"/>
      <c r="ASG55" s="73"/>
      <c r="ASH55" s="73"/>
      <c r="ASI55" s="73"/>
      <c r="ASJ55" s="73"/>
      <c r="ASK55" s="73"/>
      <c r="ASL55" s="73"/>
      <c r="ASM55" s="73"/>
      <c r="ASN55" s="73"/>
      <c r="ASO55" s="73"/>
      <c r="ASP55" s="73"/>
      <c r="ASQ55" s="73"/>
      <c r="ASR55" s="73"/>
      <c r="ASS55" s="73"/>
      <c r="AST55" s="73"/>
      <c r="ASU55" s="73"/>
      <c r="ASV55" s="73"/>
      <c r="ASW55" s="73"/>
      <c r="ASX55" s="73"/>
      <c r="ASY55" s="73"/>
      <c r="ASZ55" s="73"/>
      <c r="ATA55" s="73"/>
      <c r="ATB55" s="73"/>
      <c r="ATC55" s="73"/>
      <c r="ATD55" s="73"/>
      <c r="ATE55" s="73"/>
      <c r="ATF55" s="73"/>
      <c r="ATG55" s="73"/>
      <c r="ATH55" s="73"/>
      <c r="ATI55" s="73"/>
      <c r="ATJ55" s="73"/>
      <c r="ATK55" s="73"/>
      <c r="ATL55" s="73"/>
      <c r="ATM55" s="73"/>
      <c r="ATN55" s="73"/>
      <c r="ATO55" s="73"/>
      <c r="ATP55" s="73"/>
      <c r="ATQ55" s="73"/>
      <c r="ATR55" s="73"/>
      <c r="ATS55" s="73"/>
      <c r="ATT55" s="73"/>
      <c r="ATU55" s="73"/>
      <c r="ATV55" s="73"/>
      <c r="ATW55" s="73"/>
      <c r="ATX55" s="73"/>
      <c r="ATY55" s="73"/>
      <c r="ATZ55" s="73"/>
      <c r="AUA55" s="73"/>
      <c r="AUB55" s="73"/>
      <c r="AUC55" s="73"/>
      <c r="AUD55" s="73"/>
      <c r="AUE55" s="73"/>
      <c r="AUF55" s="73"/>
      <c r="AUG55" s="73"/>
      <c r="AUH55" s="73"/>
      <c r="AUI55" s="73"/>
      <c r="AUJ55" s="73"/>
      <c r="AUK55" s="73"/>
      <c r="AUL55" s="73"/>
      <c r="AUM55" s="73"/>
      <c r="AUN55" s="73"/>
      <c r="AUO55" s="73"/>
      <c r="AUP55" s="73"/>
      <c r="AUQ55" s="73"/>
      <c r="AUR55" s="73"/>
      <c r="AUS55" s="73"/>
      <c r="AUT55" s="73"/>
      <c r="AUU55" s="73"/>
      <c r="AUV55" s="73"/>
      <c r="AUW55" s="73"/>
      <c r="AUX55" s="73"/>
      <c r="AUY55" s="73"/>
      <c r="AUZ55" s="73"/>
      <c r="AVA55" s="73"/>
      <c r="AVB55" s="73"/>
      <c r="AVC55" s="73"/>
      <c r="AVD55" s="73"/>
      <c r="AVE55" s="73"/>
      <c r="AVF55" s="73"/>
      <c r="AVG55" s="73"/>
      <c r="AVH55" s="73"/>
      <c r="AVI55" s="73"/>
      <c r="AVJ55" s="73"/>
      <c r="AVK55" s="73"/>
      <c r="AVL55" s="73"/>
      <c r="AVM55" s="73"/>
      <c r="AVN55" s="73"/>
      <c r="AVO55" s="73"/>
      <c r="AVP55" s="73"/>
      <c r="AVQ55" s="73"/>
      <c r="AVR55" s="73"/>
      <c r="AVS55" s="73"/>
      <c r="AVT55" s="73"/>
      <c r="AVU55" s="73"/>
      <c r="AVV55" s="73"/>
      <c r="AVW55" s="73"/>
      <c r="AVX55" s="73"/>
      <c r="AVY55" s="73"/>
      <c r="AVZ55" s="73"/>
      <c r="AWA55" s="73"/>
      <c r="AWB55" s="73"/>
      <c r="AWC55" s="73"/>
      <c r="AWD55" s="73"/>
      <c r="AWE55" s="73"/>
      <c r="AWF55" s="73"/>
      <c r="AWG55" s="73"/>
      <c r="AWH55" s="73"/>
      <c r="AWI55" s="73"/>
      <c r="AWJ55" s="73"/>
      <c r="AWK55" s="73"/>
      <c r="AWL55" s="73"/>
      <c r="AWM55" s="73"/>
      <c r="AWN55" s="73"/>
      <c r="AWO55" s="73"/>
      <c r="AWP55" s="73"/>
      <c r="AWQ55" s="73"/>
      <c r="AWR55" s="73"/>
      <c r="AWS55" s="73"/>
      <c r="AWT55" s="73"/>
      <c r="AWU55" s="73"/>
      <c r="AWV55" s="73"/>
      <c r="AWW55" s="73"/>
      <c r="AWX55" s="73"/>
      <c r="AWY55" s="73"/>
      <c r="AWZ55" s="73"/>
      <c r="AXA55" s="73"/>
      <c r="AXB55" s="73"/>
      <c r="AXC55" s="73"/>
      <c r="AXD55" s="73"/>
      <c r="AXE55" s="73"/>
      <c r="AXF55" s="73"/>
      <c r="AXG55" s="73"/>
      <c r="AXH55" s="73"/>
      <c r="AXI55" s="73"/>
      <c r="AXJ55" s="73"/>
      <c r="AXK55" s="73"/>
      <c r="AXL55" s="73"/>
      <c r="AXM55" s="73"/>
      <c r="AXN55" s="73"/>
      <c r="AXO55" s="73"/>
      <c r="AXP55" s="73"/>
      <c r="AXQ55" s="73"/>
      <c r="AXR55" s="73"/>
      <c r="AXS55" s="73"/>
      <c r="AXT55" s="73"/>
      <c r="AXU55" s="73"/>
      <c r="AXV55" s="73"/>
      <c r="AXW55" s="73"/>
      <c r="AXX55" s="73"/>
      <c r="AXY55" s="73"/>
      <c r="AXZ55" s="73"/>
      <c r="AYA55" s="73"/>
      <c r="AYB55" s="73"/>
      <c r="AYC55" s="73"/>
      <c r="AYD55" s="73"/>
      <c r="AYE55" s="73"/>
      <c r="AYF55" s="73"/>
      <c r="AYG55" s="73"/>
      <c r="AYH55" s="73"/>
      <c r="AYI55" s="73"/>
      <c r="AYJ55" s="73"/>
      <c r="AYK55" s="73"/>
      <c r="AYL55" s="73"/>
      <c r="AYM55" s="73"/>
      <c r="AYN55" s="73"/>
      <c r="AYO55" s="73"/>
      <c r="AYP55" s="73"/>
      <c r="AYQ55" s="73"/>
      <c r="AYR55" s="73"/>
      <c r="AYS55" s="73"/>
      <c r="AYT55" s="73"/>
      <c r="AYU55" s="73"/>
      <c r="AYV55" s="73"/>
      <c r="AYW55" s="73"/>
      <c r="AYX55" s="73"/>
      <c r="AYY55" s="73"/>
      <c r="AYZ55" s="73"/>
      <c r="AZA55" s="73"/>
      <c r="AZB55" s="73"/>
      <c r="AZC55" s="73"/>
      <c r="AZD55" s="73"/>
      <c r="AZE55" s="73"/>
      <c r="AZF55" s="73"/>
      <c r="AZG55" s="73"/>
      <c r="AZH55" s="73"/>
      <c r="AZI55" s="73"/>
      <c r="AZJ55" s="73"/>
      <c r="AZK55" s="73"/>
      <c r="AZL55" s="73"/>
      <c r="AZM55" s="73"/>
      <c r="AZN55" s="73"/>
      <c r="AZO55" s="73"/>
      <c r="AZP55" s="73"/>
      <c r="AZQ55" s="73"/>
      <c r="AZR55" s="73"/>
      <c r="AZS55" s="73"/>
      <c r="AZT55" s="73"/>
      <c r="AZU55" s="73"/>
      <c r="AZV55" s="73"/>
      <c r="AZW55" s="73"/>
      <c r="AZX55" s="73"/>
      <c r="AZY55" s="73"/>
      <c r="AZZ55" s="73"/>
      <c r="BAA55" s="73"/>
      <c r="BAB55" s="73"/>
      <c r="BAC55" s="73"/>
      <c r="BAD55" s="73"/>
      <c r="BAE55" s="73"/>
      <c r="BAF55" s="73"/>
      <c r="BAG55" s="73"/>
      <c r="BAH55" s="73"/>
      <c r="BAI55" s="73"/>
      <c r="BAJ55" s="73"/>
      <c r="BAK55" s="73"/>
      <c r="BAL55" s="73"/>
      <c r="BAM55" s="73"/>
      <c r="BAN55" s="73"/>
      <c r="BAO55" s="73"/>
      <c r="BAP55" s="73"/>
      <c r="BAQ55" s="73"/>
      <c r="BAR55" s="73"/>
      <c r="BAS55" s="73"/>
      <c r="BAT55" s="73"/>
      <c r="BAU55" s="73"/>
      <c r="BAV55" s="73"/>
      <c r="BAW55" s="73"/>
      <c r="BAX55" s="73"/>
      <c r="BAY55" s="73"/>
      <c r="BAZ55" s="73"/>
      <c r="BBA55" s="73"/>
      <c r="BBB55" s="73"/>
      <c r="BBC55" s="73"/>
      <c r="BBD55" s="73"/>
      <c r="BBE55" s="73"/>
      <c r="BBF55" s="73"/>
      <c r="BBG55" s="73"/>
      <c r="BBH55" s="73"/>
      <c r="BBI55" s="73"/>
      <c r="BBJ55" s="73"/>
      <c r="BBK55" s="73"/>
      <c r="BBL55" s="73"/>
      <c r="BBM55" s="73"/>
      <c r="BBN55" s="73"/>
      <c r="BBO55" s="73"/>
      <c r="BBP55" s="73"/>
      <c r="BBQ55" s="73"/>
      <c r="BBR55" s="73"/>
      <c r="BBS55" s="73"/>
      <c r="BBT55" s="73"/>
      <c r="BBU55" s="73"/>
      <c r="BBV55" s="73"/>
      <c r="BBW55" s="73"/>
      <c r="BBX55" s="73"/>
      <c r="BBY55" s="73"/>
      <c r="BBZ55" s="73"/>
      <c r="BCA55" s="73"/>
      <c r="BCB55" s="73"/>
      <c r="BCC55" s="73"/>
      <c r="BCD55" s="73"/>
      <c r="BCE55" s="73"/>
      <c r="BCF55" s="73"/>
      <c r="BCG55" s="73"/>
      <c r="BCH55" s="73"/>
      <c r="BCI55" s="73"/>
      <c r="BCJ55" s="73"/>
      <c r="BCK55" s="73"/>
      <c r="BCL55" s="73"/>
      <c r="BCM55" s="73"/>
      <c r="BCN55" s="73"/>
      <c r="BCO55" s="73"/>
      <c r="BCP55" s="73"/>
      <c r="BCQ55" s="73"/>
      <c r="BCR55" s="73"/>
      <c r="BCS55" s="73"/>
      <c r="BCT55" s="73"/>
      <c r="BCU55" s="73"/>
      <c r="BCV55" s="73"/>
      <c r="BCW55" s="73"/>
      <c r="BCX55" s="73"/>
      <c r="BCY55" s="73"/>
      <c r="BCZ55" s="73"/>
      <c r="BDA55" s="73"/>
      <c r="BDB55" s="73"/>
      <c r="BDC55" s="73"/>
      <c r="BDD55" s="73"/>
      <c r="BDE55" s="73"/>
      <c r="BDF55" s="73"/>
      <c r="BDG55" s="73"/>
      <c r="BDH55" s="73"/>
      <c r="BDI55" s="73"/>
      <c r="BDJ55" s="73"/>
      <c r="BDK55" s="73"/>
      <c r="BDL55" s="73"/>
      <c r="BDM55" s="73"/>
      <c r="BDN55" s="73"/>
      <c r="BDO55" s="73"/>
      <c r="BDP55" s="73"/>
      <c r="BDQ55" s="73"/>
      <c r="BDR55" s="73"/>
      <c r="BDS55" s="73"/>
      <c r="BDT55" s="73"/>
      <c r="BDU55" s="73"/>
      <c r="BDV55" s="73"/>
      <c r="BDW55" s="73"/>
      <c r="BDX55" s="73"/>
      <c r="BDY55" s="73"/>
      <c r="BDZ55" s="73"/>
      <c r="BEA55" s="73"/>
      <c r="BEB55" s="73"/>
      <c r="BEC55" s="73"/>
      <c r="BED55" s="73"/>
      <c r="BEE55" s="73"/>
      <c r="BEF55" s="73"/>
      <c r="BEG55" s="73"/>
      <c r="BEH55" s="73"/>
      <c r="BEI55" s="73"/>
      <c r="BEJ55" s="73"/>
      <c r="BEK55" s="73"/>
      <c r="BEL55" s="73"/>
      <c r="BEM55" s="73"/>
      <c r="BEN55" s="73"/>
      <c r="BEO55" s="73"/>
      <c r="BEP55" s="73"/>
      <c r="BEQ55" s="73"/>
      <c r="BER55" s="73"/>
      <c r="BES55" s="73"/>
      <c r="BET55" s="73"/>
      <c r="BEU55" s="73"/>
      <c r="BEV55" s="73"/>
      <c r="BEW55" s="73"/>
      <c r="BEX55" s="73"/>
      <c r="BEY55" s="73"/>
      <c r="BEZ55" s="73"/>
      <c r="BFA55" s="73"/>
      <c r="BFB55" s="73"/>
      <c r="BFC55" s="73"/>
      <c r="BFD55" s="73"/>
      <c r="BFE55" s="73"/>
      <c r="BFF55" s="73"/>
      <c r="BFG55" s="73"/>
      <c r="BFH55" s="73"/>
      <c r="BFI55" s="73"/>
      <c r="BFJ55" s="73"/>
      <c r="BFK55" s="73"/>
      <c r="BFL55" s="73"/>
      <c r="BFM55" s="73"/>
      <c r="BFN55" s="73"/>
      <c r="BFO55" s="73"/>
      <c r="BFP55" s="73"/>
      <c r="BFQ55" s="73"/>
      <c r="BFR55" s="73"/>
      <c r="BFS55" s="73"/>
      <c r="BFT55" s="73"/>
      <c r="BFU55" s="73"/>
      <c r="BFV55" s="73"/>
      <c r="BFW55" s="73"/>
      <c r="BFX55" s="73"/>
      <c r="BFY55" s="73"/>
      <c r="BFZ55" s="73"/>
      <c r="BGA55" s="73"/>
      <c r="BGB55" s="73"/>
      <c r="BGC55" s="73"/>
      <c r="BGD55" s="73"/>
      <c r="BGE55" s="73"/>
      <c r="BGF55" s="73"/>
      <c r="BGG55" s="73"/>
      <c r="BGH55" s="73"/>
      <c r="BGI55" s="73"/>
      <c r="BGJ55" s="73"/>
      <c r="BGK55" s="73"/>
      <c r="BGL55" s="73"/>
      <c r="BGM55" s="73"/>
      <c r="BGN55" s="73"/>
      <c r="BGO55" s="73"/>
      <c r="BGP55" s="73"/>
      <c r="BGQ55" s="73"/>
      <c r="BGR55" s="73"/>
      <c r="BGS55" s="73"/>
      <c r="BGT55" s="73"/>
      <c r="BGU55" s="73"/>
      <c r="BGV55" s="73"/>
      <c r="BGW55" s="73"/>
      <c r="BGX55" s="73"/>
      <c r="BGY55" s="73"/>
      <c r="BGZ55" s="73"/>
      <c r="BHA55" s="73"/>
      <c r="BHB55" s="73"/>
      <c r="BHC55" s="73"/>
      <c r="BHD55" s="73"/>
      <c r="BHE55" s="73"/>
      <c r="BHF55" s="73"/>
      <c r="BHG55" s="73"/>
      <c r="BHH55" s="73"/>
      <c r="BHI55" s="73"/>
      <c r="BHJ55" s="73"/>
      <c r="BHK55" s="73"/>
      <c r="BHL55" s="73"/>
      <c r="BHM55" s="73"/>
      <c r="BHN55" s="73"/>
      <c r="BHO55" s="73"/>
      <c r="BHP55" s="73"/>
      <c r="BHQ55" s="73"/>
      <c r="BHR55" s="73"/>
      <c r="BHS55" s="73"/>
      <c r="BHT55" s="73"/>
      <c r="BHU55" s="73"/>
      <c r="BHV55" s="73"/>
      <c r="BHW55" s="73"/>
      <c r="BHX55" s="73"/>
      <c r="BHY55" s="73"/>
      <c r="BHZ55" s="73"/>
      <c r="BIA55" s="73"/>
      <c r="BIB55" s="73"/>
      <c r="BIC55" s="73"/>
      <c r="BID55" s="73"/>
      <c r="BIE55" s="73"/>
      <c r="BIF55" s="73"/>
      <c r="BIG55" s="73"/>
      <c r="BIH55" s="73"/>
      <c r="BII55" s="73"/>
      <c r="BIJ55" s="73"/>
      <c r="BIK55" s="73"/>
      <c r="BIL55" s="73"/>
      <c r="BIM55" s="73"/>
      <c r="BIN55" s="73"/>
      <c r="BIO55" s="73"/>
      <c r="BIP55" s="73"/>
      <c r="BIQ55" s="73"/>
      <c r="BIR55" s="73"/>
      <c r="BIS55" s="73"/>
      <c r="BIT55" s="73"/>
      <c r="BIU55" s="73"/>
      <c r="BIV55" s="73"/>
      <c r="BIW55" s="73"/>
      <c r="BIX55" s="73"/>
      <c r="BIY55" s="73"/>
      <c r="BIZ55" s="73"/>
      <c r="BJA55" s="73"/>
      <c r="BJB55" s="73"/>
      <c r="BJC55" s="73"/>
      <c r="BJD55" s="73"/>
      <c r="BJE55" s="73"/>
      <c r="BJF55" s="73"/>
      <c r="BJG55" s="73"/>
      <c r="BJH55" s="73"/>
      <c r="BJI55" s="73"/>
      <c r="BJJ55" s="73"/>
      <c r="BJK55" s="73"/>
      <c r="BJL55" s="73"/>
      <c r="BJM55" s="73"/>
      <c r="BJN55" s="73"/>
      <c r="BJO55" s="73"/>
      <c r="BJP55" s="73"/>
      <c r="BJQ55" s="73"/>
      <c r="BJR55" s="73"/>
      <c r="BJS55" s="73"/>
      <c r="BJT55" s="73"/>
      <c r="BJU55" s="73"/>
      <c r="BJV55" s="73"/>
      <c r="BJW55" s="73"/>
      <c r="BJX55" s="73"/>
      <c r="BJY55" s="73"/>
      <c r="BJZ55" s="73"/>
      <c r="BKA55" s="73"/>
      <c r="BKB55" s="73"/>
      <c r="BKC55" s="73"/>
      <c r="BKD55" s="73"/>
      <c r="BKE55" s="73"/>
      <c r="BKF55" s="73"/>
      <c r="BKG55" s="73"/>
      <c r="BKH55" s="73"/>
      <c r="BKI55" s="73"/>
      <c r="BKJ55" s="73"/>
      <c r="BKK55" s="73"/>
      <c r="BKL55" s="73"/>
      <c r="BKM55" s="73"/>
      <c r="BKN55" s="73"/>
      <c r="BKO55" s="73"/>
      <c r="BKP55" s="73"/>
      <c r="BKQ55" s="73"/>
      <c r="BKR55" s="73"/>
      <c r="BKS55" s="73"/>
      <c r="BKT55" s="73"/>
      <c r="BKU55" s="73"/>
      <c r="BKV55" s="73"/>
      <c r="BKW55" s="73"/>
      <c r="BKX55" s="73"/>
      <c r="BKY55" s="73"/>
      <c r="BKZ55" s="73"/>
      <c r="BLA55" s="73"/>
      <c r="BLB55" s="73"/>
      <c r="BLC55" s="73"/>
      <c r="BLD55" s="73"/>
      <c r="BLE55" s="73"/>
      <c r="BLF55" s="73"/>
      <c r="BLG55" s="73"/>
      <c r="BLH55" s="73"/>
      <c r="BLI55" s="73"/>
      <c r="BLJ55" s="73"/>
      <c r="BLK55" s="73"/>
      <c r="BLL55" s="73"/>
      <c r="BLM55" s="73"/>
      <c r="BLN55" s="73"/>
      <c r="BLO55" s="73"/>
      <c r="BLP55" s="73"/>
      <c r="BLQ55" s="73"/>
      <c r="BLR55" s="73"/>
      <c r="BLS55" s="73"/>
      <c r="BLT55" s="73"/>
      <c r="BLU55" s="73"/>
      <c r="BLV55" s="73"/>
      <c r="BLW55" s="73"/>
      <c r="BLX55" s="73"/>
      <c r="BLY55" s="73"/>
      <c r="BLZ55" s="73"/>
      <c r="BMA55" s="73"/>
      <c r="BMB55" s="73"/>
      <c r="BMC55" s="73"/>
      <c r="BMD55" s="73"/>
      <c r="BME55" s="73"/>
      <c r="BMF55" s="73"/>
      <c r="BMG55" s="73"/>
      <c r="BMH55" s="73"/>
      <c r="BMI55" s="73"/>
      <c r="BMJ55" s="73"/>
      <c r="BMK55" s="73"/>
      <c r="BML55" s="73"/>
      <c r="BMM55" s="73"/>
      <c r="BMN55" s="73"/>
      <c r="BMO55" s="73"/>
      <c r="BMP55" s="73"/>
      <c r="BMQ55" s="73"/>
      <c r="BMR55" s="73"/>
      <c r="BMS55" s="73"/>
      <c r="BMT55" s="73"/>
      <c r="BMU55" s="73"/>
      <c r="BMV55" s="73"/>
      <c r="BMW55" s="73"/>
      <c r="BMX55" s="73"/>
      <c r="BMY55" s="73"/>
      <c r="BMZ55" s="73"/>
      <c r="BNA55" s="73"/>
      <c r="BNB55" s="73"/>
      <c r="BNC55" s="73"/>
      <c r="BND55" s="73"/>
      <c r="BNE55" s="73"/>
      <c r="BNF55" s="73"/>
      <c r="BNG55" s="73"/>
      <c r="BNH55" s="73"/>
      <c r="BNI55" s="73"/>
      <c r="BNJ55" s="73"/>
      <c r="BNK55" s="73"/>
      <c r="BNL55" s="73"/>
      <c r="BNM55" s="73"/>
      <c r="BNN55" s="73"/>
      <c r="BNO55" s="73"/>
      <c r="BNP55" s="73"/>
      <c r="BNQ55" s="73"/>
      <c r="BNR55" s="73"/>
      <c r="BNS55" s="73"/>
      <c r="BNT55" s="73"/>
      <c r="BNU55" s="73"/>
      <c r="BNV55" s="73"/>
      <c r="BNW55" s="73"/>
      <c r="BNX55" s="73"/>
      <c r="BNY55" s="73"/>
      <c r="BNZ55" s="73"/>
      <c r="BOA55" s="73"/>
      <c r="BOB55" s="73"/>
      <c r="BOC55" s="73"/>
      <c r="BOD55" s="73"/>
      <c r="BOE55" s="73"/>
      <c r="BOF55" s="73"/>
      <c r="BOG55" s="73"/>
      <c r="BOH55" s="73"/>
      <c r="BOI55" s="73"/>
      <c r="BOJ55" s="73"/>
      <c r="BOK55" s="73"/>
      <c r="BOL55" s="73"/>
      <c r="BOM55" s="73"/>
      <c r="BON55" s="73"/>
      <c r="BOO55" s="73"/>
      <c r="BOP55" s="73"/>
      <c r="BOQ55" s="73"/>
      <c r="BOR55" s="73"/>
      <c r="BOS55" s="73"/>
      <c r="BOT55" s="73"/>
      <c r="BOU55" s="73"/>
      <c r="BOV55" s="73"/>
      <c r="BOW55" s="73"/>
      <c r="BOX55" s="73"/>
      <c r="BOY55" s="73"/>
      <c r="BOZ55" s="73"/>
      <c r="BPA55" s="73"/>
      <c r="BPB55" s="73"/>
      <c r="BPC55" s="73"/>
      <c r="BPD55" s="73"/>
      <c r="BPE55" s="73"/>
      <c r="BPF55" s="73"/>
      <c r="BPG55" s="73"/>
      <c r="BPH55" s="73"/>
      <c r="BPI55" s="73"/>
      <c r="BPJ55" s="73"/>
      <c r="BPK55" s="73"/>
      <c r="BPL55" s="73"/>
      <c r="BPM55" s="73"/>
      <c r="BPN55" s="73"/>
      <c r="BPO55" s="73"/>
      <c r="BPP55" s="73"/>
      <c r="BPQ55" s="73"/>
      <c r="BPR55" s="73"/>
      <c r="BPS55" s="73"/>
      <c r="BPT55" s="73"/>
      <c r="BPU55" s="73"/>
      <c r="BPV55" s="73"/>
      <c r="BPW55" s="73"/>
      <c r="BPX55" s="73"/>
      <c r="BPY55" s="73"/>
      <c r="BPZ55" s="73"/>
      <c r="BQA55" s="73"/>
      <c r="BQB55" s="73"/>
      <c r="BQC55" s="73"/>
      <c r="BQD55" s="73"/>
      <c r="BQE55" s="73"/>
      <c r="BQF55" s="73"/>
      <c r="BQG55" s="73"/>
      <c r="BQH55" s="73"/>
      <c r="BQI55" s="73"/>
      <c r="BQJ55" s="73"/>
      <c r="BQK55" s="73"/>
      <c r="BQL55" s="73"/>
      <c r="BQM55" s="73"/>
      <c r="BQN55" s="73"/>
      <c r="BQO55" s="73"/>
      <c r="BQP55" s="73"/>
      <c r="BQQ55" s="73"/>
      <c r="BQR55" s="73"/>
      <c r="BQS55" s="73"/>
      <c r="BQT55" s="73"/>
      <c r="BQU55" s="73"/>
      <c r="BQV55" s="73"/>
      <c r="BQW55" s="73"/>
      <c r="BQX55" s="73"/>
      <c r="BQY55" s="73"/>
      <c r="BQZ55" s="73"/>
      <c r="BRA55" s="73"/>
      <c r="BRB55" s="73"/>
      <c r="BRC55" s="73"/>
      <c r="BRD55" s="73"/>
      <c r="BRE55" s="73"/>
      <c r="BRF55" s="73"/>
      <c r="BRG55" s="73"/>
      <c r="BRH55" s="73"/>
      <c r="BRI55" s="73"/>
      <c r="BRJ55" s="73"/>
      <c r="BRK55" s="73"/>
      <c r="BRL55" s="73"/>
      <c r="BRM55" s="73"/>
      <c r="BRN55" s="73"/>
      <c r="BRO55" s="73"/>
      <c r="BRP55" s="73"/>
      <c r="BRQ55" s="73"/>
      <c r="BRR55" s="73"/>
      <c r="BRS55" s="73"/>
      <c r="BRT55" s="73"/>
      <c r="BRU55" s="73"/>
      <c r="BRV55" s="73"/>
      <c r="BRW55" s="73"/>
      <c r="BRX55" s="73"/>
      <c r="BRY55" s="73"/>
      <c r="BRZ55" s="73"/>
      <c r="BSA55" s="73"/>
      <c r="BSB55" s="73"/>
      <c r="BSC55" s="73"/>
      <c r="BSD55" s="73"/>
      <c r="BSE55" s="73"/>
      <c r="BSF55" s="73"/>
      <c r="BSG55" s="73"/>
      <c r="BSH55" s="73"/>
      <c r="BSI55" s="73"/>
      <c r="BSJ55" s="73"/>
      <c r="BSK55" s="73"/>
      <c r="BSL55" s="73"/>
      <c r="BSM55" s="73"/>
      <c r="BSN55" s="73"/>
      <c r="BSO55" s="73"/>
      <c r="BSP55" s="73"/>
      <c r="BSQ55" s="73"/>
      <c r="BSR55" s="73"/>
      <c r="BSS55" s="73"/>
      <c r="BST55" s="73"/>
      <c r="BSU55" s="73"/>
      <c r="BSV55" s="73"/>
      <c r="BSW55" s="73"/>
      <c r="BSX55" s="73"/>
      <c r="BSY55" s="73"/>
      <c r="BSZ55" s="73"/>
      <c r="BTA55" s="73"/>
      <c r="BTB55" s="73"/>
      <c r="BTC55" s="73"/>
      <c r="BTD55" s="73"/>
      <c r="BTE55" s="73"/>
      <c r="BTF55" s="73"/>
      <c r="BTG55" s="73"/>
      <c r="BTH55" s="73"/>
      <c r="BTI55" s="73"/>
      <c r="BTJ55" s="73"/>
      <c r="BTK55" s="73"/>
      <c r="BTL55" s="73"/>
      <c r="BTM55" s="73"/>
      <c r="BTN55" s="73"/>
      <c r="BTO55" s="73"/>
      <c r="BTP55" s="73"/>
      <c r="BTQ55" s="73"/>
      <c r="BTR55" s="73"/>
      <c r="BTS55" s="73"/>
      <c r="BTT55" s="73"/>
      <c r="BTU55" s="73"/>
      <c r="BTV55" s="73"/>
      <c r="BTW55" s="73"/>
      <c r="BTX55" s="73"/>
      <c r="BTY55" s="73"/>
      <c r="BTZ55" s="73"/>
      <c r="BUA55" s="73"/>
      <c r="BUB55" s="73"/>
      <c r="BUC55" s="73"/>
      <c r="BUD55" s="73"/>
      <c r="BUE55" s="73"/>
      <c r="BUF55" s="73"/>
      <c r="BUG55" s="73"/>
      <c r="BUH55" s="73"/>
      <c r="BUI55" s="73"/>
      <c r="BUJ55" s="73"/>
      <c r="BUK55" s="73"/>
      <c r="BUL55" s="73"/>
      <c r="BUM55" s="73"/>
      <c r="BUN55" s="73"/>
      <c r="BUO55" s="73"/>
      <c r="BUP55" s="73"/>
      <c r="BUQ55" s="73"/>
      <c r="BUR55" s="73"/>
      <c r="BUS55" s="73"/>
      <c r="BUT55" s="73"/>
      <c r="BUU55" s="73"/>
      <c r="BUV55" s="73"/>
      <c r="BUW55" s="73"/>
      <c r="BUX55" s="73"/>
      <c r="BUY55" s="73"/>
      <c r="BUZ55" s="73"/>
      <c r="BVA55" s="73"/>
      <c r="BVB55" s="73"/>
      <c r="BVC55" s="73"/>
      <c r="BVD55" s="73"/>
      <c r="BVE55" s="73"/>
      <c r="BVF55" s="73"/>
      <c r="BVG55" s="73"/>
      <c r="BVH55" s="73"/>
      <c r="BVI55" s="73"/>
      <c r="BVJ55" s="73"/>
      <c r="BVK55" s="73"/>
      <c r="BVL55" s="73"/>
      <c r="BVM55" s="73"/>
      <c r="BVN55" s="73"/>
      <c r="BVO55" s="73"/>
      <c r="BVP55" s="73"/>
      <c r="BVQ55" s="73"/>
      <c r="BVR55" s="73"/>
      <c r="BVS55" s="73"/>
      <c r="BVT55" s="73"/>
      <c r="BVU55" s="73"/>
      <c r="BVV55" s="73"/>
      <c r="BVW55" s="73"/>
      <c r="BVX55" s="73"/>
      <c r="BVY55" s="73"/>
      <c r="BVZ55" s="73"/>
      <c r="BWA55" s="73"/>
      <c r="BWB55" s="73"/>
      <c r="BWC55" s="73"/>
      <c r="BWD55" s="73"/>
      <c r="BWE55" s="73"/>
      <c r="BWF55" s="73"/>
      <c r="BWG55" s="73"/>
      <c r="BWH55" s="73"/>
      <c r="BWI55" s="73"/>
      <c r="BWJ55" s="73"/>
      <c r="BWK55" s="73"/>
      <c r="BWL55" s="73"/>
      <c r="BWM55" s="73"/>
      <c r="BWN55" s="73"/>
      <c r="BWO55" s="73"/>
      <c r="BWP55" s="73"/>
      <c r="BWQ55" s="73"/>
      <c r="BWR55" s="73"/>
      <c r="BWS55" s="73"/>
      <c r="BWT55" s="73"/>
      <c r="BWU55" s="73"/>
      <c r="BWV55" s="73"/>
      <c r="BWW55" s="73"/>
      <c r="BWX55" s="73"/>
      <c r="BWY55" s="73"/>
      <c r="BWZ55" s="73"/>
      <c r="BXA55" s="73"/>
      <c r="BXB55" s="73"/>
      <c r="BXC55" s="73"/>
      <c r="BXD55" s="73"/>
      <c r="BXE55" s="73"/>
      <c r="BXF55" s="73"/>
      <c r="BXG55" s="73"/>
      <c r="BXH55" s="73"/>
      <c r="BXI55" s="73"/>
      <c r="BXJ55" s="73"/>
      <c r="BXK55" s="73"/>
      <c r="BXL55" s="73"/>
      <c r="BXM55" s="73"/>
      <c r="BXN55" s="73"/>
      <c r="BXO55" s="73"/>
      <c r="BXP55" s="73"/>
      <c r="BXQ55" s="73"/>
      <c r="BXR55" s="73"/>
      <c r="BXS55" s="73"/>
      <c r="BXT55" s="73"/>
      <c r="BXU55" s="73"/>
      <c r="BXV55" s="73"/>
      <c r="BXW55" s="73"/>
      <c r="BXX55" s="73"/>
      <c r="BXY55" s="73"/>
      <c r="BXZ55" s="73"/>
      <c r="BYA55" s="73"/>
      <c r="BYB55" s="73"/>
      <c r="BYC55" s="73"/>
      <c r="BYD55" s="73"/>
      <c r="BYE55" s="73"/>
      <c r="BYF55" s="73"/>
      <c r="BYG55" s="73"/>
      <c r="BYH55" s="73"/>
      <c r="BYI55" s="73"/>
      <c r="BYJ55" s="73"/>
      <c r="BYK55" s="73"/>
      <c r="BYL55" s="73"/>
      <c r="BYM55" s="73"/>
      <c r="BYN55" s="73"/>
      <c r="BYO55" s="73"/>
      <c r="BYP55" s="73"/>
      <c r="BYQ55" s="73"/>
      <c r="BYR55" s="73"/>
      <c r="BYS55" s="73"/>
      <c r="BYT55" s="73"/>
      <c r="BYU55" s="73"/>
      <c r="BYV55" s="73"/>
      <c r="BYW55" s="73"/>
      <c r="BYX55" s="73"/>
      <c r="BYY55" s="73"/>
      <c r="BYZ55" s="73"/>
      <c r="BZA55" s="73"/>
      <c r="BZB55" s="73"/>
      <c r="BZC55" s="73"/>
      <c r="BZD55" s="73"/>
      <c r="BZE55" s="73"/>
      <c r="BZF55" s="73"/>
      <c r="BZG55" s="73"/>
      <c r="BZH55" s="73"/>
      <c r="BZI55" s="73"/>
      <c r="BZJ55" s="73"/>
      <c r="BZK55" s="73"/>
      <c r="BZL55" s="73"/>
      <c r="BZM55" s="73"/>
      <c r="BZN55" s="73"/>
      <c r="BZO55" s="73"/>
      <c r="BZP55" s="73"/>
      <c r="BZQ55" s="73"/>
      <c r="BZR55" s="73"/>
      <c r="BZS55" s="73"/>
      <c r="BZT55" s="73"/>
      <c r="BZU55" s="73"/>
      <c r="BZV55" s="73"/>
      <c r="BZW55" s="73"/>
      <c r="BZX55" s="73"/>
      <c r="BZY55" s="73"/>
      <c r="BZZ55" s="73"/>
      <c r="CAA55" s="73"/>
      <c r="CAB55" s="73"/>
      <c r="CAC55" s="73"/>
      <c r="CAD55" s="73"/>
      <c r="CAE55" s="73"/>
      <c r="CAF55" s="73"/>
      <c r="CAG55" s="73"/>
      <c r="CAH55" s="73"/>
      <c r="CAI55" s="73"/>
      <c r="CAJ55" s="73"/>
      <c r="CAK55" s="73"/>
      <c r="CAL55" s="73"/>
      <c r="CAM55" s="73"/>
      <c r="CAN55" s="73"/>
      <c r="CAO55" s="73"/>
      <c r="CAP55" s="73"/>
      <c r="CAQ55" s="73"/>
      <c r="CAR55" s="73"/>
      <c r="CAS55" s="73"/>
      <c r="CAT55" s="73"/>
      <c r="CAU55" s="73"/>
      <c r="CAV55" s="73"/>
      <c r="CAW55" s="73"/>
      <c r="CAX55" s="73"/>
      <c r="CAY55" s="73"/>
      <c r="CAZ55" s="73"/>
      <c r="CBA55" s="73"/>
      <c r="CBB55" s="73"/>
      <c r="CBC55" s="73"/>
      <c r="CBD55" s="73"/>
      <c r="CBE55" s="73"/>
      <c r="CBF55" s="73"/>
      <c r="CBG55" s="73"/>
      <c r="CBH55" s="73"/>
      <c r="CBI55" s="73"/>
      <c r="CBJ55" s="73"/>
      <c r="CBK55" s="73"/>
      <c r="CBL55" s="73"/>
      <c r="CBM55" s="73"/>
      <c r="CBN55" s="73"/>
      <c r="CBO55" s="73"/>
      <c r="CBP55" s="73"/>
      <c r="CBQ55" s="73"/>
      <c r="CBR55" s="73"/>
      <c r="CBS55" s="73"/>
      <c r="CBT55" s="73"/>
      <c r="CBU55" s="73"/>
      <c r="CBV55" s="73"/>
      <c r="CBW55" s="73"/>
      <c r="CBX55" s="73"/>
      <c r="CBY55" s="73"/>
      <c r="CBZ55" s="73"/>
      <c r="CCA55" s="73"/>
      <c r="CCB55" s="73"/>
      <c r="CCC55" s="73"/>
      <c r="CCD55" s="73"/>
      <c r="CCE55" s="73"/>
      <c r="CCF55" s="73"/>
      <c r="CCG55" s="73"/>
      <c r="CCH55" s="73"/>
      <c r="CCI55" s="73"/>
      <c r="CCJ55" s="73"/>
      <c r="CCK55" s="73"/>
      <c r="CCL55" s="73"/>
      <c r="CCM55" s="73"/>
      <c r="CCN55" s="73"/>
      <c r="CCO55" s="73"/>
      <c r="CCP55" s="73"/>
      <c r="CCQ55" s="73"/>
      <c r="CCR55" s="73"/>
      <c r="CCS55" s="73"/>
      <c r="CCT55" s="73"/>
      <c r="CCU55" s="73"/>
      <c r="CCV55" s="73"/>
      <c r="CCW55" s="73"/>
      <c r="CCX55" s="73"/>
      <c r="CCY55" s="73"/>
      <c r="CCZ55" s="73"/>
      <c r="CDA55" s="73"/>
      <c r="CDB55" s="73"/>
      <c r="CDC55" s="73"/>
      <c r="CDD55" s="73"/>
      <c r="CDE55" s="73"/>
      <c r="CDF55" s="73"/>
      <c r="CDG55" s="73"/>
      <c r="CDH55" s="73"/>
      <c r="CDI55" s="73"/>
      <c r="CDJ55" s="73"/>
      <c r="CDK55" s="73"/>
      <c r="CDL55" s="73"/>
      <c r="CDM55" s="73"/>
      <c r="CDN55" s="73"/>
      <c r="CDO55" s="73"/>
      <c r="CDP55" s="73"/>
      <c r="CDQ55" s="73"/>
      <c r="CDR55" s="73"/>
      <c r="CDS55" s="73"/>
      <c r="CDT55" s="73"/>
      <c r="CDU55" s="73"/>
      <c r="CDV55" s="73"/>
      <c r="CDW55" s="73"/>
      <c r="CDX55" s="73"/>
      <c r="CDY55" s="73"/>
      <c r="CDZ55" s="73"/>
      <c r="CEA55" s="73"/>
      <c r="CEB55" s="73"/>
      <c r="CEC55" s="73"/>
      <c r="CED55" s="73"/>
      <c r="CEE55" s="73"/>
      <c r="CEF55" s="73"/>
      <c r="CEG55" s="73"/>
      <c r="CEH55" s="73"/>
      <c r="CEI55" s="73"/>
      <c r="CEJ55" s="73"/>
      <c r="CEK55" s="73"/>
      <c r="CEL55" s="73"/>
      <c r="CEM55" s="73"/>
      <c r="CEN55" s="73"/>
      <c r="CEO55" s="73"/>
      <c r="CEP55" s="73"/>
      <c r="CEQ55" s="73"/>
      <c r="CER55" s="73"/>
      <c r="CES55" s="73"/>
      <c r="CET55" s="73"/>
      <c r="CEU55" s="73"/>
      <c r="CEV55" s="73"/>
      <c r="CEW55" s="73"/>
      <c r="CEX55" s="73"/>
      <c r="CEY55" s="73"/>
      <c r="CEZ55" s="73"/>
      <c r="CFA55" s="73"/>
      <c r="CFB55" s="73"/>
      <c r="CFC55" s="73"/>
      <c r="CFD55" s="73"/>
      <c r="CFE55" s="73"/>
      <c r="CFF55" s="73"/>
      <c r="CFG55" s="73"/>
      <c r="CFH55" s="73"/>
      <c r="CFI55" s="73"/>
      <c r="CFJ55" s="73"/>
      <c r="CFK55" s="73"/>
      <c r="CFL55" s="73"/>
      <c r="CFM55" s="73"/>
      <c r="CFN55" s="73"/>
      <c r="CFO55" s="73"/>
      <c r="CFP55" s="73"/>
      <c r="CFQ55" s="73"/>
      <c r="CFR55" s="73"/>
      <c r="CFS55" s="73"/>
      <c r="CFT55" s="73"/>
      <c r="CFU55" s="73"/>
      <c r="CFV55" s="73"/>
      <c r="CFW55" s="73"/>
      <c r="CFX55" s="73"/>
      <c r="CFY55" s="73"/>
      <c r="CFZ55" s="73"/>
      <c r="CGA55" s="73"/>
      <c r="CGB55" s="73"/>
      <c r="CGC55" s="73"/>
      <c r="CGD55" s="73"/>
      <c r="CGE55" s="73"/>
      <c r="CGF55" s="73"/>
      <c r="CGG55" s="73"/>
      <c r="CGH55" s="73"/>
      <c r="CGI55" s="73"/>
      <c r="CGJ55" s="73"/>
      <c r="CGK55" s="73"/>
      <c r="CGL55" s="73"/>
      <c r="CGM55" s="73"/>
      <c r="CGN55" s="73"/>
      <c r="CGO55" s="73"/>
      <c r="CGP55" s="73"/>
      <c r="CGQ55" s="73"/>
      <c r="CGR55" s="73"/>
      <c r="CGS55" s="73"/>
      <c r="CGT55" s="73"/>
      <c r="CGU55" s="73"/>
      <c r="CGV55" s="73"/>
      <c r="CGW55" s="73"/>
      <c r="CGX55" s="73"/>
      <c r="CGY55" s="73"/>
      <c r="CGZ55" s="73"/>
      <c r="CHA55" s="73"/>
      <c r="CHB55" s="73"/>
      <c r="CHC55" s="73"/>
      <c r="CHD55" s="73"/>
      <c r="CHE55" s="73"/>
      <c r="CHF55" s="73"/>
      <c r="CHG55" s="73"/>
      <c r="CHH55" s="73"/>
      <c r="CHI55" s="73"/>
      <c r="CHJ55" s="73"/>
      <c r="CHK55" s="73"/>
      <c r="CHL55" s="73"/>
      <c r="CHM55" s="73"/>
      <c r="CHN55" s="73"/>
      <c r="CHO55" s="73"/>
      <c r="CHP55" s="73"/>
      <c r="CHQ55" s="73"/>
      <c r="CHR55" s="73"/>
      <c r="CHS55" s="73"/>
      <c r="CHT55" s="73"/>
      <c r="CHU55" s="73"/>
      <c r="CHV55" s="73"/>
      <c r="CHW55" s="73"/>
      <c r="CHX55" s="73"/>
      <c r="CHY55" s="73"/>
      <c r="CHZ55" s="73"/>
      <c r="CIA55" s="73"/>
      <c r="CIB55" s="73"/>
      <c r="CIC55" s="73"/>
      <c r="CID55" s="73"/>
      <c r="CIE55" s="73"/>
      <c r="CIF55" s="73"/>
      <c r="CIG55" s="73"/>
      <c r="CIH55" s="73"/>
      <c r="CII55" s="73"/>
      <c r="CIJ55" s="73"/>
      <c r="CIK55" s="73"/>
      <c r="CIL55" s="73"/>
      <c r="CIM55" s="73"/>
      <c r="CIN55" s="73"/>
      <c r="CIO55" s="73"/>
      <c r="CIP55" s="73"/>
      <c r="CIQ55" s="73"/>
      <c r="CIR55" s="73"/>
      <c r="CIS55" s="73"/>
      <c r="CIT55" s="73"/>
      <c r="CIU55" s="73"/>
      <c r="CIV55" s="73"/>
      <c r="CIW55" s="73"/>
      <c r="CIX55" s="73"/>
      <c r="CIY55" s="73"/>
      <c r="CIZ55" s="73"/>
      <c r="CJA55" s="73"/>
      <c r="CJB55" s="73"/>
      <c r="CJC55" s="73"/>
      <c r="CJD55" s="73"/>
      <c r="CJE55" s="73"/>
      <c r="CJF55" s="73"/>
      <c r="CJG55" s="73"/>
      <c r="CJH55" s="73"/>
      <c r="CJI55" s="73"/>
      <c r="CJJ55" s="73"/>
      <c r="CJK55" s="73"/>
      <c r="CJL55" s="73"/>
      <c r="CJM55" s="73"/>
      <c r="CJN55" s="73"/>
      <c r="CJO55" s="73"/>
      <c r="CJP55" s="73"/>
      <c r="CJQ55" s="73"/>
      <c r="CJR55" s="73"/>
      <c r="CJS55" s="73"/>
      <c r="CJT55" s="73"/>
      <c r="CJU55" s="73"/>
      <c r="CJV55" s="73"/>
      <c r="CJW55" s="73"/>
      <c r="CJX55" s="73"/>
      <c r="CJY55" s="73"/>
      <c r="CJZ55" s="73"/>
      <c r="CKA55" s="73"/>
      <c r="CKB55" s="73"/>
      <c r="CKC55" s="73"/>
      <c r="CKD55" s="73"/>
      <c r="CKE55" s="73"/>
      <c r="CKF55" s="73"/>
      <c r="CKG55" s="73"/>
      <c r="CKH55" s="73"/>
      <c r="CKI55" s="73"/>
      <c r="CKJ55" s="73"/>
      <c r="CKK55" s="73"/>
      <c r="CKL55" s="73"/>
      <c r="CKM55" s="73"/>
      <c r="CKN55" s="73"/>
      <c r="CKO55" s="73"/>
      <c r="CKP55" s="73"/>
      <c r="CKQ55" s="73"/>
      <c r="CKR55" s="73"/>
      <c r="CKS55" s="73"/>
      <c r="CKT55" s="73"/>
      <c r="CKU55" s="73"/>
      <c r="CKV55" s="73"/>
      <c r="CKW55" s="73"/>
      <c r="CKX55" s="73"/>
      <c r="CKY55" s="73"/>
      <c r="CKZ55" s="73"/>
      <c r="CLA55" s="73"/>
      <c r="CLB55" s="73"/>
      <c r="CLC55" s="73"/>
      <c r="CLD55" s="73"/>
      <c r="CLE55" s="73"/>
      <c r="CLF55" s="73"/>
      <c r="CLG55" s="73"/>
      <c r="CLH55" s="73"/>
      <c r="CLI55" s="73"/>
      <c r="CLJ55" s="73"/>
      <c r="CLK55" s="73"/>
      <c r="CLL55" s="73"/>
      <c r="CLM55" s="73"/>
      <c r="CLN55" s="73"/>
      <c r="CLO55" s="73"/>
      <c r="CLP55" s="73"/>
      <c r="CLQ55" s="73"/>
      <c r="CLR55" s="73"/>
      <c r="CLS55" s="73"/>
      <c r="CLT55" s="73"/>
      <c r="CLU55" s="73"/>
      <c r="CLV55" s="73"/>
      <c r="CLW55" s="73"/>
      <c r="CLX55" s="73"/>
      <c r="CLY55" s="73"/>
      <c r="CLZ55" s="73"/>
      <c r="CMA55" s="73"/>
      <c r="CMB55" s="73"/>
      <c r="CMC55" s="73"/>
      <c r="CMD55" s="73"/>
      <c r="CME55" s="73"/>
      <c r="CMF55" s="73"/>
      <c r="CMG55" s="73"/>
      <c r="CMH55" s="73"/>
      <c r="CMI55" s="73"/>
      <c r="CMJ55" s="73"/>
      <c r="CMK55" s="73"/>
      <c r="CML55" s="73"/>
      <c r="CMM55" s="73"/>
      <c r="CMN55" s="73"/>
      <c r="CMO55" s="73"/>
      <c r="CMP55" s="73"/>
      <c r="CMQ55" s="73"/>
      <c r="CMR55" s="73"/>
      <c r="CMS55" s="73"/>
      <c r="CMT55" s="73"/>
      <c r="CMU55" s="73"/>
      <c r="CMV55" s="73"/>
      <c r="CMW55" s="73"/>
      <c r="CMX55" s="73"/>
      <c r="CMY55" s="73"/>
      <c r="CMZ55" s="73"/>
      <c r="CNA55" s="73"/>
      <c r="CNB55" s="73"/>
      <c r="CNC55" s="73"/>
      <c r="CND55" s="73"/>
      <c r="CNE55" s="73"/>
      <c r="CNF55" s="73"/>
      <c r="CNG55" s="73"/>
      <c r="CNH55" s="73"/>
      <c r="CNI55" s="73"/>
      <c r="CNJ55" s="73"/>
      <c r="CNK55" s="73"/>
      <c r="CNL55" s="73"/>
      <c r="CNM55" s="73"/>
      <c r="CNN55" s="73"/>
      <c r="CNO55" s="73"/>
      <c r="CNP55" s="73"/>
      <c r="CNQ55" s="73"/>
      <c r="CNR55" s="73"/>
      <c r="CNS55" s="73"/>
      <c r="CNT55" s="73"/>
      <c r="CNU55" s="73"/>
      <c r="CNV55" s="73"/>
      <c r="CNW55" s="73"/>
      <c r="CNX55" s="73"/>
      <c r="CNY55" s="73"/>
      <c r="CNZ55" s="73"/>
      <c r="COA55" s="73"/>
      <c r="COB55" s="73"/>
      <c r="COC55" s="73"/>
      <c r="COD55" s="73"/>
      <c r="COE55" s="73"/>
      <c r="COF55" s="73"/>
      <c r="COG55" s="73"/>
      <c r="COH55" s="73"/>
      <c r="COI55" s="73"/>
      <c r="COJ55" s="73"/>
      <c r="COK55" s="73"/>
      <c r="COL55" s="73"/>
      <c r="COM55" s="73"/>
      <c r="CON55" s="73"/>
      <c r="COO55" s="73"/>
      <c r="COP55" s="73"/>
      <c r="COQ55" s="73"/>
      <c r="COR55" s="73"/>
      <c r="COS55" s="73"/>
      <c r="COT55" s="73"/>
      <c r="COU55" s="73"/>
      <c r="COV55" s="73"/>
      <c r="COW55" s="73"/>
      <c r="COX55" s="73"/>
      <c r="COY55" s="73"/>
      <c r="COZ55" s="73"/>
      <c r="CPA55" s="73"/>
      <c r="CPB55" s="73"/>
      <c r="CPC55" s="73"/>
      <c r="CPD55" s="73"/>
      <c r="CPE55" s="73"/>
      <c r="CPF55" s="73"/>
      <c r="CPG55" s="73"/>
      <c r="CPH55" s="73"/>
      <c r="CPI55" s="73"/>
      <c r="CPJ55" s="73"/>
      <c r="CPK55" s="73"/>
      <c r="CPL55" s="73"/>
      <c r="CPM55" s="73"/>
      <c r="CPN55" s="73"/>
      <c r="CPO55" s="73"/>
      <c r="CPP55" s="73"/>
      <c r="CPQ55" s="73"/>
      <c r="CPR55" s="73"/>
      <c r="CPS55" s="73"/>
      <c r="CPT55" s="73"/>
      <c r="CPU55" s="73"/>
      <c r="CPV55" s="73"/>
      <c r="CPW55" s="73"/>
      <c r="CPX55" s="73"/>
      <c r="CPY55" s="73"/>
      <c r="CPZ55" s="73"/>
      <c r="CQA55" s="73"/>
      <c r="CQB55" s="73"/>
      <c r="CQC55" s="73"/>
      <c r="CQD55" s="73"/>
      <c r="CQE55" s="73"/>
      <c r="CQF55" s="73"/>
      <c r="CQG55" s="73"/>
      <c r="CQH55" s="73"/>
      <c r="CQI55" s="73"/>
      <c r="CQJ55" s="73"/>
      <c r="CQK55" s="73"/>
      <c r="CQL55" s="73"/>
      <c r="CQM55" s="73"/>
      <c r="CQN55" s="73"/>
      <c r="CQO55" s="73"/>
      <c r="CQP55" s="73"/>
      <c r="CQQ55" s="73"/>
      <c r="CQR55" s="73"/>
      <c r="CQS55" s="73"/>
      <c r="CQT55" s="73"/>
      <c r="CQU55" s="73"/>
      <c r="CQV55" s="73"/>
      <c r="CQW55" s="73"/>
      <c r="CQX55" s="73"/>
      <c r="CQY55" s="73"/>
      <c r="CQZ55" s="73"/>
      <c r="CRA55" s="73"/>
      <c r="CRB55" s="73"/>
      <c r="CRC55" s="73"/>
      <c r="CRD55" s="73"/>
      <c r="CRE55" s="73"/>
      <c r="CRF55" s="73"/>
      <c r="CRG55" s="73"/>
      <c r="CRH55" s="73"/>
      <c r="CRI55" s="73"/>
      <c r="CRJ55" s="73"/>
      <c r="CRK55" s="73"/>
      <c r="CRL55" s="73"/>
      <c r="CRM55" s="73"/>
      <c r="CRN55" s="73"/>
      <c r="CRO55" s="73"/>
      <c r="CRP55" s="73"/>
      <c r="CRQ55" s="73"/>
      <c r="CRR55" s="73"/>
      <c r="CRS55" s="73"/>
      <c r="CRT55" s="73"/>
      <c r="CRU55" s="73"/>
      <c r="CRV55" s="73"/>
      <c r="CRW55" s="73"/>
      <c r="CRX55" s="73"/>
      <c r="CRY55" s="73"/>
      <c r="CRZ55" s="73"/>
      <c r="CSA55" s="73"/>
      <c r="CSB55" s="73"/>
      <c r="CSC55" s="73"/>
      <c r="CSD55" s="73"/>
      <c r="CSE55" s="73"/>
      <c r="CSF55" s="73"/>
      <c r="CSG55" s="73"/>
      <c r="CSH55" s="73"/>
      <c r="CSI55" s="73"/>
      <c r="CSJ55" s="73"/>
      <c r="CSK55" s="73"/>
      <c r="CSL55" s="73"/>
      <c r="CSM55" s="73"/>
      <c r="CSN55" s="73"/>
      <c r="CSO55" s="73"/>
      <c r="CSP55" s="73"/>
      <c r="CSQ55" s="73"/>
      <c r="CSR55" s="73"/>
      <c r="CSS55" s="73"/>
      <c r="CST55" s="73"/>
      <c r="CSU55" s="73"/>
      <c r="CSV55" s="73"/>
      <c r="CSW55" s="73"/>
      <c r="CSX55" s="73"/>
      <c r="CSY55" s="73"/>
      <c r="CSZ55" s="73"/>
      <c r="CTA55" s="73"/>
      <c r="CTB55" s="73"/>
      <c r="CTC55" s="73"/>
      <c r="CTD55" s="73"/>
      <c r="CTE55" s="73"/>
      <c r="CTF55" s="73"/>
      <c r="CTG55" s="73"/>
      <c r="CTH55" s="73"/>
      <c r="CTI55" s="73"/>
      <c r="CTJ55" s="73"/>
      <c r="CTK55" s="73"/>
      <c r="CTL55" s="73"/>
      <c r="CTM55" s="73"/>
      <c r="CTN55" s="73"/>
      <c r="CTO55" s="73"/>
      <c r="CTP55" s="73"/>
      <c r="CTQ55" s="73"/>
      <c r="CTR55" s="73"/>
      <c r="CTS55" s="73"/>
      <c r="CTT55" s="73"/>
      <c r="CTU55" s="73"/>
      <c r="CTV55" s="73"/>
      <c r="CTW55" s="73"/>
      <c r="CTX55" s="73"/>
      <c r="CTY55" s="73"/>
      <c r="CTZ55" s="73"/>
      <c r="CUA55" s="73"/>
      <c r="CUB55" s="73"/>
      <c r="CUC55" s="73"/>
      <c r="CUD55" s="73"/>
      <c r="CUE55" s="73"/>
      <c r="CUF55" s="73"/>
      <c r="CUG55" s="73"/>
      <c r="CUH55" s="73"/>
      <c r="CUI55" s="73"/>
      <c r="CUJ55" s="73"/>
      <c r="CUK55" s="73"/>
      <c r="CUL55" s="73"/>
      <c r="CUM55" s="73"/>
      <c r="CUN55" s="73"/>
      <c r="CUO55" s="73"/>
      <c r="CUP55" s="73"/>
      <c r="CUQ55" s="73"/>
      <c r="CUR55" s="73"/>
      <c r="CUS55" s="73"/>
      <c r="CUT55" s="73"/>
      <c r="CUU55" s="73"/>
      <c r="CUV55" s="73"/>
      <c r="CUW55" s="73"/>
      <c r="CUX55" s="73"/>
      <c r="CUY55" s="73"/>
      <c r="CUZ55" s="73"/>
      <c r="CVA55" s="73"/>
      <c r="CVB55" s="73"/>
      <c r="CVC55" s="73"/>
      <c r="CVD55" s="73"/>
      <c r="CVE55" s="73"/>
      <c r="CVF55" s="73"/>
      <c r="CVG55" s="73"/>
      <c r="CVH55" s="73"/>
      <c r="CVI55" s="73"/>
      <c r="CVJ55" s="73"/>
      <c r="CVK55" s="73"/>
      <c r="CVL55" s="73"/>
      <c r="CVM55" s="73"/>
      <c r="CVN55" s="73"/>
      <c r="CVO55" s="73"/>
      <c r="CVP55" s="73"/>
      <c r="CVQ55" s="73"/>
      <c r="CVR55" s="73"/>
      <c r="CVS55" s="73"/>
      <c r="CVT55" s="73"/>
      <c r="CVU55" s="73"/>
      <c r="CVV55" s="73"/>
      <c r="CVW55" s="73"/>
      <c r="CVX55" s="73"/>
      <c r="CVY55" s="73"/>
      <c r="CVZ55" s="73"/>
      <c r="CWA55" s="73"/>
      <c r="CWB55" s="73"/>
      <c r="CWC55" s="73"/>
      <c r="CWD55" s="73"/>
      <c r="CWE55" s="73"/>
      <c r="CWF55" s="73"/>
      <c r="CWG55" s="73"/>
      <c r="CWH55" s="73"/>
      <c r="CWI55" s="73"/>
      <c r="CWJ55" s="73"/>
      <c r="CWK55" s="73"/>
      <c r="CWL55" s="73"/>
      <c r="CWM55" s="73"/>
      <c r="CWN55" s="73"/>
      <c r="CWO55" s="73"/>
      <c r="CWP55" s="73"/>
      <c r="CWQ55" s="73"/>
      <c r="CWR55" s="73"/>
      <c r="CWS55" s="73"/>
      <c r="CWT55" s="73"/>
      <c r="CWU55" s="73"/>
      <c r="CWV55" s="73"/>
      <c r="CWW55" s="73"/>
      <c r="CWX55" s="73"/>
      <c r="CWY55" s="73"/>
      <c r="CWZ55" s="73"/>
      <c r="CXA55" s="73"/>
      <c r="CXB55" s="73"/>
      <c r="CXC55" s="73"/>
      <c r="CXD55" s="73"/>
      <c r="CXE55" s="73"/>
      <c r="CXF55" s="73"/>
      <c r="CXG55" s="73"/>
      <c r="CXH55" s="73"/>
      <c r="CXI55" s="73"/>
      <c r="CXJ55" s="73"/>
      <c r="CXK55" s="73"/>
      <c r="CXL55" s="73"/>
      <c r="CXM55" s="73"/>
      <c r="CXN55" s="73"/>
      <c r="CXO55" s="73"/>
      <c r="CXP55" s="73"/>
      <c r="CXQ55" s="73"/>
      <c r="CXR55" s="73"/>
      <c r="CXS55" s="73"/>
      <c r="CXT55" s="73"/>
      <c r="CXU55" s="73"/>
      <c r="CXV55" s="73"/>
      <c r="CXW55" s="73"/>
      <c r="CXX55" s="73"/>
      <c r="CXY55" s="73"/>
      <c r="CXZ55" s="73"/>
      <c r="CYA55" s="73"/>
      <c r="CYB55" s="73"/>
      <c r="CYC55" s="73"/>
      <c r="CYD55" s="73"/>
      <c r="CYE55" s="73"/>
      <c r="CYF55" s="73"/>
      <c r="CYG55" s="73"/>
      <c r="CYH55" s="73"/>
      <c r="CYI55" s="73"/>
      <c r="CYJ55" s="73"/>
      <c r="CYK55" s="73"/>
      <c r="CYL55" s="73"/>
      <c r="CYM55" s="73"/>
      <c r="CYN55" s="73"/>
      <c r="CYO55" s="73"/>
      <c r="CYP55" s="73"/>
      <c r="CYQ55" s="73"/>
      <c r="CYR55" s="73"/>
      <c r="CYS55" s="73"/>
      <c r="CYT55" s="73"/>
      <c r="CYU55" s="73"/>
      <c r="CYV55" s="73"/>
      <c r="CYW55" s="73"/>
      <c r="CYX55" s="73"/>
      <c r="CYY55" s="73"/>
      <c r="CYZ55" s="73"/>
      <c r="CZA55" s="73"/>
      <c r="CZB55" s="73"/>
      <c r="CZC55" s="73"/>
      <c r="CZD55" s="73"/>
      <c r="CZE55" s="73"/>
      <c r="CZF55" s="73"/>
      <c r="CZG55" s="73"/>
      <c r="CZH55" s="73"/>
      <c r="CZI55" s="73"/>
      <c r="CZJ55" s="73"/>
      <c r="CZK55" s="73"/>
      <c r="CZL55" s="73"/>
      <c r="CZM55" s="73"/>
      <c r="CZN55" s="73"/>
      <c r="CZO55" s="73"/>
      <c r="CZP55" s="73"/>
      <c r="CZQ55" s="73"/>
      <c r="CZR55" s="73"/>
      <c r="CZS55" s="73"/>
      <c r="CZT55" s="73"/>
      <c r="CZU55" s="73"/>
      <c r="CZV55" s="73"/>
      <c r="CZW55" s="73"/>
      <c r="CZX55" s="73"/>
      <c r="CZY55" s="73"/>
      <c r="CZZ55" s="73"/>
      <c r="DAA55" s="73"/>
      <c r="DAB55" s="73"/>
      <c r="DAC55" s="73"/>
      <c r="DAD55" s="73"/>
      <c r="DAE55" s="73"/>
      <c r="DAF55" s="73"/>
      <c r="DAG55" s="73"/>
      <c r="DAH55" s="73"/>
      <c r="DAI55" s="73"/>
      <c r="DAJ55" s="73"/>
      <c r="DAK55" s="73"/>
      <c r="DAL55" s="73"/>
      <c r="DAM55" s="73"/>
      <c r="DAN55" s="73"/>
      <c r="DAO55" s="73"/>
      <c r="DAP55" s="73"/>
      <c r="DAQ55" s="73"/>
      <c r="DAR55" s="73"/>
      <c r="DAS55" s="73"/>
      <c r="DAT55" s="73"/>
      <c r="DAU55" s="73"/>
      <c r="DAV55" s="73"/>
      <c r="DAW55" s="73"/>
      <c r="DAX55" s="73"/>
      <c r="DAY55" s="73"/>
      <c r="DAZ55" s="73"/>
      <c r="DBA55" s="73"/>
      <c r="DBB55" s="73"/>
      <c r="DBC55" s="73"/>
      <c r="DBD55" s="73"/>
      <c r="DBE55" s="73"/>
      <c r="DBF55" s="73"/>
      <c r="DBG55" s="73"/>
      <c r="DBH55" s="73"/>
      <c r="DBI55" s="73"/>
      <c r="DBJ55" s="73"/>
      <c r="DBK55" s="73"/>
      <c r="DBL55" s="73"/>
      <c r="DBM55" s="73"/>
      <c r="DBN55" s="73"/>
      <c r="DBO55" s="73"/>
      <c r="DBP55" s="73"/>
      <c r="DBQ55" s="73"/>
      <c r="DBR55" s="73"/>
      <c r="DBS55" s="73"/>
      <c r="DBT55" s="73"/>
      <c r="DBU55" s="73"/>
      <c r="DBV55" s="73"/>
      <c r="DBW55" s="73"/>
      <c r="DBX55" s="73"/>
      <c r="DBY55" s="73"/>
      <c r="DBZ55" s="73"/>
      <c r="DCA55" s="73"/>
      <c r="DCB55" s="73"/>
      <c r="DCC55" s="73"/>
      <c r="DCD55" s="73"/>
      <c r="DCE55" s="73"/>
      <c r="DCF55" s="73"/>
      <c r="DCG55" s="73"/>
      <c r="DCH55" s="73"/>
      <c r="DCI55" s="73"/>
      <c r="DCJ55" s="73"/>
      <c r="DCK55" s="73"/>
      <c r="DCL55" s="73"/>
      <c r="DCM55" s="73"/>
      <c r="DCN55" s="73"/>
      <c r="DCO55" s="73"/>
      <c r="DCP55" s="73"/>
      <c r="DCQ55" s="73"/>
      <c r="DCR55" s="73"/>
      <c r="DCS55" s="73"/>
      <c r="DCT55" s="73"/>
      <c r="DCU55" s="73"/>
      <c r="DCV55" s="73"/>
      <c r="DCW55" s="73"/>
      <c r="DCX55" s="73"/>
      <c r="DCY55" s="73"/>
      <c r="DCZ55" s="73"/>
      <c r="DDA55" s="73"/>
      <c r="DDB55" s="73"/>
      <c r="DDC55" s="73"/>
      <c r="DDD55" s="73"/>
      <c r="DDE55" s="73"/>
      <c r="DDF55" s="73"/>
      <c r="DDG55" s="73"/>
      <c r="DDH55" s="73"/>
      <c r="DDI55" s="73"/>
      <c r="DDJ55" s="73"/>
      <c r="DDK55" s="73"/>
      <c r="DDL55" s="73"/>
      <c r="DDM55" s="73"/>
      <c r="DDN55" s="73"/>
      <c r="DDO55" s="73"/>
      <c r="DDP55" s="73"/>
      <c r="DDQ55" s="73"/>
      <c r="DDR55" s="73"/>
      <c r="DDS55" s="73"/>
      <c r="DDT55" s="73"/>
      <c r="DDU55" s="73"/>
      <c r="DDV55" s="73"/>
      <c r="DDW55" s="73"/>
      <c r="DDX55" s="73"/>
      <c r="DDY55" s="73"/>
      <c r="DDZ55" s="73"/>
      <c r="DEA55" s="73"/>
      <c r="DEB55" s="73"/>
      <c r="DEC55" s="73"/>
      <c r="DED55" s="73"/>
      <c r="DEE55" s="73"/>
      <c r="DEF55" s="73"/>
      <c r="DEG55" s="73"/>
      <c r="DEH55" s="73"/>
      <c r="DEI55" s="73"/>
      <c r="DEJ55" s="73"/>
      <c r="DEK55" s="73"/>
      <c r="DEL55" s="73"/>
      <c r="DEM55" s="73"/>
      <c r="DEN55" s="73"/>
      <c r="DEO55" s="73"/>
      <c r="DEP55" s="73"/>
      <c r="DEQ55" s="73"/>
      <c r="DER55" s="73"/>
      <c r="DES55" s="73"/>
      <c r="DET55" s="73"/>
      <c r="DEU55" s="73"/>
      <c r="DEV55" s="73"/>
      <c r="DEW55" s="73"/>
      <c r="DEX55" s="73"/>
      <c r="DEY55" s="73"/>
      <c r="DEZ55" s="73"/>
      <c r="DFA55" s="73"/>
      <c r="DFB55" s="73"/>
      <c r="DFC55" s="73"/>
      <c r="DFD55" s="73"/>
      <c r="DFE55" s="73"/>
      <c r="DFF55" s="73"/>
      <c r="DFG55" s="73"/>
      <c r="DFH55" s="73"/>
      <c r="DFI55" s="73"/>
      <c r="DFJ55" s="73"/>
      <c r="DFK55" s="73"/>
      <c r="DFL55" s="73"/>
      <c r="DFM55" s="73"/>
      <c r="DFN55" s="73"/>
      <c r="DFO55" s="73"/>
      <c r="DFP55" s="73"/>
      <c r="DFQ55" s="73"/>
      <c r="DFR55" s="73"/>
      <c r="DFS55" s="73"/>
      <c r="DFT55" s="73"/>
      <c r="DFU55" s="73"/>
      <c r="DFV55" s="73"/>
      <c r="DFW55" s="73"/>
      <c r="DFX55" s="73"/>
      <c r="DFY55" s="73"/>
      <c r="DFZ55" s="73"/>
      <c r="DGA55" s="73"/>
      <c r="DGB55" s="73"/>
      <c r="DGC55" s="73"/>
      <c r="DGD55" s="73"/>
      <c r="DGE55" s="73"/>
      <c r="DGF55" s="73"/>
      <c r="DGG55" s="73"/>
      <c r="DGH55" s="73"/>
      <c r="DGI55" s="73"/>
      <c r="DGJ55" s="73"/>
      <c r="DGK55" s="73"/>
      <c r="DGL55" s="73"/>
      <c r="DGM55" s="73"/>
      <c r="DGN55" s="73"/>
      <c r="DGO55" s="73"/>
      <c r="DGP55" s="73"/>
      <c r="DGQ55" s="73"/>
      <c r="DGR55" s="73"/>
      <c r="DGS55" s="73"/>
      <c r="DGT55" s="73"/>
      <c r="DGU55" s="73"/>
      <c r="DGV55" s="73"/>
      <c r="DGW55" s="73"/>
      <c r="DGX55" s="73"/>
      <c r="DGY55" s="73"/>
      <c r="DGZ55" s="73"/>
      <c r="DHA55" s="73"/>
      <c r="DHB55" s="73"/>
      <c r="DHC55" s="73"/>
      <c r="DHD55" s="73"/>
      <c r="DHE55" s="73"/>
      <c r="DHF55" s="73"/>
      <c r="DHG55" s="73"/>
      <c r="DHH55" s="73"/>
      <c r="DHI55" s="73"/>
      <c r="DHJ55" s="73"/>
      <c r="DHK55" s="73"/>
      <c r="DHL55" s="73"/>
      <c r="DHM55" s="73"/>
      <c r="DHN55" s="73"/>
      <c r="DHO55" s="73"/>
      <c r="DHP55" s="73"/>
      <c r="DHQ55" s="73"/>
      <c r="DHR55" s="73"/>
      <c r="DHS55" s="73"/>
      <c r="DHT55" s="73"/>
      <c r="DHU55" s="73"/>
      <c r="DHV55" s="73"/>
      <c r="DHW55" s="73"/>
      <c r="DHX55" s="73"/>
      <c r="DHY55" s="73"/>
      <c r="DHZ55" s="73"/>
      <c r="DIA55" s="73"/>
      <c r="DIB55" s="73"/>
      <c r="DIC55" s="73"/>
      <c r="DID55" s="73"/>
      <c r="DIE55" s="73"/>
      <c r="DIF55" s="73"/>
      <c r="DIG55" s="73"/>
      <c r="DIH55" s="73"/>
      <c r="DII55" s="73"/>
      <c r="DIJ55" s="73"/>
      <c r="DIK55" s="73"/>
      <c r="DIL55" s="73"/>
      <c r="DIM55" s="73"/>
      <c r="DIN55" s="73"/>
      <c r="DIO55" s="73"/>
      <c r="DIP55" s="73"/>
      <c r="DIQ55" s="73"/>
      <c r="DIR55" s="73"/>
      <c r="DIS55" s="73"/>
      <c r="DIT55" s="73"/>
      <c r="DIU55" s="73"/>
      <c r="DIV55" s="73"/>
      <c r="DIW55" s="73"/>
      <c r="DIX55" s="73"/>
      <c r="DIY55" s="73"/>
      <c r="DIZ55" s="73"/>
      <c r="DJA55" s="73"/>
      <c r="DJB55" s="73"/>
      <c r="DJC55" s="73"/>
      <c r="DJD55" s="73"/>
      <c r="DJE55" s="73"/>
      <c r="DJF55" s="73"/>
      <c r="DJG55" s="73"/>
      <c r="DJH55" s="73"/>
      <c r="DJI55" s="73"/>
      <c r="DJJ55" s="73"/>
      <c r="DJK55" s="73"/>
      <c r="DJL55" s="73"/>
      <c r="DJM55" s="73"/>
      <c r="DJN55" s="73"/>
      <c r="DJO55" s="73"/>
      <c r="DJP55" s="73"/>
      <c r="DJQ55" s="73"/>
      <c r="DJR55" s="73"/>
      <c r="DJS55" s="73"/>
      <c r="DJT55" s="73"/>
      <c r="DJU55" s="73"/>
      <c r="DJV55" s="73"/>
      <c r="DJW55" s="73"/>
      <c r="DJX55" s="73"/>
      <c r="DJY55" s="73"/>
      <c r="DJZ55" s="73"/>
      <c r="DKA55" s="73"/>
      <c r="DKB55" s="73"/>
      <c r="DKC55" s="73"/>
      <c r="DKD55" s="73"/>
      <c r="DKE55" s="73"/>
      <c r="DKF55" s="73"/>
      <c r="DKG55" s="73"/>
      <c r="DKH55" s="73"/>
      <c r="DKI55" s="73"/>
      <c r="DKJ55" s="73"/>
      <c r="DKK55" s="73"/>
      <c r="DKL55" s="73"/>
      <c r="DKM55" s="73"/>
      <c r="DKN55" s="73"/>
      <c r="DKO55" s="73"/>
      <c r="DKP55" s="73"/>
      <c r="DKQ55" s="73"/>
      <c r="DKR55" s="73"/>
      <c r="DKS55" s="73"/>
      <c r="DKT55" s="73"/>
      <c r="DKU55" s="73"/>
      <c r="DKV55" s="73"/>
      <c r="DKW55" s="73"/>
      <c r="DKX55" s="73"/>
      <c r="DKY55" s="73"/>
      <c r="DKZ55" s="73"/>
      <c r="DLA55" s="73"/>
      <c r="DLB55" s="73"/>
      <c r="DLC55" s="73"/>
      <c r="DLD55" s="73"/>
      <c r="DLE55" s="73"/>
      <c r="DLF55" s="73"/>
      <c r="DLG55" s="73"/>
      <c r="DLH55" s="73"/>
      <c r="DLI55" s="73"/>
      <c r="DLJ55" s="73"/>
      <c r="DLK55" s="73"/>
      <c r="DLL55" s="73"/>
      <c r="DLM55" s="73"/>
      <c r="DLN55" s="73"/>
      <c r="DLO55" s="73"/>
      <c r="DLP55" s="73"/>
      <c r="DLQ55" s="73"/>
      <c r="DLR55" s="73"/>
      <c r="DLS55" s="73"/>
      <c r="DLT55" s="73"/>
      <c r="DLU55" s="73"/>
      <c r="DLV55" s="73"/>
      <c r="DLW55" s="73"/>
      <c r="DLX55" s="73"/>
      <c r="DLY55" s="73"/>
      <c r="DLZ55" s="73"/>
      <c r="DMA55" s="73"/>
      <c r="DMB55" s="73"/>
      <c r="DMC55" s="73"/>
      <c r="DMD55" s="73"/>
      <c r="DME55" s="73"/>
      <c r="DMF55" s="73"/>
      <c r="DMG55" s="73"/>
      <c r="DMH55" s="73"/>
      <c r="DMI55" s="73"/>
      <c r="DMJ55" s="73"/>
      <c r="DMK55" s="73"/>
      <c r="DML55" s="73"/>
      <c r="DMM55" s="73"/>
      <c r="DMN55" s="73"/>
      <c r="DMO55" s="73"/>
      <c r="DMP55" s="73"/>
      <c r="DMQ55" s="73"/>
      <c r="DMR55" s="73"/>
      <c r="DMS55" s="73"/>
      <c r="DMT55" s="73"/>
      <c r="DMU55" s="73"/>
      <c r="DMV55" s="73"/>
      <c r="DMW55" s="73"/>
      <c r="DMX55" s="73"/>
      <c r="DMY55" s="73"/>
      <c r="DMZ55" s="73"/>
      <c r="DNA55" s="73"/>
      <c r="DNB55" s="73"/>
      <c r="DNC55" s="73"/>
      <c r="DND55" s="73"/>
      <c r="DNE55" s="73"/>
      <c r="DNF55" s="73"/>
      <c r="DNG55" s="73"/>
      <c r="DNH55" s="73"/>
      <c r="DNI55" s="73"/>
      <c r="DNJ55" s="73"/>
      <c r="DNK55" s="73"/>
      <c r="DNL55" s="73"/>
      <c r="DNM55" s="73"/>
      <c r="DNN55" s="73"/>
      <c r="DNO55" s="73"/>
      <c r="DNP55" s="73"/>
      <c r="DNQ55" s="73"/>
      <c r="DNR55" s="73"/>
      <c r="DNS55" s="73"/>
      <c r="DNT55" s="73"/>
      <c r="DNU55" s="73"/>
      <c r="DNV55" s="73"/>
      <c r="DNW55" s="73"/>
      <c r="DNX55" s="73"/>
      <c r="DNY55" s="73"/>
      <c r="DNZ55" s="73"/>
      <c r="DOA55" s="73"/>
      <c r="DOB55" s="73"/>
      <c r="DOC55" s="73"/>
      <c r="DOD55" s="73"/>
      <c r="DOE55" s="73"/>
      <c r="DOF55" s="73"/>
      <c r="DOG55" s="73"/>
      <c r="DOH55" s="73"/>
      <c r="DOI55" s="73"/>
      <c r="DOJ55" s="73"/>
      <c r="DOK55" s="73"/>
      <c r="DOL55" s="73"/>
      <c r="DOM55" s="73"/>
      <c r="DON55" s="73"/>
      <c r="DOO55" s="73"/>
      <c r="DOP55" s="73"/>
      <c r="DOQ55" s="73"/>
      <c r="DOR55" s="73"/>
      <c r="DOS55" s="73"/>
      <c r="DOT55" s="73"/>
      <c r="DOU55" s="73"/>
      <c r="DOV55" s="73"/>
      <c r="DOW55" s="73"/>
      <c r="DOX55" s="73"/>
      <c r="DOY55" s="73"/>
      <c r="DOZ55" s="73"/>
      <c r="DPA55" s="73"/>
      <c r="DPB55" s="73"/>
      <c r="DPC55" s="73"/>
      <c r="DPD55" s="73"/>
      <c r="DPE55" s="73"/>
      <c r="DPF55" s="73"/>
      <c r="DPG55" s="73"/>
      <c r="DPH55" s="73"/>
      <c r="DPI55" s="73"/>
      <c r="DPJ55" s="73"/>
      <c r="DPK55" s="73"/>
      <c r="DPL55" s="73"/>
      <c r="DPM55" s="73"/>
      <c r="DPN55" s="73"/>
      <c r="DPO55" s="73"/>
      <c r="DPP55" s="73"/>
      <c r="DPQ55" s="73"/>
      <c r="DPR55" s="73"/>
      <c r="DPS55" s="73"/>
      <c r="DPT55" s="73"/>
      <c r="DPU55" s="73"/>
      <c r="DPV55" s="73"/>
      <c r="DPW55" s="73"/>
      <c r="DPX55" s="73"/>
      <c r="DPY55" s="73"/>
      <c r="DPZ55" s="73"/>
      <c r="DQA55" s="73"/>
      <c r="DQB55" s="73"/>
      <c r="DQC55" s="73"/>
      <c r="DQD55" s="73"/>
      <c r="DQE55" s="73"/>
      <c r="DQF55" s="73"/>
      <c r="DQG55" s="73"/>
      <c r="DQH55" s="73"/>
      <c r="DQI55" s="73"/>
      <c r="DQJ55" s="73"/>
      <c r="DQK55" s="73"/>
      <c r="DQL55" s="73"/>
      <c r="DQM55" s="73"/>
      <c r="DQN55" s="73"/>
      <c r="DQO55" s="73"/>
      <c r="DQP55" s="73"/>
      <c r="DQQ55" s="73"/>
      <c r="DQR55" s="73"/>
      <c r="DQS55" s="73"/>
      <c r="DQT55" s="73"/>
      <c r="DQU55" s="73"/>
      <c r="DQV55" s="73"/>
      <c r="DQW55" s="73"/>
      <c r="DQX55" s="73"/>
      <c r="DQY55" s="73"/>
      <c r="DQZ55" s="73"/>
      <c r="DRA55" s="73"/>
      <c r="DRB55" s="73"/>
      <c r="DRC55" s="73"/>
      <c r="DRD55" s="73"/>
      <c r="DRE55" s="73"/>
      <c r="DRF55" s="73"/>
      <c r="DRG55" s="73"/>
      <c r="DRH55" s="73"/>
      <c r="DRI55" s="73"/>
      <c r="DRJ55" s="73"/>
      <c r="DRK55" s="73"/>
      <c r="DRL55" s="73"/>
      <c r="DRM55" s="73"/>
      <c r="DRN55" s="73"/>
      <c r="DRO55" s="73"/>
      <c r="DRP55" s="73"/>
      <c r="DRQ55" s="73"/>
      <c r="DRR55" s="73"/>
      <c r="DRS55" s="73"/>
      <c r="DRT55" s="73"/>
      <c r="DRU55" s="73"/>
      <c r="DRV55" s="73"/>
      <c r="DRW55" s="73"/>
      <c r="DRX55" s="73"/>
      <c r="DRY55" s="73"/>
      <c r="DRZ55" s="73"/>
      <c r="DSA55" s="73"/>
      <c r="DSB55" s="73"/>
      <c r="DSC55" s="73"/>
      <c r="DSD55" s="73"/>
      <c r="DSE55" s="73"/>
      <c r="DSF55" s="73"/>
      <c r="DSG55" s="73"/>
      <c r="DSH55" s="73"/>
      <c r="DSI55" s="73"/>
      <c r="DSJ55" s="73"/>
      <c r="DSK55" s="73"/>
      <c r="DSL55" s="73"/>
      <c r="DSM55" s="73"/>
      <c r="DSN55" s="73"/>
      <c r="DSO55" s="73"/>
      <c r="DSP55" s="73"/>
      <c r="DSQ55" s="73"/>
      <c r="DSR55" s="73"/>
      <c r="DSS55" s="73"/>
      <c r="DST55" s="73"/>
      <c r="DSU55" s="73"/>
      <c r="DSV55" s="73"/>
      <c r="DSW55" s="73"/>
      <c r="DSX55" s="73"/>
      <c r="DSY55" s="73"/>
      <c r="DSZ55" s="73"/>
      <c r="DTA55" s="73"/>
      <c r="DTB55" s="73"/>
      <c r="DTC55" s="73"/>
      <c r="DTD55" s="73"/>
      <c r="DTE55" s="73"/>
      <c r="DTF55" s="73"/>
      <c r="DTG55" s="73"/>
      <c r="DTH55" s="73"/>
      <c r="DTI55" s="73"/>
      <c r="DTJ55" s="73"/>
      <c r="DTK55" s="73"/>
      <c r="DTL55" s="73"/>
      <c r="DTM55" s="73"/>
      <c r="DTN55" s="73"/>
      <c r="DTO55" s="73"/>
      <c r="DTP55" s="73"/>
      <c r="DTQ55" s="73"/>
      <c r="DTR55" s="73"/>
      <c r="DTS55" s="73"/>
      <c r="DTT55" s="73"/>
      <c r="DTU55" s="73"/>
      <c r="DTV55" s="73"/>
      <c r="DTW55" s="73"/>
      <c r="DTX55" s="73"/>
      <c r="DTY55" s="73"/>
      <c r="DTZ55" s="73"/>
      <c r="DUA55" s="73"/>
      <c r="DUB55" s="73"/>
      <c r="DUC55" s="73"/>
      <c r="DUD55" s="73"/>
      <c r="DUE55" s="73"/>
      <c r="DUF55" s="73"/>
      <c r="DUG55" s="73"/>
      <c r="DUH55" s="73"/>
      <c r="DUI55" s="73"/>
      <c r="DUJ55" s="73"/>
      <c r="DUK55" s="73"/>
      <c r="DUL55" s="73"/>
      <c r="DUM55" s="73"/>
      <c r="DUN55" s="73"/>
      <c r="DUO55" s="73"/>
      <c r="DUP55" s="73"/>
      <c r="DUQ55" s="73"/>
      <c r="DUR55" s="73"/>
      <c r="DUS55" s="73"/>
      <c r="DUT55" s="73"/>
      <c r="DUU55" s="73"/>
      <c r="DUV55" s="73"/>
      <c r="DUW55" s="73"/>
      <c r="DUX55" s="73"/>
      <c r="DUY55" s="73"/>
      <c r="DUZ55" s="73"/>
      <c r="DVA55" s="73"/>
      <c r="DVB55" s="73"/>
      <c r="DVC55" s="73"/>
      <c r="DVD55" s="73"/>
      <c r="DVE55" s="73"/>
      <c r="DVF55" s="73"/>
      <c r="DVG55" s="73"/>
      <c r="DVH55" s="73"/>
      <c r="DVI55" s="73"/>
      <c r="DVJ55" s="73"/>
      <c r="DVK55" s="73"/>
      <c r="DVL55" s="73"/>
      <c r="DVM55" s="73"/>
      <c r="DVN55" s="73"/>
      <c r="DVO55" s="73"/>
      <c r="DVP55" s="73"/>
      <c r="DVQ55" s="73"/>
      <c r="DVR55" s="73"/>
      <c r="DVS55" s="73"/>
      <c r="DVT55" s="73"/>
      <c r="DVU55" s="73"/>
      <c r="DVV55" s="73"/>
      <c r="DVW55" s="73"/>
      <c r="DVX55" s="73"/>
      <c r="DVY55" s="73"/>
      <c r="DVZ55" s="73"/>
      <c r="DWA55" s="73"/>
      <c r="DWB55" s="73"/>
      <c r="DWC55" s="73"/>
      <c r="DWD55" s="73"/>
      <c r="DWE55" s="73"/>
      <c r="DWF55" s="73"/>
      <c r="DWG55" s="73"/>
      <c r="DWH55" s="73"/>
      <c r="DWI55" s="73"/>
      <c r="DWJ55" s="73"/>
      <c r="DWK55" s="73"/>
      <c r="DWL55" s="73"/>
      <c r="DWM55" s="73"/>
      <c r="DWN55" s="73"/>
      <c r="DWO55" s="73"/>
      <c r="DWP55" s="73"/>
      <c r="DWQ55" s="73"/>
      <c r="DWR55" s="73"/>
      <c r="DWS55" s="73"/>
      <c r="DWT55" s="73"/>
      <c r="DWU55" s="73"/>
      <c r="DWV55" s="73"/>
      <c r="DWW55" s="73"/>
      <c r="DWX55" s="73"/>
      <c r="DWY55" s="73"/>
      <c r="DWZ55" s="73"/>
      <c r="DXA55" s="73"/>
      <c r="DXB55" s="73"/>
      <c r="DXC55" s="73"/>
      <c r="DXD55" s="73"/>
      <c r="DXE55" s="73"/>
      <c r="DXF55" s="73"/>
      <c r="DXG55" s="73"/>
      <c r="DXH55" s="73"/>
      <c r="DXI55" s="73"/>
      <c r="DXJ55" s="73"/>
      <c r="DXK55" s="73"/>
      <c r="DXL55" s="73"/>
      <c r="DXM55" s="73"/>
      <c r="DXN55" s="73"/>
      <c r="DXO55" s="73"/>
      <c r="DXP55" s="73"/>
      <c r="DXQ55" s="73"/>
      <c r="DXR55" s="73"/>
      <c r="DXS55" s="73"/>
      <c r="DXT55" s="73"/>
      <c r="DXU55" s="73"/>
      <c r="DXV55" s="73"/>
      <c r="DXW55" s="73"/>
      <c r="DXX55" s="73"/>
      <c r="DXY55" s="73"/>
      <c r="DXZ55" s="73"/>
      <c r="DYA55" s="73"/>
      <c r="DYB55" s="73"/>
      <c r="DYC55" s="73"/>
      <c r="DYD55" s="73"/>
      <c r="DYE55" s="73"/>
      <c r="DYF55" s="73"/>
      <c r="DYG55" s="73"/>
      <c r="DYH55" s="73"/>
      <c r="DYI55" s="73"/>
      <c r="DYJ55" s="73"/>
      <c r="DYK55" s="73"/>
      <c r="DYL55" s="73"/>
      <c r="DYM55" s="73"/>
      <c r="DYN55" s="73"/>
      <c r="DYO55" s="73"/>
      <c r="DYP55" s="73"/>
      <c r="DYQ55" s="73"/>
      <c r="DYR55" s="73"/>
      <c r="DYS55" s="73"/>
      <c r="DYT55" s="73"/>
      <c r="DYU55" s="73"/>
      <c r="DYV55" s="73"/>
      <c r="DYW55" s="73"/>
      <c r="DYX55" s="73"/>
      <c r="DYY55" s="73"/>
      <c r="DYZ55" s="73"/>
      <c r="DZA55" s="73"/>
      <c r="DZB55" s="73"/>
      <c r="DZC55" s="73"/>
      <c r="DZD55" s="73"/>
      <c r="DZE55" s="73"/>
      <c r="DZF55" s="73"/>
      <c r="DZG55" s="73"/>
      <c r="DZH55" s="73"/>
      <c r="DZI55" s="73"/>
      <c r="DZJ55" s="73"/>
      <c r="DZK55" s="73"/>
      <c r="DZL55" s="73"/>
      <c r="DZM55" s="73"/>
      <c r="DZN55" s="73"/>
      <c r="DZO55" s="73"/>
      <c r="DZP55" s="73"/>
      <c r="DZQ55" s="73"/>
      <c r="DZR55" s="73"/>
      <c r="DZS55" s="73"/>
      <c r="DZT55" s="73"/>
      <c r="DZU55" s="73"/>
      <c r="DZV55" s="73"/>
      <c r="DZW55" s="73"/>
      <c r="DZX55" s="73"/>
      <c r="DZY55" s="73"/>
      <c r="DZZ55" s="73"/>
      <c r="EAA55" s="73"/>
      <c r="EAB55" s="73"/>
      <c r="EAC55" s="73"/>
      <c r="EAD55" s="73"/>
      <c r="EAE55" s="73"/>
      <c r="EAF55" s="73"/>
      <c r="EAG55" s="73"/>
      <c r="EAH55" s="73"/>
      <c r="EAI55" s="73"/>
      <c r="EAJ55" s="73"/>
      <c r="EAK55" s="73"/>
      <c r="EAL55" s="73"/>
      <c r="EAM55" s="73"/>
      <c r="EAN55" s="73"/>
      <c r="EAO55" s="73"/>
      <c r="EAP55" s="73"/>
      <c r="EAQ55" s="73"/>
      <c r="EAR55" s="73"/>
      <c r="EAS55" s="73"/>
      <c r="EAT55" s="73"/>
      <c r="EAU55" s="73"/>
      <c r="EAV55" s="73"/>
      <c r="EAW55" s="73"/>
      <c r="EAX55" s="73"/>
      <c r="EAY55" s="73"/>
      <c r="EAZ55" s="73"/>
      <c r="EBA55" s="73"/>
      <c r="EBB55" s="73"/>
      <c r="EBC55" s="73"/>
      <c r="EBD55" s="73"/>
      <c r="EBE55" s="73"/>
      <c r="EBF55" s="73"/>
      <c r="EBG55" s="73"/>
      <c r="EBH55" s="73"/>
      <c r="EBI55" s="73"/>
      <c r="EBJ55" s="73"/>
      <c r="EBK55" s="73"/>
      <c r="EBL55" s="73"/>
      <c r="EBM55" s="73"/>
      <c r="EBN55" s="73"/>
      <c r="EBO55" s="73"/>
      <c r="EBP55" s="73"/>
      <c r="EBQ55" s="73"/>
      <c r="EBR55" s="73"/>
      <c r="EBS55" s="73"/>
      <c r="EBT55" s="73"/>
      <c r="EBU55" s="73"/>
      <c r="EBV55" s="73"/>
      <c r="EBW55" s="73"/>
      <c r="EBX55" s="73"/>
      <c r="EBY55" s="73"/>
      <c r="EBZ55" s="73"/>
      <c r="ECA55" s="73"/>
      <c r="ECB55" s="73"/>
      <c r="ECC55" s="73"/>
      <c r="ECD55" s="73"/>
      <c r="ECE55" s="73"/>
      <c r="ECF55" s="73"/>
      <c r="ECG55" s="73"/>
      <c r="ECH55" s="73"/>
      <c r="ECI55" s="73"/>
      <c r="ECJ55" s="73"/>
      <c r="ECK55" s="73"/>
      <c r="ECL55" s="73"/>
      <c r="ECM55" s="73"/>
      <c r="ECN55" s="73"/>
      <c r="ECO55" s="73"/>
      <c r="ECP55" s="73"/>
      <c r="ECQ55" s="73"/>
      <c r="ECR55" s="73"/>
      <c r="ECS55" s="73"/>
      <c r="ECT55" s="73"/>
      <c r="ECU55" s="73"/>
      <c r="ECV55" s="73"/>
      <c r="ECW55" s="73"/>
      <c r="ECX55" s="73"/>
      <c r="ECY55" s="73"/>
      <c r="ECZ55" s="73"/>
      <c r="EDA55" s="73"/>
      <c r="EDB55" s="73"/>
      <c r="EDC55" s="73"/>
      <c r="EDD55" s="73"/>
      <c r="EDE55" s="73"/>
      <c r="EDF55" s="73"/>
      <c r="EDG55" s="73"/>
      <c r="EDH55" s="73"/>
      <c r="EDI55" s="73"/>
      <c r="EDJ55" s="73"/>
      <c r="EDK55" s="73"/>
      <c r="EDL55" s="73"/>
      <c r="EDM55" s="73"/>
      <c r="EDN55" s="73"/>
      <c r="EDO55" s="73"/>
      <c r="EDP55" s="73"/>
      <c r="EDQ55" s="73"/>
      <c r="EDR55" s="73"/>
      <c r="EDS55" s="73"/>
      <c r="EDT55" s="73"/>
      <c r="EDU55" s="73"/>
      <c r="EDV55" s="73"/>
      <c r="EDW55" s="73"/>
      <c r="EDX55" s="73"/>
      <c r="EDY55" s="73"/>
      <c r="EDZ55" s="73"/>
      <c r="EEA55" s="73"/>
      <c r="EEB55" s="73"/>
      <c r="EEC55" s="73"/>
      <c r="EED55" s="73"/>
      <c r="EEE55" s="73"/>
      <c r="EEF55" s="73"/>
      <c r="EEG55" s="73"/>
      <c r="EEH55" s="73"/>
      <c r="EEI55" s="73"/>
      <c r="EEJ55" s="73"/>
      <c r="EEK55" s="73"/>
      <c r="EEL55" s="73"/>
      <c r="EEM55" s="73"/>
      <c r="EEN55" s="73"/>
      <c r="EEO55" s="73"/>
      <c r="EEP55" s="73"/>
      <c r="EEQ55" s="73"/>
      <c r="EER55" s="73"/>
      <c r="EES55" s="73"/>
      <c r="EET55" s="73"/>
      <c r="EEU55" s="73"/>
      <c r="EEV55" s="73"/>
      <c r="EEW55" s="73"/>
      <c r="EEX55" s="73"/>
      <c r="EEY55" s="73"/>
      <c r="EEZ55" s="73"/>
      <c r="EFA55" s="73"/>
      <c r="EFB55" s="73"/>
      <c r="EFC55" s="73"/>
      <c r="EFD55" s="73"/>
      <c r="EFE55" s="73"/>
      <c r="EFF55" s="73"/>
      <c r="EFG55" s="73"/>
      <c r="EFH55" s="73"/>
      <c r="EFI55" s="73"/>
      <c r="EFJ55" s="73"/>
      <c r="EFK55" s="73"/>
      <c r="EFL55" s="73"/>
      <c r="EFM55" s="73"/>
      <c r="EFN55" s="73"/>
      <c r="EFO55" s="73"/>
      <c r="EFP55" s="73"/>
      <c r="EFQ55" s="73"/>
      <c r="EFR55" s="73"/>
      <c r="EFS55" s="73"/>
      <c r="EFT55" s="73"/>
      <c r="EFU55" s="73"/>
      <c r="EFV55" s="73"/>
      <c r="EFW55" s="73"/>
      <c r="EFX55" s="73"/>
      <c r="EFY55" s="73"/>
      <c r="EFZ55" s="73"/>
      <c r="EGA55" s="73"/>
      <c r="EGB55" s="73"/>
      <c r="EGC55" s="73"/>
      <c r="EGD55" s="73"/>
      <c r="EGE55" s="73"/>
      <c r="EGF55" s="73"/>
      <c r="EGG55" s="73"/>
      <c r="EGH55" s="73"/>
      <c r="EGI55" s="73"/>
      <c r="EGJ55" s="73"/>
      <c r="EGK55" s="73"/>
      <c r="EGL55" s="73"/>
      <c r="EGM55" s="73"/>
      <c r="EGN55" s="73"/>
      <c r="EGO55" s="73"/>
      <c r="EGP55" s="73"/>
      <c r="EGQ55" s="73"/>
      <c r="EGR55" s="73"/>
      <c r="EGS55" s="73"/>
      <c r="EGT55" s="73"/>
      <c r="EGU55" s="73"/>
      <c r="EGV55" s="73"/>
      <c r="EGW55" s="73"/>
      <c r="EGX55" s="73"/>
      <c r="EGY55" s="73"/>
      <c r="EGZ55" s="73"/>
      <c r="EHA55" s="73"/>
      <c r="EHB55" s="73"/>
      <c r="EHC55" s="73"/>
      <c r="EHD55" s="73"/>
      <c r="EHE55" s="73"/>
      <c r="EHF55" s="73"/>
      <c r="EHG55" s="73"/>
      <c r="EHH55" s="73"/>
      <c r="EHI55" s="73"/>
      <c r="EHJ55" s="73"/>
      <c r="EHK55" s="73"/>
      <c r="EHL55" s="73"/>
      <c r="EHM55" s="73"/>
      <c r="EHN55" s="73"/>
      <c r="EHO55" s="73"/>
      <c r="EHP55" s="73"/>
      <c r="EHQ55" s="73"/>
      <c r="EHR55" s="73"/>
      <c r="EHS55" s="73"/>
      <c r="EHT55" s="73"/>
      <c r="EHU55" s="73"/>
      <c r="EHV55" s="73"/>
      <c r="EHW55" s="73"/>
      <c r="EHX55" s="73"/>
      <c r="EHY55" s="73"/>
      <c r="EHZ55" s="73"/>
      <c r="EIA55" s="73"/>
      <c r="EIB55" s="73"/>
      <c r="EIC55" s="73"/>
      <c r="EID55" s="73"/>
      <c r="EIE55" s="73"/>
      <c r="EIF55" s="73"/>
      <c r="EIG55" s="73"/>
      <c r="EIH55" s="73"/>
      <c r="EII55" s="73"/>
      <c r="EIJ55" s="73"/>
      <c r="EIK55" s="73"/>
      <c r="EIL55" s="73"/>
      <c r="EIM55" s="73"/>
      <c r="EIN55" s="73"/>
      <c r="EIO55" s="73"/>
      <c r="EIP55" s="73"/>
      <c r="EIQ55" s="73"/>
      <c r="EIR55" s="73"/>
      <c r="EIS55" s="73"/>
      <c r="EIT55" s="73"/>
      <c r="EIU55" s="73"/>
      <c r="EIV55" s="73"/>
      <c r="EIW55" s="73"/>
      <c r="EIX55" s="73"/>
      <c r="EIY55" s="73"/>
      <c r="EIZ55" s="73"/>
      <c r="EJA55" s="73"/>
      <c r="EJB55" s="73"/>
      <c r="EJC55" s="73"/>
      <c r="EJD55" s="73"/>
      <c r="EJE55" s="73"/>
      <c r="EJF55" s="73"/>
      <c r="EJG55" s="73"/>
      <c r="EJH55" s="73"/>
      <c r="EJI55" s="73"/>
      <c r="EJJ55" s="73"/>
      <c r="EJK55" s="73"/>
      <c r="EJL55" s="73"/>
      <c r="EJM55" s="73"/>
      <c r="EJN55" s="73"/>
      <c r="EJO55" s="73"/>
      <c r="EJP55" s="73"/>
      <c r="EJQ55" s="73"/>
      <c r="EJR55" s="73"/>
      <c r="EJS55" s="73"/>
      <c r="EJT55" s="73"/>
      <c r="EJU55" s="73"/>
      <c r="EJV55" s="73"/>
      <c r="EJW55" s="73"/>
      <c r="EJX55" s="73"/>
      <c r="EJY55" s="73"/>
      <c r="EJZ55" s="73"/>
      <c r="EKA55" s="73"/>
      <c r="EKB55" s="73"/>
      <c r="EKC55" s="73"/>
      <c r="EKD55" s="73"/>
      <c r="EKE55" s="73"/>
      <c r="EKF55" s="73"/>
      <c r="EKG55" s="73"/>
      <c r="EKH55" s="73"/>
      <c r="EKI55" s="73"/>
      <c r="EKJ55" s="73"/>
      <c r="EKK55" s="73"/>
      <c r="EKL55" s="73"/>
      <c r="EKM55" s="73"/>
      <c r="EKN55" s="73"/>
      <c r="EKO55" s="73"/>
      <c r="EKP55" s="73"/>
      <c r="EKQ55" s="73"/>
      <c r="EKR55" s="73"/>
      <c r="EKS55" s="73"/>
      <c r="EKT55" s="73"/>
      <c r="EKU55" s="73"/>
      <c r="EKV55" s="73"/>
      <c r="EKW55" s="73"/>
      <c r="EKX55" s="73"/>
      <c r="EKY55" s="73"/>
      <c r="EKZ55" s="73"/>
      <c r="ELA55" s="73"/>
      <c r="ELB55" s="73"/>
      <c r="ELC55" s="73"/>
      <c r="ELD55" s="73"/>
      <c r="ELE55" s="73"/>
      <c r="ELF55" s="73"/>
      <c r="ELG55" s="73"/>
      <c r="ELH55" s="73"/>
      <c r="ELI55" s="73"/>
      <c r="ELJ55" s="73"/>
      <c r="ELK55" s="73"/>
      <c r="ELL55" s="73"/>
      <c r="ELM55" s="73"/>
      <c r="ELN55" s="73"/>
      <c r="ELO55" s="73"/>
      <c r="ELP55" s="73"/>
      <c r="ELQ55" s="73"/>
      <c r="ELR55" s="73"/>
      <c r="ELS55" s="73"/>
      <c r="ELT55" s="73"/>
      <c r="ELU55" s="73"/>
      <c r="ELV55" s="73"/>
      <c r="ELW55" s="73"/>
      <c r="ELX55" s="73"/>
      <c r="ELY55" s="73"/>
      <c r="ELZ55" s="73"/>
      <c r="EMA55" s="73"/>
      <c r="EMB55" s="73"/>
      <c r="EMC55" s="73"/>
      <c r="EMD55" s="73"/>
      <c r="EME55" s="73"/>
      <c r="EMF55" s="73"/>
      <c r="EMG55" s="73"/>
      <c r="EMH55" s="73"/>
      <c r="EMI55" s="73"/>
      <c r="EMJ55" s="73"/>
      <c r="EMK55" s="73"/>
      <c r="EML55" s="73"/>
      <c r="EMM55" s="73"/>
      <c r="EMN55" s="73"/>
      <c r="EMO55" s="73"/>
      <c r="EMP55" s="73"/>
      <c r="EMQ55" s="73"/>
      <c r="EMR55" s="73"/>
      <c r="EMS55" s="73"/>
      <c r="EMT55" s="73"/>
      <c r="EMU55" s="73"/>
      <c r="EMV55" s="73"/>
      <c r="EMW55" s="73"/>
      <c r="EMX55" s="73"/>
      <c r="EMY55" s="73"/>
      <c r="EMZ55" s="73"/>
      <c r="ENA55" s="73"/>
      <c r="ENB55" s="73"/>
      <c r="ENC55" s="73"/>
      <c r="END55" s="73"/>
      <c r="ENE55" s="73"/>
      <c r="ENF55" s="73"/>
      <c r="ENG55" s="73"/>
      <c r="ENH55" s="73"/>
      <c r="ENI55" s="73"/>
      <c r="ENJ55" s="73"/>
      <c r="ENK55" s="73"/>
      <c r="ENL55" s="73"/>
      <c r="ENM55" s="73"/>
      <c r="ENN55" s="73"/>
      <c r="ENO55" s="73"/>
      <c r="ENP55" s="73"/>
      <c r="ENQ55" s="73"/>
      <c r="ENR55" s="73"/>
      <c r="ENS55" s="73"/>
      <c r="ENT55" s="73"/>
      <c r="ENU55" s="73"/>
      <c r="ENV55" s="73"/>
      <c r="ENW55" s="73"/>
      <c r="ENX55" s="73"/>
      <c r="ENY55" s="73"/>
      <c r="ENZ55" s="73"/>
      <c r="EOA55" s="73"/>
      <c r="EOB55" s="73"/>
      <c r="EOC55" s="73"/>
      <c r="EOD55" s="73"/>
      <c r="EOE55" s="73"/>
      <c r="EOF55" s="73"/>
      <c r="EOG55" s="73"/>
      <c r="EOH55" s="73"/>
      <c r="EOI55" s="73"/>
      <c r="EOJ55" s="73"/>
      <c r="EOK55" s="73"/>
      <c r="EOL55" s="73"/>
      <c r="EOM55" s="73"/>
      <c r="EON55" s="73"/>
      <c r="EOO55" s="73"/>
      <c r="EOP55" s="73"/>
      <c r="EOQ55" s="73"/>
      <c r="EOR55" s="73"/>
      <c r="EOS55" s="73"/>
      <c r="EOT55" s="73"/>
      <c r="EOU55" s="73"/>
      <c r="EOV55" s="73"/>
      <c r="EOW55" s="73"/>
      <c r="EOX55" s="73"/>
      <c r="EOY55" s="73"/>
      <c r="EOZ55" s="73"/>
      <c r="EPA55" s="73"/>
      <c r="EPB55" s="73"/>
      <c r="EPC55" s="73"/>
      <c r="EPD55" s="73"/>
      <c r="EPE55" s="73"/>
      <c r="EPF55" s="73"/>
      <c r="EPG55" s="73"/>
      <c r="EPH55" s="73"/>
      <c r="EPI55" s="73"/>
      <c r="EPJ55" s="73"/>
      <c r="EPK55" s="73"/>
      <c r="EPL55" s="73"/>
      <c r="EPM55" s="73"/>
      <c r="EPN55" s="73"/>
      <c r="EPO55" s="73"/>
      <c r="EPP55" s="73"/>
      <c r="EPQ55" s="73"/>
      <c r="EPR55" s="73"/>
      <c r="EPS55" s="73"/>
      <c r="EPT55" s="73"/>
      <c r="EPU55" s="73"/>
      <c r="EPV55" s="73"/>
      <c r="EPW55" s="73"/>
      <c r="EPX55" s="73"/>
      <c r="EPY55" s="73"/>
      <c r="EPZ55" s="73"/>
      <c r="EQA55" s="73"/>
      <c r="EQB55" s="73"/>
      <c r="EQC55" s="73"/>
      <c r="EQD55" s="73"/>
      <c r="EQE55" s="73"/>
      <c r="EQF55" s="73"/>
      <c r="EQG55" s="73"/>
      <c r="EQH55" s="73"/>
      <c r="EQI55" s="73"/>
      <c r="EQJ55" s="73"/>
      <c r="EQK55" s="73"/>
      <c r="EQL55" s="73"/>
      <c r="EQM55" s="73"/>
      <c r="EQN55" s="73"/>
      <c r="EQO55" s="73"/>
      <c r="EQP55" s="73"/>
      <c r="EQQ55" s="73"/>
      <c r="EQR55" s="73"/>
      <c r="EQS55" s="73"/>
      <c r="EQT55" s="73"/>
      <c r="EQU55" s="73"/>
      <c r="EQV55" s="73"/>
      <c r="EQW55" s="73"/>
      <c r="EQX55" s="73"/>
      <c r="EQY55" s="73"/>
      <c r="EQZ55" s="73"/>
      <c r="ERA55" s="73"/>
      <c r="ERB55" s="73"/>
      <c r="ERC55" s="73"/>
      <c r="ERD55" s="73"/>
      <c r="ERE55" s="73"/>
      <c r="ERF55" s="73"/>
      <c r="ERG55" s="73"/>
      <c r="ERH55" s="73"/>
      <c r="ERI55" s="73"/>
      <c r="ERJ55" s="73"/>
      <c r="ERK55" s="73"/>
      <c r="ERL55" s="73"/>
      <c r="ERM55" s="73"/>
      <c r="ERN55" s="73"/>
      <c r="ERO55" s="73"/>
      <c r="ERP55" s="73"/>
      <c r="ERQ55" s="73"/>
      <c r="ERR55" s="73"/>
      <c r="ERS55" s="73"/>
      <c r="ERT55" s="73"/>
      <c r="ERU55" s="73"/>
      <c r="ERV55" s="73"/>
      <c r="ERW55" s="73"/>
      <c r="ERX55" s="73"/>
      <c r="ERY55" s="73"/>
      <c r="ERZ55" s="73"/>
      <c r="ESA55" s="73"/>
      <c r="ESB55" s="73"/>
      <c r="ESC55" s="73"/>
      <c r="ESD55" s="73"/>
      <c r="ESE55" s="73"/>
      <c r="ESF55" s="73"/>
      <c r="ESG55" s="73"/>
      <c r="ESH55" s="73"/>
      <c r="ESI55" s="73"/>
      <c r="ESJ55" s="73"/>
      <c r="ESK55" s="73"/>
      <c r="ESL55" s="73"/>
      <c r="ESM55" s="73"/>
      <c r="ESN55" s="73"/>
      <c r="ESO55" s="73"/>
      <c r="ESP55" s="73"/>
      <c r="ESQ55" s="73"/>
      <c r="ESR55" s="73"/>
      <c r="ESS55" s="73"/>
      <c r="EST55" s="73"/>
      <c r="ESU55" s="73"/>
      <c r="ESV55" s="73"/>
      <c r="ESW55" s="73"/>
      <c r="ESX55" s="73"/>
      <c r="ESY55" s="73"/>
      <c r="ESZ55" s="73"/>
      <c r="ETA55" s="73"/>
      <c r="ETB55" s="73"/>
      <c r="ETC55" s="73"/>
      <c r="ETD55" s="73"/>
      <c r="ETE55" s="73"/>
      <c r="ETF55" s="73"/>
      <c r="ETG55" s="73"/>
      <c r="ETH55" s="73"/>
      <c r="ETI55" s="73"/>
      <c r="ETJ55" s="73"/>
      <c r="ETK55" s="73"/>
      <c r="ETL55" s="73"/>
      <c r="ETM55" s="73"/>
      <c r="ETN55" s="73"/>
      <c r="ETO55" s="73"/>
      <c r="ETP55" s="73"/>
      <c r="ETQ55" s="73"/>
      <c r="ETR55" s="73"/>
      <c r="ETS55" s="73"/>
      <c r="ETT55" s="73"/>
      <c r="ETU55" s="73"/>
      <c r="ETV55" s="73"/>
      <c r="ETW55" s="73"/>
      <c r="ETX55" s="73"/>
      <c r="ETY55" s="73"/>
      <c r="ETZ55" s="73"/>
      <c r="EUA55" s="73"/>
      <c r="EUB55" s="73"/>
      <c r="EUC55" s="73"/>
      <c r="EUD55" s="73"/>
      <c r="EUE55" s="73"/>
      <c r="EUF55" s="73"/>
      <c r="EUG55" s="73"/>
      <c r="EUH55" s="73"/>
      <c r="EUI55" s="73"/>
      <c r="EUJ55" s="73"/>
      <c r="EUK55" s="73"/>
      <c r="EUL55" s="73"/>
      <c r="EUM55" s="73"/>
      <c r="EUN55" s="73"/>
      <c r="EUO55" s="73"/>
      <c r="EUP55" s="73"/>
      <c r="EUQ55" s="73"/>
      <c r="EUR55" s="73"/>
      <c r="EUS55" s="73"/>
      <c r="EUT55" s="73"/>
      <c r="EUU55" s="73"/>
      <c r="EUV55" s="73"/>
      <c r="EUW55" s="73"/>
      <c r="EUX55" s="73"/>
      <c r="EUY55" s="73"/>
      <c r="EUZ55" s="73"/>
      <c r="EVA55" s="73"/>
      <c r="EVB55" s="73"/>
      <c r="EVC55" s="73"/>
      <c r="EVD55" s="73"/>
      <c r="EVE55" s="73"/>
      <c r="EVF55" s="73"/>
      <c r="EVG55" s="73"/>
      <c r="EVH55" s="73"/>
      <c r="EVI55" s="73"/>
      <c r="EVJ55" s="73"/>
      <c r="EVK55" s="73"/>
      <c r="EVL55" s="73"/>
      <c r="EVM55" s="73"/>
      <c r="EVN55" s="73"/>
      <c r="EVO55" s="73"/>
      <c r="EVP55" s="73"/>
      <c r="EVQ55" s="73"/>
      <c r="EVR55" s="73"/>
      <c r="EVS55" s="73"/>
      <c r="EVT55" s="73"/>
      <c r="EVU55" s="73"/>
      <c r="EVV55" s="73"/>
      <c r="EVW55" s="73"/>
      <c r="EVX55" s="73"/>
      <c r="EVY55" s="73"/>
      <c r="EVZ55" s="73"/>
      <c r="EWA55" s="73"/>
      <c r="EWB55" s="73"/>
      <c r="EWC55" s="73"/>
      <c r="EWD55" s="73"/>
      <c r="EWE55" s="73"/>
      <c r="EWF55" s="73"/>
      <c r="EWG55" s="73"/>
      <c r="EWH55" s="73"/>
      <c r="EWI55" s="73"/>
      <c r="EWJ55" s="73"/>
      <c r="EWK55" s="73"/>
      <c r="EWL55" s="73"/>
      <c r="EWM55" s="73"/>
      <c r="EWN55" s="73"/>
      <c r="EWO55" s="73"/>
      <c r="EWP55" s="73"/>
      <c r="EWQ55" s="73"/>
      <c r="EWR55" s="73"/>
      <c r="EWS55" s="73"/>
      <c r="EWT55" s="73"/>
      <c r="EWU55" s="73"/>
      <c r="EWV55" s="73"/>
      <c r="EWW55" s="73"/>
      <c r="EWX55" s="73"/>
      <c r="EWY55" s="73"/>
      <c r="EWZ55" s="73"/>
      <c r="EXA55" s="73"/>
      <c r="EXB55" s="73"/>
      <c r="EXC55" s="73"/>
      <c r="EXD55" s="73"/>
      <c r="EXE55" s="73"/>
      <c r="EXF55" s="73"/>
      <c r="EXG55" s="73"/>
      <c r="EXH55" s="73"/>
      <c r="EXI55" s="73"/>
      <c r="EXJ55" s="73"/>
      <c r="EXK55" s="73"/>
      <c r="EXL55" s="73"/>
      <c r="EXM55" s="73"/>
      <c r="EXN55" s="73"/>
      <c r="EXO55" s="73"/>
      <c r="EXP55" s="73"/>
      <c r="EXQ55" s="73"/>
      <c r="EXR55" s="73"/>
      <c r="EXS55" s="73"/>
      <c r="EXT55" s="73"/>
      <c r="EXU55" s="73"/>
      <c r="EXV55" s="73"/>
      <c r="EXW55" s="73"/>
      <c r="EXX55" s="73"/>
      <c r="EXY55" s="73"/>
      <c r="EXZ55" s="73"/>
      <c r="EYA55" s="73"/>
      <c r="EYB55" s="73"/>
      <c r="EYC55" s="73"/>
      <c r="EYD55" s="73"/>
      <c r="EYE55" s="73"/>
      <c r="EYF55" s="73"/>
      <c r="EYG55" s="73"/>
      <c r="EYH55" s="73"/>
      <c r="EYI55" s="73"/>
      <c r="EYJ55" s="73"/>
      <c r="EYK55" s="73"/>
      <c r="EYL55" s="73"/>
      <c r="EYM55" s="73"/>
      <c r="EYN55" s="73"/>
      <c r="EYO55" s="73"/>
      <c r="EYP55" s="73"/>
      <c r="EYQ55" s="73"/>
      <c r="EYR55" s="73"/>
      <c r="EYS55" s="73"/>
      <c r="EYT55" s="73"/>
      <c r="EYU55" s="73"/>
      <c r="EYV55" s="73"/>
      <c r="EYW55" s="73"/>
      <c r="EYX55" s="73"/>
      <c r="EYY55" s="73"/>
      <c r="EYZ55" s="73"/>
      <c r="EZA55" s="73"/>
      <c r="EZB55" s="73"/>
      <c r="EZC55" s="73"/>
      <c r="EZD55" s="73"/>
      <c r="EZE55" s="73"/>
      <c r="EZF55" s="73"/>
      <c r="EZG55" s="73"/>
      <c r="EZH55" s="73"/>
      <c r="EZI55" s="73"/>
      <c r="EZJ55" s="73"/>
      <c r="EZK55" s="73"/>
      <c r="EZL55" s="73"/>
      <c r="EZM55" s="73"/>
      <c r="EZN55" s="73"/>
      <c r="EZO55" s="73"/>
      <c r="EZP55" s="73"/>
      <c r="EZQ55" s="73"/>
      <c r="EZR55" s="73"/>
      <c r="EZS55" s="73"/>
      <c r="EZT55" s="73"/>
      <c r="EZU55" s="73"/>
      <c r="EZV55" s="73"/>
      <c r="EZW55" s="73"/>
      <c r="EZX55" s="73"/>
      <c r="EZY55" s="73"/>
      <c r="EZZ55" s="73"/>
      <c r="FAA55" s="73"/>
      <c r="FAB55" s="73"/>
      <c r="FAC55" s="73"/>
      <c r="FAD55" s="73"/>
      <c r="FAE55" s="73"/>
      <c r="FAF55" s="73"/>
      <c r="FAG55" s="73"/>
      <c r="FAH55" s="73"/>
      <c r="FAI55" s="73"/>
      <c r="FAJ55" s="73"/>
      <c r="FAK55" s="73"/>
      <c r="FAL55" s="73"/>
      <c r="FAM55" s="73"/>
      <c r="FAN55" s="73"/>
      <c r="FAO55" s="73"/>
      <c r="FAP55" s="73"/>
      <c r="FAQ55" s="73"/>
      <c r="FAR55" s="73"/>
      <c r="FAS55" s="73"/>
      <c r="FAT55" s="73"/>
      <c r="FAU55" s="73"/>
      <c r="FAV55" s="73"/>
      <c r="FAW55" s="73"/>
      <c r="FAX55" s="73"/>
      <c r="FAY55" s="73"/>
      <c r="FAZ55" s="73"/>
      <c r="FBA55" s="73"/>
      <c r="FBB55" s="73"/>
      <c r="FBC55" s="73"/>
      <c r="FBD55" s="73"/>
      <c r="FBE55" s="73"/>
      <c r="FBF55" s="73"/>
      <c r="FBG55" s="73"/>
      <c r="FBH55" s="73"/>
      <c r="FBI55" s="73"/>
      <c r="FBJ55" s="73"/>
      <c r="FBK55" s="73"/>
      <c r="FBL55" s="73"/>
      <c r="FBM55" s="73"/>
      <c r="FBN55" s="73"/>
      <c r="FBO55" s="73"/>
      <c r="FBP55" s="73"/>
      <c r="FBQ55" s="73"/>
      <c r="FBR55" s="73"/>
      <c r="FBS55" s="73"/>
      <c r="FBT55" s="73"/>
      <c r="FBU55" s="73"/>
      <c r="FBV55" s="73"/>
      <c r="FBW55" s="73"/>
      <c r="FBX55" s="73"/>
      <c r="FBY55" s="73"/>
      <c r="FBZ55" s="73"/>
      <c r="FCA55" s="73"/>
      <c r="FCB55" s="73"/>
      <c r="FCC55" s="73"/>
      <c r="FCD55" s="73"/>
      <c r="FCE55" s="73"/>
      <c r="FCF55" s="73"/>
      <c r="FCG55" s="73"/>
      <c r="FCH55" s="73"/>
      <c r="FCI55" s="73"/>
      <c r="FCJ55" s="73"/>
      <c r="FCK55" s="73"/>
      <c r="FCL55" s="73"/>
      <c r="FCM55" s="73"/>
      <c r="FCN55" s="73"/>
      <c r="FCO55" s="73"/>
      <c r="FCP55" s="73"/>
      <c r="FCQ55" s="73"/>
      <c r="FCR55" s="73"/>
      <c r="FCS55" s="73"/>
      <c r="FCT55" s="73"/>
      <c r="FCU55" s="73"/>
      <c r="FCV55" s="73"/>
      <c r="FCW55" s="73"/>
      <c r="FCX55" s="73"/>
      <c r="FCY55" s="73"/>
      <c r="FCZ55" s="73"/>
      <c r="FDA55" s="73"/>
      <c r="FDB55" s="73"/>
      <c r="FDC55" s="73"/>
      <c r="FDD55" s="73"/>
      <c r="FDE55" s="73"/>
      <c r="FDF55" s="73"/>
      <c r="FDG55" s="73"/>
      <c r="FDH55" s="73"/>
      <c r="FDI55" s="73"/>
      <c r="FDJ55" s="73"/>
      <c r="FDK55" s="73"/>
      <c r="FDL55" s="73"/>
      <c r="FDM55" s="73"/>
      <c r="FDN55" s="73"/>
      <c r="FDO55" s="73"/>
      <c r="FDP55" s="73"/>
      <c r="FDQ55" s="73"/>
      <c r="FDR55" s="73"/>
      <c r="FDS55" s="73"/>
      <c r="FDT55" s="73"/>
      <c r="FDU55" s="73"/>
      <c r="FDV55" s="73"/>
      <c r="FDW55" s="73"/>
      <c r="FDX55" s="73"/>
      <c r="FDY55" s="73"/>
      <c r="FDZ55" s="73"/>
      <c r="FEA55" s="73"/>
      <c r="FEB55" s="73"/>
      <c r="FEC55" s="73"/>
      <c r="FED55" s="73"/>
      <c r="FEE55" s="73"/>
      <c r="FEF55" s="73"/>
      <c r="FEG55" s="73"/>
      <c r="FEH55" s="73"/>
      <c r="FEI55" s="73"/>
      <c r="FEJ55" s="73"/>
      <c r="FEK55" s="73"/>
      <c r="FEL55" s="73"/>
      <c r="FEM55" s="73"/>
      <c r="FEN55" s="73"/>
      <c r="FEO55" s="73"/>
      <c r="FEP55" s="73"/>
      <c r="FEQ55" s="73"/>
      <c r="FER55" s="73"/>
      <c r="FES55" s="73"/>
      <c r="FET55" s="73"/>
      <c r="FEU55" s="73"/>
      <c r="FEV55" s="73"/>
      <c r="FEW55" s="73"/>
      <c r="FEX55" s="73"/>
      <c r="FEY55" s="73"/>
      <c r="FEZ55" s="73"/>
      <c r="FFA55" s="73"/>
      <c r="FFB55" s="73"/>
      <c r="FFC55" s="73"/>
      <c r="FFD55" s="73"/>
      <c r="FFE55" s="73"/>
      <c r="FFF55" s="73"/>
      <c r="FFG55" s="73"/>
      <c r="FFH55" s="73"/>
      <c r="FFI55" s="73"/>
      <c r="FFJ55" s="73"/>
      <c r="FFK55" s="73"/>
      <c r="FFL55" s="73"/>
      <c r="FFM55" s="73"/>
      <c r="FFN55" s="73"/>
      <c r="FFO55" s="73"/>
      <c r="FFP55" s="73"/>
      <c r="FFQ55" s="73"/>
      <c r="FFR55" s="73"/>
      <c r="FFS55" s="73"/>
      <c r="FFT55" s="73"/>
      <c r="FFU55" s="73"/>
      <c r="FFV55" s="73"/>
      <c r="FFW55" s="73"/>
      <c r="FFX55" s="73"/>
      <c r="FFY55" s="73"/>
      <c r="FFZ55" s="73"/>
      <c r="FGA55" s="73"/>
      <c r="FGB55" s="73"/>
      <c r="FGC55" s="73"/>
      <c r="FGD55" s="73"/>
      <c r="FGE55" s="73"/>
      <c r="FGF55" s="73"/>
      <c r="FGG55" s="73"/>
      <c r="FGH55" s="73"/>
      <c r="FGI55" s="73"/>
      <c r="FGJ55" s="73"/>
      <c r="FGK55" s="73"/>
      <c r="FGL55" s="73"/>
      <c r="FGM55" s="73"/>
      <c r="FGN55" s="73"/>
      <c r="FGO55" s="73"/>
      <c r="FGP55" s="73"/>
      <c r="FGQ55" s="73"/>
      <c r="FGR55" s="73"/>
      <c r="FGS55" s="73"/>
      <c r="FGT55" s="73"/>
      <c r="FGU55" s="73"/>
      <c r="FGV55" s="73"/>
      <c r="FGW55" s="73"/>
      <c r="FGX55" s="73"/>
      <c r="FGY55" s="73"/>
      <c r="FGZ55" s="73"/>
      <c r="FHA55" s="73"/>
      <c r="FHB55" s="73"/>
      <c r="FHC55" s="73"/>
      <c r="FHD55" s="73"/>
      <c r="FHE55" s="73"/>
      <c r="FHF55" s="73"/>
      <c r="FHG55" s="73"/>
      <c r="FHH55" s="73"/>
      <c r="FHI55" s="73"/>
      <c r="FHJ55" s="73"/>
      <c r="FHK55" s="73"/>
      <c r="FHL55" s="73"/>
      <c r="FHM55" s="73"/>
      <c r="FHN55" s="73"/>
      <c r="FHO55" s="73"/>
      <c r="FHP55" s="73"/>
      <c r="FHQ55" s="73"/>
      <c r="FHR55" s="73"/>
      <c r="FHS55" s="73"/>
      <c r="FHT55" s="73"/>
      <c r="FHU55" s="73"/>
      <c r="FHV55" s="73"/>
      <c r="FHW55" s="73"/>
      <c r="FHX55" s="73"/>
      <c r="FHY55" s="73"/>
      <c r="FHZ55" s="73"/>
      <c r="FIA55" s="73"/>
      <c r="FIB55" s="73"/>
      <c r="FIC55" s="73"/>
      <c r="FID55" s="73"/>
      <c r="FIE55" s="73"/>
      <c r="FIF55" s="73"/>
      <c r="FIG55" s="73"/>
      <c r="FIH55" s="73"/>
      <c r="FII55" s="73"/>
      <c r="FIJ55" s="73"/>
      <c r="FIK55" s="73"/>
      <c r="FIL55" s="73"/>
      <c r="FIM55" s="73"/>
      <c r="FIN55" s="73"/>
      <c r="FIO55" s="73"/>
      <c r="FIP55" s="73"/>
      <c r="FIQ55" s="73"/>
      <c r="FIR55" s="73"/>
      <c r="FIS55" s="73"/>
      <c r="FIT55" s="73"/>
      <c r="FIU55" s="73"/>
      <c r="FIV55" s="73"/>
      <c r="FIW55" s="73"/>
      <c r="FIX55" s="73"/>
      <c r="FIY55" s="73"/>
      <c r="FIZ55" s="73"/>
      <c r="FJA55" s="73"/>
      <c r="FJB55" s="73"/>
      <c r="FJC55" s="73"/>
      <c r="FJD55" s="73"/>
      <c r="FJE55" s="73"/>
      <c r="FJF55" s="73"/>
      <c r="FJG55" s="73"/>
      <c r="FJH55" s="73"/>
      <c r="FJI55" s="73"/>
      <c r="FJJ55" s="73"/>
      <c r="FJK55" s="73"/>
      <c r="FJL55" s="73"/>
      <c r="FJM55" s="73"/>
      <c r="FJN55" s="73"/>
      <c r="FJO55" s="73"/>
      <c r="FJP55" s="73"/>
      <c r="FJQ55" s="73"/>
      <c r="FJR55" s="73"/>
      <c r="FJS55" s="73"/>
      <c r="FJT55" s="73"/>
      <c r="FJU55" s="73"/>
      <c r="FJV55" s="73"/>
      <c r="FJW55" s="73"/>
      <c r="FJX55" s="73"/>
      <c r="FJY55" s="73"/>
      <c r="FJZ55" s="73"/>
      <c r="FKA55" s="73"/>
      <c r="FKB55" s="73"/>
      <c r="FKC55" s="73"/>
      <c r="FKD55" s="73"/>
      <c r="FKE55" s="73"/>
      <c r="FKF55" s="73"/>
      <c r="FKG55" s="73"/>
      <c r="FKH55" s="73"/>
      <c r="FKI55" s="73"/>
      <c r="FKJ55" s="73"/>
      <c r="FKK55" s="73"/>
      <c r="FKL55" s="73"/>
      <c r="FKM55" s="73"/>
      <c r="FKN55" s="73"/>
      <c r="FKO55" s="73"/>
      <c r="FKP55" s="73"/>
      <c r="FKQ55" s="73"/>
      <c r="FKR55" s="73"/>
      <c r="FKS55" s="73"/>
      <c r="FKT55" s="73"/>
      <c r="FKU55" s="73"/>
      <c r="FKV55" s="73"/>
      <c r="FKW55" s="73"/>
      <c r="FKX55" s="73"/>
      <c r="FKY55" s="73"/>
      <c r="FKZ55" s="73"/>
      <c r="FLA55" s="73"/>
      <c r="FLB55" s="73"/>
      <c r="FLC55" s="73"/>
      <c r="FLD55" s="73"/>
      <c r="FLE55" s="73"/>
      <c r="FLF55" s="73"/>
      <c r="FLG55" s="73"/>
      <c r="FLH55" s="73"/>
      <c r="FLI55" s="73"/>
      <c r="FLJ55" s="73"/>
      <c r="FLK55" s="73"/>
      <c r="FLL55" s="73"/>
      <c r="FLM55" s="73"/>
      <c r="FLN55" s="73"/>
      <c r="FLO55" s="73"/>
      <c r="FLP55" s="73"/>
      <c r="FLQ55" s="73"/>
      <c r="FLR55" s="73"/>
      <c r="FLS55" s="73"/>
      <c r="FLT55" s="73"/>
      <c r="FLU55" s="73"/>
      <c r="FLV55" s="73"/>
      <c r="FLW55" s="73"/>
      <c r="FLX55" s="73"/>
      <c r="FLY55" s="73"/>
      <c r="FLZ55" s="73"/>
      <c r="FMA55" s="73"/>
      <c r="FMB55" s="73"/>
      <c r="FMC55" s="73"/>
      <c r="FMD55" s="73"/>
      <c r="FME55" s="73"/>
      <c r="FMF55" s="73"/>
      <c r="FMG55" s="73"/>
      <c r="FMH55" s="73"/>
      <c r="FMI55" s="73"/>
      <c r="FMJ55" s="73"/>
      <c r="FMK55" s="73"/>
      <c r="FML55" s="73"/>
      <c r="FMM55" s="73"/>
      <c r="FMN55" s="73"/>
      <c r="FMO55" s="73"/>
      <c r="FMP55" s="73"/>
      <c r="FMQ55" s="73"/>
      <c r="FMR55" s="73"/>
      <c r="FMS55" s="73"/>
      <c r="FMT55" s="73"/>
      <c r="FMU55" s="73"/>
      <c r="FMV55" s="73"/>
      <c r="FMW55" s="73"/>
      <c r="FMX55" s="73"/>
      <c r="FMY55" s="73"/>
      <c r="FMZ55" s="73"/>
      <c r="FNA55" s="73"/>
      <c r="FNB55" s="73"/>
      <c r="FNC55" s="73"/>
      <c r="FND55" s="73"/>
      <c r="FNE55" s="73"/>
      <c r="FNF55" s="73"/>
      <c r="FNG55" s="73"/>
      <c r="FNH55" s="73"/>
      <c r="FNI55" s="73"/>
      <c r="FNJ55" s="73"/>
      <c r="FNK55" s="73"/>
      <c r="FNL55" s="73"/>
      <c r="FNM55" s="73"/>
      <c r="FNN55" s="73"/>
      <c r="FNO55" s="73"/>
      <c r="FNP55" s="73"/>
      <c r="FNQ55" s="73"/>
      <c r="FNR55" s="73"/>
      <c r="FNS55" s="73"/>
      <c r="FNT55" s="73"/>
      <c r="FNU55" s="73"/>
      <c r="FNV55" s="73"/>
      <c r="FNW55" s="73"/>
      <c r="FNX55" s="73"/>
      <c r="FNY55" s="73"/>
      <c r="FNZ55" s="73"/>
      <c r="FOA55" s="73"/>
      <c r="FOB55" s="73"/>
      <c r="FOC55" s="73"/>
      <c r="FOD55" s="73"/>
      <c r="FOE55" s="73"/>
      <c r="FOF55" s="73"/>
      <c r="FOG55" s="73"/>
      <c r="FOH55" s="73"/>
      <c r="FOI55" s="73"/>
      <c r="FOJ55" s="73"/>
      <c r="FOK55" s="73"/>
      <c r="FOL55" s="73"/>
      <c r="FOM55" s="73"/>
      <c r="FON55" s="73"/>
      <c r="FOO55" s="73"/>
      <c r="FOP55" s="73"/>
      <c r="FOQ55" s="73"/>
      <c r="FOR55" s="73"/>
      <c r="FOS55" s="73"/>
      <c r="FOT55" s="73"/>
      <c r="FOU55" s="73"/>
      <c r="FOV55" s="73"/>
      <c r="FOW55" s="73"/>
      <c r="FOX55" s="73"/>
      <c r="FOY55" s="73"/>
      <c r="FOZ55" s="73"/>
      <c r="FPA55" s="73"/>
      <c r="FPB55" s="73"/>
      <c r="FPC55" s="73"/>
      <c r="FPD55" s="73"/>
      <c r="FPE55" s="73"/>
      <c r="FPF55" s="73"/>
      <c r="FPG55" s="73"/>
      <c r="FPH55" s="73"/>
      <c r="FPI55" s="73"/>
      <c r="FPJ55" s="73"/>
      <c r="FPK55" s="73"/>
      <c r="FPL55" s="73"/>
      <c r="FPM55" s="73"/>
      <c r="FPN55" s="73"/>
      <c r="FPO55" s="73"/>
      <c r="FPP55" s="73"/>
      <c r="FPQ55" s="73"/>
      <c r="FPR55" s="73"/>
      <c r="FPS55" s="73"/>
      <c r="FPT55" s="73"/>
      <c r="FPU55" s="73"/>
      <c r="FPV55" s="73"/>
      <c r="FPW55" s="73"/>
      <c r="FPX55" s="73"/>
      <c r="FPY55" s="73"/>
      <c r="FPZ55" s="73"/>
      <c r="FQA55" s="73"/>
      <c r="FQB55" s="73"/>
      <c r="FQC55" s="73"/>
      <c r="FQD55" s="73"/>
      <c r="FQE55" s="73"/>
      <c r="FQF55" s="73"/>
      <c r="FQG55" s="73"/>
      <c r="FQH55" s="73"/>
      <c r="FQI55" s="73"/>
      <c r="FQJ55" s="73"/>
      <c r="FQK55" s="73"/>
      <c r="FQL55" s="73"/>
      <c r="FQM55" s="73"/>
      <c r="FQN55" s="73"/>
      <c r="FQO55" s="73"/>
      <c r="FQP55" s="73"/>
      <c r="FQQ55" s="73"/>
      <c r="FQR55" s="73"/>
      <c r="FQS55" s="73"/>
      <c r="FQT55" s="73"/>
      <c r="FQU55" s="73"/>
      <c r="FQV55" s="73"/>
      <c r="FQW55" s="73"/>
      <c r="FQX55" s="73"/>
      <c r="FQY55" s="73"/>
      <c r="FQZ55" s="73"/>
      <c r="FRA55" s="73"/>
      <c r="FRB55" s="73"/>
      <c r="FRC55" s="73"/>
      <c r="FRD55" s="73"/>
      <c r="FRE55" s="73"/>
      <c r="FRF55" s="73"/>
      <c r="FRG55" s="73"/>
      <c r="FRH55" s="73"/>
      <c r="FRI55" s="73"/>
      <c r="FRJ55" s="73"/>
      <c r="FRK55" s="73"/>
      <c r="FRL55" s="73"/>
      <c r="FRM55" s="73"/>
      <c r="FRN55" s="73"/>
      <c r="FRO55" s="73"/>
      <c r="FRP55" s="73"/>
      <c r="FRQ55" s="73"/>
      <c r="FRR55" s="73"/>
      <c r="FRS55" s="73"/>
      <c r="FRT55" s="73"/>
      <c r="FRU55" s="73"/>
      <c r="FRV55" s="73"/>
      <c r="FRW55" s="73"/>
      <c r="FRX55" s="73"/>
      <c r="FRY55" s="73"/>
      <c r="FRZ55" s="73"/>
      <c r="FSA55" s="73"/>
      <c r="FSB55" s="73"/>
      <c r="FSC55" s="73"/>
      <c r="FSD55" s="73"/>
      <c r="FSE55" s="73"/>
      <c r="FSF55" s="73"/>
      <c r="FSG55" s="73"/>
      <c r="FSH55" s="73"/>
      <c r="FSI55" s="73"/>
      <c r="FSJ55" s="73"/>
      <c r="FSK55" s="73"/>
      <c r="FSL55" s="73"/>
      <c r="FSM55" s="73"/>
      <c r="FSN55" s="73"/>
      <c r="FSO55" s="73"/>
      <c r="FSP55" s="73"/>
      <c r="FSQ55" s="73"/>
      <c r="FSR55" s="73"/>
      <c r="FSS55" s="73"/>
      <c r="FST55" s="73"/>
      <c r="FSU55" s="73"/>
      <c r="FSV55" s="73"/>
      <c r="FSW55" s="73"/>
      <c r="FSX55" s="73"/>
      <c r="FSY55" s="73"/>
      <c r="FSZ55" s="73"/>
      <c r="FTA55" s="73"/>
      <c r="FTB55" s="73"/>
      <c r="FTC55" s="73"/>
      <c r="FTD55" s="73"/>
      <c r="FTE55" s="73"/>
      <c r="FTF55" s="73"/>
      <c r="FTG55" s="73"/>
      <c r="FTH55" s="73"/>
      <c r="FTI55" s="73"/>
      <c r="FTJ55" s="73"/>
      <c r="FTK55" s="73"/>
      <c r="FTL55" s="73"/>
      <c r="FTM55" s="73"/>
      <c r="FTN55" s="73"/>
      <c r="FTO55" s="73"/>
      <c r="FTP55" s="73"/>
      <c r="FTQ55" s="73"/>
      <c r="FTR55" s="73"/>
      <c r="FTS55" s="73"/>
      <c r="FTT55" s="73"/>
      <c r="FTU55" s="73"/>
      <c r="FTV55" s="73"/>
      <c r="FTW55" s="73"/>
      <c r="FTX55" s="73"/>
      <c r="FTY55" s="73"/>
      <c r="FTZ55" s="73"/>
      <c r="FUA55" s="73"/>
      <c r="FUB55" s="73"/>
      <c r="FUC55" s="73"/>
      <c r="FUD55" s="73"/>
      <c r="FUE55" s="73"/>
      <c r="FUF55" s="73"/>
      <c r="FUG55" s="73"/>
      <c r="FUH55" s="73"/>
      <c r="FUI55" s="73"/>
      <c r="FUJ55" s="73"/>
      <c r="FUK55" s="73"/>
      <c r="FUL55" s="73"/>
      <c r="FUM55" s="73"/>
      <c r="FUN55" s="73"/>
      <c r="FUO55" s="73"/>
      <c r="FUP55" s="73"/>
      <c r="FUQ55" s="73"/>
      <c r="FUR55" s="73"/>
      <c r="FUS55" s="73"/>
      <c r="FUT55" s="73"/>
      <c r="FUU55" s="73"/>
      <c r="FUV55" s="73"/>
      <c r="FUW55" s="73"/>
      <c r="FUX55" s="73"/>
      <c r="FUY55" s="73"/>
      <c r="FUZ55" s="73"/>
      <c r="FVA55" s="73"/>
      <c r="FVB55" s="73"/>
      <c r="FVC55" s="73"/>
      <c r="FVD55" s="73"/>
      <c r="FVE55" s="73"/>
      <c r="FVF55" s="73"/>
      <c r="FVG55" s="73"/>
      <c r="FVH55" s="73"/>
      <c r="FVI55" s="73"/>
      <c r="FVJ55" s="73"/>
      <c r="FVK55" s="73"/>
      <c r="FVL55" s="73"/>
      <c r="FVM55" s="73"/>
      <c r="FVN55" s="73"/>
      <c r="FVO55" s="73"/>
      <c r="FVP55" s="73"/>
      <c r="FVQ55" s="73"/>
      <c r="FVR55" s="73"/>
      <c r="FVS55" s="73"/>
      <c r="FVT55" s="73"/>
      <c r="FVU55" s="73"/>
      <c r="FVV55" s="73"/>
      <c r="FVW55" s="73"/>
      <c r="FVX55" s="73"/>
      <c r="FVY55" s="73"/>
      <c r="FVZ55" s="73"/>
      <c r="FWA55" s="73"/>
      <c r="FWB55" s="73"/>
      <c r="FWC55" s="73"/>
      <c r="FWD55" s="73"/>
      <c r="FWE55" s="73"/>
      <c r="FWF55" s="73"/>
      <c r="FWG55" s="73"/>
      <c r="FWH55" s="73"/>
      <c r="FWI55" s="73"/>
      <c r="FWJ55" s="73"/>
      <c r="FWK55" s="73"/>
      <c r="FWL55" s="73"/>
      <c r="FWM55" s="73"/>
      <c r="FWN55" s="73"/>
      <c r="FWO55" s="73"/>
      <c r="FWP55" s="73"/>
      <c r="FWQ55" s="73"/>
      <c r="FWR55" s="73"/>
      <c r="FWS55" s="73"/>
      <c r="FWT55" s="73"/>
      <c r="FWU55" s="73"/>
      <c r="FWV55" s="73"/>
      <c r="FWW55" s="73"/>
      <c r="FWX55" s="73"/>
      <c r="FWY55" s="73"/>
      <c r="FWZ55" s="73"/>
      <c r="FXA55" s="73"/>
      <c r="FXB55" s="73"/>
      <c r="FXC55" s="73"/>
      <c r="FXD55" s="73"/>
      <c r="FXE55" s="73"/>
      <c r="FXF55" s="73"/>
      <c r="FXG55" s="73"/>
      <c r="FXH55" s="73"/>
      <c r="FXI55" s="73"/>
      <c r="FXJ55" s="73"/>
      <c r="FXK55" s="73"/>
      <c r="FXL55" s="73"/>
      <c r="FXM55" s="73"/>
      <c r="FXN55" s="73"/>
      <c r="FXO55" s="73"/>
      <c r="FXP55" s="73"/>
      <c r="FXQ55" s="73"/>
      <c r="FXR55" s="73"/>
      <c r="FXS55" s="73"/>
      <c r="FXT55" s="73"/>
      <c r="FXU55" s="73"/>
      <c r="FXV55" s="73"/>
      <c r="FXW55" s="73"/>
      <c r="FXX55" s="73"/>
      <c r="FXY55" s="73"/>
      <c r="FXZ55" s="73"/>
      <c r="FYA55" s="73"/>
      <c r="FYB55" s="73"/>
      <c r="FYC55" s="73"/>
      <c r="FYD55" s="73"/>
      <c r="FYE55" s="73"/>
      <c r="FYF55" s="73"/>
      <c r="FYG55" s="73"/>
      <c r="FYH55" s="73"/>
      <c r="FYI55" s="73"/>
      <c r="FYJ55" s="73"/>
      <c r="FYK55" s="73"/>
      <c r="FYL55" s="73"/>
      <c r="FYM55" s="73"/>
      <c r="FYN55" s="73"/>
      <c r="FYO55" s="73"/>
      <c r="FYP55" s="73"/>
      <c r="FYQ55" s="73"/>
      <c r="FYR55" s="73"/>
      <c r="FYS55" s="73"/>
      <c r="FYT55" s="73"/>
      <c r="FYU55" s="73"/>
      <c r="FYV55" s="73"/>
      <c r="FYW55" s="73"/>
      <c r="FYX55" s="73"/>
      <c r="FYY55" s="73"/>
      <c r="FYZ55" s="73"/>
      <c r="FZA55" s="73"/>
      <c r="FZB55" s="73"/>
      <c r="FZC55" s="73"/>
      <c r="FZD55" s="73"/>
      <c r="FZE55" s="73"/>
      <c r="FZF55" s="73"/>
      <c r="FZG55" s="73"/>
      <c r="FZH55" s="73"/>
      <c r="FZI55" s="73"/>
      <c r="FZJ55" s="73"/>
      <c r="FZK55" s="73"/>
      <c r="FZL55" s="73"/>
      <c r="FZM55" s="73"/>
      <c r="FZN55" s="73"/>
      <c r="FZO55" s="73"/>
      <c r="FZP55" s="73"/>
      <c r="FZQ55" s="73"/>
      <c r="FZR55" s="73"/>
      <c r="FZS55" s="73"/>
      <c r="FZT55" s="73"/>
      <c r="FZU55" s="73"/>
      <c r="FZV55" s="73"/>
      <c r="FZW55" s="73"/>
      <c r="FZX55" s="73"/>
      <c r="FZY55" s="73"/>
      <c r="FZZ55" s="73"/>
      <c r="GAA55" s="73"/>
      <c r="GAB55" s="73"/>
      <c r="GAC55" s="73"/>
      <c r="GAD55" s="73"/>
      <c r="GAE55" s="73"/>
      <c r="GAF55" s="73"/>
      <c r="GAG55" s="73"/>
      <c r="GAH55" s="73"/>
      <c r="GAI55" s="73"/>
      <c r="GAJ55" s="73"/>
      <c r="GAK55" s="73"/>
      <c r="GAL55" s="73"/>
      <c r="GAM55" s="73"/>
      <c r="GAN55" s="73"/>
      <c r="GAO55" s="73"/>
      <c r="GAP55" s="73"/>
      <c r="GAQ55" s="73"/>
      <c r="GAR55" s="73"/>
      <c r="GAS55" s="73"/>
      <c r="GAT55" s="73"/>
      <c r="GAU55" s="73"/>
      <c r="GAV55" s="73"/>
      <c r="GAW55" s="73"/>
      <c r="GAX55" s="73"/>
      <c r="GAY55" s="73"/>
      <c r="GAZ55" s="73"/>
      <c r="GBA55" s="73"/>
      <c r="GBB55" s="73"/>
      <c r="GBC55" s="73"/>
      <c r="GBD55" s="73"/>
      <c r="GBE55" s="73"/>
      <c r="GBF55" s="73"/>
      <c r="GBG55" s="73"/>
      <c r="GBH55" s="73"/>
      <c r="GBI55" s="73"/>
      <c r="GBJ55" s="73"/>
      <c r="GBK55" s="73"/>
      <c r="GBL55" s="73"/>
      <c r="GBM55" s="73"/>
      <c r="GBN55" s="73"/>
      <c r="GBO55" s="73"/>
      <c r="GBP55" s="73"/>
      <c r="GBQ55" s="73"/>
      <c r="GBR55" s="73"/>
      <c r="GBS55" s="73"/>
      <c r="GBT55" s="73"/>
      <c r="GBU55" s="73"/>
      <c r="GBV55" s="73"/>
      <c r="GBW55" s="73"/>
      <c r="GBX55" s="73"/>
      <c r="GBY55" s="73"/>
      <c r="GBZ55" s="73"/>
      <c r="GCA55" s="73"/>
      <c r="GCB55" s="73"/>
      <c r="GCC55" s="73"/>
      <c r="GCD55" s="73"/>
      <c r="GCE55" s="73"/>
      <c r="GCF55" s="73"/>
      <c r="GCG55" s="73"/>
      <c r="GCH55" s="73"/>
      <c r="GCI55" s="73"/>
      <c r="GCJ55" s="73"/>
      <c r="GCK55" s="73"/>
      <c r="GCL55" s="73"/>
      <c r="GCM55" s="73"/>
      <c r="GCN55" s="73"/>
      <c r="GCO55" s="73"/>
      <c r="GCP55" s="73"/>
      <c r="GCQ55" s="73"/>
      <c r="GCR55" s="73"/>
      <c r="GCS55" s="73"/>
      <c r="GCT55" s="73"/>
      <c r="GCU55" s="73"/>
      <c r="GCV55" s="73"/>
      <c r="GCW55" s="73"/>
      <c r="GCX55" s="73"/>
      <c r="GCY55" s="73"/>
      <c r="GCZ55" s="73"/>
      <c r="GDA55" s="73"/>
      <c r="GDB55" s="73"/>
      <c r="GDC55" s="73"/>
      <c r="GDD55" s="73"/>
      <c r="GDE55" s="73"/>
      <c r="GDF55" s="73"/>
      <c r="GDG55" s="73"/>
      <c r="GDH55" s="73"/>
      <c r="GDI55" s="73"/>
      <c r="GDJ55" s="73"/>
      <c r="GDK55" s="73"/>
      <c r="GDL55" s="73"/>
      <c r="GDM55" s="73"/>
      <c r="GDN55" s="73"/>
      <c r="GDO55" s="73"/>
      <c r="GDP55" s="73"/>
      <c r="GDQ55" s="73"/>
      <c r="GDR55" s="73"/>
      <c r="GDS55" s="73"/>
      <c r="GDT55" s="73"/>
      <c r="GDU55" s="73"/>
      <c r="GDV55" s="73"/>
      <c r="GDW55" s="73"/>
      <c r="GDX55" s="73"/>
      <c r="GDY55" s="73"/>
      <c r="GDZ55" s="73"/>
      <c r="GEA55" s="73"/>
      <c r="GEB55" s="73"/>
      <c r="GEC55" s="73"/>
      <c r="GED55" s="73"/>
      <c r="GEE55" s="73"/>
      <c r="GEF55" s="73"/>
      <c r="GEG55" s="73"/>
      <c r="GEH55" s="73"/>
      <c r="GEI55" s="73"/>
      <c r="GEJ55" s="73"/>
      <c r="GEK55" s="73"/>
      <c r="GEL55" s="73"/>
      <c r="GEM55" s="73"/>
      <c r="GEN55" s="73"/>
      <c r="GEO55" s="73"/>
      <c r="GEP55" s="73"/>
      <c r="GEQ55" s="73"/>
      <c r="GER55" s="73"/>
      <c r="GES55" s="73"/>
      <c r="GET55" s="73"/>
      <c r="GEU55" s="73"/>
      <c r="GEV55" s="73"/>
      <c r="GEW55" s="73"/>
      <c r="GEX55" s="73"/>
      <c r="GEY55" s="73"/>
      <c r="GEZ55" s="73"/>
      <c r="GFA55" s="73"/>
      <c r="GFB55" s="73"/>
      <c r="GFC55" s="73"/>
      <c r="GFD55" s="73"/>
      <c r="GFE55" s="73"/>
      <c r="GFF55" s="73"/>
      <c r="GFG55" s="73"/>
      <c r="GFH55" s="73"/>
      <c r="GFI55" s="73"/>
      <c r="GFJ55" s="73"/>
      <c r="GFK55" s="73"/>
      <c r="GFL55" s="73"/>
      <c r="GFM55" s="73"/>
      <c r="GFN55" s="73"/>
      <c r="GFO55" s="73"/>
      <c r="GFP55" s="73"/>
      <c r="GFQ55" s="73"/>
      <c r="GFR55" s="73"/>
      <c r="GFS55" s="73"/>
      <c r="GFT55" s="73"/>
      <c r="GFU55" s="73"/>
      <c r="GFV55" s="73"/>
      <c r="GFW55" s="73"/>
      <c r="GFX55" s="73"/>
      <c r="GFY55" s="73"/>
      <c r="GFZ55" s="73"/>
      <c r="GGA55" s="73"/>
      <c r="GGB55" s="73"/>
      <c r="GGC55" s="73"/>
      <c r="GGD55" s="73"/>
      <c r="GGE55" s="73"/>
      <c r="GGF55" s="73"/>
      <c r="GGG55" s="73"/>
      <c r="GGH55" s="73"/>
      <c r="GGI55" s="73"/>
      <c r="GGJ55" s="73"/>
      <c r="GGK55" s="73"/>
      <c r="GGL55" s="73"/>
      <c r="GGM55" s="73"/>
      <c r="GGN55" s="73"/>
      <c r="GGO55" s="73"/>
      <c r="GGP55" s="73"/>
      <c r="GGQ55" s="73"/>
      <c r="GGR55" s="73"/>
      <c r="GGS55" s="73"/>
      <c r="GGT55" s="73"/>
      <c r="GGU55" s="73"/>
      <c r="GGV55" s="73"/>
      <c r="GGW55" s="73"/>
      <c r="GGX55" s="73"/>
      <c r="GGY55" s="73"/>
      <c r="GGZ55" s="73"/>
      <c r="GHA55" s="73"/>
      <c r="GHB55" s="73"/>
      <c r="GHC55" s="73"/>
      <c r="GHD55" s="73"/>
      <c r="GHE55" s="73"/>
      <c r="GHF55" s="73"/>
      <c r="GHG55" s="73"/>
      <c r="GHH55" s="73"/>
      <c r="GHI55" s="73"/>
      <c r="GHJ55" s="73"/>
      <c r="GHK55" s="73"/>
      <c r="GHL55" s="73"/>
      <c r="GHM55" s="73"/>
      <c r="GHN55" s="73"/>
      <c r="GHO55" s="73"/>
      <c r="GHP55" s="73"/>
      <c r="GHQ55" s="73"/>
      <c r="GHR55" s="73"/>
      <c r="GHS55" s="73"/>
      <c r="GHT55" s="73"/>
      <c r="GHU55" s="73"/>
      <c r="GHV55" s="73"/>
      <c r="GHW55" s="73"/>
      <c r="GHX55" s="73"/>
      <c r="GHY55" s="73"/>
      <c r="GHZ55" s="73"/>
      <c r="GIA55" s="73"/>
      <c r="GIB55" s="73"/>
      <c r="GIC55" s="73"/>
      <c r="GID55" s="73"/>
      <c r="GIE55" s="73"/>
      <c r="GIF55" s="73"/>
      <c r="GIG55" s="73"/>
      <c r="GIH55" s="73"/>
      <c r="GII55" s="73"/>
      <c r="GIJ55" s="73"/>
      <c r="GIK55" s="73"/>
      <c r="GIL55" s="73"/>
      <c r="GIM55" s="73"/>
      <c r="GIN55" s="73"/>
      <c r="GIO55" s="73"/>
      <c r="GIP55" s="73"/>
      <c r="GIQ55" s="73"/>
      <c r="GIR55" s="73"/>
      <c r="GIS55" s="73"/>
      <c r="GIT55" s="73"/>
      <c r="GIU55" s="73"/>
      <c r="GIV55" s="73"/>
      <c r="GIW55" s="73"/>
      <c r="GIX55" s="73"/>
      <c r="GIY55" s="73"/>
      <c r="GIZ55" s="73"/>
      <c r="GJA55" s="73"/>
      <c r="GJB55" s="73"/>
      <c r="GJC55" s="73"/>
      <c r="GJD55" s="73"/>
      <c r="GJE55" s="73"/>
      <c r="GJF55" s="73"/>
      <c r="GJG55" s="73"/>
      <c r="GJH55" s="73"/>
      <c r="GJI55" s="73"/>
      <c r="GJJ55" s="73"/>
      <c r="GJK55" s="73"/>
      <c r="GJL55" s="73"/>
      <c r="GJM55" s="73"/>
      <c r="GJN55" s="73"/>
      <c r="GJO55" s="73"/>
      <c r="GJP55" s="73"/>
      <c r="GJQ55" s="73"/>
      <c r="GJR55" s="73"/>
      <c r="GJS55" s="73"/>
      <c r="GJT55" s="73"/>
      <c r="GJU55" s="73"/>
      <c r="GJV55" s="73"/>
      <c r="GJW55" s="73"/>
      <c r="GJX55" s="73"/>
      <c r="GJY55" s="73"/>
      <c r="GJZ55" s="73"/>
      <c r="GKA55" s="73"/>
      <c r="GKB55" s="73"/>
      <c r="GKC55" s="73"/>
      <c r="GKD55" s="73"/>
      <c r="GKE55" s="73"/>
      <c r="GKF55" s="73"/>
      <c r="GKG55" s="73"/>
      <c r="GKH55" s="73"/>
      <c r="GKI55" s="73"/>
      <c r="GKJ55" s="73"/>
      <c r="GKK55" s="73"/>
      <c r="GKL55" s="73"/>
      <c r="GKM55" s="73"/>
      <c r="GKN55" s="73"/>
      <c r="GKO55" s="73"/>
      <c r="GKP55" s="73"/>
      <c r="GKQ55" s="73"/>
      <c r="GKR55" s="73"/>
      <c r="GKS55" s="73"/>
      <c r="GKT55" s="73"/>
      <c r="GKU55" s="73"/>
      <c r="GKV55" s="73"/>
      <c r="GKW55" s="73"/>
      <c r="GKX55" s="73"/>
      <c r="GKY55" s="73"/>
      <c r="GKZ55" s="73"/>
      <c r="GLA55" s="73"/>
      <c r="GLB55" s="73"/>
      <c r="GLC55" s="73"/>
      <c r="GLD55" s="73"/>
      <c r="GLE55" s="73"/>
      <c r="GLF55" s="73"/>
      <c r="GLG55" s="73"/>
      <c r="GLH55" s="73"/>
      <c r="GLI55" s="73"/>
      <c r="GLJ55" s="73"/>
      <c r="GLK55" s="73"/>
      <c r="GLL55" s="73"/>
      <c r="GLM55" s="73"/>
      <c r="GLN55" s="73"/>
      <c r="GLO55" s="73"/>
      <c r="GLP55" s="73"/>
      <c r="GLQ55" s="73"/>
      <c r="GLR55" s="73"/>
      <c r="GLS55" s="73"/>
      <c r="GLT55" s="73"/>
      <c r="GLU55" s="73"/>
      <c r="GLV55" s="73"/>
      <c r="GLW55" s="73"/>
      <c r="GLX55" s="73"/>
      <c r="GLY55" s="73"/>
      <c r="GLZ55" s="73"/>
      <c r="GMA55" s="73"/>
      <c r="GMB55" s="73"/>
      <c r="GMC55" s="73"/>
      <c r="GMD55" s="73"/>
      <c r="GME55" s="73"/>
      <c r="GMF55" s="73"/>
      <c r="GMG55" s="73"/>
      <c r="GMH55" s="73"/>
      <c r="GMI55" s="73"/>
      <c r="GMJ55" s="73"/>
      <c r="GMK55" s="73"/>
      <c r="GML55" s="73"/>
      <c r="GMM55" s="73"/>
      <c r="GMN55" s="73"/>
      <c r="GMO55" s="73"/>
      <c r="GMP55" s="73"/>
      <c r="GMQ55" s="73"/>
      <c r="GMR55" s="73"/>
      <c r="GMS55" s="73"/>
      <c r="GMT55" s="73"/>
      <c r="GMU55" s="73"/>
      <c r="GMV55" s="73"/>
      <c r="GMW55" s="73"/>
      <c r="GMX55" s="73"/>
      <c r="GMY55" s="73"/>
      <c r="GMZ55" s="73"/>
      <c r="GNA55" s="73"/>
      <c r="GNB55" s="73"/>
      <c r="GNC55" s="73"/>
      <c r="GND55" s="73"/>
      <c r="GNE55" s="73"/>
      <c r="GNF55" s="73"/>
      <c r="GNG55" s="73"/>
      <c r="GNH55" s="73"/>
      <c r="GNI55" s="73"/>
      <c r="GNJ55" s="73"/>
      <c r="GNK55" s="73"/>
      <c r="GNL55" s="73"/>
      <c r="GNM55" s="73"/>
      <c r="GNN55" s="73"/>
      <c r="GNO55" s="73"/>
      <c r="GNP55" s="73"/>
      <c r="GNQ55" s="73"/>
      <c r="GNR55" s="73"/>
      <c r="GNS55" s="73"/>
      <c r="GNT55" s="73"/>
      <c r="GNU55" s="73"/>
      <c r="GNV55" s="73"/>
      <c r="GNW55" s="73"/>
      <c r="GNX55" s="73"/>
      <c r="GNY55" s="73"/>
      <c r="GNZ55" s="73"/>
      <c r="GOA55" s="73"/>
      <c r="GOB55" s="73"/>
      <c r="GOC55" s="73"/>
      <c r="GOD55" s="73"/>
      <c r="GOE55" s="73"/>
      <c r="GOF55" s="73"/>
      <c r="GOG55" s="73"/>
      <c r="GOH55" s="73"/>
      <c r="GOI55" s="73"/>
      <c r="GOJ55" s="73"/>
      <c r="GOK55" s="73"/>
      <c r="GOL55" s="73"/>
      <c r="GOM55" s="73"/>
      <c r="GON55" s="73"/>
      <c r="GOO55" s="73"/>
      <c r="GOP55" s="73"/>
      <c r="GOQ55" s="73"/>
      <c r="GOR55" s="73"/>
      <c r="GOS55" s="73"/>
      <c r="GOT55" s="73"/>
      <c r="GOU55" s="73"/>
      <c r="GOV55" s="73"/>
      <c r="GOW55" s="73"/>
      <c r="GOX55" s="73"/>
      <c r="GOY55" s="73"/>
      <c r="GOZ55" s="73"/>
      <c r="GPA55" s="73"/>
      <c r="GPB55" s="73"/>
      <c r="GPC55" s="73"/>
      <c r="GPD55" s="73"/>
      <c r="GPE55" s="73"/>
      <c r="GPF55" s="73"/>
      <c r="GPG55" s="73"/>
      <c r="GPH55" s="73"/>
      <c r="GPI55" s="73"/>
      <c r="GPJ55" s="73"/>
      <c r="GPK55" s="73"/>
      <c r="GPL55" s="73"/>
      <c r="GPM55" s="73"/>
      <c r="GPN55" s="73"/>
      <c r="GPO55" s="73"/>
      <c r="GPP55" s="73"/>
      <c r="GPQ55" s="73"/>
      <c r="GPR55" s="73"/>
      <c r="GPS55" s="73"/>
      <c r="GPT55" s="73"/>
      <c r="GPU55" s="73"/>
      <c r="GPV55" s="73"/>
      <c r="GPW55" s="73"/>
      <c r="GPX55" s="73"/>
      <c r="GPY55" s="73"/>
      <c r="GPZ55" s="73"/>
      <c r="GQA55" s="73"/>
      <c r="GQB55" s="73"/>
      <c r="GQC55" s="73"/>
      <c r="GQD55" s="73"/>
      <c r="GQE55" s="73"/>
      <c r="GQF55" s="73"/>
      <c r="GQG55" s="73"/>
      <c r="GQH55" s="73"/>
      <c r="GQI55" s="73"/>
      <c r="GQJ55" s="73"/>
      <c r="GQK55" s="73"/>
      <c r="GQL55" s="73"/>
      <c r="GQM55" s="73"/>
      <c r="GQN55" s="73"/>
      <c r="GQO55" s="73"/>
      <c r="GQP55" s="73"/>
      <c r="GQQ55" s="73"/>
      <c r="GQR55" s="73"/>
      <c r="GQS55" s="73"/>
      <c r="GQT55" s="73"/>
      <c r="GQU55" s="73"/>
      <c r="GQV55" s="73"/>
      <c r="GQW55" s="73"/>
      <c r="GQX55" s="73"/>
      <c r="GQY55" s="73"/>
      <c r="GQZ55" s="73"/>
      <c r="GRA55" s="73"/>
      <c r="GRB55" s="73"/>
      <c r="GRC55" s="73"/>
      <c r="GRD55" s="73"/>
      <c r="GRE55" s="73"/>
      <c r="GRF55" s="73"/>
      <c r="GRG55" s="73"/>
      <c r="GRH55" s="73"/>
      <c r="GRI55" s="73"/>
      <c r="GRJ55" s="73"/>
      <c r="GRK55" s="73"/>
      <c r="GRL55" s="73"/>
      <c r="GRM55" s="73"/>
      <c r="GRN55" s="73"/>
      <c r="GRO55" s="73"/>
      <c r="GRP55" s="73"/>
      <c r="GRQ55" s="73"/>
      <c r="GRR55" s="73"/>
      <c r="GRS55" s="73"/>
      <c r="GRT55" s="73"/>
      <c r="GRU55" s="73"/>
      <c r="GRV55" s="73"/>
      <c r="GRW55" s="73"/>
      <c r="GRX55" s="73"/>
      <c r="GRY55" s="73"/>
      <c r="GRZ55" s="73"/>
      <c r="GSA55" s="73"/>
      <c r="GSB55" s="73"/>
      <c r="GSC55" s="73"/>
      <c r="GSD55" s="73"/>
      <c r="GSE55" s="73"/>
      <c r="GSF55" s="73"/>
      <c r="GSG55" s="73"/>
      <c r="GSH55" s="73"/>
      <c r="GSI55" s="73"/>
      <c r="GSJ55" s="73"/>
      <c r="GSK55" s="73"/>
      <c r="GSL55" s="73"/>
      <c r="GSM55" s="73"/>
      <c r="GSN55" s="73"/>
      <c r="GSO55" s="73"/>
      <c r="GSP55" s="73"/>
      <c r="GSQ55" s="73"/>
      <c r="GSR55" s="73"/>
      <c r="GSS55" s="73"/>
      <c r="GST55" s="73"/>
      <c r="GSU55" s="73"/>
      <c r="GSV55" s="73"/>
      <c r="GSW55" s="73"/>
      <c r="GSX55" s="73"/>
      <c r="GSY55" s="73"/>
      <c r="GSZ55" s="73"/>
      <c r="GTA55" s="73"/>
      <c r="GTB55" s="73"/>
      <c r="GTC55" s="73"/>
      <c r="GTD55" s="73"/>
      <c r="GTE55" s="73"/>
      <c r="GTF55" s="73"/>
      <c r="GTG55" s="73"/>
      <c r="GTH55" s="73"/>
      <c r="GTI55" s="73"/>
      <c r="GTJ55" s="73"/>
      <c r="GTK55" s="73"/>
      <c r="GTL55" s="73"/>
      <c r="GTM55" s="73"/>
      <c r="GTN55" s="73"/>
      <c r="GTO55" s="73"/>
      <c r="GTP55" s="73"/>
      <c r="GTQ55" s="73"/>
      <c r="GTR55" s="73"/>
      <c r="GTS55" s="73"/>
      <c r="GTT55" s="73"/>
      <c r="GTU55" s="73"/>
      <c r="GTV55" s="73"/>
      <c r="GTW55" s="73"/>
      <c r="GTX55" s="73"/>
      <c r="GTY55" s="73"/>
      <c r="GTZ55" s="73"/>
      <c r="GUA55" s="73"/>
      <c r="GUB55" s="73"/>
      <c r="GUC55" s="73"/>
      <c r="GUD55" s="73"/>
      <c r="GUE55" s="73"/>
      <c r="GUF55" s="73"/>
      <c r="GUG55" s="73"/>
      <c r="GUH55" s="73"/>
      <c r="GUI55" s="73"/>
      <c r="GUJ55" s="73"/>
      <c r="GUK55" s="73"/>
      <c r="GUL55" s="73"/>
      <c r="GUM55" s="73"/>
      <c r="GUN55" s="73"/>
      <c r="GUO55" s="73"/>
      <c r="GUP55" s="73"/>
      <c r="GUQ55" s="73"/>
      <c r="GUR55" s="73"/>
      <c r="GUS55" s="73"/>
      <c r="GUT55" s="73"/>
      <c r="GUU55" s="73"/>
      <c r="GUV55" s="73"/>
      <c r="GUW55" s="73"/>
      <c r="GUX55" s="73"/>
      <c r="GUY55" s="73"/>
      <c r="GUZ55" s="73"/>
      <c r="GVA55" s="73"/>
      <c r="GVB55" s="73"/>
      <c r="GVC55" s="73"/>
      <c r="GVD55" s="73"/>
      <c r="GVE55" s="73"/>
      <c r="GVF55" s="73"/>
      <c r="GVG55" s="73"/>
      <c r="GVH55" s="73"/>
      <c r="GVI55" s="73"/>
      <c r="GVJ55" s="73"/>
      <c r="GVK55" s="73"/>
      <c r="GVL55" s="73"/>
      <c r="GVM55" s="73"/>
      <c r="GVN55" s="73"/>
      <c r="GVO55" s="73"/>
      <c r="GVP55" s="73"/>
      <c r="GVQ55" s="73"/>
      <c r="GVR55" s="73"/>
      <c r="GVS55" s="73"/>
      <c r="GVT55" s="73"/>
      <c r="GVU55" s="73"/>
      <c r="GVV55" s="73"/>
      <c r="GVW55" s="73"/>
      <c r="GVX55" s="73"/>
      <c r="GVY55" s="73"/>
      <c r="GVZ55" s="73"/>
      <c r="GWA55" s="73"/>
      <c r="GWB55" s="73"/>
      <c r="GWC55" s="73"/>
      <c r="GWD55" s="73"/>
      <c r="GWE55" s="73"/>
      <c r="GWF55" s="73"/>
      <c r="GWG55" s="73"/>
      <c r="GWH55" s="73"/>
      <c r="GWI55" s="73"/>
      <c r="GWJ55" s="73"/>
      <c r="GWK55" s="73"/>
      <c r="GWL55" s="73"/>
      <c r="GWM55" s="73"/>
      <c r="GWN55" s="73"/>
      <c r="GWO55" s="73"/>
      <c r="GWP55" s="73"/>
      <c r="GWQ55" s="73"/>
      <c r="GWR55" s="73"/>
      <c r="GWS55" s="73"/>
      <c r="GWT55" s="73"/>
      <c r="GWU55" s="73"/>
      <c r="GWV55" s="73"/>
      <c r="GWW55" s="73"/>
      <c r="GWX55" s="73"/>
      <c r="GWY55" s="73"/>
      <c r="GWZ55" s="73"/>
      <c r="GXA55" s="73"/>
      <c r="GXB55" s="73"/>
      <c r="GXC55" s="73"/>
      <c r="GXD55" s="73"/>
      <c r="GXE55" s="73"/>
      <c r="GXF55" s="73"/>
      <c r="GXG55" s="73"/>
      <c r="GXH55" s="73"/>
      <c r="GXI55" s="73"/>
      <c r="GXJ55" s="73"/>
      <c r="GXK55" s="73"/>
      <c r="GXL55" s="73"/>
      <c r="GXM55" s="73"/>
      <c r="GXN55" s="73"/>
      <c r="GXO55" s="73"/>
      <c r="GXP55" s="73"/>
      <c r="GXQ55" s="73"/>
      <c r="GXR55" s="73"/>
      <c r="GXS55" s="73"/>
      <c r="GXT55" s="73"/>
      <c r="GXU55" s="73"/>
      <c r="GXV55" s="73"/>
      <c r="GXW55" s="73"/>
      <c r="GXX55" s="73"/>
      <c r="GXY55" s="73"/>
      <c r="GXZ55" s="73"/>
      <c r="GYA55" s="73"/>
      <c r="GYB55" s="73"/>
      <c r="GYC55" s="73"/>
      <c r="GYD55" s="73"/>
      <c r="GYE55" s="73"/>
      <c r="GYF55" s="73"/>
      <c r="GYG55" s="73"/>
      <c r="GYH55" s="73"/>
      <c r="GYI55" s="73"/>
      <c r="GYJ55" s="73"/>
      <c r="GYK55" s="73"/>
      <c r="GYL55" s="73"/>
      <c r="GYM55" s="73"/>
      <c r="GYN55" s="73"/>
      <c r="GYO55" s="73"/>
      <c r="GYP55" s="73"/>
      <c r="GYQ55" s="73"/>
      <c r="GYR55" s="73"/>
      <c r="GYS55" s="73"/>
      <c r="GYT55" s="73"/>
      <c r="GYU55" s="73"/>
      <c r="GYV55" s="73"/>
      <c r="GYW55" s="73"/>
      <c r="GYX55" s="73"/>
      <c r="GYY55" s="73"/>
      <c r="GYZ55" s="73"/>
      <c r="GZA55" s="73"/>
      <c r="GZB55" s="73"/>
      <c r="GZC55" s="73"/>
      <c r="GZD55" s="73"/>
      <c r="GZE55" s="73"/>
      <c r="GZF55" s="73"/>
      <c r="GZG55" s="73"/>
      <c r="GZH55" s="73"/>
      <c r="GZI55" s="73"/>
      <c r="GZJ55" s="73"/>
      <c r="GZK55" s="73"/>
      <c r="GZL55" s="73"/>
      <c r="GZM55" s="73"/>
      <c r="GZN55" s="73"/>
      <c r="GZO55" s="73"/>
      <c r="GZP55" s="73"/>
      <c r="GZQ55" s="73"/>
      <c r="GZR55" s="73"/>
      <c r="GZS55" s="73"/>
      <c r="GZT55" s="73"/>
      <c r="GZU55" s="73"/>
      <c r="GZV55" s="73"/>
      <c r="GZW55" s="73"/>
      <c r="GZX55" s="73"/>
      <c r="GZY55" s="73"/>
      <c r="GZZ55" s="73"/>
      <c r="HAA55" s="73"/>
      <c r="HAB55" s="73"/>
      <c r="HAC55" s="73"/>
      <c r="HAD55" s="73"/>
      <c r="HAE55" s="73"/>
      <c r="HAF55" s="73"/>
      <c r="HAG55" s="73"/>
      <c r="HAH55" s="73"/>
      <c r="HAI55" s="73"/>
      <c r="HAJ55" s="73"/>
      <c r="HAK55" s="73"/>
      <c r="HAL55" s="73"/>
      <c r="HAM55" s="73"/>
      <c r="HAN55" s="73"/>
      <c r="HAO55" s="73"/>
      <c r="HAP55" s="73"/>
      <c r="HAQ55" s="73"/>
      <c r="HAR55" s="73"/>
      <c r="HAS55" s="73"/>
      <c r="HAT55" s="73"/>
      <c r="HAU55" s="73"/>
      <c r="HAV55" s="73"/>
      <c r="HAW55" s="73"/>
      <c r="HAX55" s="73"/>
      <c r="HAY55" s="73"/>
      <c r="HAZ55" s="73"/>
      <c r="HBA55" s="73"/>
      <c r="HBB55" s="73"/>
      <c r="HBC55" s="73"/>
      <c r="HBD55" s="73"/>
      <c r="HBE55" s="73"/>
      <c r="HBF55" s="73"/>
      <c r="HBG55" s="73"/>
      <c r="HBH55" s="73"/>
      <c r="HBI55" s="73"/>
      <c r="HBJ55" s="73"/>
      <c r="HBK55" s="73"/>
      <c r="HBL55" s="73"/>
      <c r="HBM55" s="73"/>
      <c r="HBN55" s="73"/>
      <c r="HBO55" s="73"/>
      <c r="HBP55" s="73"/>
      <c r="HBQ55" s="73"/>
      <c r="HBR55" s="73"/>
      <c r="HBS55" s="73"/>
      <c r="HBT55" s="73"/>
      <c r="HBU55" s="73"/>
      <c r="HBV55" s="73"/>
      <c r="HBW55" s="73"/>
      <c r="HBX55" s="73"/>
      <c r="HBY55" s="73"/>
      <c r="HBZ55" s="73"/>
      <c r="HCA55" s="73"/>
      <c r="HCB55" s="73"/>
      <c r="HCC55" s="73"/>
      <c r="HCD55" s="73"/>
      <c r="HCE55" s="73"/>
      <c r="HCF55" s="73"/>
      <c r="HCG55" s="73"/>
      <c r="HCH55" s="73"/>
      <c r="HCI55" s="73"/>
      <c r="HCJ55" s="73"/>
      <c r="HCK55" s="73"/>
      <c r="HCL55" s="73"/>
      <c r="HCM55" s="73"/>
      <c r="HCN55" s="73"/>
      <c r="HCO55" s="73"/>
      <c r="HCP55" s="73"/>
      <c r="HCQ55" s="73"/>
      <c r="HCR55" s="73"/>
      <c r="HCS55" s="73"/>
      <c r="HCT55" s="73"/>
      <c r="HCU55" s="73"/>
      <c r="HCV55" s="73"/>
      <c r="HCW55" s="73"/>
      <c r="HCX55" s="73"/>
      <c r="HCY55" s="73"/>
      <c r="HCZ55" s="73"/>
      <c r="HDA55" s="73"/>
      <c r="HDB55" s="73"/>
      <c r="HDC55" s="73"/>
      <c r="HDD55" s="73"/>
      <c r="HDE55" s="73"/>
      <c r="HDF55" s="73"/>
      <c r="HDG55" s="73"/>
      <c r="HDH55" s="73"/>
      <c r="HDI55" s="73"/>
      <c r="HDJ55" s="73"/>
      <c r="HDK55" s="73"/>
      <c r="HDL55" s="73"/>
      <c r="HDM55" s="73"/>
      <c r="HDN55" s="73"/>
      <c r="HDO55" s="73"/>
      <c r="HDP55" s="73"/>
      <c r="HDQ55" s="73"/>
      <c r="HDR55" s="73"/>
      <c r="HDS55" s="73"/>
      <c r="HDT55" s="73"/>
      <c r="HDU55" s="73"/>
      <c r="HDV55" s="73"/>
      <c r="HDW55" s="73"/>
      <c r="HDX55" s="73"/>
      <c r="HDY55" s="73"/>
      <c r="HDZ55" s="73"/>
      <c r="HEA55" s="73"/>
      <c r="HEB55" s="73"/>
      <c r="HEC55" s="73"/>
      <c r="HED55" s="73"/>
      <c r="HEE55" s="73"/>
      <c r="HEF55" s="73"/>
      <c r="HEG55" s="73"/>
      <c r="HEH55" s="73"/>
      <c r="HEI55" s="73"/>
      <c r="HEJ55" s="73"/>
      <c r="HEK55" s="73"/>
      <c r="HEL55" s="73"/>
      <c r="HEM55" s="73"/>
      <c r="HEN55" s="73"/>
      <c r="HEO55" s="73"/>
      <c r="HEP55" s="73"/>
      <c r="HEQ55" s="73"/>
      <c r="HER55" s="73"/>
      <c r="HES55" s="73"/>
      <c r="HET55" s="73"/>
      <c r="HEU55" s="73"/>
      <c r="HEV55" s="73"/>
      <c r="HEW55" s="73"/>
      <c r="HEX55" s="73"/>
      <c r="HEY55" s="73"/>
      <c r="HEZ55" s="73"/>
      <c r="HFA55" s="73"/>
      <c r="HFB55" s="73"/>
      <c r="HFC55" s="73"/>
      <c r="HFD55" s="73"/>
      <c r="HFE55" s="73"/>
      <c r="HFF55" s="73"/>
      <c r="HFG55" s="73"/>
      <c r="HFH55" s="73"/>
      <c r="HFI55" s="73"/>
      <c r="HFJ55" s="73"/>
      <c r="HFK55" s="73"/>
      <c r="HFL55" s="73"/>
      <c r="HFM55" s="73"/>
      <c r="HFN55" s="73"/>
      <c r="HFO55" s="73"/>
      <c r="HFP55" s="73"/>
      <c r="HFQ55" s="73"/>
      <c r="HFR55" s="73"/>
      <c r="HFS55" s="73"/>
      <c r="HFT55" s="73"/>
      <c r="HFU55" s="73"/>
      <c r="HFV55" s="73"/>
      <c r="HFW55" s="73"/>
      <c r="HFX55" s="73"/>
      <c r="HFY55" s="73"/>
      <c r="HFZ55" s="73"/>
      <c r="HGA55" s="73"/>
      <c r="HGB55" s="73"/>
      <c r="HGC55" s="73"/>
      <c r="HGD55" s="73"/>
      <c r="HGE55" s="73"/>
      <c r="HGF55" s="73"/>
      <c r="HGG55" s="73"/>
      <c r="HGH55" s="73"/>
      <c r="HGI55" s="73"/>
      <c r="HGJ55" s="73"/>
      <c r="HGK55" s="73"/>
      <c r="HGL55" s="73"/>
      <c r="HGM55" s="73"/>
      <c r="HGN55" s="73"/>
      <c r="HGO55" s="73"/>
      <c r="HGP55" s="73"/>
      <c r="HGQ55" s="73"/>
      <c r="HGR55" s="73"/>
      <c r="HGS55" s="73"/>
      <c r="HGT55" s="73"/>
      <c r="HGU55" s="73"/>
      <c r="HGV55" s="73"/>
      <c r="HGW55" s="73"/>
      <c r="HGX55" s="73"/>
      <c r="HGY55" s="73"/>
      <c r="HGZ55" s="73"/>
      <c r="HHA55" s="73"/>
      <c r="HHB55" s="73"/>
      <c r="HHC55" s="73"/>
      <c r="HHD55" s="73"/>
      <c r="HHE55" s="73"/>
      <c r="HHF55" s="73"/>
      <c r="HHG55" s="73"/>
      <c r="HHH55" s="73"/>
      <c r="HHI55" s="73"/>
      <c r="HHJ55" s="73"/>
      <c r="HHK55" s="73"/>
      <c r="HHL55" s="73"/>
      <c r="HHM55" s="73"/>
      <c r="HHN55" s="73"/>
      <c r="HHO55" s="73"/>
      <c r="HHP55" s="73"/>
      <c r="HHQ55" s="73"/>
      <c r="HHR55" s="73"/>
      <c r="HHS55" s="73"/>
      <c r="HHT55" s="73"/>
      <c r="HHU55" s="73"/>
      <c r="HHV55" s="73"/>
      <c r="HHW55" s="73"/>
      <c r="HHX55" s="73"/>
      <c r="HHY55" s="73"/>
      <c r="HHZ55" s="73"/>
      <c r="HIA55" s="73"/>
      <c r="HIB55" s="73"/>
      <c r="HIC55" s="73"/>
      <c r="HID55" s="73"/>
      <c r="HIE55" s="73"/>
      <c r="HIF55" s="73"/>
      <c r="HIG55" s="73"/>
      <c r="HIH55" s="73"/>
      <c r="HII55" s="73"/>
      <c r="HIJ55" s="73"/>
      <c r="HIK55" s="73"/>
      <c r="HIL55" s="73"/>
      <c r="HIM55" s="73"/>
      <c r="HIN55" s="73"/>
      <c r="HIO55" s="73"/>
      <c r="HIP55" s="73"/>
      <c r="HIQ55" s="73"/>
      <c r="HIR55" s="73"/>
      <c r="HIS55" s="73"/>
      <c r="HIT55" s="73"/>
      <c r="HIU55" s="73"/>
      <c r="HIV55" s="73"/>
      <c r="HIW55" s="73"/>
      <c r="HIX55" s="73"/>
      <c r="HIY55" s="73"/>
      <c r="HIZ55" s="73"/>
      <c r="HJA55" s="73"/>
      <c r="HJB55" s="73"/>
      <c r="HJC55" s="73"/>
      <c r="HJD55" s="73"/>
      <c r="HJE55" s="73"/>
      <c r="HJF55" s="73"/>
      <c r="HJG55" s="73"/>
      <c r="HJH55" s="73"/>
      <c r="HJI55" s="73"/>
      <c r="HJJ55" s="73"/>
      <c r="HJK55" s="73"/>
      <c r="HJL55" s="73"/>
      <c r="HJM55" s="73"/>
      <c r="HJN55" s="73"/>
      <c r="HJO55" s="73"/>
      <c r="HJP55" s="73"/>
      <c r="HJQ55" s="73"/>
      <c r="HJR55" s="73"/>
      <c r="HJS55" s="73"/>
      <c r="HJT55" s="73"/>
      <c r="HJU55" s="73"/>
      <c r="HJV55" s="73"/>
      <c r="HJW55" s="73"/>
      <c r="HJX55" s="73"/>
      <c r="HJY55" s="73"/>
      <c r="HJZ55" s="73"/>
      <c r="HKA55" s="73"/>
      <c r="HKB55" s="73"/>
      <c r="HKC55" s="73"/>
      <c r="HKD55" s="73"/>
      <c r="HKE55" s="73"/>
      <c r="HKF55" s="73"/>
      <c r="HKG55" s="73"/>
      <c r="HKH55" s="73"/>
      <c r="HKI55" s="73"/>
      <c r="HKJ55" s="73"/>
      <c r="HKK55" s="73"/>
      <c r="HKL55" s="73"/>
      <c r="HKM55" s="73"/>
      <c r="HKN55" s="73"/>
      <c r="HKO55" s="73"/>
      <c r="HKP55" s="73"/>
      <c r="HKQ55" s="73"/>
      <c r="HKR55" s="73"/>
      <c r="HKS55" s="73"/>
      <c r="HKT55" s="73"/>
      <c r="HKU55" s="73"/>
      <c r="HKV55" s="73"/>
      <c r="HKW55" s="73"/>
      <c r="HKX55" s="73"/>
      <c r="HKY55" s="73"/>
      <c r="HKZ55" s="73"/>
      <c r="HLA55" s="73"/>
      <c r="HLB55" s="73"/>
      <c r="HLC55" s="73"/>
      <c r="HLD55" s="73"/>
      <c r="HLE55" s="73"/>
      <c r="HLF55" s="73"/>
      <c r="HLG55" s="73"/>
      <c r="HLH55" s="73"/>
      <c r="HLI55" s="73"/>
      <c r="HLJ55" s="73"/>
      <c r="HLK55" s="73"/>
      <c r="HLL55" s="73"/>
      <c r="HLM55" s="73"/>
      <c r="HLN55" s="73"/>
      <c r="HLO55" s="73"/>
      <c r="HLP55" s="73"/>
      <c r="HLQ55" s="73"/>
      <c r="HLR55" s="73"/>
      <c r="HLS55" s="73"/>
      <c r="HLT55" s="73"/>
      <c r="HLU55" s="73"/>
      <c r="HLV55" s="73"/>
      <c r="HLW55" s="73"/>
      <c r="HLX55" s="73"/>
      <c r="HLY55" s="73"/>
      <c r="HLZ55" s="73"/>
      <c r="HMA55" s="73"/>
      <c r="HMB55" s="73"/>
      <c r="HMC55" s="73"/>
      <c r="HMD55" s="73"/>
      <c r="HME55" s="73"/>
      <c r="HMF55" s="73"/>
      <c r="HMG55" s="73"/>
      <c r="HMH55" s="73"/>
      <c r="HMI55" s="73"/>
      <c r="HMJ55" s="73"/>
      <c r="HMK55" s="73"/>
      <c r="HML55" s="73"/>
      <c r="HMM55" s="73"/>
      <c r="HMN55" s="73"/>
      <c r="HMO55" s="73"/>
      <c r="HMP55" s="73"/>
      <c r="HMQ55" s="73"/>
      <c r="HMR55" s="73"/>
      <c r="HMS55" s="73"/>
      <c r="HMT55" s="73"/>
      <c r="HMU55" s="73"/>
      <c r="HMV55" s="73"/>
      <c r="HMW55" s="73"/>
      <c r="HMX55" s="73"/>
      <c r="HMY55" s="73"/>
      <c r="HMZ55" s="73"/>
      <c r="HNA55" s="73"/>
      <c r="HNB55" s="73"/>
      <c r="HNC55" s="73"/>
      <c r="HND55" s="73"/>
      <c r="HNE55" s="73"/>
      <c r="HNF55" s="73"/>
      <c r="HNG55" s="73"/>
      <c r="HNH55" s="73"/>
      <c r="HNI55" s="73"/>
      <c r="HNJ55" s="73"/>
      <c r="HNK55" s="73"/>
      <c r="HNL55" s="73"/>
      <c r="HNM55" s="73"/>
      <c r="HNN55" s="73"/>
      <c r="HNO55" s="73"/>
      <c r="HNP55" s="73"/>
      <c r="HNQ55" s="73"/>
      <c r="HNR55" s="73"/>
      <c r="HNS55" s="73"/>
      <c r="HNT55" s="73"/>
      <c r="HNU55" s="73"/>
      <c r="HNV55" s="73"/>
      <c r="HNW55" s="73"/>
      <c r="HNX55" s="73"/>
      <c r="HNY55" s="73"/>
      <c r="HNZ55" s="73"/>
      <c r="HOA55" s="73"/>
      <c r="HOB55" s="73"/>
      <c r="HOC55" s="73"/>
      <c r="HOD55" s="73"/>
      <c r="HOE55" s="73"/>
      <c r="HOF55" s="73"/>
      <c r="HOG55" s="73"/>
      <c r="HOH55" s="73"/>
      <c r="HOI55" s="73"/>
      <c r="HOJ55" s="73"/>
      <c r="HOK55" s="73"/>
      <c r="HOL55" s="73"/>
      <c r="HOM55" s="73"/>
      <c r="HON55" s="73"/>
      <c r="HOO55" s="73"/>
      <c r="HOP55" s="73"/>
      <c r="HOQ55" s="73"/>
      <c r="HOR55" s="73"/>
      <c r="HOS55" s="73"/>
      <c r="HOT55" s="73"/>
      <c r="HOU55" s="73"/>
      <c r="HOV55" s="73"/>
      <c r="HOW55" s="73"/>
      <c r="HOX55" s="73"/>
      <c r="HOY55" s="73"/>
      <c r="HOZ55" s="73"/>
      <c r="HPA55" s="73"/>
      <c r="HPB55" s="73"/>
      <c r="HPC55" s="73"/>
      <c r="HPD55" s="73"/>
      <c r="HPE55" s="73"/>
      <c r="HPF55" s="73"/>
      <c r="HPG55" s="73"/>
      <c r="HPH55" s="73"/>
      <c r="HPI55" s="73"/>
      <c r="HPJ55" s="73"/>
      <c r="HPK55" s="73"/>
      <c r="HPL55" s="73"/>
      <c r="HPM55" s="73"/>
      <c r="HPN55" s="73"/>
      <c r="HPO55" s="73"/>
      <c r="HPP55" s="73"/>
      <c r="HPQ55" s="73"/>
      <c r="HPR55" s="73"/>
      <c r="HPS55" s="73"/>
      <c r="HPT55" s="73"/>
      <c r="HPU55" s="73"/>
      <c r="HPV55" s="73"/>
      <c r="HPW55" s="73"/>
      <c r="HPX55" s="73"/>
      <c r="HPY55" s="73"/>
      <c r="HPZ55" s="73"/>
      <c r="HQA55" s="73"/>
      <c r="HQB55" s="73"/>
      <c r="HQC55" s="73"/>
      <c r="HQD55" s="73"/>
      <c r="HQE55" s="73"/>
      <c r="HQF55" s="73"/>
      <c r="HQG55" s="73"/>
      <c r="HQH55" s="73"/>
      <c r="HQI55" s="73"/>
      <c r="HQJ55" s="73"/>
      <c r="HQK55" s="73"/>
      <c r="HQL55" s="73"/>
      <c r="HQM55" s="73"/>
      <c r="HQN55" s="73"/>
      <c r="HQO55" s="73"/>
      <c r="HQP55" s="73"/>
      <c r="HQQ55" s="73"/>
      <c r="HQR55" s="73"/>
      <c r="HQS55" s="73"/>
      <c r="HQT55" s="73"/>
      <c r="HQU55" s="73"/>
      <c r="HQV55" s="73"/>
      <c r="HQW55" s="73"/>
      <c r="HQX55" s="73"/>
      <c r="HQY55" s="73"/>
      <c r="HQZ55" s="73"/>
      <c r="HRA55" s="73"/>
      <c r="HRB55" s="73"/>
      <c r="HRC55" s="73"/>
      <c r="HRD55" s="73"/>
      <c r="HRE55" s="73"/>
      <c r="HRF55" s="73"/>
      <c r="HRG55" s="73"/>
      <c r="HRH55" s="73"/>
      <c r="HRI55" s="73"/>
      <c r="HRJ55" s="73"/>
      <c r="HRK55" s="73"/>
      <c r="HRL55" s="73"/>
      <c r="HRM55" s="73"/>
      <c r="HRN55" s="73"/>
      <c r="HRO55" s="73"/>
      <c r="HRP55" s="73"/>
      <c r="HRQ55" s="73"/>
      <c r="HRR55" s="73"/>
      <c r="HRS55" s="73"/>
      <c r="HRT55" s="73"/>
      <c r="HRU55" s="73"/>
      <c r="HRV55" s="73"/>
      <c r="HRW55" s="73"/>
      <c r="HRX55" s="73"/>
      <c r="HRY55" s="73"/>
      <c r="HRZ55" s="73"/>
      <c r="HSA55" s="73"/>
      <c r="HSB55" s="73"/>
      <c r="HSC55" s="73"/>
      <c r="HSD55" s="73"/>
      <c r="HSE55" s="73"/>
      <c r="HSF55" s="73"/>
      <c r="HSG55" s="73"/>
      <c r="HSH55" s="73"/>
      <c r="HSI55" s="73"/>
      <c r="HSJ55" s="73"/>
      <c r="HSK55" s="73"/>
      <c r="HSL55" s="73"/>
      <c r="HSM55" s="73"/>
      <c r="HSN55" s="73"/>
      <c r="HSO55" s="73"/>
      <c r="HSP55" s="73"/>
      <c r="HSQ55" s="73"/>
      <c r="HSR55" s="73"/>
      <c r="HSS55" s="73"/>
      <c r="HST55" s="73"/>
      <c r="HSU55" s="73"/>
      <c r="HSV55" s="73"/>
      <c r="HSW55" s="73"/>
      <c r="HSX55" s="73"/>
      <c r="HSY55" s="73"/>
      <c r="HSZ55" s="73"/>
      <c r="HTA55" s="73"/>
      <c r="HTB55" s="73"/>
      <c r="HTC55" s="73"/>
      <c r="HTD55" s="73"/>
      <c r="HTE55" s="73"/>
      <c r="HTF55" s="73"/>
      <c r="HTG55" s="73"/>
      <c r="HTH55" s="73"/>
      <c r="HTI55" s="73"/>
      <c r="HTJ55" s="73"/>
      <c r="HTK55" s="73"/>
      <c r="HTL55" s="73"/>
      <c r="HTM55" s="73"/>
      <c r="HTN55" s="73"/>
      <c r="HTO55" s="73"/>
      <c r="HTP55" s="73"/>
      <c r="HTQ55" s="73"/>
      <c r="HTR55" s="73"/>
      <c r="HTS55" s="73"/>
      <c r="HTT55" s="73"/>
      <c r="HTU55" s="73"/>
      <c r="HTV55" s="73"/>
      <c r="HTW55" s="73"/>
      <c r="HTX55" s="73"/>
      <c r="HTY55" s="73"/>
      <c r="HTZ55" s="73"/>
      <c r="HUA55" s="73"/>
      <c r="HUB55" s="73"/>
      <c r="HUC55" s="73"/>
      <c r="HUD55" s="73"/>
      <c r="HUE55" s="73"/>
      <c r="HUF55" s="73"/>
      <c r="HUG55" s="73"/>
      <c r="HUH55" s="73"/>
      <c r="HUI55" s="73"/>
      <c r="HUJ55" s="73"/>
      <c r="HUK55" s="73"/>
      <c r="HUL55" s="73"/>
      <c r="HUM55" s="73"/>
      <c r="HUN55" s="73"/>
      <c r="HUO55" s="73"/>
      <c r="HUP55" s="73"/>
      <c r="HUQ55" s="73"/>
      <c r="HUR55" s="73"/>
      <c r="HUS55" s="73"/>
      <c r="HUT55" s="73"/>
      <c r="HUU55" s="73"/>
      <c r="HUV55" s="73"/>
      <c r="HUW55" s="73"/>
      <c r="HUX55" s="73"/>
      <c r="HUY55" s="73"/>
      <c r="HUZ55" s="73"/>
      <c r="HVA55" s="73"/>
      <c r="HVB55" s="73"/>
      <c r="HVC55" s="73"/>
      <c r="HVD55" s="73"/>
      <c r="HVE55" s="73"/>
      <c r="HVF55" s="73"/>
      <c r="HVG55" s="73"/>
      <c r="HVH55" s="73"/>
      <c r="HVI55" s="73"/>
      <c r="HVJ55" s="73"/>
      <c r="HVK55" s="73"/>
      <c r="HVL55" s="73"/>
      <c r="HVM55" s="73"/>
      <c r="HVN55" s="73"/>
      <c r="HVO55" s="73"/>
      <c r="HVP55" s="73"/>
      <c r="HVQ55" s="73"/>
      <c r="HVR55" s="73"/>
      <c r="HVS55" s="73"/>
      <c r="HVT55" s="73"/>
      <c r="HVU55" s="73"/>
      <c r="HVV55" s="73"/>
      <c r="HVW55" s="73"/>
      <c r="HVX55" s="73"/>
      <c r="HVY55" s="73"/>
      <c r="HVZ55" s="73"/>
      <c r="HWA55" s="73"/>
      <c r="HWB55" s="73"/>
      <c r="HWC55" s="73"/>
      <c r="HWD55" s="73"/>
      <c r="HWE55" s="73"/>
      <c r="HWF55" s="73"/>
      <c r="HWG55" s="73"/>
      <c r="HWH55" s="73"/>
      <c r="HWI55" s="73"/>
      <c r="HWJ55" s="73"/>
      <c r="HWK55" s="73"/>
      <c r="HWL55" s="73"/>
      <c r="HWM55" s="73"/>
      <c r="HWN55" s="73"/>
      <c r="HWO55" s="73"/>
      <c r="HWP55" s="73"/>
      <c r="HWQ55" s="73"/>
      <c r="HWR55" s="73"/>
      <c r="HWS55" s="73"/>
      <c r="HWT55" s="73"/>
      <c r="HWU55" s="73"/>
      <c r="HWV55" s="73"/>
      <c r="HWW55" s="73"/>
      <c r="HWX55" s="73"/>
      <c r="HWY55" s="73"/>
      <c r="HWZ55" s="73"/>
      <c r="HXA55" s="73"/>
      <c r="HXB55" s="73"/>
      <c r="HXC55" s="73"/>
      <c r="HXD55" s="73"/>
      <c r="HXE55" s="73"/>
      <c r="HXF55" s="73"/>
      <c r="HXG55" s="73"/>
      <c r="HXH55" s="73"/>
      <c r="HXI55" s="73"/>
      <c r="HXJ55" s="73"/>
      <c r="HXK55" s="73"/>
      <c r="HXL55" s="73"/>
      <c r="HXM55" s="73"/>
      <c r="HXN55" s="73"/>
      <c r="HXO55" s="73"/>
      <c r="HXP55" s="73"/>
      <c r="HXQ55" s="73"/>
      <c r="HXR55" s="73"/>
      <c r="HXS55" s="73"/>
      <c r="HXT55" s="73"/>
      <c r="HXU55" s="73"/>
      <c r="HXV55" s="73"/>
      <c r="HXW55" s="73"/>
      <c r="HXX55" s="73"/>
      <c r="HXY55" s="73"/>
      <c r="HXZ55" s="73"/>
      <c r="HYA55" s="73"/>
      <c r="HYB55" s="73"/>
      <c r="HYC55" s="73"/>
      <c r="HYD55" s="73"/>
      <c r="HYE55" s="73"/>
      <c r="HYF55" s="73"/>
      <c r="HYG55" s="73"/>
      <c r="HYH55" s="73"/>
      <c r="HYI55" s="73"/>
      <c r="HYJ55" s="73"/>
      <c r="HYK55" s="73"/>
      <c r="HYL55" s="73"/>
      <c r="HYM55" s="73"/>
      <c r="HYN55" s="73"/>
      <c r="HYO55" s="73"/>
      <c r="HYP55" s="73"/>
      <c r="HYQ55" s="73"/>
      <c r="HYR55" s="73"/>
      <c r="HYS55" s="73"/>
      <c r="HYT55" s="73"/>
      <c r="HYU55" s="73"/>
      <c r="HYV55" s="73"/>
      <c r="HYW55" s="73"/>
      <c r="HYX55" s="73"/>
      <c r="HYY55" s="73"/>
      <c r="HYZ55" s="73"/>
      <c r="HZA55" s="73"/>
      <c r="HZB55" s="73"/>
      <c r="HZC55" s="73"/>
      <c r="HZD55" s="73"/>
      <c r="HZE55" s="73"/>
      <c r="HZF55" s="73"/>
      <c r="HZG55" s="73"/>
      <c r="HZH55" s="73"/>
      <c r="HZI55" s="73"/>
      <c r="HZJ55" s="73"/>
      <c r="HZK55" s="73"/>
      <c r="HZL55" s="73"/>
      <c r="HZM55" s="73"/>
      <c r="HZN55" s="73"/>
      <c r="HZO55" s="73"/>
      <c r="HZP55" s="73"/>
      <c r="HZQ55" s="73"/>
      <c r="HZR55" s="73"/>
      <c r="HZS55" s="73"/>
      <c r="HZT55" s="73"/>
      <c r="HZU55" s="73"/>
      <c r="HZV55" s="73"/>
      <c r="HZW55" s="73"/>
      <c r="HZX55" s="73"/>
      <c r="HZY55" s="73"/>
      <c r="HZZ55" s="73"/>
      <c r="IAA55" s="73"/>
      <c r="IAB55" s="73"/>
      <c r="IAC55" s="73"/>
      <c r="IAD55" s="73"/>
      <c r="IAE55" s="73"/>
      <c r="IAF55" s="73"/>
      <c r="IAG55" s="73"/>
      <c r="IAH55" s="73"/>
      <c r="IAI55" s="73"/>
      <c r="IAJ55" s="73"/>
      <c r="IAK55" s="73"/>
      <c r="IAL55" s="73"/>
      <c r="IAM55" s="73"/>
      <c r="IAN55" s="73"/>
      <c r="IAO55" s="73"/>
      <c r="IAP55" s="73"/>
      <c r="IAQ55" s="73"/>
      <c r="IAR55" s="73"/>
      <c r="IAS55" s="73"/>
      <c r="IAT55" s="73"/>
      <c r="IAU55" s="73"/>
      <c r="IAV55" s="73"/>
      <c r="IAW55" s="73"/>
      <c r="IAX55" s="73"/>
      <c r="IAY55" s="73"/>
      <c r="IAZ55" s="73"/>
      <c r="IBA55" s="73"/>
      <c r="IBB55" s="73"/>
      <c r="IBC55" s="73"/>
      <c r="IBD55" s="73"/>
      <c r="IBE55" s="73"/>
      <c r="IBF55" s="73"/>
      <c r="IBG55" s="73"/>
      <c r="IBH55" s="73"/>
      <c r="IBI55" s="73"/>
      <c r="IBJ55" s="73"/>
      <c r="IBK55" s="73"/>
      <c r="IBL55" s="73"/>
      <c r="IBM55" s="73"/>
      <c r="IBN55" s="73"/>
      <c r="IBO55" s="73"/>
      <c r="IBP55" s="73"/>
      <c r="IBQ55" s="73"/>
      <c r="IBR55" s="73"/>
      <c r="IBS55" s="73"/>
      <c r="IBT55" s="73"/>
      <c r="IBU55" s="73"/>
      <c r="IBV55" s="73"/>
      <c r="IBW55" s="73"/>
      <c r="IBX55" s="73"/>
      <c r="IBY55" s="73"/>
      <c r="IBZ55" s="73"/>
      <c r="ICA55" s="73"/>
      <c r="ICB55" s="73"/>
      <c r="ICC55" s="73"/>
      <c r="ICD55" s="73"/>
      <c r="ICE55" s="73"/>
      <c r="ICF55" s="73"/>
      <c r="ICG55" s="73"/>
      <c r="ICH55" s="73"/>
      <c r="ICI55" s="73"/>
      <c r="ICJ55" s="73"/>
      <c r="ICK55" s="73"/>
      <c r="ICL55" s="73"/>
      <c r="ICM55" s="73"/>
      <c r="ICN55" s="73"/>
      <c r="ICO55" s="73"/>
      <c r="ICP55" s="73"/>
      <c r="ICQ55" s="73"/>
      <c r="ICR55" s="73"/>
      <c r="ICS55" s="73"/>
      <c r="ICT55" s="73"/>
      <c r="ICU55" s="73"/>
      <c r="ICV55" s="73"/>
      <c r="ICW55" s="73"/>
      <c r="ICX55" s="73"/>
      <c r="ICY55" s="73"/>
      <c r="ICZ55" s="73"/>
      <c r="IDA55" s="73"/>
      <c r="IDB55" s="73"/>
      <c r="IDC55" s="73"/>
      <c r="IDD55" s="73"/>
      <c r="IDE55" s="73"/>
      <c r="IDF55" s="73"/>
      <c r="IDG55" s="73"/>
      <c r="IDH55" s="73"/>
      <c r="IDI55" s="73"/>
      <c r="IDJ55" s="73"/>
      <c r="IDK55" s="73"/>
      <c r="IDL55" s="73"/>
      <c r="IDM55" s="73"/>
      <c r="IDN55" s="73"/>
      <c r="IDO55" s="73"/>
      <c r="IDP55" s="73"/>
      <c r="IDQ55" s="73"/>
      <c r="IDR55" s="73"/>
      <c r="IDS55" s="73"/>
      <c r="IDT55" s="73"/>
      <c r="IDU55" s="73"/>
      <c r="IDV55" s="73"/>
      <c r="IDW55" s="73"/>
      <c r="IDX55" s="73"/>
      <c r="IDY55" s="73"/>
      <c r="IDZ55" s="73"/>
      <c r="IEA55" s="73"/>
      <c r="IEB55" s="73"/>
      <c r="IEC55" s="73"/>
      <c r="IED55" s="73"/>
      <c r="IEE55" s="73"/>
      <c r="IEF55" s="73"/>
      <c r="IEG55" s="73"/>
      <c r="IEH55" s="73"/>
      <c r="IEI55" s="73"/>
      <c r="IEJ55" s="73"/>
      <c r="IEK55" s="73"/>
      <c r="IEL55" s="73"/>
      <c r="IEM55" s="73"/>
      <c r="IEN55" s="73"/>
      <c r="IEO55" s="73"/>
      <c r="IEP55" s="73"/>
      <c r="IEQ55" s="73"/>
      <c r="IER55" s="73"/>
      <c r="IES55" s="73"/>
      <c r="IET55" s="73"/>
      <c r="IEU55" s="73"/>
      <c r="IEV55" s="73"/>
      <c r="IEW55" s="73"/>
      <c r="IEX55" s="73"/>
      <c r="IEY55" s="73"/>
      <c r="IEZ55" s="73"/>
      <c r="IFA55" s="73"/>
      <c r="IFB55" s="73"/>
      <c r="IFC55" s="73"/>
      <c r="IFD55" s="73"/>
      <c r="IFE55" s="73"/>
      <c r="IFF55" s="73"/>
      <c r="IFG55" s="73"/>
      <c r="IFH55" s="73"/>
      <c r="IFI55" s="73"/>
      <c r="IFJ55" s="73"/>
      <c r="IFK55" s="73"/>
      <c r="IFL55" s="73"/>
      <c r="IFM55" s="73"/>
      <c r="IFN55" s="73"/>
      <c r="IFO55" s="73"/>
      <c r="IFP55" s="73"/>
      <c r="IFQ55" s="73"/>
      <c r="IFR55" s="73"/>
      <c r="IFS55" s="73"/>
      <c r="IFT55" s="73"/>
      <c r="IFU55" s="73"/>
      <c r="IFV55" s="73"/>
      <c r="IFW55" s="73"/>
      <c r="IFX55" s="73"/>
      <c r="IFY55" s="73"/>
      <c r="IFZ55" s="73"/>
      <c r="IGA55" s="73"/>
      <c r="IGB55" s="73"/>
      <c r="IGC55" s="73"/>
      <c r="IGD55" s="73"/>
      <c r="IGE55" s="73"/>
      <c r="IGF55" s="73"/>
      <c r="IGG55" s="73"/>
      <c r="IGH55" s="73"/>
      <c r="IGI55" s="73"/>
      <c r="IGJ55" s="73"/>
      <c r="IGK55" s="73"/>
      <c r="IGL55" s="73"/>
      <c r="IGM55" s="73"/>
      <c r="IGN55" s="73"/>
      <c r="IGO55" s="73"/>
      <c r="IGP55" s="73"/>
      <c r="IGQ55" s="73"/>
      <c r="IGR55" s="73"/>
      <c r="IGS55" s="73"/>
      <c r="IGT55" s="73"/>
      <c r="IGU55" s="73"/>
      <c r="IGV55" s="73"/>
      <c r="IGW55" s="73"/>
      <c r="IGX55" s="73"/>
      <c r="IGY55" s="73"/>
      <c r="IGZ55" s="73"/>
      <c r="IHA55" s="73"/>
      <c r="IHB55" s="73"/>
      <c r="IHC55" s="73"/>
      <c r="IHD55" s="73"/>
      <c r="IHE55" s="73"/>
      <c r="IHF55" s="73"/>
      <c r="IHG55" s="73"/>
      <c r="IHH55" s="73"/>
      <c r="IHI55" s="73"/>
      <c r="IHJ55" s="73"/>
      <c r="IHK55" s="73"/>
      <c r="IHL55" s="73"/>
      <c r="IHM55" s="73"/>
      <c r="IHN55" s="73"/>
      <c r="IHO55" s="73"/>
      <c r="IHP55" s="73"/>
      <c r="IHQ55" s="73"/>
      <c r="IHR55" s="73"/>
      <c r="IHS55" s="73"/>
      <c r="IHT55" s="73"/>
      <c r="IHU55" s="73"/>
      <c r="IHV55" s="73"/>
      <c r="IHW55" s="73"/>
      <c r="IHX55" s="73"/>
      <c r="IHY55" s="73"/>
      <c r="IHZ55" s="73"/>
      <c r="IIA55" s="73"/>
      <c r="IIB55" s="73"/>
      <c r="IIC55" s="73"/>
      <c r="IID55" s="73"/>
      <c r="IIE55" s="73"/>
      <c r="IIF55" s="73"/>
      <c r="IIG55" s="73"/>
      <c r="IIH55" s="73"/>
      <c r="III55" s="73"/>
      <c r="IIJ55" s="73"/>
      <c r="IIK55" s="73"/>
      <c r="IIL55" s="73"/>
      <c r="IIM55" s="73"/>
      <c r="IIN55" s="73"/>
      <c r="IIO55" s="73"/>
      <c r="IIP55" s="73"/>
      <c r="IIQ55" s="73"/>
      <c r="IIR55" s="73"/>
      <c r="IIS55" s="73"/>
      <c r="IIT55" s="73"/>
      <c r="IIU55" s="73"/>
      <c r="IIV55" s="73"/>
      <c r="IIW55" s="73"/>
      <c r="IIX55" s="73"/>
      <c r="IIY55" s="73"/>
      <c r="IIZ55" s="73"/>
      <c r="IJA55" s="73"/>
      <c r="IJB55" s="73"/>
      <c r="IJC55" s="73"/>
      <c r="IJD55" s="73"/>
      <c r="IJE55" s="73"/>
      <c r="IJF55" s="73"/>
      <c r="IJG55" s="73"/>
      <c r="IJH55" s="73"/>
      <c r="IJI55" s="73"/>
      <c r="IJJ55" s="73"/>
      <c r="IJK55" s="73"/>
      <c r="IJL55" s="73"/>
      <c r="IJM55" s="73"/>
      <c r="IJN55" s="73"/>
      <c r="IJO55" s="73"/>
      <c r="IJP55" s="73"/>
      <c r="IJQ55" s="73"/>
      <c r="IJR55" s="73"/>
      <c r="IJS55" s="73"/>
      <c r="IJT55" s="73"/>
      <c r="IJU55" s="73"/>
      <c r="IJV55" s="73"/>
      <c r="IJW55" s="73"/>
      <c r="IJX55" s="73"/>
      <c r="IJY55" s="73"/>
      <c r="IJZ55" s="73"/>
      <c r="IKA55" s="73"/>
      <c r="IKB55" s="73"/>
      <c r="IKC55" s="73"/>
      <c r="IKD55" s="73"/>
      <c r="IKE55" s="73"/>
      <c r="IKF55" s="73"/>
      <c r="IKG55" s="73"/>
      <c r="IKH55" s="73"/>
      <c r="IKI55" s="73"/>
      <c r="IKJ55" s="73"/>
      <c r="IKK55" s="73"/>
      <c r="IKL55" s="73"/>
      <c r="IKM55" s="73"/>
      <c r="IKN55" s="73"/>
      <c r="IKO55" s="73"/>
      <c r="IKP55" s="73"/>
      <c r="IKQ55" s="73"/>
      <c r="IKR55" s="73"/>
      <c r="IKS55" s="73"/>
      <c r="IKT55" s="73"/>
      <c r="IKU55" s="73"/>
      <c r="IKV55" s="73"/>
      <c r="IKW55" s="73"/>
      <c r="IKX55" s="73"/>
      <c r="IKY55" s="73"/>
      <c r="IKZ55" s="73"/>
      <c r="ILA55" s="73"/>
      <c r="ILB55" s="73"/>
      <c r="ILC55" s="73"/>
      <c r="ILD55" s="73"/>
      <c r="ILE55" s="73"/>
      <c r="ILF55" s="73"/>
      <c r="ILG55" s="73"/>
      <c r="ILH55" s="73"/>
      <c r="ILI55" s="73"/>
      <c r="ILJ55" s="73"/>
      <c r="ILK55" s="73"/>
      <c r="ILL55" s="73"/>
      <c r="ILM55" s="73"/>
      <c r="ILN55" s="73"/>
      <c r="ILO55" s="73"/>
      <c r="ILP55" s="73"/>
      <c r="ILQ55" s="73"/>
      <c r="ILR55" s="73"/>
      <c r="ILS55" s="73"/>
      <c r="ILT55" s="73"/>
      <c r="ILU55" s="73"/>
      <c r="ILV55" s="73"/>
      <c r="ILW55" s="73"/>
      <c r="ILX55" s="73"/>
      <c r="ILY55" s="73"/>
      <c r="ILZ55" s="73"/>
      <c r="IMA55" s="73"/>
      <c r="IMB55" s="73"/>
      <c r="IMC55" s="73"/>
      <c r="IMD55" s="73"/>
      <c r="IME55" s="73"/>
      <c r="IMF55" s="73"/>
      <c r="IMG55" s="73"/>
      <c r="IMH55" s="73"/>
      <c r="IMI55" s="73"/>
      <c r="IMJ55" s="73"/>
      <c r="IMK55" s="73"/>
      <c r="IML55" s="73"/>
      <c r="IMM55" s="73"/>
      <c r="IMN55" s="73"/>
      <c r="IMO55" s="73"/>
      <c r="IMP55" s="73"/>
      <c r="IMQ55" s="73"/>
      <c r="IMR55" s="73"/>
      <c r="IMS55" s="73"/>
      <c r="IMT55" s="73"/>
      <c r="IMU55" s="73"/>
      <c r="IMV55" s="73"/>
      <c r="IMW55" s="73"/>
      <c r="IMX55" s="73"/>
      <c r="IMY55" s="73"/>
      <c r="IMZ55" s="73"/>
      <c r="INA55" s="73"/>
      <c r="INB55" s="73"/>
      <c r="INC55" s="73"/>
      <c r="IND55" s="73"/>
      <c r="INE55" s="73"/>
      <c r="INF55" s="73"/>
      <c r="ING55" s="73"/>
      <c r="INH55" s="73"/>
      <c r="INI55" s="73"/>
      <c r="INJ55" s="73"/>
      <c r="INK55" s="73"/>
      <c r="INL55" s="73"/>
      <c r="INM55" s="73"/>
      <c r="INN55" s="73"/>
      <c r="INO55" s="73"/>
      <c r="INP55" s="73"/>
      <c r="INQ55" s="73"/>
      <c r="INR55" s="73"/>
      <c r="INS55" s="73"/>
      <c r="INT55" s="73"/>
      <c r="INU55" s="73"/>
      <c r="INV55" s="73"/>
      <c r="INW55" s="73"/>
      <c r="INX55" s="73"/>
      <c r="INY55" s="73"/>
      <c r="INZ55" s="73"/>
      <c r="IOA55" s="73"/>
      <c r="IOB55" s="73"/>
      <c r="IOC55" s="73"/>
      <c r="IOD55" s="73"/>
      <c r="IOE55" s="73"/>
      <c r="IOF55" s="73"/>
      <c r="IOG55" s="73"/>
      <c r="IOH55" s="73"/>
      <c r="IOI55" s="73"/>
      <c r="IOJ55" s="73"/>
      <c r="IOK55" s="73"/>
      <c r="IOL55" s="73"/>
      <c r="IOM55" s="73"/>
      <c r="ION55" s="73"/>
      <c r="IOO55" s="73"/>
      <c r="IOP55" s="73"/>
      <c r="IOQ55" s="73"/>
      <c r="IOR55" s="73"/>
      <c r="IOS55" s="73"/>
      <c r="IOT55" s="73"/>
      <c r="IOU55" s="73"/>
      <c r="IOV55" s="73"/>
      <c r="IOW55" s="73"/>
      <c r="IOX55" s="73"/>
      <c r="IOY55" s="73"/>
      <c r="IOZ55" s="73"/>
      <c r="IPA55" s="73"/>
      <c r="IPB55" s="73"/>
      <c r="IPC55" s="73"/>
      <c r="IPD55" s="73"/>
      <c r="IPE55" s="73"/>
      <c r="IPF55" s="73"/>
      <c r="IPG55" s="73"/>
      <c r="IPH55" s="73"/>
      <c r="IPI55" s="73"/>
      <c r="IPJ55" s="73"/>
      <c r="IPK55" s="73"/>
      <c r="IPL55" s="73"/>
      <c r="IPM55" s="73"/>
      <c r="IPN55" s="73"/>
      <c r="IPO55" s="73"/>
      <c r="IPP55" s="73"/>
      <c r="IPQ55" s="73"/>
      <c r="IPR55" s="73"/>
      <c r="IPS55" s="73"/>
      <c r="IPT55" s="73"/>
      <c r="IPU55" s="73"/>
      <c r="IPV55" s="73"/>
      <c r="IPW55" s="73"/>
      <c r="IPX55" s="73"/>
      <c r="IPY55" s="73"/>
      <c r="IPZ55" s="73"/>
      <c r="IQA55" s="73"/>
      <c r="IQB55" s="73"/>
      <c r="IQC55" s="73"/>
      <c r="IQD55" s="73"/>
      <c r="IQE55" s="73"/>
      <c r="IQF55" s="73"/>
      <c r="IQG55" s="73"/>
      <c r="IQH55" s="73"/>
      <c r="IQI55" s="73"/>
      <c r="IQJ55" s="73"/>
      <c r="IQK55" s="73"/>
      <c r="IQL55" s="73"/>
      <c r="IQM55" s="73"/>
      <c r="IQN55" s="73"/>
      <c r="IQO55" s="73"/>
      <c r="IQP55" s="73"/>
      <c r="IQQ55" s="73"/>
      <c r="IQR55" s="73"/>
      <c r="IQS55" s="73"/>
      <c r="IQT55" s="73"/>
      <c r="IQU55" s="73"/>
      <c r="IQV55" s="73"/>
      <c r="IQW55" s="73"/>
      <c r="IQX55" s="73"/>
      <c r="IQY55" s="73"/>
      <c r="IQZ55" s="73"/>
      <c r="IRA55" s="73"/>
      <c r="IRB55" s="73"/>
      <c r="IRC55" s="73"/>
      <c r="IRD55" s="73"/>
      <c r="IRE55" s="73"/>
      <c r="IRF55" s="73"/>
      <c r="IRG55" s="73"/>
      <c r="IRH55" s="73"/>
      <c r="IRI55" s="73"/>
      <c r="IRJ55" s="73"/>
      <c r="IRK55" s="73"/>
      <c r="IRL55" s="73"/>
      <c r="IRM55" s="73"/>
      <c r="IRN55" s="73"/>
      <c r="IRO55" s="73"/>
      <c r="IRP55" s="73"/>
      <c r="IRQ55" s="73"/>
      <c r="IRR55" s="73"/>
      <c r="IRS55" s="73"/>
      <c r="IRT55" s="73"/>
      <c r="IRU55" s="73"/>
      <c r="IRV55" s="73"/>
      <c r="IRW55" s="73"/>
      <c r="IRX55" s="73"/>
      <c r="IRY55" s="73"/>
      <c r="IRZ55" s="73"/>
      <c r="ISA55" s="73"/>
      <c r="ISB55" s="73"/>
      <c r="ISC55" s="73"/>
      <c r="ISD55" s="73"/>
      <c r="ISE55" s="73"/>
      <c r="ISF55" s="73"/>
      <c r="ISG55" s="73"/>
      <c r="ISH55" s="73"/>
      <c r="ISI55" s="73"/>
      <c r="ISJ55" s="73"/>
      <c r="ISK55" s="73"/>
      <c r="ISL55" s="73"/>
      <c r="ISM55" s="73"/>
      <c r="ISN55" s="73"/>
      <c r="ISO55" s="73"/>
      <c r="ISP55" s="73"/>
      <c r="ISQ55" s="73"/>
      <c r="ISR55" s="73"/>
      <c r="ISS55" s="73"/>
      <c r="IST55" s="73"/>
      <c r="ISU55" s="73"/>
      <c r="ISV55" s="73"/>
      <c r="ISW55" s="73"/>
      <c r="ISX55" s="73"/>
      <c r="ISY55" s="73"/>
      <c r="ISZ55" s="73"/>
      <c r="ITA55" s="73"/>
      <c r="ITB55" s="73"/>
      <c r="ITC55" s="73"/>
      <c r="ITD55" s="73"/>
      <c r="ITE55" s="73"/>
      <c r="ITF55" s="73"/>
      <c r="ITG55" s="73"/>
      <c r="ITH55" s="73"/>
      <c r="ITI55" s="73"/>
      <c r="ITJ55" s="73"/>
      <c r="ITK55" s="73"/>
      <c r="ITL55" s="73"/>
      <c r="ITM55" s="73"/>
      <c r="ITN55" s="73"/>
      <c r="ITO55" s="73"/>
      <c r="ITP55" s="73"/>
      <c r="ITQ55" s="73"/>
      <c r="ITR55" s="73"/>
      <c r="ITS55" s="73"/>
      <c r="ITT55" s="73"/>
      <c r="ITU55" s="73"/>
      <c r="ITV55" s="73"/>
      <c r="ITW55" s="73"/>
      <c r="ITX55" s="73"/>
      <c r="ITY55" s="73"/>
      <c r="ITZ55" s="73"/>
      <c r="IUA55" s="73"/>
      <c r="IUB55" s="73"/>
      <c r="IUC55" s="73"/>
      <c r="IUD55" s="73"/>
      <c r="IUE55" s="73"/>
      <c r="IUF55" s="73"/>
      <c r="IUG55" s="73"/>
      <c r="IUH55" s="73"/>
      <c r="IUI55" s="73"/>
      <c r="IUJ55" s="73"/>
      <c r="IUK55" s="73"/>
      <c r="IUL55" s="73"/>
      <c r="IUM55" s="73"/>
      <c r="IUN55" s="73"/>
      <c r="IUO55" s="73"/>
      <c r="IUP55" s="73"/>
      <c r="IUQ55" s="73"/>
      <c r="IUR55" s="73"/>
      <c r="IUS55" s="73"/>
      <c r="IUT55" s="73"/>
      <c r="IUU55" s="73"/>
      <c r="IUV55" s="73"/>
      <c r="IUW55" s="73"/>
      <c r="IUX55" s="73"/>
      <c r="IUY55" s="73"/>
      <c r="IUZ55" s="73"/>
      <c r="IVA55" s="73"/>
      <c r="IVB55" s="73"/>
      <c r="IVC55" s="73"/>
      <c r="IVD55" s="73"/>
      <c r="IVE55" s="73"/>
      <c r="IVF55" s="73"/>
      <c r="IVG55" s="73"/>
      <c r="IVH55" s="73"/>
      <c r="IVI55" s="73"/>
      <c r="IVJ55" s="73"/>
      <c r="IVK55" s="73"/>
      <c r="IVL55" s="73"/>
      <c r="IVM55" s="73"/>
      <c r="IVN55" s="73"/>
      <c r="IVO55" s="73"/>
      <c r="IVP55" s="73"/>
      <c r="IVQ55" s="73"/>
      <c r="IVR55" s="73"/>
      <c r="IVS55" s="73"/>
      <c r="IVT55" s="73"/>
      <c r="IVU55" s="73"/>
      <c r="IVV55" s="73"/>
      <c r="IVW55" s="73"/>
      <c r="IVX55" s="73"/>
      <c r="IVY55" s="73"/>
      <c r="IVZ55" s="73"/>
      <c r="IWA55" s="73"/>
      <c r="IWB55" s="73"/>
      <c r="IWC55" s="73"/>
      <c r="IWD55" s="73"/>
      <c r="IWE55" s="73"/>
      <c r="IWF55" s="73"/>
      <c r="IWG55" s="73"/>
      <c r="IWH55" s="73"/>
      <c r="IWI55" s="73"/>
      <c r="IWJ55" s="73"/>
      <c r="IWK55" s="73"/>
      <c r="IWL55" s="73"/>
      <c r="IWM55" s="73"/>
      <c r="IWN55" s="73"/>
      <c r="IWO55" s="73"/>
      <c r="IWP55" s="73"/>
      <c r="IWQ55" s="73"/>
      <c r="IWR55" s="73"/>
      <c r="IWS55" s="73"/>
      <c r="IWT55" s="73"/>
      <c r="IWU55" s="73"/>
      <c r="IWV55" s="73"/>
      <c r="IWW55" s="73"/>
      <c r="IWX55" s="73"/>
      <c r="IWY55" s="73"/>
      <c r="IWZ55" s="73"/>
      <c r="IXA55" s="73"/>
      <c r="IXB55" s="73"/>
      <c r="IXC55" s="73"/>
      <c r="IXD55" s="73"/>
      <c r="IXE55" s="73"/>
      <c r="IXF55" s="73"/>
      <c r="IXG55" s="73"/>
      <c r="IXH55" s="73"/>
      <c r="IXI55" s="73"/>
      <c r="IXJ55" s="73"/>
      <c r="IXK55" s="73"/>
      <c r="IXL55" s="73"/>
      <c r="IXM55" s="73"/>
      <c r="IXN55" s="73"/>
      <c r="IXO55" s="73"/>
      <c r="IXP55" s="73"/>
      <c r="IXQ55" s="73"/>
      <c r="IXR55" s="73"/>
      <c r="IXS55" s="73"/>
      <c r="IXT55" s="73"/>
      <c r="IXU55" s="73"/>
      <c r="IXV55" s="73"/>
      <c r="IXW55" s="73"/>
      <c r="IXX55" s="73"/>
      <c r="IXY55" s="73"/>
      <c r="IXZ55" s="73"/>
      <c r="IYA55" s="73"/>
      <c r="IYB55" s="73"/>
      <c r="IYC55" s="73"/>
      <c r="IYD55" s="73"/>
      <c r="IYE55" s="73"/>
      <c r="IYF55" s="73"/>
      <c r="IYG55" s="73"/>
      <c r="IYH55" s="73"/>
      <c r="IYI55" s="73"/>
      <c r="IYJ55" s="73"/>
      <c r="IYK55" s="73"/>
      <c r="IYL55" s="73"/>
      <c r="IYM55" s="73"/>
      <c r="IYN55" s="73"/>
      <c r="IYO55" s="73"/>
      <c r="IYP55" s="73"/>
      <c r="IYQ55" s="73"/>
      <c r="IYR55" s="73"/>
      <c r="IYS55" s="73"/>
      <c r="IYT55" s="73"/>
      <c r="IYU55" s="73"/>
      <c r="IYV55" s="73"/>
      <c r="IYW55" s="73"/>
      <c r="IYX55" s="73"/>
      <c r="IYY55" s="73"/>
      <c r="IYZ55" s="73"/>
      <c r="IZA55" s="73"/>
      <c r="IZB55" s="73"/>
      <c r="IZC55" s="73"/>
      <c r="IZD55" s="73"/>
      <c r="IZE55" s="73"/>
      <c r="IZF55" s="73"/>
      <c r="IZG55" s="73"/>
      <c r="IZH55" s="73"/>
      <c r="IZI55" s="73"/>
      <c r="IZJ55" s="73"/>
      <c r="IZK55" s="73"/>
      <c r="IZL55" s="73"/>
      <c r="IZM55" s="73"/>
      <c r="IZN55" s="73"/>
      <c r="IZO55" s="73"/>
      <c r="IZP55" s="73"/>
      <c r="IZQ55" s="73"/>
      <c r="IZR55" s="73"/>
      <c r="IZS55" s="73"/>
      <c r="IZT55" s="73"/>
      <c r="IZU55" s="73"/>
      <c r="IZV55" s="73"/>
      <c r="IZW55" s="73"/>
      <c r="IZX55" s="73"/>
      <c r="IZY55" s="73"/>
      <c r="IZZ55" s="73"/>
      <c r="JAA55" s="73"/>
      <c r="JAB55" s="73"/>
      <c r="JAC55" s="73"/>
      <c r="JAD55" s="73"/>
      <c r="JAE55" s="73"/>
      <c r="JAF55" s="73"/>
      <c r="JAG55" s="73"/>
      <c r="JAH55" s="73"/>
      <c r="JAI55" s="73"/>
      <c r="JAJ55" s="73"/>
      <c r="JAK55" s="73"/>
      <c r="JAL55" s="73"/>
      <c r="JAM55" s="73"/>
      <c r="JAN55" s="73"/>
      <c r="JAO55" s="73"/>
      <c r="JAP55" s="73"/>
      <c r="JAQ55" s="73"/>
      <c r="JAR55" s="73"/>
      <c r="JAS55" s="73"/>
      <c r="JAT55" s="73"/>
      <c r="JAU55" s="73"/>
      <c r="JAV55" s="73"/>
      <c r="JAW55" s="73"/>
      <c r="JAX55" s="73"/>
      <c r="JAY55" s="73"/>
      <c r="JAZ55" s="73"/>
      <c r="JBA55" s="73"/>
      <c r="JBB55" s="73"/>
      <c r="JBC55" s="73"/>
      <c r="JBD55" s="73"/>
      <c r="JBE55" s="73"/>
      <c r="JBF55" s="73"/>
      <c r="JBG55" s="73"/>
      <c r="JBH55" s="73"/>
      <c r="JBI55" s="73"/>
      <c r="JBJ55" s="73"/>
      <c r="JBK55" s="73"/>
      <c r="JBL55" s="73"/>
      <c r="JBM55" s="73"/>
      <c r="JBN55" s="73"/>
      <c r="JBO55" s="73"/>
      <c r="JBP55" s="73"/>
      <c r="JBQ55" s="73"/>
      <c r="JBR55" s="73"/>
      <c r="JBS55" s="73"/>
      <c r="JBT55" s="73"/>
      <c r="JBU55" s="73"/>
      <c r="JBV55" s="73"/>
      <c r="JBW55" s="73"/>
      <c r="JBX55" s="73"/>
      <c r="JBY55" s="73"/>
      <c r="JBZ55" s="73"/>
      <c r="JCA55" s="73"/>
      <c r="JCB55" s="73"/>
      <c r="JCC55" s="73"/>
      <c r="JCD55" s="73"/>
      <c r="JCE55" s="73"/>
      <c r="JCF55" s="73"/>
      <c r="JCG55" s="73"/>
      <c r="JCH55" s="73"/>
      <c r="JCI55" s="73"/>
      <c r="JCJ55" s="73"/>
      <c r="JCK55" s="73"/>
      <c r="JCL55" s="73"/>
      <c r="JCM55" s="73"/>
      <c r="JCN55" s="73"/>
      <c r="JCO55" s="73"/>
      <c r="JCP55" s="73"/>
      <c r="JCQ55" s="73"/>
      <c r="JCR55" s="73"/>
      <c r="JCS55" s="73"/>
      <c r="JCT55" s="73"/>
      <c r="JCU55" s="73"/>
      <c r="JCV55" s="73"/>
      <c r="JCW55" s="73"/>
      <c r="JCX55" s="73"/>
      <c r="JCY55" s="73"/>
      <c r="JCZ55" s="73"/>
      <c r="JDA55" s="73"/>
      <c r="JDB55" s="73"/>
      <c r="JDC55" s="73"/>
      <c r="JDD55" s="73"/>
      <c r="JDE55" s="73"/>
      <c r="JDF55" s="73"/>
      <c r="JDG55" s="73"/>
      <c r="JDH55" s="73"/>
      <c r="JDI55" s="73"/>
      <c r="JDJ55" s="73"/>
      <c r="JDK55" s="73"/>
      <c r="JDL55" s="73"/>
      <c r="JDM55" s="73"/>
      <c r="JDN55" s="73"/>
      <c r="JDO55" s="73"/>
      <c r="JDP55" s="73"/>
      <c r="JDQ55" s="73"/>
      <c r="JDR55" s="73"/>
      <c r="JDS55" s="73"/>
      <c r="JDT55" s="73"/>
      <c r="JDU55" s="73"/>
      <c r="JDV55" s="73"/>
      <c r="JDW55" s="73"/>
      <c r="JDX55" s="73"/>
      <c r="JDY55" s="73"/>
      <c r="JDZ55" s="73"/>
      <c r="JEA55" s="73"/>
      <c r="JEB55" s="73"/>
      <c r="JEC55" s="73"/>
      <c r="JED55" s="73"/>
      <c r="JEE55" s="73"/>
      <c r="JEF55" s="73"/>
      <c r="JEG55" s="73"/>
      <c r="JEH55" s="73"/>
      <c r="JEI55" s="73"/>
      <c r="JEJ55" s="73"/>
      <c r="JEK55" s="73"/>
      <c r="JEL55" s="73"/>
      <c r="JEM55" s="73"/>
      <c r="JEN55" s="73"/>
      <c r="JEO55" s="73"/>
      <c r="JEP55" s="73"/>
      <c r="JEQ55" s="73"/>
      <c r="JER55" s="73"/>
      <c r="JES55" s="73"/>
      <c r="JET55" s="73"/>
      <c r="JEU55" s="73"/>
      <c r="JEV55" s="73"/>
      <c r="JEW55" s="73"/>
      <c r="JEX55" s="73"/>
      <c r="JEY55" s="73"/>
      <c r="JEZ55" s="73"/>
      <c r="JFA55" s="73"/>
      <c r="JFB55" s="73"/>
      <c r="JFC55" s="73"/>
      <c r="JFD55" s="73"/>
      <c r="JFE55" s="73"/>
      <c r="JFF55" s="73"/>
      <c r="JFG55" s="73"/>
      <c r="JFH55" s="73"/>
      <c r="JFI55" s="73"/>
      <c r="JFJ55" s="73"/>
      <c r="JFK55" s="73"/>
      <c r="JFL55" s="73"/>
      <c r="JFM55" s="73"/>
      <c r="JFN55" s="73"/>
      <c r="JFO55" s="73"/>
      <c r="JFP55" s="73"/>
      <c r="JFQ55" s="73"/>
      <c r="JFR55" s="73"/>
      <c r="JFS55" s="73"/>
      <c r="JFT55" s="73"/>
      <c r="JFU55" s="73"/>
      <c r="JFV55" s="73"/>
      <c r="JFW55" s="73"/>
      <c r="JFX55" s="73"/>
      <c r="JFY55" s="73"/>
      <c r="JFZ55" s="73"/>
      <c r="JGA55" s="73"/>
      <c r="JGB55" s="73"/>
      <c r="JGC55" s="73"/>
      <c r="JGD55" s="73"/>
      <c r="JGE55" s="73"/>
      <c r="JGF55" s="73"/>
      <c r="JGG55" s="73"/>
      <c r="JGH55" s="73"/>
      <c r="JGI55" s="73"/>
      <c r="JGJ55" s="73"/>
      <c r="JGK55" s="73"/>
      <c r="JGL55" s="73"/>
      <c r="JGM55" s="73"/>
      <c r="JGN55" s="73"/>
      <c r="JGO55" s="73"/>
      <c r="JGP55" s="73"/>
      <c r="JGQ55" s="73"/>
      <c r="JGR55" s="73"/>
      <c r="JGS55" s="73"/>
      <c r="JGT55" s="73"/>
      <c r="JGU55" s="73"/>
      <c r="JGV55" s="73"/>
      <c r="JGW55" s="73"/>
      <c r="JGX55" s="73"/>
      <c r="JGY55" s="73"/>
      <c r="JGZ55" s="73"/>
      <c r="JHA55" s="73"/>
      <c r="JHB55" s="73"/>
      <c r="JHC55" s="73"/>
      <c r="JHD55" s="73"/>
      <c r="JHE55" s="73"/>
      <c r="JHF55" s="73"/>
      <c r="JHG55" s="73"/>
      <c r="JHH55" s="73"/>
      <c r="JHI55" s="73"/>
      <c r="JHJ55" s="73"/>
      <c r="JHK55" s="73"/>
      <c r="JHL55" s="73"/>
      <c r="JHM55" s="73"/>
      <c r="JHN55" s="73"/>
      <c r="JHO55" s="73"/>
      <c r="JHP55" s="73"/>
      <c r="JHQ55" s="73"/>
      <c r="JHR55" s="73"/>
      <c r="JHS55" s="73"/>
      <c r="JHT55" s="73"/>
      <c r="JHU55" s="73"/>
      <c r="JHV55" s="73"/>
      <c r="JHW55" s="73"/>
      <c r="JHX55" s="73"/>
      <c r="JHY55" s="73"/>
      <c r="JHZ55" s="73"/>
      <c r="JIA55" s="73"/>
      <c r="JIB55" s="73"/>
      <c r="JIC55" s="73"/>
      <c r="JID55" s="73"/>
      <c r="JIE55" s="73"/>
      <c r="JIF55" s="73"/>
      <c r="JIG55" s="73"/>
      <c r="JIH55" s="73"/>
      <c r="JII55" s="73"/>
      <c r="JIJ55" s="73"/>
      <c r="JIK55" s="73"/>
      <c r="JIL55" s="73"/>
      <c r="JIM55" s="73"/>
      <c r="JIN55" s="73"/>
      <c r="JIO55" s="73"/>
      <c r="JIP55" s="73"/>
      <c r="JIQ55" s="73"/>
      <c r="JIR55" s="73"/>
      <c r="JIS55" s="73"/>
      <c r="JIT55" s="73"/>
      <c r="JIU55" s="73"/>
      <c r="JIV55" s="73"/>
      <c r="JIW55" s="73"/>
      <c r="JIX55" s="73"/>
      <c r="JIY55" s="73"/>
      <c r="JIZ55" s="73"/>
      <c r="JJA55" s="73"/>
      <c r="JJB55" s="73"/>
      <c r="JJC55" s="73"/>
      <c r="JJD55" s="73"/>
      <c r="JJE55" s="73"/>
      <c r="JJF55" s="73"/>
      <c r="JJG55" s="73"/>
      <c r="JJH55" s="73"/>
      <c r="JJI55" s="73"/>
      <c r="JJJ55" s="73"/>
      <c r="JJK55" s="73"/>
      <c r="JJL55" s="73"/>
      <c r="JJM55" s="73"/>
      <c r="JJN55" s="73"/>
      <c r="JJO55" s="73"/>
      <c r="JJP55" s="73"/>
      <c r="JJQ55" s="73"/>
      <c r="JJR55" s="73"/>
      <c r="JJS55" s="73"/>
      <c r="JJT55" s="73"/>
      <c r="JJU55" s="73"/>
      <c r="JJV55" s="73"/>
      <c r="JJW55" s="73"/>
      <c r="JJX55" s="73"/>
      <c r="JJY55" s="73"/>
      <c r="JJZ55" s="73"/>
      <c r="JKA55" s="73"/>
      <c r="JKB55" s="73"/>
      <c r="JKC55" s="73"/>
      <c r="JKD55" s="73"/>
      <c r="JKE55" s="73"/>
      <c r="JKF55" s="73"/>
      <c r="JKG55" s="73"/>
      <c r="JKH55" s="73"/>
      <c r="JKI55" s="73"/>
      <c r="JKJ55" s="73"/>
      <c r="JKK55" s="73"/>
      <c r="JKL55" s="73"/>
      <c r="JKM55" s="73"/>
      <c r="JKN55" s="73"/>
      <c r="JKO55" s="73"/>
      <c r="JKP55" s="73"/>
      <c r="JKQ55" s="73"/>
      <c r="JKR55" s="73"/>
      <c r="JKS55" s="73"/>
      <c r="JKT55" s="73"/>
      <c r="JKU55" s="73"/>
      <c r="JKV55" s="73"/>
      <c r="JKW55" s="73"/>
      <c r="JKX55" s="73"/>
      <c r="JKY55" s="73"/>
      <c r="JKZ55" s="73"/>
      <c r="JLA55" s="73"/>
      <c r="JLB55" s="73"/>
      <c r="JLC55" s="73"/>
      <c r="JLD55" s="73"/>
      <c r="JLE55" s="73"/>
      <c r="JLF55" s="73"/>
      <c r="JLG55" s="73"/>
      <c r="JLH55" s="73"/>
      <c r="JLI55" s="73"/>
      <c r="JLJ55" s="73"/>
      <c r="JLK55" s="73"/>
      <c r="JLL55" s="73"/>
      <c r="JLM55" s="73"/>
      <c r="JLN55" s="73"/>
      <c r="JLO55" s="73"/>
      <c r="JLP55" s="73"/>
      <c r="JLQ55" s="73"/>
      <c r="JLR55" s="73"/>
      <c r="JLS55" s="73"/>
      <c r="JLT55" s="73"/>
      <c r="JLU55" s="73"/>
      <c r="JLV55" s="73"/>
      <c r="JLW55" s="73"/>
      <c r="JLX55" s="73"/>
      <c r="JLY55" s="73"/>
      <c r="JLZ55" s="73"/>
      <c r="JMA55" s="73"/>
      <c r="JMB55" s="73"/>
      <c r="JMC55" s="73"/>
      <c r="JMD55" s="73"/>
      <c r="JME55" s="73"/>
      <c r="JMF55" s="73"/>
      <c r="JMG55" s="73"/>
      <c r="JMH55" s="73"/>
      <c r="JMI55" s="73"/>
      <c r="JMJ55" s="73"/>
      <c r="JMK55" s="73"/>
      <c r="JML55" s="73"/>
      <c r="JMM55" s="73"/>
      <c r="JMN55" s="73"/>
      <c r="JMO55" s="73"/>
      <c r="JMP55" s="73"/>
      <c r="JMQ55" s="73"/>
      <c r="JMR55" s="73"/>
      <c r="JMS55" s="73"/>
      <c r="JMT55" s="73"/>
      <c r="JMU55" s="73"/>
      <c r="JMV55" s="73"/>
      <c r="JMW55" s="73"/>
      <c r="JMX55" s="73"/>
      <c r="JMY55" s="73"/>
      <c r="JMZ55" s="73"/>
      <c r="JNA55" s="73"/>
      <c r="JNB55" s="73"/>
      <c r="JNC55" s="73"/>
      <c r="JND55" s="73"/>
      <c r="JNE55" s="73"/>
      <c r="JNF55" s="73"/>
      <c r="JNG55" s="73"/>
      <c r="JNH55" s="73"/>
      <c r="JNI55" s="73"/>
      <c r="JNJ55" s="73"/>
      <c r="JNK55" s="73"/>
      <c r="JNL55" s="73"/>
      <c r="JNM55" s="73"/>
      <c r="JNN55" s="73"/>
      <c r="JNO55" s="73"/>
      <c r="JNP55" s="73"/>
      <c r="JNQ55" s="73"/>
      <c r="JNR55" s="73"/>
      <c r="JNS55" s="73"/>
      <c r="JNT55" s="73"/>
      <c r="JNU55" s="73"/>
      <c r="JNV55" s="73"/>
      <c r="JNW55" s="73"/>
      <c r="JNX55" s="73"/>
      <c r="JNY55" s="73"/>
      <c r="JNZ55" s="73"/>
      <c r="JOA55" s="73"/>
      <c r="JOB55" s="73"/>
      <c r="JOC55" s="73"/>
      <c r="JOD55" s="73"/>
      <c r="JOE55" s="73"/>
      <c r="JOF55" s="73"/>
      <c r="JOG55" s="73"/>
      <c r="JOH55" s="73"/>
      <c r="JOI55" s="73"/>
      <c r="JOJ55" s="73"/>
      <c r="JOK55" s="73"/>
      <c r="JOL55" s="73"/>
      <c r="JOM55" s="73"/>
      <c r="JON55" s="73"/>
      <c r="JOO55" s="73"/>
      <c r="JOP55" s="73"/>
      <c r="JOQ55" s="73"/>
      <c r="JOR55" s="73"/>
      <c r="JOS55" s="73"/>
      <c r="JOT55" s="73"/>
      <c r="JOU55" s="73"/>
      <c r="JOV55" s="73"/>
      <c r="JOW55" s="73"/>
      <c r="JOX55" s="73"/>
      <c r="JOY55" s="73"/>
      <c r="JOZ55" s="73"/>
      <c r="JPA55" s="73"/>
      <c r="JPB55" s="73"/>
      <c r="JPC55" s="73"/>
      <c r="JPD55" s="73"/>
      <c r="JPE55" s="73"/>
      <c r="JPF55" s="73"/>
      <c r="JPG55" s="73"/>
      <c r="JPH55" s="73"/>
      <c r="JPI55" s="73"/>
      <c r="JPJ55" s="73"/>
      <c r="JPK55" s="73"/>
      <c r="JPL55" s="73"/>
      <c r="JPM55" s="73"/>
      <c r="JPN55" s="73"/>
      <c r="JPO55" s="73"/>
      <c r="JPP55" s="73"/>
      <c r="JPQ55" s="73"/>
      <c r="JPR55" s="73"/>
      <c r="JPS55" s="73"/>
      <c r="JPT55" s="73"/>
      <c r="JPU55" s="73"/>
      <c r="JPV55" s="73"/>
      <c r="JPW55" s="73"/>
      <c r="JPX55" s="73"/>
      <c r="JPY55" s="73"/>
      <c r="JPZ55" s="73"/>
      <c r="JQA55" s="73"/>
      <c r="JQB55" s="73"/>
      <c r="JQC55" s="73"/>
      <c r="JQD55" s="73"/>
      <c r="JQE55" s="73"/>
      <c r="JQF55" s="73"/>
      <c r="JQG55" s="73"/>
      <c r="JQH55" s="73"/>
      <c r="JQI55" s="73"/>
      <c r="JQJ55" s="73"/>
      <c r="JQK55" s="73"/>
      <c r="JQL55" s="73"/>
      <c r="JQM55" s="73"/>
      <c r="JQN55" s="73"/>
      <c r="JQO55" s="73"/>
      <c r="JQP55" s="73"/>
      <c r="JQQ55" s="73"/>
      <c r="JQR55" s="73"/>
      <c r="JQS55" s="73"/>
      <c r="JQT55" s="73"/>
      <c r="JQU55" s="73"/>
      <c r="JQV55" s="73"/>
      <c r="JQW55" s="73"/>
      <c r="JQX55" s="73"/>
      <c r="JQY55" s="73"/>
      <c r="JQZ55" s="73"/>
      <c r="JRA55" s="73"/>
      <c r="JRB55" s="73"/>
      <c r="JRC55" s="73"/>
      <c r="JRD55" s="73"/>
      <c r="JRE55" s="73"/>
      <c r="JRF55" s="73"/>
      <c r="JRG55" s="73"/>
      <c r="JRH55" s="73"/>
      <c r="JRI55" s="73"/>
      <c r="JRJ55" s="73"/>
      <c r="JRK55" s="73"/>
      <c r="JRL55" s="73"/>
      <c r="JRM55" s="73"/>
      <c r="JRN55" s="73"/>
      <c r="JRO55" s="73"/>
      <c r="JRP55" s="73"/>
      <c r="JRQ55" s="73"/>
      <c r="JRR55" s="73"/>
      <c r="JRS55" s="73"/>
      <c r="JRT55" s="73"/>
      <c r="JRU55" s="73"/>
      <c r="JRV55" s="73"/>
      <c r="JRW55" s="73"/>
      <c r="JRX55" s="73"/>
      <c r="JRY55" s="73"/>
      <c r="JRZ55" s="73"/>
      <c r="JSA55" s="73"/>
      <c r="JSB55" s="73"/>
      <c r="JSC55" s="73"/>
      <c r="JSD55" s="73"/>
      <c r="JSE55" s="73"/>
      <c r="JSF55" s="73"/>
      <c r="JSG55" s="73"/>
      <c r="JSH55" s="73"/>
      <c r="JSI55" s="73"/>
      <c r="JSJ55" s="73"/>
      <c r="JSK55" s="73"/>
      <c r="JSL55" s="73"/>
      <c r="JSM55" s="73"/>
      <c r="JSN55" s="73"/>
      <c r="JSO55" s="73"/>
      <c r="JSP55" s="73"/>
      <c r="JSQ55" s="73"/>
      <c r="JSR55" s="73"/>
      <c r="JSS55" s="73"/>
      <c r="JST55" s="73"/>
      <c r="JSU55" s="73"/>
      <c r="JSV55" s="73"/>
      <c r="JSW55" s="73"/>
      <c r="JSX55" s="73"/>
      <c r="JSY55" s="73"/>
      <c r="JSZ55" s="73"/>
      <c r="JTA55" s="73"/>
      <c r="JTB55" s="73"/>
      <c r="JTC55" s="73"/>
      <c r="JTD55" s="73"/>
      <c r="JTE55" s="73"/>
      <c r="JTF55" s="73"/>
      <c r="JTG55" s="73"/>
      <c r="JTH55" s="73"/>
      <c r="JTI55" s="73"/>
      <c r="JTJ55" s="73"/>
      <c r="JTK55" s="73"/>
      <c r="JTL55" s="73"/>
      <c r="JTM55" s="73"/>
      <c r="JTN55" s="73"/>
      <c r="JTO55" s="73"/>
      <c r="JTP55" s="73"/>
      <c r="JTQ55" s="73"/>
      <c r="JTR55" s="73"/>
      <c r="JTS55" s="73"/>
      <c r="JTT55" s="73"/>
      <c r="JTU55" s="73"/>
      <c r="JTV55" s="73"/>
      <c r="JTW55" s="73"/>
      <c r="JTX55" s="73"/>
      <c r="JTY55" s="73"/>
      <c r="JTZ55" s="73"/>
      <c r="JUA55" s="73"/>
      <c r="JUB55" s="73"/>
      <c r="JUC55" s="73"/>
      <c r="JUD55" s="73"/>
      <c r="JUE55" s="73"/>
      <c r="JUF55" s="73"/>
      <c r="JUG55" s="73"/>
      <c r="JUH55" s="73"/>
      <c r="JUI55" s="73"/>
      <c r="JUJ55" s="73"/>
      <c r="JUK55" s="73"/>
      <c r="JUL55" s="73"/>
      <c r="JUM55" s="73"/>
      <c r="JUN55" s="73"/>
      <c r="JUO55" s="73"/>
      <c r="JUP55" s="73"/>
      <c r="JUQ55" s="73"/>
      <c r="JUR55" s="73"/>
      <c r="JUS55" s="73"/>
      <c r="JUT55" s="73"/>
      <c r="JUU55" s="73"/>
      <c r="JUV55" s="73"/>
      <c r="JUW55" s="73"/>
      <c r="JUX55" s="73"/>
      <c r="JUY55" s="73"/>
      <c r="JUZ55" s="73"/>
      <c r="JVA55" s="73"/>
      <c r="JVB55" s="73"/>
      <c r="JVC55" s="73"/>
      <c r="JVD55" s="73"/>
      <c r="JVE55" s="73"/>
      <c r="JVF55" s="73"/>
      <c r="JVG55" s="73"/>
      <c r="JVH55" s="73"/>
      <c r="JVI55" s="73"/>
      <c r="JVJ55" s="73"/>
      <c r="JVK55" s="73"/>
      <c r="JVL55" s="73"/>
      <c r="JVM55" s="73"/>
      <c r="JVN55" s="73"/>
      <c r="JVO55" s="73"/>
      <c r="JVP55" s="73"/>
      <c r="JVQ55" s="73"/>
      <c r="JVR55" s="73"/>
      <c r="JVS55" s="73"/>
      <c r="JVT55" s="73"/>
      <c r="JVU55" s="73"/>
      <c r="JVV55" s="73"/>
      <c r="JVW55" s="73"/>
      <c r="JVX55" s="73"/>
      <c r="JVY55" s="73"/>
      <c r="JVZ55" s="73"/>
      <c r="JWA55" s="73"/>
      <c r="JWB55" s="73"/>
      <c r="JWC55" s="73"/>
      <c r="JWD55" s="73"/>
      <c r="JWE55" s="73"/>
      <c r="JWF55" s="73"/>
      <c r="JWG55" s="73"/>
      <c r="JWH55" s="73"/>
      <c r="JWI55" s="73"/>
      <c r="JWJ55" s="73"/>
      <c r="JWK55" s="73"/>
      <c r="JWL55" s="73"/>
      <c r="JWM55" s="73"/>
      <c r="JWN55" s="73"/>
      <c r="JWO55" s="73"/>
      <c r="JWP55" s="73"/>
      <c r="JWQ55" s="73"/>
      <c r="JWR55" s="73"/>
      <c r="JWS55" s="73"/>
      <c r="JWT55" s="73"/>
      <c r="JWU55" s="73"/>
      <c r="JWV55" s="73"/>
      <c r="JWW55" s="73"/>
      <c r="JWX55" s="73"/>
      <c r="JWY55" s="73"/>
      <c r="JWZ55" s="73"/>
      <c r="JXA55" s="73"/>
      <c r="JXB55" s="73"/>
      <c r="JXC55" s="73"/>
      <c r="JXD55" s="73"/>
      <c r="JXE55" s="73"/>
      <c r="JXF55" s="73"/>
      <c r="JXG55" s="73"/>
      <c r="JXH55" s="73"/>
      <c r="JXI55" s="73"/>
      <c r="JXJ55" s="73"/>
      <c r="JXK55" s="73"/>
      <c r="JXL55" s="73"/>
      <c r="JXM55" s="73"/>
      <c r="JXN55" s="73"/>
      <c r="JXO55" s="73"/>
      <c r="JXP55" s="73"/>
      <c r="JXQ55" s="73"/>
      <c r="JXR55" s="73"/>
      <c r="JXS55" s="73"/>
      <c r="JXT55" s="73"/>
      <c r="JXU55" s="73"/>
      <c r="JXV55" s="73"/>
      <c r="JXW55" s="73"/>
      <c r="JXX55" s="73"/>
      <c r="JXY55" s="73"/>
      <c r="JXZ55" s="73"/>
      <c r="JYA55" s="73"/>
      <c r="JYB55" s="73"/>
      <c r="JYC55" s="73"/>
      <c r="JYD55" s="73"/>
      <c r="JYE55" s="73"/>
      <c r="JYF55" s="73"/>
      <c r="JYG55" s="73"/>
      <c r="JYH55" s="73"/>
      <c r="JYI55" s="73"/>
      <c r="JYJ55" s="73"/>
      <c r="JYK55" s="73"/>
      <c r="JYL55" s="73"/>
      <c r="JYM55" s="73"/>
      <c r="JYN55" s="73"/>
      <c r="JYO55" s="73"/>
      <c r="JYP55" s="73"/>
      <c r="JYQ55" s="73"/>
      <c r="JYR55" s="73"/>
      <c r="JYS55" s="73"/>
      <c r="JYT55" s="73"/>
      <c r="JYU55" s="73"/>
      <c r="JYV55" s="73"/>
      <c r="JYW55" s="73"/>
      <c r="JYX55" s="73"/>
      <c r="JYY55" s="73"/>
      <c r="JYZ55" s="73"/>
      <c r="JZA55" s="73"/>
      <c r="JZB55" s="73"/>
      <c r="JZC55" s="73"/>
      <c r="JZD55" s="73"/>
      <c r="JZE55" s="73"/>
      <c r="JZF55" s="73"/>
      <c r="JZG55" s="73"/>
      <c r="JZH55" s="73"/>
      <c r="JZI55" s="73"/>
      <c r="JZJ55" s="73"/>
      <c r="JZK55" s="73"/>
      <c r="JZL55" s="73"/>
      <c r="JZM55" s="73"/>
      <c r="JZN55" s="73"/>
      <c r="JZO55" s="73"/>
      <c r="JZP55" s="73"/>
      <c r="JZQ55" s="73"/>
      <c r="JZR55" s="73"/>
      <c r="JZS55" s="73"/>
      <c r="JZT55" s="73"/>
      <c r="JZU55" s="73"/>
      <c r="JZV55" s="73"/>
      <c r="JZW55" s="73"/>
      <c r="JZX55" s="73"/>
      <c r="JZY55" s="73"/>
      <c r="JZZ55" s="73"/>
      <c r="KAA55" s="73"/>
      <c r="KAB55" s="73"/>
      <c r="KAC55" s="73"/>
      <c r="KAD55" s="73"/>
      <c r="KAE55" s="73"/>
      <c r="KAF55" s="73"/>
      <c r="KAG55" s="73"/>
      <c r="KAH55" s="73"/>
      <c r="KAI55" s="73"/>
      <c r="KAJ55" s="73"/>
      <c r="KAK55" s="73"/>
      <c r="KAL55" s="73"/>
      <c r="KAM55" s="73"/>
      <c r="KAN55" s="73"/>
      <c r="KAO55" s="73"/>
      <c r="KAP55" s="73"/>
      <c r="KAQ55" s="73"/>
      <c r="KAR55" s="73"/>
      <c r="KAS55" s="73"/>
      <c r="KAT55" s="73"/>
      <c r="KAU55" s="73"/>
      <c r="KAV55" s="73"/>
      <c r="KAW55" s="73"/>
      <c r="KAX55" s="73"/>
      <c r="KAY55" s="73"/>
      <c r="KAZ55" s="73"/>
      <c r="KBA55" s="73"/>
      <c r="KBB55" s="73"/>
      <c r="KBC55" s="73"/>
      <c r="KBD55" s="73"/>
      <c r="KBE55" s="73"/>
      <c r="KBF55" s="73"/>
      <c r="KBG55" s="73"/>
      <c r="KBH55" s="73"/>
      <c r="KBI55" s="73"/>
      <c r="KBJ55" s="73"/>
      <c r="KBK55" s="73"/>
      <c r="KBL55" s="73"/>
      <c r="KBM55" s="73"/>
      <c r="KBN55" s="73"/>
      <c r="KBO55" s="73"/>
      <c r="KBP55" s="73"/>
      <c r="KBQ55" s="73"/>
      <c r="KBR55" s="73"/>
      <c r="KBS55" s="73"/>
      <c r="KBT55" s="73"/>
      <c r="KBU55" s="73"/>
      <c r="KBV55" s="73"/>
      <c r="KBW55" s="73"/>
      <c r="KBX55" s="73"/>
      <c r="KBY55" s="73"/>
      <c r="KBZ55" s="73"/>
      <c r="KCA55" s="73"/>
      <c r="KCB55" s="73"/>
      <c r="KCC55" s="73"/>
      <c r="KCD55" s="73"/>
      <c r="KCE55" s="73"/>
      <c r="KCF55" s="73"/>
      <c r="KCG55" s="73"/>
      <c r="KCH55" s="73"/>
      <c r="KCI55" s="73"/>
      <c r="KCJ55" s="73"/>
      <c r="KCK55" s="73"/>
      <c r="KCL55" s="73"/>
      <c r="KCM55" s="73"/>
      <c r="KCN55" s="73"/>
      <c r="KCO55" s="73"/>
      <c r="KCP55" s="73"/>
      <c r="KCQ55" s="73"/>
      <c r="KCR55" s="73"/>
      <c r="KCS55" s="73"/>
      <c r="KCT55" s="73"/>
      <c r="KCU55" s="73"/>
      <c r="KCV55" s="73"/>
      <c r="KCW55" s="73"/>
      <c r="KCX55" s="73"/>
      <c r="KCY55" s="73"/>
      <c r="KCZ55" s="73"/>
      <c r="KDA55" s="73"/>
      <c r="KDB55" s="73"/>
      <c r="KDC55" s="73"/>
      <c r="KDD55" s="73"/>
      <c r="KDE55" s="73"/>
      <c r="KDF55" s="73"/>
      <c r="KDG55" s="73"/>
      <c r="KDH55" s="73"/>
      <c r="KDI55" s="73"/>
      <c r="KDJ55" s="73"/>
      <c r="KDK55" s="73"/>
      <c r="KDL55" s="73"/>
      <c r="KDM55" s="73"/>
      <c r="KDN55" s="73"/>
      <c r="KDO55" s="73"/>
      <c r="KDP55" s="73"/>
      <c r="KDQ55" s="73"/>
      <c r="KDR55" s="73"/>
      <c r="KDS55" s="73"/>
      <c r="KDT55" s="73"/>
      <c r="KDU55" s="73"/>
      <c r="KDV55" s="73"/>
      <c r="KDW55" s="73"/>
      <c r="KDX55" s="73"/>
      <c r="KDY55" s="73"/>
      <c r="KDZ55" s="73"/>
      <c r="KEA55" s="73"/>
      <c r="KEB55" s="73"/>
      <c r="KEC55" s="73"/>
      <c r="KED55" s="73"/>
      <c r="KEE55" s="73"/>
      <c r="KEF55" s="73"/>
      <c r="KEG55" s="73"/>
      <c r="KEH55" s="73"/>
      <c r="KEI55" s="73"/>
      <c r="KEJ55" s="73"/>
      <c r="KEK55" s="73"/>
      <c r="KEL55" s="73"/>
      <c r="KEM55" s="73"/>
      <c r="KEN55" s="73"/>
      <c r="KEO55" s="73"/>
      <c r="KEP55" s="73"/>
      <c r="KEQ55" s="73"/>
      <c r="KER55" s="73"/>
      <c r="KES55" s="73"/>
      <c r="KET55" s="73"/>
      <c r="KEU55" s="73"/>
      <c r="KEV55" s="73"/>
      <c r="KEW55" s="73"/>
      <c r="KEX55" s="73"/>
      <c r="KEY55" s="73"/>
      <c r="KEZ55" s="73"/>
      <c r="KFA55" s="73"/>
      <c r="KFB55" s="73"/>
      <c r="KFC55" s="73"/>
      <c r="KFD55" s="73"/>
      <c r="KFE55" s="73"/>
      <c r="KFF55" s="73"/>
      <c r="KFG55" s="73"/>
      <c r="KFH55" s="73"/>
      <c r="KFI55" s="73"/>
      <c r="KFJ55" s="73"/>
      <c r="KFK55" s="73"/>
      <c r="KFL55" s="73"/>
      <c r="KFM55" s="73"/>
      <c r="KFN55" s="73"/>
      <c r="KFO55" s="73"/>
      <c r="KFP55" s="73"/>
      <c r="KFQ55" s="73"/>
      <c r="KFR55" s="73"/>
      <c r="KFS55" s="73"/>
      <c r="KFT55" s="73"/>
      <c r="KFU55" s="73"/>
      <c r="KFV55" s="73"/>
      <c r="KFW55" s="73"/>
      <c r="KFX55" s="73"/>
      <c r="KFY55" s="73"/>
      <c r="KFZ55" s="73"/>
      <c r="KGA55" s="73"/>
      <c r="KGB55" s="73"/>
      <c r="KGC55" s="73"/>
      <c r="KGD55" s="73"/>
      <c r="KGE55" s="73"/>
      <c r="KGF55" s="73"/>
      <c r="KGG55" s="73"/>
      <c r="KGH55" s="73"/>
      <c r="KGI55" s="73"/>
      <c r="KGJ55" s="73"/>
      <c r="KGK55" s="73"/>
      <c r="KGL55" s="73"/>
      <c r="KGM55" s="73"/>
      <c r="KGN55" s="73"/>
      <c r="KGO55" s="73"/>
      <c r="KGP55" s="73"/>
      <c r="KGQ55" s="73"/>
      <c r="KGR55" s="73"/>
      <c r="KGS55" s="73"/>
      <c r="KGT55" s="73"/>
      <c r="KGU55" s="73"/>
      <c r="KGV55" s="73"/>
      <c r="KGW55" s="73"/>
      <c r="KGX55" s="73"/>
      <c r="KGY55" s="73"/>
      <c r="KGZ55" s="73"/>
      <c r="KHA55" s="73"/>
      <c r="KHB55" s="73"/>
      <c r="KHC55" s="73"/>
      <c r="KHD55" s="73"/>
      <c r="KHE55" s="73"/>
      <c r="KHF55" s="73"/>
      <c r="KHG55" s="73"/>
      <c r="KHH55" s="73"/>
      <c r="KHI55" s="73"/>
      <c r="KHJ55" s="73"/>
      <c r="KHK55" s="73"/>
      <c r="KHL55" s="73"/>
      <c r="KHM55" s="73"/>
      <c r="KHN55" s="73"/>
      <c r="KHO55" s="73"/>
      <c r="KHP55" s="73"/>
      <c r="KHQ55" s="73"/>
      <c r="KHR55" s="73"/>
      <c r="KHS55" s="73"/>
      <c r="KHT55" s="73"/>
      <c r="KHU55" s="73"/>
      <c r="KHV55" s="73"/>
      <c r="KHW55" s="73"/>
      <c r="KHX55" s="73"/>
      <c r="KHY55" s="73"/>
      <c r="KHZ55" s="73"/>
      <c r="KIA55" s="73"/>
      <c r="KIB55" s="73"/>
      <c r="KIC55" s="73"/>
      <c r="KID55" s="73"/>
      <c r="KIE55" s="73"/>
      <c r="KIF55" s="73"/>
      <c r="KIG55" s="73"/>
      <c r="KIH55" s="73"/>
      <c r="KII55" s="73"/>
      <c r="KIJ55" s="73"/>
      <c r="KIK55" s="73"/>
      <c r="KIL55" s="73"/>
      <c r="KIM55" s="73"/>
      <c r="KIN55" s="73"/>
      <c r="KIO55" s="73"/>
      <c r="KIP55" s="73"/>
      <c r="KIQ55" s="73"/>
      <c r="KIR55" s="73"/>
      <c r="KIS55" s="73"/>
      <c r="KIT55" s="73"/>
      <c r="KIU55" s="73"/>
      <c r="KIV55" s="73"/>
      <c r="KIW55" s="73"/>
      <c r="KIX55" s="73"/>
      <c r="KIY55" s="73"/>
      <c r="KIZ55" s="73"/>
      <c r="KJA55" s="73"/>
      <c r="KJB55" s="73"/>
      <c r="KJC55" s="73"/>
      <c r="KJD55" s="73"/>
      <c r="KJE55" s="73"/>
      <c r="KJF55" s="73"/>
      <c r="KJG55" s="73"/>
      <c r="KJH55" s="73"/>
      <c r="KJI55" s="73"/>
      <c r="KJJ55" s="73"/>
      <c r="KJK55" s="73"/>
      <c r="KJL55" s="73"/>
      <c r="KJM55" s="73"/>
      <c r="KJN55" s="73"/>
      <c r="KJO55" s="73"/>
      <c r="KJP55" s="73"/>
      <c r="KJQ55" s="73"/>
      <c r="KJR55" s="73"/>
      <c r="KJS55" s="73"/>
      <c r="KJT55" s="73"/>
      <c r="KJU55" s="73"/>
      <c r="KJV55" s="73"/>
      <c r="KJW55" s="73"/>
      <c r="KJX55" s="73"/>
      <c r="KJY55" s="73"/>
      <c r="KJZ55" s="73"/>
      <c r="KKA55" s="73"/>
      <c r="KKB55" s="73"/>
      <c r="KKC55" s="73"/>
      <c r="KKD55" s="73"/>
      <c r="KKE55" s="73"/>
      <c r="KKF55" s="73"/>
      <c r="KKG55" s="73"/>
      <c r="KKH55" s="73"/>
      <c r="KKI55" s="73"/>
      <c r="KKJ55" s="73"/>
      <c r="KKK55" s="73"/>
      <c r="KKL55" s="73"/>
      <c r="KKM55" s="73"/>
      <c r="KKN55" s="73"/>
      <c r="KKO55" s="73"/>
      <c r="KKP55" s="73"/>
      <c r="KKQ55" s="73"/>
      <c r="KKR55" s="73"/>
      <c r="KKS55" s="73"/>
      <c r="KKT55" s="73"/>
      <c r="KKU55" s="73"/>
      <c r="KKV55" s="73"/>
      <c r="KKW55" s="73"/>
      <c r="KKX55" s="73"/>
      <c r="KKY55" s="73"/>
      <c r="KKZ55" s="73"/>
      <c r="KLA55" s="73"/>
      <c r="KLB55" s="73"/>
      <c r="KLC55" s="73"/>
      <c r="KLD55" s="73"/>
      <c r="KLE55" s="73"/>
      <c r="KLF55" s="73"/>
      <c r="KLG55" s="73"/>
      <c r="KLH55" s="73"/>
      <c r="KLI55" s="73"/>
      <c r="KLJ55" s="73"/>
      <c r="KLK55" s="73"/>
      <c r="KLL55" s="73"/>
      <c r="KLM55" s="73"/>
      <c r="KLN55" s="73"/>
      <c r="KLO55" s="73"/>
      <c r="KLP55" s="73"/>
      <c r="KLQ55" s="73"/>
      <c r="KLR55" s="73"/>
      <c r="KLS55" s="73"/>
      <c r="KLT55" s="73"/>
      <c r="KLU55" s="73"/>
      <c r="KLV55" s="73"/>
      <c r="KLW55" s="73"/>
      <c r="KLX55" s="73"/>
      <c r="KLY55" s="73"/>
      <c r="KLZ55" s="73"/>
      <c r="KMA55" s="73"/>
      <c r="KMB55" s="73"/>
      <c r="KMC55" s="73"/>
      <c r="KMD55" s="73"/>
      <c r="KME55" s="73"/>
      <c r="KMF55" s="73"/>
      <c r="KMG55" s="73"/>
      <c r="KMH55" s="73"/>
      <c r="KMI55" s="73"/>
      <c r="KMJ55" s="73"/>
      <c r="KMK55" s="73"/>
      <c r="KML55" s="73"/>
      <c r="KMM55" s="73"/>
      <c r="KMN55" s="73"/>
      <c r="KMO55" s="73"/>
      <c r="KMP55" s="73"/>
      <c r="KMQ55" s="73"/>
      <c r="KMR55" s="73"/>
      <c r="KMS55" s="73"/>
      <c r="KMT55" s="73"/>
      <c r="KMU55" s="73"/>
      <c r="KMV55" s="73"/>
      <c r="KMW55" s="73"/>
      <c r="KMX55" s="73"/>
      <c r="KMY55" s="73"/>
      <c r="KMZ55" s="73"/>
      <c r="KNA55" s="73"/>
      <c r="KNB55" s="73"/>
      <c r="KNC55" s="73"/>
      <c r="KND55" s="73"/>
      <c r="KNE55" s="73"/>
      <c r="KNF55" s="73"/>
      <c r="KNG55" s="73"/>
      <c r="KNH55" s="73"/>
      <c r="KNI55" s="73"/>
      <c r="KNJ55" s="73"/>
      <c r="KNK55" s="73"/>
      <c r="KNL55" s="73"/>
      <c r="KNM55" s="73"/>
      <c r="KNN55" s="73"/>
      <c r="KNO55" s="73"/>
      <c r="KNP55" s="73"/>
      <c r="KNQ55" s="73"/>
      <c r="KNR55" s="73"/>
      <c r="KNS55" s="73"/>
      <c r="KNT55" s="73"/>
      <c r="KNU55" s="73"/>
      <c r="KNV55" s="73"/>
      <c r="KNW55" s="73"/>
      <c r="KNX55" s="73"/>
      <c r="KNY55" s="73"/>
      <c r="KNZ55" s="73"/>
      <c r="KOA55" s="73"/>
      <c r="KOB55" s="73"/>
      <c r="KOC55" s="73"/>
      <c r="KOD55" s="73"/>
      <c r="KOE55" s="73"/>
      <c r="KOF55" s="73"/>
      <c r="KOG55" s="73"/>
      <c r="KOH55" s="73"/>
      <c r="KOI55" s="73"/>
      <c r="KOJ55" s="73"/>
      <c r="KOK55" s="73"/>
      <c r="KOL55" s="73"/>
      <c r="KOM55" s="73"/>
      <c r="KON55" s="73"/>
      <c r="KOO55" s="73"/>
      <c r="KOP55" s="73"/>
      <c r="KOQ55" s="73"/>
      <c r="KOR55" s="73"/>
      <c r="KOS55" s="73"/>
      <c r="KOT55" s="73"/>
      <c r="KOU55" s="73"/>
      <c r="KOV55" s="73"/>
      <c r="KOW55" s="73"/>
      <c r="KOX55" s="73"/>
      <c r="KOY55" s="73"/>
      <c r="KOZ55" s="73"/>
      <c r="KPA55" s="73"/>
      <c r="KPB55" s="73"/>
      <c r="KPC55" s="73"/>
      <c r="KPD55" s="73"/>
      <c r="KPE55" s="73"/>
      <c r="KPF55" s="73"/>
      <c r="KPG55" s="73"/>
      <c r="KPH55" s="73"/>
      <c r="KPI55" s="73"/>
      <c r="KPJ55" s="73"/>
      <c r="KPK55" s="73"/>
      <c r="KPL55" s="73"/>
      <c r="KPM55" s="73"/>
      <c r="KPN55" s="73"/>
      <c r="KPO55" s="73"/>
      <c r="KPP55" s="73"/>
      <c r="KPQ55" s="73"/>
      <c r="KPR55" s="73"/>
      <c r="KPS55" s="73"/>
      <c r="KPT55" s="73"/>
      <c r="KPU55" s="73"/>
      <c r="KPV55" s="73"/>
      <c r="KPW55" s="73"/>
      <c r="KPX55" s="73"/>
      <c r="KPY55" s="73"/>
      <c r="KPZ55" s="73"/>
      <c r="KQA55" s="73"/>
      <c r="KQB55" s="73"/>
      <c r="KQC55" s="73"/>
      <c r="KQD55" s="73"/>
      <c r="KQE55" s="73"/>
      <c r="KQF55" s="73"/>
      <c r="KQG55" s="73"/>
      <c r="KQH55" s="73"/>
      <c r="KQI55" s="73"/>
      <c r="KQJ55" s="73"/>
      <c r="KQK55" s="73"/>
      <c r="KQL55" s="73"/>
      <c r="KQM55" s="73"/>
      <c r="KQN55" s="73"/>
      <c r="KQO55" s="73"/>
      <c r="KQP55" s="73"/>
      <c r="KQQ55" s="73"/>
      <c r="KQR55" s="73"/>
      <c r="KQS55" s="73"/>
      <c r="KQT55" s="73"/>
      <c r="KQU55" s="73"/>
      <c r="KQV55" s="73"/>
      <c r="KQW55" s="73"/>
      <c r="KQX55" s="73"/>
      <c r="KQY55" s="73"/>
      <c r="KQZ55" s="73"/>
      <c r="KRA55" s="73"/>
      <c r="KRB55" s="73"/>
      <c r="KRC55" s="73"/>
      <c r="KRD55" s="73"/>
      <c r="KRE55" s="73"/>
      <c r="KRF55" s="73"/>
      <c r="KRG55" s="73"/>
      <c r="KRH55" s="73"/>
      <c r="KRI55" s="73"/>
      <c r="KRJ55" s="73"/>
      <c r="KRK55" s="73"/>
      <c r="KRL55" s="73"/>
      <c r="KRM55" s="73"/>
      <c r="KRN55" s="73"/>
      <c r="KRO55" s="73"/>
      <c r="KRP55" s="73"/>
      <c r="KRQ55" s="73"/>
      <c r="KRR55" s="73"/>
      <c r="KRS55" s="73"/>
      <c r="KRT55" s="73"/>
      <c r="KRU55" s="73"/>
      <c r="KRV55" s="73"/>
      <c r="KRW55" s="73"/>
      <c r="KRX55" s="73"/>
      <c r="KRY55" s="73"/>
      <c r="KRZ55" s="73"/>
      <c r="KSA55" s="73"/>
      <c r="KSB55" s="73"/>
      <c r="KSC55" s="73"/>
      <c r="KSD55" s="73"/>
      <c r="KSE55" s="73"/>
      <c r="KSF55" s="73"/>
      <c r="KSG55" s="73"/>
      <c r="KSH55" s="73"/>
      <c r="KSI55" s="73"/>
      <c r="KSJ55" s="73"/>
      <c r="KSK55" s="73"/>
      <c r="KSL55" s="73"/>
      <c r="KSM55" s="73"/>
      <c r="KSN55" s="73"/>
      <c r="KSO55" s="73"/>
      <c r="KSP55" s="73"/>
      <c r="KSQ55" s="73"/>
      <c r="KSR55" s="73"/>
      <c r="KSS55" s="73"/>
      <c r="KST55" s="73"/>
      <c r="KSU55" s="73"/>
      <c r="KSV55" s="73"/>
      <c r="KSW55" s="73"/>
      <c r="KSX55" s="73"/>
      <c r="KSY55" s="73"/>
      <c r="KSZ55" s="73"/>
      <c r="KTA55" s="73"/>
      <c r="KTB55" s="73"/>
      <c r="KTC55" s="73"/>
      <c r="KTD55" s="73"/>
      <c r="KTE55" s="73"/>
      <c r="KTF55" s="73"/>
      <c r="KTG55" s="73"/>
      <c r="KTH55" s="73"/>
      <c r="KTI55" s="73"/>
      <c r="KTJ55" s="73"/>
      <c r="KTK55" s="73"/>
      <c r="KTL55" s="73"/>
      <c r="KTM55" s="73"/>
      <c r="KTN55" s="73"/>
      <c r="KTO55" s="73"/>
      <c r="KTP55" s="73"/>
      <c r="KTQ55" s="73"/>
      <c r="KTR55" s="73"/>
      <c r="KTS55" s="73"/>
      <c r="KTT55" s="73"/>
      <c r="KTU55" s="73"/>
      <c r="KTV55" s="73"/>
      <c r="KTW55" s="73"/>
      <c r="KTX55" s="73"/>
      <c r="KTY55" s="73"/>
      <c r="KTZ55" s="73"/>
      <c r="KUA55" s="73"/>
      <c r="KUB55" s="73"/>
      <c r="KUC55" s="73"/>
      <c r="KUD55" s="73"/>
      <c r="KUE55" s="73"/>
      <c r="KUF55" s="73"/>
      <c r="KUG55" s="73"/>
      <c r="KUH55" s="73"/>
      <c r="KUI55" s="73"/>
      <c r="KUJ55" s="73"/>
      <c r="KUK55" s="73"/>
      <c r="KUL55" s="73"/>
      <c r="KUM55" s="73"/>
      <c r="KUN55" s="73"/>
      <c r="KUO55" s="73"/>
      <c r="KUP55" s="73"/>
      <c r="KUQ55" s="73"/>
      <c r="KUR55" s="73"/>
      <c r="KUS55" s="73"/>
      <c r="KUT55" s="73"/>
      <c r="KUU55" s="73"/>
      <c r="KUV55" s="73"/>
      <c r="KUW55" s="73"/>
      <c r="KUX55" s="73"/>
      <c r="KUY55" s="73"/>
      <c r="KUZ55" s="73"/>
      <c r="KVA55" s="73"/>
      <c r="KVB55" s="73"/>
      <c r="KVC55" s="73"/>
      <c r="KVD55" s="73"/>
      <c r="KVE55" s="73"/>
      <c r="KVF55" s="73"/>
      <c r="KVG55" s="73"/>
      <c r="KVH55" s="73"/>
      <c r="KVI55" s="73"/>
      <c r="KVJ55" s="73"/>
      <c r="KVK55" s="73"/>
      <c r="KVL55" s="73"/>
      <c r="KVM55" s="73"/>
      <c r="KVN55" s="73"/>
      <c r="KVO55" s="73"/>
      <c r="KVP55" s="73"/>
      <c r="KVQ55" s="73"/>
      <c r="KVR55" s="73"/>
      <c r="KVS55" s="73"/>
      <c r="KVT55" s="73"/>
      <c r="KVU55" s="73"/>
      <c r="KVV55" s="73"/>
      <c r="KVW55" s="73"/>
      <c r="KVX55" s="73"/>
      <c r="KVY55" s="73"/>
      <c r="KVZ55" s="73"/>
      <c r="KWA55" s="73"/>
      <c r="KWB55" s="73"/>
      <c r="KWC55" s="73"/>
      <c r="KWD55" s="73"/>
      <c r="KWE55" s="73"/>
      <c r="KWF55" s="73"/>
      <c r="KWG55" s="73"/>
      <c r="KWH55" s="73"/>
      <c r="KWI55" s="73"/>
      <c r="KWJ55" s="73"/>
      <c r="KWK55" s="73"/>
      <c r="KWL55" s="73"/>
      <c r="KWM55" s="73"/>
      <c r="KWN55" s="73"/>
      <c r="KWO55" s="73"/>
      <c r="KWP55" s="73"/>
      <c r="KWQ55" s="73"/>
      <c r="KWR55" s="73"/>
      <c r="KWS55" s="73"/>
      <c r="KWT55" s="73"/>
      <c r="KWU55" s="73"/>
      <c r="KWV55" s="73"/>
      <c r="KWW55" s="73"/>
      <c r="KWX55" s="73"/>
      <c r="KWY55" s="73"/>
      <c r="KWZ55" s="73"/>
      <c r="KXA55" s="73"/>
      <c r="KXB55" s="73"/>
      <c r="KXC55" s="73"/>
      <c r="KXD55" s="73"/>
      <c r="KXE55" s="73"/>
      <c r="KXF55" s="73"/>
      <c r="KXG55" s="73"/>
      <c r="KXH55" s="73"/>
      <c r="KXI55" s="73"/>
      <c r="KXJ55" s="73"/>
      <c r="KXK55" s="73"/>
      <c r="KXL55" s="73"/>
      <c r="KXM55" s="73"/>
      <c r="KXN55" s="73"/>
      <c r="KXO55" s="73"/>
      <c r="KXP55" s="73"/>
      <c r="KXQ55" s="73"/>
      <c r="KXR55" s="73"/>
      <c r="KXS55" s="73"/>
      <c r="KXT55" s="73"/>
      <c r="KXU55" s="73"/>
      <c r="KXV55" s="73"/>
      <c r="KXW55" s="73"/>
      <c r="KXX55" s="73"/>
      <c r="KXY55" s="73"/>
      <c r="KXZ55" s="73"/>
      <c r="KYA55" s="73"/>
      <c r="KYB55" s="73"/>
      <c r="KYC55" s="73"/>
      <c r="KYD55" s="73"/>
      <c r="KYE55" s="73"/>
      <c r="KYF55" s="73"/>
      <c r="KYG55" s="73"/>
      <c r="KYH55" s="73"/>
      <c r="KYI55" s="73"/>
      <c r="KYJ55" s="73"/>
      <c r="KYK55" s="73"/>
      <c r="KYL55" s="73"/>
      <c r="KYM55" s="73"/>
      <c r="KYN55" s="73"/>
      <c r="KYO55" s="73"/>
      <c r="KYP55" s="73"/>
      <c r="KYQ55" s="73"/>
      <c r="KYR55" s="73"/>
      <c r="KYS55" s="73"/>
      <c r="KYT55" s="73"/>
      <c r="KYU55" s="73"/>
      <c r="KYV55" s="73"/>
      <c r="KYW55" s="73"/>
      <c r="KYX55" s="73"/>
      <c r="KYY55" s="73"/>
      <c r="KYZ55" s="73"/>
      <c r="KZA55" s="73"/>
      <c r="KZB55" s="73"/>
      <c r="KZC55" s="73"/>
      <c r="KZD55" s="73"/>
      <c r="KZE55" s="73"/>
      <c r="KZF55" s="73"/>
      <c r="KZG55" s="73"/>
      <c r="KZH55" s="73"/>
      <c r="KZI55" s="73"/>
      <c r="KZJ55" s="73"/>
      <c r="KZK55" s="73"/>
      <c r="KZL55" s="73"/>
      <c r="KZM55" s="73"/>
      <c r="KZN55" s="73"/>
      <c r="KZO55" s="73"/>
      <c r="KZP55" s="73"/>
      <c r="KZQ55" s="73"/>
      <c r="KZR55" s="73"/>
      <c r="KZS55" s="73"/>
      <c r="KZT55" s="73"/>
      <c r="KZU55" s="73"/>
      <c r="KZV55" s="73"/>
      <c r="KZW55" s="73"/>
      <c r="KZX55" s="73"/>
      <c r="KZY55" s="73"/>
      <c r="KZZ55" s="73"/>
      <c r="LAA55" s="73"/>
      <c r="LAB55" s="73"/>
      <c r="LAC55" s="73"/>
      <c r="LAD55" s="73"/>
      <c r="LAE55" s="73"/>
      <c r="LAF55" s="73"/>
      <c r="LAG55" s="73"/>
      <c r="LAH55" s="73"/>
      <c r="LAI55" s="73"/>
      <c r="LAJ55" s="73"/>
      <c r="LAK55" s="73"/>
      <c r="LAL55" s="73"/>
      <c r="LAM55" s="73"/>
      <c r="LAN55" s="73"/>
      <c r="LAO55" s="73"/>
      <c r="LAP55" s="73"/>
      <c r="LAQ55" s="73"/>
      <c r="LAR55" s="73"/>
      <c r="LAS55" s="73"/>
      <c r="LAT55" s="73"/>
      <c r="LAU55" s="73"/>
      <c r="LAV55" s="73"/>
      <c r="LAW55" s="73"/>
      <c r="LAX55" s="73"/>
      <c r="LAY55" s="73"/>
      <c r="LAZ55" s="73"/>
      <c r="LBA55" s="73"/>
      <c r="LBB55" s="73"/>
      <c r="LBC55" s="73"/>
      <c r="LBD55" s="73"/>
      <c r="LBE55" s="73"/>
      <c r="LBF55" s="73"/>
      <c r="LBG55" s="73"/>
      <c r="LBH55" s="73"/>
      <c r="LBI55" s="73"/>
      <c r="LBJ55" s="73"/>
      <c r="LBK55" s="73"/>
      <c r="LBL55" s="73"/>
      <c r="LBM55" s="73"/>
      <c r="LBN55" s="73"/>
      <c r="LBO55" s="73"/>
      <c r="LBP55" s="73"/>
      <c r="LBQ55" s="73"/>
      <c r="LBR55" s="73"/>
      <c r="LBS55" s="73"/>
      <c r="LBT55" s="73"/>
      <c r="LBU55" s="73"/>
      <c r="LBV55" s="73"/>
      <c r="LBW55" s="73"/>
      <c r="LBX55" s="73"/>
      <c r="LBY55" s="73"/>
      <c r="LBZ55" s="73"/>
      <c r="LCA55" s="73"/>
      <c r="LCB55" s="73"/>
      <c r="LCC55" s="73"/>
      <c r="LCD55" s="73"/>
      <c r="LCE55" s="73"/>
      <c r="LCF55" s="73"/>
      <c r="LCG55" s="73"/>
      <c r="LCH55" s="73"/>
      <c r="LCI55" s="73"/>
      <c r="LCJ55" s="73"/>
      <c r="LCK55" s="73"/>
      <c r="LCL55" s="73"/>
      <c r="LCM55" s="73"/>
      <c r="LCN55" s="73"/>
      <c r="LCO55" s="73"/>
      <c r="LCP55" s="73"/>
      <c r="LCQ55" s="73"/>
      <c r="LCR55" s="73"/>
      <c r="LCS55" s="73"/>
      <c r="LCT55" s="73"/>
      <c r="LCU55" s="73"/>
      <c r="LCV55" s="73"/>
      <c r="LCW55" s="73"/>
      <c r="LCX55" s="73"/>
      <c r="LCY55" s="73"/>
      <c r="LCZ55" s="73"/>
      <c r="LDA55" s="73"/>
      <c r="LDB55" s="73"/>
      <c r="LDC55" s="73"/>
      <c r="LDD55" s="73"/>
      <c r="LDE55" s="73"/>
      <c r="LDF55" s="73"/>
      <c r="LDG55" s="73"/>
      <c r="LDH55" s="73"/>
      <c r="LDI55" s="73"/>
      <c r="LDJ55" s="73"/>
      <c r="LDK55" s="73"/>
      <c r="LDL55" s="73"/>
      <c r="LDM55" s="73"/>
      <c r="LDN55" s="73"/>
      <c r="LDO55" s="73"/>
      <c r="LDP55" s="73"/>
      <c r="LDQ55" s="73"/>
      <c r="LDR55" s="73"/>
      <c r="LDS55" s="73"/>
      <c r="LDT55" s="73"/>
      <c r="LDU55" s="73"/>
      <c r="LDV55" s="73"/>
      <c r="LDW55" s="73"/>
      <c r="LDX55" s="73"/>
      <c r="LDY55" s="73"/>
      <c r="LDZ55" s="73"/>
      <c r="LEA55" s="73"/>
      <c r="LEB55" s="73"/>
      <c r="LEC55" s="73"/>
      <c r="LED55" s="73"/>
      <c r="LEE55" s="73"/>
      <c r="LEF55" s="73"/>
      <c r="LEG55" s="73"/>
      <c r="LEH55" s="73"/>
      <c r="LEI55" s="73"/>
      <c r="LEJ55" s="73"/>
      <c r="LEK55" s="73"/>
      <c r="LEL55" s="73"/>
      <c r="LEM55" s="73"/>
      <c r="LEN55" s="73"/>
      <c r="LEO55" s="73"/>
      <c r="LEP55" s="73"/>
      <c r="LEQ55" s="73"/>
      <c r="LER55" s="73"/>
      <c r="LES55" s="73"/>
      <c r="LET55" s="73"/>
      <c r="LEU55" s="73"/>
      <c r="LEV55" s="73"/>
      <c r="LEW55" s="73"/>
      <c r="LEX55" s="73"/>
      <c r="LEY55" s="73"/>
      <c r="LEZ55" s="73"/>
      <c r="LFA55" s="73"/>
      <c r="LFB55" s="73"/>
      <c r="LFC55" s="73"/>
      <c r="LFD55" s="73"/>
      <c r="LFE55" s="73"/>
      <c r="LFF55" s="73"/>
      <c r="LFG55" s="73"/>
      <c r="LFH55" s="73"/>
      <c r="LFI55" s="73"/>
      <c r="LFJ55" s="73"/>
      <c r="LFK55" s="73"/>
      <c r="LFL55" s="73"/>
      <c r="LFM55" s="73"/>
      <c r="LFN55" s="73"/>
      <c r="LFO55" s="73"/>
      <c r="LFP55" s="73"/>
      <c r="LFQ55" s="73"/>
      <c r="LFR55" s="73"/>
      <c r="LFS55" s="73"/>
      <c r="LFT55" s="73"/>
      <c r="LFU55" s="73"/>
      <c r="LFV55" s="73"/>
      <c r="LFW55" s="73"/>
      <c r="LFX55" s="73"/>
      <c r="LFY55" s="73"/>
      <c r="LFZ55" s="73"/>
      <c r="LGA55" s="73"/>
      <c r="LGB55" s="73"/>
      <c r="LGC55" s="73"/>
      <c r="LGD55" s="73"/>
      <c r="LGE55" s="73"/>
      <c r="LGF55" s="73"/>
      <c r="LGG55" s="73"/>
      <c r="LGH55" s="73"/>
      <c r="LGI55" s="73"/>
      <c r="LGJ55" s="73"/>
      <c r="LGK55" s="73"/>
      <c r="LGL55" s="73"/>
      <c r="LGM55" s="73"/>
      <c r="LGN55" s="73"/>
      <c r="LGO55" s="73"/>
      <c r="LGP55" s="73"/>
      <c r="LGQ55" s="73"/>
      <c r="LGR55" s="73"/>
      <c r="LGS55" s="73"/>
      <c r="LGT55" s="73"/>
      <c r="LGU55" s="73"/>
      <c r="LGV55" s="73"/>
      <c r="LGW55" s="73"/>
      <c r="LGX55" s="73"/>
      <c r="LGY55" s="73"/>
      <c r="LGZ55" s="73"/>
      <c r="LHA55" s="73"/>
      <c r="LHB55" s="73"/>
      <c r="LHC55" s="73"/>
      <c r="LHD55" s="73"/>
      <c r="LHE55" s="73"/>
      <c r="LHF55" s="73"/>
      <c r="LHG55" s="73"/>
      <c r="LHH55" s="73"/>
      <c r="LHI55" s="73"/>
      <c r="LHJ55" s="73"/>
      <c r="LHK55" s="73"/>
      <c r="LHL55" s="73"/>
      <c r="LHM55" s="73"/>
      <c r="LHN55" s="73"/>
      <c r="LHO55" s="73"/>
      <c r="LHP55" s="73"/>
      <c r="LHQ55" s="73"/>
      <c r="LHR55" s="73"/>
      <c r="LHS55" s="73"/>
      <c r="LHT55" s="73"/>
      <c r="LHU55" s="73"/>
      <c r="LHV55" s="73"/>
      <c r="LHW55" s="73"/>
      <c r="LHX55" s="73"/>
      <c r="LHY55" s="73"/>
      <c r="LHZ55" s="73"/>
      <c r="LIA55" s="73"/>
      <c r="LIB55" s="73"/>
      <c r="LIC55" s="73"/>
      <c r="LID55" s="73"/>
      <c r="LIE55" s="73"/>
      <c r="LIF55" s="73"/>
      <c r="LIG55" s="73"/>
      <c r="LIH55" s="73"/>
      <c r="LII55" s="73"/>
      <c r="LIJ55" s="73"/>
      <c r="LIK55" s="73"/>
      <c r="LIL55" s="73"/>
      <c r="LIM55" s="73"/>
      <c r="LIN55" s="73"/>
      <c r="LIO55" s="73"/>
      <c r="LIP55" s="73"/>
      <c r="LIQ55" s="73"/>
      <c r="LIR55" s="73"/>
      <c r="LIS55" s="73"/>
      <c r="LIT55" s="73"/>
      <c r="LIU55" s="73"/>
      <c r="LIV55" s="73"/>
      <c r="LIW55" s="73"/>
      <c r="LIX55" s="73"/>
      <c r="LIY55" s="73"/>
      <c r="LIZ55" s="73"/>
      <c r="LJA55" s="73"/>
      <c r="LJB55" s="73"/>
      <c r="LJC55" s="73"/>
      <c r="LJD55" s="73"/>
      <c r="LJE55" s="73"/>
      <c r="LJF55" s="73"/>
      <c r="LJG55" s="73"/>
      <c r="LJH55" s="73"/>
      <c r="LJI55" s="73"/>
      <c r="LJJ55" s="73"/>
      <c r="LJK55" s="73"/>
      <c r="LJL55" s="73"/>
      <c r="LJM55" s="73"/>
      <c r="LJN55" s="73"/>
      <c r="LJO55" s="73"/>
      <c r="LJP55" s="73"/>
      <c r="LJQ55" s="73"/>
      <c r="LJR55" s="73"/>
      <c r="LJS55" s="73"/>
      <c r="LJT55" s="73"/>
      <c r="LJU55" s="73"/>
      <c r="LJV55" s="73"/>
      <c r="LJW55" s="73"/>
      <c r="LJX55" s="73"/>
      <c r="LJY55" s="73"/>
      <c r="LJZ55" s="73"/>
      <c r="LKA55" s="73"/>
      <c r="LKB55" s="73"/>
      <c r="LKC55" s="73"/>
      <c r="LKD55" s="73"/>
      <c r="LKE55" s="73"/>
      <c r="LKF55" s="73"/>
      <c r="LKG55" s="73"/>
      <c r="LKH55" s="73"/>
      <c r="LKI55" s="73"/>
      <c r="LKJ55" s="73"/>
      <c r="LKK55" s="73"/>
      <c r="LKL55" s="73"/>
      <c r="LKM55" s="73"/>
      <c r="LKN55" s="73"/>
      <c r="LKO55" s="73"/>
      <c r="LKP55" s="73"/>
      <c r="LKQ55" s="73"/>
      <c r="LKR55" s="73"/>
      <c r="LKS55" s="73"/>
      <c r="LKT55" s="73"/>
      <c r="LKU55" s="73"/>
      <c r="LKV55" s="73"/>
      <c r="LKW55" s="73"/>
      <c r="LKX55" s="73"/>
      <c r="LKY55" s="73"/>
      <c r="LKZ55" s="73"/>
      <c r="LLA55" s="73"/>
      <c r="LLB55" s="73"/>
      <c r="LLC55" s="73"/>
      <c r="LLD55" s="73"/>
      <c r="LLE55" s="73"/>
      <c r="LLF55" s="73"/>
      <c r="LLG55" s="73"/>
      <c r="LLH55" s="73"/>
      <c r="LLI55" s="73"/>
      <c r="LLJ55" s="73"/>
      <c r="LLK55" s="73"/>
      <c r="LLL55" s="73"/>
      <c r="LLM55" s="73"/>
      <c r="LLN55" s="73"/>
      <c r="LLO55" s="73"/>
      <c r="LLP55" s="73"/>
      <c r="LLQ55" s="73"/>
      <c r="LLR55" s="73"/>
      <c r="LLS55" s="73"/>
      <c r="LLT55" s="73"/>
      <c r="LLU55" s="73"/>
      <c r="LLV55" s="73"/>
      <c r="LLW55" s="73"/>
      <c r="LLX55" s="73"/>
      <c r="LLY55" s="73"/>
      <c r="LLZ55" s="73"/>
      <c r="LMA55" s="73"/>
      <c r="LMB55" s="73"/>
      <c r="LMC55" s="73"/>
      <c r="LMD55" s="73"/>
      <c r="LME55" s="73"/>
      <c r="LMF55" s="73"/>
      <c r="LMG55" s="73"/>
      <c r="LMH55" s="73"/>
      <c r="LMI55" s="73"/>
      <c r="LMJ55" s="73"/>
      <c r="LMK55" s="73"/>
      <c r="LML55" s="73"/>
      <c r="LMM55" s="73"/>
      <c r="LMN55" s="73"/>
      <c r="LMO55" s="73"/>
      <c r="LMP55" s="73"/>
      <c r="LMQ55" s="73"/>
      <c r="LMR55" s="73"/>
      <c r="LMS55" s="73"/>
      <c r="LMT55" s="73"/>
      <c r="LMU55" s="73"/>
      <c r="LMV55" s="73"/>
      <c r="LMW55" s="73"/>
      <c r="LMX55" s="73"/>
      <c r="LMY55" s="73"/>
      <c r="LMZ55" s="73"/>
      <c r="LNA55" s="73"/>
      <c r="LNB55" s="73"/>
      <c r="LNC55" s="73"/>
      <c r="LND55" s="73"/>
      <c r="LNE55" s="73"/>
      <c r="LNF55" s="73"/>
      <c r="LNG55" s="73"/>
      <c r="LNH55" s="73"/>
      <c r="LNI55" s="73"/>
      <c r="LNJ55" s="73"/>
      <c r="LNK55" s="73"/>
      <c r="LNL55" s="73"/>
      <c r="LNM55" s="73"/>
      <c r="LNN55" s="73"/>
      <c r="LNO55" s="73"/>
      <c r="LNP55" s="73"/>
      <c r="LNQ55" s="73"/>
      <c r="LNR55" s="73"/>
      <c r="LNS55" s="73"/>
      <c r="LNT55" s="73"/>
      <c r="LNU55" s="73"/>
      <c r="LNV55" s="73"/>
      <c r="LNW55" s="73"/>
      <c r="LNX55" s="73"/>
      <c r="LNY55" s="73"/>
      <c r="LNZ55" s="73"/>
      <c r="LOA55" s="73"/>
      <c r="LOB55" s="73"/>
      <c r="LOC55" s="73"/>
      <c r="LOD55" s="73"/>
      <c r="LOE55" s="73"/>
      <c r="LOF55" s="73"/>
      <c r="LOG55" s="73"/>
      <c r="LOH55" s="73"/>
      <c r="LOI55" s="73"/>
      <c r="LOJ55" s="73"/>
      <c r="LOK55" s="73"/>
      <c r="LOL55" s="73"/>
      <c r="LOM55" s="73"/>
      <c r="LON55" s="73"/>
      <c r="LOO55" s="73"/>
      <c r="LOP55" s="73"/>
      <c r="LOQ55" s="73"/>
      <c r="LOR55" s="73"/>
      <c r="LOS55" s="73"/>
      <c r="LOT55" s="73"/>
      <c r="LOU55" s="73"/>
      <c r="LOV55" s="73"/>
      <c r="LOW55" s="73"/>
      <c r="LOX55" s="73"/>
      <c r="LOY55" s="73"/>
      <c r="LOZ55" s="73"/>
      <c r="LPA55" s="73"/>
      <c r="LPB55" s="73"/>
      <c r="LPC55" s="73"/>
      <c r="LPD55" s="73"/>
      <c r="LPE55" s="73"/>
      <c r="LPF55" s="73"/>
      <c r="LPG55" s="73"/>
      <c r="LPH55" s="73"/>
      <c r="LPI55" s="73"/>
      <c r="LPJ55" s="73"/>
      <c r="LPK55" s="73"/>
      <c r="LPL55" s="73"/>
      <c r="LPM55" s="73"/>
      <c r="LPN55" s="73"/>
      <c r="LPO55" s="73"/>
      <c r="LPP55" s="73"/>
      <c r="LPQ55" s="73"/>
      <c r="LPR55" s="73"/>
      <c r="LPS55" s="73"/>
      <c r="LPT55" s="73"/>
      <c r="LPU55" s="73"/>
      <c r="LPV55" s="73"/>
      <c r="LPW55" s="73"/>
      <c r="LPX55" s="73"/>
      <c r="LPY55" s="73"/>
      <c r="LPZ55" s="73"/>
      <c r="LQA55" s="73"/>
      <c r="LQB55" s="73"/>
      <c r="LQC55" s="73"/>
      <c r="LQD55" s="73"/>
      <c r="LQE55" s="73"/>
      <c r="LQF55" s="73"/>
      <c r="LQG55" s="73"/>
      <c r="LQH55" s="73"/>
      <c r="LQI55" s="73"/>
      <c r="LQJ55" s="73"/>
      <c r="LQK55" s="73"/>
      <c r="LQL55" s="73"/>
      <c r="LQM55" s="73"/>
      <c r="LQN55" s="73"/>
      <c r="LQO55" s="73"/>
      <c r="LQP55" s="73"/>
      <c r="LQQ55" s="73"/>
      <c r="LQR55" s="73"/>
      <c r="LQS55" s="73"/>
      <c r="LQT55" s="73"/>
      <c r="LQU55" s="73"/>
      <c r="LQV55" s="73"/>
      <c r="LQW55" s="73"/>
      <c r="LQX55" s="73"/>
      <c r="LQY55" s="73"/>
      <c r="LQZ55" s="73"/>
      <c r="LRA55" s="73"/>
      <c r="LRB55" s="73"/>
      <c r="LRC55" s="73"/>
      <c r="LRD55" s="73"/>
      <c r="LRE55" s="73"/>
      <c r="LRF55" s="73"/>
      <c r="LRG55" s="73"/>
      <c r="LRH55" s="73"/>
      <c r="LRI55" s="73"/>
      <c r="LRJ55" s="73"/>
      <c r="LRK55" s="73"/>
      <c r="LRL55" s="73"/>
      <c r="LRM55" s="73"/>
      <c r="LRN55" s="73"/>
      <c r="LRO55" s="73"/>
      <c r="LRP55" s="73"/>
      <c r="LRQ55" s="73"/>
      <c r="LRR55" s="73"/>
      <c r="LRS55" s="73"/>
      <c r="LRT55" s="73"/>
      <c r="LRU55" s="73"/>
      <c r="LRV55" s="73"/>
      <c r="LRW55" s="73"/>
      <c r="LRX55" s="73"/>
      <c r="LRY55" s="73"/>
      <c r="LRZ55" s="73"/>
      <c r="LSA55" s="73"/>
      <c r="LSB55" s="73"/>
      <c r="LSC55" s="73"/>
      <c r="LSD55" s="73"/>
      <c r="LSE55" s="73"/>
      <c r="LSF55" s="73"/>
      <c r="LSG55" s="73"/>
      <c r="LSH55" s="73"/>
      <c r="LSI55" s="73"/>
      <c r="LSJ55" s="73"/>
      <c r="LSK55" s="73"/>
      <c r="LSL55" s="73"/>
      <c r="LSM55" s="73"/>
      <c r="LSN55" s="73"/>
      <c r="LSO55" s="73"/>
      <c r="LSP55" s="73"/>
      <c r="LSQ55" s="73"/>
      <c r="LSR55" s="73"/>
      <c r="LSS55" s="73"/>
      <c r="LST55" s="73"/>
      <c r="LSU55" s="73"/>
      <c r="LSV55" s="73"/>
      <c r="LSW55" s="73"/>
      <c r="LSX55" s="73"/>
      <c r="LSY55" s="73"/>
      <c r="LSZ55" s="73"/>
      <c r="LTA55" s="73"/>
      <c r="LTB55" s="73"/>
      <c r="LTC55" s="73"/>
      <c r="LTD55" s="73"/>
      <c r="LTE55" s="73"/>
      <c r="LTF55" s="73"/>
      <c r="LTG55" s="73"/>
      <c r="LTH55" s="73"/>
      <c r="LTI55" s="73"/>
      <c r="LTJ55" s="73"/>
      <c r="LTK55" s="73"/>
      <c r="LTL55" s="73"/>
      <c r="LTM55" s="73"/>
      <c r="LTN55" s="73"/>
      <c r="LTO55" s="73"/>
      <c r="LTP55" s="73"/>
      <c r="LTQ55" s="73"/>
      <c r="LTR55" s="73"/>
      <c r="LTS55" s="73"/>
      <c r="LTT55" s="73"/>
      <c r="LTU55" s="73"/>
      <c r="LTV55" s="73"/>
      <c r="LTW55" s="73"/>
      <c r="LTX55" s="73"/>
      <c r="LTY55" s="73"/>
      <c r="LTZ55" s="73"/>
      <c r="LUA55" s="73"/>
      <c r="LUB55" s="73"/>
      <c r="LUC55" s="73"/>
      <c r="LUD55" s="73"/>
      <c r="LUE55" s="73"/>
      <c r="LUF55" s="73"/>
      <c r="LUG55" s="73"/>
      <c r="LUH55" s="73"/>
      <c r="LUI55" s="73"/>
      <c r="LUJ55" s="73"/>
      <c r="LUK55" s="73"/>
      <c r="LUL55" s="73"/>
      <c r="LUM55" s="73"/>
      <c r="LUN55" s="73"/>
      <c r="LUO55" s="73"/>
      <c r="LUP55" s="73"/>
      <c r="LUQ55" s="73"/>
      <c r="LUR55" s="73"/>
      <c r="LUS55" s="73"/>
      <c r="LUT55" s="73"/>
      <c r="LUU55" s="73"/>
      <c r="LUV55" s="73"/>
      <c r="LUW55" s="73"/>
      <c r="LUX55" s="73"/>
      <c r="LUY55" s="73"/>
      <c r="LUZ55" s="73"/>
      <c r="LVA55" s="73"/>
      <c r="LVB55" s="73"/>
      <c r="LVC55" s="73"/>
      <c r="LVD55" s="73"/>
      <c r="LVE55" s="73"/>
      <c r="LVF55" s="73"/>
      <c r="LVG55" s="73"/>
      <c r="LVH55" s="73"/>
      <c r="LVI55" s="73"/>
      <c r="LVJ55" s="73"/>
      <c r="LVK55" s="73"/>
      <c r="LVL55" s="73"/>
      <c r="LVM55" s="73"/>
      <c r="LVN55" s="73"/>
      <c r="LVO55" s="73"/>
      <c r="LVP55" s="73"/>
      <c r="LVQ55" s="73"/>
      <c r="LVR55" s="73"/>
      <c r="LVS55" s="73"/>
      <c r="LVT55" s="73"/>
      <c r="LVU55" s="73"/>
      <c r="LVV55" s="73"/>
      <c r="LVW55" s="73"/>
      <c r="LVX55" s="73"/>
      <c r="LVY55" s="73"/>
      <c r="LVZ55" s="73"/>
      <c r="LWA55" s="73"/>
      <c r="LWB55" s="73"/>
      <c r="LWC55" s="73"/>
      <c r="LWD55" s="73"/>
      <c r="LWE55" s="73"/>
      <c r="LWF55" s="73"/>
      <c r="LWG55" s="73"/>
      <c r="LWH55" s="73"/>
      <c r="LWI55" s="73"/>
      <c r="LWJ55" s="73"/>
      <c r="LWK55" s="73"/>
      <c r="LWL55" s="73"/>
      <c r="LWM55" s="73"/>
      <c r="LWN55" s="73"/>
      <c r="LWO55" s="73"/>
      <c r="LWP55" s="73"/>
      <c r="LWQ55" s="73"/>
      <c r="LWR55" s="73"/>
      <c r="LWS55" s="73"/>
      <c r="LWT55" s="73"/>
      <c r="LWU55" s="73"/>
      <c r="LWV55" s="73"/>
      <c r="LWW55" s="73"/>
      <c r="LWX55" s="73"/>
      <c r="LWY55" s="73"/>
      <c r="LWZ55" s="73"/>
      <c r="LXA55" s="73"/>
      <c r="LXB55" s="73"/>
      <c r="LXC55" s="73"/>
      <c r="LXD55" s="73"/>
      <c r="LXE55" s="73"/>
      <c r="LXF55" s="73"/>
      <c r="LXG55" s="73"/>
      <c r="LXH55" s="73"/>
      <c r="LXI55" s="73"/>
      <c r="LXJ55" s="73"/>
      <c r="LXK55" s="73"/>
      <c r="LXL55" s="73"/>
      <c r="LXM55" s="73"/>
      <c r="LXN55" s="73"/>
      <c r="LXO55" s="73"/>
      <c r="LXP55" s="73"/>
      <c r="LXQ55" s="73"/>
      <c r="LXR55" s="73"/>
      <c r="LXS55" s="73"/>
      <c r="LXT55" s="73"/>
      <c r="LXU55" s="73"/>
      <c r="LXV55" s="73"/>
      <c r="LXW55" s="73"/>
      <c r="LXX55" s="73"/>
      <c r="LXY55" s="73"/>
      <c r="LXZ55" s="73"/>
      <c r="LYA55" s="73"/>
      <c r="LYB55" s="73"/>
      <c r="LYC55" s="73"/>
      <c r="LYD55" s="73"/>
      <c r="LYE55" s="73"/>
      <c r="LYF55" s="73"/>
      <c r="LYG55" s="73"/>
      <c r="LYH55" s="73"/>
      <c r="LYI55" s="73"/>
      <c r="LYJ55" s="73"/>
      <c r="LYK55" s="73"/>
      <c r="LYL55" s="73"/>
      <c r="LYM55" s="73"/>
      <c r="LYN55" s="73"/>
      <c r="LYO55" s="73"/>
      <c r="LYP55" s="73"/>
      <c r="LYQ55" s="73"/>
      <c r="LYR55" s="73"/>
      <c r="LYS55" s="73"/>
      <c r="LYT55" s="73"/>
      <c r="LYU55" s="73"/>
      <c r="LYV55" s="73"/>
      <c r="LYW55" s="73"/>
      <c r="LYX55" s="73"/>
      <c r="LYY55" s="73"/>
      <c r="LYZ55" s="73"/>
      <c r="LZA55" s="73"/>
      <c r="LZB55" s="73"/>
      <c r="LZC55" s="73"/>
      <c r="LZD55" s="73"/>
      <c r="LZE55" s="73"/>
      <c r="LZF55" s="73"/>
      <c r="LZG55" s="73"/>
      <c r="LZH55" s="73"/>
      <c r="LZI55" s="73"/>
      <c r="LZJ55" s="73"/>
      <c r="LZK55" s="73"/>
      <c r="LZL55" s="73"/>
      <c r="LZM55" s="73"/>
      <c r="LZN55" s="73"/>
      <c r="LZO55" s="73"/>
      <c r="LZP55" s="73"/>
      <c r="LZQ55" s="73"/>
      <c r="LZR55" s="73"/>
      <c r="LZS55" s="73"/>
      <c r="LZT55" s="73"/>
      <c r="LZU55" s="73"/>
      <c r="LZV55" s="73"/>
      <c r="LZW55" s="73"/>
      <c r="LZX55" s="73"/>
      <c r="LZY55" s="73"/>
      <c r="LZZ55" s="73"/>
      <c r="MAA55" s="73"/>
      <c r="MAB55" s="73"/>
      <c r="MAC55" s="73"/>
      <c r="MAD55" s="73"/>
      <c r="MAE55" s="73"/>
      <c r="MAF55" s="73"/>
      <c r="MAG55" s="73"/>
      <c r="MAH55" s="73"/>
      <c r="MAI55" s="73"/>
      <c r="MAJ55" s="73"/>
      <c r="MAK55" s="73"/>
      <c r="MAL55" s="73"/>
      <c r="MAM55" s="73"/>
      <c r="MAN55" s="73"/>
      <c r="MAO55" s="73"/>
      <c r="MAP55" s="73"/>
      <c r="MAQ55" s="73"/>
      <c r="MAR55" s="73"/>
      <c r="MAS55" s="73"/>
      <c r="MAT55" s="73"/>
      <c r="MAU55" s="73"/>
      <c r="MAV55" s="73"/>
      <c r="MAW55" s="73"/>
      <c r="MAX55" s="73"/>
      <c r="MAY55" s="73"/>
      <c r="MAZ55" s="73"/>
      <c r="MBA55" s="73"/>
      <c r="MBB55" s="73"/>
      <c r="MBC55" s="73"/>
      <c r="MBD55" s="73"/>
      <c r="MBE55" s="73"/>
      <c r="MBF55" s="73"/>
      <c r="MBG55" s="73"/>
      <c r="MBH55" s="73"/>
      <c r="MBI55" s="73"/>
      <c r="MBJ55" s="73"/>
      <c r="MBK55" s="73"/>
      <c r="MBL55" s="73"/>
      <c r="MBM55" s="73"/>
      <c r="MBN55" s="73"/>
      <c r="MBO55" s="73"/>
      <c r="MBP55" s="73"/>
      <c r="MBQ55" s="73"/>
      <c r="MBR55" s="73"/>
      <c r="MBS55" s="73"/>
      <c r="MBT55" s="73"/>
      <c r="MBU55" s="73"/>
      <c r="MBV55" s="73"/>
      <c r="MBW55" s="73"/>
      <c r="MBX55" s="73"/>
      <c r="MBY55" s="73"/>
      <c r="MBZ55" s="73"/>
      <c r="MCA55" s="73"/>
      <c r="MCB55" s="73"/>
      <c r="MCC55" s="73"/>
      <c r="MCD55" s="73"/>
      <c r="MCE55" s="73"/>
      <c r="MCF55" s="73"/>
      <c r="MCG55" s="73"/>
      <c r="MCH55" s="73"/>
      <c r="MCI55" s="73"/>
      <c r="MCJ55" s="73"/>
      <c r="MCK55" s="73"/>
      <c r="MCL55" s="73"/>
      <c r="MCM55" s="73"/>
      <c r="MCN55" s="73"/>
      <c r="MCO55" s="73"/>
      <c r="MCP55" s="73"/>
      <c r="MCQ55" s="73"/>
      <c r="MCR55" s="73"/>
      <c r="MCS55" s="73"/>
      <c r="MCT55" s="73"/>
      <c r="MCU55" s="73"/>
      <c r="MCV55" s="73"/>
      <c r="MCW55" s="73"/>
      <c r="MCX55" s="73"/>
      <c r="MCY55" s="73"/>
      <c r="MCZ55" s="73"/>
      <c r="MDA55" s="73"/>
      <c r="MDB55" s="73"/>
      <c r="MDC55" s="73"/>
      <c r="MDD55" s="73"/>
      <c r="MDE55" s="73"/>
      <c r="MDF55" s="73"/>
      <c r="MDG55" s="73"/>
      <c r="MDH55" s="73"/>
      <c r="MDI55" s="73"/>
      <c r="MDJ55" s="73"/>
      <c r="MDK55" s="73"/>
      <c r="MDL55" s="73"/>
      <c r="MDM55" s="73"/>
      <c r="MDN55" s="73"/>
      <c r="MDO55" s="73"/>
      <c r="MDP55" s="73"/>
      <c r="MDQ55" s="73"/>
      <c r="MDR55" s="73"/>
      <c r="MDS55" s="73"/>
      <c r="MDT55" s="73"/>
      <c r="MDU55" s="73"/>
      <c r="MDV55" s="73"/>
      <c r="MDW55" s="73"/>
      <c r="MDX55" s="73"/>
      <c r="MDY55" s="73"/>
      <c r="MDZ55" s="73"/>
      <c r="MEA55" s="73"/>
      <c r="MEB55" s="73"/>
      <c r="MEC55" s="73"/>
      <c r="MED55" s="73"/>
      <c r="MEE55" s="73"/>
      <c r="MEF55" s="73"/>
      <c r="MEG55" s="73"/>
      <c r="MEH55" s="73"/>
      <c r="MEI55" s="73"/>
      <c r="MEJ55" s="73"/>
      <c r="MEK55" s="73"/>
      <c r="MEL55" s="73"/>
      <c r="MEM55" s="73"/>
      <c r="MEN55" s="73"/>
      <c r="MEO55" s="73"/>
      <c r="MEP55" s="73"/>
      <c r="MEQ55" s="73"/>
      <c r="MER55" s="73"/>
      <c r="MES55" s="73"/>
      <c r="MET55" s="73"/>
      <c r="MEU55" s="73"/>
      <c r="MEV55" s="73"/>
      <c r="MEW55" s="73"/>
      <c r="MEX55" s="73"/>
      <c r="MEY55" s="73"/>
      <c r="MEZ55" s="73"/>
      <c r="MFA55" s="73"/>
      <c r="MFB55" s="73"/>
      <c r="MFC55" s="73"/>
      <c r="MFD55" s="73"/>
      <c r="MFE55" s="73"/>
      <c r="MFF55" s="73"/>
      <c r="MFG55" s="73"/>
      <c r="MFH55" s="73"/>
      <c r="MFI55" s="73"/>
      <c r="MFJ55" s="73"/>
      <c r="MFK55" s="73"/>
      <c r="MFL55" s="73"/>
      <c r="MFM55" s="73"/>
      <c r="MFN55" s="73"/>
      <c r="MFO55" s="73"/>
      <c r="MFP55" s="73"/>
      <c r="MFQ55" s="73"/>
      <c r="MFR55" s="73"/>
      <c r="MFS55" s="73"/>
      <c r="MFT55" s="73"/>
      <c r="MFU55" s="73"/>
      <c r="MFV55" s="73"/>
      <c r="MFW55" s="73"/>
      <c r="MFX55" s="73"/>
      <c r="MFY55" s="73"/>
      <c r="MFZ55" s="73"/>
      <c r="MGA55" s="73"/>
      <c r="MGB55" s="73"/>
      <c r="MGC55" s="73"/>
      <c r="MGD55" s="73"/>
      <c r="MGE55" s="73"/>
      <c r="MGF55" s="73"/>
      <c r="MGG55" s="73"/>
      <c r="MGH55" s="73"/>
      <c r="MGI55" s="73"/>
      <c r="MGJ55" s="73"/>
      <c r="MGK55" s="73"/>
      <c r="MGL55" s="73"/>
      <c r="MGM55" s="73"/>
      <c r="MGN55" s="73"/>
      <c r="MGO55" s="73"/>
      <c r="MGP55" s="73"/>
      <c r="MGQ55" s="73"/>
      <c r="MGR55" s="73"/>
      <c r="MGS55" s="73"/>
      <c r="MGT55" s="73"/>
      <c r="MGU55" s="73"/>
      <c r="MGV55" s="73"/>
      <c r="MGW55" s="73"/>
      <c r="MGX55" s="73"/>
      <c r="MGY55" s="73"/>
      <c r="MGZ55" s="73"/>
      <c r="MHA55" s="73"/>
      <c r="MHB55" s="73"/>
      <c r="MHC55" s="73"/>
      <c r="MHD55" s="73"/>
      <c r="MHE55" s="73"/>
      <c r="MHF55" s="73"/>
      <c r="MHG55" s="73"/>
      <c r="MHH55" s="73"/>
      <c r="MHI55" s="73"/>
      <c r="MHJ55" s="73"/>
      <c r="MHK55" s="73"/>
      <c r="MHL55" s="73"/>
      <c r="MHM55" s="73"/>
      <c r="MHN55" s="73"/>
      <c r="MHO55" s="73"/>
      <c r="MHP55" s="73"/>
      <c r="MHQ55" s="73"/>
      <c r="MHR55" s="73"/>
      <c r="MHS55" s="73"/>
      <c r="MHT55" s="73"/>
      <c r="MHU55" s="73"/>
      <c r="MHV55" s="73"/>
      <c r="MHW55" s="73"/>
      <c r="MHX55" s="73"/>
      <c r="MHY55" s="73"/>
      <c r="MHZ55" s="73"/>
      <c r="MIA55" s="73"/>
      <c r="MIB55" s="73"/>
      <c r="MIC55" s="73"/>
      <c r="MID55" s="73"/>
      <c r="MIE55" s="73"/>
      <c r="MIF55" s="73"/>
      <c r="MIG55" s="73"/>
      <c r="MIH55" s="73"/>
      <c r="MII55" s="73"/>
      <c r="MIJ55" s="73"/>
      <c r="MIK55" s="73"/>
      <c r="MIL55" s="73"/>
      <c r="MIM55" s="73"/>
      <c r="MIN55" s="73"/>
      <c r="MIO55" s="73"/>
      <c r="MIP55" s="73"/>
      <c r="MIQ55" s="73"/>
      <c r="MIR55" s="73"/>
      <c r="MIS55" s="73"/>
      <c r="MIT55" s="73"/>
      <c r="MIU55" s="73"/>
      <c r="MIV55" s="73"/>
      <c r="MIW55" s="73"/>
      <c r="MIX55" s="73"/>
      <c r="MIY55" s="73"/>
      <c r="MIZ55" s="73"/>
      <c r="MJA55" s="73"/>
      <c r="MJB55" s="73"/>
      <c r="MJC55" s="73"/>
      <c r="MJD55" s="73"/>
      <c r="MJE55" s="73"/>
      <c r="MJF55" s="73"/>
      <c r="MJG55" s="73"/>
      <c r="MJH55" s="73"/>
      <c r="MJI55" s="73"/>
      <c r="MJJ55" s="73"/>
      <c r="MJK55" s="73"/>
      <c r="MJL55" s="73"/>
      <c r="MJM55" s="73"/>
      <c r="MJN55" s="73"/>
      <c r="MJO55" s="73"/>
      <c r="MJP55" s="73"/>
      <c r="MJQ55" s="73"/>
      <c r="MJR55" s="73"/>
      <c r="MJS55" s="73"/>
      <c r="MJT55" s="73"/>
      <c r="MJU55" s="73"/>
      <c r="MJV55" s="73"/>
      <c r="MJW55" s="73"/>
      <c r="MJX55" s="73"/>
      <c r="MJY55" s="73"/>
      <c r="MJZ55" s="73"/>
      <c r="MKA55" s="73"/>
      <c r="MKB55" s="73"/>
      <c r="MKC55" s="73"/>
      <c r="MKD55" s="73"/>
      <c r="MKE55" s="73"/>
      <c r="MKF55" s="73"/>
      <c r="MKG55" s="73"/>
      <c r="MKH55" s="73"/>
      <c r="MKI55" s="73"/>
      <c r="MKJ55" s="73"/>
      <c r="MKK55" s="73"/>
      <c r="MKL55" s="73"/>
      <c r="MKM55" s="73"/>
      <c r="MKN55" s="73"/>
      <c r="MKO55" s="73"/>
      <c r="MKP55" s="73"/>
      <c r="MKQ55" s="73"/>
      <c r="MKR55" s="73"/>
      <c r="MKS55" s="73"/>
      <c r="MKT55" s="73"/>
      <c r="MKU55" s="73"/>
      <c r="MKV55" s="73"/>
      <c r="MKW55" s="73"/>
      <c r="MKX55" s="73"/>
      <c r="MKY55" s="73"/>
      <c r="MKZ55" s="73"/>
      <c r="MLA55" s="73"/>
      <c r="MLB55" s="73"/>
      <c r="MLC55" s="73"/>
      <c r="MLD55" s="73"/>
      <c r="MLE55" s="73"/>
      <c r="MLF55" s="73"/>
      <c r="MLG55" s="73"/>
      <c r="MLH55" s="73"/>
      <c r="MLI55" s="73"/>
      <c r="MLJ55" s="73"/>
      <c r="MLK55" s="73"/>
      <c r="MLL55" s="73"/>
      <c r="MLM55" s="73"/>
      <c r="MLN55" s="73"/>
      <c r="MLO55" s="73"/>
      <c r="MLP55" s="73"/>
      <c r="MLQ55" s="73"/>
      <c r="MLR55" s="73"/>
      <c r="MLS55" s="73"/>
      <c r="MLT55" s="73"/>
      <c r="MLU55" s="73"/>
      <c r="MLV55" s="73"/>
      <c r="MLW55" s="73"/>
      <c r="MLX55" s="73"/>
      <c r="MLY55" s="73"/>
      <c r="MLZ55" s="73"/>
      <c r="MMA55" s="73"/>
      <c r="MMB55" s="73"/>
      <c r="MMC55" s="73"/>
      <c r="MMD55" s="73"/>
      <c r="MME55" s="73"/>
      <c r="MMF55" s="73"/>
      <c r="MMG55" s="73"/>
      <c r="MMH55" s="73"/>
      <c r="MMI55" s="73"/>
      <c r="MMJ55" s="73"/>
      <c r="MMK55" s="73"/>
      <c r="MML55" s="73"/>
      <c r="MMM55" s="73"/>
      <c r="MMN55" s="73"/>
      <c r="MMO55" s="73"/>
      <c r="MMP55" s="73"/>
      <c r="MMQ55" s="73"/>
      <c r="MMR55" s="73"/>
      <c r="MMS55" s="73"/>
      <c r="MMT55" s="73"/>
      <c r="MMU55" s="73"/>
      <c r="MMV55" s="73"/>
      <c r="MMW55" s="73"/>
      <c r="MMX55" s="73"/>
      <c r="MMY55" s="73"/>
      <c r="MMZ55" s="73"/>
      <c r="MNA55" s="73"/>
      <c r="MNB55" s="73"/>
      <c r="MNC55" s="73"/>
      <c r="MND55" s="73"/>
      <c r="MNE55" s="73"/>
      <c r="MNF55" s="73"/>
      <c r="MNG55" s="73"/>
      <c r="MNH55" s="73"/>
      <c r="MNI55" s="73"/>
      <c r="MNJ55" s="73"/>
      <c r="MNK55" s="73"/>
      <c r="MNL55" s="73"/>
      <c r="MNM55" s="73"/>
      <c r="MNN55" s="73"/>
      <c r="MNO55" s="73"/>
      <c r="MNP55" s="73"/>
      <c r="MNQ55" s="73"/>
      <c r="MNR55" s="73"/>
      <c r="MNS55" s="73"/>
      <c r="MNT55" s="73"/>
      <c r="MNU55" s="73"/>
      <c r="MNV55" s="73"/>
      <c r="MNW55" s="73"/>
      <c r="MNX55" s="73"/>
      <c r="MNY55" s="73"/>
      <c r="MNZ55" s="73"/>
      <c r="MOA55" s="73"/>
      <c r="MOB55" s="73"/>
      <c r="MOC55" s="73"/>
      <c r="MOD55" s="73"/>
      <c r="MOE55" s="73"/>
      <c r="MOF55" s="73"/>
      <c r="MOG55" s="73"/>
      <c r="MOH55" s="73"/>
      <c r="MOI55" s="73"/>
      <c r="MOJ55" s="73"/>
      <c r="MOK55" s="73"/>
      <c r="MOL55" s="73"/>
      <c r="MOM55" s="73"/>
      <c r="MON55" s="73"/>
      <c r="MOO55" s="73"/>
      <c r="MOP55" s="73"/>
      <c r="MOQ55" s="73"/>
      <c r="MOR55" s="73"/>
      <c r="MOS55" s="73"/>
      <c r="MOT55" s="73"/>
      <c r="MOU55" s="73"/>
      <c r="MOV55" s="73"/>
      <c r="MOW55" s="73"/>
      <c r="MOX55" s="73"/>
      <c r="MOY55" s="73"/>
      <c r="MOZ55" s="73"/>
      <c r="MPA55" s="73"/>
      <c r="MPB55" s="73"/>
      <c r="MPC55" s="73"/>
      <c r="MPD55" s="73"/>
      <c r="MPE55" s="73"/>
      <c r="MPF55" s="73"/>
      <c r="MPG55" s="73"/>
      <c r="MPH55" s="73"/>
      <c r="MPI55" s="73"/>
      <c r="MPJ55" s="73"/>
      <c r="MPK55" s="73"/>
      <c r="MPL55" s="73"/>
      <c r="MPM55" s="73"/>
      <c r="MPN55" s="73"/>
      <c r="MPO55" s="73"/>
      <c r="MPP55" s="73"/>
      <c r="MPQ55" s="73"/>
      <c r="MPR55" s="73"/>
      <c r="MPS55" s="73"/>
      <c r="MPT55" s="73"/>
      <c r="MPU55" s="73"/>
      <c r="MPV55" s="73"/>
      <c r="MPW55" s="73"/>
      <c r="MPX55" s="73"/>
      <c r="MPY55" s="73"/>
      <c r="MPZ55" s="73"/>
      <c r="MQA55" s="73"/>
      <c r="MQB55" s="73"/>
      <c r="MQC55" s="73"/>
      <c r="MQD55" s="73"/>
      <c r="MQE55" s="73"/>
      <c r="MQF55" s="73"/>
      <c r="MQG55" s="73"/>
      <c r="MQH55" s="73"/>
      <c r="MQI55" s="73"/>
      <c r="MQJ55" s="73"/>
      <c r="MQK55" s="73"/>
      <c r="MQL55" s="73"/>
      <c r="MQM55" s="73"/>
      <c r="MQN55" s="73"/>
      <c r="MQO55" s="73"/>
      <c r="MQP55" s="73"/>
      <c r="MQQ55" s="73"/>
      <c r="MQR55" s="73"/>
      <c r="MQS55" s="73"/>
      <c r="MQT55" s="73"/>
      <c r="MQU55" s="73"/>
      <c r="MQV55" s="73"/>
      <c r="MQW55" s="73"/>
      <c r="MQX55" s="73"/>
      <c r="MQY55" s="73"/>
      <c r="MQZ55" s="73"/>
      <c r="MRA55" s="73"/>
      <c r="MRB55" s="73"/>
      <c r="MRC55" s="73"/>
      <c r="MRD55" s="73"/>
      <c r="MRE55" s="73"/>
      <c r="MRF55" s="73"/>
      <c r="MRG55" s="73"/>
      <c r="MRH55" s="73"/>
      <c r="MRI55" s="73"/>
      <c r="MRJ55" s="73"/>
      <c r="MRK55" s="73"/>
      <c r="MRL55" s="73"/>
      <c r="MRM55" s="73"/>
      <c r="MRN55" s="73"/>
      <c r="MRO55" s="73"/>
      <c r="MRP55" s="73"/>
      <c r="MRQ55" s="73"/>
      <c r="MRR55" s="73"/>
      <c r="MRS55" s="73"/>
      <c r="MRT55" s="73"/>
      <c r="MRU55" s="73"/>
      <c r="MRV55" s="73"/>
      <c r="MRW55" s="73"/>
      <c r="MRX55" s="73"/>
      <c r="MRY55" s="73"/>
      <c r="MRZ55" s="73"/>
      <c r="MSA55" s="73"/>
      <c r="MSB55" s="73"/>
      <c r="MSC55" s="73"/>
      <c r="MSD55" s="73"/>
      <c r="MSE55" s="73"/>
      <c r="MSF55" s="73"/>
      <c r="MSG55" s="73"/>
      <c r="MSH55" s="73"/>
      <c r="MSI55" s="73"/>
      <c r="MSJ55" s="73"/>
      <c r="MSK55" s="73"/>
      <c r="MSL55" s="73"/>
      <c r="MSM55" s="73"/>
      <c r="MSN55" s="73"/>
      <c r="MSO55" s="73"/>
      <c r="MSP55" s="73"/>
      <c r="MSQ55" s="73"/>
      <c r="MSR55" s="73"/>
      <c r="MSS55" s="73"/>
      <c r="MST55" s="73"/>
      <c r="MSU55" s="73"/>
      <c r="MSV55" s="73"/>
      <c r="MSW55" s="73"/>
      <c r="MSX55" s="73"/>
      <c r="MSY55" s="73"/>
      <c r="MSZ55" s="73"/>
      <c r="MTA55" s="73"/>
      <c r="MTB55" s="73"/>
      <c r="MTC55" s="73"/>
      <c r="MTD55" s="73"/>
      <c r="MTE55" s="73"/>
      <c r="MTF55" s="73"/>
      <c r="MTG55" s="73"/>
      <c r="MTH55" s="73"/>
      <c r="MTI55" s="73"/>
      <c r="MTJ55" s="73"/>
      <c r="MTK55" s="73"/>
      <c r="MTL55" s="73"/>
      <c r="MTM55" s="73"/>
      <c r="MTN55" s="73"/>
      <c r="MTO55" s="73"/>
      <c r="MTP55" s="73"/>
      <c r="MTQ55" s="73"/>
      <c r="MTR55" s="73"/>
      <c r="MTS55" s="73"/>
      <c r="MTT55" s="73"/>
      <c r="MTU55" s="73"/>
      <c r="MTV55" s="73"/>
      <c r="MTW55" s="73"/>
      <c r="MTX55" s="73"/>
      <c r="MTY55" s="73"/>
      <c r="MTZ55" s="73"/>
      <c r="MUA55" s="73"/>
      <c r="MUB55" s="73"/>
      <c r="MUC55" s="73"/>
      <c r="MUD55" s="73"/>
      <c r="MUE55" s="73"/>
      <c r="MUF55" s="73"/>
      <c r="MUG55" s="73"/>
      <c r="MUH55" s="73"/>
      <c r="MUI55" s="73"/>
      <c r="MUJ55" s="73"/>
      <c r="MUK55" s="73"/>
      <c r="MUL55" s="73"/>
      <c r="MUM55" s="73"/>
      <c r="MUN55" s="73"/>
      <c r="MUO55" s="73"/>
      <c r="MUP55" s="73"/>
      <c r="MUQ55" s="73"/>
      <c r="MUR55" s="73"/>
      <c r="MUS55" s="73"/>
      <c r="MUT55" s="73"/>
      <c r="MUU55" s="73"/>
      <c r="MUV55" s="73"/>
      <c r="MUW55" s="73"/>
      <c r="MUX55" s="73"/>
      <c r="MUY55" s="73"/>
      <c r="MUZ55" s="73"/>
      <c r="MVA55" s="73"/>
      <c r="MVB55" s="73"/>
      <c r="MVC55" s="73"/>
      <c r="MVD55" s="73"/>
      <c r="MVE55" s="73"/>
      <c r="MVF55" s="73"/>
      <c r="MVG55" s="73"/>
      <c r="MVH55" s="73"/>
      <c r="MVI55" s="73"/>
      <c r="MVJ55" s="73"/>
      <c r="MVK55" s="73"/>
      <c r="MVL55" s="73"/>
      <c r="MVM55" s="73"/>
      <c r="MVN55" s="73"/>
      <c r="MVO55" s="73"/>
      <c r="MVP55" s="73"/>
      <c r="MVQ55" s="73"/>
      <c r="MVR55" s="73"/>
      <c r="MVS55" s="73"/>
      <c r="MVT55" s="73"/>
      <c r="MVU55" s="73"/>
      <c r="MVV55" s="73"/>
      <c r="MVW55" s="73"/>
      <c r="MVX55" s="73"/>
      <c r="MVY55" s="73"/>
      <c r="MVZ55" s="73"/>
      <c r="MWA55" s="73"/>
      <c r="MWB55" s="73"/>
      <c r="MWC55" s="73"/>
      <c r="MWD55" s="73"/>
      <c r="MWE55" s="73"/>
      <c r="MWF55" s="73"/>
      <c r="MWG55" s="73"/>
      <c r="MWH55" s="73"/>
      <c r="MWI55" s="73"/>
      <c r="MWJ55" s="73"/>
      <c r="MWK55" s="73"/>
      <c r="MWL55" s="73"/>
      <c r="MWM55" s="73"/>
      <c r="MWN55" s="73"/>
      <c r="MWO55" s="73"/>
      <c r="MWP55" s="73"/>
      <c r="MWQ55" s="73"/>
      <c r="MWR55" s="73"/>
      <c r="MWS55" s="73"/>
      <c r="MWT55" s="73"/>
      <c r="MWU55" s="73"/>
      <c r="MWV55" s="73"/>
      <c r="MWW55" s="73"/>
      <c r="MWX55" s="73"/>
      <c r="MWY55" s="73"/>
      <c r="MWZ55" s="73"/>
      <c r="MXA55" s="73"/>
      <c r="MXB55" s="73"/>
      <c r="MXC55" s="73"/>
      <c r="MXD55" s="73"/>
      <c r="MXE55" s="73"/>
      <c r="MXF55" s="73"/>
      <c r="MXG55" s="73"/>
      <c r="MXH55" s="73"/>
      <c r="MXI55" s="73"/>
      <c r="MXJ55" s="73"/>
      <c r="MXK55" s="73"/>
      <c r="MXL55" s="73"/>
      <c r="MXM55" s="73"/>
      <c r="MXN55" s="73"/>
      <c r="MXO55" s="73"/>
      <c r="MXP55" s="73"/>
      <c r="MXQ55" s="73"/>
      <c r="MXR55" s="73"/>
      <c r="MXS55" s="73"/>
      <c r="MXT55" s="73"/>
      <c r="MXU55" s="73"/>
      <c r="MXV55" s="73"/>
      <c r="MXW55" s="73"/>
      <c r="MXX55" s="73"/>
      <c r="MXY55" s="73"/>
      <c r="MXZ55" s="73"/>
      <c r="MYA55" s="73"/>
      <c r="MYB55" s="73"/>
      <c r="MYC55" s="73"/>
      <c r="MYD55" s="73"/>
      <c r="MYE55" s="73"/>
      <c r="MYF55" s="73"/>
      <c r="MYG55" s="73"/>
      <c r="MYH55" s="73"/>
      <c r="MYI55" s="73"/>
      <c r="MYJ55" s="73"/>
      <c r="MYK55" s="73"/>
      <c r="MYL55" s="73"/>
      <c r="MYM55" s="73"/>
      <c r="MYN55" s="73"/>
      <c r="MYO55" s="73"/>
      <c r="MYP55" s="73"/>
      <c r="MYQ55" s="73"/>
      <c r="MYR55" s="73"/>
      <c r="MYS55" s="73"/>
      <c r="MYT55" s="73"/>
      <c r="MYU55" s="73"/>
      <c r="MYV55" s="73"/>
      <c r="MYW55" s="73"/>
      <c r="MYX55" s="73"/>
      <c r="MYY55" s="73"/>
      <c r="MYZ55" s="73"/>
      <c r="MZA55" s="73"/>
      <c r="MZB55" s="73"/>
      <c r="MZC55" s="73"/>
      <c r="MZD55" s="73"/>
      <c r="MZE55" s="73"/>
      <c r="MZF55" s="73"/>
      <c r="MZG55" s="73"/>
      <c r="MZH55" s="73"/>
      <c r="MZI55" s="73"/>
      <c r="MZJ55" s="73"/>
      <c r="MZK55" s="73"/>
      <c r="MZL55" s="73"/>
      <c r="MZM55" s="73"/>
      <c r="MZN55" s="73"/>
      <c r="MZO55" s="73"/>
      <c r="MZP55" s="73"/>
      <c r="MZQ55" s="73"/>
      <c r="MZR55" s="73"/>
      <c r="MZS55" s="73"/>
      <c r="MZT55" s="73"/>
      <c r="MZU55" s="73"/>
      <c r="MZV55" s="73"/>
      <c r="MZW55" s="73"/>
      <c r="MZX55" s="73"/>
      <c r="MZY55" s="73"/>
      <c r="MZZ55" s="73"/>
      <c r="NAA55" s="73"/>
      <c r="NAB55" s="73"/>
      <c r="NAC55" s="73"/>
      <c r="NAD55" s="73"/>
      <c r="NAE55" s="73"/>
      <c r="NAF55" s="73"/>
      <c r="NAG55" s="73"/>
      <c r="NAH55" s="73"/>
      <c r="NAI55" s="73"/>
      <c r="NAJ55" s="73"/>
      <c r="NAK55" s="73"/>
      <c r="NAL55" s="73"/>
      <c r="NAM55" s="73"/>
      <c r="NAN55" s="73"/>
      <c r="NAO55" s="73"/>
      <c r="NAP55" s="73"/>
      <c r="NAQ55" s="73"/>
      <c r="NAR55" s="73"/>
      <c r="NAS55" s="73"/>
      <c r="NAT55" s="73"/>
      <c r="NAU55" s="73"/>
      <c r="NAV55" s="73"/>
      <c r="NAW55" s="73"/>
      <c r="NAX55" s="73"/>
      <c r="NAY55" s="73"/>
      <c r="NAZ55" s="73"/>
      <c r="NBA55" s="73"/>
      <c r="NBB55" s="73"/>
      <c r="NBC55" s="73"/>
      <c r="NBD55" s="73"/>
      <c r="NBE55" s="73"/>
      <c r="NBF55" s="73"/>
      <c r="NBG55" s="73"/>
      <c r="NBH55" s="73"/>
      <c r="NBI55" s="73"/>
      <c r="NBJ55" s="73"/>
      <c r="NBK55" s="73"/>
      <c r="NBL55" s="73"/>
      <c r="NBM55" s="73"/>
      <c r="NBN55" s="73"/>
      <c r="NBO55" s="73"/>
      <c r="NBP55" s="73"/>
      <c r="NBQ55" s="73"/>
      <c r="NBR55" s="73"/>
      <c r="NBS55" s="73"/>
      <c r="NBT55" s="73"/>
      <c r="NBU55" s="73"/>
      <c r="NBV55" s="73"/>
      <c r="NBW55" s="73"/>
      <c r="NBX55" s="73"/>
      <c r="NBY55" s="73"/>
      <c r="NBZ55" s="73"/>
      <c r="NCA55" s="73"/>
      <c r="NCB55" s="73"/>
      <c r="NCC55" s="73"/>
      <c r="NCD55" s="73"/>
      <c r="NCE55" s="73"/>
      <c r="NCF55" s="73"/>
      <c r="NCG55" s="73"/>
      <c r="NCH55" s="73"/>
      <c r="NCI55" s="73"/>
      <c r="NCJ55" s="73"/>
      <c r="NCK55" s="73"/>
      <c r="NCL55" s="73"/>
      <c r="NCM55" s="73"/>
      <c r="NCN55" s="73"/>
      <c r="NCO55" s="73"/>
      <c r="NCP55" s="73"/>
      <c r="NCQ55" s="73"/>
      <c r="NCR55" s="73"/>
      <c r="NCS55" s="73"/>
      <c r="NCT55" s="73"/>
      <c r="NCU55" s="73"/>
      <c r="NCV55" s="73"/>
      <c r="NCW55" s="73"/>
      <c r="NCX55" s="73"/>
      <c r="NCY55" s="73"/>
      <c r="NCZ55" s="73"/>
      <c r="NDA55" s="73"/>
      <c r="NDB55" s="73"/>
      <c r="NDC55" s="73"/>
      <c r="NDD55" s="73"/>
      <c r="NDE55" s="73"/>
      <c r="NDF55" s="73"/>
      <c r="NDG55" s="73"/>
      <c r="NDH55" s="73"/>
      <c r="NDI55" s="73"/>
      <c r="NDJ55" s="73"/>
      <c r="NDK55" s="73"/>
      <c r="NDL55" s="73"/>
      <c r="NDM55" s="73"/>
      <c r="NDN55" s="73"/>
      <c r="NDO55" s="73"/>
      <c r="NDP55" s="73"/>
      <c r="NDQ55" s="73"/>
      <c r="NDR55" s="73"/>
      <c r="NDS55" s="73"/>
      <c r="NDT55" s="73"/>
      <c r="NDU55" s="73"/>
      <c r="NDV55" s="73"/>
      <c r="NDW55" s="73"/>
      <c r="NDX55" s="73"/>
      <c r="NDY55" s="73"/>
      <c r="NDZ55" s="73"/>
      <c r="NEA55" s="73"/>
      <c r="NEB55" s="73"/>
      <c r="NEC55" s="73"/>
      <c r="NED55" s="73"/>
      <c r="NEE55" s="73"/>
      <c r="NEF55" s="73"/>
      <c r="NEG55" s="73"/>
      <c r="NEH55" s="73"/>
      <c r="NEI55" s="73"/>
      <c r="NEJ55" s="73"/>
      <c r="NEK55" s="73"/>
      <c r="NEL55" s="73"/>
      <c r="NEM55" s="73"/>
      <c r="NEN55" s="73"/>
      <c r="NEO55" s="73"/>
      <c r="NEP55" s="73"/>
      <c r="NEQ55" s="73"/>
      <c r="NER55" s="73"/>
      <c r="NES55" s="73"/>
      <c r="NET55" s="73"/>
      <c r="NEU55" s="73"/>
      <c r="NEV55" s="73"/>
      <c r="NEW55" s="73"/>
      <c r="NEX55" s="73"/>
      <c r="NEY55" s="73"/>
      <c r="NEZ55" s="73"/>
      <c r="NFA55" s="73"/>
      <c r="NFB55" s="73"/>
      <c r="NFC55" s="73"/>
      <c r="NFD55" s="73"/>
      <c r="NFE55" s="73"/>
      <c r="NFF55" s="73"/>
      <c r="NFG55" s="73"/>
      <c r="NFH55" s="73"/>
      <c r="NFI55" s="73"/>
      <c r="NFJ55" s="73"/>
      <c r="NFK55" s="73"/>
      <c r="NFL55" s="73"/>
      <c r="NFM55" s="73"/>
      <c r="NFN55" s="73"/>
      <c r="NFO55" s="73"/>
      <c r="NFP55" s="73"/>
      <c r="NFQ55" s="73"/>
      <c r="NFR55" s="73"/>
      <c r="NFS55" s="73"/>
      <c r="NFT55" s="73"/>
      <c r="NFU55" s="73"/>
      <c r="NFV55" s="73"/>
      <c r="NFW55" s="73"/>
      <c r="NFX55" s="73"/>
      <c r="NFY55" s="73"/>
      <c r="NFZ55" s="73"/>
      <c r="NGA55" s="73"/>
      <c r="NGB55" s="73"/>
      <c r="NGC55" s="73"/>
      <c r="NGD55" s="73"/>
      <c r="NGE55" s="73"/>
      <c r="NGF55" s="73"/>
      <c r="NGG55" s="73"/>
      <c r="NGH55" s="73"/>
      <c r="NGI55" s="73"/>
      <c r="NGJ55" s="73"/>
      <c r="NGK55" s="73"/>
      <c r="NGL55" s="73"/>
      <c r="NGM55" s="73"/>
      <c r="NGN55" s="73"/>
      <c r="NGO55" s="73"/>
      <c r="NGP55" s="73"/>
      <c r="NGQ55" s="73"/>
      <c r="NGR55" s="73"/>
      <c r="NGS55" s="73"/>
      <c r="NGT55" s="73"/>
      <c r="NGU55" s="73"/>
      <c r="NGV55" s="73"/>
      <c r="NGW55" s="73"/>
      <c r="NGX55" s="73"/>
      <c r="NGY55" s="73"/>
      <c r="NGZ55" s="73"/>
      <c r="NHA55" s="73"/>
      <c r="NHB55" s="73"/>
      <c r="NHC55" s="73"/>
      <c r="NHD55" s="73"/>
      <c r="NHE55" s="73"/>
      <c r="NHF55" s="73"/>
      <c r="NHG55" s="73"/>
      <c r="NHH55" s="73"/>
      <c r="NHI55" s="73"/>
      <c r="NHJ55" s="73"/>
      <c r="NHK55" s="73"/>
      <c r="NHL55" s="73"/>
      <c r="NHM55" s="73"/>
      <c r="NHN55" s="73"/>
      <c r="NHO55" s="73"/>
      <c r="NHP55" s="73"/>
      <c r="NHQ55" s="73"/>
      <c r="NHR55" s="73"/>
      <c r="NHS55" s="73"/>
      <c r="NHT55" s="73"/>
      <c r="NHU55" s="73"/>
      <c r="NHV55" s="73"/>
      <c r="NHW55" s="73"/>
      <c r="NHX55" s="73"/>
      <c r="NHY55" s="73"/>
      <c r="NHZ55" s="73"/>
      <c r="NIA55" s="73"/>
      <c r="NIB55" s="73"/>
      <c r="NIC55" s="73"/>
      <c r="NID55" s="73"/>
      <c r="NIE55" s="73"/>
      <c r="NIF55" s="73"/>
      <c r="NIG55" s="73"/>
      <c r="NIH55" s="73"/>
      <c r="NII55" s="73"/>
      <c r="NIJ55" s="73"/>
      <c r="NIK55" s="73"/>
      <c r="NIL55" s="73"/>
      <c r="NIM55" s="73"/>
      <c r="NIN55" s="73"/>
      <c r="NIO55" s="73"/>
      <c r="NIP55" s="73"/>
      <c r="NIQ55" s="73"/>
      <c r="NIR55" s="73"/>
      <c r="NIS55" s="73"/>
      <c r="NIT55" s="73"/>
      <c r="NIU55" s="73"/>
      <c r="NIV55" s="73"/>
      <c r="NIW55" s="73"/>
      <c r="NIX55" s="73"/>
      <c r="NIY55" s="73"/>
      <c r="NIZ55" s="73"/>
      <c r="NJA55" s="73"/>
      <c r="NJB55" s="73"/>
      <c r="NJC55" s="73"/>
      <c r="NJD55" s="73"/>
      <c r="NJE55" s="73"/>
      <c r="NJF55" s="73"/>
      <c r="NJG55" s="73"/>
      <c r="NJH55" s="73"/>
      <c r="NJI55" s="73"/>
      <c r="NJJ55" s="73"/>
      <c r="NJK55" s="73"/>
      <c r="NJL55" s="73"/>
      <c r="NJM55" s="73"/>
      <c r="NJN55" s="73"/>
      <c r="NJO55" s="73"/>
      <c r="NJP55" s="73"/>
      <c r="NJQ55" s="73"/>
      <c r="NJR55" s="73"/>
      <c r="NJS55" s="73"/>
      <c r="NJT55" s="73"/>
      <c r="NJU55" s="73"/>
      <c r="NJV55" s="73"/>
      <c r="NJW55" s="73"/>
      <c r="NJX55" s="73"/>
      <c r="NJY55" s="73"/>
      <c r="NJZ55" s="73"/>
      <c r="NKA55" s="73"/>
      <c r="NKB55" s="73"/>
      <c r="NKC55" s="73"/>
      <c r="NKD55" s="73"/>
      <c r="NKE55" s="73"/>
      <c r="NKF55" s="73"/>
      <c r="NKG55" s="73"/>
      <c r="NKH55" s="73"/>
      <c r="NKI55" s="73"/>
      <c r="NKJ55" s="73"/>
      <c r="NKK55" s="73"/>
      <c r="NKL55" s="73"/>
      <c r="NKM55" s="73"/>
      <c r="NKN55" s="73"/>
      <c r="NKO55" s="73"/>
      <c r="NKP55" s="73"/>
      <c r="NKQ55" s="73"/>
      <c r="NKR55" s="73"/>
      <c r="NKS55" s="73"/>
      <c r="NKT55" s="73"/>
      <c r="NKU55" s="73"/>
      <c r="NKV55" s="73"/>
      <c r="NKW55" s="73"/>
      <c r="NKX55" s="73"/>
      <c r="NKY55" s="73"/>
      <c r="NKZ55" s="73"/>
      <c r="NLA55" s="73"/>
      <c r="NLB55" s="73"/>
      <c r="NLC55" s="73"/>
      <c r="NLD55" s="73"/>
      <c r="NLE55" s="73"/>
      <c r="NLF55" s="73"/>
      <c r="NLG55" s="73"/>
      <c r="NLH55" s="73"/>
      <c r="NLI55" s="73"/>
      <c r="NLJ55" s="73"/>
      <c r="NLK55" s="73"/>
      <c r="NLL55" s="73"/>
      <c r="NLM55" s="73"/>
      <c r="NLN55" s="73"/>
      <c r="NLO55" s="73"/>
      <c r="NLP55" s="73"/>
      <c r="NLQ55" s="73"/>
      <c r="NLR55" s="73"/>
      <c r="NLS55" s="73"/>
      <c r="NLT55" s="73"/>
      <c r="NLU55" s="73"/>
      <c r="NLV55" s="73"/>
      <c r="NLW55" s="73"/>
      <c r="NLX55" s="73"/>
      <c r="NLY55" s="73"/>
      <c r="NLZ55" s="73"/>
      <c r="NMA55" s="73"/>
      <c r="NMB55" s="73"/>
      <c r="NMC55" s="73"/>
      <c r="NMD55" s="73"/>
      <c r="NME55" s="73"/>
      <c r="NMF55" s="73"/>
      <c r="NMG55" s="73"/>
      <c r="NMH55" s="73"/>
      <c r="NMI55" s="73"/>
      <c r="NMJ55" s="73"/>
      <c r="NMK55" s="73"/>
      <c r="NML55" s="73"/>
      <c r="NMM55" s="73"/>
      <c r="NMN55" s="73"/>
      <c r="NMO55" s="73"/>
      <c r="NMP55" s="73"/>
      <c r="NMQ55" s="73"/>
      <c r="NMR55" s="73"/>
      <c r="NMS55" s="73"/>
      <c r="NMT55" s="73"/>
      <c r="NMU55" s="73"/>
      <c r="NMV55" s="73"/>
      <c r="NMW55" s="73"/>
      <c r="NMX55" s="73"/>
      <c r="NMY55" s="73"/>
      <c r="NMZ55" s="73"/>
      <c r="NNA55" s="73"/>
      <c r="NNB55" s="73"/>
      <c r="NNC55" s="73"/>
      <c r="NND55" s="73"/>
      <c r="NNE55" s="73"/>
      <c r="NNF55" s="73"/>
      <c r="NNG55" s="73"/>
      <c r="NNH55" s="73"/>
      <c r="NNI55" s="73"/>
      <c r="NNJ55" s="73"/>
      <c r="NNK55" s="73"/>
      <c r="NNL55" s="73"/>
      <c r="NNM55" s="73"/>
      <c r="NNN55" s="73"/>
      <c r="NNO55" s="73"/>
      <c r="NNP55" s="73"/>
      <c r="NNQ55" s="73"/>
      <c r="NNR55" s="73"/>
      <c r="NNS55" s="73"/>
      <c r="NNT55" s="73"/>
      <c r="NNU55" s="73"/>
      <c r="NNV55" s="73"/>
      <c r="NNW55" s="73"/>
      <c r="NNX55" s="73"/>
      <c r="NNY55" s="73"/>
      <c r="NNZ55" s="73"/>
      <c r="NOA55" s="73"/>
      <c r="NOB55" s="73"/>
      <c r="NOC55" s="73"/>
      <c r="NOD55" s="73"/>
      <c r="NOE55" s="73"/>
      <c r="NOF55" s="73"/>
      <c r="NOG55" s="73"/>
      <c r="NOH55" s="73"/>
      <c r="NOI55" s="73"/>
      <c r="NOJ55" s="73"/>
      <c r="NOK55" s="73"/>
      <c r="NOL55" s="73"/>
      <c r="NOM55" s="73"/>
      <c r="NON55" s="73"/>
      <c r="NOO55" s="73"/>
      <c r="NOP55" s="73"/>
      <c r="NOQ55" s="73"/>
      <c r="NOR55" s="73"/>
      <c r="NOS55" s="73"/>
      <c r="NOT55" s="73"/>
      <c r="NOU55" s="73"/>
      <c r="NOV55" s="73"/>
      <c r="NOW55" s="73"/>
      <c r="NOX55" s="73"/>
      <c r="NOY55" s="73"/>
      <c r="NOZ55" s="73"/>
      <c r="NPA55" s="73"/>
      <c r="NPB55" s="73"/>
      <c r="NPC55" s="73"/>
      <c r="NPD55" s="73"/>
      <c r="NPE55" s="73"/>
      <c r="NPF55" s="73"/>
      <c r="NPG55" s="73"/>
      <c r="NPH55" s="73"/>
      <c r="NPI55" s="73"/>
      <c r="NPJ55" s="73"/>
      <c r="NPK55" s="73"/>
      <c r="NPL55" s="73"/>
      <c r="NPM55" s="73"/>
      <c r="NPN55" s="73"/>
      <c r="NPO55" s="73"/>
      <c r="NPP55" s="73"/>
      <c r="NPQ55" s="73"/>
      <c r="NPR55" s="73"/>
      <c r="NPS55" s="73"/>
      <c r="NPT55" s="73"/>
      <c r="NPU55" s="73"/>
      <c r="NPV55" s="73"/>
      <c r="NPW55" s="73"/>
      <c r="NPX55" s="73"/>
      <c r="NPY55" s="73"/>
      <c r="NPZ55" s="73"/>
      <c r="NQA55" s="73"/>
      <c r="NQB55" s="73"/>
      <c r="NQC55" s="73"/>
      <c r="NQD55" s="73"/>
      <c r="NQE55" s="73"/>
      <c r="NQF55" s="73"/>
      <c r="NQG55" s="73"/>
      <c r="NQH55" s="73"/>
      <c r="NQI55" s="73"/>
      <c r="NQJ55" s="73"/>
      <c r="NQK55" s="73"/>
      <c r="NQL55" s="73"/>
      <c r="NQM55" s="73"/>
      <c r="NQN55" s="73"/>
      <c r="NQO55" s="73"/>
      <c r="NQP55" s="73"/>
      <c r="NQQ55" s="73"/>
      <c r="NQR55" s="73"/>
      <c r="NQS55" s="73"/>
      <c r="NQT55" s="73"/>
      <c r="NQU55" s="73"/>
      <c r="NQV55" s="73"/>
      <c r="NQW55" s="73"/>
      <c r="NQX55" s="73"/>
      <c r="NQY55" s="73"/>
      <c r="NQZ55" s="73"/>
      <c r="NRA55" s="73"/>
      <c r="NRB55" s="73"/>
      <c r="NRC55" s="73"/>
      <c r="NRD55" s="73"/>
      <c r="NRE55" s="73"/>
      <c r="NRF55" s="73"/>
      <c r="NRG55" s="73"/>
      <c r="NRH55" s="73"/>
      <c r="NRI55" s="73"/>
      <c r="NRJ55" s="73"/>
      <c r="NRK55" s="73"/>
      <c r="NRL55" s="73"/>
      <c r="NRM55" s="73"/>
      <c r="NRN55" s="73"/>
      <c r="NRO55" s="73"/>
      <c r="NRP55" s="73"/>
      <c r="NRQ55" s="73"/>
      <c r="NRR55" s="73"/>
      <c r="NRS55" s="73"/>
      <c r="NRT55" s="73"/>
      <c r="NRU55" s="73"/>
      <c r="NRV55" s="73"/>
      <c r="NRW55" s="73"/>
      <c r="NRX55" s="73"/>
      <c r="NRY55" s="73"/>
      <c r="NRZ55" s="73"/>
      <c r="NSA55" s="73"/>
      <c r="NSB55" s="73"/>
      <c r="NSC55" s="73"/>
      <c r="NSD55" s="73"/>
      <c r="NSE55" s="73"/>
      <c r="NSF55" s="73"/>
      <c r="NSG55" s="73"/>
      <c r="NSH55" s="73"/>
      <c r="NSI55" s="73"/>
      <c r="NSJ55" s="73"/>
      <c r="NSK55" s="73"/>
      <c r="NSL55" s="73"/>
      <c r="NSM55" s="73"/>
      <c r="NSN55" s="73"/>
      <c r="NSO55" s="73"/>
      <c r="NSP55" s="73"/>
      <c r="NSQ55" s="73"/>
      <c r="NSR55" s="73"/>
      <c r="NSS55" s="73"/>
      <c r="NST55" s="73"/>
      <c r="NSU55" s="73"/>
      <c r="NSV55" s="73"/>
      <c r="NSW55" s="73"/>
      <c r="NSX55" s="73"/>
      <c r="NSY55" s="73"/>
      <c r="NSZ55" s="73"/>
      <c r="NTA55" s="73"/>
      <c r="NTB55" s="73"/>
      <c r="NTC55" s="73"/>
      <c r="NTD55" s="73"/>
      <c r="NTE55" s="73"/>
      <c r="NTF55" s="73"/>
      <c r="NTG55" s="73"/>
      <c r="NTH55" s="73"/>
      <c r="NTI55" s="73"/>
      <c r="NTJ55" s="73"/>
      <c r="NTK55" s="73"/>
      <c r="NTL55" s="73"/>
      <c r="NTM55" s="73"/>
      <c r="NTN55" s="73"/>
      <c r="NTO55" s="73"/>
      <c r="NTP55" s="73"/>
      <c r="NTQ55" s="73"/>
      <c r="NTR55" s="73"/>
      <c r="NTS55" s="73"/>
      <c r="NTT55" s="73"/>
      <c r="NTU55" s="73"/>
      <c r="NTV55" s="73"/>
      <c r="NTW55" s="73"/>
      <c r="NTX55" s="73"/>
      <c r="NTY55" s="73"/>
      <c r="NTZ55" s="73"/>
      <c r="NUA55" s="73"/>
      <c r="NUB55" s="73"/>
      <c r="NUC55" s="73"/>
      <c r="NUD55" s="73"/>
      <c r="NUE55" s="73"/>
      <c r="NUF55" s="73"/>
      <c r="NUG55" s="73"/>
      <c r="NUH55" s="73"/>
      <c r="NUI55" s="73"/>
      <c r="NUJ55" s="73"/>
      <c r="NUK55" s="73"/>
      <c r="NUL55" s="73"/>
      <c r="NUM55" s="73"/>
      <c r="NUN55" s="73"/>
      <c r="NUO55" s="73"/>
      <c r="NUP55" s="73"/>
      <c r="NUQ55" s="73"/>
      <c r="NUR55" s="73"/>
      <c r="NUS55" s="73"/>
      <c r="NUT55" s="73"/>
      <c r="NUU55" s="73"/>
      <c r="NUV55" s="73"/>
      <c r="NUW55" s="73"/>
      <c r="NUX55" s="73"/>
      <c r="NUY55" s="73"/>
      <c r="NUZ55" s="73"/>
      <c r="NVA55" s="73"/>
      <c r="NVB55" s="73"/>
      <c r="NVC55" s="73"/>
      <c r="NVD55" s="73"/>
      <c r="NVE55" s="73"/>
      <c r="NVF55" s="73"/>
      <c r="NVG55" s="73"/>
      <c r="NVH55" s="73"/>
      <c r="NVI55" s="73"/>
      <c r="NVJ55" s="73"/>
      <c r="NVK55" s="73"/>
      <c r="NVL55" s="73"/>
      <c r="NVM55" s="73"/>
      <c r="NVN55" s="73"/>
      <c r="NVO55" s="73"/>
      <c r="NVP55" s="73"/>
      <c r="NVQ55" s="73"/>
      <c r="NVR55" s="73"/>
      <c r="NVS55" s="73"/>
      <c r="NVT55" s="73"/>
      <c r="NVU55" s="73"/>
      <c r="NVV55" s="73"/>
      <c r="NVW55" s="73"/>
      <c r="NVX55" s="73"/>
      <c r="NVY55" s="73"/>
      <c r="NVZ55" s="73"/>
      <c r="NWA55" s="73"/>
      <c r="NWB55" s="73"/>
      <c r="NWC55" s="73"/>
      <c r="NWD55" s="73"/>
      <c r="NWE55" s="73"/>
      <c r="NWF55" s="73"/>
      <c r="NWG55" s="73"/>
      <c r="NWH55" s="73"/>
      <c r="NWI55" s="73"/>
      <c r="NWJ55" s="73"/>
      <c r="NWK55" s="73"/>
      <c r="NWL55" s="73"/>
      <c r="NWM55" s="73"/>
      <c r="NWN55" s="73"/>
      <c r="NWO55" s="73"/>
      <c r="NWP55" s="73"/>
      <c r="NWQ55" s="73"/>
      <c r="NWR55" s="73"/>
      <c r="NWS55" s="73"/>
      <c r="NWT55" s="73"/>
      <c r="NWU55" s="73"/>
      <c r="NWV55" s="73"/>
      <c r="NWW55" s="73"/>
      <c r="NWX55" s="73"/>
      <c r="NWY55" s="73"/>
      <c r="NWZ55" s="73"/>
      <c r="NXA55" s="73"/>
      <c r="NXB55" s="73"/>
      <c r="NXC55" s="73"/>
      <c r="NXD55" s="73"/>
      <c r="NXE55" s="73"/>
      <c r="NXF55" s="73"/>
      <c r="NXG55" s="73"/>
      <c r="NXH55" s="73"/>
      <c r="NXI55" s="73"/>
      <c r="NXJ55" s="73"/>
      <c r="NXK55" s="73"/>
      <c r="NXL55" s="73"/>
      <c r="NXM55" s="73"/>
      <c r="NXN55" s="73"/>
      <c r="NXO55" s="73"/>
      <c r="NXP55" s="73"/>
      <c r="NXQ55" s="73"/>
      <c r="NXR55" s="73"/>
      <c r="NXS55" s="73"/>
      <c r="NXT55" s="73"/>
      <c r="NXU55" s="73"/>
      <c r="NXV55" s="73"/>
      <c r="NXW55" s="73"/>
      <c r="NXX55" s="73"/>
      <c r="NXY55" s="73"/>
      <c r="NXZ55" s="73"/>
      <c r="NYA55" s="73"/>
      <c r="NYB55" s="73"/>
      <c r="NYC55" s="73"/>
      <c r="NYD55" s="73"/>
      <c r="NYE55" s="73"/>
      <c r="NYF55" s="73"/>
      <c r="NYG55" s="73"/>
      <c r="NYH55" s="73"/>
      <c r="NYI55" s="73"/>
      <c r="NYJ55" s="73"/>
      <c r="NYK55" s="73"/>
      <c r="NYL55" s="73"/>
      <c r="NYM55" s="73"/>
      <c r="NYN55" s="73"/>
      <c r="NYO55" s="73"/>
      <c r="NYP55" s="73"/>
      <c r="NYQ55" s="73"/>
      <c r="NYR55" s="73"/>
      <c r="NYS55" s="73"/>
      <c r="NYT55" s="73"/>
      <c r="NYU55" s="73"/>
      <c r="NYV55" s="73"/>
      <c r="NYW55" s="73"/>
      <c r="NYX55" s="73"/>
      <c r="NYY55" s="73"/>
      <c r="NYZ55" s="73"/>
      <c r="NZA55" s="73"/>
      <c r="NZB55" s="73"/>
      <c r="NZC55" s="73"/>
      <c r="NZD55" s="73"/>
      <c r="NZE55" s="73"/>
      <c r="NZF55" s="73"/>
      <c r="NZG55" s="73"/>
      <c r="NZH55" s="73"/>
      <c r="NZI55" s="73"/>
      <c r="NZJ55" s="73"/>
      <c r="NZK55" s="73"/>
      <c r="NZL55" s="73"/>
      <c r="NZM55" s="73"/>
      <c r="NZN55" s="73"/>
      <c r="NZO55" s="73"/>
      <c r="NZP55" s="73"/>
      <c r="NZQ55" s="73"/>
      <c r="NZR55" s="73"/>
      <c r="NZS55" s="73"/>
      <c r="NZT55" s="73"/>
      <c r="NZU55" s="73"/>
      <c r="NZV55" s="73"/>
      <c r="NZW55" s="73"/>
      <c r="NZX55" s="73"/>
      <c r="NZY55" s="73"/>
      <c r="NZZ55" s="73"/>
      <c r="OAA55" s="73"/>
      <c r="OAB55" s="73"/>
      <c r="OAC55" s="73"/>
      <c r="OAD55" s="73"/>
      <c r="OAE55" s="73"/>
      <c r="OAF55" s="73"/>
      <c r="OAG55" s="73"/>
      <c r="OAH55" s="73"/>
      <c r="OAI55" s="73"/>
      <c r="OAJ55" s="73"/>
      <c r="OAK55" s="73"/>
      <c r="OAL55" s="73"/>
      <c r="OAM55" s="73"/>
      <c r="OAN55" s="73"/>
      <c r="OAO55" s="73"/>
      <c r="OAP55" s="73"/>
      <c r="OAQ55" s="73"/>
      <c r="OAR55" s="73"/>
      <c r="OAS55" s="73"/>
      <c r="OAT55" s="73"/>
      <c r="OAU55" s="73"/>
      <c r="OAV55" s="73"/>
      <c r="OAW55" s="73"/>
      <c r="OAX55" s="73"/>
      <c r="OAY55" s="73"/>
      <c r="OAZ55" s="73"/>
      <c r="OBA55" s="73"/>
      <c r="OBB55" s="73"/>
      <c r="OBC55" s="73"/>
      <c r="OBD55" s="73"/>
      <c r="OBE55" s="73"/>
      <c r="OBF55" s="73"/>
      <c r="OBG55" s="73"/>
      <c r="OBH55" s="73"/>
      <c r="OBI55" s="73"/>
      <c r="OBJ55" s="73"/>
      <c r="OBK55" s="73"/>
      <c r="OBL55" s="73"/>
      <c r="OBM55" s="73"/>
      <c r="OBN55" s="73"/>
      <c r="OBO55" s="73"/>
      <c r="OBP55" s="73"/>
      <c r="OBQ55" s="73"/>
      <c r="OBR55" s="73"/>
      <c r="OBS55" s="73"/>
      <c r="OBT55" s="73"/>
      <c r="OBU55" s="73"/>
      <c r="OBV55" s="73"/>
      <c r="OBW55" s="73"/>
      <c r="OBX55" s="73"/>
      <c r="OBY55" s="73"/>
      <c r="OBZ55" s="73"/>
      <c r="OCA55" s="73"/>
      <c r="OCB55" s="73"/>
      <c r="OCC55" s="73"/>
      <c r="OCD55" s="73"/>
      <c r="OCE55" s="73"/>
      <c r="OCF55" s="73"/>
      <c r="OCG55" s="73"/>
      <c r="OCH55" s="73"/>
      <c r="OCI55" s="73"/>
      <c r="OCJ55" s="73"/>
      <c r="OCK55" s="73"/>
      <c r="OCL55" s="73"/>
      <c r="OCM55" s="73"/>
      <c r="OCN55" s="73"/>
      <c r="OCO55" s="73"/>
      <c r="OCP55" s="73"/>
      <c r="OCQ55" s="73"/>
      <c r="OCR55" s="73"/>
      <c r="OCS55" s="73"/>
      <c r="OCT55" s="73"/>
      <c r="OCU55" s="73"/>
      <c r="OCV55" s="73"/>
      <c r="OCW55" s="73"/>
      <c r="OCX55" s="73"/>
      <c r="OCY55" s="73"/>
      <c r="OCZ55" s="73"/>
      <c r="ODA55" s="73"/>
      <c r="ODB55" s="73"/>
      <c r="ODC55" s="73"/>
      <c r="ODD55" s="73"/>
      <c r="ODE55" s="73"/>
      <c r="ODF55" s="73"/>
      <c r="ODG55" s="73"/>
      <c r="ODH55" s="73"/>
      <c r="ODI55" s="73"/>
      <c r="ODJ55" s="73"/>
      <c r="ODK55" s="73"/>
      <c r="ODL55" s="73"/>
      <c r="ODM55" s="73"/>
      <c r="ODN55" s="73"/>
      <c r="ODO55" s="73"/>
      <c r="ODP55" s="73"/>
      <c r="ODQ55" s="73"/>
      <c r="ODR55" s="73"/>
      <c r="ODS55" s="73"/>
      <c r="ODT55" s="73"/>
      <c r="ODU55" s="73"/>
      <c r="ODV55" s="73"/>
      <c r="ODW55" s="73"/>
      <c r="ODX55" s="73"/>
      <c r="ODY55" s="73"/>
      <c r="ODZ55" s="73"/>
      <c r="OEA55" s="73"/>
      <c r="OEB55" s="73"/>
      <c r="OEC55" s="73"/>
      <c r="OED55" s="73"/>
      <c r="OEE55" s="73"/>
      <c r="OEF55" s="73"/>
      <c r="OEG55" s="73"/>
      <c r="OEH55" s="73"/>
      <c r="OEI55" s="73"/>
      <c r="OEJ55" s="73"/>
      <c r="OEK55" s="73"/>
      <c r="OEL55" s="73"/>
      <c r="OEM55" s="73"/>
      <c r="OEN55" s="73"/>
      <c r="OEO55" s="73"/>
      <c r="OEP55" s="73"/>
      <c r="OEQ55" s="73"/>
      <c r="OER55" s="73"/>
      <c r="OES55" s="73"/>
      <c r="OET55" s="73"/>
      <c r="OEU55" s="73"/>
      <c r="OEV55" s="73"/>
      <c r="OEW55" s="73"/>
      <c r="OEX55" s="73"/>
      <c r="OEY55" s="73"/>
      <c r="OEZ55" s="73"/>
      <c r="OFA55" s="73"/>
      <c r="OFB55" s="73"/>
      <c r="OFC55" s="73"/>
      <c r="OFD55" s="73"/>
      <c r="OFE55" s="73"/>
      <c r="OFF55" s="73"/>
      <c r="OFG55" s="73"/>
      <c r="OFH55" s="73"/>
      <c r="OFI55" s="73"/>
      <c r="OFJ55" s="73"/>
      <c r="OFK55" s="73"/>
      <c r="OFL55" s="73"/>
      <c r="OFM55" s="73"/>
      <c r="OFN55" s="73"/>
      <c r="OFO55" s="73"/>
      <c r="OFP55" s="73"/>
      <c r="OFQ55" s="73"/>
      <c r="OFR55" s="73"/>
      <c r="OFS55" s="73"/>
      <c r="OFT55" s="73"/>
      <c r="OFU55" s="73"/>
      <c r="OFV55" s="73"/>
      <c r="OFW55" s="73"/>
      <c r="OFX55" s="73"/>
      <c r="OFY55" s="73"/>
      <c r="OFZ55" s="73"/>
      <c r="OGA55" s="73"/>
      <c r="OGB55" s="73"/>
      <c r="OGC55" s="73"/>
      <c r="OGD55" s="73"/>
      <c r="OGE55" s="73"/>
      <c r="OGF55" s="73"/>
      <c r="OGG55" s="73"/>
      <c r="OGH55" s="73"/>
      <c r="OGI55" s="73"/>
      <c r="OGJ55" s="73"/>
      <c r="OGK55" s="73"/>
      <c r="OGL55" s="73"/>
      <c r="OGM55" s="73"/>
      <c r="OGN55" s="73"/>
      <c r="OGO55" s="73"/>
      <c r="OGP55" s="73"/>
      <c r="OGQ55" s="73"/>
      <c r="OGR55" s="73"/>
      <c r="OGS55" s="73"/>
      <c r="OGT55" s="73"/>
      <c r="OGU55" s="73"/>
      <c r="OGV55" s="73"/>
      <c r="OGW55" s="73"/>
      <c r="OGX55" s="73"/>
      <c r="OGY55" s="73"/>
      <c r="OGZ55" s="73"/>
      <c r="OHA55" s="73"/>
      <c r="OHB55" s="73"/>
      <c r="OHC55" s="73"/>
      <c r="OHD55" s="73"/>
      <c r="OHE55" s="73"/>
      <c r="OHF55" s="73"/>
      <c r="OHG55" s="73"/>
      <c r="OHH55" s="73"/>
      <c r="OHI55" s="73"/>
      <c r="OHJ55" s="73"/>
      <c r="OHK55" s="73"/>
      <c r="OHL55" s="73"/>
      <c r="OHM55" s="73"/>
      <c r="OHN55" s="73"/>
      <c r="OHO55" s="73"/>
      <c r="OHP55" s="73"/>
      <c r="OHQ55" s="73"/>
      <c r="OHR55" s="73"/>
      <c r="OHS55" s="73"/>
      <c r="OHT55" s="73"/>
      <c r="OHU55" s="73"/>
      <c r="OHV55" s="73"/>
      <c r="OHW55" s="73"/>
      <c r="OHX55" s="73"/>
      <c r="OHY55" s="73"/>
      <c r="OHZ55" s="73"/>
      <c r="OIA55" s="73"/>
      <c r="OIB55" s="73"/>
      <c r="OIC55" s="73"/>
      <c r="OID55" s="73"/>
      <c r="OIE55" s="73"/>
      <c r="OIF55" s="73"/>
      <c r="OIG55" s="73"/>
      <c r="OIH55" s="73"/>
      <c r="OII55" s="73"/>
      <c r="OIJ55" s="73"/>
      <c r="OIK55" s="73"/>
      <c r="OIL55" s="73"/>
      <c r="OIM55" s="73"/>
      <c r="OIN55" s="73"/>
      <c r="OIO55" s="73"/>
      <c r="OIP55" s="73"/>
      <c r="OIQ55" s="73"/>
      <c r="OIR55" s="73"/>
      <c r="OIS55" s="73"/>
      <c r="OIT55" s="73"/>
      <c r="OIU55" s="73"/>
      <c r="OIV55" s="73"/>
      <c r="OIW55" s="73"/>
      <c r="OIX55" s="73"/>
      <c r="OIY55" s="73"/>
      <c r="OIZ55" s="73"/>
      <c r="OJA55" s="73"/>
      <c r="OJB55" s="73"/>
      <c r="OJC55" s="73"/>
      <c r="OJD55" s="73"/>
      <c r="OJE55" s="73"/>
      <c r="OJF55" s="73"/>
      <c r="OJG55" s="73"/>
      <c r="OJH55" s="73"/>
      <c r="OJI55" s="73"/>
      <c r="OJJ55" s="73"/>
      <c r="OJK55" s="73"/>
      <c r="OJL55" s="73"/>
      <c r="OJM55" s="73"/>
      <c r="OJN55" s="73"/>
      <c r="OJO55" s="73"/>
      <c r="OJP55" s="73"/>
      <c r="OJQ55" s="73"/>
      <c r="OJR55" s="73"/>
      <c r="OJS55" s="73"/>
      <c r="OJT55" s="73"/>
      <c r="OJU55" s="73"/>
      <c r="OJV55" s="73"/>
      <c r="OJW55" s="73"/>
      <c r="OJX55" s="73"/>
      <c r="OJY55" s="73"/>
      <c r="OJZ55" s="73"/>
      <c r="OKA55" s="73"/>
      <c r="OKB55" s="73"/>
      <c r="OKC55" s="73"/>
      <c r="OKD55" s="73"/>
      <c r="OKE55" s="73"/>
      <c r="OKF55" s="73"/>
      <c r="OKG55" s="73"/>
      <c r="OKH55" s="73"/>
      <c r="OKI55" s="73"/>
      <c r="OKJ55" s="73"/>
      <c r="OKK55" s="73"/>
      <c r="OKL55" s="73"/>
      <c r="OKM55" s="73"/>
      <c r="OKN55" s="73"/>
      <c r="OKO55" s="73"/>
      <c r="OKP55" s="73"/>
      <c r="OKQ55" s="73"/>
      <c r="OKR55" s="73"/>
      <c r="OKS55" s="73"/>
      <c r="OKT55" s="73"/>
      <c r="OKU55" s="73"/>
      <c r="OKV55" s="73"/>
      <c r="OKW55" s="73"/>
      <c r="OKX55" s="73"/>
      <c r="OKY55" s="73"/>
      <c r="OKZ55" s="73"/>
      <c r="OLA55" s="73"/>
      <c r="OLB55" s="73"/>
      <c r="OLC55" s="73"/>
      <c r="OLD55" s="73"/>
      <c r="OLE55" s="73"/>
      <c r="OLF55" s="73"/>
      <c r="OLG55" s="73"/>
      <c r="OLH55" s="73"/>
      <c r="OLI55" s="73"/>
      <c r="OLJ55" s="73"/>
      <c r="OLK55" s="73"/>
      <c r="OLL55" s="73"/>
      <c r="OLM55" s="73"/>
      <c r="OLN55" s="73"/>
      <c r="OLO55" s="73"/>
      <c r="OLP55" s="73"/>
      <c r="OLQ55" s="73"/>
      <c r="OLR55" s="73"/>
      <c r="OLS55" s="73"/>
      <c r="OLT55" s="73"/>
      <c r="OLU55" s="73"/>
      <c r="OLV55" s="73"/>
      <c r="OLW55" s="73"/>
      <c r="OLX55" s="73"/>
      <c r="OLY55" s="73"/>
      <c r="OLZ55" s="73"/>
      <c r="OMA55" s="73"/>
      <c r="OMB55" s="73"/>
      <c r="OMC55" s="73"/>
      <c r="OMD55" s="73"/>
      <c r="OME55" s="73"/>
      <c r="OMF55" s="73"/>
      <c r="OMG55" s="73"/>
      <c r="OMH55" s="73"/>
      <c r="OMI55" s="73"/>
      <c r="OMJ55" s="73"/>
      <c r="OMK55" s="73"/>
      <c r="OML55" s="73"/>
      <c r="OMM55" s="73"/>
      <c r="OMN55" s="73"/>
      <c r="OMO55" s="73"/>
      <c r="OMP55" s="73"/>
      <c r="OMQ55" s="73"/>
      <c r="OMR55" s="73"/>
      <c r="OMS55" s="73"/>
      <c r="OMT55" s="73"/>
      <c r="OMU55" s="73"/>
      <c r="OMV55" s="73"/>
      <c r="OMW55" s="73"/>
      <c r="OMX55" s="73"/>
      <c r="OMY55" s="73"/>
      <c r="OMZ55" s="73"/>
      <c r="ONA55" s="73"/>
      <c r="ONB55" s="73"/>
      <c r="ONC55" s="73"/>
      <c r="OND55" s="73"/>
      <c r="ONE55" s="73"/>
      <c r="ONF55" s="73"/>
      <c r="ONG55" s="73"/>
      <c r="ONH55" s="73"/>
      <c r="ONI55" s="73"/>
      <c r="ONJ55" s="73"/>
      <c r="ONK55" s="73"/>
      <c r="ONL55" s="73"/>
      <c r="ONM55" s="73"/>
      <c r="ONN55" s="73"/>
      <c r="ONO55" s="73"/>
      <c r="ONP55" s="73"/>
      <c r="ONQ55" s="73"/>
      <c r="ONR55" s="73"/>
      <c r="ONS55" s="73"/>
      <c r="ONT55" s="73"/>
      <c r="ONU55" s="73"/>
      <c r="ONV55" s="73"/>
      <c r="ONW55" s="73"/>
      <c r="ONX55" s="73"/>
      <c r="ONY55" s="73"/>
      <c r="ONZ55" s="73"/>
      <c r="OOA55" s="73"/>
      <c r="OOB55" s="73"/>
      <c r="OOC55" s="73"/>
      <c r="OOD55" s="73"/>
      <c r="OOE55" s="73"/>
      <c r="OOF55" s="73"/>
      <c r="OOG55" s="73"/>
      <c r="OOH55" s="73"/>
      <c r="OOI55" s="73"/>
      <c r="OOJ55" s="73"/>
      <c r="OOK55" s="73"/>
      <c r="OOL55" s="73"/>
      <c r="OOM55" s="73"/>
      <c r="OON55" s="73"/>
      <c r="OOO55" s="73"/>
      <c r="OOP55" s="73"/>
      <c r="OOQ55" s="73"/>
      <c r="OOR55" s="73"/>
      <c r="OOS55" s="73"/>
      <c r="OOT55" s="73"/>
      <c r="OOU55" s="73"/>
      <c r="OOV55" s="73"/>
      <c r="OOW55" s="73"/>
      <c r="OOX55" s="73"/>
      <c r="OOY55" s="73"/>
      <c r="OOZ55" s="73"/>
      <c r="OPA55" s="73"/>
      <c r="OPB55" s="73"/>
      <c r="OPC55" s="73"/>
      <c r="OPD55" s="73"/>
      <c r="OPE55" s="73"/>
      <c r="OPF55" s="73"/>
      <c r="OPG55" s="73"/>
      <c r="OPH55" s="73"/>
      <c r="OPI55" s="73"/>
      <c r="OPJ55" s="73"/>
      <c r="OPK55" s="73"/>
      <c r="OPL55" s="73"/>
      <c r="OPM55" s="73"/>
      <c r="OPN55" s="73"/>
      <c r="OPO55" s="73"/>
      <c r="OPP55" s="73"/>
      <c r="OPQ55" s="73"/>
      <c r="OPR55" s="73"/>
      <c r="OPS55" s="73"/>
      <c r="OPT55" s="73"/>
      <c r="OPU55" s="73"/>
      <c r="OPV55" s="73"/>
      <c r="OPW55" s="73"/>
      <c r="OPX55" s="73"/>
      <c r="OPY55" s="73"/>
      <c r="OPZ55" s="73"/>
      <c r="OQA55" s="73"/>
      <c r="OQB55" s="73"/>
      <c r="OQC55" s="73"/>
      <c r="OQD55" s="73"/>
      <c r="OQE55" s="73"/>
      <c r="OQF55" s="73"/>
      <c r="OQG55" s="73"/>
      <c r="OQH55" s="73"/>
      <c r="OQI55" s="73"/>
      <c r="OQJ55" s="73"/>
      <c r="OQK55" s="73"/>
      <c r="OQL55" s="73"/>
      <c r="OQM55" s="73"/>
      <c r="OQN55" s="73"/>
      <c r="OQO55" s="73"/>
      <c r="OQP55" s="73"/>
      <c r="OQQ55" s="73"/>
      <c r="OQR55" s="73"/>
      <c r="OQS55" s="73"/>
      <c r="OQT55" s="73"/>
      <c r="OQU55" s="73"/>
      <c r="OQV55" s="73"/>
      <c r="OQW55" s="73"/>
      <c r="OQX55" s="73"/>
      <c r="OQY55" s="73"/>
      <c r="OQZ55" s="73"/>
      <c r="ORA55" s="73"/>
      <c r="ORB55" s="73"/>
      <c r="ORC55" s="73"/>
      <c r="ORD55" s="73"/>
      <c r="ORE55" s="73"/>
      <c r="ORF55" s="73"/>
      <c r="ORG55" s="73"/>
      <c r="ORH55" s="73"/>
      <c r="ORI55" s="73"/>
      <c r="ORJ55" s="73"/>
      <c r="ORK55" s="73"/>
      <c r="ORL55" s="73"/>
      <c r="ORM55" s="73"/>
      <c r="ORN55" s="73"/>
      <c r="ORO55" s="73"/>
      <c r="ORP55" s="73"/>
      <c r="ORQ55" s="73"/>
      <c r="ORR55" s="73"/>
      <c r="ORS55" s="73"/>
      <c r="ORT55" s="73"/>
      <c r="ORU55" s="73"/>
      <c r="ORV55" s="73"/>
      <c r="ORW55" s="73"/>
      <c r="ORX55" s="73"/>
      <c r="ORY55" s="73"/>
      <c r="ORZ55" s="73"/>
      <c r="OSA55" s="73"/>
      <c r="OSB55" s="73"/>
      <c r="OSC55" s="73"/>
      <c r="OSD55" s="73"/>
      <c r="OSE55" s="73"/>
      <c r="OSF55" s="73"/>
      <c r="OSG55" s="73"/>
      <c r="OSH55" s="73"/>
      <c r="OSI55" s="73"/>
      <c r="OSJ55" s="73"/>
      <c r="OSK55" s="73"/>
      <c r="OSL55" s="73"/>
      <c r="OSM55" s="73"/>
      <c r="OSN55" s="73"/>
      <c r="OSO55" s="73"/>
      <c r="OSP55" s="73"/>
      <c r="OSQ55" s="73"/>
      <c r="OSR55" s="73"/>
      <c r="OSS55" s="73"/>
      <c r="OST55" s="73"/>
      <c r="OSU55" s="73"/>
      <c r="OSV55" s="73"/>
      <c r="OSW55" s="73"/>
      <c r="OSX55" s="73"/>
      <c r="OSY55" s="73"/>
      <c r="OSZ55" s="73"/>
      <c r="OTA55" s="73"/>
      <c r="OTB55" s="73"/>
      <c r="OTC55" s="73"/>
      <c r="OTD55" s="73"/>
      <c r="OTE55" s="73"/>
      <c r="OTF55" s="73"/>
      <c r="OTG55" s="73"/>
      <c r="OTH55" s="73"/>
      <c r="OTI55" s="73"/>
      <c r="OTJ55" s="73"/>
      <c r="OTK55" s="73"/>
      <c r="OTL55" s="73"/>
      <c r="OTM55" s="73"/>
      <c r="OTN55" s="73"/>
      <c r="OTO55" s="73"/>
      <c r="OTP55" s="73"/>
      <c r="OTQ55" s="73"/>
      <c r="OTR55" s="73"/>
      <c r="OTS55" s="73"/>
      <c r="OTT55" s="73"/>
      <c r="OTU55" s="73"/>
      <c r="OTV55" s="73"/>
      <c r="OTW55" s="73"/>
      <c r="OTX55" s="73"/>
      <c r="OTY55" s="73"/>
      <c r="OTZ55" s="73"/>
      <c r="OUA55" s="73"/>
      <c r="OUB55" s="73"/>
      <c r="OUC55" s="73"/>
      <c r="OUD55" s="73"/>
      <c r="OUE55" s="73"/>
      <c r="OUF55" s="73"/>
      <c r="OUG55" s="73"/>
      <c r="OUH55" s="73"/>
      <c r="OUI55" s="73"/>
      <c r="OUJ55" s="73"/>
      <c r="OUK55" s="73"/>
      <c r="OUL55" s="73"/>
      <c r="OUM55" s="73"/>
      <c r="OUN55" s="73"/>
      <c r="OUO55" s="73"/>
      <c r="OUP55" s="73"/>
      <c r="OUQ55" s="73"/>
      <c r="OUR55" s="73"/>
      <c r="OUS55" s="73"/>
      <c r="OUT55" s="73"/>
      <c r="OUU55" s="73"/>
      <c r="OUV55" s="73"/>
      <c r="OUW55" s="73"/>
      <c r="OUX55" s="73"/>
      <c r="OUY55" s="73"/>
      <c r="OUZ55" s="73"/>
      <c r="OVA55" s="73"/>
      <c r="OVB55" s="73"/>
      <c r="OVC55" s="73"/>
      <c r="OVD55" s="73"/>
      <c r="OVE55" s="73"/>
      <c r="OVF55" s="73"/>
      <c r="OVG55" s="73"/>
      <c r="OVH55" s="73"/>
      <c r="OVI55" s="73"/>
      <c r="OVJ55" s="73"/>
      <c r="OVK55" s="73"/>
      <c r="OVL55" s="73"/>
      <c r="OVM55" s="73"/>
      <c r="OVN55" s="73"/>
      <c r="OVO55" s="73"/>
      <c r="OVP55" s="73"/>
      <c r="OVQ55" s="73"/>
      <c r="OVR55" s="73"/>
      <c r="OVS55" s="73"/>
      <c r="OVT55" s="73"/>
      <c r="OVU55" s="73"/>
      <c r="OVV55" s="73"/>
      <c r="OVW55" s="73"/>
      <c r="OVX55" s="73"/>
      <c r="OVY55" s="73"/>
      <c r="OVZ55" s="73"/>
      <c r="OWA55" s="73"/>
      <c r="OWB55" s="73"/>
      <c r="OWC55" s="73"/>
      <c r="OWD55" s="73"/>
      <c r="OWE55" s="73"/>
      <c r="OWF55" s="73"/>
      <c r="OWG55" s="73"/>
      <c r="OWH55" s="73"/>
      <c r="OWI55" s="73"/>
      <c r="OWJ55" s="73"/>
      <c r="OWK55" s="73"/>
      <c r="OWL55" s="73"/>
      <c r="OWM55" s="73"/>
      <c r="OWN55" s="73"/>
      <c r="OWO55" s="73"/>
      <c r="OWP55" s="73"/>
      <c r="OWQ55" s="73"/>
      <c r="OWR55" s="73"/>
      <c r="OWS55" s="73"/>
      <c r="OWT55" s="73"/>
      <c r="OWU55" s="73"/>
      <c r="OWV55" s="73"/>
      <c r="OWW55" s="73"/>
      <c r="OWX55" s="73"/>
      <c r="OWY55" s="73"/>
      <c r="OWZ55" s="73"/>
      <c r="OXA55" s="73"/>
      <c r="OXB55" s="73"/>
      <c r="OXC55" s="73"/>
      <c r="OXD55" s="73"/>
      <c r="OXE55" s="73"/>
      <c r="OXF55" s="73"/>
      <c r="OXG55" s="73"/>
      <c r="OXH55" s="73"/>
      <c r="OXI55" s="73"/>
      <c r="OXJ55" s="73"/>
      <c r="OXK55" s="73"/>
      <c r="OXL55" s="73"/>
      <c r="OXM55" s="73"/>
      <c r="OXN55" s="73"/>
      <c r="OXO55" s="73"/>
      <c r="OXP55" s="73"/>
      <c r="OXQ55" s="73"/>
      <c r="OXR55" s="73"/>
      <c r="OXS55" s="73"/>
      <c r="OXT55" s="73"/>
      <c r="OXU55" s="73"/>
      <c r="OXV55" s="73"/>
      <c r="OXW55" s="73"/>
      <c r="OXX55" s="73"/>
      <c r="OXY55" s="73"/>
      <c r="OXZ55" s="73"/>
      <c r="OYA55" s="73"/>
      <c r="OYB55" s="73"/>
      <c r="OYC55" s="73"/>
      <c r="OYD55" s="73"/>
      <c r="OYE55" s="73"/>
      <c r="OYF55" s="73"/>
      <c r="OYG55" s="73"/>
      <c r="OYH55" s="73"/>
      <c r="OYI55" s="73"/>
      <c r="OYJ55" s="73"/>
      <c r="OYK55" s="73"/>
      <c r="OYL55" s="73"/>
      <c r="OYM55" s="73"/>
      <c r="OYN55" s="73"/>
      <c r="OYO55" s="73"/>
      <c r="OYP55" s="73"/>
      <c r="OYQ55" s="73"/>
      <c r="OYR55" s="73"/>
      <c r="OYS55" s="73"/>
      <c r="OYT55" s="73"/>
      <c r="OYU55" s="73"/>
      <c r="OYV55" s="73"/>
      <c r="OYW55" s="73"/>
      <c r="OYX55" s="73"/>
      <c r="OYY55" s="73"/>
      <c r="OYZ55" s="73"/>
      <c r="OZA55" s="73"/>
      <c r="OZB55" s="73"/>
      <c r="OZC55" s="73"/>
      <c r="OZD55" s="73"/>
      <c r="OZE55" s="73"/>
      <c r="OZF55" s="73"/>
      <c r="OZG55" s="73"/>
      <c r="OZH55" s="73"/>
      <c r="OZI55" s="73"/>
      <c r="OZJ55" s="73"/>
      <c r="OZK55" s="73"/>
      <c r="OZL55" s="73"/>
      <c r="OZM55" s="73"/>
      <c r="OZN55" s="73"/>
      <c r="OZO55" s="73"/>
      <c r="OZP55" s="73"/>
      <c r="OZQ55" s="73"/>
      <c r="OZR55" s="73"/>
      <c r="OZS55" s="73"/>
      <c r="OZT55" s="73"/>
      <c r="OZU55" s="73"/>
      <c r="OZV55" s="73"/>
      <c r="OZW55" s="73"/>
      <c r="OZX55" s="73"/>
      <c r="OZY55" s="73"/>
      <c r="OZZ55" s="73"/>
      <c r="PAA55" s="73"/>
      <c r="PAB55" s="73"/>
      <c r="PAC55" s="73"/>
      <c r="PAD55" s="73"/>
      <c r="PAE55" s="73"/>
      <c r="PAF55" s="73"/>
      <c r="PAG55" s="73"/>
      <c r="PAH55" s="73"/>
      <c r="PAI55" s="73"/>
      <c r="PAJ55" s="73"/>
      <c r="PAK55" s="73"/>
      <c r="PAL55" s="73"/>
      <c r="PAM55" s="73"/>
      <c r="PAN55" s="73"/>
      <c r="PAO55" s="73"/>
      <c r="PAP55" s="73"/>
      <c r="PAQ55" s="73"/>
      <c r="PAR55" s="73"/>
      <c r="PAS55" s="73"/>
      <c r="PAT55" s="73"/>
      <c r="PAU55" s="73"/>
      <c r="PAV55" s="73"/>
      <c r="PAW55" s="73"/>
      <c r="PAX55" s="73"/>
      <c r="PAY55" s="73"/>
      <c r="PAZ55" s="73"/>
      <c r="PBA55" s="73"/>
      <c r="PBB55" s="73"/>
      <c r="PBC55" s="73"/>
      <c r="PBD55" s="73"/>
      <c r="PBE55" s="73"/>
      <c r="PBF55" s="73"/>
      <c r="PBG55" s="73"/>
      <c r="PBH55" s="73"/>
      <c r="PBI55" s="73"/>
      <c r="PBJ55" s="73"/>
      <c r="PBK55" s="73"/>
      <c r="PBL55" s="73"/>
      <c r="PBM55" s="73"/>
      <c r="PBN55" s="73"/>
      <c r="PBO55" s="73"/>
      <c r="PBP55" s="73"/>
      <c r="PBQ55" s="73"/>
      <c r="PBR55" s="73"/>
      <c r="PBS55" s="73"/>
      <c r="PBT55" s="73"/>
      <c r="PBU55" s="73"/>
      <c r="PBV55" s="73"/>
      <c r="PBW55" s="73"/>
      <c r="PBX55" s="73"/>
      <c r="PBY55" s="73"/>
      <c r="PBZ55" s="73"/>
      <c r="PCA55" s="73"/>
      <c r="PCB55" s="73"/>
      <c r="PCC55" s="73"/>
      <c r="PCD55" s="73"/>
      <c r="PCE55" s="73"/>
      <c r="PCF55" s="73"/>
      <c r="PCG55" s="73"/>
      <c r="PCH55" s="73"/>
      <c r="PCI55" s="73"/>
      <c r="PCJ55" s="73"/>
      <c r="PCK55" s="73"/>
      <c r="PCL55" s="73"/>
      <c r="PCM55" s="73"/>
      <c r="PCN55" s="73"/>
      <c r="PCO55" s="73"/>
      <c r="PCP55" s="73"/>
      <c r="PCQ55" s="73"/>
      <c r="PCR55" s="73"/>
      <c r="PCS55" s="73"/>
      <c r="PCT55" s="73"/>
      <c r="PCU55" s="73"/>
      <c r="PCV55" s="73"/>
      <c r="PCW55" s="73"/>
      <c r="PCX55" s="73"/>
      <c r="PCY55" s="73"/>
      <c r="PCZ55" s="73"/>
      <c r="PDA55" s="73"/>
      <c r="PDB55" s="73"/>
      <c r="PDC55" s="73"/>
      <c r="PDD55" s="73"/>
      <c r="PDE55" s="73"/>
      <c r="PDF55" s="73"/>
      <c r="PDG55" s="73"/>
      <c r="PDH55" s="73"/>
      <c r="PDI55" s="73"/>
      <c r="PDJ55" s="73"/>
      <c r="PDK55" s="73"/>
      <c r="PDL55" s="73"/>
      <c r="PDM55" s="73"/>
      <c r="PDN55" s="73"/>
      <c r="PDO55" s="73"/>
      <c r="PDP55" s="73"/>
      <c r="PDQ55" s="73"/>
      <c r="PDR55" s="73"/>
      <c r="PDS55" s="73"/>
      <c r="PDT55" s="73"/>
      <c r="PDU55" s="73"/>
      <c r="PDV55" s="73"/>
      <c r="PDW55" s="73"/>
      <c r="PDX55" s="73"/>
      <c r="PDY55" s="73"/>
      <c r="PDZ55" s="73"/>
      <c r="PEA55" s="73"/>
      <c r="PEB55" s="73"/>
      <c r="PEC55" s="73"/>
      <c r="PED55" s="73"/>
      <c r="PEE55" s="73"/>
      <c r="PEF55" s="73"/>
      <c r="PEG55" s="73"/>
      <c r="PEH55" s="73"/>
      <c r="PEI55" s="73"/>
      <c r="PEJ55" s="73"/>
      <c r="PEK55" s="73"/>
      <c r="PEL55" s="73"/>
      <c r="PEM55" s="73"/>
      <c r="PEN55" s="73"/>
      <c r="PEO55" s="73"/>
      <c r="PEP55" s="73"/>
      <c r="PEQ55" s="73"/>
      <c r="PER55" s="73"/>
      <c r="PES55" s="73"/>
      <c r="PET55" s="73"/>
      <c r="PEU55" s="73"/>
      <c r="PEV55" s="73"/>
      <c r="PEW55" s="73"/>
      <c r="PEX55" s="73"/>
      <c r="PEY55" s="73"/>
      <c r="PEZ55" s="73"/>
      <c r="PFA55" s="73"/>
      <c r="PFB55" s="73"/>
      <c r="PFC55" s="73"/>
      <c r="PFD55" s="73"/>
      <c r="PFE55" s="73"/>
      <c r="PFF55" s="73"/>
      <c r="PFG55" s="73"/>
      <c r="PFH55" s="73"/>
      <c r="PFI55" s="73"/>
      <c r="PFJ55" s="73"/>
      <c r="PFK55" s="73"/>
      <c r="PFL55" s="73"/>
      <c r="PFM55" s="73"/>
      <c r="PFN55" s="73"/>
      <c r="PFO55" s="73"/>
      <c r="PFP55" s="73"/>
      <c r="PFQ55" s="73"/>
      <c r="PFR55" s="73"/>
      <c r="PFS55" s="73"/>
      <c r="PFT55" s="73"/>
      <c r="PFU55" s="73"/>
      <c r="PFV55" s="73"/>
      <c r="PFW55" s="73"/>
      <c r="PFX55" s="73"/>
      <c r="PFY55" s="73"/>
      <c r="PFZ55" s="73"/>
      <c r="PGA55" s="73"/>
      <c r="PGB55" s="73"/>
      <c r="PGC55" s="73"/>
      <c r="PGD55" s="73"/>
      <c r="PGE55" s="73"/>
      <c r="PGF55" s="73"/>
      <c r="PGG55" s="73"/>
      <c r="PGH55" s="73"/>
      <c r="PGI55" s="73"/>
      <c r="PGJ55" s="73"/>
      <c r="PGK55" s="73"/>
      <c r="PGL55" s="73"/>
      <c r="PGM55" s="73"/>
      <c r="PGN55" s="73"/>
      <c r="PGO55" s="73"/>
      <c r="PGP55" s="73"/>
      <c r="PGQ55" s="73"/>
      <c r="PGR55" s="73"/>
      <c r="PGS55" s="73"/>
      <c r="PGT55" s="73"/>
      <c r="PGU55" s="73"/>
      <c r="PGV55" s="73"/>
      <c r="PGW55" s="73"/>
      <c r="PGX55" s="73"/>
      <c r="PGY55" s="73"/>
      <c r="PGZ55" s="73"/>
      <c r="PHA55" s="73"/>
      <c r="PHB55" s="73"/>
      <c r="PHC55" s="73"/>
      <c r="PHD55" s="73"/>
      <c r="PHE55" s="73"/>
      <c r="PHF55" s="73"/>
      <c r="PHG55" s="73"/>
      <c r="PHH55" s="73"/>
      <c r="PHI55" s="73"/>
      <c r="PHJ55" s="73"/>
      <c r="PHK55" s="73"/>
      <c r="PHL55" s="73"/>
      <c r="PHM55" s="73"/>
      <c r="PHN55" s="73"/>
      <c r="PHO55" s="73"/>
      <c r="PHP55" s="73"/>
      <c r="PHQ55" s="73"/>
      <c r="PHR55" s="73"/>
      <c r="PHS55" s="73"/>
      <c r="PHT55" s="73"/>
      <c r="PHU55" s="73"/>
      <c r="PHV55" s="73"/>
      <c r="PHW55" s="73"/>
      <c r="PHX55" s="73"/>
      <c r="PHY55" s="73"/>
      <c r="PHZ55" s="73"/>
      <c r="PIA55" s="73"/>
      <c r="PIB55" s="73"/>
      <c r="PIC55" s="73"/>
      <c r="PID55" s="73"/>
      <c r="PIE55" s="73"/>
      <c r="PIF55" s="73"/>
      <c r="PIG55" s="73"/>
      <c r="PIH55" s="73"/>
      <c r="PII55" s="73"/>
      <c r="PIJ55" s="73"/>
      <c r="PIK55" s="73"/>
      <c r="PIL55" s="73"/>
      <c r="PIM55" s="73"/>
      <c r="PIN55" s="73"/>
      <c r="PIO55" s="73"/>
      <c r="PIP55" s="73"/>
      <c r="PIQ55" s="73"/>
      <c r="PIR55" s="73"/>
      <c r="PIS55" s="73"/>
      <c r="PIT55" s="73"/>
      <c r="PIU55" s="73"/>
      <c r="PIV55" s="73"/>
      <c r="PIW55" s="73"/>
      <c r="PIX55" s="73"/>
      <c r="PIY55" s="73"/>
      <c r="PIZ55" s="73"/>
      <c r="PJA55" s="73"/>
      <c r="PJB55" s="73"/>
      <c r="PJC55" s="73"/>
      <c r="PJD55" s="73"/>
      <c r="PJE55" s="73"/>
      <c r="PJF55" s="73"/>
      <c r="PJG55" s="73"/>
      <c r="PJH55" s="73"/>
      <c r="PJI55" s="73"/>
      <c r="PJJ55" s="73"/>
      <c r="PJK55" s="73"/>
      <c r="PJL55" s="73"/>
      <c r="PJM55" s="73"/>
      <c r="PJN55" s="73"/>
      <c r="PJO55" s="73"/>
      <c r="PJP55" s="73"/>
      <c r="PJQ55" s="73"/>
      <c r="PJR55" s="73"/>
      <c r="PJS55" s="73"/>
      <c r="PJT55" s="73"/>
      <c r="PJU55" s="73"/>
      <c r="PJV55" s="73"/>
      <c r="PJW55" s="73"/>
      <c r="PJX55" s="73"/>
      <c r="PJY55" s="73"/>
      <c r="PJZ55" s="73"/>
      <c r="PKA55" s="73"/>
      <c r="PKB55" s="73"/>
      <c r="PKC55" s="73"/>
      <c r="PKD55" s="73"/>
      <c r="PKE55" s="73"/>
      <c r="PKF55" s="73"/>
      <c r="PKG55" s="73"/>
      <c r="PKH55" s="73"/>
      <c r="PKI55" s="73"/>
      <c r="PKJ55" s="73"/>
      <c r="PKK55" s="73"/>
      <c r="PKL55" s="73"/>
      <c r="PKM55" s="73"/>
      <c r="PKN55" s="73"/>
      <c r="PKO55" s="73"/>
      <c r="PKP55" s="73"/>
      <c r="PKQ55" s="73"/>
      <c r="PKR55" s="73"/>
      <c r="PKS55" s="73"/>
      <c r="PKT55" s="73"/>
      <c r="PKU55" s="73"/>
      <c r="PKV55" s="73"/>
      <c r="PKW55" s="73"/>
      <c r="PKX55" s="73"/>
      <c r="PKY55" s="73"/>
      <c r="PKZ55" s="73"/>
      <c r="PLA55" s="73"/>
      <c r="PLB55" s="73"/>
      <c r="PLC55" s="73"/>
      <c r="PLD55" s="73"/>
      <c r="PLE55" s="73"/>
      <c r="PLF55" s="73"/>
      <c r="PLG55" s="73"/>
      <c r="PLH55" s="73"/>
      <c r="PLI55" s="73"/>
      <c r="PLJ55" s="73"/>
      <c r="PLK55" s="73"/>
      <c r="PLL55" s="73"/>
      <c r="PLM55" s="73"/>
      <c r="PLN55" s="73"/>
      <c r="PLO55" s="73"/>
      <c r="PLP55" s="73"/>
      <c r="PLQ55" s="73"/>
      <c r="PLR55" s="73"/>
      <c r="PLS55" s="73"/>
      <c r="PLT55" s="73"/>
      <c r="PLU55" s="73"/>
      <c r="PLV55" s="73"/>
      <c r="PLW55" s="73"/>
      <c r="PLX55" s="73"/>
      <c r="PLY55" s="73"/>
      <c r="PLZ55" s="73"/>
      <c r="PMA55" s="73"/>
      <c r="PMB55" s="73"/>
      <c r="PMC55" s="73"/>
      <c r="PMD55" s="73"/>
      <c r="PME55" s="73"/>
      <c r="PMF55" s="73"/>
      <c r="PMG55" s="73"/>
      <c r="PMH55" s="73"/>
      <c r="PMI55" s="73"/>
      <c r="PMJ55" s="73"/>
      <c r="PMK55" s="73"/>
      <c r="PML55" s="73"/>
      <c r="PMM55" s="73"/>
      <c r="PMN55" s="73"/>
      <c r="PMO55" s="73"/>
      <c r="PMP55" s="73"/>
      <c r="PMQ55" s="73"/>
      <c r="PMR55" s="73"/>
      <c r="PMS55" s="73"/>
      <c r="PMT55" s="73"/>
      <c r="PMU55" s="73"/>
      <c r="PMV55" s="73"/>
      <c r="PMW55" s="73"/>
      <c r="PMX55" s="73"/>
      <c r="PMY55" s="73"/>
      <c r="PMZ55" s="73"/>
      <c r="PNA55" s="73"/>
      <c r="PNB55" s="73"/>
      <c r="PNC55" s="73"/>
      <c r="PND55" s="73"/>
      <c r="PNE55" s="73"/>
      <c r="PNF55" s="73"/>
      <c r="PNG55" s="73"/>
      <c r="PNH55" s="73"/>
      <c r="PNI55" s="73"/>
      <c r="PNJ55" s="73"/>
      <c r="PNK55" s="73"/>
      <c r="PNL55" s="73"/>
      <c r="PNM55" s="73"/>
      <c r="PNN55" s="73"/>
      <c r="PNO55" s="73"/>
      <c r="PNP55" s="73"/>
      <c r="PNQ55" s="73"/>
      <c r="PNR55" s="73"/>
      <c r="PNS55" s="73"/>
      <c r="PNT55" s="73"/>
      <c r="PNU55" s="73"/>
      <c r="PNV55" s="73"/>
      <c r="PNW55" s="73"/>
      <c r="PNX55" s="73"/>
      <c r="PNY55" s="73"/>
      <c r="PNZ55" s="73"/>
      <c r="POA55" s="73"/>
      <c r="POB55" s="73"/>
      <c r="POC55" s="73"/>
      <c r="POD55" s="73"/>
      <c r="POE55" s="73"/>
      <c r="POF55" s="73"/>
      <c r="POG55" s="73"/>
      <c r="POH55" s="73"/>
      <c r="POI55" s="73"/>
      <c r="POJ55" s="73"/>
      <c r="POK55" s="73"/>
      <c r="POL55" s="73"/>
      <c r="POM55" s="73"/>
      <c r="PON55" s="73"/>
      <c r="POO55" s="73"/>
      <c r="POP55" s="73"/>
      <c r="POQ55" s="73"/>
      <c r="POR55" s="73"/>
      <c r="POS55" s="73"/>
      <c r="POT55" s="73"/>
      <c r="POU55" s="73"/>
      <c r="POV55" s="73"/>
      <c r="POW55" s="73"/>
      <c r="POX55" s="73"/>
      <c r="POY55" s="73"/>
      <c r="POZ55" s="73"/>
      <c r="PPA55" s="73"/>
      <c r="PPB55" s="73"/>
      <c r="PPC55" s="73"/>
      <c r="PPD55" s="73"/>
      <c r="PPE55" s="73"/>
      <c r="PPF55" s="73"/>
      <c r="PPG55" s="73"/>
      <c r="PPH55" s="73"/>
      <c r="PPI55" s="73"/>
      <c r="PPJ55" s="73"/>
      <c r="PPK55" s="73"/>
      <c r="PPL55" s="73"/>
      <c r="PPM55" s="73"/>
      <c r="PPN55" s="73"/>
      <c r="PPO55" s="73"/>
      <c r="PPP55" s="73"/>
      <c r="PPQ55" s="73"/>
      <c r="PPR55" s="73"/>
      <c r="PPS55" s="73"/>
      <c r="PPT55" s="73"/>
      <c r="PPU55" s="73"/>
      <c r="PPV55" s="73"/>
      <c r="PPW55" s="73"/>
      <c r="PPX55" s="73"/>
      <c r="PPY55" s="73"/>
      <c r="PPZ55" s="73"/>
      <c r="PQA55" s="73"/>
      <c r="PQB55" s="73"/>
      <c r="PQC55" s="73"/>
      <c r="PQD55" s="73"/>
      <c r="PQE55" s="73"/>
      <c r="PQF55" s="73"/>
      <c r="PQG55" s="73"/>
      <c r="PQH55" s="73"/>
      <c r="PQI55" s="73"/>
      <c r="PQJ55" s="73"/>
      <c r="PQK55" s="73"/>
      <c r="PQL55" s="73"/>
      <c r="PQM55" s="73"/>
      <c r="PQN55" s="73"/>
      <c r="PQO55" s="73"/>
      <c r="PQP55" s="73"/>
      <c r="PQQ55" s="73"/>
      <c r="PQR55" s="73"/>
      <c r="PQS55" s="73"/>
      <c r="PQT55" s="73"/>
      <c r="PQU55" s="73"/>
      <c r="PQV55" s="73"/>
      <c r="PQW55" s="73"/>
      <c r="PQX55" s="73"/>
      <c r="PQY55" s="73"/>
      <c r="PQZ55" s="73"/>
      <c r="PRA55" s="73"/>
      <c r="PRB55" s="73"/>
      <c r="PRC55" s="73"/>
      <c r="PRD55" s="73"/>
      <c r="PRE55" s="73"/>
      <c r="PRF55" s="73"/>
      <c r="PRG55" s="73"/>
      <c r="PRH55" s="73"/>
      <c r="PRI55" s="73"/>
      <c r="PRJ55" s="73"/>
      <c r="PRK55" s="73"/>
      <c r="PRL55" s="73"/>
      <c r="PRM55" s="73"/>
      <c r="PRN55" s="73"/>
      <c r="PRO55" s="73"/>
      <c r="PRP55" s="73"/>
      <c r="PRQ55" s="73"/>
      <c r="PRR55" s="73"/>
      <c r="PRS55" s="73"/>
      <c r="PRT55" s="73"/>
      <c r="PRU55" s="73"/>
      <c r="PRV55" s="73"/>
      <c r="PRW55" s="73"/>
      <c r="PRX55" s="73"/>
      <c r="PRY55" s="73"/>
      <c r="PRZ55" s="73"/>
      <c r="PSA55" s="73"/>
      <c r="PSB55" s="73"/>
      <c r="PSC55" s="73"/>
      <c r="PSD55" s="73"/>
      <c r="PSE55" s="73"/>
      <c r="PSF55" s="73"/>
      <c r="PSG55" s="73"/>
      <c r="PSH55" s="73"/>
      <c r="PSI55" s="73"/>
      <c r="PSJ55" s="73"/>
      <c r="PSK55" s="73"/>
      <c r="PSL55" s="73"/>
      <c r="PSM55" s="73"/>
      <c r="PSN55" s="73"/>
      <c r="PSO55" s="73"/>
      <c r="PSP55" s="73"/>
      <c r="PSQ55" s="73"/>
      <c r="PSR55" s="73"/>
      <c r="PSS55" s="73"/>
      <c r="PST55" s="73"/>
      <c r="PSU55" s="73"/>
      <c r="PSV55" s="73"/>
      <c r="PSW55" s="73"/>
      <c r="PSX55" s="73"/>
      <c r="PSY55" s="73"/>
      <c r="PSZ55" s="73"/>
      <c r="PTA55" s="73"/>
      <c r="PTB55" s="73"/>
      <c r="PTC55" s="73"/>
      <c r="PTD55" s="73"/>
      <c r="PTE55" s="73"/>
      <c r="PTF55" s="73"/>
      <c r="PTG55" s="73"/>
      <c r="PTH55" s="73"/>
      <c r="PTI55" s="73"/>
      <c r="PTJ55" s="73"/>
      <c r="PTK55" s="73"/>
      <c r="PTL55" s="73"/>
      <c r="PTM55" s="73"/>
      <c r="PTN55" s="73"/>
      <c r="PTO55" s="73"/>
      <c r="PTP55" s="73"/>
      <c r="PTQ55" s="73"/>
      <c r="PTR55" s="73"/>
      <c r="PTS55" s="73"/>
      <c r="PTT55" s="73"/>
      <c r="PTU55" s="73"/>
      <c r="PTV55" s="73"/>
      <c r="PTW55" s="73"/>
      <c r="PTX55" s="73"/>
      <c r="PTY55" s="73"/>
      <c r="PTZ55" s="73"/>
      <c r="PUA55" s="73"/>
      <c r="PUB55" s="73"/>
      <c r="PUC55" s="73"/>
      <c r="PUD55" s="73"/>
      <c r="PUE55" s="73"/>
      <c r="PUF55" s="73"/>
      <c r="PUG55" s="73"/>
      <c r="PUH55" s="73"/>
      <c r="PUI55" s="73"/>
      <c r="PUJ55" s="73"/>
      <c r="PUK55" s="73"/>
      <c r="PUL55" s="73"/>
      <c r="PUM55" s="73"/>
      <c r="PUN55" s="73"/>
      <c r="PUO55" s="73"/>
      <c r="PUP55" s="73"/>
      <c r="PUQ55" s="73"/>
      <c r="PUR55" s="73"/>
      <c r="PUS55" s="73"/>
      <c r="PUT55" s="73"/>
      <c r="PUU55" s="73"/>
      <c r="PUV55" s="73"/>
      <c r="PUW55" s="73"/>
      <c r="PUX55" s="73"/>
      <c r="PUY55" s="73"/>
      <c r="PUZ55" s="73"/>
      <c r="PVA55" s="73"/>
      <c r="PVB55" s="73"/>
      <c r="PVC55" s="73"/>
      <c r="PVD55" s="73"/>
      <c r="PVE55" s="73"/>
      <c r="PVF55" s="73"/>
      <c r="PVG55" s="73"/>
      <c r="PVH55" s="73"/>
      <c r="PVI55" s="73"/>
      <c r="PVJ55" s="73"/>
      <c r="PVK55" s="73"/>
      <c r="PVL55" s="73"/>
      <c r="PVM55" s="73"/>
      <c r="PVN55" s="73"/>
      <c r="PVO55" s="73"/>
      <c r="PVP55" s="73"/>
      <c r="PVQ55" s="73"/>
      <c r="PVR55" s="73"/>
      <c r="PVS55" s="73"/>
      <c r="PVT55" s="73"/>
      <c r="PVU55" s="73"/>
      <c r="PVV55" s="73"/>
      <c r="PVW55" s="73"/>
      <c r="PVX55" s="73"/>
      <c r="PVY55" s="73"/>
      <c r="PVZ55" s="73"/>
      <c r="PWA55" s="73"/>
      <c r="PWB55" s="73"/>
      <c r="PWC55" s="73"/>
      <c r="PWD55" s="73"/>
      <c r="PWE55" s="73"/>
      <c r="PWF55" s="73"/>
      <c r="PWG55" s="73"/>
      <c r="PWH55" s="73"/>
      <c r="PWI55" s="73"/>
      <c r="PWJ55" s="73"/>
      <c r="PWK55" s="73"/>
      <c r="PWL55" s="73"/>
      <c r="PWM55" s="73"/>
      <c r="PWN55" s="73"/>
      <c r="PWO55" s="73"/>
      <c r="PWP55" s="73"/>
      <c r="PWQ55" s="73"/>
      <c r="PWR55" s="73"/>
      <c r="PWS55" s="73"/>
      <c r="PWT55" s="73"/>
      <c r="PWU55" s="73"/>
      <c r="PWV55" s="73"/>
      <c r="PWW55" s="73"/>
      <c r="PWX55" s="73"/>
      <c r="PWY55" s="73"/>
      <c r="PWZ55" s="73"/>
      <c r="PXA55" s="73"/>
      <c r="PXB55" s="73"/>
      <c r="PXC55" s="73"/>
      <c r="PXD55" s="73"/>
      <c r="PXE55" s="73"/>
      <c r="PXF55" s="73"/>
      <c r="PXG55" s="73"/>
      <c r="PXH55" s="73"/>
      <c r="PXI55" s="73"/>
      <c r="PXJ55" s="73"/>
      <c r="PXK55" s="73"/>
      <c r="PXL55" s="73"/>
      <c r="PXM55" s="73"/>
      <c r="PXN55" s="73"/>
      <c r="PXO55" s="73"/>
      <c r="PXP55" s="73"/>
      <c r="PXQ55" s="73"/>
      <c r="PXR55" s="73"/>
      <c r="PXS55" s="73"/>
      <c r="PXT55" s="73"/>
      <c r="PXU55" s="73"/>
      <c r="PXV55" s="73"/>
      <c r="PXW55" s="73"/>
      <c r="PXX55" s="73"/>
      <c r="PXY55" s="73"/>
      <c r="PXZ55" s="73"/>
      <c r="PYA55" s="73"/>
      <c r="PYB55" s="73"/>
      <c r="PYC55" s="73"/>
      <c r="PYD55" s="73"/>
      <c r="PYE55" s="73"/>
      <c r="PYF55" s="73"/>
      <c r="PYG55" s="73"/>
      <c r="PYH55" s="73"/>
      <c r="PYI55" s="73"/>
      <c r="PYJ55" s="73"/>
      <c r="PYK55" s="73"/>
      <c r="PYL55" s="73"/>
      <c r="PYM55" s="73"/>
      <c r="PYN55" s="73"/>
      <c r="PYO55" s="73"/>
      <c r="PYP55" s="73"/>
      <c r="PYQ55" s="73"/>
      <c r="PYR55" s="73"/>
      <c r="PYS55" s="73"/>
      <c r="PYT55" s="73"/>
      <c r="PYU55" s="73"/>
      <c r="PYV55" s="73"/>
      <c r="PYW55" s="73"/>
      <c r="PYX55" s="73"/>
      <c r="PYY55" s="73"/>
      <c r="PYZ55" s="73"/>
      <c r="PZA55" s="73"/>
      <c r="PZB55" s="73"/>
      <c r="PZC55" s="73"/>
      <c r="PZD55" s="73"/>
      <c r="PZE55" s="73"/>
      <c r="PZF55" s="73"/>
      <c r="PZG55" s="73"/>
      <c r="PZH55" s="73"/>
      <c r="PZI55" s="73"/>
      <c r="PZJ55" s="73"/>
      <c r="PZK55" s="73"/>
      <c r="PZL55" s="73"/>
      <c r="PZM55" s="73"/>
      <c r="PZN55" s="73"/>
      <c r="PZO55" s="73"/>
      <c r="PZP55" s="73"/>
      <c r="PZQ55" s="73"/>
      <c r="PZR55" s="73"/>
      <c r="PZS55" s="73"/>
      <c r="PZT55" s="73"/>
      <c r="PZU55" s="73"/>
      <c r="PZV55" s="73"/>
      <c r="PZW55" s="73"/>
      <c r="PZX55" s="73"/>
      <c r="PZY55" s="73"/>
      <c r="PZZ55" s="73"/>
      <c r="QAA55" s="73"/>
      <c r="QAB55" s="73"/>
      <c r="QAC55" s="73"/>
      <c r="QAD55" s="73"/>
      <c r="QAE55" s="73"/>
      <c r="QAF55" s="73"/>
      <c r="QAG55" s="73"/>
      <c r="QAH55" s="73"/>
      <c r="QAI55" s="73"/>
      <c r="QAJ55" s="73"/>
      <c r="QAK55" s="73"/>
      <c r="QAL55" s="73"/>
      <c r="QAM55" s="73"/>
      <c r="QAN55" s="73"/>
      <c r="QAO55" s="73"/>
      <c r="QAP55" s="73"/>
      <c r="QAQ55" s="73"/>
      <c r="QAR55" s="73"/>
      <c r="QAS55" s="73"/>
      <c r="QAT55" s="73"/>
      <c r="QAU55" s="73"/>
      <c r="QAV55" s="73"/>
      <c r="QAW55" s="73"/>
      <c r="QAX55" s="73"/>
      <c r="QAY55" s="73"/>
      <c r="QAZ55" s="73"/>
      <c r="QBA55" s="73"/>
      <c r="QBB55" s="73"/>
      <c r="QBC55" s="73"/>
      <c r="QBD55" s="73"/>
      <c r="QBE55" s="73"/>
      <c r="QBF55" s="73"/>
      <c r="QBG55" s="73"/>
      <c r="QBH55" s="73"/>
      <c r="QBI55" s="73"/>
      <c r="QBJ55" s="73"/>
      <c r="QBK55" s="73"/>
      <c r="QBL55" s="73"/>
      <c r="QBM55" s="73"/>
      <c r="QBN55" s="73"/>
      <c r="QBO55" s="73"/>
      <c r="QBP55" s="73"/>
      <c r="QBQ55" s="73"/>
      <c r="QBR55" s="73"/>
      <c r="QBS55" s="73"/>
      <c r="QBT55" s="73"/>
      <c r="QBU55" s="73"/>
      <c r="QBV55" s="73"/>
      <c r="QBW55" s="73"/>
      <c r="QBX55" s="73"/>
      <c r="QBY55" s="73"/>
      <c r="QBZ55" s="73"/>
      <c r="QCA55" s="73"/>
      <c r="QCB55" s="73"/>
      <c r="QCC55" s="73"/>
      <c r="QCD55" s="73"/>
      <c r="QCE55" s="73"/>
      <c r="QCF55" s="73"/>
      <c r="QCG55" s="73"/>
      <c r="QCH55" s="73"/>
      <c r="QCI55" s="73"/>
      <c r="QCJ55" s="73"/>
      <c r="QCK55" s="73"/>
      <c r="QCL55" s="73"/>
      <c r="QCM55" s="73"/>
      <c r="QCN55" s="73"/>
      <c r="QCO55" s="73"/>
      <c r="QCP55" s="73"/>
      <c r="QCQ55" s="73"/>
      <c r="QCR55" s="73"/>
      <c r="QCS55" s="73"/>
      <c r="QCT55" s="73"/>
      <c r="QCU55" s="73"/>
      <c r="QCV55" s="73"/>
      <c r="QCW55" s="73"/>
      <c r="QCX55" s="73"/>
      <c r="QCY55" s="73"/>
      <c r="QCZ55" s="73"/>
      <c r="QDA55" s="73"/>
      <c r="QDB55" s="73"/>
      <c r="QDC55" s="73"/>
      <c r="QDD55" s="73"/>
      <c r="QDE55" s="73"/>
      <c r="QDF55" s="73"/>
      <c r="QDG55" s="73"/>
      <c r="QDH55" s="73"/>
      <c r="QDI55" s="73"/>
      <c r="QDJ55" s="73"/>
      <c r="QDK55" s="73"/>
      <c r="QDL55" s="73"/>
      <c r="QDM55" s="73"/>
      <c r="QDN55" s="73"/>
      <c r="QDO55" s="73"/>
      <c r="QDP55" s="73"/>
      <c r="QDQ55" s="73"/>
      <c r="QDR55" s="73"/>
      <c r="QDS55" s="73"/>
      <c r="QDT55" s="73"/>
      <c r="QDU55" s="73"/>
      <c r="QDV55" s="73"/>
      <c r="QDW55" s="73"/>
      <c r="QDX55" s="73"/>
      <c r="QDY55" s="73"/>
      <c r="QDZ55" s="73"/>
      <c r="QEA55" s="73"/>
      <c r="QEB55" s="73"/>
      <c r="QEC55" s="73"/>
      <c r="QED55" s="73"/>
      <c r="QEE55" s="73"/>
      <c r="QEF55" s="73"/>
      <c r="QEG55" s="73"/>
      <c r="QEH55" s="73"/>
      <c r="QEI55" s="73"/>
      <c r="QEJ55" s="73"/>
      <c r="QEK55" s="73"/>
      <c r="QEL55" s="73"/>
      <c r="QEM55" s="73"/>
      <c r="QEN55" s="73"/>
      <c r="QEO55" s="73"/>
      <c r="QEP55" s="73"/>
      <c r="QEQ55" s="73"/>
      <c r="QER55" s="73"/>
      <c r="QES55" s="73"/>
      <c r="QET55" s="73"/>
      <c r="QEU55" s="73"/>
      <c r="QEV55" s="73"/>
      <c r="QEW55" s="73"/>
      <c r="QEX55" s="73"/>
      <c r="QEY55" s="73"/>
      <c r="QEZ55" s="73"/>
      <c r="QFA55" s="73"/>
      <c r="QFB55" s="73"/>
      <c r="QFC55" s="73"/>
      <c r="QFD55" s="73"/>
      <c r="QFE55" s="73"/>
      <c r="QFF55" s="73"/>
      <c r="QFG55" s="73"/>
      <c r="QFH55" s="73"/>
      <c r="QFI55" s="73"/>
      <c r="QFJ55" s="73"/>
      <c r="QFK55" s="73"/>
      <c r="QFL55" s="73"/>
      <c r="QFM55" s="73"/>
      <c r="QFN55" s="73"/>
      <c r="QFO55" s="73"/>
      <c r="QFP55" s="73"/>
      <c r="QFQ55" s="73"/>
      <c r="QFR55" s="73"/>
      <c r="QFS55" s="73"/>
      <c r="QFT55" s="73"/>
      <c r="QFU55" s="73"/>
      <c r="QFV55" s="73"/>
      <c r="QFW55" s="73"/>
      <c r="QFX55" s="73"/>
      <c r="QFY55" s="73"/>
      <c r="QFZ55" s="73"/>
      <c r="QGA55" s="73"/>
      <c r="QGB55" s="73"/>
      <c r="QGC55" s="73"/>
      <c r="QGD55" s="73"/>
      <c r="QGE55" s="73"/>
      <c r="QGF55" s="73"/>
      <c r="QGG55" s="73"/>
      <c r="QGH55" s="73"/>
      <c r="QGI55" s="73"/>
      <c r="QGJ55" s="73"/>
      <c r="QGK55" s="73"/>
      <c r="QGL55" s="73"/>
      <c r="QGM55" s="73"/>
      <c r="QGN55" s="73"/>
      <c r="QGO55" s="73"/>
      <c r="QGP55" s="73"/>
      <c r="QGQ55" s="73"/>
      <c r="QGR55" s="73"/>
      <c r="QGS55" s="73"/>
      <c r="QGT55" s="73"/>
      <c r="QGU55" s="73"/>
      <c r="QGV55" s="73"/>
      <c r="QGW55" s="73"/>
      <c r="QGX55" s="73"/>
      <c r="QGY55" s="73"/>
      <c r="QGZ55" s="73"/>
      <c r="QHA55" s="73"/>
      <c r="QHB55" s="73"/>
      <c r="QHC55" s="73"/>
      <c r="QHD55" s="73"/>
      <c r="QHE55" s="73"/>
      <c r="QHF55" s="73"/>
      <c r="QHG55" s="73"/>
      <c r="QHH55" s="73"/>
      <c r="QHI55" s="73"/>
      <c r="QHJ55" s="73"/>
      <c r="QHK55" s="73"/>
      <c r="QHL55" s="73"/>
      <c r="QHM55" s="73"/>
      <c r="QHN55" s="73"/>
      <c r="QHO55" s="73"/>
      <c r="QHP55" s="73"/>
      <c r="QHQ55" s="73"/>
      <c r="QHR55" s="73"/>
      <c r="QHS55" s="73"/>
      <c r="QHT55" s="73"/>
      <c r="QHU55" s="73"/>
      <c r="QHV55" s="73"/>
      <c r="QHW55" s="73"/>
      <c r="QHX55" s="73"/>
      <c r="QHY55" s="73"/>
      <c r="QHZ55" s="73"/>
      <c r="QIA55" s="73"/>
      <c r="QIB55" s="73"/>
      <c r="QIC55" s="73"/>
      <c r="QID55" s="73"/>
      <c r="QIE55" s="73"/>
      <c r="QIF55" s="73"/>
      <c r="QIG55" s="73"/>
      <c r="QIH55" s="73"/>
      <c r="QII55" s="73"/>
      <c r="QIJ55" s="73"/>
      <c r="QIK55" s="73"/>
      <c r="QIL55" s="73"/>
      <c r="QIM55" s="73"/>
      <c r="QIN55" s="73"/>
      <c r="QIO55" s="73"/>
      <c r="QIP55" s="73"/>
      <c r="QIQ55" s="73"/>
      <c r="QIR55" s="73"/>
      <c r="QIS55" s="73"/>
      <c r="QIT55" s="73"/>
      <c r="QIU55" s="73"/>
      <c r="QIV55" s="73"/>
      <c r="QIW55" s="73"/>
      <c r="QIX55" s="73"/>
      <c r="QIY55" s="73"/>
      <c r="QIZ55" s="73"/>
      <c r="QJA55" s="73"/>
      <c r="QJB55" s="73"/>
      <c r="QJC55" s="73"/>
      <c r="QJD55" s="73"/>
      <c r="QJE55" s="73"/>
      <c r="QJF55" s="73"/>
      <c r="QJG55" s="73"/>
      <c r="QJH55" s="73"/>
      <c r="QJI55" s="73"/>
      <c r="QJJ55" s="73"/>
      <c r="QJK55" s="73"/>
      <c r="QJL55" s="73"/>
      <c r="QJM55" s="73"/>
      <c r="QJN55" s="73"/>
      <c r="QJO55" s="73"/>
      <c r="QJP55" s="73"/>
      <c r="QJQ55" s="73"/>
      <c r="QJR55" s="73"/>
      <c r="QJS55" s="73"/>
      <c r="QJT55" s="73"/>
      <c r="QJU55" s="73"/>
      <c r="QJV55" s="73"/>
      <c r="QJW55" s="73"/>
      <c r="QJX55" s="73"/>
      <c r="QJY55" s="73"/>
      <c r="QJZ55" s="73"/>
      <c r="QKA55" s="73"/>
      <c r="QKB55" s="73"/>
      <c r="QKC55" s="73"/>
      <c r="QKD55" s="73"/>
      <c r="QKE55" s="73"/>
      <c r="QKF55" s="73"/>
      <c r="QKG55" s="73"/>
      <c r="QKH55" s="73"/>
      <c r="QKI55" s="73"/>
      <c r="QKJ55" s="73"/>
      <c r="QKK55" s="73"/>
      <c r="QKL55" s="73"/>
      <c r="QKM55" s="73"/>
      <c r="QKN55" s="73"/>
      <c r="QKO55" s="73"/>
      <c r="QKP55" s="73"/>
      <c r="QKQ55" s="73"/>
      <c r="QKR55" s="73"/>
      <c r="QKS55" s="73"/>
      <c r="QKT55" s="73"/>
      <c r="QKU55" s="73"/>
      <c r="QKV55" s="73"/>
      <c r="QKW55" s="73"/>
      <c r="QKX55" s="73"/>
      <c r="QKY55" s="73"/>
      <c r="QKZ55" s="73"/>
      <c r="QLA55" s="73"/>
      <c r="QLB55" s="73"/>
      <c r="QLC55" s="73"/>
      <c r="QLD55" s="73"/>
      <c r="QLE55" s="73"/>
      <c r="QLF55" s="73"/>
      <c r="QLG55" s="73"/>
      <c r="QLH55" s="73"/>
      <c r="QLI55" s="73"/>
      <c r="QLJ55" s="73"/>
      <c r="QLK55" s="73"/>
      <c r="QLL55" s="73"/>
      <c r="QLM55" s="73"/>
      <c r="QLN55" s="73"/>
      <c r="QLO55" s="73"/>
      <c r="QLP55" s="73"/>
      <c r="QLQ55" s="73"/>
      <c r="QLR55" s="73"/>
      <c r="QLS55" s="73"/>
      <c r="QLT55" s="73"/>
      <c r="QLU55" s="73"/>
      <c r="QLV55" s="73"/>
      <c r="QLW55" s="73"/>
      <c r="QLX55" s="73"/>
      <c r="QLY55" s="73"/>
      <c r="QLZ55" s="73"/>
      <c r="QMA55" s="73"/>
      <c r="QMB55" s="73"/>
      <c r="QMC55" s="73"/>
      <c r="QMD55" s="73"/>
      <c r="QME55" s="73"/>
      <c r="QMF55" s="73"/>
      <c r="QMG55" s="73"/>
      <c r="QMH55" s="73"/>
      <c r="QMI55" s="73"/>
      <c r="QMJ55" s="73"/>
      <c r="QMK55" s="73"/>
      <c r="QML55" s="73"/>
      <c r="QMM55" s="73"/>
      <c r="QMN55" s="73"/>
      <c r="QMO55" s="73"/>
      <c r="QMP55" s="73"/>
      <c r="QMQ55" s="73"/>
      <c r="QMR55" s="73"/>
      <c r="QMS55" s="73"/>
      <c r="QMT55" s="73"/>
      <c r="QMU55" s="73"/>
      <c r="QMV55" s="73"/>
      <c r="QMW55" s="73"/>
      <c r="QMX55" s="73"/>
      <c r="QMY55" s="73"/>
      <c r="QMZ55" s="73"/>
      <c r="QNA55" s="73"/>
      <c r="QNB55" s="73"/>
      <c r="QNC55" s="73"/>
      <c r="QND55" s="73"/>
      <c r="QNE55" s="73"/>
      <c r="QNF55" s="73"/>
      <c r="QNG55" s="73"/>
      <c r="QNH55" s="73"/>
      <c r="QNI55" s="73"/>
      <c r="QNJ55" s="73"/>
      <c r="QNK55" s="73"/>
      <c r="QNL55" s="73"/>
      <c r="QNM55" s="73"/>
      <c r="QNN55" s="73"/>
      <c r="QNO55" s="73"/>
      <c r="QNP55" s="73"/>
      <c r="QNQ55" s="73"/>
      <c r="QNR55" s="73"/>
      <c r="QNS55" s="73"/>
      <c r="QNT55" s="73"/>
      <c r="QNU55" s="73"/>
      <c r="QNV55" s="73"/>
      <c r="QNW55" s="73"/>
      <c r="QNX55" s="73"/>
      <c r="QNY55" s="73"/>
      <c r="QNZ55" s="73"/>
      <c r="QOA55" s="73"/>
      <c r="QOB55" s="73"/>
      <c r="QOC55" s="73"/>
      <c r="QOD55" s="73"/>
      <c r="QOE55" s="73"/>
      <c r="QOF55" s="73"/>
      <c r="QOG55" s="73"/>
      <c r="QOH55" s="73"/>
      <c r="QOI55" s="73"/>
      <c r="QOJ55" s="73"/>
      <c r="QOK55" s="73"/>
      <c r="QOL55" s="73"/>
      <c r="QOM55" s="73"/>
      <c r="QON55" s="73"/>
      <c r="QOO55" s="73"/>
      <c r="QOP55" s="73"/>
      <c r="QOQ55" s="73"/>
      <c r="QOR55" s="73"/>
      <c r="QOS55" s="73"/>
      <c r="QOT55" s="73"/>
      <c r="QOU55" s="73"/>
      <c r="QOV55" s="73"/>
      <c r="QOW55" s="73"/>
      <c r="QOX55" s="73"/>
      <c r="QOY55" s="73"/>
      <c r="QOZ55" s="73"/>
      <c r="QPA55" s="73"/>
      <c r="QPB55" s="73"/>
      <c r="QPC55" s="73"/>
      <c r="QPD55" s="73"/>
      <c r="QPE55" s="73"/>
      <c r="QPF55" s="73"/>
      <c r="QPG55" s="73"/>
      <c r="QPH55" s="73"/>
      <c r="QPI55" s="73"/>
      <c r="QPJ55" s="73"/>
      <c r="QPK55" s="73"/>
      <c r="QPL55" s="73"/>
      <c r="QPM55" s="73"/>
      <c r="QPN55" s="73"/>
      <c r="QPO55" s="73"/>
      <c r="QPP55" s="73"/>
      <c r="QPQ55" s="73"/>
      <c r="QPR55" s="73"/>
      <c r="QPS55" s="73"/>
      <c r="QPT55" s="73"/>
      <c r="QPU55" s="73"/>
      <c r="QPV55" s="73"/>
      <c r="QPW55" s="73"/>
      <c r="QPX55" s="73"/>
      <c r="QPY55" s="73"/>
      <c r="QPZ55" s="73"/>
      <c r="QQA55" s="73"/>
      <c r="QQB55" s="73"/>
      <c r="QQC55" s="73"/>
      <c r="QQD55" s="73"/>
      <c r="QQE55" s="73"/>
      <c r="QQF55" s="73"/>
      <c r="QQG55" s="73"/>
      <c r="QQH55" s="73"/>
      <c r="QQI55" s="73"/>
      <c r="QQJ55" s="73"/>
      <c r="QQK55" s="73"/>
      <c r="QQL55" s="73"/>
      <c r="QQM55" s="73"/>
      <c r="QQN55" s="73"/>
      <c r="QQO55" s="73"/>
      <c r="QQP55" s="73"/>
      <c r="QQQ55" s="73"/>
      <c r="QQR55" s="73"/>
      <c r="QQS55" s="73"/>
      <c r="QQT55" s="73"/>
      <c r="QQU55" s="73"/>
      <c r="QQV55" s="73"/>
      <c r="QQW55" s="73"/>
      <c r="QQX55" s="73"/>
      <c r="QQY55" s="73"/>
      <c r="QQZ55" s="73"/>
      <c r="QRA55" s="73"/>
      <c r="QRB55" s="73"/>
      <c r="QRC55" s="73"/>
      <c r="QRD55" s="73"/>
      <c r="QRE55" s="73"/>
      <c r="QRF55" s="73"/>
      <c r="QRG55" s="73"/>
      <c r="QRH55" s="73"/>
      <c r="QRI55" s="73"/>
      <c r="QRJ55" s="73"/>
      <c r="QRK55" s="73"/>
      <c r="QRL55" s="73"/>
      <c r="QRM55" s="73"/>
      <c r="QRN55" s="73"/>
      <c r="QRO55" s="73"/>
      <c r="QRP55" s="73"/>
      <c r="QRQ55" s="73"/>
      <c r="QRR55" s="73"/>
      <c r="QRS55" s="73"/>
      <c r="QRT55" s="73"/>
      <c r="QRU55" s="73"/>
      <c r="QRV55" s="73"/>
      <c r="QRW55" s="73"/>
      <c r="QRX55" s="73"/>
      <c r="QRY55" s="73"/>
      <c r="QRZ55" s="73"/>
      <c r="QSA55" s="73"/>
      <c r="QSB55" s="73"/>
      <c r="QSC55" s="73"/>
      <c r="QSD55" s="73"/>
      <c r="QSE55" s="73"/>
      <c r="QSF55" s="73"/>
      <c r="QSG55" s="73"/>
      <c r="QSH55" s="73"/>
      <c r="QSI55" s="73"/>
      <c r="QSJ55" s="73"/>
      <c r="QSK55" s="73"/>
      <c r="QSL55" s="73"/>
      <c r="QSM55" s="73"/>
      <c r="QSN55" s="73"/>
      <c r="QSO55" s="73"/>
      <c r="QSP55" s="73"/>
      <c r="QSQ55" s="73"/>
      <c r="QSR55" s="73"/>
      <c r="QSS55" s="73"/>
      <c r="QST55" s="73"/>
      <c r="QSU55" s="73"/>
      <c r="QSV55" s="73"/>
      <c r="QSW55" s="73"/>
      <c r="QSX55" s="73"/>
      <c r="QSY55" s="73"/>
      <c r="QSZ55" s="73"/>
      <c r="QTA55" s="73"/>
      <c r="QTB55" s="73"/>
      <c r="QTC55" s="73"/>
      <c r="QTD55" s="73"/>
      <c r="QTE55" s="73"/>
      <c r="QTF55" s="73"/>
      <c r="QTG55" s="73"/>
      <c r="QTH55" s="73"/>
      <c r="QTI55" s="73"/>
      <c r="QTJ55" s="73"/>
      <c r="QTK55" s="73"/>
      <c r="QTL55" s="73"/>
      <c r="QTM55" s="73"/>
      <c r="QTN55" s="73"/>
      <c r="QTO55" s="73"/>
      <c r="QTP55" s="73"/>
      <c r="QTQ55" s="73"/>
      <c r="QTR55" s="73"/>
      <c r="QTS55" s="73"/>
      <c r="QTT55" s="73"/>
      <c r="QTU55" s="73"/>
      <c r="QTV55" s="73"/>
      <c r="QTW55" s="73"/>
      <c r="QTX55" s="73"/>
      <c r="QTY55" s="73"/>
      <c r="QTZ55" s="73"/>
      <c r="QUA55" s="73"/>
      <c r="QUB55" s="73"/>
      <c r="QUC55" s="73"/>
      <c r="QUD55" s="73"/>
      <c r="QUE55" s="73"/>
      <c r="QUF55" s="73"/>
      <c r="QUG55" s="73"/>
      <c r="QUH55" s="73"/>
      <c r="QUI55" s="73"/>
      <c r="QUJ55" s="73"/>
      <c r="QUK55" s="73"/>
      <c r="QUL55" s="73"/>
      <c r="QUM55" s="73"/>
      <c r="QUN55" s="73"/>
      <c r="QUO55" s="73"/>
      <c r="QUP55" s="73"/>
      <c r="QUQ55" s="73"/>
      <c r="QUR55" s="73"/>
      <c r="QUS55" s="73"/>
      <c r="QUT55" s="73"/>
      <c r="QUU55" s="73"/>
      <c r="QUV55" s="73"/>
      <c r="QUW55" s="73"/>
      <c r="QUX55" s="73"/>
      <c r="QUY55" s="73"/>
      <c r="QUZ55" s="73"/>
      <c r="QVA55" s="73"/>
      <c r="QVB55" s="73"/>
      <c r="QVC55" s="73"/>
      <c r="QVD55" s="73"/>
      <c r="QVE55" s="73"/>
      <c r="QVF55" s="73"/>
      <c r="QVG55" s="73"/>
      <c r="QVH55" s="73"/>
      <c r="QVI55" s="73"/>
      <c r="QVJ55" s="73"/>
      <c r="QVK55" s="73"/>
      <c r="QVL55" s="73"/>
      <c r="QVM55" s="73"/>
      <c r="QVN55" s="73"/>
      <c r="QVO55" s="73"/>
      <c r="QVP55" s="73"/>
      <c r="QVQ55" s="73"/>
      <c r="QVR55" s="73"/>
      <c r="QVS55" s="73"/>
      <c r="QVT55" s="73"/>
      <c r="QVU55" s="73"/>
      <c r="QVV55" s="73"/>
      <c r="QVW55" s="73"/>
      <c r="QVX55" s="73"/>
      <c r="QVY55" s="73"/>
      <c r="QVZ55" s="73"/>
      <c r="QWA55" s="73"/>
      <c r="QWB55" s="73"/>
      <c r="QWC55" s="73"/>
      <c r="QWD55" s="73"/>
      <c r="QWE55" s="73"/>
      <c r="QWF55" s="73"/>
      <c r="QWG55" s="73"/>
      <c r="QWH55" s="73"/>
      <c r="QWI55" s="73"/>
      <c r="QWJ55" s="73"/>
      <c r="QWK55" s="73"/>
      <c r="QWL55" s="73"/>
      <c r="QWM55" s="73"/>
      <c r="QWN55" s="73"/>
      <c r="QWO55" s="73"/>
      <c r="QWP55" s="73"/>
      <c r="QWQ55" s="73"/>
      <c r="QWR55" s="73"/>
      <c r="QWS55" s="73"/>
      <c r="QWT55" s="73"/>
      <c r="QWU55" s="73"/>
      <c r="QWV55" s="73"/>
      <c r="QWW55" s="73"/>
      <c r="QWX55" s="73"/>
      <c r="QWY55" s="73"/>
      <c r="QWZ55" s="73"/>
      <c r="QXA55" s="73"/>
      <c r="QXB55" s="73"/>
      <c r="QXC55" s="73"/>
      <c r="QXD55" s="73"/>
      <c r="QXE55" s="73"/>
      <c r="QXF55" s="73"/>
      <c r="QXG55" s="73"/>
      <c r="QXH55" s="73"/>
      <c r="QXI55" s="73"/>
      <c r="QXJ55" s="73"/>
      <c r="QXK55" s="73"/>
      <c r="QXL55" s="73"/>
      <c r="QXM55" s="73"/>
      <c r="QXN55" s="73"/>
      <c r="QXO55" s="73"/>
      <c r="QXP55" s="73"/>
      <c r="QXQ55" s="73"/>
      <c r="QXR55" s="73"/>
      <c r="QXS55" s="73"/>
      <c r="QXT55" s="73"/>
      <c r="QXU55" s="73"/>
      <c r="QXV55" s="73"/>
      <c r="QXW55" s="73"/>
      <c r="QXX55" s="73"/>
      <c r="QXY55" s="73"/>
      <c r="QXZ55" s="73"/>
      <c r="QYA55" s="73"/>
      <c r="QYB55" s="73"/>
      <c r="QYC55" s="73"/>
      <c r="QYD55" s="73"/>
      <c r="QYE55" s="73"/>
      <c r="QYF55" s="73"/>
      <c r="QYG55" s="73"/>
      <c r="QYH55" s="73"/>
      <c r="QYI55" s="73"/>
      <c r="QYJ55" s="73"/>
      <c r="QYK55" s="73"/>
      <c r="QYL55" s="73"/>
      <c r="QYM55" s="73"/>
      <c r="QYN55" s="73"/>
      <c r="QYO55" s="73"/>
      <c r="QYP55" s="73"/>
      <c r="QYQ55" s="73"/>
      <c r="QYR55" s="73"/>
      <c r="QYS55" s="73"/>
      <c r="QYT55" s="73"/>
      <c r="QYU55" s="73"/>
      <c r="QYV55" s="73"/>
      <c r="QYW55" s="73"/>
      <c r="QYX55" s="73"/>
      <c r="QYY55" s="73"/>
      <c r="QYZ55" s="73"/>
      <c r="QZA55" s="73"/>
      <c r="QZB55" s="73"/>
      <c r="QZC55" s="73"/>
      <c r="QZD55" s="73"/>
      <c r="QZE55" s="73"/>
      <c r="QZF55" s="73"/>
      <c r="QZG55" s="73"/>
      <c r="QZH55" s="73"/>
      <c r="QZI55" s="73"/>
      <c r="QZJ55" s="73"/>
      <c r="QZK55" s="73"/>
      <c r="QZL55" s="73"/>
      <c r="QZM55" s="73"/>
      <c r="QZN55" s="73"/>
      <c r="QZO55" s="73"/>
      <c r="QZP55" s="73"/>
      <c r="QZQ55" s="73"/>
      <c r="QZR55" s="73"/>
      <c r="QZS55" s="73"/>
      <c r="QZT55" s="73"/>
      <c r="QZU55" s="73"/>
      <c r="QZV55" s="73"/>
      <c r="QZW55" s="73"/>
      <c r="QZX55" s="73"/>
      <c r="QZY55" s="73"/>
      <c r="QZZ55" s="73"/>
      <c r="RAA55" s="73"/>
      <c r="RAB55" s="73"/>
      <c r="RAC55" s="73"/>
      <c r="RAD55" s="73"/>
      <c r="RAE55" s="73"/>
      <c r="RAF55" s="73"/>
      <c r="RAG55" s="73"/>
      <c r="RAH55" s="73"/>
      <c r="RAI55" s="73"/>
      <c r="RAJ55" s="73"/>
      <c r="RAK55" s="73"/>
      <c r="RAL55" s="73"/>
      <c r="RAM55" s="73"/>
      <c r="RAN55" s="73"/>
      <c r="RAO55" s="73"/>
      <c r="RAP55" s="73"/>
      <c r="RAQ55" s="73"/>
      <c r="RAR55" s="73"/>
      <c r="RAS55" s="73"/>
      <c r="RAT55" s="73"/>
      <c r="RAU55" s="73"/>
      <c r="RAV55" s="73"/>
      <c r="RAW55" s="73"/>
      <c r="RAX55" s="73"/>
      <c r="RAY55" s="73"/>
      <c r="RAZ55" s="73"/>
      <c r="RBA55" s="73"/>
      <c r="RBB55" s="73"/>
      <c r="RBC55" s="73"/>
      <c r="RBD55" s="73"/>
      <c r="RBE55" s="73"/>
      <c r="RBF55" s="73"/>
      <c r="RBG55" s="73"/>
      <c r="RBH55" s="73"/>
      <c r="RBI55" s="73"/>
      <c r="RBJ55" s="73"/>
      <c r="RBK55" s="73"/>
      <c r="RBL55" s="73"/>
      <c r="RBM55" s="73"/>
      <c r="RBN55" s="73"/>
      <c r="RBO55" s="73"/>
      <c r="RBP55" s="73"/>
      <c r="RBQ55" s="73"/>
      <c r="RBR55" s="73"/>
      <c r="RBS55" s="73"/>
      <c r="RBT55" s="73"/>
      <c r="RBU55" s="73"/>
      <c r="RBV55" s="73"/>
      <c r="RBW55" s="73"/>
      <c r="RBX55" s="73"/>
      <c r="RBY55" s="73"/>
      <c r="RBZ55" s="73"/>
      <c r="RCA55" s="73"/>
      <c r="RCB55" s="73"/>
      <c r="RCC55" s="73"/>
      <c r="RCD55" s="73"/>
      <c r="RCE55" s="73"/>
      <c r="RCF55" s="73"/>
      <c r="RCG55" s="73"/>
      <c r="RCH55" s="73"/>
      <c r="RCI55" s="73"/>
      <c r="RCJ55" s="73"/>
      <c r="RCK55" s="73"/>
      <c r="RCL55" s="73"/>
      <c r="RCM55" s="73"/>
      <c r="RCN55" s="73"/>
      <c r="RCO55" s="73"/>
      <c r="RCP55" s="73"/>
      <c r="RCQ55" s="73"/>
      <c r="RCR55" s="73"/>
      <c r="RCS55" s="73"/>
      <c r="RCT55" s="73"/>
      <c r="RCU55" s="73"/>
      <c r="RCV55" s="73"/>
      <c r="RCW55" s="73"/>
      <c r="RCX55" s="73"/>
      <c r="RCY55" s="73"/>
      <c r="RCZ55" s="73"/>
      <c r="RDA55" s="73"/>
      <c r="RDB55" s="73"/>
      <c r="RDC55" s="73"/>
      <c r="RDD55" s="73"/>
      <c r="RDE55" s="73"/>
      <c r="RDF55" s="73"/>
      <c r="RDG55" s="73"/>
      <c r="RDH55" s="73"/>
      <c r="RDI55" s="73"/>
      <c r="RDJ55" s="73"/>
      <c r="RDK55" s="73"/>
      <c r="RDL55" s="73"/>
      <c r="RDM55" s="73"/>
      <c r="RDN55" s="73"/>
      <c r="RDO55" s="73"/>
      <c r="RDP55" s="73"/>
      <c r="RDQ55" s="73"/>
      <c r="RDR55" s="73"/>
      <c r="RDS55" s="73"/>
      <c r="RDT55" s="73"/>
      <c r="RDU55" s="73"/>
      <c r="RDV55" s="73"/>
      <c r="RDW55" s="73"/>
      <c r="RDX55" s="73"/>
      <c r="RDY55" s="73"/>
      <c r="RDZ55" s="73"/>
      <c r="REA55" s="73"/>
      <c r="REB55" s="73"/>
      <c r="REC55" s="73"/>
      <c r="RED55" s="73"/>
      <c r="REE55" s="73"/>
      <c r="REF55" s="73"/>
      <c r="REG55" s="73"/>
      <c r="REH55" s="73"/>
      <c r="REI55" s="73"/>
      <c r="REJ55" s="73"/>
      <c r="REK55" s="73"/>
      <c r="REL55" s="73"/>
      <c r="REM55" s="73"/>
      <c r="REN55" s="73"/>
      <c r="REO55" s="73"/>
      <c r="REP55" s="73"/>
      <c r="REQ55" s="73"/>
      <c r="RER55" s="73"/>
      <c r="RES55" s="73"/>
      <c r="RET55" s="73"/>
      <c r="REU55" s="73"/>
      <c r="REV55" s="73"/>
      <c r="REW55" s="73"/>
      <c r="REX55" s="73"/>
      <c r="REY55" s="73"/>
      <c r="REZ55" s="73"/>
      <c r="RFA55" s="73"/>
      <c r="RFB55" s="73"/>
      <c r="RFC55" s="73"/>
      <c r="RFD55" s="73"/>
      <c r="RFE55" s="73"/>
      <c r="RFF55" s="73"/>
      <c r="RFG55" s="73"/>
      <c r="RFH55" s="73"/>
      <c r="RFI55" s="73"/>
      <c r="RFJ55" s="73"/>
      <c r="RFK55" s="73"/>
      <c r="RFL55" s="73"/>
      <c r="RFM55" s="73"/>
      <c r="RFN55" s="73"/>
      <c r="RFO55" s="73"/>
      <c r="RFP55" s="73"/>
      <c r="RFQ55" s="73"/>
      <c r="RFR55" s="73"/>
      <c r="RFS55" s="73"/>
      <c r="RFT55" s="73"/>
      <c r="RFU55" s="73"/>
      <c r="RFV55" s="73"/>
      <c r="RFW55" s="73"/>
      <c r="RFX55" s="73"/>
      <c r="RFY55" s="73"/>
      <c r="RFZ55" s="73"/>
      <c r="RGA55" s="73"/>
      <c r="RGB55" s="73"/>
      <c r="RGC55" s="73"/>
      <c r="RGD55" s="73"/>
      <c r="RGE55" s="73"/>
      <c r="RGF55" s="73"/>
      <c r="RGG55" s="73"/>
      <c r="RGH55" s="73"/>
      <c r="RGI55" s="73"/>
      <c r="RGJ55" s="73"/>
      <c r="RGK55" s="73"/>
      <c r="RGL55" s="73"/>
      <c r="RGM55" s="73"/>
      <c r="RGN55" s="73"/>
      <c r="RGO55" s="73"/>
      <c r="RGP55" s="73"/>
      <c r="RGQ55" s="73"/>
      <c r="RGR55" s="73"/>
      <c r="RGS55" s="73"/>
      <c r="RGT55" s="73"/>
      <c r="RGU55" s="73"/>
      <c r="RGV55" s="73"/>
      <c r="RGW55" s="73"/>
      <c r="RGX55" s="73"/>
      <c r="RGY55" s="73"/>
      <c r="RGZ55" s="73"/>
      <c r="RHA55" s="73"/>
      <c r="RHB55" s="73"/>
      <c r="RHC55" s="73"/>
      <c r="RHD55" s="73"/>
      <c r="RHE55" s="73"/>
      <c r="RHF55" s="73"/>
      <c r="RHG55" s="73"/>
      <c r="RHH55" s="73"/>
      <c r="RHI55" s="73"/>
      <c r="RHJ55" s="73"/>
      <c r="RHK55" s="73"/>
      <c r="RHL55" s="73"/>
      <c r="RHM55" s="73"/>
      <c r="RHN55" s="73"/>
      <c r="RHO55" s="73"/>
      <c r="RHP55" s="73"/>
      <c r="RHQ55" s="73"/>
      <c r="RHR55" s="73"/>
      <c r="RHS55" s="73"/>
      <c r="RHT55" s="73"/>
      <c r="RHU55" s="73"/>
      <c r="RHV55" s="73"/>
      <c r="RHW55" s="73"/>
      <c r="RHX55" s="73"/>
      <c r="RHY55" s="73"/>
      <c r="RHZ55" s="73"/>
      <c r="RIA55" s="73"/>
      <c r="RIB55" s="73"/>
      <c r="RIC55" s="73"/>
      <c r="RID55" s="73"/>
      <c r="RIE55" s="73"/>
      <c r="RIF55" s="73"/>
      <c r="RIG55" s="73"/>
      <c r="RIH55" s="73"/>
      <c r="RII55" s="73"/>
      <c r="RIJ55" s="73"/>
      <c r="RIK55" s="73"/>
      <c r="RIL55" s="73"/>
      <c r="RIM55" s="73"/>
      <c r="RIN55" s="73"/>
      <c r="RIO55" s="73"/>
      <c r="RIP55" s="73"/>
      <c r="RIQ55" s="73"/>
      <c r="RIR55" s="73"/>
      <c r="RIS55" s="73"/>
      <c r="RIT55" s="73"/>
      <c r="RIU55" s="73"/>
      <c r="RIV55" s="73"/>
      <c r="RIW55" s="73"/>
      <c r="RIX55" s="73"/>
      <c r="RIY55" s="73"/>
      <c r="RIZ55" s="73"/>
      <c r="RJA55" s="73"/>
      <c r="RJB55" s="73"/>
      <c r="RJC55" s="73"/>
      <c r="RJD55" s="73"/>
      <c r="RJE55" s="73"/>
      <c r="RJF55" s="73"/>
      <c r="RJG55" s="73"/>
      <c r="RJH55" s="73"/>
      <c r="RJI55" s="73"/>
      <c r="RJJ55" s="73"/>
      <c r="RJK55" s="73"/>
      <c r="RJL55" s="73"/>
      <c r="RJM55" s="73"/>
      <c r="RJN55" s="73"/>
      <c r="RJO55" s="73"/>
      <c r="RJP55" s="73"/>
      <c r="RJQ55" s="73"/>
      <c r="RJR55" s="73"/>
      <c r="RJS55" s="73"/>
      <c r="RJT55" s="73"/>
      <c r="RJU55" s="73"/>
      <c r="RJV55" s="73"/>
      <c r="RJW55" s="73"/>
      <c r="RJX55" s="73"/>
      <c r="RJY55" s="73"/>
      <c r="RJZ55" s="73"/>
      <c r="RKA55" s="73"/>
      <c r="RKB55" s="73"/>
      <c r="RKC55" s="73"/>
      <c r="RKD55" s="73"/>
      <c r="RKE55" s="73"/>
      <c r="RKF55" s="73"/>
      <c r="RKG55" s="73"/>
      <c r="RKH55" s="73"/>
      <c r="RKI55" s="73"/>
      <c r="RKJ55" s="73"/>
      <c r="RKK55" s="73"/>
      <c r="RKL55" s="73"/>
      <c r="RKM55" s="73"/>
      <c r="RKN55" s="73"/>
      <c r="RKO55" s="73"/>
      <c r="RKP55" s="73"/>
      <c r="RKQ55" s="73"/>
      <c r="RKR55" s="73"/>
      <c r="RKS55" s="73"/>
      <c r="RKT55" s="73"/>
      <c r="RKU55" s="73"/>
      <c r="RKV55" s="73"/>
      <c r="RKW55" s="73"/>
      <c r="RKX55" s="73"/>
      <c r="RKY55" s="73"/>
      <c r="RKZ55" s="73"/>
      <c r="RLA55" s="73"/>
      <c r="RLB55" s="73"/>
      <c r="RLC55" s="73"/>
      <c r="RLD55" s="73"/>
      <c r="RLE55" s="73"/>
      <c r="RLF55" s="73"/>
      <c r="RLG55" s="73"/>
      <c r="RLH55" s="73"/>
      <c r="RLI55" s="73"/>
      <c r="RLJ55" s="73"/>
      <c r="RLK55" s="73"/>
      <c r="RLL55" s="73"/>
      <c r="RLM55" s="73"/>
      <c r="RLN55" s="73"/>
      <c r="RLO55" s="73"/>
      <c r="RLP55" s="73"/>
      <c r="RLQ55" s="73"/>
      <c r="RLR55" s="73"/>
      <c r="RLS55" s="73"/>
      <c r="RLT55" s="73"/>
      <c r="RLU55" s="73"/>
      <c r="RLV55" s="73"/>
      <c r="RLW55" s="73"/>
      <c r="RLX55" s="73"/>
      <c r="RLY55" s="73"/>
      <c r="RLZ55" s="73"/>
      <c r="RMA55" s="73"/>
      <c r="RMB55" s="73"/>
      <c r="RMC55" s="73"/>
      <c r="RMD55" s="73"/>
      <c r="RME55" s="73"/>
      <c r="RMF55" s="73"/>
      <c r="RMG55" s="73"/>
      <c r="RMH55" s="73"/>
      <c r="RMI55" s="73"/>
      <c r="RMJ55" s="73"/>
      <c r="RMK55" s="73"/>
      <c r="RML55" s="73"/>
      <c r="RMM55" s="73"/>
      <c r="RMN55" s="73"/>
      <c r="RMO55" s="73"/>
      <c r="RMP55" s="73"/>
      <c r="RMQ55" s="73"/>
      <c r="RMR55" s="73"/>
      <c r="RMS55" s="73"/>
      <c r="RMT55" s="73"/>
      <c r="RMU55" s="73"/>
      <c r="RMV55" s="73"/>
      <c r="RMW55" s="73"/>
      <c r="RMX55" s="73"/>
      <c r="RMY55" s="73"/>
      <c r="RMZ55" s="73"/>
      <c r="RNA55" s="73"/>
      <c r="RNB55" s="73"/>
      <c r="RNC55" s="73"/>
      <c r="RND55" s="73"/>
      <c r="RNE55" s="73"/>
      <c r="RNF55" s="73"/>
      <c r="RNG55" s="73"/>
      <c r="RNH55" s="73"/>
      <c r="RNI55" s="73"/>
      <c r="RNJ55" s="73"/>
      <c r="RNK55" s="73"/>
      <c r="RNL55" s="73"/>
      <c r="RNM55" s="73"/>
      <c r="RNN55" s="73"/>
      <c r="RNO55" s="73"/>
      <c r="RNP55" s="73"/>
      <c r="RNQ55" s="73"/>
      <c r="RNR55" s="73"/>
      <c r="RNS55" s="73"/>
      <c r="RNT55" s="73"/>
      <c r="RNU55" s="73"/>
      <c r="RNV55" s="73"/>
      <c r="RNW55" s="73"/>
      <c r="RNX55" s="73"/>
      <c r="RNY55" s="73"/>
      <c r="RNZ55" s="73"/>
      <c r="ROA55" s="73"/>
      <c r="ROB55" s="73"/>
      <c r="ROC55" s="73"/>
      <c r="ROD55" s="73"/>
      <c r="ROE55" s="73"/>
      <c r="ROF55" s="73"/>
      <c r="ROG55" s="73"/>
      <c r="ROH55" s="73"/>
      <c r="ROI55" s="73"/>
      <c r="ROJ55" s="73"/>
      <c r="ROK55" s="73"/>
      <c r="ROL55" s="73"/>
      <c r="ROM55" s="73"/>
      <c r="RON55" s="73"/>
      <c r="ROO55" s="73"/>
      <c r="ROP55" s="73"/>
      <c r="ROQ55" s="73"/>
      <c r="ROR55" s="73"/>
      <c r="ROS55" s="73"/>
      <c r="ROT55" s="73"/>
      <c r="ROU55" s="73"/>
      <c r="ROV55" s="73"/>
      <c r="ROW55" s="73"/>
      <c r="ROX55" s="73"/>
      <c r="ROY55" s="73"/>
      <c r="ROZ55" s="73"/>
      <c r="RPA55" s="73"/>
      <c r="RPB55" s="73"/>
      <c r="RPC55" s="73"/>
      <c r="RPD55" s="73"/>
      <c r="RPE55" s="73"/>
      <c r="RPF55" s="73"/>
      <c r="RPG55" s="73"/>
      <c r="RPH55" s="73"/>
      <c r="RPI55" s="73"/>
      <c r="RPJ55" s="73"/>
      <c r="RPK55" s="73"/>
      <c r="RPL55" s="73"/>
      <c r="RPM55" s="73"/>
      <c r="RPN55" s="73"/>
      <c r="RPO55" s="73"/>
      <c r="RPP55" s="73"/>
      <c r="RPQ55" s="73"/>
      <c r="RPR55" s="73"/>
      <c r="RPS55" s="73"/>
      <c r="RPT55" s="73"/>
      <c r="RPU55" s="73"/>
      <c r="RPV55" s="73"/>
      <c r="RPW55" s="73"/>
      <c r="RPX55" s="73"/>
      <c r="RPY55" s="73"/>
      <c r="RPZ55" s="73"/>
      <c r="RQA55" s="73"/>
      <c r="RQB55" s="73"/>
      <c r="RQC55" s="73"/>
      <c r="RQD55" s="73"/>
      <c r="RQE55" s="73"/>
      <c r="RQF55" s="73"/>
      <c r="RQG55" s="73"/>
      <c r="RQH55" s="73"/>
      <c r="RQI55" s="73"/>
      <c r="RQJ55" s="73"/>
      <c r="RQK55" s="73"/>
      <c r="RQL55" s="73"/>
      <c r="RQM55" s="73"/>
      <c r="RQN55" s="73"/>
      <c r="RQO55" s="73"/>
      <c r="RQP55" s="73"/>
      <c r="RQQ55" s="73"/>
      <c r="RQR55" s="73"/>
      <c r="RQS55" s="73"/>
      <c r="RQT55" s="73"/>
      <c r="RQU55" s="73"/>
      <c r="RQV55" s="73"/>
      <c r="RQW55" s="73"/>
      <c r="RQX55" s="73"/>
      <c r="RQY55" s="73"/>
      <c r="RQZ55" s="73"/>
      <c r="RRA55" s="73"/>
      <c r="RRB55" s="73"/>
      <c r="RRC55" s="73"/>
      <c r="RRD55" s="73"/>
      <c r="RRE55" s="73"/>
      <c r="RRF55" s="73"/>
      <c r="RRG55" s="73"/>
      <c r="RRH55" s="73"/>
      <c r="RRI55" s="73"/>
      <c r="RRJ55" s="73"/>
      <c r="RRK55" s="73"/>
      <c r="RRL55" s="73"/>
      <c r="RRM55" s="73"/>
      <c r="RRN55" s="73"/>
      <c r="RRO55" s="73"/>
      <c r="RRP55" s="73"/>
      <c r="RRQ55" s="73"/>
      <c r="RRR55" s="73"/>
      <c r="RRS55" s="73"/>
      <c r="RRT55" s="73"/>
      <c r="RRU55" s="73"/>
      <c r="RRV55" s="73"/>
      <c r="RRW55" s="73"/>
      <c r="RRX55" s="73"/>
      <c r="RRY55" s="73"/>
      <c r="RRZ55" s="73"/>
      <c r="RSA55" s="73"/>
      <c r="RSB55" s="73"/>
      <c r="RSC55" s="73"/>
      <c r="RSD55" s="73"/>
      <c r="RSE55" s="73"/>
      <c r="RSF55" s="73"/>
      <c r="RSG55" s="73"/>
      <c r="RSH55" s="73"/>
      <c r="RSI55" s="73"/>
      <c r="RSJ55" s="73"/>
      <c r="RSK55" s="73"/>
      <c r="RSL55" s="73"/>
      <c r="RSM55" s="73"/>
      <c r="RSN55" s="73"/>
      <c r="RSO55" s="73"/>
      <c r="RSP55" s="73"/>
      <c r="RSQ55" s="73"/>
      <c r="RSR55" s="73"/>
      <c r="RSS55" s="73"/>
      <c r="RST55" s="73"/>
      <c r="RSU55" s="73"/>
      <c r="RSV55" s="73"/>
      <c r="RSW55" s="73"/>
      <c r="RSX55" s="73"/>
      <c r="RSY55" s="73"/>
      <c r="RSZ55" s="73"/>
      <c r="RTA55" s="73"/>
      <c r="RTB55" s="73"/>
      <c r="RTC55" s="73"/>
      <c r="RTD55" s="73"/>
      <c r="RTE55" s="73"/>
      <c r="RTF55" s="73"/>
      <c r="RTG55" s="73"/>
      <c r="RTH55" s="73"/>
      <c r="RTI55" s="73"/>
      <c r="RTJ55" s="73"/>
      <c r="RTK55" s="73"/>
      <c r="RTL55" s="73"/>
      <c r="RTM55" s="73"/>
      <c r="RTN55" s="73"/>
      <c r="RTO55" s="73"/>
      <c r="RTP55" s="73"/>
      <c r="RTQ55" s="73"/>
      <c r="RTR55" s="73"/>
      <c r="RTS55" s="73"/>
      <c r="RTT55" s="73"/>
      <c r="RTU55" s="73"/>
      <c r="RTV55" s="73"/>
      <c r="RTW55" s="73"/>
      <c r="RTX55" s="73"/>
      <c r="RTY55" s="73"/>
      <c r="RTZ55" s="73"/>
      <c r="RUA55" s="73"/>
      <c r="RUB55" s="73"/>
      <c r="RUC55" s="73"/>
      <c r="RUD55" s="73"/>
      <c r="RUE55" s="73"/>
      <c r="RUF55" s="73"/>
      <c r="RUG55" s="73"/>
      <c r="RUH55" s="73"/>
      <c r="RUI55" s="73"/>
      <c r="RUJ55" s="73"/>
      <c r="RUK55" s="73"/>
      <c r="RUL55" s="73"/>
      <c r="RUM55" s="73"/>
      <c r="RUN55" s="73"/>
      <c r="RUO55" s="73"/>
      <c r="RUP55" s="73"/>
      <c r="RUQ55" s="73"/>
      <c r="RUR55" s="73"/>
      <c r="RUS55" s="73"/>
      <c r="RUT55" s="73"/>
      <c r="RUU55" s="73"/>
      <c r="RUV55" s="73"/>
      <c r="RUW55" s="73"/>
      <c r="RUX55" s="73"/>
      <c r="RUY55" s="73"/>
      <c r="RUZ55" s="73"/>
      <c r="RVA55" s="73"/>
      <c r="RVB55" s="73"/>
      <c r="RVC55" s="73"/>
      <c r="RVD55" s="73"/>
      <c r="RVE55" s="73"/>
      <c r="RVF55" s="73"/>
      <c r="RVG55" s="73"/>
      <c r="RVH55" s="73"/>
      <c r="RVI55" s="73"/>
      <c r="RVJ55" s="73"/>
      <c r="RVK55" s="73"/>
      <c r="RVL55" s="73"/>
      <c r="RVM55" s="73"/>
      <c r="RVN55" s="73"/>
      <c r="RVO55" s="73"/>
      <c r="RVP55" s="73"/>
      <c r="RVQ55" s="73"/>
      <c r="RVR55" s="73"/>
      <c r="RVS55" s="73"/>
      <c r="RVT55" s="73"/>
      <c r="RVU55" s="73"/>
      <c r="RVV55" s="73"/>
      <c r="RVW55" s="73"/>
      <c r="RVX55" s="73"/>
      <c r="RVY55" s="73"/>
      <c r="RVZ55" s="73"/>
      <c r="RWA55" s="73"/>
      <c r="RWB55" s="73"/>
      <c r="RWC55" s="73"/>
      <c r="RWD55" s="73"/>
      <c r="RWE55" s="73"/>
      <c r="RWF55" s="73"/>
      <c r="RWG55" s="73"/>
      <c r="RWH55" s="73"/>
      <c r="RWI55" s="73"/>
      <c r="RWJ55" s="73"/>
      <c r="RWK55" s="73"/>
      <c r="RWL55" s="73"/>
      <c r="RWM55" s="73"/>
      <c r="RWN55" s="73"/>
      <c r="RWO55" s="73"/>
      <c r="RWP55" s="73"/>
      <c r="RWQ55" s="73"/>
      <c r="RWR55" s="73"/>
      <c r="RWS55" s="73"/>
      <c r="RWT55" s="73"/>
      <c r="RWU55" s="73"/>
      <c r="RWV55" s="73"/>
      <c r="RWW55" s="73"/>
      <c r="RWX55" s="73"/>
      <c r="RWY55" s="73"/>
      <c r="RWZ55" s="73"/>
      <c r="RXA55" s="73"/>
      <c r="RXB55" s="73"/>
      <c r="RXC55" s="73"/>
      <c r="RXD55" s="73"/>
      <c r="RXE55" s="73"/>
      <c r="RXF55" s="73"/>
      <c r="RXG55" s="73"/>
      <c r="RXH55" s="73"/>
      <c r="RXI55" s="73"/>
      <c r="RXJ55" s="73"/>
      <c r="RXK55" s="73"/>
      <c r="RXL55" s="73"/>
      <c r="RXM55" s="73"/>
      <c r="RXN55" s="73"/>
      <c r="RXO55" s="73"/>
      <c r="RXP55" s="73"/>
      <c r="RXQ55" s="73"/>
      <c r="RXR55" s="73"/>
      <c r="RXS55" s="73"/>
      <c r="RXT55" s="73"/>
      <c r="RXU55" s="73"/>
      <c r="RXV55" s="73"/>
      <c r="RXW55" s="73"/>
      <c r="RXX55" s="73"/>
      <c r="RXY55" s="73"/>
      <c r="RXZ55" s="73"/>
      <c r="RYA55" s="73"/>
      <c r="RYB55" s="73"/>
      <c r="RYC55" s="73"/>
      <c r="RYD55" s="73"/>
      <c r="RYE55" s="73"/>
      <c r="RYF55" s="73"/>
      <c r="RYG55" s="73"/>
      <c r="RYH55" s="73"/>
      <c r="RYI55" s="73"/>
      <c r="RYJ55" s="73"/>
      <c r="RYK55" s="73"/>
      <c r="RYL55" s="73"/>
      <c r="RYM55" s="73"/>
      <c r="RYN55" s="73"/>
      <c r="RYO55" s="73"/>
      <c r="RYP55" s="73"/>
      <c r="RYQ55" s="73"/>
      <c r="RYR55" s="73"/>
      <c r="RYS55" s="73"/>
      <c r="RYT55" s="73"/>
      <c r="RYU55" s="73"/>
      <c r="RYV55" s="73"/>
      <c r="RYW55" s="73"/>
      <c r="RYX55" s="73"/>
      <c r="RYY55" s="73"/>
      <c r="RYZ55" s="73"/>
      <c r="RZA55" s="73"/>
      <c r="RZB55" s="73"/>
      <c r="RZC55" s="73"/>
      <c r="RZD55" s="73"/>
      <c r="RZE55" s="73"/>
      <c r="RZF55" s="73"/>
      <c r="RZG55" s="73"/>
      <c r="RZH55" s="73"/>
      <c r="RZI55" s="73"/>
      <c r="RZJ55" s="73"/>
      <c r="RZK55" s="73"/>
      <c r="RZL55" s="73"/>
      <c r="RZM55" s="73"/>
      <c r="RZN55" s="73"/>
      <c r="RZO55" s="73"/>
      <c r="RZP55" s="73"/>
      <c r="RZQ55" s="73"/>
      <c r="RZR55" s="73"/>
      <c r="RZS55" s="73"/>
      <c r="RZT55" s="73"/>
      <c r="RZU55" s="73"/>
      <c r="RZV55" s="73"/>
      <c r="RZW55" s="73"/>
      <c r="RZX55" s="73"/>
      <c r="RZY55" s="73"/>
      <c r="RZZ55" s="73"/>
      <c r="SAA55" s="73"/>
      <c r="SAB55" s="73"/>
      <c r="SAC55" s="73"/>
      <c r="SAD55" s="73"/>
      <c r="SAE55" s="73"/>
      <c r="SAF55" s="73"/>
      <c r="SAG55" s="73"/>
      <c r="SAH55" s="73"/>
      <c r="SAI55" s="73"/>
      <c r="SAJ55" s="73"/>
      <c r="SAK55" s="73"/>
      <c r="SAL55" s="73"/>
      <c r="SAM55" s="73"/>
      <c r="SAN55" s="73"/>
      <c r="SAO55" s="73"/>
      <c r="SAP55" s="73"/>
      <c r="SAQ55" s="73"/>
      <c r="SAR55" s="73"/>
      <c r="SAS55" s="73"/>
      <c r="SAT55" s="73"/>
      <c r="SAU55" s="73"/>
      <c r="SAV55" s="73"/>
      <c r="SAW55" s="73"/>
      <c r="SAX55" s="73"/>
      <c r="SAY55" s="73"/>
      <c r="SAZ55" s="73"/>
      <c r="SBA55" s="73"/>
      <c r="SBB55" s="73"/>
      <c r="SBC55" s="73"/>
      <c r="SBD55" s="73"/>
      <c r="SBE55" s="73"/>
      <c r="SBF55" s="73"/>
      <c r="SBG55" s="73"/>
      <c r="SBH55" s="73"/>
      <c r="SBI55" s="73"/>
      <c r="SBJ55" s="73"/>
      <c r="SBK55" s="73"/>
      <c r="SBL55" s="73"/>
      <c r="SBM55" s="73"/>
      <c r="SBN55" s="73"/>
      <c r="SBO55" s="73"/>
      <c r="SBP55" s="73"/>
      <c r="SBQ55" s="73"/>
      <c r="SBR55" s="73"/>
      <c r="SBS55" s="73"/>
      <c r="SBT55" s="73"/>
      <c r="SBU55" s="73"/>
      <c r="SBV55" s="73"/>
      <c r="SBW55" s="73"/>
      <c r="SBX55" s="73"/>
      <c r="SBY55" s="73"/>
      <c r="SBZ55" s="73"/>
      <c r="SCA55" s="73"/>
      <c r="SCB55" s="73"/>
      <c r="SCC55" s="73"/>
      <c r="SCD55" s="73"/>
      <c r="SCE55" s="73"/>
      <c r="SCF55" s="73"/>
      <c r="SCG55" s="73"/>
      <c r="SCH55" s="73"/>
      <c r="SCI55" s="73"/>
      <c r="SCJ55" s="73"/>
      <c r="SCK55" s="73"/>
      <c r="SCL55" s="73"/>
      <c r="SCM55" s="73"/>
      <c r="SCN55" s="73"/>
      <c r="SCO55" s="73"/>
      <c r="SCP55" s="73"/>
      <c r="SCQ55" s="73"/>
      <c r="SCR55" s="73"/>
      <c r="SCS55" s="73"/>
      <c r="SCT55" s="73"/>
      <c r="SCU55" s="73"/>
      <c r="SCV55" s="73"/>
      <c r="SCW55" s="73"/>
      <c r="SCX55" s="73"/>
      <c r="SCY55" s="73"/>
      <c r="SCZ55" s="73"/>
      <c r="SDA55" s="73"/>
      <c r="SDB55" s="73"/>
      <c r="SDC55" s="73"/>
      <c r="SDD55" s="73"/>
      <c r="SDE55" s="73"/>
      <c r="SDF55" s="73"/>
      <c r="SDG55" s="73"/>
      <c r="SDH55" s="73"/>
      <c r="SDI55" s="73"/>
      <c r="SDJ55" s="73"/>
      <c r="SDK55" s="73"/>
      <c r="SDL55" s="73"/>
      <c r="SDM55" s="73"/>
      <c r="SDN55" s="73"/>
      <c r="SDO55" s="73"/>
      <c r="SDP55" s="73"/>
      <c r="SDQ55" s="73"/>
      <c r="SDR55" s="73"/>
      <c r="SDS55" s="73"/>
      <c r="SDT55" s="73"/>
      <c r="SDU55" s="73"/>
      <c r="SDV55" s="73"/>
      <c r="SDW55" s="73"/>
      <c r="SDX55" s="73"/>
      <c r="SDY55" s="73"/>
      <c r="SDZ55" s="73"/>
      <c r="SEA55" s="73"/>
      <c r="SEB55" s="73"/>
      <c r="SEC55" s="73"/>
      <c r="SED55" s="73"/>
      <c r="SEE55" s="73"/>
      <c r="SEF55" s="73"/>
      <c r="SEG55" s="73"/>
      <c r="SEH55" s="73"/>
      <c r="SEI55" s="73"/>
      <c r="SEJ55" s="73"/>
      <c r="SEK55" s="73"/>
      <c r="SEL55" s="73"/>
      <c r="SEM55" s="73"/>
      <c r="SEN55" s="73"/>
      <c r="SEO55" s="73"/>
      <c r="SEP55" s="73"/>
      <c r="SEQ55" s="73"/>
      <c r="SER55" s="73"/>
      <c r="SES55" s="73"/>
      <c r="SET55" s="73"/>
      <c r="SEU55" s="73"/>
      <c r="SEV55" s="73"/>
      <c r="SEW55" s="73"/>
      <c r="SEX55" s="73"/>
      <c r="SEY55" s="73"/>
      <c r="SEZ55" s="73"/>
      <c r="SFA55" s="73"/>
      <c r="SFB55" s="73"/>
      <c r="SFC55" s="73"/>
      <c r="SFD55" s="73"/>
      <c r="SFE55" s="73"/>
      <c r="SFF55" s="73"/>
      <c r="SFG55" s="73"/>
      <c r="SFH55" s="73"/>
      <c r="SFI55" s="73"/>
      <c r="SFJ55" s="73"/>
      <c r="SFK55" s="73"/>
      <c r="SFL55" s="73"/>
      <c r="SFM55" s="73"/>
      <c r="SFN55" s="73"/>
      <c r="SFO55" s="73"/>
      <c r="SFP55" s="73"/>
      <c r="SFQ55" s="73"/>
      <c r="SFR55" s="73"/>
      <c r="SFS55" s="73"/>
      <c r="SFT55" s="73"/>
      <c r="SFU55" s="73"/>
      <c r="SFV55" s="73"/>
      <c r="SFW55" s="73"/>
      <c r="SFX55" s="73"/>
      <c r="SFY55" s="73"/>
      <c r="SFZ55" s="73"/>
      <c r="SGA55" s="73"/>
      <c r="SGB55" s="73"/>
      <c r="SGC55" s="73"/>
      <c r="SGD55" s="73"/>
      <c r="SGE55" s="73"/>
      <c r="SGF55" s="73"/>
      <c r="SGG55" s="73"/>
      <c r="SGH55" s="73"/>
      <c r="SGI55" s="73"/>
      <c r="SGJ55" s="73"/>
      <c r="SGK55" s="73"/>
      <c r="SGL55" s="73"/>
      <c r="SGM55" s="73"/>
      <c r="SGN55" s="73"/>
      <c r="SGO55" s="73"/>
      <c r="SGP55" s="73"/>
      <c r="SGQ55" s="73"/>
      <c r="SGR55" s="73"/>
      <c r="SGS55" s="73"/>
      <c r="SGT55" s="73"/>
      <c r="SGU55" s="73"/>
      <c r="SGV55" s="73"/>
      <c r="SGW55" s="73"/>
      <c r="SGX55" s="73"/>
      <c r="SGY55" s="73"/>
      <c r="SGZ55" s="73"/>
      <c r="SHA55" s="73"/>
      <c r="SHB55" s="73"/>
      <c r="SHC55" s="73"/>
      <c r="SHD55" s="73"/>
      <c r="SHE55" s="73"/>
      <c r="SHF55" s="73"/>
      <c r="SHG55" s="73"/>
      <c r="SHH55" s="73"/>
      <c r="SHI55" s="73"/>
      <c r="SHJ55" s="73"/>
      <c r="SHK55" s="73"/>
      <c r="SHL55" s="73"/>
      <c r="SHM55" s="73"/>
      <c r="SHN55" s="73"/>
      <c r="SHO55" s="73"/>
      <c r="SHP55" s="73"/>
      <c r="SHQ55" s="73"/>
      <c r="SHR55" s="73"/>
      <c r="SHS55" s="73"/>
      <c r="SHT55" s="73"/>
      <c r="SHU55" s="73"/>
      <c r="SHV55" s="73"/>
      <c r="SHW55" s="73"/>
      <c r="SHX55" s="73"/>
      <c r="SHY55" s="73"/>
      <c r="SHZ55" s="73"/>
      <c r="SIA55" s="73"/>
      <c r="SIB55" s="73"/>
      <c r="SIC55" s="73"/>
      <c r="SID55" s="73"/>
      <c r="SIE55" s="73"/>
      <c r="SIF55" s="73"/>
      <c r="SIG55" s="73"/>
      <c r="SIH55" s="73"/>
      <c r="SII55" s="73"/>
      <c r="SIJ55" s="73"/>
      <c r="SIK55" s="73"/>
      <c r="SIL55" s="73"/>
      <c r="SIM55" s="73"/>
      <c r="SIN55" s="73"/>
      <c r="SIO55" s="73"/>
      <c r="SIP55" s="73"/>
      <c r="SIQ55" s="73"/>
      <c r="SIR55" s="73"/>
      <c r="SIS55" s="73"/>
      <c r="SIT55" s="73"/>
      <c r="SIU55" s="73"/>
      <c r="SIV55" s="73"/>
      <c r="SIW55" s="73"/>
      <c r="SIX55" s="73"/>
      <c r="SIY55" s="73"/>
      <c r="SIZ55" s="73"/>
      <c r="SJA55" s="73"/>
      <c r="SJB55" s="73"/>
      <c r="SJC55" s="73"/>
      <c r="SJD55" s="73"/>
      <c r="SJE55" s="73"/>
      <c r="SJF55" s="73"/>
      <c r="SJG55" s="73"/>
      <c r="SJH55" s="73"/>
      <c r="SJI55" s="73"/>
      <c r="SJJ55" s="73"/>
      <c r="SJK55" s="73"/>
      <c r="SJL55" s="73"/>
      <c r="SJM55" s="73"/>
      <c r="SJN55" s="73"/>
      <c r="SJO55" s="73"/>
      <c r="SJP55" s="73"/>
      <c r="SJQ55" s="73"/>
      <c r="SJR55" s="73"/>
      <c r="SJS55" s="73"/>
      <c r="SJT55" s="73"/>
      <c r="SJU55" s="73"/>
      <c r="SJV55" s="73"/>
      <c r="SJW55" s="73"/>
      <c r="SJX55" s="73"/>
      <c r="SJY55" s="73"/>
      <c r="SJZ55" s="73"/>
      <c r="SKA55" s="73"/>
      <c r="SKB55" s="73"/>
      <c r="SKC55" s="73"/>
      <c r="SKD55" s="73"/>
      <c r="SKE55" s="73"/>
      <c r="SKF55" s="73"/>
      <c r="SKG55" s="73"/>
      <c r="SKH55" s="73"/>
      <c r="SKI55" s="73"/>
      <c r="SKJ55" s="73"/>
      <c r="SKK55" s="73"/>
      <c r="SKL55" s="73"/>
      <c r="SKM55" s="73"/>
      <c r="SKN55" s="73"/>
      <c r="SKO55" s="73"/>
      <c r="SKP55" s="73"/>
      <c r="SKQ55" s="73"/>
      <c r="SKR55" s="73"/>
      <c r="SKS55" s="73"/>
      <c r="SKT55" s="73"/>
      <c r="SKU55" s="73"/>
      <c r="SKV55" s="73"/>
      <c r="SKW55" s="73"/>
      <c r="SKX55" s="73"/>
      <c r="SKY55" s="73"/>
      <c r="SKZ55" s="73"/>
      <c r="SLA55" s="73"/>
      <c r="SLB55" s="73"/>
      <c r="SLC55" s="73"/>
      <c r="SLD55" s="73"/>
      <c r="SLE55" s="73"/>
      <c r="SLF55" s="73"/>
      <c r="SLG55" s="73"/>
      <c r="SLH55" s="73"/>
      <c r="SLI55" s="73"/>
      <c r="SLJ55" s="73"/>
      <c r="SLK55" s="73"/>
      <c r="SLL55" s="73"/>
      <c r="SLM55" s="73"/>
      <c r="SLN55" s="73"/>
      <c r="SLO55" s="73"/>
      <c r="SLP55" s="73"/>
      <c r="SLQ55" s="73"/>
      <c r="SLR55" s="73"/>
      <c r="SLS55" s="73"/>
      <c r="SLT55" s="73"/>
      <c r="SLU55" s="73"/>
      <c r="SLV55" s="73"/>
      <c r="SLW55" s="73"/>
      <c r="SLX55" s="73"/>
      <c r="SLY55" s="73"/>
      <c r="SLZ55" s="73"/>
      <c r="SMA55" s="73"/>
      <c r="SMB55" s="73"/>
      <c r="SMC55" s="73"/>
      <c r="SMD55" s="73"/>
      <c r="SME55" s="73"/>
      <c r="SMF55" s="73"/>
      <c r="SMG55" s="73"/>
      <c r="SMH55" s="73"/>
      <c r="SMI55" s="73"/>
      <c r="SMJ55" s="73"/>
      <c r="SMK55" s="73"/>
      <c r="SML55" s="73"/>
      <c r="SMM55" s="73"/>
      <c r="SMN55" s="73"/>
      <c r="SMO55" s="73"/>
      <c r="SMP55" s="73"/>
      <c r="SMQ55" s="73"/>
      <c r="SMR55" s="73"/>
      <c r="SMS55" s="73"/>
      <c r="SMT55" s="73"/>
      <c r="SMU55" s="73"/>
      <c r="SMV55" s="73"/>
      <c r="SMW55" s="73"/>
      <c r="SMX55" s="73"/>
      <c r="SMY55" s="73"/>
      <c r="SMZ55" s="73"/>
      <c r="SNA55" s="73"/>
      <c r="SNB55" s="73"/>
      <c r="SNC55" s="73"/>
      <c r="SND55" s="73"/>
      <c r="SNE55" s="73"/>
      <c r="SNF55" s="73"/>
      <c r="SNG55" s="73"/>
      <c r="SNH55" s="73"/>
      <c r="SNI55" s="73"/>
      <c r="SNJ55" s="73"/>
      <c r="SNK55" s="73"/>
      <c r="SNL55" s="73"/>
      <c r="SNM55" s="73"/>
      <c r="SNN55" s="73"/>
      <c r="SNO55" s="73"/>
      <c r="SNP55" s="73"/>
      <c r="SNQ55" s="73"/>
      <c r="SNR55" s="73"/>
      <c r="SNS55" s="73"/>
      <c r="SNT55" s="73"/>
      <c r="SNU55" s="73"/>
      <c r="SNV55" s="73"/>
      <c r="SNW55" s="73"/>
      <c r="SNX55" s="73"/>
      <c r="SNY55" s="73"/>
      <c r="SNZ55" s="73"/>
      <c r="SOA55" s="73"/>
      <c r="SOB55" s="73"/>
      <c r="SOC55" s="73"/>
      <c r="SOD55" s="73"/>
      <c r="SOE55" s="73"/>
      <c r="SOF55" s="73"/>
      <c r="SOG55" s="73"/>
      <c r="SOH55" s="73"/>
      <c r="SOI55" s="73"/>
      <c r="SOJ55" s="73"/>
      <c r="SOK55" s="73"/>
      <c r="SOL55" s="73"/>
      <c r="SOM55" s="73"/>
      <c r="SON55" s="73"/>
      <c r="SOO55" s="73"/>
      <c r="SOP55" s="73"/>
      <c r="SOQ55" s="73"/>
      <c r="SOR55" s="73"/>
      <c r="SOS55" s="73"/>
      <c r="SOT55" s="73"/>
      <c r="SOU55" s="73"/>
      <c r="SOV55" s="73"/>
      <c r="SOW55" s="73"/>
      <c r="SOX55" s="73"/>
      <c r="SOY55" s="73"/>
      <c r="SOZ55" s="73"/>
      <c r="SPA55" s="73"/>
      <c r="SPB55" s="73"/>
      <c r="SPC55" s="73"/>
      <c r="SPD55" s="73"/>
      <c r="SPE55" s="73"/>
      <c r="SPF55" s="73"/>
      <c r="SPG55" s="73"/>
      <c r="SPH55" s="73"/>
      <c r="SPI55" s="73"/>
      <c r="SPJ55" s="73"/>
      <c r="SPK55" s="73"/>
      <c r="SPL55" s="73"/>
      <c r="SPM55" s="73"/>
      <c r="SPN55" s="73"/>
      <c r="SPO55" s="73"/>
      <c r="SPP55" s="73"/>
      <c r="SPQ55" s="73"/>
      <c r="SPR55" s="73"/>
      <c r="SPS55" s="73"/>
      <c r="SPT55" s="73"/>
      <c r="SPU55" s="73"/>
      <c r="SPV55" s="73"/>
      <c r="SPW55" s="73"/>
      <c r="SPX55" s="73"/>
      <c r="SPY55" s="73"/>
      <c r="SPZ55" s="73"/>
      <c r="SQA55" s="73"/>
      <c r="SQB55" s="73"/>
      <c r="SQC55" s="73"/>
      <c r="SQD55" s="73"/>
      <c r="SQE55" s="73"/>
      <c r="SQF55" s="73"/>
      <c r="SQG55" s="73"/>
      <c r="SQH55" s="73"/>
      <c r="SQI55" s="73"/>
      <c r="SQJ55" s="73"/>
      <c r="SQK55" s="73"/>
      <c r="SQL55" s="73"/>
      <c r="SQM55" s="73"/>
      <c r="SQN55" s="73"/>
      <c r="SQO55" s="73"/>
      <c r="SQP55" s="73"/>
      <c r="SQQ55" s="73"/>
      <c r="SQR55" s="73"/>
      <c r="SQS55" s="73"/>
      <c r="SQT55" s="73"/>
      <c r="SQU55" s="73"/>
      <c r="SQV55" s="73"/>
      <c r="SQW55" s="73"/>
      <c r="SQX55" s="73"/>
      <c r="SQY55" s="73"/>
      <c r="SQZ55" s="73"/>
      <c r="SRA55" s="73"/>
      <c r="SRB55" s="73"/>
      <c r="SRC55" s="73"/>
      <c r="SRD55" s="73"/>
      <c r="SRE55" s="73"/>
      <c r="SRF55" s="73"/>
      <c r="SRG55" s="73"/>
      <c r="SRH55" s="73"/>
      <c r="SRI55" s="73"/>
      <c r="SRJ55" s="73"/>
      <c r="SRK55" s="73"/>
      <c r="SRL55" s="73"/>
      <c r="SRM55" s="73"/>
      <c r="SRN55" s="73"/>
      <c r="SRO55" s="73"/>
      <c r="SRP55" s="73"/>
      <c r="SRQ55" s="73"/>
      <c r="SRR55" s="73"/>
      <c r="SRS55" s="73"/>
      <c r="SRT55" s="73"/>
      <c r="SRU55" s="73"/>
      <c r="SRV55" s="73"/>
      <c r="SRW55" s="73"/>
      <c r="SRX55" s="73"/>
      <c r="SRY55" s="73"/>
      <c r="SRZ55" s="73"/>
      <c r="SSA55" s="73"/>
      <c r="SSB55" s="73"/>
      <c r="SSC55" s="73"/>
      <c r="SSD55" s="73"/>
      <c r="SSE55" s="73"/>
      <c r="SSF55" s="73"/>
      <c r="SSG55" s="73"/>
      <c r="SSH55" s="73"/>
      <c r="SSI55" s="73"/>
      <c r="SSJ55" s="73"/>
      <c r="SSK55" s="73"/>
      <c r="SSL55" s="73"/>
      <c r="SSM55" s="73"/>
      <c r="SSN55" s="73"/>
      <c r="SSO55" s="73"/>
      <c r="SSP55" s="73"/>
      <c r="SSQ55" s="73"/>
      <c r="SSR55" s="73"/>
      <c r="SSS55" s="73"/>
      <c r="SST55" s="73"/>
      <c r="SSU55" s="73"/>
      <c r="SSV55" s="73"/>
      <c r="SSW55" s="73"/>
      <c r="SSX55" s="73"/>
      <c r="SSY55" s="73"/>
      <c r="SSZ55" s="73"/>
      <c r="STA55" s="73"/>
      <c r="STB55" s="73"/>
      <c r="STC55" s="73"/>
      <c r="STD55" s="73"/>
      <c r="STE55" s="73"/>
      <c r="STF55" s="73"/>
      <c r="STG55" s="73"/>
      <c r="STH55" s="73"/>
      <c r="STI55" s="73"/>
      <c r="STJ55" s="73"/>
      <c r="STK55" s="73"/>
      <c r="STL55" s="73"/>
      <c r="STM55" s="73"/>
      <c r="STN55" s="73"/>
      <c r="STO55" s="73"/>
      <c r="STP55" s="73"/>
      <c r="STQ55" s="73"/>
      <c r="STR55" s="73"/>
      <c r="STS55" s="73"/>
      <c r="STT55" s="73"/>
      <c r="STU55" s="73"/>
      <c r="STV55" s="73"/>
      <c r="STW55" s="73"/>
      <c r="STX55" s="73"/>
      <c r="STY55" s="73"/>
      <c r="STZ55" s="73"/>
      <c r="SUA55" s="73"/>
      <c r="SUB55" s="73"/>
      <c r="SUC55" s="73"/>
      <c r="SUD55" s="73"/>
      <c r="SUE55" s="73"/>
      <c r="SUF55" s="73"/>
      <c r="SUG55" s="73"/>
      <c r="SUH55" s="73"/>
      <c r="SUI55" s="73"/>
      <c r="SUJ55" s="73"/>
      <c r="SUK55" s="73"/>
      <c r="SUL55" s="73"/>
      <c r="SUM55" s="73"/>
      <c r="SUN55" s="73"/>
      <c r="SUO55" s="73"/>
      <c r="SUP55" s="73"/>
      <c r="SUQ55" s="73"/>
      <c r="SUR55" s="73"/>
      <c r="SUS55" s="73"/>
      <c r="SUT55" s="73"/>
      <c r="SUU55" s="73"/>
      <c r="SUV55" s="73"/>
      <c r="SUW55" s="73"/>
      <c r="SUX55" s="73"/>
      <c r="SUY55" s="73"/>
      <c r="SUZ55" s="73"/>
      <c r="SVA55" s="73"/>
      <c r="SVB55" s="73"/>
      <c r="SVC55" s="73"/>
      <c r="SVD55" s="73"/>
      <c r="SVE55" s="73"/>
      <c r="SVF55" s="73"/>
      <c r="SVG55" s="73"/>
      <c r="SVH55" s="73"/>
      <c r="SVI55" s="73"/>
      <c r="SVJ55" s="73"/>
      <c r="SVK55" s="73"/>
      <c r="SVL55" s="73"/>
      <c r="SVM55" s="73"/>
      <c r="SVN55" s="73"/>
      <c r="SVO55" s="73"/>
      <c r="SVP55" s="73"/>
      <c r="SVQ55" s="73"/>
      <c r="SVR55" s="73"/>
      <c r="SVS55" s="73"/>
      <c r="SVT55" s="73"/>
      <c r="SVU55" s="73"/>
      <c r="SVV55" s="73"/>
      <c r="SVW55" s="73"/>
      <c r="SVX55" s="73"/>
      <c r="SVY55" s="73"/>
      <c r="SVZ55" s="73"/>
      <c r="SWA55" s="73"/>
      <c r="SWB55" s="73"/>
      <c r="SWC55" s="73"/>
      <c r="SWD55" s="73"/>
      <c r="SWE55" s="73"/>
      <c r="SWF55" s="73"/>
      <c r="SWG55" s="73"/>
      <c r="SWH55" s="73"/>
      <c r="SWI55" s="73"/>
      <c r="SWJ55" s="73"/>
      <c r="SWK55" s="73"/>
      <c r="SWL55" s="73"/>
      <c r="SWM55" s="73"/>
      <c r="SWN55" s="73"/>
      <c r="SWO55" s="73"/>
      <c r="SWP55" s="73"/>
      <c r="SWQ55" s="73"/>
      <c r="SWR55" s="73"/>
      <c r="SWS55" s="73"/>
      <c r="SWT55" s="73"/>
      <c r="SWU55" s="73"/>
      <c r="SWV55" s="73"/>
      <c r="SWW55" s="73"/>
      <c r="SWX55" s="73"/>
      <c r="SWY55" s="73"/>
      <c r="SWZ55" s="73"/>
      <c r="SXA55" s="73"/>
      <c r="SXB55" s="73"/>
      <c r="SXC55" s="73"/>
      <c r="SXD55" s="73"/>
      <c r="SXE55" s="73"/>
      <c r="SXF55" s="73"/>
      <c r="SXG55" s="73"/>
      <c r="SXH55" s="73"/>
      <c r="SXI55" s="73"/>
      <c r="SXJ55" s="73"/>
      <c r="SXK55" s="73"/>
      <c r="SXL55" s="73"/>
      <c r="SXM55" s="73"/>
      <c r="SXN55" s="73"/>
      <c r="SXO55" s="73"/>
      <c r="SXP55" s="73"/>
      <c r="SXQ55" s="73"/>
      <c r="SXR55" s="73"/>
      <c r="SXS55" s="73"/>
      <c r="SXT55" s="73"/>
      <c r="SXU55" s="73"/>
      <c r="SXV55" s="73"/>
      <c r="SXW55" s="73"/>
      <c r="SXX55" s="73"/>
      <c r="SXY55" s="73"/>
      <c r="SXZ55" s="73"/>
      <c r="SYA55" s="73"/>
      <c r="SYB55" s="73"/>
      <c r="SYC55" s="73"/>
      <c r="SYD55" s="73"/>
      <c r="SYE55" s="73"/>
      <c r="SYF55" s="73"/>
      <c r="SYG55" s="73"/>
      <c r="SYH55" s="73"/>
      <c r="SYI55" s="73"/>
      <c r="SYJ55" s="73"/>
      <c r="SYK55" s="73"/>
      <c r="SYL55" s="73"/>
      <c r="SYM55" s="73"/>
      <c r="SYN55" s="73"/>
      <c r="SYO55" s="73"/>
      <c r="SYP55" s="73"/>
      <c r="SYQ55" s="73"/>
      <c r="SYR55" s="73"/>
      <c r="SYS55" s="73"/>
      <c r="SYT55" s="73"/>
      <c r="SYU55" s="73"/>
      <c r="SYV55" s="73"/>
      <c r="SYW55" s="73"/>
      <c r="SYX55" s="73"/>
      <c r="SYY55" s="73"/>
      <c r="SYZ55" s="73"/>
      <c r="SZA55" s="73"/>
      <c r="SZB55" s="73"/>
      <c r="SZC55" s="73"/>
      <c r="SZD55" s="73"/>
      <c r="SZE55" s="73"/>
      <c r="SZF55" s="73"/>
      <c r="SZG55" s="73"/>
      <c r="SZH55" s="73"/>
      <c r="SZI55" s="73"/>
      <c r="SZJ55" s="73"/>
      <c r="SZK55" s="73"/>
      <c r="SZL55" s="73"/>
      <c r="SZM55" s="73"/>
      <c r="SZN55" s="73"/>
      <c r="SZO55" s="73"/>
      <c r="SZP55" s="73"/>
      <c r="SZQ55" s="73"/>
      <c r="SZR55" s="73"/>
      <c r="SZS55" s="73"/>
      <c r="SZT55" s="73"/>
      <c r="SZU55" s="73"/>
      <c r="SZV55" s="73"/>
      <c r="SZW55" s="73"/>
      <c r="SZX55" s="73"/>
      <c r="SZY55" s="73"/>
      <c r="SZZ55" s="73"/>
      <c r="TAA55" s="73"/>
      <c r="TAB55" s="73"/>
      <c r="TAC55" s="73"/>
      <c r="TAD55" s="73"/>
      <c r="TAE55" s="73"/>
      <c r="TAF55" s="73"/>
      <c r="TAG55" s="73"/>
      <c r="TAH55" s="73"/>
      <c r="TAI55" s="73"/>
      <c r="TAJ55" s="73"/>
      <c r="TAK55" s="73"/>
      <c r="TAL55" s="73"/>
      <c r="TAM55" s="73"/>
      <c r="TAN55" s="73"/>
      <c r="TAO55" s="73"/>
      <c r="TAP55" s="73"/>
      <c r="TAQ55" s="73"/>
      <c r="TAR55" s="73"/>
      <c r="TAS55" s="73"/>
      <c r="TAT55" s="73"/>
      <c r="TAU55" s="73"/>
      <c r="TAV55" s="73"/>
      <c r="TAW55" s="73"/>
      <c r="TAX55" s="73"/>
      <c r="TAY55" s="73"/>
      <c r="TAZ55" s="73"/>
      <c r="TBA55" s="73"/>
      <c r="TBB55" s="73"/>
      <c r="TBC55" s="73"/>
      <c r="TBD55" s="73"/>
      <c r="TBE55" s="73"/>
      <c r="TBF55" s="73"/>
      <c r="TBG55" s="73"/>
      <c r="TBH55" s="73"/>
      <c r="TBI55" s="73"/>
      <c r="TBJ55" s="73"/>
      <c r="TBK55" s="73"/>
      <c r="TBL55" s="73"/>
      <c r="TBM55" s="73"/>
      <c r="TBN55" s="73"/>
      <c r="TBO55" s="73"/>
      <c r="TBP55" s="73"/>
      <c r="TBQ55" s="73"/>
      <c r="TBR55" s="73"/>
      <c r="TBS55" s="73"/>
      <c r="TBT55" s="73"/>
      <c r="TBU55" s="73"/>
      <c r="TBV55" s="73"/>
      <c r="TBW55" s="73"/>
      <c r="TBX55" s="73"/>
      <c r="TBY55" s="73"/>
      <c r="TBZ55" s="73"/>
      <c r="TCA55" s="73"/>
      <c r="TCB55" s="73"/>
      <c r="TCC55" s="73"/>
      <c r="TCD55" s="73"/>
      <c r="TCE55" s="73"/>
      <c r="TCF55" s="73"/>
      <c r="TCG55" s="73"/>
      <c r="TCH55" s="73"/>
      <c r="TCI55" s="73"/>
      <c r="TCJ55" s="73"/>
      <c r="TCK55" s="73"/>
      <c r="TCL55" s="73"/>
      <c r="TCM55" s="73"/>
      <c r="TCN55" s="73"/>
      <c r="TCO55" s="73"/>
      <c r="TCP55" s="73"/>
      <c r="TCQ55" s="73"/>
      <c r="TCR55" s="73"/>
      <c r="TCS55" s="73"/>
      <c r="TCT55" s="73"/>
      <c r="TCU55" s="73"/>
      <c r="TCV55" s="73"/>
      <c r="TCW55" s="73"/>
      <c r="TCX55" s="73"/>
      <c r="TCY55" s="73"/>
      <c r="TCZ55" s="73"/>
      <c r="TDA55" s="73"/>
      <c r="TDB55" s="73"/>
      <c r="TDC55" s="73"/>
      <c r="TDD55" s="73"/>
      <c r="TDE55" s="73"/>
      <c r="TDF55" s="73"/>
      <c r="TDG55" s="73"/>
      <c r="TDH55" s="73"/>
      <c r="TDI55" s="73"/>
      <c r="TDJ55" s="73"/>
      <c r="TDK55" s="73"/>
      <c r="TDL55" s="73"/>
      <c r="TDM55" s="73"/>
      <c r="TDN55" s="73"/>
      <c r="TDO55" s="73"/>
      <c r="TDP55" s="73"/>
      <c r="TDQ55" s="73"/>
      <c r="TDR55" s="73"/>
      <c r="TDS55" s="73"/>
      <c r="TDT55" s="73"/>
      <c r="TDU55" s="73"/>
      <c r="TDV55" s="73"/>
      <c r="TDW55" s="73"/>
      <c r="TDX55" s="73"/>
      <c r="TDY55" s="73"/>
      <c r="TDZ55" s="73"/>
      <c r="TEA55" s="73"/>
      <c r="TEB55" s="73"/>
      <c r="TEC55" s="73"/>
      <c r="TED55" s="73"/>
      <c r="TEE55" s="73"/>
      <c r="TEF55" s="73"/>
      <c r="TEG55" s="73"/>
      <c r="TEH55" s="73"/>
      <c r="TEI55" s="73"/>
      <c r="TEJ55" s="73"/>
      <c r="TEK55" s="73"/>
      <c r="TEL55" s="73"/>
      <c r="TEM55" s="73"/>
      <c r="TEN55" s="73"/>
      <c r="TEO55" s="73"/>
      <c r="TEP55" s="73"/>
      <c r="TEQ55" s="73"/>
      <c r="TER55" s="73"/>
      <c r="TES55" s="73"/>
      <c r="TET55" s="73"/>
      <c r="TEU55" s="73"/>
      <c r="TEV55" s="73"/>
      <c r="TEW55" s="73"/>
      <c r="TEX55" s="73"/>
      <c r="TEY55" s="73"/>
      <c r="TEZ55" s="73"/>
      <c r="TFA55" s="73"/>
      <c r="TFB55" s="73"/>
      <c r="TFC55" s="73"/>
      <c r="TFD55" s="73"/>
      <c r="TFE55" s="73"/>
      <c r="TFF55" s="73"/>
      <c r="TFG55" s="73"/>
      <c r="TFH55" s="73"/>
      <c r="TFI55" s="73"/>
      <c r="TFJ55" s="73"/>
      <c r="TFK55" s="73"/>
      <c r="TFL55" s="73"/>
      <c r="TFM55" s="73"/>
      <c r="TFN55" s="73"/>
      <c r="TFO55" s="73"/>
      <c r="TFP55" s="73"/>
      <c r="TFQ55" s="73"/>
      <c r="TFR55" s="73"/>
      <c r="TFS55" s="73"/>
      <c r="TFT55" s="73"/>
      <c r="TFU55" s="73"/>
      <c r="TFV55" s="73"/>
      <c r="TFW55" s="73"/>
      <c r="TFX55" s="73"/>
      <c r="TFY55" s="73"/>
      <c r="TFZ55" s="73"/>
      <c r="TGA55" s="73"/>
      <c r="TGB55" s="73"/>
      <c r="TGC55" s="73"/>
      <c r="TGD55" s="73"/>
      <c r="TGE55" s="73"/>
      <c r="TGF55" s="73"/>
      <c r="TGG55" s="73"/>
      <c r="TGH55" s="73"/>
      <c r="TGI55" s="73"/>
      <c r="TGJ55" s="73"/>
      <c r="TGK55" s="73"/>
      <c r="TGL55" s="73"/>
      <c r="TGM55" s="73"/>
      <c r="TGN55" s="73"/>
      <c r="TGO55" s="73"/>
      <c r="TGP55" s="73"/>
      <c r="TGQ55" s="73"/>
      <c r="TGR55" s="73"/>
      <c r="TGS55" s="73"/>
      <c r="TGT55" s="73"/>
      <c r="TGU55" s="73"/>
      <c r="TGV55" s="73"/>
      <c r="TGW55" s="73"/>
      <c r="TGX55" s="73"/>
      <c r="TGY55" s="73"/>
      <c r="TGZ55" s="73"/>
      <c r="THA55" s="73"/>
      <c r="THB55" s="73"/>
      <c r="THC55" s="73"/>
      <c r="THD55" s="73"/>
      <c r="THE55" s="73"/>
      <c r="THF55" s="73"/>
      <c r="THG55" s="73"/>
      <c r="THH55" s="73"/>
      <c r="THI55" s="73"/>
      <c r="THJ55" s="73"/>
      <c r="THK55" s="73"/>
      <c r="THL55" s="73"/>
      <c r="THM55" s="73"/>
      <c r="THN55" s="73"/>
      <c r="THO55" s="73"/>
      <c r="THP55" s="73"/>
      <c r="THQ55" s="73"/>
      <c r="THR55" s="73"/>
      <c r="THS55" s="73"/>
      <c r="THT55" s="73"/>
      <c r="THU55" s="73"/>
      <c r="THV55" s="73"/>
      <c r="THW55" s="73"/>
      <c r="THX55" s="73"/>
      <c r="THY55" s="73"/>
      <c r="THZ55" s="73"/>
      <c r="TIA55" s="73"/>
      <c r="TIB55" s="73"/>
      <c r="TIC55" s="73"/>
      <c r="TID55" s="73"/>
      <c r="TIE55" s="73"/>
      <c r="TIF55" s="73"/>
      <c r="TIG55" s="73"/>
      <c r="TIH55" s="73"/>
      <c r="TII55" s="73"/>
      <c r="TIJ55" s="73"/>
      <c r="TIK55" s="73"/>
      <c r="TIL55" s="73"/>
      <c r="TIM55" s="73"/>
      <c r="TIN55" s="73"/>
      <c r="TIO55" s="73"/>
      <c r="TIP55" s="73"/>
      <c r="TIQ55" s="73"/>
      <c r="TIR55" s="73"/>
      <c r="TIS55" s="73"/>
      <c r="TIT55" s="73"/>
      <c r="TIU55" s="73"/>
      <c r="TIV55" s="73"/>
      <c r="TIW55" s="73"/>
      <c r="TIX55" s="73"/>
      <c r="TIY55" s="73"/>
      <c r="TIZ55" s="73"/>
      <c r="TJA55" s="73"/>
      <c r="TJB55" s="73"/>
      <c r="TJC55" s="73"/>
      <c r="TJD55" s="73"/>
      <c r="TJE55" s="73"/>
      <c r="TJF55" s="73"/>
      <c r="TJG55" s="73"/>
      <c r="TJH55" s="73"/>
      <c r="TJI55" s="73"/>
      <c r="TJJ55" s="73"/>
      <c r="TJK55" s="73"/>
      <c r="TJL55" s="73"/>
      <c r="TJM55" s="73"/>
      <c r="TJN55" s="73"/>
      <c r="TJO55" s="73"/>
      <c r="TJP55" s="73"/>
      <c r="TJQ55" s="73"/>
      <c r="TJR55" s="73"/>
      <c r="TJS55" s="73"/>
      <c r="TJT55" s="73"/>
      <c r="TJU55" s="73"/>
      <c r="TJV55" s="73"/>
      <c r="TJW55" s="73"/>
      <c r="TJX55" s="73"/>
      <c r="TJY55" s="73"/>
      <c r="TJZ55" s="73"/>
      <c r="TKA55" s="73"/>
      <c r="TKB55" s="73"/>
      <c r="TKC55" s="73"/>
      <c r="TKD55" s="73"/>
      <c r="TKE55" s="73"/>
      <c r="TKF55" s="73"/>
      <c r="TKG55" s="73"/>
      <c r="TKH55" s="73"/>
      <c r="TKI55" s="73"/>
      <c r="TKJ55" s="73"/>
      <c r="TKK55" s="73"/>
      <c r="TKL55" s="73"/>
      <c r="TKM55" s="73"/>
      <c r="TKN55" s="73"/>
      <c r="TKO55" s="73"/>
      <c r="TKP55" s="73"/>
      <c r="TKQ55" s="73"/>
      <c r="TKR55" s="73"/>
      <c r="TKS55" s="73"/>
      <c r="TKT55" s="73"/>
      <c r="TKU55" s="73"/>
      <c r="TKV55" s="73"/>
      <c r="TKW55" s="73"/>
      <c r="TKX55" s="73"/>
      <c r="TKY55" s="73"/>
      <c r="TKZ55" s="73"/>
      <c r="TLA55" s="73"/>
      <c r="TLB55" s="73"/>
      <c r="TLC55" s="73"/>
      <c r="TLD55" s="73"/>
      <c r="TLE55" s="73"/>
      <c r="TLF55" s="73"/>
      <c r="TLG55" s="73"/>
      <c r="TLH55" s="73"/>
      <c r="TLI55" s="73"/>
      <c r="TLJ55" s="73"/>
      <c r="TLK55" s="73"/>
      <c r="TLL55" s="73"/>
      <c r="TLM55" s="73"/>
      <c r="TLN55" s="73"/>
      <c r="TLO55" s="73"/>
      <c r="TLP55" s="73"/>
      <c r="TLQ55" s="73"/>
      <c r="TLR55" s="73"/>
      <c r="TLS55" s="73"/>
      <c r="TLT55" s="73"/>
      <c r="TLU55" s="73"/>
      <c r="TLV55" s="73"/>
      <c r="TLW55" s="73"/>
      <c r="TLX55" s="73"/>
      <c r="TLY55" s="73"/>
      <c r="TLZ55" s="73"/>
      <c r="TMA55" s="73"/>
      <c r="TMB55" s="73"/>
      <c r="TMC55" s="73"/>
      <c r="TMD55" s="73"/>
      <c r="TME55" s="73"/>
      <c r="TMF55" s="73"/>
      <c r="TMG55" s="73"/>
      <c r="TMH55" s="73"/>
      <c r="TMI55" s="73"/>
      <c r="TMJ55" s="73"/>
      <c r="TMK55" s="73"/>
      <c r="TML55" s="73"/>
      <c r="TMM55" s="73"/>
      <c r="TMN55" s="73"/>
      <c r="TMO55" s="73"/>
      <c r="TMP55" s="73"/>
      <c r="TMQ55" s="73"/>
      <c r="TMR55" s="73"/>
      <c r="TMS55" s="73"/>
      <c r="TMT55" s="73"/>
      <c r="TMU55" s="73"/>
      <c r="TMV55" s="73"/>
      <c r="TMW55" s="73"/>
      <c r="TMX55" s="73"/>
      <c r="TMY55" s="73"/>
      <c r="TMZ55" s="73"/>
      <c r="TNA55" s="73"/>
      <c r="TNB55" s="73"/>
      <c r="TNC55" s="73"/>
      <c r="TND55" s="73"/>
      <c r="TNE55" s="73"/>
      <c r="TNF55" s="73"/>
      <c r="TNG55" s="73"/>
      <c r="TNH55" s="73"/>
      <c r="TNI55" s="73"/>
      <c r="TNJ55" s="73"/>
      <c r="TNK55" s="73"/>
      <c r="TNL55" s="73"/>
      <c r="TNM55" s="73"/>
      <c r="TNN55" s="73"/>
      <c r="TNO55" s="73"/>
      <c r="TNP55" s="73"/>
      <c r="TNQ55" s="73"/>
      <c r="TNR55" s="73"/>
      <c r="TNS55" s="73"/>
      <c r="TNT55" s="73"/>
      <c r="TNU55" s="73"/>
      <c r="TNV55" s="73"/>
      <c r="TNW55" s="73"/>
      <c r="TNX55" s="73"/>
      <c r="TNY55" s="73"/>
      <c r="TNZ55" s="73"/>
      <c r="TOA55" s="73"/>
      <c r="TOB55" s="73"/>
      <c r="TOC55" s="73"/>
      <c r="TOD55" s="73"/>
      <c r="TOE55" s="73"/>
      <c r="TOF55" s="73"/>
      <c r="TOG55" s="73"/>
      <c r="TOH55" s="73"/>
      <c r="TOI55" s="73"/>
      <c r="TOJ55" s="73"/>
      <c r="TOK55" s="73"/>
      <c r="TOL55" s="73"/>
      <c r="TOM55" s="73"/>
      <c r="TON55" s="73"/>
      <c r="TOO55" s="73"/>
      <c r="TOP55" s="73"/>
      <c r="TOQ55" s="73"/>
      <c r="TOR55" s="73"/>
      <c r="TOS55" s="73"/>
      <c r="TOT55" s="73"/>
      <c r="TOU55" s="73"/>
      <c r="TOV55" s="73"/>
      <c r="TOW55" s="73"/>
      <c r="TOX55" s="73"/>
      <c r="TOY55" s="73"/>
      <c r="TOZ55" s="73"/>
      <c r="TPA55" s="73"/>
      <c r="TPB55" s="73"/>
      <c r="TPC55" s="73"/>
      <c r="TPD55" s="73"/>
      <c r="TPE55" s="73"/>
      <c r="TPF55" s="73"/>
      <c r="TPG55" s="73"/>
      <c r="TPH55" s="73"/>
      <c r="TPI55" s="73"/>
      <c r="TPJ55" s="73"/>
      <c r="TPK55" s="73"/>
      <c r="TPL55" s="73"/>
      <c r="TPM55" s="73"/>
      <c r="TPN55" s="73"/>
      <c r="TPO55" s="73"/>
      <c r="TPP55" s="73"/>
      <c r="TPQ55" s="73"/>
      <c r="TPR55" s="73"/>
      <c r="TPS55" s="73"/>
      <c r="TPT55" s="73"/>
      <c r="TPU55" s="73"/>
      <c r="TPV55" s="73"/>
      <c r="TPW55" s="73"/>
      <c r="TPX55" s="73"/>
      <c r="TPY55" s="73"/>
      <c r="TPZ55" s="73"/>
      <c r="TQA55" s="73"/>
      <c r="TQB55" s="73"/>
      <c r="TQC55" s="73"/>
      <c r="TQD55" s="73"/>
      <c r="TQE55" s="73"/>
      <c r="TQF55" s="73"/>
      <c r="TQG55" s="73"/>
      <c r="TQH55" s="73"/>
      <c r="TQI55" s="73"/>
      <c r="TQJ55" s="73"/>
      <c r="TQK55" s="73"/>
      <c r="TQL55" s="73"/>
      <c r="TQM55" s="73"/>
      <c r="TQN55" s="73"/>
      <c r="TQO55" s="73"/>
      <c r="TQP55" s="73"/>
      <c r="TQQ55" s="73"/>
      <c r="TQR55" s="73"/>
      <c r="TQS55" s="73"/>
      <c r="TQT55" s="73"/>
      <c r="TQU55" s="73"/>
      <c r="TQV55" s="73"/>
      <c r="TQW55" s="73"/>
      <c r="TQX55" s="73"/>
      <c r="TQY55" s="73"/>
      <c r="TQZ55" s="73"/>
      <c r="TRA55" s="73"/>
      <c r="TRB55" s="73"/>
      <c r="TRC55" s="73"/>
      <c r="TRD55" s="73"/>
      <c r="TRE55" s="73"/>
      <c r="TRF55" s="73"/>
      <c r="TRG55" s="73"/>
      <c r="TRH55" s="73"/>
      <c r="TRI55" s="73"/>
      <c r="TRJ55" s="73"/>
      <c r="TRK55" s="73"/>
      <c r="TRL55" s="73"/>
      <c r="TRM55" s="73"/>
      <c r="TRN55" s="73"/>
      <c r="TRO55" s="73"/>
      <c r="TRP55" s="73"/>
      <c r="TRQ55" s="73"/>
      <c r="TRR55" s="73"/>
      <c r="TRS55" s="73"/>
      <c r="TRT55" s="73"/>
      <c r="TRU55" s="73"/>
      <c r="TRV55" s="73"/>
      <c r="TRW55" s="73"/>
      <c r="TRX55" s="73"/>
      <c r="TRY55" s="73"/>
      <c r="TRZ55" s="73"/>
      <c r="TSA55" s="73"/>
      <c r="TSB55" s="73"/>
      <c r="TSC55" s="73"/>
      <c r="TSD55" s="73"/>
      <c r="TSE55" s="73"/>
      <c r="TSF55" s="73"/>
      <c r="TSG55" s="73"/>
      <c r="TSH55" s="73"/>
      <c r="TSI55" s="73"/>
      <c r="TSJ55" s="73"/>
      <c r="TSK55" s="73"/>
      <c r="TSL55" s="73"/>
      <c r="TSM55" s="73"/>
      <c r="TSN55" s="73"/>
      <c r="TSO55" s="73"/>
      <c r="TSP55" s="73"/>
      <c r="TSQ55" s="73"/>
      <c r="TSR55" s="73"/>
      <c r="TSS55" s="73"/>
      <c r="TST55" s="73"/>
      <c r="TSU55" s="73"/>
      <c r="TSV55" s="73"/>
      <c r="TSW55" s="73"/>
      <c r="TSX55" s="73"/>
      <c r="TSY55" s="73"/>
      <c r="TSZ55" s="73"/>
      <c r="TTA55" s="73"/>
      <c r="TTB55" s="73"/>
      <c r="TTC55" s="73"/>
      <c r="TTD55" s="73"/>
      <c r="TTE55" s="73"/>
      <c r="TTF55" s="73"/>
      <c r="TTG55" s="73"/>
      <c r="TTH55" s="73"/>
      <c r="TTI55" s="73"/>
      <c r="TTJ55" s="73"/>
      <c r="TTK55" s="73"/>
      <c r="TTL55" s="73"/>
      <c r="TTM55" s="73"/>
      <c r="TTN55" s="73"/>
      <c r="TTO55" s="73"/>
      <c r="TTP55" s="73"/>
      <c r="TTQ55" s="73"/>
      <c r="TTR55" s="73"/>
      <c r="TTS55" s="73"/>
      <c r="TTT55" s="73"/>
      <c r="TTU55" s="73"/>
      <c r="TTV55" s="73"/>
      <c r="TTW55" s="73"/>
      <c r="TTX55" s="73"/>
      <c r="TTY55" s="73"/>
      <c r="TTZ55" s="73"/>
      <c r="TUA55" s="73"/>
      <c r="TUB55" s="73"/>
      <c r="TUC55" s="73"/>
      <c r="TUD55" s="73"/>
      <c r="TUE55" s="73"/>
      <c r="TUF55" s="73"/>
      <c r="TUG55" s="73"/>
      <c r="TUH55" s="73"/>
      <c r="TUI55" s="73"/>
      <c r="TUJ55" s="73"/>
      <c r="TUK55" s="73"/>
      <c r="TUL55" s="73"/>
      <c r="TUM55" s="73"/>
      <c r="TUN55" s="73"/>
      <c r="TUO55" s="73"/>
      <c r="TUP55" s="73"/>
      <c r="TUQ55" s="73"/>
      <c r="TUR55" s="73"/>
      <c r="TUS55" s="73"/>
      <c r="TUT55" s="73"/>
      <c r="TUU55" s="73"/>
      <c r="TUV55" s="73"/>
      <c r="TUW55" s="73"/>
      <c r="TUX55" s="73"/>
      <c r="TUY55" s="73"/>
      <c r="TUZ55" s="73"/>
      <c r="TVA55" s="73"/>
      <c r="TVB55" s="73"/>
      <c r="TVC55" s="73"/>
      <c r="TVD55" s="73"/>
      <c r="TVE55" s="73"/>
      <c r="TVF55" s="73"/>
      <c r="TVG55" s="73"/>
      <c r="TVH55" s="73"/>
      <c r="TVI55" s="73"/>
      <c r="TVJ55" s="73"/>
      <c r="TVK55" s="73"/>
      <c r="TVL55" s="73"/>
      <c r="TVM55" s="73"/>
      <c r="TVN55" s="73"/>
      <c r="TVO55" s="73"/>
      <c r="TVP55" s="73"/>
      <c r="TVQ55" s="73"/>
      <c r="TVR55" s="73"/>
      <c r="TVS55" s="73"/>
      <c r="TVT55" s="73"/>
      <c r="TVU55" s="73"/>
      <c r="TVV55" s="73"/>
      <c r="TVW55" s="73"/>
      <c r="TVX55" s="73"/>
      <c r="TVY55" s="73"/>
      <c r="TVZ55" s="73"/>
      <c r="TWA55" s="73"/>
      <c r="TWB55" s="73"/>
      <c r="TWC55" s="73"/>
      <c r="TWD55" s="73"/>
      <c r="TWE55" s="73"/>
      <c r="TWF55" s="73"/>
      <c r="TWG55" s="73"/>
      <c r="TWH55" s="73"/>
      <c r="TWI55" s="73"/>
      <c r="TWJ55" s="73"/>
      <c r="TWK55" s="73"/>
      <c r="TWL55" s="73"/>
      <c r="TWM55" s="73"/>
      <c r="TWN55" s="73"/>
      <c r="TWO55" s="73"/>
      <c r="TWP55" s="73"/>
      <c r="TWQ55" s="73"/>
      <c r="TWR55" s="73"/>
      <c r="TWS55" s="73"/>
      <c r="TWT55" s="73"/>
      <c r="TWU55" s="73"/>
      <c r="TWV55" s="73"/>
      <c r="TWW55" s="73"/>
      <c r="TWX55" s="73"/>
      <c r="TWY55" s="73"/>
      <c r="TWZ55" s="73"/>
      <c r="TXA55" s="73"/>
      <c r="TXB55" s="73"/>
      <c r="TXC55" s="73"/>
      <c r="TXD55" s="73"/>
      <c r="TXE55" s="73"/>
      <c r="TXF55" s="73"/>
      <c r="TXG55" s="73"/>
      <c r="TXH55" s="73"/>
      <c r="TXI55" s="73"/>
      <c r="TXJ55" s="73"/>
      <c r="TXK55" s="73"/>
      <c r="TXL55" s="73"/>
      <c r="TXM55" s="73"/>
      <c r="TXN55" s="73"/>
      <c r="TXO55" s="73"/>
      <c r="TXP55" s="73"/>
      <c r="TXQ55" s="73"/>
      <c r="TXR55" s="73"/>
      <c r="TXS55" s="73"/>
      <c r="TXT55" s="73"/>
      <c r="TXU55" s="73"/>
      <c r="TXV55" s="73"/>
      <c r="TXW55" s="73"/>
      <c r="TXX55" s="73"/>
      <c r="TXY55" s="73"/>
      <c r="TXZ55" s="73"/>
      <c r="TYA55" s="73"/>
      <c r="TYB55" s="73"/>
      <c r="TYC55" s="73"/>
      <c r="TYD55" s="73"/>
      <c r="TYE55" s="73"/>
      <c r="TYF55" s="73"/>
      <c r="TYG55" s="73"/>
      <c r="TYH55" s="73"/>
      <c r="TYI55" s="73"/>
      <c r="TYJ55" s="73"/>
      <c r="TYK55" s="73"/>
      <c r="TYL55" s="73"/>
      <c r="TYM55" s="73"/>
      <c r="TYN55" s="73"/>
      <c r="TYO55" s="73"/>
      <c r="TYP55" s="73"/>
      <c r="TYQ55" s="73"/>
      <c r="TYR55" s="73"/>
      <c r="TYS55" s="73"/>
      <c r="TYT55" s="73"/>
      <c r="TYU55" s="73"/>
      <c r="TYV55" s="73"/>
      <c r="TYW55" s="73"/>
      <c r="TYX55" s="73"/>
      <c r="TYY55" s="73"/>
      <c r="TYZ55" s="73"/>
      <c r="TZA55" s="73"/>
      <c r="TZB55" s="73"/>
      <c r="TZC55" s="73"/>
      <c r="TZD55" s="73"/>
      <c r="TZE55" s="73"/>
      <c r="TZF55" s="73"/>
      <c r="TZG55" s="73"/>
      <c r="TZH55" s="73"/>
      <c r="TZI55" s="73"/>
      <c r="TZJ55" s="73"/>
      <c r="TZK55" s="73"/>
      <c r="TZL55" s="73"/>
      <c r="TZM55" s="73"/>
      <c r="TZN55" s="73"/>
      <c r="TZO55" s="73"/>
      <c r="TZP55" s="73"/>
      <c r="TZQ55" s="73"/>
      <c r="TZR55" s="73"/>
      <c r="TZS55" s="73"/>
      <c r="TZT55" s="73"/>
      <c r="TZU55" s="73"/>
      <c r="TZV55" s="73"/>
      <c r="TZW55" s="73"/>
      <c r="TZX55" s="73"/>
      <c r="TZY55" s="73"/>
      <c r="TZZ55" s="73"/>
      <c r="UAA55" s="73"/>
      <c r="UAB55" s="73"/>
      <c r="UAC55" s="73"/>
      <c r="UAD55" s="73"/>
      <c r="UAE55" s="73"/>
      <c r="UAF55" s="73"/>
      <c r="UAG55" s="73"/>
      <c r="UAH55" s="73"/>
      <c r="UAI55" s="73"/>
      <c r="UAJ55" s="73"/>
      <c r="UAK55" s="73"/>
      <c r="UAL55" s="73"/>
      <c r="UAM55" s="73"/>
      <c r="UAN55" s="73"/>
      <c r="UAO55" s="73"/>
      <c r="UAP55" s="73"/>
      <c r="UAQ55" s="73"/>
      <c r="UAR55" s="73"/>
      <c r="UAS55" s="73"/>
      <c r="UAT55" s="73"/>
      <c r="UAU55" s="73"/>
      <c r="UAV55" s="73"/>
      <c r="UAW55" s="73"/>
      <c r="UAX55" s="73"/>
      <c r="UAY55" s="73"/>
      <c r="UAZ55" s="73"/>
      <c r="UBA55" s="73"/>
      <c r="UBB55" s="73"/>
      <c r="UBC55" s="73"/>
      <c r="UBD55" s="73"/>
      <c r="UBE55" s="73"/>
      <c r="UBF55" s="73"/>
      <c r="UBG55" s="73"/>
      <c r="UBH55" s="73"/>
      <c r="UBI55" s="73"/>
      <c r="UBJ55" s="73"/>
      <c r="UBK55" s="73"/>
      <c r="UBL55" s="73"/>
      <c r="UBM55" s="73"/>
      <c r="UBN55" s="73"/>
      <c r="UBO55" s="73"/>
      <c r="UBP55" s="73"/>
      <c r="UBQ55" s="73"/>
      <c r="UBR55" s="73"/>
      <c r="UBS55" s="73"/>
      <c r="UBT55" s="73"/>
      <c r="UBU55" s="73"/>
      <c r="UBV55" s="73"/>
      <c r="UBW55" s="73"/>
      <c r="UBX55" s="73"/>
      <c r="UBY55" s="73"/>
      <c r="UBZ55" s="73"/>
      <c r="UCA55" s="73"/>
      <c r="UCB55" s="73"/>
      <c r="UCC55" s="73"/>
      <c r="UCD55" s="73"/>
      <c r="UCE55" s="73"/>
      <c r="UCF55" s="73"/>
      <c r="UCG55" s="73"/>
      <c r="UCH55" s="73"/>
      <c r="UCI55" s="73"/>
      <c r="UCJ55" s="73"/>
      <c r="UCK55" s="73"/>
      <c r="UCL55" s="73"/>
      <c r="UCM55" s="73"/>
      <c r="UCN55" s="73"/>
      <c r="UCO55" s="73"/>
      <c r="UCP55" s="73"/>
      <c r="UCQ55" s="73"/>
      <c r="UCR55" s="73"/>
      <c r="UCS55" s="73"/>
      <c r="UCT55" s="73"/>
      <c r="UCU55" s="73"/>
      <c r="UCV55" s="73"/>
      <c r="UCW55" s="73"/>
      <c r="UCX55" s="73"/>
      <c r="UCY55" s="73"/>
      <c r="UCZ55" s="73"/>
      <c r="UDA55" s="73"/>
      <c r="UDB55" s="73"/>
      <c r="UDC55" s="73"/>
      <c r="UDD55" s="73"/>
      <c r="UDE55" s="73"/>
      <c r="UDF55" s="73"/>
      <c r="UDG55" s="73"/>
      <c r="UDH55" s="73"/>
      <c r="UDI55" s="73"/>
      <c r="UDJ55" s="73"/>
      <c r="UDK55" s="73"/>
      <c r="UDL55" s="73"/>
      <c r="UDM55" s="73"/>
      <c r="UDN55" s="73"/>
      <c r="UDO55" s="73"/>
      <c r="UDP55" s="73"/>
      <c r="UDQ55" s="73"/>
      <c r="UDR55" s="73"/>
      <c r="UDS55" s="73"/>
      <c r="UDT55" s="73"/>
      <c r="UDU55" s="73"/>
      <c r="UDV55" s="73"/>
      <c r="UDW55" s="73"/>
      <c r="UDX55" s="73"/>
      <c r="UDY55" s="73"/>
      <c r="UDZ55" s="73"/>
      <c r="UEA55" s="73"/>
      <c r="UEB55" s="73"/>
      <c r="UEC55" s="73"/>
      <c r="UED55" s="73"/>
      <c r="UEE55" s="73"/>
      <c r="UEF55" s="73"/>
      <c r="UEG55" s="73"/>
      <c r="UEH55" s="73"/>
      <c r="UEI55" s="73"/>
      <c r="UEJ55" s="73"/>
      <c r="UEK55" s="73"/>
      <c r="UEL55" s="73"/>
      <c r="UEM55" s="73"/>
      <c r="UEN55" s="73"/>
      <c r="UEO55" s="73"/>
      <c r="UEP55" s="73"/>
      <c r="UEQ55" s="73"/>
      <c r="UER55" s="73"/>
      <c r="UES55" s="73"/>
      <c r="UET55" s="73"/>
      <c r="UEU55" s="73"/>
      <c r="UEV55" s="73"/>
      <c r="UEW55" s="73"/>
      <c r="UEX55" s="73"/>
      <c r="UEY55" s="73"/>
      <c r="UEZ55" s="73"/>
      <c r="UFA55" s="73"/>
      <c r="UFB55" s="73"/>
      <c r="UFC55" s="73"/>
      <c r="UFD55" s="73"/>
      <c r="UFE55" s="73"/>
      <c r="UFF55" s="73"/>
      <c r="UFG55" s="73"/>
      <c r="UFH55" s="73"/>
      <c r="UFI55" s="73"/>
      <c r="UFJ55" s="73"/>
      <c r="UFK55" s="73"/>
      <c r="UFL55" s="73"/>
      <c r="UFM55" s="73"/>
      <c r="UFN55" s="73"/>
      <c r="UFO55" s="73"/>
      <c r="UFP55" s="73"/>
      <c r="UFQ55" s="73"/>
      <c r="UFR55" s="73"/>
      <c r="UFS55" s="73"/>
      <c r="UFT55" s="73"/>
      <c r="UFU55" s="73"/>
      <c r="UFV55" s="73"/>
      <c r="UFW55" s="73"/>
      <c r="UFX55" s="73"/>
      <c r="UFY55" s="73"/>
      <c r="UFZ55" s="73"/>
      <c r="UGA55" s="73"/>
      <c r="UGB55" s="73"/>
      <c r="UGC55" s="73"/>
      <c r="UGD55" s="73"/>
      <c r="UGE55" s="73"/>
      <c r="UGF55" s="73"/>
      <c r="UGG55" s="73"/>
      <c r="UGH55" s="73"/>
      <c r="UGI55" s="73"/>
      <c r="UGJ55" s="73"/>
      <c r="UGK55" s="73"/>
      <c r="UGL55" s="73"/>
      <c r="UGM55" s="73"/>
      <c r="UGN55" s="73"/>
      <c r="UGO55" s="73"/>
      <c r="UGP55" s="73"/>
      <c r="UGQ55" s="73"/>
      <c r="UGR55" s="73"/>
      <c r="UGS55" s="73"/>
      <c r="UGT55" s="73"/>
      <c r="UGU55" s="73"/>
      <c r="UGV55" s="73"/>
      <c r="UGW55" s="73"/>
      <c r="UGX55" s="73"/>
      <c r="UGY55" s="73"/>
      <c r="UGZ55" s="73"/>
      <c r="UHA55" s="73"/>
      <c r="UHB55" s="73"/>
      <c r="UHC55" s="73"/>
      <c r="UHD55" s="73"/>
      <c r="UHE55" s="73"/>
      <c r="UHF55" s="73"/>
      <c r="UHG55" s="73"/>
      <c r="UHH55" s="73"/>
      <c r="UHI55" s="73"/>
      <c r="UHJ55" s="73"/>
      <c r="UHK55" s="73"/>
      <c r="UHL55" s="73"/>
      <c r="UHM55" s="73"/>
      <c r="UHN55" s="73"/>
      <c r="UHO55" s="73"/>
      <c r="UHP55" s="73"/>
      <c r="UHQ55" s="73"/>
      <c r="UHR55" s="73"/>
      <c r="UHS55" s="73"/>
      <c r="UHT55" s="73"/>
      <c r="UHU55" s="73"/>
      <c r="UHV55" s="73"/>
      <c r="UHW55" s="73"/>
      <c r="UHX55" s="73"/>
      <c r="UHY55" s="73"/>
      <c r="UHZ55" s="73"/>
      <c r="UIA55" s="73"/>
      <c r="UIB55" s="73"/>
      <c r="UIC55" s="73"/>
      <c r="UID55" s="73"/>
      <c r="UIE55" s="73"/>
      <c r="UIF55" s="73"/>
      <c r="UIG55" s="73"/>
      <c r="UIH55" s="73"/>
      <c r="UII55" s="73"/>
      <c r="UIJ55" s="73"/>
      <c r="UIK55" s="73"/>
      <c r="UIL55" s="73"/>
      <c r="UIM55" s="73"/>
      <c r="UIN55" s="73"/>
      <c r="UIO55" s="73"/>
      <c r="UIP55" s="73"/>
      <c r="UIQ55" s="73"/>
      <c r="UIR55" s="73"/>
      <c r="UIS55" s="73"/>
      <c r="UIT55" s="73"/>
      <c r="UIU55" s="73"/>
      <c r="UIV55" s="73"/>
      <c r="UIW55" s="73"/>
      <c r="UIX55" s="73"/>
      <c r="UIY55" s="73"/>
      <c r="UIZ55" s="73"/>
      <c r="UJA55" s="73"/>
      <c r="UJB55" s="73"/>
      <c r="UJC55" s="73"/>
      <c r="UJD55" s="73"/>
      <c r="UJE55" s="73"/>
      <c r="UJF55" s="73"/>
      <c r="UJG55" s="73"/>
      <c r="UJH55" s="73"/>
      <c r="UJI55" s="73"/>
      <c r="UJJ55" s="73"/>
      <c r="UJK55" s="73"/>
      <c r="UJL55" s="73"/>
      <c r="UJM55" s="73"/>
      <c r="UJN55" s="73"/>
      <c r="UJO55" s="73"/>
      <c r="UJP55" s="73"/>
      <c r="UJQ55" s="73"/>
      <c r="UJR55" s="73"/>
      <c r="UJS55" s="73"/>
      <c r="UJT55" s="73"/>
      <c r="UJU55" s="73"/>
      <c r="UJV55" s="73"/>
      <c r="UJW55" s="73"/>
      <c r="UJX55" s="73"/>
      <c r="UJY55" s="73"/>
      <c r="UJZ55" s="73"/>
      <c r="UKA55" s="73"/>
      <c r="UKB55" s="73"/>
      <c r="UKC55" s="73"/>
      <c r="UKD55" s="73"/>
      <c r="UKE55" s="73"/>
      <c r="UKF55" s="73"/>
      <c r="UKG55" s="73"/>
      <c r="UKH55" s="73"/>
      <c r="UKI55" s="73"/>
      <c r="UKJ55" s="73"/>
      <c r="UKK55" s="73"/>
      <c r="UKL55" s="73"/>
      <c r="UKM55" s="73"/>
      <c r="UKN55" s="73"/>
      <c r="UKO55" s="73"/>
      <c r="UKP55" s="73"/>
      <c r="UKQ55" s="73"/>
      <c r="UKR55" s="73"/>
      <c r="UKS55" s="73"/>
      <c r="UKT55" s="73"/>
      <c r="UKU55" s="73"/>
      <c r="UKV55" s="73"/>
      <c r="UKW55" s="73"/>
      <c r="UKX55" s="73"/>
      <c r="UKY55" s="73"/>
      <c r="UKZ55" s="73"/>
      <c r="ULA55" s="73"/>
      <c r="ULB55" s="73"/>
      <c r="ULC55" s="73"/>
      <c r="ULD55" s="73"/>
      <c r="ULE55" s="73"/>
      <c r="ULF55" s="73"/>
      <c r="ULG55" s="73"/>
      <c r="ULH55" s="73"/>
      <c r="ULI55" s="73"/>
      <c r="ULJ55" s="73"/>
      <c r="ULK55" s="73"/>
      <c r="ULL55" s="73"/>
      <c r="ULM55" s="73"/>
      <c r="ULN55" s="73"/>
      <c r="ULO55" s="73"/>
      <c r="ULP55" s="73"/>
      <c r="ULQ55" s="73"/>
      <c r="ULR55" s="73"/>
      <c r="ULS55" s="73"/>
      <c r="ULT55" s="73"/>
      <c r="ULU55" s="73"/>
      <c r="ULV55" s="73"/>
      <c r="ULW55" s="73"/>
      <c r="ULX55" s="73"/>
      <c r="ULY55" s="73"/>
      <c r="ULZ55" s="73"/>
      <c r="UMA55" s="73"/>
      <c r="UMB55" s="73"/>
      <c r="UMC55" s="73"/>
      <c r="UMD55" s="73"/>
      <c r="UME55" s="73"/>
      <c r="UMF55" s="73"/>
      <c r="UMG55" s="73"/>
      <c r="UMH55" s="73"/>
      <c r="UMI55" s="73"/>
      <c r="UMJ55" s="73"/>
      <c r="UMK55" s="73"/>
      <c r="UML55" s="73"/>
      <c r="UMM55" s="73"/>
      <c r="UMN55" s="73"/>
      <c r="UMO55" s="73"/>
      <c r="UMP55" s="73"/>
      <c r="UMQ55" s="73"/>
      <c r="UMR55" s="73"/>
      <c r="UMS55" s="73"/>
      <c r="UMT55" s="73"/>
      <c r="UMU55" s="73"/>
      <c r="UMV55" s="73"/>
      <c r="UMW55" s="73"/>
      <c r="UMX55" s="73"/>
      <c r="UMY55" s="73"/>
      <c r="UMZ55" s="73"/>
      <c r="UNA55" s="73"/>
      <c r="UNB55" s="73"/>
      <c r="UNC55" s="73"/>
      <c r="UND55" s="73"/>
      <c r="UNE55" s="73"/>
      <c r="UNF55" s="73"/>
      <c r="UNG55" s="73"/>
      <c r="UNH55" s="73"/>
      <c r="UNI55" s="73"/>
      <c r="UNJ55" s="73"/>
      <c r="UNK55" s="73"/>
      <c r="UNL55" s="73"/>
      <c r="UNM55" s="73"/>
      <c r="UNN55" s="73"/>
      <c r="UNO55" s="73"/>
      <c r="UNP55" s="73"/>
      <c r="UNQ55" s="73"/>
      <c r="UNR55" s="73"/>
      <c r="UNS55" s="73"/>
      <c r="UNT55" s="73"/>
      <c r="UNU55" s="73"/>
      <c r="UNV55" s="73"/>
      <c r="UNW55" s="73"/>
      <c r="UNX55" s="73"/>
      <c r="UNY55" s="73"/>
      <c r="UNZ55" s="73"/>
      <c r="UOA55" s="73"/>
      <c r="UOB55" s="73"/>
      <c r="UOC55" s="73"/>
      <c r="UOD55" s="73"/>
      <c r="UOE55" s="73"/>
      <c r="UOF55" s="73"/>
      <c r="UOG55" s="73"/>
      <c r="UOH55" s="73"/>
      <c r="UOI55" s="73"/>
      <c r="UOJ55" s="73"/>
      <c r="UOK55" s="73"/>
      <c r="UOL55" s="73"/>
      <c r="UOM55" s="73"/>
      <c r="UON55" s="73"/>
      <c r="UOO55" s="73"/>
      <c r="UOP55" s="73"/>
      <c r="UOQ55" s="73"/>
      <c r="UOR55" s="73"/>
      <c r="UOS55" s="73"/>
      <c r="UOT55" s="73"/>
      <c r="UOU55" s="73"/>
      <c r="UOV55" s="73"/>
      <c r="UOW55" s="73"/>
      <c r="UOX55" s="73"/>
      <c r="UOY55" s="73"/>
      <c r="UOZ55" s="73"/>
      <c r="UPA55" s="73"/>
      <c r="UPB55" s="73"/>
      <c r="UPC55" s="73"/>
      <c r="UPD55" s="73"/>
      <c r="UPE55" s="73"/>
      <c r="UPF55" s="73"/>
      <c r="UPG55" s="73"/>
      <c r="UPH55" s="73"/>
      <c r="UPI55" s="73"/>
      <c r="UPJ55" s="73"/>
      <c r="UPK55" s="73"/>
      <c r="UPL55" s="73"/>
      <c r="UPM55" s="73"/>
      <c r="UPN55" s="73"/>
      <c r="UPO55" s="73"/>
      <c r="UPP55" s="73"/>
      <c r="UPQ55" s="73"/>
      <c r="UPR55" s="73"/>
      <c r="UPS55" s="73"/>
      <c r="UPT55" s="73"/>
      <c r="UPU55" s="73"/>
      <c r="UPV55" s="73"/>
      <c r="UPW55" s="73"/>
      <c r="UPX55" s="73"/>
      <c r="UPY55" s="73"/>
      <c r="UPZ55" s="73"/>
      <c r="UQA55" s="73"/>
      <c r="UQB55" s="73"/>
      <c r="UQC55" s="73"/>
      <c r="UQD55" s="73"/>
      <c r="UQE55" s="73"/>
      <c r="UQF55" s="73"/>
      <c r="UQG55" s="73"/>
      <c r="UQH55" s="73"/>
      <c r="UQI55" s="73"/>
      <c r="UQJ55" s="73"/>
      <c r="UQK55" s="73"/>
      <c r="UQL55" s="73"/>
      <c r="UQM55" s="73"/>
      <c r="UQN55" s="73"/>
      <c r="UQO55" s="73"/>
      <c r="UQP55" s="73"/>
      <c r="UQQ55" s="73"/>
      <c r="UQR55" s="73"/>
      <c r="UQS55" s="73"/>
      <c r="UQT55" s="73"/>
      <c r="UQU55" s="73"/>
      <c r="UQV55" s="73"/>
      <c r="UQW55" s="73"/>
      <c r="UQX55" s="73"/>
      <c r="UQY55" s="73"/>
      <c r="UQZ55" s="73"/>
      <c r="URA55" s="73"/>
      <c r="URB55" s="73"/>
      <c r="URC55" s="73"/>
      <c r="URD55" s="73"/>
      <c r="URE55" s="73"/>
      <c r="URF55" s="73"/>
      <c r="URG55" s="73"/>
      <c r="URH55" s="73"/>
      <c r="URI55" s="73"/>
      <c r="URJ55" s="73"/>
      <c r="URK55" s="73"/>
      <c r="URL55" s="73"/>
      <c r="URM55" s="73"/>
      <c r="URN55" s="73"/>
      <c r="URO55" s="73"/>
      <c r="URP55" s="73"/>
      <c r="URQ55" s="73"/>
      <c r="URR55" s="73"/>
      <c r="URS55" s="73"/>
      <c r="URT55" s="73"/>
      <c r="URU55" s="73"/>
      <c r="URV55" s="73"/>
      <c r="URW55" s="73"/>
      <c r="URX55" s="73"/>
      <c r="URY55" s="73"/>
      <c r="URZ55" s="73"/>
      <c r="USA55" s="73"/>
      <c r="USB55" s="73"/>
      <c r="USC55" s="73"/>
      <c r="USD55" s="73"/>
      <c r="USE55" s="73"/>
      <c r="USF55" s="73"/>
      <c r="USG55" s="73"/>
      <c r="USH55" s="73"/>
      <c r="USI55" s="73"/>
      <c r="USJ55" s="73"/>
      <c r="USK55" s="73"/>
      <c r="USL55" s="73"/>
      <c r="USM55" s="73"/>
      <c r="USN55" s="73"/>
      <c r="USO55" s="73"/>
      <c r="USP55" s="73"/>
      <c r="USQ55" s="73"/>
      <c r="USR55" s="73"/>
      <c r="USS55" s="73"/>
      <c r="UST55" s="73"/>
      <c r="USU55" s="73"/>
      <c r="USV55" s="73"/>
      <c r="USW55" s="73"/>
      <c r="USX55" s="73"/>
      <c r="USY55" s="73"/>
      <c r="USZ55" s="73"/>
      <c r="UTA55" s="73"/>
      <c r="UTB55" s="73"/>
      <c r="UTC55" s="73"/>
      <c r="UTD55" s="73"/>
      <c r="UTE55" s="73"/>
      <c r="UTF55" s="73"/>
      <c r="UTG55" s="73"/>
      <c r="UTH55" s="73"/>
      <c r="UTI55" s="73"/>
      <c r="UTJ55" s="73"/>
      <c r="UTK55" s="73"/>
      <c r="UTL55" s="73"/>
      <c r="UTM55" s="73"/>
      <c r="UTN55" s="73"/>
      <c r="UTO55" s="73"/>
      <c r="UTP55" s="73"/>
      <c r="UTQ55" s="73"/>
      <c r="UTR55" s="73"/>
      <c r="UTS55" s="73"/>
      <c r="UTT55" s="73"/>
      <c r="UTU55" s="73"/>
      <c r="UTV55" s="73"/>
      <c r="UTW55" s="73"/>
      <c r="UTX55" s="73"/>
      <c r="UTY55" s="73"/>
      <c r="UTZ55" s="73"/>
      <c r="UUA55" s="73"/>
      <c r="UUB55" s="73"/>
      <c r="UUC55" s="73"/>
      <c r="UUD55" s="73"/>
      <c r="UUE55" s="73"/>
      <c r="UUF55" s="73"/>
      <c r="UUG55" s="73"/>
      <c r="UUH55" s="73"/>
      <c r="UUI55" s="73"/>
      <c r="UUJ55" s="73"/>
      <c r="UUK55" s="73"/>
      <c r="UUL55" s="73"/>
      <c r="UUM55" s="73"/>
      <c r="UUN55" s="73"/>
      <c r="UUO55" s="73"/>
      <c r="UUP55" s="73"/>
      <c r="UUQ55" s="73"/>
      <c r="UUR55" s="73"/>
      <c r="UUS55" s="73"/>
      <c r="UUT55" s="73"/>
      <c r="UUU55" s="73"/>
      <c r="UUV55" s="73"/>
      <c r="UUW55" s="73"/>
      <c r="UUX55" s="73"/>
      <c r="UUY55" s="73"/>
      <c r="UUZ55" s="73"/>
      <c r="UVA55" s="73"/>
      <c r="UVB55" s="73"/>
      <c r="UVC55" s="73"/>
      <c r="UVD55" s="73"/>
      <c r="UVE55" s="73"/>
      <c r="UVF55" s="73"/>
      <c r="UVG55" s="73"/>
      <c r="UVH55" s="73"/>
      <c r="UVI55" s="73"/>
      <c r="UVJ55" s="73"/>
      <c r="UVK55" s="73"/>
      <c r="UVL55" s="73"/>
      <c r="UVM55" s="73"/>
      <c r="UVN55" s="73"/>
      <c r="UVO55" s="73"/>
      <c r="UVP55" s="73"/>
      <c r="UVQ55" s="73"/>
      <c r="UVR55" s="73"/>
      <c r="UVS55" s="73"/>
      <c r="UVT55" s="73"/>
      <c r="UVU55" s="73"/>
      <c r="UVV55" s="73"/>
      <c r="UVW55" s="73"/>
      <c r="UVX55" s="73"/>
      <c r="UVY55" s="73"/>
      <c r="UVZ55" s="73"/>
      <c r="UWA55" s="73"/>
      <c r="UWB55" s="73"/>
      <c r="UWC55" s="73"/>
      <c r="UWD55" s="73"/>
      <c r="UWE55" s="73"/>
      <c r="UWF55" s="73"/>
      <c r="UWG55" s="73"/>
      <c r="UWH55" s="73"/>
      <c r="UWI55" s="73"/>
      <c r="UWJ55" s="73"/>
      <c r="UWK55" s="73"/>
      <c r="UWL55" s="73"/>
      <c r="UWM55" s="73"/>
      <c r="UWN55" s="73"/>
      <c r="UWO55" s="73"/>
      <c r="UWP55" s="73"/>
      <c r="UWQ55" s="73"/>
      <c r="UWR55" s="73"/>
      <c r="UWS55" s="73"/>
      <c r="UWT55" s="73"/>
      <c r="UWU55" s="73"/>
      <c r="UWV55" s="73"/>
      <c r="UWW55" s="73"/>
      <c r="UWX55" s="73"/>
      <c r="UWY55" s="73"/>
      <c r="UWZ55" s="73"/>
      <c r="UXA55" s="73"/>
      <c r="UXB55" s="73"/>
      <c r="UXC55" s="73"/>
      <c r="UXD55" s="73"/>
      <c r="UXE55" s="73"/>
      <c r="UXF55" s="73"/>
      <c r="UXG55" s="73"/>
      <c r="UXH55" s="73"/>
      <c r="UXI55" s="73"/>
      <c r="UXJ55" s="73"/>
      <c r="UXK55" s="73"/>
      <c r="UXL55" s="73"/>
      <c r="UXM55" s="73"/>
      <c r="UXN55" s="73"/>
      <c r="UXO55" s="73"/>
      <c r="UXP55" s="73"/>
      <c r="UXQ55" s="73"/>
      <c r="UXR55" s="73"/>
      <c r="UXS55" s="73"/>
      <c r="UXT55" s="73"/>
      <c r="UXU55" s="73"/>
      <c r="UXV55" s="73"/>
      <c r="UXW55" s="73"/>
      <c r="UXX55" s="73"/>
      <c r="UXY55" s="73"/>
      <c r="UXZ55" s="73"/>
      <c r="UYA55" s="73"/>
      <c r="UYB55" s="73"/>
      <c r="UYC55" s="73"/>
      <c r="UYD55" s="73"/>
      <c r="UYE55" s="73"/>
      <c r="UYF55" s="73"/>
      <c r="UYG55" s="73"/>
      <c r="UYH55" s="73"/>
      <c r="UYI55" s="73"/>
      <c r="UYJ55" s="73"/>
      <c r="UYK55" s="73"/>
      <c r="UYL55" s="73"/>
      <c r="UYM55" s="73"/>
      <c r="UYN55" s="73"/>
      <c r="UYO55" s="73"/>
      <c r="UYP55" s="73"/>
      <c r="UYQ55" s="73"/>
      <c r="UYR55" s="73"/>
      <c r="UYS55" s="73"/>
      <c r="UYT55" s="73"/>
      <c r="UYU55" s="73"/>
      <c r="UYV55" s="73"/>
      <c r="UYW55" s="73"/>
      <c r="UYX55" s="73"/>
      <c r="UYY55" s="73"/>
      <c r="UYZ55" s="73"/>
      <c r="UZA55" s="73"/>
      <c r="UZB55" s="73"/>
      <c r="UZC55" s="73"/>
      <c r="UZD55" s="73"/>
      <c r="UZE55" s="73"/>
      <c r="UZF55" s="73"/>
      <c r="UZG55" s="73"/>
      <c r="UZH55" s="73"/>
      <c r="UZI55" s="73"/>
      <c r="UZJ55" s="73"/>
      <c r="UZK55" s="73"/>
      <c r="UZL55" s="73"/>
      <c r="UZM55" s="73"/>
      <c r="UZN55" s="73"/>
      <c r="UZO55" s="73"/>
      <c r="UZP55" s="73"/>
      <c r="UZQ55" s="73"/>
      <c r="UZR55" s="73"/>
      <c r="UZS55" s="73"/>
      <c r="UZT55" s="73"/>
      <c r="UZU55" s="73"/>
      <c r="UZV55" s="73"/>
      <c r="UZW55" s="73"/>
      <c r="UZX55" s="73"/>
      <c r="UZY55" s="73"/>
      <c r="UZZ55" s="73"/>
      <c r="VAA55" s="73"/>
      <c r="VAB55" s="73"/>
      <c r="VAC55" s="73"/>
      <c r="VAD55" s="73"/>
      <c r="VAE55" s="73"/>
      <c r="VAF55" s="73"/>
      <c r="VAG55" s="73"/>
      <c r="VAH55" s="73"/>
      <c r="VAI55" s="73"/>
      <c r="VAJ55" s="73"/>
      <c r="VAK55" s="73"/>
      <c r="VAL55" s="73"/>
      <c r="VAM55" s="73"/>
      <c r="VAN55" s="73"/>
      <c r="VAO55" s="73"/>
      <c r="VAP55" s="73"/>
      <c r="VAQ55" s="73"/>
      <c r="VAR55" s="73"/>
      <c r="VAS55" s="73"/>
      <c r="VAT55" s="73"/>
      <c r="VAU55" s="73"/>
      <c r="VAV55" s="73"/>
      <c r="VAW55" s="73"/>
      <c r="VAX55" s="73"/>
      <c r="VAY55" s="73"/>
      <c r="VAZ55" s="73"/>
      <c r="VBA55" s="73"/>
      <c r="VBB55" s="73"/>
      <c r="VBC55" s="73"/>
      <c r="VBD55" s="73"/>
      <c r="VBE55" s="73"/>
      <c r="VBF55" s="73"/>
      <c r="VBG55" s="73"/>
      <c r="VBH55" s="73"/>
      <c r="VBI55" s="73"/>
      <c r="VBJ55" s="73"/>
      <c r="VBK55" s="73"/>
      <c r="VBL55" s="73"/>
      <c r="VBM55" s="73"/>
      <c r="VBN55" s="73"/>
      <c r="VBO55" s="73"/>
      <c r="VBP55" s="73"/>
      <c r="VBQ55" s="73"/>
      <c r="VBR55" s="73"/>
      <c r="VBS55" s="73"/>
      <c r="VBT55" s="73"/>
      <c r="VBU55" s="73"/>
      <c r="VBV55" s="73"/>
      <c r="VBW55" s="73"/>
      <c r="VBX55" s="73"/>
      <c r="VBY55" s="73"/>
      <c r="VBZ55" s="73"/>
      <c r="VCA55" s="73"/>
      <c r="VCB55" s="73"/>
      <c r="VCC55" s="73"/>
      <c r="VCD55" s="73"/>
      <c r="VCE55" s="73"/>
      <c r="VCF55" s="73"/>
      <c r="VCG55" s="73"/>
      <c r="VCH55" s="73"/>
      <c r="VCI55" s="73"/>
      <c r="VCJ55" s="73"/>
      <c r="VCK55" s="73"/>
      <c r="VCL55" s="73"/>
      <c r="VCM55" s="73"/>
      <c r="VCN55" s="73"/>
      <c r="VCO55" s="73"/>
      <c r="VCP55" s="73"/>
      <c r="VCQ55" s="73"/>
      <c r="VCR55" s="73"/>
      <c r="VCS55" s="73"/>
      <c r="VCT55" s="73"/>
      <c r="VCU55" s="73"/>
      <c r="VCV55" s="73"/>
      <c r="VCW55" s="73"/>
      <c r="VCX55" s="73"/>
      <c r="VCY55" s="73"/>
      <c r="VCZ55" s="73"/>
      <c r="VDA55" s="73"/>
      <c r="VDB55" s="73"/>
      <c r="VDC55" s="73"/>
      <c r="VDD55" s="73"/>
      <c r="VDE55" s="73"/>
      <c r="VDF55" s="73"/>
      <c r="VDG55" s="73"/>
      <c r="VDH55" s="73"/>
      <c r="VDI55" s="73"/>
      <c r="VDJ55" s="73"/>
      <c r="VDK55" s="73"/>
      <c r="VDL55" s="73"/>
      <c r="VDM55" s="73"/>
      <c r="VDN55" s="73"/>
      <c r="VDO55" s="73"/>
      <c r="VDP55" s="73"/>
      <c r="VDQ55" s="73"/>
      <c r="VDR55" s="73"/>
      <c r="VDS55" s="73"/>
      <c r="VDT55" s="73"/>
      <c r="VDU55" s="73"/>
      <c r="VDV55" s="73"/>
      <c r="VDW55" s="73"/>
      <c r="VDX55" s="73"/>
      <c r="VDY55" s="73"/>
      <c r="VDZ55" s="73"/>
      <c r="VEA55" s="73"/>
      <c r="VEB55" s="73"/>
      <c r="VEC55" s="73"/>
      <c r="VED55" s="73"/>
      <c r="VEE55" s="73"/>
      <c r="VEF55" s="73"/>
      <c r="VEG55" s="73"/>
      <c r="VEH55" s="73"/>
      <c r="VEI55" s="73"/>
      <c r="VEJ55" s="73"/>
      <c r="VEK55" s="73"/>
      <c r="VEL55" s="73"/>
      <c r="VEM55" s="73"/>
      <c r="VEN55" s="73"/>
      <c r="VEO55" s="73"/>
      <c r="VEP55" s="73"/>
      <c r="VEQ55" s="73"/>
      <c r="VER55" s="73"/>
      <c r="VES55" s="73"/>
      <c r="VET55" s="73"/>
      <c r="VEU55" s="73"/>
      <c r="VEV55" s="73"/>
      <c r="VEW55" s="73"/>
      <c r="VEX55" s="73"/>
      <c r="VEY55" s="73"/>
      <c r="VEZ55" s="73"/>
      <c r="VFA55" s="73"/>
      <c r="VFB55" s="73"/>
      <c r="VFC55" s="73"/>
      <c r="VFD55" s="73"/>
      <c r="VFE55" s="73"/>
      <c r="VFF55" s="73"/>
      <c r="VFG55" s="73"/>
      <c r="VFH55" s="73"/>
      <c r="VFI55" s="73"/>
      <c r="VFJ55" s="73"/>
      <c r="VFK55" s="73"/>
      <c r="VFL55" s="73"/>
      <c r="VFM55" s="73"/>
      <c r="VFN55" s="73"/>
      <c r="VFO55" s="73"/>
      <c r="VFP55" s="73"/>
      <c r="VFQ55" s="73"/>
      <c r="VFR55" s="73"/>
      <c r="VFS55" s="73"/>
      <c r="VFT55" s="73"/>
      <c r="VFU55" s="73"/>
      <c r="VFV55" s="73"/>
      <c r="VFW55" s="73"/>
      <c r="VFX55" s="73"/>
      <c r="VFY55" s="73"/>
      <c r="VFZ55" s="73"/>
      <c r="VGA55" s="73"/>
      <c r="VGB55" s="73"/>
      <c r="VGC55" s="73"/>
      <c r="VGD55" s="73"/>
      <c r="VGE55" s="73"/>
      <c r="VGF55" s="73"/>
      <c r="VGG55" s="73"/>
      <c r="VGH55" s="73"/>
      <c r="VGI55" s="73"/>
      <c r="VGJ55" s="73"/>
      <c r="VGK55" s="73"/>
      <c r="VGL55" s="73"/>
      <c r="VGM55" s="73"/>
      <c r="VGN55" s="73"/>
      <c r="VGO55" s="73"/>
      <c r="VGP55" s="73"/>
      <c r="VGQ55" s="73"/>
      <c r="VGR55" s="73"/>
      <c r="VGS55" s="73"/>
      <c r="VGT55" s="73"/>
      <c r="VGU55" s="73"/>
      <c r="VGV55" s="73"/>
      <c r="VGW55" s="73"/>
      <c r="VGX55" s="73"/>
      <c r="VGY55" s="73"/>
      <c r="VGZ55" s="73"/>
      <c r="VHA55" s="73"/>
      <c r="VHB55" s="73"/>
      <c r="VHC55" s="73"/>
      <c r="VHD55" s="73"/>
      <c r="VHE55" s="73"/>
      <c r="VHF55" s="73"/>
      <c r="VHG55" s="73"/>
      <c r="VHH55" s="73"/>
      <c r="VHI55" s="73"/>
      <c r="VHJ55" s="73"/>
      <c r="VHK55" s="73"/>
      <c r="VHL55" s="73"/>
      <c r="VHM55" s="73"/>
      <c r="VHN55" s="73"/>
      <c r="VHO55" s="73"/>
      <c r="VHP55" s="73"/>
      <c r="VHQ55" s="73"/>
      <c r="VHR55" s="73"/>
      <c r="VHS55" s="73"/>
      <c r="VHT55" s="73"/>
      <c r="VHU55" s="73"/>
      <c r="VHV55" s="73"/>
      <c r="VHW55" s="73"/>
      <c r="VHX55" s="73"/>
      <c r="VHY55" s="73"/>
      <c r="VHZ55" s="73"/>
      <c r="VIA55" s="73"/>
      <c r="VIB55" s="73"/>
      <c r="VIC55" s="73"/>
      <c r="VID55" s="73"/>
      <c r="VIE55" s="73"/>
      <c r="VIF55" s="73"/>
      <c r="VIG55" s="73"/>
      <c r="VIH55" s="73"/>
      <c r="VII55" s="73"/>
      <c r="VIJ55" s="73"/>
      <c r="VIK55" s="73"/>
      <c r="VIL55" s="73"/>
      <c r="VIM55" s="73"/>
      <c r="VIN55" s="73"/>
      <c r="VIO55" s="73"/>
      <c r="VIP55" s="73"/>
      <c r="VIQ55" s="73"/>
      <c r="VIR55" s="73"/>
      <c r="VIS55" s="73"/>
      <c r="VIT55" s="73"/>
      <c r="VIU55" s="73"/>
      <c r="VIV55" s="73"/>
      <c r="VIW55" s="73"/>
      <c r="VIX55" s="73"/>
      <c r="VIY55" s="73"/>
      <c r="VIZ55" s="73"/>
      <c r="VJA55" s="73"/>
      <c r="VJB55" s="73"/>
      <c r="VJC55" s="73"/>
      <c r="VJD55" s="73"/>
      <c r="VJE55" s="73"/>
      <c r="VJF55" s="73"/>
      <c r="VJG55" s="73"/>
      <c r="VJH55" s="73"/>
      <c r="VJI55" s="73"/>
      <c r="VJJ55" s="73"/>
      <c r="VJK55" s="73"/>
      <c r="VJL55" s="73"/>
      <c r="VJM55" s="73"/>
      <c r="VJN55" s="73"/>
      <c r="VJO55" s="73"/>
      <c r="VJP55" s="73"/>
      <c r="VJQ55" s="73"/>
      <c r="VJR55" s="73"/>
      <c r="VJS55" s="73"/>
      <c r="VJT55" s="73"/>
      <c r="VJU55" s="73"/>
      <c r="VJV55" s="73"/>
      <c r="VJW55" s="73"/>
      <c r="VJX55" s="73"/>
      <c r="VJY55" s="73"/>
      <c r="VJZ55" s="73"/>
      <c r="VKA55" s="73"/>
      <c r="VKB55" s="73"/>
      <c r="VKC55" s="73"/>
      <c r="VKD55" s="73"/>
      <c r="VKE55" s="73"/>
      <c r="VKF55" s="73"/>
      <c r="VKG55" s="73"/>
      <c r="VKH55" s="73"/>
      <c r="VKI55" s="73"/>
      <c r="VKJ55" s="73"/>
      <c r="VKK55" s="73"/>
      <c r="VKL55" s="73"/>
      <c r="VKM55" s="73"/>
      <c r="VKN55" s="73"/>
      <c r="VKO55" s="73"/>
      <c r="VKP55" s="73"/>
      <c r="VKQ55" s="73"/>
      <c r="VKR55" s="73"/>
      <c r="VKS55" s="73"/>
      <c r="VKT55" s="73"/>
      <c r="VKU55" s="73"/>
      <c r="VKV55" s="73"/>
      <c r="VKW55" s="73"/>
      <c r="VKX55" s="73"/>
      <c r="VKY55" s="73"/>
      <c r="VKZ55" s="73"/>
      <c r="VLA55" s="73"/>
      <c r="VLB55" s="73"/>
      <c r="VLC55" s="73"/>
      <c r="VLD55" s="73"/>
      <c r="VLE55" s="73"/>
      <c r="VLF55" s="73"/>
      <c r="VLG55" s="73"/>
      <c r="VLH55" s="73"/>
      <c r="VLI55" s="73"/>
      <c r="VLJ55" s="73"/>
      <c r="VLK55" s="73"/>
      <c r="VLL55" s="73"/>
      <c r="VLM55" s="73"/>
      <c r="VLN55" s="73"/>
      <c r="VLO55" s="73"/>
      <c r="VLP55" s="73"/>
      <c r="VLQ55" s="73"/>
      <c r="VLR55" s="73"/>
      <c r="VLS55" s="73"/>
      <c r="VLT55" s="73"/>
      <c r="VLU55" s="73"/>
      <c r="VLV55" s="73"/>
      <c r="VLW55" s="73"/>
      <c r="VLX55" s="73"/>
      <c r="VLY55" s="73"/>
      <c r="VLZ55" s="73"/>
      <c r="VMA55" s="73"/>
      <c r="VMB55" s="73"/>
      <c r="VMC55" s="73"/>
      <c r="VMD55" s="73"/>
      <c r="VME55" s="73"/>
      <c r="VMF55" s="73"/>
      <c r="VMG55" s="73"/>
      <c r="VMH55" s="73"/>
      <c r="VMI55" s="73"/>
      <c r="VMJ55" s="73"/>
      <c r="VMK55" s="73"/>
      <c r="VML55" s="73"/>
      <c r="VMM55" s="73"/>
      <c r="VMN55" s="73"/>
      <c r="VMO55" s="73"/>
      <c r="VMP55" s="73"/>
      <c r="VMQ55" s="73"/>
      <c r="VMR55" s="73"/>
      <c r="VMS55" s="73"/>
      <c r="VMT55" s="73"/>
      <c r="VMU55" s="73"/>
      <c r="VMV55" s="73"/>
      <c r="VMW55" s="73"/>
      <c r="VMX55" s="73"/>
      <c r="VMY55" s="73"/>
      <c r="VMZ55" s="73"/>
      <c r="VNA55" s="73"/>
      <c r="VNB55" s="73"/>
      <c r="VNC55" s="73"/>
      <c r="VND55" s="73"/>
      <c r="VNE55" s="73"/>
      <c r="VNF55" s="73"/>
      <c r="VNG55" s="73"/>
      <c r="VNH55" s="73"/>
      <c r="VNI55" s="73"/>
      <c r="VNJ55" s="73"/>
      <c r="VNK55" s="73"/>
      <c r="VNL55" s="73"/>
      <c r="VNM55" s="73"/>
      <c r="VNN55" s="73"/>
      <c r="VNO55" s="73"/>
      <c r="VNP55" s="73"/>
      <c r="VNQ55" s="73"/>
      <c r="VNR55" s="73"/>
      <c r="VNS55" s="73"/>
      <c r="VNT55" s="73"/>
      <c r="VNU55" s="73"/>
      <c r="VNV55" s="73"/>
      <c r="VNW55" s="73"/>
      <c r="VNX55" s="73"/>
      <c r="VNY55" s="73"/>
      <c r="VNZ55" s="73"/>
      <c r="VOA55" s="73"/>
      <c r="VOB55" s="73"/>
      <c r="VOC55" s="73"/>
      <c r="VOD55" s="73"/>
      <c r="VOE55" s="73"/>
      <c r="VOF55" s="73"/>
      <c r="VOG55" s="73"/>
      <c r="VOH55" s="73"/>
      <c r="VOI55" s="73"/>
      <c r="VOJ55" s="73"/>
      <c r="VOK55" s="73"/>
      <c r="VOL55" s="73"/>
      <c r="VOM55" s="73"/>
      <c r="VON55" s="73"/>
      <c r="VOO55" s="73"/>
      <c r="VOP55" s="73"/>
      <c r="VOQ55" s="73"/>
      <c r="VOR55" s="73"/>
      <c r="VOS55" s="73"/>
      <c r="VOT55" s="73"/>
      <c r="VOU55" s="73"/>
      <c r="VOV55" s="73"/>
      <c r="VOW55" s="73"/>
      <c r="VOX55" s="73"/>
      <c r="VOY55" s="73"/>
      <c r="VOZ55" s="73"/>
      <c r="VPA55" s="73"/>
      <c r="VPB55" s="73"/>
      <c r="VPC55" s="73"/>
      <c r="VPD55" s="73"/>
      <c r="VPE55" s="73"/>
      <c r="VPF55" s="73"/>
      <c r="VPG55" s="73"/>
      <c r="VPH55" s="73"/>
      <c r="VPI55" s="73"/>
      <c r="VPJ55" s="73"/>
      <c r="VPK55" s="73"/>
      <c r="VPL55" s="73"/>
      <c r="VPM55" s="73"/>
      <c r="VPN55" s="73"/>
      <c r="VPO55" s="73"/>
      <c r="VPP55" s="73"/>
      <c r="VPQ55" s="73"/>
      <c r="VPR55" s="73"/>
      <c r="VPS55" s="73"/>
      <c r="VPT55" s="73"/>
      <c r="VPU55" s="73"/>
      <c r="VPV55" s="73"/>
      <c r="VPW55" s="73"/>
      <c r="VPX55" s="73"/>
      <c r="VPY55" s="73"/>
      <c r="VPZ55" s="73"/>
      <c r="VQA55" s="73"/>
      <c r="VQB55" s="73"/>
      <c r="VQC55" s="73"/>
      <c r="VQD55" s="73"/>
      <c r="VQE55" s="73"/>
      <c r="VQF55" s="73"/>
      <c r="VQG55" s="73"/>
      <c r="VQH55" s="73"/>
      <c r="VQI55" s="73"/>
      <c r="VQJ55" s="73"/>
      <c r="VQK55" s="73"/>
      <c r="VQL55" s="73"/>
      <c r="VQM55" s="73"/>
      <c r="VQN55" s="73"/>
      <c r="VQO55" s="73"/>
      <c r="VQP55" s="73"/>
      <c r="VQQ55" s="73"/>
      <c r="VQR55" s="73"/>
      <c r="VQS55" s="73"/>
      <c r="VQT55" s="73"/>
      <c r="VQU55" s="73"/>
      <c r="VQV55" s="73"/>
      <c r="VQW55" s="73"/>
      <c r="VQX55" s="73"/>
      <c r="VQY55" s="73"/>
      <c r="VQZ55" s="73"/>
      <c r="VRA55" s="73"/>
      <c r="VRB55" s="73"/>
      <c r="VRC55" s="73"/>
      <c r="VRD55" s="73"/>
      <c r="VRE55" s="73"/>
      <c r="VRF55" s="73"/>
      <c r="VRG55" s="73"/>
      <c r="VRH55" s="73"/>
      <c r="VRI55" s="73"/>
      <c r="VRJ55" s="73"/>
      <c r="VRK55" s="73"/>
      <c r="VRL55" s="73"/>
      <c r="VRM55" s="73"/>
      <c r="VRN55" s="73"/>
      <c r="VRO55" s="73"/>
      <c r="VRP55" s="73"/>
      <c r="VRQ55" s="73"/>
      <c r="VRR55" s="73"/>
      <c r="VRS55" s="73"/>
      <c r="VRT55" s="73"/>
      <c r="VRU55" s="73"/>
      <c r="VRV55" s="73"/>
      <c r="VRW55" s="73"/>
      <c r="VRX55" s="73"/>
      <c r="VRY55" s="73"/>
      <c r="VRZ55" s="73"/>
      <c r="VSA55" s="73"/>
      <c r="VSB55" s="73"/>
      <c r="VSC55" s="73"/>
      <c r="VSD55" s="73"/>
      <c r="VSE55" s="73"/>
      <c r="VSF55" s="73"/>
      <c r="VSG55" s="73"/>
      <c r="VSH55" s="73"/>
      <c r="VSI55" s="73"/>
      <c r="VSJ55" s="73"/>
      <c r="VSK55" s="73"/>
      <c r="VSL55" s="73"/>
      <c r="VSM55" s="73"/>
      <c r="VSN55" s="73"/>
      <c r="VSO55" s="73"/>
      <c r="VSP55" s="73"/>
      <c r="VSQ55" s="73"/>
      <c r="VSR55" s="73"/>
      <c r="VSS55" s="73"/>
      <c r="VST55" s="73"/>
      <c r="VSU55" s="73"/>
      <c r="VSV55" s="73"/>
      <c r="VSW55" s="73"/>
      <c r="VSX55" s="73"/>
      <c r="VSY55" s="73"/>
      <c r="VSZ55" s="73"/>
      <c r="VTA55" s="73"/>
      <c r="VTB55" s="73"/>
      <c r="VTC55" s="73"/>
      <c r="VTD55" s="73"/>
      <c r="VTE55" s="73"/>
      <c r="VTF55" s="73"/>
      <c r="VTG55" s="73"/>
      <c r="VTH55" s="73"/>
      <c r="VTI55" s="73"/>
      <c r="VTJ55" s="73"/>
      <c r="VTK55" s="73"/>
      <c r="VTL55" s="73"/>
      <c r="VTM55" s="73"/>
      <c r="VTN55" s="73"/>
      <c r="VTO55" s="73"/>
      <c r="VTP55" s="73"/>
      <c r="VTQ55" s="73"/>
      <c r="VTR55" s="73"/>
      <c r="VTS55" s="73"/>
      <c r="VTT55" s="73"/>
      <c r="VTU55" s="73"/>
      <c r="VTV55" s="73"/>
      <c r="VTW55" s="73"/>
      <c r="VTX55" s="73"/>
      <c r="VTY55" s="73"/>
      <c r="VTZ55" s="73"/>
      <c r="VUA55" s="73"/>
      <c r="VUB55" s="73"/>
      <c r="VUC55" s="73"/>
      <c r="VUD55" s="73"/>
      <c r="VUE55" s="73"/>
      <c r="VUF55" s="73"/>
      <c r="VUG55" s="73"/>
      <c r="VUH55" s="73"/>
      <c r="VUI55" s="73"/>
      <c r="VUJ55" s="73"/>
      <c r="VUK55" s="73"/>
      <c r="VUL55" s="73"/>
      <c r="VUM55" s="73"/>
      <c r="VUN55" s="73"/>
      <c r="VUO55" s="73"/>
      <c r="VUP55" s="73"/>
      <c r="VUQ55" s="73"/>
      <c r="VUR55" s="73"/>
      <c r="VUS55" s="73"/>
      <c r="VUT55" s="73"/>
      <c r="VUU55" s="73"/>
      <c r="VUV55" s="73"/>
      <c r="VUW55" s="73"/>
      <c r="VUX55" s="73"/>
      <c r="VUY55" s="73"/>
      <c r="VUZ55" s="73"/>
      <c r="VVA55" s="73"/>
      <c r="VVB55" s="73"/>
      <c r="VVC55" s="73"/>
      <c r="VVD55" s="73"/>
      <c r="VVE55" s="73"/>
      <c r="VVF55" s="73"/>
      <c r="VVG55" s="73"/>
      <c r="VVH55" s="73"/>
      <c r="VVI55" s="73"/>
      <c r="VVJ55" s="73"/>
      <c r="VVK55" s="73"/>
      <c r="VVL55" s="73"/>
      <c r="VVM55" s="73"/>
      <c r="VVN55" s="73"/>
      <c r="VVO55" s="73"/>
      <c r="VVP55" s="73"/>
      <c r="VVQ55" s="73"/>
      <c r="VVR55" s="73"/>
      <c r="VVS55" s="73"/>
      <c r="VVT55" s="73"/>
      <c r="VVU55" s="73"/>
      <c r="VVV55" s="73"/>
      <c r="VVW55" s="73"/>
      <c r="VVX55" s="73"/>
      <c r="VVY55" s="73"/>
      <c r="VVZ55" s="73"/>
      <c r="VWA55" s="73"/>
      <c r="VWB55" s="73"/>
      <c r="VWC55" s="73"/>
      <c r="VWD55" s="73"/>
      <c r="VWE55" s="73"/>
      <c r="VWF55" s="73"/>
      <c r="VWG55" s="73"/>
      <c r="VWH55" s="73"/>
      <c r="VWI55" s="73"/>
      <c r="VWJ55" s="73"/>
      <c r="VWK55" s="73"/>
      <c r="VWL55" s="73"/>
      <c r="VWM55" s="73"/>
      <c r="VWN55" s="73"/>
      <c r="VWO55" s="73"/>
      <c r="VWP55" s="73"/>
      <c r="VWQ55" s="73"/>
      <c r="VWR55" s="73"/>
      <c r="VWS55" s="73"/>
      <c r="VWT55" s="73"/>
      <c r="VWU55" s="73"/>
      <c r="VWV55" s="73"/>
      <c r="VWW55" s="73"/>
      <c r="VWX55" s="73"/>
      <c r="VWY55" s="73"/>
      <c r="VWZ55" s="73"/>
      <c r="VXA55" s="73"/>
      <c r="VXB55" s="73"/>
      <c r="VXC55" s="73"/>
      <c r="VXD55" s="73"/>
      <c r="VXE55" s="73"/>
      <c r="VXF55" s="73"/>
      <c r="VXG55" s="73"/>
      <c r="VXH55" s="73"/>
      <c r="VXI55" s="73"/>
      <c r="VXJ55" s="73"/>
      <c r="VXK55" s="73"/>
      <c r="VXL55" s="73"/>
      <c r="VXM55" s="73"/>
      <c r="VXN55" s="73"/>
      <c r="VXO55" s="73"/>
      <c r="VXP55" s="73"/>
      <c r="VXQ55" s="73"/>
      <c r="VXR55" s="73"/>
      <c r="VXS55" s="73"/>
      <c r="VXT55" s="73"/>
      <c r="VXU55" s="73"/>
      <c r="VXV55" s="73"/>
      <c r="VXW55" s="73"/>
      <c r="VXX55" s="73"/>
      <c r="VXY55" s="73"/>
      <c r="VXZ55" s="73"/>
      <c r="VYA55" s="73"/>
      <c r="VYB55" s="73"/>
      <c r="VYC55" s="73"/>
      <c r="VYD55" s="73"/>
      <c r="VYE55" s="73"/>
      <c r="VYF55" s="73"/>
      <c r="VYG55" s="73"/>
      <c r="VYH55" s="73"/>
      <c r="VYI55" s="73"/>
      <c r="VYJ55" s="73"/>
      <c r="VYK55" s="73"/>
      <c r="VYL55" s="73"/>
      <c r="VYM55" s="73"/>
      <c r="VYN55" s="73"/>
      <c r="VYO55" s="73"/>
      <c r="VYP55" s="73"/>
      <c r="VYQ55" s="73"/>
      <c r="VYR55" s="73"/>
      <c r="VYS55" s="73"/>
      <c r="VYT55" s="73"/>
      <c r="VYU55" s="73"/>
      <c r="VYV55" s="73"/>
      <c r="VYW55" s="73"/>
      <c r="VYX55" s="73"/>
      <c r="VYY55" s="73"/>
      <c r="VYZ55" s="73"/>
      <c r="VZA55" s="73"/>
      <c r="VZB55" s="73"/>
      <c r="VZC55" s="73"/>
      <c r="VZD55" s="73"/>
      <c r="VZE55" s="73"/>
      <c r="VZF55" s="73"/>
      <c r="VZG55" s="73"/>
      <c r="VZH55" s="73"/>
      <c r="VZI55" s="73"/>
      <c r="VZJ55" s="73"/>
      <c r="VZK55" s="73"/>
      <c r="VZL55" s="73"/>
      <c r="VZM55" s="73"/>
      <c r="VZN55" s="73"/>
      <c r="VZO55" s="73"/>
      <c r="VZP55" s="73"/>
      <c r="VZQ55" s="73"/>
      <c r="VZR55" s="73"/>
      <c r="VZS55" s="73"/>
      <c r="VZT55" s="73"/>
      <c r="VZU55" s="73"/>
      <c r="VZV55" s="73"/>
      <c r="VZW55" s="73"/>
      <c r="VZX55" s="73"/>
      <c r="VZY55" s="73"/>
      <c r="VZZ55" s="73"/>
      <c r="WAA55" s="73"/>
      <c r="WAB55" s="73"/>
      <c r="WAC55" s="73"/>
      <c r="WAD55" s="73"/>
      <c r="WAE55" s="73"/>
      <c r="WAF55" s="73"/>
      <c r="WAG55" s="73"/>
      <c r="WAH55" s="73"/>
      <c r="WAI55" s="73"/>
      <c r="WAJ55" s="73"/>
      <c r="WAK55" s="73"/>
      <c r="WAL55" s="73"/>
      <c r="WAM55" s="73"/>
      <c r="WAN55" s="73"/>
      <c r="WAO55" s="73"/>
      <c r="WAP55" s="73"/>
      <c r="WAQ55" s="73"/>
      <c r="WAR55" s="73"/>
      <c r="WAS55" s="73"/>
      <c r="WAT55" s="73"/>
      <c r="WAU55" s="73"/>
      <c r="WAV55" s="73"/>
      <c r="WAW55" s="73"/>
      <c r="WAX55" s="73"/>
      <c r="WAY55" s="73"/>
      <c r="WAZ55" s="73"/>
      <c r="WBA55" s="73"/>
      <c r="WBB55" s="73"/>
      <c r="WBC55" s="73"/>
      <c r="WBD55" s="73"/>
      <c r="WBE55" s="73"/>
      <c r="WBF55" s="73"/>
      <c r="WBG55" s="73"/>
      <c r="WBH55" s="73"/>
      <c r="WBI55" s="73"/>
      <c r="WBJ55" s="73"/>
      <c r="WBK55" s="73"/>
      <c r="WBL55" s="73"/>
      <c r="WBM55" s="73"/>
      <c r="WBN55" s="73"/>
      <c r="WBO55" s="73"/>
      <c r="WBP55" s="73"/>
      <c r="WBQ55" s="73"/>
      <c r="WBR55" s="73"/>
      <c r="WBS55" s="73"/>
      <c r="WBT55" s="73"/>
      <c r="WBU55" s="73"/>
      <c r="WBV55" s="73"/>
      <c r="WBW55" s="73"/>
      <c r="WBX55" s="73"/>
      <c r="WBY55" s="73"/>
      <c r="WBZ55" s="73"/>
      <c r="WCA55" s="73"/>
      <c r="WCB55" s="73"/>
      <c r="WCC55" s="73"/>
      <c r="WCD55" s="73"/>
      <c r="WCE55" s="73"/>
      <c r="WCF55" s="73"/>
      <c r="WCG55" s="73"/>
      <c r="WCH55" s="73"/>
      <c r="WCI55" s="73"/>
      <c r="WCJ55" s="73"/>
      <c r="WCK55" s="73"/>
      <c r="WCL55" s="73"/>
      <c r="WCM55" s="73"/>
      <c r="WCN55" s="73"/>
      <c r="WCO55" s="73"/>
      <c r="WCP55" s="73"/>
      <c r="WCQ55" s="73"/>
      <c r="WCR55" s="73"/>
      <c r="WCS55" s="73"/>
      <c r="WCT55" s="73"/>
      <c r="WCU55" s="73"/>
      <c r="WCV55" s="73"/>
      <c r="WCW55" s="73"/>
      <c r="WCX55" s="73"/>
      <c r="WCY55" s="73"/>
      <c r="WCZ55" s="73"/>
      <c r="WDA55" s="73"/>
      <c r="WDB55" s="73"/>
      <c r="WDC55" s="73"/>
      <c r="WDD55" s="73"/>
      <c r="WDE55" s="73"/>
      <c r="WDF55" s="73"/>
      <c r="WDG55" s="73"/>
      <c r="WDH55" s="73"/>
      <c r="WDI55" s="73"/>
      <c r="WDJ55" s="73"/>
      <c r="WDK55" s="73"/>
      <c r="WDL55" s="73"/>
      <c r="WDM55" s="73"/>
      <c r="WDN55" s="73"/>
      <c r="WDO55" s="73"/>
      <c r="WDP55" s="73"/>
      <c r="WDQ55" s="73"/>
      <c r="WDR55" s="73"/>
      <c r="WDS55" s="73"/>
      <c r="WDT55" s="73"/>
      <c r="WDU55" s="73"/>
      <c r="WDV55" s="73"/>
      <c r="WDW55" s="73"/>
      <c r="WDX55" s="73"/>
      <c r="WDY55" s="73"/>
      <c r="WDZ55" s="73"/>
      <c r="WEA55" s="73"/>
      <c r="WEB55" s="73"/>
      <c r="WEC55" s="73"/>
      <c r="WED55" s="73"/>
      <c r="WEE55" s="73"/>
      <c r="WEF55" s="73"/>
      <c r="WEG55" s="73"/>
      <c r="WEH55" s="73"/>
      <c r="WEI55" s="73"/>
      <c r="WEJ55" s="73"/>
      <c r="WEK55" s="73"/>
      <c r="WEL55" s="73"/>
      <c r="WEM55" s="73"/>
      <c r="WEN55" s="73"/>
      <c r="WEO55" s="73"/>
      <c r="WEP55" s="73"/>
      <c r="WEQ55" s="73"/>
      <c r="WER55" s="73"/>
      <c r="WES55" s="73"/>
      <c r="WET55" s="73"/>
      <c r="WEU55" s="73"/>
      <c r="WEV55" s="73"/>
      <c r="WEW55" s="73"/>
      <c r="WEX55" s="73"/>
      <c r="WEY55" s="73"/>
      <c r="WEZ55" s="73"/>
      <c r="WFA55" s="73"/>
      <c r="WFB55" s="73"/>
      <c r="WFC55" s="73"/>
      <c r="WFD55" s="73"/>
      <c r="WFE55" s="73"/>
      <c r="WFF55" s="73"/>
      <c r="WFG55" s="73"/>
      <c r="WFH55" s="73"/>
      <c r="WFI55" s="73"/>
      <c r="WFJ55" s="73"/>
      <c r="WFK55" s="73"/>
      <c r="WFL55" s="73"/>
      <c r="WFM55" s="73"/>
      <c r="WFN55" s="73"/>
      <c r="WFO55" s="73"/>
      <c r="WFP55" s="73"/>
      <c r="WFQ55" s="73"/>
      <c r="WFR55" s="73"/>
      <c r="WFS55" s="73"/>
      <c r="WFT55" s="73"/>
      <c r="WFU55" s="73"/>
      <c r="WFV55" s="73"/>
      <c r="WFW55" s="73"/>
      <c r="WFX55" s="73"/>
      <c r="WFY55" s="73"/>
      <c r="WFZ55" s="73"/>
      <c r="WGA55" s="73"/>
      <c r="WGB55" s="73"/>
      <c r="WGC55" s="73"/>
      <c r="WGD55" s="73"/>
      <c r="WGE55" s="73"/>
      <c r="WGF55" s="73"/>
      <c r="WGG55" s="73"/>
      <c r="WGH55" s="73"/>
      <c r="WGI55" s="73"/>
      <c r="WGJ55" s="73"/>
      <c r="WGK55" s="73"/>
      <c r="WGL55" s="73"/>
      <c r="WGM55" s="73"/>
      <c r="WGN55" s="73"/>
      <c r="WGO55" s="73"/>
      <c r="WGP55" s="73"/>
      <c r="WGQ55" s="73"/>
      <c r="WGR55" s="73"/>
      <c r="WGS55" s="73"/>
      <c r="WGT55" s="73"/>
      <c r="WGU55" s="73"/>
      <c r="WGV55" s="73"/>
      <c r="WGW55" s="73"/>
      <c r="WGX55" s="73"/>
      <c r="WGY55" s="73"/>
      <c r="WGZ55" s="73"/>
      <c r="WHA55" s="73"/>
      <c r="WHB55" s="73"/>
      <c r="WHC55" s="73"/>
      <c r="WHD55" s="73"/>
      <c r="WHE55" s="73"/>
      <c r="WHF55" s="73"/>
      <c r="WHG55" s="73"/>
      <c r="WHH55" s="73"/>
      <c r="WHI55" s="73"/>
      <c r="WHJ55" s="73"/>
      <c r="WHK55" s="73"/>
      <c r="WHL55" s="73"/>
      <c r="WHM55" s="73"/>
      <c r="WHN55" s="73"/>
      <c r="WHO55" s="73"/>
      <c r="WHP55" s="73"/>
      <c r="WHQ55" s="73"/>
      <c r="WHR55" s="73"/>
      <c r="WHS55" s="73"/>
      <c r="WHT55" s="73"/>
      <c r="WHU55" s="73"/>
      <c r="WHV55" s="73"/>
      <c r="WHW55" s="73"/>
      <c r="WHX55" s="73"/>
      <c r="WHY55" s="73"/>
      <c r="WHZ55" s="73"/>
      <c r="WIA55" s="73"/>
      <c r="WIB55" s="73"/>
      <c r="WIC55" s="73"/>
      <c r="WID55" s="73"/>
      <c r="WIE55" s="73"/>
      <c r="WIF55" s="73"/>
      <c r="WIG55" s="73"/>
      <c r="WIH55" s="73"/>
      <c r="WII55" s="73"/>
      <c r="WIJ55" s="73"/>
      <c r="WIK55" s="73"/>
      <c r="WIL55" s="73"/>
      <c r="WIM55" s="73"/>
      <c r="WIN55" s="73"/>
      <c r="WIO55" s="73"/>
      <c r="WIP55" s="73"/>
      <c r="WIQ55" s="73"/>
      <c r="WIR55" s="73"/>
      <c r="WIS55" s="73"/>
      <c r="WIT55" s="73"/>
      <c r="WIU55" s="73"/>
      <c r="WIV55" s="73"/>
      <c r="WIW55" s="73"/>
      <c r="WIX55" s="73"/>
      <c r="WIY55" s="73"/>
      <c r="WIZ55" s="73"/>
      <c r="WJA55" s="73"/>
      <c r="WJB55" s="73"/>
      <c r="WJC55" s="73"/>
      <c r="WJD55" s="73"/>
      <c r="WJE55" s="73"/>
      <c r="WJF55" s="73"/>
      <c r="WJG55" s="73"/>
      <c r="WJH55" s="73"/>
      <c r="WJI55" s="73"/>
      <c r="WJJ55" s="73"/>
      <c r="WJK55" s="73"/>
      <c r="WJL55" s="73"/>
      <c r="WJM55" s="73"/>
      <c r="WJN55" s="73"/>
      <c r="WJO55" s="73"/>
      <c r="WJP55" s="73"/>
      <c r="WJQ55" s="73"/>
      <c r="WJR55" s="73"/>
      <c r="WJS55" s="73"/>
      <c r="WJT55" s="73"/>
      <c r="WJU55" s="73"/>
      <c r="WJV55" s="73"/>
      <c r="WJW55" s="73"/>
      <c r="WJX55" s="73"/>
      <c r="WJY55" s="73"/>
      <c r="WJZ55" s="73"/>
      <c r="WKA55" s="73"/>
      <c r="WKB55" s="73"/>
      <c r="WKC55" s="73"/>
      <c r="WKD55" s="73"/>
      <c r="WKE55" s="73"/>
      <c r="WKF55" s="73"/>
      <c r="WKG55" s="73"/>
      <c r="WKH55" s="73"/>
      <c r="WKI55" s="73"/>
      <c r="WKJ55" s="73"/>
      <c r="WKK55" s="73"/>
      <c r="WKL55" s="73"/>
      <c r="WKM55" s="73"/>
      <c r="WKN55" s="73"/>
      <c r="WKO55" s="73"/>
      <c r="WKP55" s="73"/>
      <c r="WKQ55" s="73"/>
      <c r="WKR55" s="73"/>
      <c r="WKS55" s="73"/>
      <c r="WKT55" s="73"/>
      <c r="WKU55" s="73"/>
      <c r="WKV55" s="73"/>
      <c r="WKW55" s="73"/>
      <c r="WKX55" s="73"/>
      <c r="WKY55" s="73"/>
      <c r="WKZ55" s="73"/>
      <c r="WLA55" s="73"/>
      <c r="WLB55" s="73"/>
      <c r="WLC55" s="73"/>
      <c r="WLD55" s="73"/>
      <c r="WLE55" s="73"/>
      <c r="WLF55" s="73"/>
      <c r="WLG55" s="73"/>
      <c r="WLH55" s="73"/>
      <c r="WLI55" s="73"/>
      <c r="WLJ55" s="73"/>
      <c r="WLK55" s="73"/>
      <c r="WLL55" s="73"/>
      <c r="WLM55" s="73"/>
      <c r="WLN55" s="73"/>
      <c r="WLO55" s="73"/>
      <c r="WLP55" s="73"/>
      <c r="WLQ55" s="73"/>
      <c r="WLR55" s="73"/>
      <c r="WLS55" s="73"/>
      <c r="WLT55" s="73"/>
      <c r="WLU55" s="73"/>
      <c r="WLV55" s="73"/>
      <c r="WLW55" s="73"/>
      <c r="WLX55" s="73"/>
      <c r="WLY55" s="73"/>
      <c r="WLZ55" s="73"/>
      <c r="WMA55" s="73"/>
      <c r="WMB55" s="73"/>
      <c r="WMC55" s="73"/>
      <c r="WMD55" s="73"/>
      <c r="WME55" s="73"/>
      <c r="WMF55" s="73"/>
      <c r="WMG55" s="73"/>
      <c r="WMH55" s="73"/>
      <c r="WMI55" s="73"/>
      <c r="WMJ55" s="73"/>
      <c r="WMK55" s="73"/>
      <c r="WML55" s="73"/>
      <c r="WMM55" s="73"/>
      <c r="WMN55" s="73"/>
      <c r="WMO55" s="73"/>
      <c r="WMP55" s="73"/>
      <c r="WMQ55" s="73"/>
      <c r="WMR55" s="73"/>
      <c r="WMS55" s="73"/>
      <c r="WMT55" s="73"/>
      <c r="WMU55" s="73"/>
      <c r="WMV55" s="73"/>
      <c r="WMW55" s="73"/>
      <c r="WMX55" s="73"/>
      <c r="WMY55" s="73"/>
      <c r="WMZ55" s="73"/>
      <c r="WNA55" s="73"/>
      <c r="WNB55" s="73"/>
      <c r="WNC55" s="73"/>
      <c r="WND55" s="73"/>
      <c r="WNE55" s="73"/>
      <c r="WNF55" s="73"/>
      <c r="WNG55" s="73"/>
      <c r="WNH55" s="73"/>
      <c r="WNI55" s="73"/>
      <c r="WNJ55" s="73"/>
      <c r="WNK55" s="73"/>
      <c r="WNL55" s="73"/>
      <c r="WNM55" s="73"/>
      <c r="WNN55" s="73"/>
      <c r="WNO55" s="73"/>
      <c r="WNP55" s="73"/>
      <c r="WNQ55" s="73"/>
      <c r="WNR55" s="73"/>
      <c r="WNS55" s="73"/>
      <c r="WNT55" s="73"/>
      <c r="WNU55" s="73"/>
      <c r="WNV55" s="73"/>
      <c r="WNW55" s="73"/>
      <c r="WNX55" s="73"/>
      <c r="WNY55" s="73"/>
      <c r="WNZ55" s="73"/>
      <c r="WOA55" s="73"/>
      <c r="WOB55" s="73"/>
      <c r="WOC55" s="73"/>
      <c r="WOD55" s="73"/>
      <c r="WOE55" s="73"/>
      <c r="WOF55" s="73"/>
      <c r="WOG55" s="73"/>
      <c r="WOH55" s="73"/>
      <c r="WOI55" s="73"/>
      <c r="WOJ55" s="73"/>
      <c r="WOK55" s="73"/>
      <c r="WOL55" s="73"/>
      <c r="WOM55" s="73"/>
      <c r="WON55" s="73"/>
      <c r="WOO55" s="73"/>
      <c r="WOP55" s="73"/>
      <c r="WOQ55" s="73"/>
      <c r="WOR55" s="73"/>
      <c r="WOS55" s="73"/>
      <c r="WOT55" s="73"/>
      <c r="WOU55" s="73"/>
      <c r="WOV55" s="73"/>
      <c r="WOW55" s="73"/>
      <c r="WOX55" s="73"/>
      <c r="WOY55" s="73"/>
      <c r="WOZ55" s="73"/>
      <c r="WPA55" s="73"/>
      <c r="WPB55" s="73"/>
      <c r="WPC55" s="73"/>
      <c r="WPD55" s="73"/>
      <c r="WPE55" s="73"/>
      <c r="WPF55" s="73"/>
      <c r="WPG55" s="73"/>
      <c r="WPH55" s="73"/>
      <c r="WPI55" s="73"/>
      <c r="WPJ55" s="73"/>
      <c r="WPK55" s="73"/>
      <c r="WPL55" s="73"/>
      <c r="WPM55" s="73"/>
      <c r="WPN55" s="73"/>
      <c r="WPO55" s="73"/>
      <c r="WPP55" s="73"/>
      <c r="WPQ55" s="73"/>
      <c r="WPR55" s="73"/>
      <c r="WPS55" s="73"/>
      <c r="WPT55" s="73"/>
      <c r="WPU55" s="73"/>
      <c r="WPV55" s="73"/>
      <c r="WPW55" s="73"/>
      <c r="WPX55" s="73"/>
      <c r="WPY55" s="73"/>
      <c r="WPZ55" s="73"/>
      <c r="WQA55" s="73"/>
      <c r="WQB55" s="73"/>
      <c r="WQC55" s="73"/>
      <c r="WQD55" s="73"/>
      <c r="WQE55" s="73"/>
      <c r="WQF55" s="73"/>
      <c r="WQG55" s="73"/>
      <c r="WQH55" s="73"/>
      <c r="WQI55" s="73"/>
      <c r="WQJ55" s="73"/>
      <c r="WQK55" s="73"/>
      <c r="WQL55" s="73"/>
      <c r="WQM55" s="73"/>
      <c r="WQN55" s="73"/>
      <c r="WQO55" s="73"/>
      <c r="WQP55" s="73"/>
      <c r="WQQ55" s="73"/>
      <c r="WQR55" s="73"/>
      <c r="WQS55" s="73"/>
      <c r="WQT55" s="73"/>
      <c r="WQU55" s="73"/>
      <c r="WQV55" s="73"/>
      <c r="WQW55" s="73"/>
      <c r="WQX55" s="73"/>
      <c r="WQY55" s="73"/>
      <c r="WQZ55" s="73"/>
      <c r="WRA55" s="73"/>
      <c r="WRB55" s="73"/>
      <c r="WRC55" s="73"/>
      <c r="WRD55" s="73"/>
      <c r="WRE55" s="73"/>
      <c r="WRF55" s="73"/>
      <c r="WRG55" s="73"/>
      <c r="WRH55" s="73"/>
      <c r="WRI55" s="73"/>
      <c r="WRJ55" s="73"/>
      <c r="WRK55" s="73"/>
      <c r="WRL55" s="73"/>
      <c r="WRM55" s="73"/>
      <c r="WRN55" s="73"/>
      <c r="WRO55" s="73"/>
      <c r="WRP55" s="73"/>
      <c r="WRQ55" s="73"/>
      <c r="WRR55" s="73"/>
      <c r="WRS55" s="73"/>
      <c r="WRT55" s="73"/>
      <c r="WRU55" s="73"/>
      <c r="WRV55" s="73"/>
      <c r="WRW55" s="73"/>
      <c r="WRX55" s="73"/>
      <c r="WRY55" s="73"/>
      <c r="WRZ55" s="73"/>
      <c r="WSA55" s="73"/>
      <c r="WSB55" s="73"/>
      <c r="WSC55" s="73"/>
      <c r="WSD55" s="73"/>
      <c r="WSE55" s="73"/>
      <c r="WSF55" s="73"/>
      <c r="WSG55" s="73"/>
      <c r="WSH55" s="73"/>
      <c r="WSI55" s="73"/>
      <c r="WSJ55" s="73"/>
      <c r="WSK55" s="73"/>
      <c r="WSL55" s="73"/>
      <c r="WSM55" s="73"/>
      <c r="WSN55" s="73"/>
      <c r="WSO55" s="73"/>
      <c r="WSP55" s="73"/>
      <c r="WSQ55" s="73"/>
      <c r="WSR55" s="73"/>
      <c r="WSS55" s="73"/>
      <c r="WST55" s="73"/>
      <c r="WSU55" s="73"/>
      <c r="WSV55" s="73"/>
      <c r="WSW55" s="73"/>
      <c r="WSX55" s="73"/>
      <c r="WSY55" s="73"/>
      <c r="WSZ55" s="73"/>
      <c r="WTA55" s="73"/>
      <c r="WTB55" s="73"/>
      <c r="WTC55" s="73"/>
      <c r="WTD55" s="73"/>
      <c r="WTE55" s="73"/>
      <c r="WTF55" s="73"/>
      <c r="WTG55" s="73"/>
      <c r="WTH55" s="73"/>
      <c r="WTI55" s="73"/>
      <c r="WTJ55" s="73"/>
      <c r="WTK55" s="73"/>
      <c r="WTL55" s="73"/>
      <c r="WTM55" s="73"/>
      <c r="WTN55" s="73"/>
      <c r="WTO55" s="73"/>
      <c r="WTP55" s="73"/>
      <c r="WTQ55" s="73"/>
      <c r="WTR55" s="73"/>
      <c r="WTS55" s="73"/>
      <c r="WTT55" s="73"/>
      <c r="WTU55" s="73"/>
      <c r="WTV55" s="73"/>
      <c r="WTW55" s="73"/>
      <c r="WTX55" s="73"/>
      <c r="WTY55" s="73"/>
      <c r="WTZ55" s="73"/>
      <c r="WUA55" s="73"/>
      <c r="WUB55" s="73"/>
      <c r="WUC55" s="73"/>
      <c r="WUD55" s="73"/>
      <c r="WUE55" s="73"/>
      <c r="WUF55" s="73"/>
      <c r="WUG55" s="73"/>
      <c r="WUH55" s="73"/>
      <c r="WUI55" s="73"/>
      <c r="WUJ55" s="73"/>
      <c r="WUK55" s="73"/>
      <c r="WUL55" s="73"/>
      <c r="WUM55" s="73"/>
      <c r="WUN55" s="73"/>
      <c r="WUO55" s="73"/>
      <c r="WUP55" s="73"/>
      <c r="WUQ55" s="73"/>
      <c r="WUR55" s="73"/>
      <c r="WUS55" s="73"/>
      <c r="WUT55" s="73"/>
      <c r="WUU55" s="73"/>
      <c r="WUV55" s="73"/>
      <c r="WUW55" s="73"/>
      <c r="WUX55" s="73"/>
      <c r="WUY55" s="73"/>
      <c r="WUZ55" s="73"/>
      <c r="WVA55" s="73"/>
      <c r="WVB55" s="73"/>
      <c r="WVC55" s="73"/>
      <c r="WVD55" s="73"/>
      <c r="WVE55" s="73"/>
      <c r="WVF55" s="73"/>
      <c r="WVG55" s="73"/>
      <c r="WVH55" s="73"/>
      <c r="WVI55" s="73"/>
      <c r="WVJ55" s="73"/>
      <c r="WVK55" s="73"/>
      <c r="WVL55" s="73"/>
      <c r="WVM55" s="73"/>
      <c r="WVN55" s="73"/>
      <c r="WVO55" s="73"/>
      <c r="WVP55" s="73"/>
      <c r="WVQ55" s="73"/>
      <c r="WVR55" s="73"/>
      <c r="WVS55" s="73"/>
      <c r="WVT55" s="73"/>
      <c r="WVU55" s="73"/>
      <c r="WVV55" s="73"/>
      <c r="WVW55" s="73"/>
      <c r="WVX55" s="73"/>
      <c r="WVY55" s="73"/>
      <c r="WVZ55" s="73"/>
      <c r="WWA55" s="73"/>
      <c r="WWB55" s="73"/>
      <c r="WWC55" s="73"/>
      <c r="WWD55" s="73"/>
      <c r="WWE55" s="73"/>
      <c r="WWF55" s="73"/>
      <c r="WWG55" s="73"/>
      <c r="WWH55" s="73"/>
      <c r="WWI55" s="73"/>
      <c r="WWJ55" s="73"/>
      <c r="WWK55" s="73"/>
      <c r="WWL55" s="73"/>
      <c r="WWM55" s="73"/>
      <c r="WWN55" s="73"/>
      <c r="WWO55" s="73"/>
      <c r="WWP55" s="73"/>
      <c r="WWQ55" s="73"/>
      <c r="WWR55" s="73"/>
      <c r="WWS55" s="73"/>
      <c r="WWT55" s="73"/>
      <c r="WWU55" s="73"/>
      <c r="WWV55" s="73"/>
      <c r="WWW55" s="73"/>
      <c r="WWX55" s="73"/>
      <c r="WWY55" s="73"/>
      <c r="WWZ55" s="73"/>
      <c r="WXA55" s="73"/>
      <c r="WXB55" s="73"/>
      <c r="WXC55" s="73"/>
      <c r="WXD55" s="73"/>
      <c r="WXE55" s="73"/>
      <c r="WXF55" s="73"/>
      <c r="WXG55" s="73"/>
      <c r="WXH55" s="73"/>
      <c r="WXI55" s="73"/>
      <c r="WXJ55" s="73"/>
      <c r="WXK55" s="73"/>
      <c r="WXL55" s="73"/>
      <c r="WXM55" s="73"/>
      <c r="WXN55" s="73"/>
      <c r="WXO55" s="73"/>
      <c r="WXP55" s="73"/>
      <c r="WXQ55" s="73"/>
      <c r="WXR55" s="73"/>
      <c r="WXS55" s="73"/>
      <c r="WXT55" s="73"/>
      <c r="WXU55" s="73"/>
      <c r="WXV55" s="73"/>
      <c r="WXW55" s="73"/>
      <c r="WXX55" s="73"/>
      <c r="WXY55" s="73"/>
      <c r="WXZ55" s="73"/>
      <c r="WYA55" s="73"/>
      <c r="WYB55" s="73"/>
      <c r="WYC55" s="73"/>
      <c r="WYD55" s="73"/>
      <c r="WYE55" s="73"/>
      <c r="WYF55" s="73"/>
      <c r="WYG55" s="73"/>
      <c r="WYH55" s="73"/>
      <c r="WYI55" s="73"/>
      <c r="WYJ55" s="73"/>
      <c r="WYK55" s="73"/>
      <c r="WYL55" s="73"/>
      <c r="WYM55" s="73"/>
      <c r="WYN55" s="73"/>
      <c r="WYO55" s="73"/>
      <c r="WYP55" s="73"/>
      <c r="WYQ55" s="73"/>
      <c r="WYR55" s="73"/>
      <c r="WYS55" s="73"/>
      <c r="WYT55" s="73"/>
      <c r="WYU55" s="73"/>
      <c r="WYV55" s="73"/>
      <c r="WYW55" s="73"/>
      <c r="WYX55" s="73"/>
      <c r="WYY55" s="73"/>
      <c r="WYZ55" s="73"/>
      <c r="WZA55" s="73"/>
      <c r="WZB55" s="73"/>
      <c r="WZC55" s="73"/>
      <c r="WZD55" s="73"/>
      <c r="WZE55" s="73"/>
      <c r="WZF55" s="73"/>
      <c r="WZG55" s="73"/>
      <c r="WZH55" s="73"/>
      <c r="WZI55" s="73"/>
      <c r="WZJ55" s="73"/>
      <c r="WZK55" s="73"/>
      <c r="WZL55" s="73"/>
      <c r="WZM55" s="73"/>
      <c r="WZN55" s="73"/>
      <c r="WZO55" s="73"/>
      <c r="WZP55" s="73"/>
      <c r="WZQ55" s="73"/>
      <c r="WZR55" s="73"/>
      <c r="WZS55" s="73"/>
      <c r="WZT55" s="73"/>
      <c r="WZU55" s="73"/>
      <c r="WZV55" s="73"/>
      <c r="WZW55" s="73"/>
      <c r="WZX55" s="73"/>
      <c r="WZY55" s="73"/>
      <c r="WZZ55" s="73"/>
      <c r="XAA55" s="73"/>
      <c r="XAB55" s="73"/>
      <c r="XAC55" s="73"/>
      <c r="XAD55" s="73"/>
      <c r="XAE55" s="73"/>
      <c r="XAF55" s="73"/>
      <c r="XAG55" s="73"/>
      <c r="XAH55" s="73"/>
      <c r="XAI55" s="73"/>
      <c r="XAJ55" s="73"/>
      <c r="XAK55" s="73"/>
      <c r="XAL55" s="73"/>
      <c r="XAM55" s="73"/>
      <c r="XAN55" s="73"/>
      <c r="XAO55" s="73"/>
      <c r="XAP55" s="73"/>
      <c r="XAQ55" s="73"/>
      <c r="XAR55" s="73"/>
      <c r="XAS55" s="73"/>
      <c r="XAT55" s="73"/>
      <c r="XAU55" s="73"/>
      <c r="XAV55" s="73"/>
      <c r="XAW55" s="73"/>
      <c r="XAX55" s="73"/>
      <c r="XAY55" s="73"/>
      <c r="XAZ55" s="73"/>
      <c r="XBA55" s="73"/>
      <c r="XBB55" s="73"/>
      <c r="XBC55" s="73"/>
      <c r="XBD55" s="73"/>
      <c r="XBE55" s="73"/>
      <c r="XBF55" s="73"/>
      <c r="XBG55" s="73"/>
      <c r="XBH55" s="73"/>
      <c r="XBI55" s="73"/>
      <c r="XBJ55" s="73"/>
      <c r="XBK55" s="73"/>
      <c r="XBL55" s="73"/>
      <c r="XBM55" s="73"/>
      <c r="XBN55" s="73"/>
      <c r="XBO55" s="73"/>
      <c r="XBP55" s="73"/>
      <c r="XBQ55" s="73"/>
      <c r="XBR55" s="73"/>
      <c r="XBS55" s="73"/>
      <c r="XBT55" s="73"/>
      <c r="XBU55" s="73"/>
      <c r="XBV55" s="73"/>
      <c r="XBW55" s="73"/>
      <c r="XBX55" s="73"/>
      <c r="XBY55" s="73"/>
      <c r="XBZ55" s="73"/>
      <c r="XCA55" s="73"/>
      <c r="XCB55" s="73"/>
      <c r="XCC55" s="73"/>
      <c r="XCD55" s="73"/>
      <c r="XCE55" s="73"/>
      <c r="XCF55" s="73"/>
      <c r="XCG55" s="73"/>
      <c r="XCH55" s="73"/>
      <c r="XCI55" s="73"/>
      <c r="XCJ55" s="73"/>
      <c r="XCK55" s="73"/>
      <c r="XCL55" s="73"/>
      <c r="XCM55" s="73"/>
      <c r="XCN55" s="73"/>
      <c r="XCO55" s="73"/>
      <c r="XCP55" s="73"/>
      <c r="XCQ55" s="73"/>
      <c r="XCR55" s="73"/>
      <c r="XCS55" s="73"/>
      <c r="XCT55" s="73"/>
      <c r="XCU55" s="73"/>
      <c r="XCV55" s="73"/>
      <c r="XCW55" s="73"/>
      <c r="XCX55" s="73"/>
      <c r="XCY55" s="73"/>
      <c r="XCZ55" s="73"/>
      <c r="XDA55" s="73"/>
      <c r="XDB55" s="73"/>
      <c r="XDC55" s="73"/>
      <c r="XDD55" s="73"/>
      <c r="XDE55" s="73"/>
      <c r="XDF55" s="73"/>
      <c r="XDG55" s="73"/>
      <c r="XDH55" s="73"/>
      <c r="XDI55" s="73"/>
      <c r="XDJ55" s="73"/>
      <c r="XDK55" s="73"/>
      <c r="XDL55" s="73"/>
      <c r="XDM55" s="73"/>
      <c r="XDN55" s="73"/>
      <c r="XDO55" s="73"/>
      <c r="XDP55" s="73"/>
      <c r="XDQ55" s="73"/>
      <c r="XDR55" s="73"/>
      <c r="XDS55" s="73"/>
      <c r="XDT55" s="73"/>
      <c r="XDU55" s="73"/>
      <c r="XDV55" s="73"/>
      <c r="XDW55" s="73"/>
      <c r="XDX55" s="73"/>
      <c r="XDY55" s="73"/>
      <c r="XDZ55" s="73"/>
      <c r="XEA55" s="73"/>
      <c r="XEB55" s="73"/>
      <c r="XEC55" s="73"/>
      <c r="XED55" s="73"/>
      <c r="XEE55" s="73"/>
      <c r="XEF55" s="73"/>
      <c r="XEG55" s="73"/>
      <c r="XEH55" s="73"/>
      <c r="XEI55" s="73"/>
      <c r="XEJ55" s="73"/>
      <c r="XEK55" s="73"/>
    </row>
    <row r="56" spans="1:16365" s="74" customFormat="1" ht="15.75" thickBot="1" x14ac:dyDescent="0.3">
      <c r="A56" s="7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</row>
    <row r="57" spans="1:16365" s="74" customFormat="1" x14ac:dyDescent="0.25">
      <c r="A57" s="73"/>
      <c r="D57" s="73"/>
      <c r="E57" s="114" t="s">
        <v>101</v>
      </c>
      <c r="F57" s="115" t="s">
        <v>102</v>
      </c>
      <c r="G57" s="58"/>
      <c r="H57" s="69">
        <f>SUMIF($F:$F,"WCA",H:H)</f>
        <v>0</v>
      </c>
      <c r="I57" s="69">
        <f>SUMIF($F:$F,"WCA",I:I)</f>
        <v>0</v>
      </c>
      <c r="J57" s="69">
        <f t="shared" ref="J57:AQ57" si="33">SUMIF($F:$F,"WCA",J:J)</f>
        <v>0</v>
      </c>
      <c r="K57" s="69">
        <f t="shared" si="33"/>
        <v>0</v>
      </c>
      <c r="L57" s="69">
        <f t="shared" si="33"/>
        <v>0</v>
      </c>
      <c r="M57" s="69">
        <f t="shared" si="33"/>
        <v>0</v>
      </c>
      <c r="N57" s="69">
        <f t="shared" si="33"/>
        <v>0</v>
      </c>
      <c r="O57" s="69">
        <f t="shared" si="33"/>
        <v>0</v>
      </c>
      <c r="P57" s="69">
        <f t="shared" si="33"/>
        <v>0</v>
      </c>
      <c r="Q57" s="69">
        <f t="shared" si="33"/>
        <v>0</v>
      </c>
      <c r="R57" s="69">
        <f t="shared" si="33"/>
        <v>0</v>
      </c>
      <c r="S57" s="69">
        <f t="shared" si="33"/>
        <v>0</v>
      </c>
      <c r="T57" s="69">
        <f t="shared" si="33"/>
        <v>0</v>
      </c>
      <c r="U57" s="69">
        <f t="shared" si="33"/>
        <v>0</v>
      </c>
      <c r="V57" s="69">
        <f t="shared" si="33"/>
        <v>0</v>
      </c>
      <c r="W57" s="69">
        <f t="shared" si="33"/>
        <v>0</v>
      </c>
      <c r="X57" s="69">
        <f t="shared" si="33"/>
        <v>0</v>
      </c>
      <c r="Y57" s="69">
        <f t="shared" si="33"/>
        <v>0</v>
      </c>
      <c r="Z57" s="69">
        <f t="shared" si="33"/>
        <v>0</v>
      </c>
      <c r="AA57" s="69">
        <f t="shared" si="33"/>
        <v>0</v>
      </c>
      <c r="AB57" s="69">
        <f t="shared" si="33"/>
        <v>0</v>
      </c>
      <c r="AC57" s="69">
        <f t="shared" si="33"/>
        <v>0</v>
      </c>
      <c r="AD57" s="69">
        <f t="shared" si="33"/>
        <v>0</v>
      </c>
      <c r="AE57" s="69">
        <f t="shared" si="33"/>
        <v>0</v>
      </c>
      <c r="AF57" s="69">
        <f t="shared" si="33"/>
        <v>0</v>
      </c>
      <c r="AG57" s="69">
        <f t="shared" si="33"/>
        <v>0</v>
      </c>
      <c r="AH57" s="69">
        <f t="shared" si="33"/>
        <v>0</v>
      </c>
      <c r="AI57" s="69">
        <f t="shared" si="33"/>
        <v>0</v>
      </c>
      <c r="AJ57" s="69">
        <f t="shared" si="33"/>
        <v>0</v>
      </c>
      <c r="AK57" s="69">
        <f t="shared" si="33"/>
        <v>0</v>
      </c>
      <c r="AL57" s="69">
        <f t="shared" si="33"/>
        <v>0</v>
      </c>
      <c r="AM57" s="69">
        <f t="shared" si="33"/>
        <v>0</v>
      </c>
      <c r="AN57" s="69">
        <f t="shared" si="33"/>
        <v>0</v>
      </c>
      <c r="AO57" s="69">
        <f t="shared" si="33"/>
        <v>0</v>
      </c>
      <c r="AP57" s="69">
        <f t="shared" si="33"/>
        <v>0</v>
      </c>
      <c r="AQ57" s="69">
        <f t="shared" si="33"/>
        <v>0</v>
      </c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  <c r="JD57" s="73"/>
      <c r="JE57" s="73"/>
      <c r="JF57" s="73"/>
      <c r="JG57" s="73"/>
      <c r="JH57" s="73"/>
      <c r="JI57" s="73"/>
      <c r="JJ57" s="73"/>
      <c r="JK57" s="73"/>
      <c r="JL57" s="73"/>
      <c r="JM57" s="73"/>
      <c r="JN57" s="73"/>
      <c r="JO57" s="73"/>
      <c r="JP57" s="73"/>
      <c r="JQ57" s="73"/>
      <c r="JR57" s="73"/>
      <c r="JS57" s="73"/>
      <c r="JT57" s="73"/>
      <c r="JU57" s="73"/>
      <c r="JV57" s="73"/>
      <c r="JW57" s="73"/>
      <c r="JX57" s="73"/>
      <c r="JY57" s="73"/>
      <c r="JZ57" s="73"/>
      <c r="KA57" s="73"/>
      <c r="KB57" s="73"/>
      <c r="KC57" s="73"/>
      <c r="KD57" s="73"/>
      <c r="KE57" s="73"/>
      <c r="KF57" s="73"/>
      <c r="KG57" s="73"/>
      <c r="KH57" s="73"/>
      <c r="KI57" s="73"/>
      <c r="KJ57" s="73"/>
      <c r="KK57" s="73"/>
      <c r="KL57" s="73"/>
      <c r="KM57" s="73"/>
      <c r="KN57" s="73"/>
      <c r="KO57" s="73"/>
      <c r="KP57" s="73"/>
      <c r="KQ57" s="73"/>
      <c r="KR57" s="73"/>
      <c r="KS57" s="73"/>
      <c r="KT57" s="73"/>
      <c r="KU57" s="73"/>
      <c r="KV57" s="73"/>
      <c r="KW57" s="73"/>
      <c r="KX57" s="73"/>
      <c r="KY57" s="73"/>
      <c r="KZ57" s="73"/>
      <c r="LA57" s="73"/>
      <c r="LB57" s="73"/>
      <c r="LC57" s="73"/>
      <c r="LD57" s="73"/>
      <c r="LE57" s="73"/>
      <c r="LF57" s="73"/>
      <c r="LG57" s="73"/>
      <c r="LH57" s="73"/>
      <c r="LI57" s="73"/>
      <c r="LJ57" s="73"/>
      <c r="LK57" s="73"/>
      <c r="LL57" s="73"/>
      <c r="LM57" s="73"/>
      <c r="LN57" s="73"/>
      <c r="LO57" s="73"/>
      <c r="LP57" s="73"/>
      <c r="LQ57" s="73"/>
      <c r="LR57" s="73"/>
      <c r="LS57" s="73"/>
      <c r="LT57" s="73"/>
      <c r="LU57" s="73"/>
      <c r="LV57" s="73"/>
      <c r="LW57" s="73"/>
      <c r="LX57" s="73"/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  <c r="OF57" s="73"/>
      <c r="OG57" s="73"/>
      <c r="OH57" s="73"/>
      <c r="OI57" s="73"/>
      <c r="OJ57" s="73"/>
      <c r="OK57" s="73"/>
      <c r="OL57" s="73"/>
      <c r="OM57" s="73"/>
      <c r="ON57" s="73"/>
      <c r="OO57" s="73"/>
      <c r="OP57" s="73"/>
      <c r="OQ57" s="73"/>
      <c r="OR57" s="73"/>
      <c r="OS57" s="73"/>
      <c r="OT57" s="73"/>
      <c r="OU57" s="73"/>
      <c r="OV57" s="73"/>
      <c r="OW57" s="73"/>
      <c r="OX57" s="73"/>
      <c r="OY57" s="73"/>
      <c r="OZ57" s="73"/>
      <c r="PA57" s="73"/>
      <c r="PB57" s="73"/>
      <c r="PC57" s="73"/>
      <c r="PD57" s="73"/>
      <c r="PE57" s="73"/>
      <c r="PF57" s="73"/>
      <c r="PG57" s="73"/>
      <c r="PH57" s="73"/>
      <c r="PI57" s="73"/>
      <c r="PJ57" s="73"/>
      <c r="PK57" s="73"/>
      <c r="PL57" s="73"/>
      <c r="PM57" s="73"/>
      <c r="PN57" s="73"/>
      <c r="PO57" s="73"/>
      <c r="PP57" s="73"/>
      <c r="PQ57" s="73"/>
      <c r="PR57" s="73"/>
      <c r="PS57" s="73"/>
      <c r="PT57" s="73"/>
      <c r="PU57" s="73"/>
      <c r="PV57" s="73"/>
      <c r="PW57" s="73"/>
      <c r="PX57" s="73"/>
      <c r="PY57" s="73"/>
      <c r="PZ57" s="73"/>
      <c r="QA57" s="73"/>
      <c r="QB57" s="73"/>
      <c r="QC57" s="73"/>
      <c r="QD57" s="73"/>
      <c r="QE57" s="73"/>
      <c r="QF57" s="73"/>
      <c r="QG57" s="73"/>
      <c r="QH57" s="73"/>
      <c r="QI57" s="73"/>
      <c r="QJ57" s="73"/>
      <c r="QK57" s="73"/>
      <c r="QL57" s="73"/>
      <c r="QM57" s="73"/>
      <c r="QN57" s="73"/>
      <c r="QO57" s="73"/>
      <c r="QP57" s="73"/>
      <c r="QQ57" s="73"/>
      <c r="QR57" s="73"/>
      <c r="QS57" s="73"/>
      <c r="QT57" s="73"/>
      <c r="QU57" s="73"/>
      <c r="QV57" s="73"/>
      <c r="QW57" s="73"/>
      <c r="QX57" s="73"/>
      <c r="QY57" s="73"/>
      <c r="QZ57" s="73"/>
      <c r="RA57" s="73"/>
      <c r="RB57" s="73"/>
      <c r="RC57" s="73"/>
      <c r="RD57" s="73"/>
      <c r="RE57" s="73"/>
      <c r="RF57" s="73"/>
      <c r="RG57" s="73"/>
      <c r="RH57" s="73"/>
      <c r="RI57" s="73"/>
      <c r="RJ57" s="73"/>
      <c r="RK57" s="73"/>
      <c r="RL57" s="73"/>
      <c r="RM57" s="73"/>
      <c r="RN57" s="73"/>
      <c r="RO57" s="73"/>
      <c r="RP57" s="73"/>
      <c r="RQ57" s="73"/>
      <c r="RR57" s="73"/>
      <c r="RS57" s="73"/>
      <c r="RT57" s="73"/>
      <c r="RU57" s="73"/>
      <c r="RV57" s="73"/>
      <c r="RW57" s="73"/>
      <c r="RX57" s="73"/>
      <c r="RY57" s="73"/>
      <c r="RZ57" s="73"/>
      <c r="SA57" s="73"/>
      <c r="SB57" s="73"/>
      <c r="SC57" s="73"/>
      <c r="SD57" s="73"/>
      <c r="SE57" s="73"/>
      <c r="SF57" s="73"/>
      <c r="SG57" s="73"/>
      <c r="SH57" s="73"/>
      <c r="SI57" s="73"/>
      <c r="SJ57" s="73"/>
      <c r="SK57" s="73"/>
      <c r="SL57" s="73"/>
      <c r="SM57" s="73"/>
      <c r="SN57" s="73"/>
      <c r="SO57" s="73"/>
      <c r="SP57" s="73"/>
      <c r="SQ57" s="73"/>
      <c r="SR57" s="73"/>
      <c r="SS57" s="73"/>
      <c r="ST57" s="73"/>
      <c r="SU57" s="73"/>
      <c r="SV57" s="73"/>
      <c r="SW57" s="73"/>
      <c r="SX57" s="73"/>
      <c r="SY57" s="73"/>
      <c r="SZ57" s="73"/>
      <c r="TA57" s="73"/>
      <c r="TB57" s="73"/>
      <c r="TC57" s="73"/>
      <c r="TD57" s="73"/>
      <c r="TE57" s="73"/>
      <c r="TF57" s="73"/>
      <c r="TG57" s="73"/>
      <c r="TH57" s="73"/>
      <c r="TI57" s="73"/>
      <c r="TJ57" s="73"/>
      <c r="TK57" s="73"/>
      <c r="TL57" s="73"/>
      <c r="TM57" s="73"/>
      <c r="TN57" s="73"/>
      <c r="TO57" s="73"/>
      <c r="TP57" s="73"/>
      <c r="TQ57" s="73"/>
      <c r="TR57" s="73"/>
      <c r="TS57" s="73"/>
      <c r="TT57" s="73"/>
      <c r="TU57" s="73"/>
      <c r="TV57" s="73"/>
      <c r="TW57" s="73"/>
      <c r="TX57" s="73"/>
      <c r="TY57" s="73"/>
      <c r="TZ57" s="73"/>
      <c r="UA57" s="73"/>
      <c r="UB57" s="73"/>
      <c r="UC57" s="73"/>
      <c r="UD57" s="73"/>
      <c r="UE57" s="73"/>
      <c r="UF57" s="73"/>
      <c r="UG57" s="73"/>
      <c r="UH57" s="73"/>
      <c r="UI57" s="73"/>
      <c r="UJ57" s="73"/>
      <c r="UK57" s="73"/>
      <c r="UL57" s="73"/>
      <c r="UM57" s="73"/>
      <c r="UN57" s="73"/>
      <c r="UO57" s="73"/>
      <c r="UP57" s="73"/>
      <c r="UQ57" s="73"/>
      <c r="UR57" s="73"/>
      <c r="US57" s="73"/>
      <c r="UT57" s="73"/>
      <c r="UU57" s="73"/>
      <c r="UV57" s="73"/>
      <c r="UW57" s="73"/>
      <c r="UX57" s="73"/>
      <c r="UY57" s="73"/>
      <c r="UZ57" s="73"/>
      <c r="VA57" s="73"/>
      <c r="VB57" s="73"/>
      <c r="VC57" s="73"/>
      <c r="VD57" s="73"/>
      <c r="VE57" s="73"/>
      <c r="VF57" s="73"/>
      <c r="VG57" s="73"/>
      <c r="VH57" s="73"/>
      <c r="VI57" s="73"/>
      <c r="VJ57" s="73"/>
      <c r="VK57" s="73"/>
      <c r="VL57" s="73"/>
      <c r="VM57" s="73"/>
      <c r="VN57" s="73"/>
      <c r="VO57" s="73"/>
      <c r="VP57" s="73"/>
      <c r="VQ57" s="73"/>
      <c r="VR57" s="73"/>
      <c r="VS57" s="73"/>
      <c r="VT57" s="73"/>
      <c r="VU57" s="73"/>
      <c r="VV57" s="73"/>
      <c r="VW57" s="73"/>
      <c r="VX57" s="73"/>
      <c r="VY57" s="73"/>
      <c r="VZ57" s="73"/>
      <c r="WA57" s="73"/>
      <c r="WB57" s="73"/>
      <c r="WC57" s="73"/>
      <c r="WD57" s="73"/>
      <c r="WE57" s="73"/>
      <c r="WF57" s="73"/>
      <c r="WG57" s="73"/>
      <c r="WH57" s="73"/>
      <c r="WI57" s="73"/>
      <c r="WJ57" s="73"/>
      <c r="WK57" s="73"/>
      <c r="WL57" s="73"/>
      <c r="WM57" s="73"/>
      <c r="WN57" s="73"/>
      <c r="WO57" s="73"/>
      <c r="WP57" s="73"/>
      <c r="WQ57" s="73"/>
      <c r="WR57" s="73"/>
      <c r="WS57" s="73"/>
      <c r="WT57" s="73"/>
      <c r="WU57" s="73"/>
      <c r="WV57" s="73"/>
      <c r="WW57" s="73"/>
      <c r="WX57" s="73"/>
      <c r="WY57" s="73"/>
      <c r="WZ57" s="73"/>
      <c r="XA57" s="73"/>
      <c r="XB57" s="73"/>
      <c r="XC57" s="73"/>
      <c r="XD57" s="73"/>
      <c r="XE57" s="73"/>
      <c r="XF57" s="73"/>
      <c r="XG57" s="73"/>
      <c r="XH57" s="73"/>
      <c r="XI57" s="73"/>
      <c r="XJ57" s="73"/>
      <c r="XK57" s="73"/>
      <c r="XL57" s="73"/>
      <c r="XM57" s="73"/>
      <c r="XN57" s="73"/>
      <c r="XO57" s="73"/>
      <c r="XP57" s="73"/>
      <c r="XQ57" s="73"/>
      <c r="XR57" s="73"/>
      <c r="XS57" s="73"/>
      <c r="XT57" s="73"/>
      <c r="XU57" s="73"/>
      <c r="XV57" s="73"/>
      <c r="XW57" s="73"/>
      <c r="XX57" s="73"/>
      <c r="XY57" s="73"/>
      <c r="XZ57" s="73"/>
      <c r="YA57" s="73"/>
      <c r="YB57" s="73"/>
      <c r="YC57" s="73"/>
      <c r="YD57" s="73"/>
      <c r="YE57" s="73"/>
      <c r="YF57" s="73"/>
      <c r="YG57" s="73"/>
      <c r="YH57" s="73"/>
      <c r="YI57" s="73"/>
      <c r="YJ57" s="73"/>
      <c r="YK57" s="73"/>
      <c r="YL57" s="73"/>
      <c r="YM57" s="73"/>
      <c r="YN57" s="73"/>
      <c r="YO57" s="73"/>
      <c r="YP57" s="73"/>
      <c r="YQ57" s="73"/>
      <c r="YR57" s="73"/>
      <c r="YS57" s="73"/>
      <c r="YT57" s="73"/>
      <c r="YU57" s="73"/>
      <c r="YV57" s="73"/>
      <c r="YW57" s="73"/>
      <c r="YX57" s="73"/>
      <c r="YY57" s="73"/>
      <c r="YZ57" s="73"/>
      <c r="ZA57" s="73"/>
      <c r="ZB57" s="73"/>
      <c r="ZC57" s="73"/>
      <c r="ZD57" s="73"/>
      <c r="ZE57" s="73"/>
      <c r="ZF57" s="73"/>
      <c r="ZG57" s="73"/>
      <c r="ZH57" s="73"/>
      <c r="ZI57" s="73"/>
      <c r="ZJ57" s="73"/>
      <c r="ZK57" s="73"/>
      <c r="ZL57" s="73"/>
      <c r="ZM57" s="73"/>
      <c r="ZN57" s="73"/>
      <c r="ZO57" s="73"/>
      <c r="ZP57" s="73"/>
      <c r="ZQ57" s="73"/>
      <c r="ZR57" s="73"/>
      <c r="ZS57" s="73"/>
      <c r="ZT57" s="73"/>
      <c r="ZU57" s="73"/>
      <c r="ZV57" s="73"/>
      <c r="ZW57" s="73"/>
      <c r="ZX57" s="73"/>
      <c r="ZY57" s="73"/>
      <c r="ZZ57" s="73"/>
      <c r="AAA57" s="73"/>
      <c r="AAB57" s="73"/>
      <c r="AAC57" s="73"/>
      <c r="AAD57" s="73"/>
      <c r="AAE57" s="73"/>
      <c r="AAF57" s="73"/>
      <c r="AAG57" s="73"/>
      <c r="AAH57" s="73"/>
      <c r="AAI57" s="73"/>
      <c r="AAJ57" s="73"/>
      <c r="AAK57" s="73"/>
      <c r="AAL57" s="73"/>
      <c r="AAM57" s="73"/>
      <c r="AAN57" s="73"/>
      <c r="AAO57" s="73"/>
      <c r="AAP57" s="73"/>
      <c r="AAQ57" s="73"/>
      <c r="AAR57" s="73"/>
      <c r="AAS57" s="73"/>
      <c r="AAT57" s="73"/>
      <c r="AAU57" s="73"/>
      <c r="AAV57" s="73"/>
      <c r="AAW57" s="73"/>
      <c r="AAX57" s="73"/>
      <c r="AAY57" s="73"/>
      <c r="AAZ57" s="73"/>
      <c r="ABA57" s="73"/>
      <c r="ABB57" s="73"/>
      <c r="ABC57" s="73"/>
      <c r="ABD57" s="73"/>
      <c r="ABE57" s="73"/>
      <c r="ABF57" s="73"/>
      <c r="ABG57" s="73"/>
      <c r="ABH57" s="73"/>
      <c r="ABI57" s="73"/>
      <c r="ABJ57" s="73"/>
      <c r="ABK57" s="73"/>
      <c r="ABL57" s="73"/>
      <c r="ABM57" s="73"/>
      <c r="ABN57" s="73"/>
      <c r="ABO57" s="73"/>
      <c r="ABP57" s="73"/>
      <c r="ABQ57" s="73"/>
      <c r="ABR57" s="73"/>
      <c r="ABS57" s="73"/>
      <c r="ABT57" s="73"/>
      <c r="ABU57" s="73"/>
      <c r="ABV57" s="73"/>
      <c r="ABW57" s="73"/>
      <c r="ABX57" s="73"/>
      <c r="ABY57" s="73"/>
      <c r="ABZ57" s="73"/>
      <c r="ACA57" s="73"/>
      <c r="ACB57" s="73"/>
      <c r="ACC57" s="73"/>
      <c r="ACD57" s="73"/>
      <c r="ACE57" s="73"/>
      <c r="ACF57" s="73"/>
      <c r="ACG57" s="73"/>
      <c r="ACH57" s="73"/>
      <c r="ACI57" s="73"/>
      <c r="ACJ57" s="73"/>
      <c r="ACK57" s="73"/>
      <c r="ACL57" s="73"/>
      <c r="ACM57" s="73"/>
      <c r="ACN57" s="73"/>
      <c r="ACO57" s="73"/>
      <c r="ACP57" s="73"/>
      <c r="ACQ57" s="73"/>
      <c r="ACR57" s="73"/>
      <c r="ACS57" s="73"/>
      <c r="ACT57" s="73"/>
      <c r="ACU57" s="73"/>
      <c r="ACV57" s="73"/>
      <c r="ACW57" s="73"/>
      <c r="ACX57" s="73"/>
      <c r="ACY57" s="73"/>
      <c r="ACZ57" s="73"/>
      <c r="ADA57" s="73"/>
      <c r="ADB57" s="73"/>
      <c r="ADC57" s="73"/>
      <c r="ADD57" s="73"/>
      <c r="ADE57" s="73"/>
      <c r="ADF57" s="73"/>
      <c r="ADG57" s="73"/>
      <c r="ADH57" s="73"/>
      <c r="ADI57" s="73"/>
      <c r="ADJ57" s="73"/>
      <c r="ADK57" s="73"/>
      <c r="ADL57" s="73"/>
      <c r="ADM57" s="73"/>
      <c r="ADN57" s="73"/>
      <c r="ADO57" s="73"/>
      <c r="ADP57" s="73"/>
      <c r="ADQ57" s="73"/>
      <c r="ADR57" s="73"/>
      <c r="ADS57" s="73"/>
      <c r="ADT57" s="73"/>
      <c r="ADU57" s="73"/>
      <c r="ADV57" s="73"/>
      <c r="ADW57" s="73"/>
      <c r="ADX57" s="73"/>
      <c r="ADY57" s="73"/>
      <c r="ADZ57" s="73"/>
      <c r="AEA57" s="73"/>
      <c r="AEB57" s="73"/>
      <c r="AEC57" s="73"/>
      <c r="AED57" s="73"/>
      <c r="AEE57" s="73"/>
      <c r="AEF57" s="73"/>
      <c r="AEG57" s="73"/>
      <c r="AEH57" s="73"/>
      <c r="AEI57" s="73"/>
      <c r="AEJ57" s="73"/>
      <c r="AEK57" s="73"/>
      <c r="AEL57" s="73"/>
      <c r="AEM57" s="73"/>
      <c r="AEN57" s="73"/>
      <c r="AEO57" s="73"/>
      <c r="AEP57" s="73"/>
      <c r="AEQ57" s="73"/>
      <c r="AER57" s="73"/>
      <c r="AES57" s="73"/>
      <c r="AET57" s="73"/>
      <c r="AEU57" s="73"/>
      <c r="AEV57" s="73"/>
      <c r="AEW57" s="73"/>
      <c r="AEX57" s="73"/>
      <c r="AEY57" s="73"/>
      <c r="AEZ57" s="73"/>
      <c r="AFA57" s="73"/>
      <c r="AFB57" s="73"/>
      <c r="AFC57" s="73"/>
      <c r="AFD57" s="73"/>
      <c r="AFE57" s="73"/>
      <c r="AFF57" s="73"/>
      <c r="AFG57" s="73"/>
      <c r="AFH57" s="73"/>
      <c r="AFI57" s="73"/>
      <c r="AFJ57" s="73"/>
      <c r="AFK57" s="73"/>
      <c r="AFL57" s="73"/>
      <c r="AFM57" s="73"/>
      <c r="AFN57" s="73"/>
      <c r="AFO57" s="73"/>
      <c r="AFP57" s="73"/>
      <c r="AFQ57" s="73"/>
      <c r="AFR57" s="73"/>
      <c r="AFS57" s="73"/>
      <c r="AFT57" s="73"/>
      <c r="AFU57" s="73"/>
      <c r="AFV57" s="73"/>
      <c r="AFW57" s="73"/>
      <c r="AFX57" s="73"/>
      <c r="AFY57" s="73"/>
      <c r="AFZ57" s="73"/>
      <c r="AGA57" s="73"/>
      <c r="AGB57" s="73"/>
      <c r="AGC57" s="73"/>
      <c r="AGD57" s="73"/>
      <c r="AGE57" s="73"/>
      <c r="AGF57" s="73"/>
      <c r="AGG57" s="73"/>
      <c r="AGH57" s="73"/>
      <c r="AGI57" s="73"/>
      <c r="AGJ57" s="73"/>
      <c r="AGK57" s="73"/>
      <c r="AGL57" s="73"/>
      <c r="AGM57" s="73"/>
      <c r="AGN57" s="73"/>
      <c r="AGO57" s="73"/>
      <c r="AGP57" s="73"/>
      <c r="AGQ57" s="73"/>
      <c r="AGR57" s="73"/>
      <c r="AGS57" s="73"/>
      <c r="AGT57" s="73"/>
      <c r="AGU57" s="73"/>
      <c r="AGV57" s="73"/>
      <c r="AGW57" s="73"/>
      <c r="AGX57" s="73"/>
      <c r="AGY57" s="73"/>
      <c r="AGZ57" s="73"/>
      <c r="AHA57" s="73"/>
      <c r="AHB57" s="73"/>
      <c r="AHC57" s="73"/>
      <c r="AHD57" s="73"/>
      <c r="AHE57" s="73"/>
      <c r="AHF57" s="73"/>
      <c r="AHG57" s="73"/>
      <c r="AHH57" s="73"/>
      <c r="AHI57" s="73"/>
      <c r="AHJ57" s="73"/>
      <c r="AHK57" s="73"/>
      <c r="AHL57" s="73"/>
      <c r="AHM57" s="73"/>
      <c r="AHN57" s="73"/>
      <c r="AHO57" s="73"/>
      <c r="AHP57" s="73"/>
      <c r="AHQ57" s="73"/>
      <c r="AHR57" s="73"/>
      <c r="AHS57" s="73"/>
      <c r="AHT57" s="73"/>
      <c r="AHU57" s="73"/>
      <c r="AHV57" s="73"/>
      <c r="AHW57" s="73"/>
      <c r="AHX57" s="73"/>
      <c r="AHY57" s="73"/>
      <c r="AHZ57" s="73"/>
      <c r="AIA57" s="73"/>
      <c r="AIB57" s="73"/>
      <c r="AIC57" s="73"/>
      <c r="AID57" s="73"/>
      <c r="AIE57" s="73"/>
      <c r="AIF57" s="73"/>
      <c r="AIG57" s="73"/>
      <c r="AIH57" s="73"/>
      <c r="AII57" s="73"/>
      <c r="AIJ57" s="73"/>
      <c r="AIK57" s="73"/>
      <c r="AIL57" s="73"/>
      <c r="AIM57" s="73"/>
      <c r="AIN57" s="73"/>
      <c r="AIO57" s="73"/>
      <c r="AIP57" s="73"/>
      <c r="AIQ57" s="73"/>
      <c r="AIR57" s="73"/>
      <c r="AIS57" s="73"/>
      <c r="AIT57" s="73"/>
      <c r="AIU57" s="73"/>
      <c r="AIV57" s="73"/>
      <c r="AIW57" s="73"/>
      <c r="AIX57" s="73"/>
      <c r="AIY57" s="73"/>
      <c r="AIZ57" s="73"/>
      <c r="AJA57" s="73"/>
      <c r="AJB57" s="73"/>
      <c r="AJC57" s="73"/>
      <c r="AJD57" s="73"/>
      <c r="AJE57" s="73"/>
      <c r="AJF57" s="73"/>
      <c r="AJG57" s="73"/>
      <c r="AJH57" s="73"/>
      <c r="AJI57" s="73"/>
      <c r="AJJ57" s="73"/>
      <c r="AJK57" s="73"/>
      <c r="AJL57" s="73"/>
      <c r="AJM57" s="73"/>
      <c r="AJN57" s="73"/>
      <c r="AJO57" s="73"/>
      <c r="AJP57" s="73"/>
      <c r="AJQ57" s="73"/>
      <c r="AJR57" s="73"/>
      <c r="AJS57" s="73"/>
      <c r="AJT57" s="73"/>
      <c r="AJU57" s="73"/>
      <c r="AJV57" s="73"/>
      <c r="AJW57" s="73"/>
      <c r="AJX57" s="73"/>
      <c r="AJY57" s="73"/>
      <c r="AJZ57" s="73"/>
      <c r="AKA57" s="73"/>
      <c r="AKB57" s="73"/>
      <c r="AKC57" s="73"/>
      <c r="AKD57" s="73"/>
      <c r="AKE57" s="73"/>
      <c r="AKF57" s="73"/>
      <c r="AKG57" s="73"/>
      <c r="AKH57" s="73"/>
      <c r="AKI57" s="73"/>
      <c r="AKJ57" s="73"/>
      <c r="AKK57" s="73"/>
      <c r="AKL57" s="73"/>
      <c r="AKM57" s="73"/>
      <c r="AKN57" s="73"/>
      <c r="AKO57" s="73"/>
      <c r="AKP57" s="73"/>
      <c r="AKQ57" s="73"/>
      <c r="AKR57" s="73"/>
      <c r="AKS57" s="73"/>
      <c r="AKT57" s="73"/>
      <c r="AKU57" s="73"/>
      <c r="AKV57" s="73"/>
      <c r="AKW57" s="73"/>
      <c r="AKX57" s="73"/>
      <c r="AKY57" s="73"/>
      <c r="AKZ57" s="73"/>
      <c r="ALA57" s="73"/>
      <c r="ALB57" s="73"/>
      <c r="ALC57" s="73"/>
      <c r="ALD57" s="73"/>
      <c r="ALE57" s="73"/>
      <c r="ALF57" s="73"/>
      <c r="ALG57" s="73"/>
      <c r="ALH57" s="73"/>
      <c r="ALI57" s="73"/>
      <c r="ALJ57" s="73"/>
      <c r="ALK57" s="73"/>
      <c r="ALL57" s="73"/>
      <c r="ALM57" s="73"/>
      <c r="ALN57" s="73"/>
      <c r="ALO57" s="73"/>
      <c r="ALP57" s="73"/>
      <c r="ALQ57" s="73"/>
      <c r="ALR57" s="73"/>
      <c r="ALS57" s="73"/>
      <c r="ALT57" s="73"/>
      <c r="ALU57" s="73"/>
      <c r="ALV57" s="73"/>
      <c r="ALW57" s="73"/>
      <c r="ALX57" s="73"/>
      <c r="ALY57" s="73"/>
      <c r="ALZ57" s="73"/>
      <c r="AMA57" s="73"/>
      <c r="AMB57" s="73"/>
      <c r="AMC57" s="73"/>
      <c r="AMD57" s="73"/>
      <c r="AME57" s="73"/>
      <c r="AMF57" s="73"/>
      <c r="AMG57" s="73"/>
      <c r="AMH57" s="73"/>
      <c r="AMI57" s="73"/>
      <c r="AMJ57" s="73"/>
      <c r="AMK57" s="73"/>
      <c r="AML57" s="73"/>
      <c r="AMM57" s="73"/>
      <c r="AMN57" s="73"/>
      <c r="AMO57" s="73"/>
      <c r="AMP57" s="73"/>
      <c r="AMQ57" s="73"/>
      <c r="AMR57" s="73"/>
      <c r="AMS57" s="73"/>
      <c r="AMT57" s="73"/>
      <c r="AMU57" s="73"/>
      <c r="AMV57" s="73"/>
      <c r="AMW57" s="73"/>
      <c r="AMX57" s="73"/>
      <c r="AMY57" s="73"/>
      <c r="AMZ57" s="73"/>
      <c r="ANA57" s="73"/>
      <c r="ANB57" s="73"/>
      <c r="ANC57" s="73"/>
      <c r="AND57" s="73"/>
      <c r="ANE57" s="73"/>
      <c r="ANF57" s="73"/>
      <c r="ANG57" s="73"/>
      <c r="ANH57" s="73"/>
      <c r="ANI57" s="73"/>
      <c r="ANJ57" s="73"/>
      <c r="ANK57" s="73"/>
      <c r="ANL57" s="73"/>
      <c r="ANM57" s="73"/>
      <c r="ANN57" s="73"/>
      <c r="ANO57" s="73"/>
      <c r="ANP57" s="73"/>
      <c r="ANQ57" s="73"/>
      <c r="ANR57" s="73"/>
      <c r="ANS57" s="73"/>
      <c r="ANT57" s="73"/>
      <c r="ANU57" s="73"/>
      <c r="ANV57" s="73"/>
      <c r="ANW57" s="73"/>
      <c r="ANX57" s="73"/>
      <c r="ANY57" s="73"/>
      <c r="ANZ57" s="73"/>
      <c r="AOA57" s="73"/>
      <c r="AOB57" s="73"/>
      <c r="AOC57" s="73"/>
      <c r="AOD57" s="73"/>
      <c r="AOE57" s="73"/>
      <c r="AOF57" s="73"/>
      <c r="AOG57" s="73"/>
      <c r="AOH57" s="73"/>
      <c r="AOI57" s="73"/>
      <c r="AOJ57" s="73"/>
      <c r="AOK57" s="73"/>
      <c r="AOL57" s="73"/>
      <c r="AOM57" s="73"/>
      <c r="AON57" s="73"/>
      <c r="AOO57" s="73"/>
      <c r="AOP57" s="73"/>
      <c r="AOQ57" s="73"/>
      <c r="AOR57" s="73"/>
      <c r="AOS57" s="73"/>
      <c r="AOT57" s="73"/>
      <c r="AOU57" s="73"/>
      <c r="AOV57" s="73"/>
      <c r="AOW57" s="73"/>
      <c r="AOX57" s="73"/>
      <c r="AOY57" s="73"/>
      <c r="AOZ57" s="73"/>
      <c r="APA57" s="73"/>
      <c r="APB57" s="73"/>
      <c r="APC57" s="73"/>
      <c r="APD57" s="73"/>
      <c r="APE57" s="73"/>
      <c r="APF57" s="73"/>
      <c r="APG57" s="73"/>
      <c r="APH57" s="73"/>
      <c r="API57" s="73"/>
      <c r="APJ57" s="73"/>
      <c r="APK57" s="73"/>
      <c r="APL57" s="73"/>
      <c r="APM57" s="73"/>
      <c r="APN57" s="73"/>
      <c r="APO57" s="73"/>
      <c r="APP57" s="73"/>
      <c r="APQ57" s="73"/>
      <c r="APR57" s="73"/>
      <c r="APS57" s="73"/>
      <c r="APT57" s="73"/>
      <c r="APU57" s="73"/>
      <c r="APV57" s="73"/>
      <c r="APW57" s="73"/>
      <c r="APX57" s="73"/>
      <c r="APY57" s="73"/>
      <c r="APZ57" s="73"/>
      <c r="AQA57" s="73"/>
      <c r="AQB57" s="73"/>
      <c r="AQC57" s="73"/>
      <c r="AQD57" s="73"/>
      <c r="AQE57" s="73"/>
      <c r="AQF57" s="73"/>
      <c r="AQG57" s="73"/>
      <c r="AQH57" s="73"/>
      <c r="AQI57" s="73"/>
      <c r="AQJ57" s="73"/>
      <c r="AQK57" s="73"/>
      <c r="AQL57" s="73"/>
      <c r="AQM57" s="73"/>
      <c r="AQN57" s="73"/>
      <c r="AQO57" s="73"/>
      <c r="AQP57" s="73"/>
      <c r="AQQ57" s="73"/>
      <c r="AQR57" s="73"/>
      <c r="AQS57" s="73"/>
      <c r="AQT57" s="73"/>
      <c r="AQU57" s="73"/>
      <c r="AQV57" s="73"/>
      <c r="AQW57" s="73"/>
      <c r="AQX57" s="73"/>
      <c r="AQY57" s="73"/>
      <c r="AQZ57" s="73"/>
      <c r="ARA57" s="73"/>
      <c r="ARB57" s="73"/>
      <c r="ARC57" s="73"/>
      <c r="ARD57" s="73"/>
      <c r="ARE57" s="73"/>
      <c r="ARF57" s="73"/>
      <c r="ARG57" s="73"/>
      <c r="ARH57" s="73"/>
      <c r="ARI57" s="73"/>
      <c r="ARJ57" s="73"/>
      <c r="ARK57" s="73"/>
      <c r="ARL57" s="73"/>
      <c r="ARM57" s="73"/>
      <c r="ARN57" s="73"/>
      <c r="ARO57" s="73"/>
      <c r="ARP57" s="73"/>
      <c r="ARQ57" s="73"/>
      <c r="ARR57" s="73"/>
      <c r="ARS57" s="73"/>
      <c r="ART57" s="73"/>
      <c r="ARU57" s="73"/>
      <c r="ARV57" s="73"/>
      <c r="ARW57" s="73"/>
      <c r="ARX57" s="73"/>
      <c r="ARY57" s="73"/>
      <c r="ARZ57" s="73"/>
      <c r="ASA57" s="73"/>
      <c r="ASB57" s="73"/>
      <c r="ASC57" s="73"/>
      <c r="ASD57" s="73"/>
      <c r="ASE57" s="73"/>
      <c r="ASF57" s="73"/>
      <c r="ASG57" s="73"/>
      <c r="ASH57" s="73"/>
      <c r="ASI57" s="73"/>
      <c r="ASJ57" s="73"/>
      <c r="ASK57" s="73"/>
      <c r="ASL57" s="73"/>
      <c r="ASM57" s="73"/>
      <c r="ASN57" s="73"/>
      <c r="ASO57" s="73"/>
      <c r="ASP57" s="73"/>
      <c r="ASQ57" s="73"/>
      <c r="ASR57" s="73"/>
      <c r="ASS57" s="73"/>
      <c r="AST57" s="73"/>
      <c r="ASU57" s="73"/>
      <c r="ASV57" s="73"/>
      <c r="ASW57" s="73"/>
      <c r="ASX57" s="73"/>
      <c r="ASY57" s="73"/>
      <c r="ASZ57" s="73"/>
      <c r="ATA57" s="73"/>
      <c r="ATB57" s="73"/>
      <c r="ATC57" s="73"/>
      <c r="ATD57" s="73"/>
      <c r="ATE57" s="73"/>
      <c r="ATF57" s="73"/>
      <c r="ATG57" s="73"/>
      <c r="ATH57" s="73"/>
      <c r="ATI57" s="73"/>
      <c r="ATJ57" s="73"/>
      <c r="ATK57" s="73"/>
      <c r="ATL57" s="73"/>
      <c r="ATM57" s="73"/>
      <c r="ATN57" s="73"/>
      <c r="ATO57" s="73"/>
      <c r="ATP57" s="73"/>
      <c r="ATQ57" s="73"/>
      <c r="ATR57" s="73"/>
      <c r="ATS57" s="73"/>
      <c r="ATT57" s="73"/>
      <c r="ATU57" s="73"/>
      <c r="ATV57" s="73"/>
      <c r="ATW57" s="73"/>
      <c r="ATX57" s="73"/>
      <c r="ATY57" s="73"/>
      <c r="ATZ57" s="73"/>
      <c r="AUA57" s="73"/>
      <c r="AUB57" s="73"/>
      <c r="AUC57" s="73"/>
      <c r="AUD57" s="73"/>
      <c r="AUE57" s="73"/>
      <c r="AUF57" s="73"/>
      <c r="AUG57" s="73"/>
      <c r="AUH57" s="73"/>
      <c r="AUI57" s="73"/>
      <c r="AUJ57" s="73"/>
      <c r="AUK57" s="73"/>
      <c r="AUL57" s="73"/>
      <c r="AUM57" s="73"/>
      <c r="AUN57" s="73"/>
      <c r="AUO57" s="73"/>
      <c r="AUP57" s="73"/>
      <c r="AUQ57" s="73"/>
      <c r="AUR57" s="73"/>
      <c r="AUS57" s="73"/>
      <c r="AUT57" s="73"/>
      <c r="AUU57" s="73"/>
      <c r="AUV57" s="73"/>
      <c r="AUW57" s="73"/>
      <c r="AUX57" s="73"/>
      <c r="AUY57" s="73"/>
      <c r="AUZ57" s="73"/>
      <c r="AVA57" s="73"/>
      <c r="AVB57" s="73"/>
      <c r="AVC57" s="73"/>
      <c r="AVD57" s="73"/>
      <c r="AVE57" s="73"/>
      <c r="AVF57" s="73"/>
      <c r="AVG57" s="73"/>
      <c r="AVH57" s="73"/>
      <c r="AVI57" s="73"/>
      <c r="AVJ57" s="73"/>
      <c r="AVK57" s="73"/>
      <c r="AVL57" s="73"/>
      <c r="AVM57" s="73"/>
      <c r="AVN57" s="73"/>
      <c r="AVO57" s="73"/>
      <c r="AVP57" s="73"/>
      <c r="AVQ57" s="73"/>
      <c r="AVR57" s="73"/>
      <c r="AVS57" s="73"/>
      <c r="AVT57" s="73"/>
      <c r="AVU57" s="73"/>
      <c r="AVV57" s="73"/>
      <c r="AVW57" s="73"/>
      <c r="AVX57" s="73"/>
      <c r="AVY57" s="73"/>
      <c r="AVZ57" s="73"/>
      <c r="AWA57" s="73"/>
      <c r="AWB57" s="73"/>
      <c r="AWC57" s="73"/>
      <c r="AWD57" s="73"/>
      <c r="AWE57" s="73"/>
      <c r="AWF57" s="73"/>
      <c r="AWG57" s="73"/>
      <c r="AWH57" s="73"/>
      <c r="AWI57" s="73"/>
      <c r="AWJ57" s="73"/>
      <c r="AWK57" s="73"/>
      <c r="AWL57" s="73"/>
      <c r="AWM57" s="73"/>
      <c r="AWN57" s="73"/>
      <c r="AWO57" s="73"/>
      <c r="AWP57" s="73"/>
      <c r="AWQ57" s="73"/>
      <c r="AWR57" s="73"/>
      <c r="AWS57" s="73"/>
      <c r="AWT57" s="73"/>
      <c r="AWU57" s="73"/>
      <c r="AWV57" s="73"/>
      <c r="AWW57" s="73"/>
      <c r="AWX57" s="73"/>
      <c r="AWY57" s="73"/>
      <c r="AWZ57" s="73"/>
      <c r="AXA57" s="73"/>
      <c r="AXB57" s="73"/>
      <c r="AXC57" s="73"/>
      <c r="AXD57" s="73"/>
      <c r="AXE57" s="73"/>
      <c r="AXF57" s="73"/>
      <c r="AXG57" s="73"/>
      <c r="AXH57" s="73"/>
      <c r="AXI57" s="73"/>
      <c r="AXJ57" s="73"/>
      <c r="AXK57" s="73"/>
      <c r="AXL57" s="73"/>
      <c r="AXM57" s="73"/>
      <c r="AXN57" s="73"/>
      <c r="AXO57" s="73"/>
      <c r="AXP57" s="73"/>
      <c r="AXQ57" s="73"/>
      <c r="AXR57" s="73"/>
      <c r="AXS57" s="73"/>
      <c r="AXT57" s="73"/>
      <c r="AXU57" s="73"/>
      <c r="AXV57" s="73"/>
      <c r="AXW57" s="73"/>
      <c r="AXX57" s="73"/>
      <c r="AXY57" s="73"/>
      <c r="AXZ57" s="73"/>
      <c r="AYA57" s="73"/>
      <c r="AYB57" s="73"/>
      <c r="AYC57" s="73"/>
      <c r="AYD57" s="73"/>
      <c r="AYE57" s="73"/>
      <c r="AYF57" s="73"/>
      <c r="AYG57" s="73"/>
      <c r="AYH57" s="73"/>
      <c r="AYI57" s="73"/>
      <c r="AYJ57" s="73"/>
      <c r="AYK57" s="73"/>
      <c r="AYL57" s="73"/>
      <c r="AYM57" s="73"/>
      <c r="AYN57" s="73"/>
      <c r="AYO57" s="73"/>
      <c r="AYP57" s="73"/>
      <c r="AYQ57" s="73"/>
      <c r="AYR57" s="73"/>
      <c r="AYS57" s="73"/>
      <c r="AYT57" s="73"/>
      <c r="AYU57" s="73"/>
      <c r="AYV57" s="73"/>
      <c r="AYW57" s="73"/>
      <c r="AYX57" s="73"/>
      <c r="AYY57" s="73"/>
      <c r="AYZ57" s="73"/>
      <c r="AZA57" s="73"/>
      <c r="AZB57" s="73"/>
      <c r="AZC57" s="73"/>
      <c r="AZD57" s="73"/>
      <c r="AZE57" s="73"/>
      <c r="AZF57" s="73"/>
      <c r="AZG57" s="73"/>
      <c r="AZH57" s="73"/>
      <c r="AZI57" s="73"/>
      <c r="AZJ57" s="73"/>
      <c r="AZK57" s="73"/>
      <c r="AZL57" s="73"/>
      <c r="AZM57" s="73"/>
      <c r="AZN57" s="73"/>
      <c r="AZO57" s="73"/>
      <c r="AZP57" s="73"/>
      <c r="AZQ57" s="73"/>
      <c r="AZR57" s="73"/>
      <c r="AZS57" s="73"/>
      <c r="AZT57" s="73"/>
      <c r="AZU57" s="73"/>
      <c r="AZV57" s="73"/>
      <c r="AZW57" s="73"/>
      <c r="AZX57" s="73"/>
      <c r="AZY57" s="73"/>
      <c r="AZZ57" s="73"/>
      <c r="BAA57" s="73"/>
      <c r="BAB57" s="73"/>
      <c r="BAC57" s="73"/>
      <c r="BAD57" s="73"/>
      <c r="BAE57" s="73"/>
      <c r="BAF57" s="73"/>
      <c r="BAG57" s="73"/>
      <c r="BAH57" s="73"/>
      <c r="BAI57" s="73"/>
      <c r="BAJ57" s="73"/>
      <c r="BAK57" s="73"/>
      <c r="BAL57" s="73"/>
      <c r="BAM57" s="73"/>
      <c r="BAN57" s="73"/>
      <c r="BAO57" s="73"/>
      <c r="BAP57" s="73"/>
      <c r="BAQ57" s="73"/>
      <c r="BAR57" s="73"/>
      <c r="BAS57" s="73"/>
      <c r="BAT57" s="73"/>
      <c r="BAU57" s="73"/>
      <c r="BAV57" s="73"/>
      <c r="BAW57" s="73"/>
      <c r="BAX57" s="73"/>
      <c r="BAY57" s="73"/>
      <c r="BAZ57" s="73"/>
      <c r="BBA57" s="73"/>
      <c r="BBB57" s="73"/>
      <c r="BBC57" s="73"/>
      <c r="BBD57" s="73"/>
      <c r="BBE57" s="73"/>
      <c r="BBF57" s="73"/>
      <c r="BBG57" s="73"/>
      <c r="BBH57" s="73"/>
      <c r="BBI57" s="73"/>
      <c r="BBJ57" s="73"/>
      <c r="BBK57" s="73"/>
      <c r="BBL57" s="73"/>
      <c r="BBM57" s="73"/>
      <c r="BBN57" s="73"/>
      <c r="BBO57" s="73"/>
      <c r="BBP57" s="73"/>
      <c r="BBQ57" s="73"/>
      <c r="BBR57" s="73"/>
      <c r="BBS57" s="73"/>
      <c r="BBT57" s="73"/>
      <c r="BBU57" s="73"/>
      <c r="BBV57" s="73"/>
      <c r="BBW57" s="73"/>
      <c r="BBX57" s="73"/>
      <c r="BBY57" s="73"/>
      <c r="BBZ57" s="73"/>
      <c r="BCA57" s="73"/>
      <c r="BCB57" s="73"/>
      <c r="BCC57" s="73"/>
      <c r="BCD57" s="73"/>
      <c r="BCE57" s="73"/>
      <c r="BCF57" s="73"/>
      <c r="BCG57" s="73"/>
      <c r="BCH57" s="73"/>
      <c r="BCI57" s="73"/>
      <c r="BCJ57" s="73"/>
      <c r="BCK57" s="73"/>
      <c r="BCL57" s="73"/>
      <c r="BCM57" s="73"/>
      <c r="BCN57" s="73"/>
      <c r="BCO57" s="73"/>
      <c r="BCP57" s="73"/>
      <c r="BCQ57" s="73"/>
      <c r="BCR57" s="73"/>
      <c r="BCS57" s="73"/>
      <c r="BCT57" s="73"/>
      <c r="BCU57" s="73"/>
      <c r="BCV57" s="73"/>
      <c r="BCW57" s="73"/>
      <c r="BCX57" s="73"/>
      <c r="BCY57" s="73"/>
      <c r="BCZ57" s="73"/>
      <c r="BDA57" s="73"/>
      <c r="BDB57" s="73"/>
      <c r="BDC57" s="73"/>
      <c r="BDD57" s="73"/>
      <c r="BDE57" s="73"/>
      <c r="BDF57" s="73"/>
      <c r="BDG57" s="73"/>
      <c r="BDH57" s="73"/>
      <c r="BDI57" s="73"/>
      <c r="BDJ57" s="73"/>
      <c r="BDK57" s="73"/>
      <c r="BDL57" s="73"/>
      <c r="BDM57" s="73"/>
      <c r="BDN57" s="73"/>
      <c r="BDO57" s="73"/>
      <c r="BDP57" s="73"/>
      <c r="BDQ57" s="73"/>
      <c r="BDR57" s="73"/>
      <c r="BDS57" s="73"/>
      <c r="BDT57" s="73"/>
      <c r="BDU57" s="73"/>
      <c r="BDV57" s="73"/>
      <c r="BDW57" s="73"/>
      <c r="BDX57" s="73"/>
      <c r="BDY57" s="73"/>
      <c r="BDZ57" s="73"/>
      <c r="BEA57" s="73"/>
      <c r="BEB57" s="73"/>
      <c r="BEC57" s="73"/>
      <c r="BED57" s="73"/>
      <c r="BEE57" s="73"/>
      <c r="BEF57" s="73"/>
      <c r="BEG57" s="73"/>
      <c r="BEH57" s="73"/>
      <c r="BEI57" s="73"/>
      <c r="BEJ57" s="73"/>
      <c r="BEK57" s="73"/>
      <c r="BEL57" s="73"/>
      <c r="BEM57" s="73"/>
      <c r="BEN57" s="73"/>
      <c r="BEO57" s="73"/>
      <c r="BEP57" s="73"/>
      <c r="BEQ57" s="73"/>
      <c r="BER57" s="73"/>
      <c r="BES57" s="73"/>
      <c r="BET57" s="73"/>
      <c r="BEU57" s="73"/>
      <c r="BEV57" s="73"/>
      <c r="BEW57" s="73"/>
      <c r="BEX57" s="73"/>
      <c r="BEY57" s="73"/>
      <c r="BEZ57" s="73"/>
      <c r="BFA57" s="73"/>
      <c r="BFB57" s="73"/>
      <c r="BFC57" s="73"/>
      <c r="BFD57" s="73"/>
      <c r="BFE57" s="73"/>
      <c r="BFF57" s="73"/>
      <c r="BFG57" s="73"/>
      <c r="BFH57" s="73"/>
      <c r="BFI57" s="73"/>
      <c r="BFJ57" s="73"/>
      <c r="BFK57" s="73"/>
      <c r="BFL57" s="73"/>
      <c r="BFM57" s="73"/>
      <c r="BFN57" s="73"/>
      <c r="BFO57" s="73"/>
      <c r="BFP57" s="73"/>
      <c r="BFQ57" s="73"/>
      <c r="BFR57" s="73"/>
      <c r="BFS57" s="73"/>
      <c r="BFT57" s="73"/>
      <c r="BFU57" s="73"/>
      <c r="BFV57" s="73"/>
      <c r="BFW57" s="73"/>
      <c r="BFX57" s="73"/>
      <c r="BFY57" s="73"/>
      <c r="BFZ57" s="73"/>
      <c r="BGA57" s="73"/>
      <c r="BGB57" s="73"/>
      <c r="BGC57" s="73"/>
      <c r="BGD57" s="73"/>
      <c r="BGE57" s="73"/>
      <c r="BGF57" s="73"/>
      <c r="BGG57" s="73"/>
      <c r="BGH57" s="73"/>
      <c r="BGI57" s="73"/>
      <c r="BGJ57" s="73"/>
      <c r="BGK57" s="73"/>
      <c r="BGL57" s="73"/>
      <c r="BGM57" s="73"/>
      <c r="BGN57" s="73"/>
      <c r="BGO57" s="73"/>
      <c r="BGP57" s="73"/>
      <c r="BGQ57" s="73"/>
      <c r="BGR57" s="73"/>
      <c r="BGS57" s="73"/>
      <c r="BGT57" s="73"/>
      <c r="BGU57" s="73"/>
      <c r="BGV57" s="73"/>
      <c r="BGW57" s="73"/>
      <c r="BGX57" s="73"/>
      <c r="BGY57" s="73"/>
      <c r="BGZ57" s="73"/>
      <c r="BHA57" s="73"/>
      <c r="BHB57" s="73"/>
      <c r="BHC57" s="73"/>
      <c r="BHD57" s="73"/>
      <c r="BHE57" s="73"/>
      <c r="BHF57" s="73"/>
      <c r="BHG57" s="73"/>
      <c r="BHH57" s="73"/>
      <c r="BHI57" s="73"/>
      <c r="BHJ57" s="73"/>
      <c r="BHK57" s="73"/>
      <c r="BHL57" s="73"/>
      <c r="BHM57" s="73"/>
      <c r="BHN57" s="73"/>
      <c r="BHO57" s="73"/>
      <c r="BHP57" s="73"/>
      <c r="BHQ57" s="73"/>
      <c r="BHR57" s="73"/>
      <c r="BHS57" s="73"/>
      <c r="BHT57" s="73"/>
      <c r="BHU57" s="73"/>
      <c r="BHV57" s="73"/>
      <c r="BHW57" s="73"/>
      <c r="BHX57" s="73"/>
      <c r="BHY57" s="73"/>
      <c r="BHZ57" s="73"/>
      <c r="BIA57" s="73"/>
      <c r="BIB57" s="73"/>
      <c r="BIC57" s="73"/>
      <c r="BID57" s="73"/>
      <c r="BIE57" s="73"/>
      <c r="BIF57" s="73"/>
      <c r="BIG57" s="73"/>
      <c r="BIH57" s="73"/>
      <c r="BII57" s="73"/>
      <c r="BIJ57" s="73"/>
      <c r="BIK57" s="73"/>
      <c r="BIL57" s="73"/>
      <c r="BIM57" s="73"/>
      <c r="BIN57" s="73"/>
      <c r="BIO57" s="73"/>
      <c r="BIP57" s="73"/>
      <c r="BIQ57" s="73"/>
      <c r="BIR57" s="73"/>
      <c r="BIS57" s="73"/>
      <c r="BIT57" s="73"/>
      <c r="BIU57" s="73"/>
      <c r="BIV57" s="73"/>
      <c r="BIW57" s="73"/>
      <c r="BIX57" s="73"/>
      <c r="BIY57" s="73"/>
      <c r="BIZ57" s="73"/>
      <c r="BJA57" s="73"/>
      <c r="BJB57" s="73"/>
      <c r="BJC57" s="73"/>
      <c r="BJD57" s="73"/>
      <c r="BJE57" s="73"/>
      <c r="BJF57" s="73"/>
      <c r="BJG57" s="73"/>
      <c r="BJH57" s="73"/>
      <c r="BJI57" s="73"/>
      <c r="BJJ57" s="73"/>
      <c r="BJK57" s="73"/>
      <c r="BJL57" s="73"/>
      <c r="BJM57" s="73"/>
      <c r="BJN57" s="73"/>
      <c r="BJO57" s="73"/>
      <c r="BJP57" s="73"/>
      <c r="BJQ57" s="73"/>
      <c r="BJR57" s="73"/>
      <c r="BJS57" s="73"/>
      <c r="BJT57" s="73"/>
      <c r="BJU57" s="73"/>
      <c r="BJV57" s="73"/>
      <c r="BJW57" s="73"/>
      <c r="BJX57" s="73"/>
      <c r="BJY57" s="73"/>
      <c r="BJZ57" s="73"/>
      <c r="BKA57" s="73"/>
      <c r="BKB57" s="73"/>
      <c r="BKC57" s="73"/>
      <c r="BKD57" s="73"/>
      <c r="BKE57" s="73"/>
      <c r="BKF57" s="73"/>
      <c r="BKG57" s="73"/>
      <c r="BKH57" s="73"/>
      <c r="BKI57" s="73"/>
      <c r="BKJ57" s="73"/>
      <c r="BKK57" s="73"/>
      <c r="BKL57" s="73"/>
      <c r="BKM57" s="73"/>
      <c r="BKN57" s="73"/>
      <c r="BKO57" s="73"/>
      <c r="BKP57" s="73"/>
      <c r="BKQ57" s="73"/>
      <c r="BKR57" s="73"/>
      <c r="BKS57" s="73"/>
      <c r="BKT57" s="73"/>
      <c r="BKU57" s="73"/>
      <c r="BKV57" s="73"/>
      <c r="BKW57" s="73"/>
      <c r="BKX57" s="73"/>
      <c r="BKY57" s="73"/>
      <c r="BKZ57" s="73"/>
      <c r="BLA57" s="73"/>
      <c r="BLB57" s="73"/>
      <c r="BLC57" s="73"/>
      <c r="BLD57" s="73"/>
      <c r="BLE57" s="73"/>
      <c r="BLF57" s="73"/>
      <c r="BLG57" s="73"/>
      <c r="BLH57" s="73"/>
      <c r="BLI57" s="73"/>
      <c r="BLJ57" s="73"/>
      <c r="BLK57" s="73"/>
      <c r="BLL57" s="73"/>
      <c r="BLM57" s="73"/>
      <c r="BLN57" s="73"/>
      <c r="BLO57" s="73"/>
      <c r="BLP57" s="73"/>
      <c r="BLQ57" s="73"/>
      <c r="BLR57" s="73"/>
      <c r="BLS57" s="73"/>
      <c r="BLT57" s="73"/>
      <c r="BLU57" s="73"/>
      <c r="BLV57" s="73"/>
      <c r="BLW57" s="73"/>
      <c r="BLX57" s="73"/>
      <c r="BLY57" s="73"/>
      <c r="BLZ57" s="73"/>
      <c r="BMA57" s="73"/>
      <c r="BMB57" s="73"/>
      <c r="BMC57" s="73"/>
      <c r="BMD57" s="73"/>
      <c r="BME57" s="73"/>
      <c r="BMF57" s="73"/>
      <c r="BMG57" s="73"/>
      <c r="BMH57" s="73"/>
      <c r="BMI57" s="73"/>
      <c r="BMJ57" s="73"/>
      <c r="BMK57" s="73"/>
      <c r="BML57" s="73"/>
      <c r="BMM57" s="73"/>
      <c r="BMN57" s="73"/>
      <c r="BMO57" s="73"/>
      <c r="BMP57" s="73"/>
      <c r="BMQ57" s="73"/>
      <c r="BMR57" s="73"/>
      <c r="BMS57" s="73"/>
      <c r="BMT57" s="73"/>
      <c r="BMU57" s="73"/>
      <c r="BMV57" s="73"/>
      <c r="BMW57" s="73"/>
      <c r="BMX57" s="73"/>
      <c r="BMY57" s="73"/>
      <c r="BMZ57" s="73"/>
      <c r="BNA57" s="73"/>
      <c r="BNB57" s="73"/>
      <c r="BNC57" s="73"/>
      <c r="BND57" s="73"/>
      <c r="BNE57" s="73"/>
      <c r="BNF57" s="73"/>
      <c r="BNG57" s="73"/>
      <c r="BNH57" s="73"/>
      <c r="BNI57" s="73"/>
      <c r="BNJ57" s="73"/>
      <c r="BNK57" s="73"/>
      <c r="BNL57" s="73"/>
      <c r="BNM57" s="73"/>
      <c r="BNN57" s="73"/>
      <c r="BNO57" s="73"/>
      <c r="BNP57" s="73"/>
      <c r="BNQ57" s="73"/>
      <c r="BNR57" s="73"/>
      <c r="BNS57" s="73"/>
      <c r="BNT57" s="73"/>
      <c r="BNU57" s="73"/>
      <c r="BNV57" s="73"/>
      <c r="BNW57" s="73"/>
      <c r="BNX57" s="73"/>
      <c r="BNY57" s="73"/>
      <c r="BNZ57" s="73"/>
      <c r="BOA57" s="73"/>
      <c r="BOB57" s="73"/>
      <c r="BOC57" s="73"/>
      <c r="BOD57" s="73"/>
      <c r="BOE57" s="73"/>
      <c r="BOF57" s="73"/>
      <c r="BOG57" s="73"/>
      <c r="BOH57" s="73"/>
      <c r="BOI57" s="73"/>
      <c r="BOJ57" s="73"/>
      <c r="BOK57" s="73"/>
      <c r="BOL57" s="73"/>
      <c r="BOM57" s="73"/>
      <c r="BON57" s="73"/>
      <c r="BOO57" s="73"/>
      <c r="BOP57" s="73"/>
      <c r="BOQ57" s="73"/>
      <c r="BOR57" s="73"/>
      <c r="BOS57" s="73"/>
      <c r="BOT57" s="73"/>
      <c r="BOU57" s="73"/>
      <c r="BOV57" s="73"/>
      <c r="BOW57" s="73"/>
      <c r="BOX57" s="73"/>
      <c r="BOY57" s="73"/>
      <c r="BOZ57" s="73"/>
      <c r="BPA57" s="73"/>
      <c r="BPB57" s="73"/>
      <c r="BPC57" s="73"/>
      <c r="BPD57" s="73"/>
      <c r="BPE57" s="73"/>
      <c r="BPF57" s="73"/>
      <c r="BPG57" s="73"/>
      <c r="BPH57" s="73"/>
      <c r="BPI57" s="73"/>
      <c r="BPJ57" s="73"/>
      <c r="BPK57" s="73"/>
      <c r="BPL57" s="73"/>
      <c r="BPM57" s="73"/>
      <c r="BPN57" s="73"/>
      <c r="BPO57" s="73"/>
      <c r="BPP57" s="73"/>
      <c r="BPQ57" s="73"/>
      <c r="BPR57" s="73"/>
      <c r="BPS57" s="73"/>
      <c r="BPT57" s="73"/>
      <c r="BPU57" s="73"/>
      <c r="BPV57" s="73"/>
      <c r="BPW57" s="73"/>
      <c r="BPX57" s="73"/>
      <c r="BPY57" s="73"/>
      <c r="BPZ57" s="73"/>
      <c r="BQA57" s="73"/>
      <c r="BQB57" s="73"/>
      <c r="BQC57" s="73"/>
      <c r="BQD57" s="73"/>
      <c r="BQE57" s="73"/>
      <c r="BQF57" s="73"/>
      <c r="BQG57" s="73"/>
      <c r="BQH57" s="73"/>
      <c r="BQI57" s="73"/>
      <c r="BQJ57" s="73"/>
      <c r="BQK57" s="73"/>
      <c r="BQL57" s="73"/>
      <c r="BQM57" s="73"/>
      <c r="BQN57" s="73"/>
      <c r="BQO57" s="73"/>
      <c r="BQP57" s="73"/>
      <c r="BQQ57" s="73"/>
      <c r="BQR57" s="73"/>
      <c r="BQS57" s="73"/>
      <c r="BQT57" s="73"/>
      <c r="BQU57" s="73"/>
      <c r="BQV57" s="73"/>
      <c r="BQW57" s="73"/>
      <c r="BQX57" s="73"/>
      <c r="BQY57" s="73"/>
      <c r="BQZ57" s="73"/>
      <c r="BRA57" s="73"/>
      <c r="BRB57" s="73"/>
      <c r="BRC57" s="73"/>
      <c r="BRD57" s="73"/>
      <c r="BRE57" s="73"/>
      <c r="BRF57" s="73"/>
      <c r="BRG57" s="73"/>
      <c r="BRH57" s="73"/>
      <c r="BRI57" s="73"/>
      <c r="BRJ57" s="73"/>
      <c r="BRK57" s="73"/>
      <c r="BRL57" s="73"/>
      <c r="BRM57" s="73"/>
      <c r="BRN57" s="73"/>
      <c r="BRO57" s="73"/>
      <c r="BRP57" s="73"/>
      <c r="BRQ57" s="73"/>
      <c r="BRR57" s="73"/>
      <c r="BRS57" s="73"/>
      <c r="BRT57" s="73"/>
      <c r="BRU57" s="73"/>
      <c r="BRV57" s="73"/>
      <c r="BRW57" s="73"/>
      <c r="BRX57" s="73"/>
      <c r="BRY57" s="73"/>
      <c r="BRZ57" s="73"/>
      <c r="BSA57" s="73"/>
      <c r="BSB57" s="73"/>
      <c r="BSC57" s="73"/>
      <c r="BSD57" s="73"/>
      <c r="BSE57" s="73"/>
      <c r="BSF57" s="73"/>
      <c r="BSG57" s="73"/>
      <c r="BSH57" s="73"/>
      <c r="BSI57" s="73"/>
      <c r="BSJ57" s="73"/>
      <c r="BSK57" s="73"/>
      <c r="BSL57" s="73"/>
      <c r="BSM57" s="73"/>
      <c r="BSN57" s="73"/>
      <c r="BSO57" s="73"/>
      <c r="BSP57" s="73"/>
      <c r="BSQ57" s="73"/>
      <c r="BSR57" s="73"/>
      <c r="BSS57" s="73"/>
      <c r="BST57" s="73"/>
      <c r="BSU57" s="73"/>
      <c r="BSV57" s="73"/>
      <c r="BSW57" s="73"/>
      <c r="BSX57" s="73"/>
      <c r="BSY57" s="73"/>
      <c r="BSZ57" s="73"/>
      <c r="BTA57" s="73"/>
      <c r="BTB57" s="73"/>
      <c r="BTC57" s="73"/>
      <c r="BTD57" s="73"/>
      <c r="BTE57" s="73"/>
      <c r="BTF57" s="73"/>
      <c r="BTG57" s="73"/>
      <c r="BTH57" s="73"/>
      <c r="BTI57" s="73"/>
      <c r="BTJ57" s="73"/>
      <c r="BTK57" s="73"/>
      <c r="BTL57" s="73"/>
      <c r="BTM57" s="73"/>
      <c r="BTN57" s="73"/>
      <c r="BTO57" s="73"/>
      <c r="BTP57" s="73"/>
      <c r="BTQ57" s="73"/>
      <c r="BTR57" s="73"/>
      <c r="BTS57" s="73"/>
      <c r="BTT57" s="73"/>
      <c r="BTU57" s="73"/>
      <c r="BTV57" s="73"/>
      <c r="BTW57" s="73"/>
      <c r="BTX57" s="73"/>
      <c r="BTY57" s="73"/>
      <c r="BTZ57" s="73"/>
      <c r="BUA57" s="73"/>
      <c r="BUB57" s="73"/>
      <c r="BUC57" s="73"/>
      <c r="BUD57" s="73"/>
      <c r="BUE57" s="73"/>
      <c r="BUF57" s="73"/>
      <c r="BUG57" s="73"/>
      <c r="BUH57" s="73"/>
      <c r="BUI57" s="73"/>
      <c r="BUJ57" s="73"/>
      <c r="BUK57" s="73"/>
      <c r="BUL57" s="73"/>
      <c r="BUM57" s="73"/>
      <c r="BUN57" s="73"/>
      <c r="BUO57" s="73"/>
      <c r="BUP57" s="73"/>
      <c r="BUQ57" s="73"/>
      <c r="BUR57" s="73"/>
      <c r="BUS57" s="73"/>
      <c r="BUT57" s="73"/>
      <c r="BUU57" s="73"/>
      <c r="BUV57" s="73"/>
      <c r="BUW57" s="73"/>
      <c r="BUX57" s="73"/>
      <c r="BUY57" s="73"/>
      <c r="BUZ57" s="73"/>
      <c r="BVA57" s="73"/>
      <c r="BVB57" s="73"/>
      <c r="BVC57" s="73"/>
      <c r="BVD57" s="73"/>
      <c r="BVE57" s="73"/>
      <c r="BVF57" s="73"/>
      <c r="BVG57" s="73"/>
      <c r="BVH57" s="73"/>
      <c r="BVI57" s="73"/>
      <c r="BVJ57" s="73"/>
      <c r="BVK57" s="73"/>
      <c r="BVL57" s="73"/>
      <c r="BVM57" s="73"/>
      <c r="BVN57" s="73"/>
      <c r="BVO57" s="73"/>
      <c r="BVP57" s="73"/>
      <c r="BVQ57" s="73"/>
      <c r="BVR57" s="73"/>
      <c r="BVS57" s="73"/>
      <c r="BVT57" s="73"/>
      <c r="BVU57" s="73"/>
      <c r="BVV57" s="73"/>
      <c r="BVW57" s="73"/>
      <c r="BVX57" s="73"/>
      <c r="BVY57" s="73"/>
      <c r="BVZ57" s="73"/>
      <c r="BWA57" s="73"/>
      <c r="BWB57" s="73"/>
      <c r="BWC57" s="73"/>
      <c r="BWD57" s="73"/>
      <c r="BWE57" s="73"/>
      <c r="BWF57" s="73"/>
      <c r="BWG57" s="73"/>
      <c r="BWH57" s="73"/>
      <c r="BWI57" s="73"/>
      <c r="BWJ57" s="73"/>
      <c r="BWK57" s="73"/>
      <c r="BWL57" s="73"/>
      <c r="BWM57" s="73"/>
      <c r="BWN57" s="73"/>
      <c r="BWO57" s="73"/>
      <c r="BWP57" s="73"/>
      <c r="BWQ57" s="73"/>
      <c r="BWR57" s="73"/>
      <c r="BWS57" s="73"/>
      <c r="BWT57" s="73"/>
      <c r="BWU57" s="73"/>
      <c r="BWV57" s="73"/>
      <c r="BWW57" s="73"/>
      <c r="BWX57" s="73"/>
      <c r="BWY57" s="73"/>
      <c r="BWZ57" s="73"/>
      <c r="BXA57" s="73"/>
      <c r="BXB57" s="73"/>
      <c r="BXC57" s="73"/>
      <c r="BXD57" s="73"/>
      <c r="BXE57" s="73"/>
      <c r="BXF57" s="73"/>
      <c r="BXG57" s="73"/>
      <c r="BXH57" s="73"/>
      <c r="BXI57" s="73"/>
      <c r="BXJ57" s="73"/>
      <c r="BXK57" s="73"/>
      <c r="BXL57" s="73"/>
      <c r="BXM57" s="73"/>
      <c r="BXN57" s="73"/>
      <c r="BXO57" s="73"/>
      <c r="BXP57" s="73"/>
      <c r="BXQ57" s="73"/>
      <c r="BXR57" s="73"/>
      <c r="BXS57" s="73"/>
      <c r="BXT57" s="73"/>
      <c r="BXU57" s="73"/>
      <c r="BXV57" s="73"/>
      <c r="BXW57" s="73"/>
      <c r="BXX57" s="73"/>
      <c r="BXY57" s="73"/>
      <c r="BXZ57" s="73"/>
      <c r="BYA57" s="73"/>
      <c r="BYB57" s="73"/>
      <c r="BYC57" s="73"/>
      <c r="BYD57" s="73"/>
      <c r="BYE57" s="73"/>
      <c r="BYF57" s="73"/>
      <c r="BYG57" s="73"/>
      <c r="BYH57" s="73"/>
      <c r="BYI57" s="73"/>
      <c r="BYJ57" s="73"/>
      <c r="BYK57" s="73"/>
      <c r="BYL57" s="73"/>
      <c r="BYM57" s="73"/>
      <c r="BYN57" s="73"/>
      <c r="BYO57" s="73"/>
      <c r="BYP57" s="73"/>
      <c r="BYQ57" s="73"/>
      <c r="BYR57" s="73"/>
      <c r="BYS57" s="73"/>
      <c r="BYT57" s="73"/>
      <c r="BYU57" s="73"/>
      <c r="BYV57" s="73"/>
      <c r="BYW57" s="73"/>
      <c r="BYX57" s="73"/>
      <c r="BYY57" s="73"/>
      <c r="BYZ57" s="73"/>
      <c r="BZA57" s="73"/>
      <c r="BZB57" s="73"/>
      <c r="BZC57" s="73"/>
      <c r="BZD57" s="73"/>
      <c r="BZE57" s="73"/>
      <c r="BZF57" s="73"/>
      <c r="BZG57" s="73"/>
      <c r="BZH57" s="73"/>
      <c r="BZI57" s="73"/>
      <c r="BZJ57" s="73"/>
      <c r="BZK57" s="73"/>
      <c r="BZL57" s="73"/>
      <c r="BZM57" s="73"/>
      <c r="BZN57" s="73"/>
      <c r="BZO57" s="73"/>
      <c r="BZP57" s="73"/>
      <c r="BZQ57" s="73"/>
      <c r="BZR57" s="73"/>
      <c r="BZS57" s="73"/>
      <c r="BZT57" s="73"/>
      <c r="BZU57" s="73"/>
      <c r="BZV57" s="73"/>
      <c r="BZW57" s="73"/>
      <c r="BZX57" s="73"/>
      <c r="BZY57" s="73"/>
      <c r="BZZ57" s="73"/>
      <c r="CAA57" s="73"/>
      <c r="CAB57" s="73"/>
      <c r="CAC57" s="73"/>
      <c r="CAD57" s="73"/>
      <c r="CAE57" s="73"/>
      <c r="CAF57" s="73"/>
      <c r="CAG57" s="73"/>
      <c r="CAH57" s="73"/>
      <c r="CAI57" s="73"/>
      <c r="CAJ57" s="73"/>
      <c r="CAK57" s="73"/>
      <c r="CAL57" s="73"/>
      <c r="CAM57" s="73"/>
      <c r="CAN57" s="73"/>
      <c r="CAO57" s="73"/>
      <c r="CAP57" s="73"/>
      <c r="CAQ57" s="73"/>
      <c r="CAR57" s="73"/>
      <c r="CAS57" s="73"/>
      <c r="CAT57" s="73"/>
      <c r="CAU57" s="73"/>
      <c r="CAV57" s="73"/>
      <c r="CAW57" s="73"/>
      <c r="CAX57" s="73"/>
      <c r="CAY57" s="73"/>
      <c r="CAZ57" s="73"/>
      <c r="CBA57" s="73"/>
      <c r="CBB57" s="73"/>
      <c r="CBC57" s="73"/>
      <c r="CBD57" s="73"/>
      <c r="CBE57" s="73"/>
      <c r="CBF57" s="73"/>
      <c r="CBG57" s="73"/>
      <c r="CBH57" s="73"/>
      <c r="CBI57" s="73"/>
      <c r="CBJ57" s="73"/>
      <c r="CBK57" s="73"/>
      <c r="CBL57" s="73"/>
      <c r="CBM57" s="73"/>
      <c r="CBN57" s="73"/>
      <c r="CBO57" s="73"/>
      <c r="CBP57" s="73"/>
      <c r="CBQ57" s="73"/>
      <c r="CBR57" s="73"/>
      <c r="CBS57" s="73"/>
      <c r="CBT57" s="73"/>
      <c r="CBU57" s="73"/>
      <c r="CBV57" s="73"/>
      <c r="CBW57" s="73"/>
      <c r="CBX57" s="73"/>
      <c r="CBY57" s="73"/>
      <c r="CBZ57" s="73"/>
      <c r="CCA57" s="73"/>
      <c r="CCB57" s="73"/>
      <c r="CCC57" s="73"/>
      <c r="CCD57" s="73"/>
      <c r="CCE57" s="73"/>
      <c r="CCF57" s="73"/>
      <c r="CCG57" s="73"/>
      <c r="CCH57" s="73"/>
      <c r="CCI57" s="73"/>
      <c r="CCJ57" s="73"/>
      <c r="CCK57" s="73"/>
      <c r="CCL57" s="73"/>
      <c r="CCM57" s="73"/>
      <c r="CCN57" s="73"/>
      <c r="CCO57" s="73"/>
      <c r="CCP57" s="73"/>
      <c r="CCQ57" s="73"/>
      <c r="CCR57" s="73"/>
      <c r="CCS57" s="73"/>
      <c r="CCT57" s="73"/>
      <c r="CCU57" s="73"/>
      <c r="CCV57" s="73"/>
      <c r="CCW57" s="73"/>
      <c r="CCX57" s="73"/>
      <c r="CCY57" s="73"/>
      <c r="CCZ57" s="73"/>
      <c r="CDA57" s="73"/>
      <c r="CDB57" s="73"/>
      <c r="CDC57" s="73"/>
      <c r="CDD57" s="73"/>
      <c r="CDE57" s="73"/>
      <c r="CDF57" s="73"/>
      <c r="CDG57" s="73"/>
      <c r="CDH57" s="73"/>
      <c r="CDI57" s="73"/>
      <c r="CDJ57" s="73"/>
      <c r="CDK57" s="73"/>
      <c r="CDL57" s="73"/>
      <c r="CDM57" s="73"/>
      <c r="CDN57" s="73"/>
      <c r="CDO57" s="73"/>
      <c r="CDP57" s="73"/>
      <c r="CDQ57" s="73"/>
      <c r="CDR57" s="73"/>
      <c r="CDS57" s="73"/>
      <c r="CDT57" s="73"/>
      <c r="CDU57" s="73"/>
      <c r="CDV57" s="73"/>
      <c r="CDW57" s="73"/>
      <c r="CDX57" s="73"/>
      <c r="CDY57" s="73"/>
      <c r="CDZ57" s="73"/>
      <c r="CEA57" s="73"/>
      <c r="CEB57" s="73"/>
      <c r="CEC57" s="73"/>
      <c r="CED57" s="73"/>
      <c r="CEE57" s="73"/>
      <c r="CEF57" s="73"/>
      <c r="CEG57" s="73"/>
      <c r="CEH57" s="73"/>
      <c r="CEI57" s="73"/>
      <c r="CEJ57" s="73"/>
      <c r="CEK57" s="73"/>
      <c r="CEL57" s="73"/>
      <c r="CEM57" s="73"/>
      <c r="CEN57" s="73"/>
      <c r="CEO57" s="73"/>
      <c r="CEP57" s="73"/>
      <c r="CEQ57" s="73"/>
      <c r="CER57" s="73"/>
      <c r="CES57" s="73"/>
      <c r="CET57" s="73"/>
      <c r="CEU57" s="73"/>
      <c r="CEV57" s="73"/>
      <c r="CEW57" s="73"/>
      <c r="CEX57" s="73"/>
      <c r="CEY57" s="73"/>
      <c r="CEZ57" s="73"/>
      <c r="CFA57" s="73"/>
      <c r="CFB57" s="73"/>
      <c r="CFC57" s="73"/>
      <c r="CFD57" s="73"/>
      <c r="CFE57" s="73"/>
      <c r="CFF57" s="73"/>
      <c r="CFG57" s="73"/>
      <c r="CFH57" s="73"/>
      <c r="CFI57" s="73"/>
      <c r="CFJ57" s="73"/>
      <c r="CFK57" s="73"/>
      <c r="CFL57" s="73"/>
      <c r="CFM57" s="73"/>
      <c r="CFN57" s="73"/>
      <c r="CFO57" s="73"/>
      <c r="CFP57" s="73"/>
      <c r="CFQ57" s="73"/>
      <c r="CFR57" s="73"/>
      <c r="CFS57" s="73"/>
      <c r="CFT57" s="73"/>
      <c r="CFU57" s="73"/>
      <c r="CFV57" s="73"/>
      <c r="CFW57" s="73"/>
      <c r="CFX57" s="73"/>
      <c r="CFY57" s="73"/>
      <c r="CFZ57" s="73"/>
      <c r="CGA57" s="73"/>
      <c r="CGB57" s="73"/>
      <c r="CGC57" s="73"/>
      <c r="CGD57" s="73"/>
      <c r="CGE57" s="73"/>
      <c r="CGF57" s="73"/>
      <c r="CGG57" s="73"/>
      <c r="CGH57" s="73"/>
      <c r="CGI57" s="73"/>
      <c r="CGJ57" s="73"/>
      <c r="CGK57" s="73"/>
      <c r="CGL57" s="73"/>
      <c r="CGM57" s="73"/>
      <c r="CGN57" s="73"/>
      <c r="CGO57" s="73"/>
      <c r="CGP57" s="73"/>
      <c r="CGQ57" s="73"/>
      <c r="CGR57" s="73"/>
      <c r="CGS57" s="73"/>
      <c r="CGT57" s="73"/>
      <c r="CGU57" s="73"/>
      <c r="CGV57" s="73"/>
      <c r="CGW57" s="73"/>
      <c r="CGX57" s="73"/>
      <c r="CGY57" s="73"/>
      <c r="CGZ57" s="73"/>
      <c r="CHA57" s="73"/>
      <c r="CHB57" s="73"/>
      <c r="CHC57" s="73"/>
      <c r="CHD57" s="73"/>
      <c r="CHE57" s="73"/>
      <c r="CHF57" s="73"/>
      <c r="CHG57" s="73"/>
      <c r="CHH57" s="73"/>
      <c r="CHI57" s="73"/>
      <c r="CHJ57" s="73"/>
      <c r="CHK57" s="73"/>
      <c r="CHL57" s="73"/>
      <c r="CHM57" s="73"/>
      <c r="CHN57" s="73"/>
      <c r="CHO57" s="73"/>
      <c r="CHP57" s="73"/>
      <c r="CHQ57" s="73"/>
      <c r="CHR57" s="73"/>
      <c r="CHS57" s="73"/>
      <c r="CHT57" s="73"/>
      <c r="CHU57" s="73"/>
      <c r="CHV57" s="73"/>
      <c r="CHW57" s="73"/>
      <c r="CHX57" s="73"/>
      <c r="CHY57" s="73"/>
      <c r="CHZ57" s="73"/>
      <c r="CIA57" s="73"/>
      <c r="CIB57" s="73"/>
      <c r="CIC57" s="73"/>
      <c r="CID57" s="73"/>
      <c r="CIE57" s="73"/>
      <c r="CIF57" s="73"/>
      <c r="CIG57" s="73"/>
      <c r="CIH57" s="73"/>
      <c r="CII57" s="73"/>
      <c r="CIJ57" s="73"/>
      <c r="CIK57" s="73"/>
      <c r="CIL57" s="73"/>
      <c r="CIM57" s="73"/>
      <c r="CIN57" s="73"/>
      <c r="CIO57" s="73"/>
      <c r="CIP57" s="73"/>
      <c r="CIQ57" s="73"/>
      <c r="CIR57" s="73"/>
      <c r="CIS57" s="73"/>
      <c r="CIT57" s="73"/>
      <c r="CIU57" s="73"/>
      <c r="CIV57" s="73"/>
      <c r="CIW57" s="73"/>
      <c r="CIX57" s="73"/>
      <c r="CIY57" s="73"/>
      <c r="CIZ57" s="73"/>
      <c r="CJA57" s="73"/>
      <c r="CJB57" s="73"/>
      <c r="CJC57" s="73"/>
      <c r="CJD57" s="73"/>
      <c r="CJE57" s="73"/>
      <c r="CJF57" s="73"/>
      <c r="CJG57" s="73"/>
      <c r="CJH57" s="73"/>
      <c r="CJI57" s="73"/>
      <c r="CJJ57" s="73"/>
      <c r="CJK57" s="73"/>
      <c r="CJL57" s="73"/>
      <c r="CJM57" s="73"/>
      <c r="CJN57" s="73"/>
      <c r="CJO57" s="73"/>
      <c r="CJP57" s="73"/>
      <c r="CJQ57" s="73"/>
      <c r="CJR57" s="73"/>
      <c r="CJS57" s="73"/>
      <c r="CJT57" s="73"/>
      <c r="CJU57" s="73"/>
      <c r="CJV57" s="73"/>
      <c r="CJW57" s="73"/>
      <c r="CJX57" s="73"/>
      <c r="CJY57" s="73"/>
      <c r="CJZ57" s="73"/>
      <c r="CKA57" s="73"/>
      <c r="CKB57" s="73"/>
      <c r="CKC57" s="73"/>
      <c r="CKD57" s="73"/>
      <c r="CKE57" s="73"/>
      <c r="CKF57" s="73"/>
      <c r="CKG57" s="73"/>
      <c r="CKH57" s="73"/>
      <c r="CKI57" s="73"/>
      <c r="CKJ57" s="73"/>
      <c r="CKK57" s="73"/>
      <c r="CKL57" s="73"/>
      <c r="CKM57" s="73"/>
      <c r="CKN57" s="73"/>
      <c r="CKO57" s="73"/>
      <c r="CKP57" s="73"/>
      <c r="CKQ57" s="73"/>
      <c r="CKR57" s="73"/>
      <c r="CKS57" s="73"/>
      <c r="CKT57" s="73"/>
      <c r="CKU57" s="73"/>
      <c r="CKV57" s="73"/>
      <c r="CKW57" s="73"/>
      <c r="CKX57" s="73"/>
      <c r="CKY57" s="73"/>
      <c r="CKZ57" s="73"/>
      <c r="CLA57" s="73"/>
      <c r="CLB57" s="73"/>
      <c r="CLC57" s="73"/>
      <c r="CLD57" s="73"/>
      <c r="CLE57" s="73"/>
      <c r="CLF57" s="73"/>
      <c r="CLG57" s="73"/>
      <c r="CLH57" s="73"/>
      <c r="CLI57" s="73"/>
      <c r="CLJ57" s="73"/>
      <c r="CLK57" s="73"/>
      <c r="CLL57" s="73"/>
      <c r="CLM57" s="73"/>
      <c r="CLN57" s="73"/>
      <c r="CLO57" s="73"/>
      <c r="CLP57" s="73"/>
      <c r="CLQ57" s="73"/>
      <c r="CLR57" s="73"/>
      <c r="CLS57" s="73"/>
      <c r="CLT57" s="73"/>
      <c r="CLU57" s="73"/>
      <c r="CLV57" s="73"/>
      <c r="CLW57" s="73"/>
      <c r="CLX57" s="73"/>
      <c r="CLY57" s="73"/>
      <c r="CLZ57" s="73"/>
      <c r="CMA57" s="73"/>
      <c r="CMB57" s="73"/>
      <c r="CMC57" s="73"/>
      <c r="CMD57" s="73"/>
      <c r="CME57" s="73"/>
      <c r="CMF57" s="73"/>
      <c r="CMG57" s="73"/>
      <c r="CMH57" s="73"/>
      <c r="CMI57" s="73"/>
      <c r="CMJ57" s="73"/>
      <c r="CMK57" s="73"/>
      <c r="CML57" s="73"/>
      <c r="CMM57" s="73"/>
      <c r="CMN57" s="73"/>
      <c r="CMO57" s="73"/>
      <c r="CMP57" s="73"/>
      <c r="CMQ57" s="73"/>
      <c r="CMR57" s="73"/>
      <c r="CMS57" s="73"/>
      <c r="CMT57" s="73"/>
      <c r="CMU57" s="73"/>
      <c r="CMV57" s="73"/>
      <c r="CMW57" s="73"/>
      <c r="CMX57" s="73"/>
      <c r="CMY57" s="73"/>
      <c r="CMZ57" s="73"/>
      <c r="CNA57" s="73"/>
      <c r="CNB57" s="73"/>
      <c r="CNC57" s="73"/>
      <c r="CND57" s="73"/>
      <c r="CNE57" s="73"/>
      <c r="CNF57" s="73"/>
      <c r="CNG57" s="73"/>
      <c r="CNH57" s="73"/>
      <c r="CNI57" s="73"/>
      <c r="CNJ57" s="73"/>
      <c r="CNK57" s="73"/>
      <c r="CNL57" s="73"/>
      <c r="CNM57" s="73"/>
      <c r="CNN57" s="73"/>
      <c r="CNO57" s="73"/>
      <c r="CNP57" s="73"/>
      <c r="CNQ57" s="73"/>
      <c r="CNR57" s="73"/>
      <c r="CNS57" s="73"/>
      <c r="CNT57" s="73"/>
      <c r="CNU57" s="73"/>
      <c r="CNV57" s="73"/>
      <c r="CNW57" s="73"/>
      <c r="CNX57" s="73"/>
      <c r="CNY57" s="73"/>
      <c r="CNZ57" s="73"/>
      <c r="COA57" s="73"/>
      <c r="COB57" s="73"/>
      <c r="COC57" s="73"/>
      <c r="COD57" s="73"/>
      <c r="COE57" s="73"/>
      <c r="COF57" s="73"/>
      <c r="COG57" s="73"/>
      <c r="COH57" s="73"/>
      <c r="COI57" s="73"/>
      <c r="COJ57" s="73"/>
      <c r="COK57" s="73"/>
      <c r="COL57" s="73"/>
      <c r="COM57" s="73"/>
      <c r="CON57" s="73"/>
      <c r="COO57" s="73"/>
      <c r="COP57" s="73"/>
      <c r="COQ57" s="73"/>
      <c r="COR57" s="73"/>
      <c r="COS57" s="73"/>
      <c r="COT57" s="73"/>
      <c r="COU57" s="73"/>
      <c r="COV57" s="73"/>
      <c r="COW57" s="73"/>
      <c r="COX57" s="73"/>
      <c r="COY57" s="73"/>
      <c r="COZ57" s="73"/>
      <c r="CPA57" s="73"/>
      <c r="CPB57" s="73"/>
      <c r="CPC57" s="73"/>
      <c r="CPD57" s="73"/>
      <c r="CPE57" s="73"/>
      <c r="CPF57" s="73"/>
      <c r="CPG57" s="73"/>
      <c r="CPH57" s="73"/>
      <c r="CPI57" s="73"/>
      <c r="CPJ57" s="73"/>
      <c r="CPK57" s="73"/>
      <c r="CPL57" s="73"/>
      <c r="CPM57" s="73"/>
      <c r="CPN57" s="73"/>
      <c r="CPO57" s="73"/>
      <c r="CPP57" s="73"/>
      <c r="CPQ57" s="73"/>
      <c r="CPR57" s="73"/>
      <c r="CPS57" s="73"/>
      <c r="CPT57" s="73"/>
      <c r="CPU57" s="73"/>
      <c r="CPV57" s="73"/>
      <c r="CPW57" s="73"/>
      <c r="CPX57" s="73"/>
      <c r="CPY57" s="73"/>
      <c r="CPZ57" s="73"/>
      <c r="CQA57" s="73"/>
      <c r="CQB57" s="73"/>
      <c r="CQC57" s="73"/>
      <c r="CQD57" s="73"/>
      <c r="CQE57" s="73"/>
      <c r="CQF57" s="73"/>
      <c r="CQG57" s="73"/>
      <c r="CQH57" s="73"/>
      <c r="CQI57" s="73"/>
      <c r="CQJ57" s="73"/>
      <c r="CQK57" s="73"/>
      <c r="CQL57" s="73"/>
      <c r="CQM57" s="73"/>
      <c r="CQN57" s="73"/>
      <c r="CQO57" s="73"/>
      <c r="CQP57" s="73"/>
      <c r="CQQ57" s="73"/>
      <c r="CQR57" s="73"/>
      <c r="CQS57" s="73"/>
      <c r="CQT57" s="73"/>
      <c r="CQU57" s="73"/>
      <c r="CQV57" s="73"/>
      <c r="CQW57" s="73"/>
      <c r="CQX57" s="73"/>
      <c r="CQY57" s="73"/>
      <c r="CQZ57" s="73"/>
      <c r="CRA57" s="73"/>
      <c r="CRB57" s="73"/>
      <c r="CRC57" s="73"/>
      <c r="CRD57" s="73"/>
      <c r="CRE57" s="73"/>
      <c r="CRF57" s="73"/>
      <c r="CRG57" s="73"/>
      <c r="CRH57" s="73"/>
      <c r="CRI57" s="73"/>
      <c r="CRJ57" s="73"/>
      <c r="CRK57" s="73"/>
      <c r="CRL57" s="73"/>
      <c r="CRM57" s="73"/>
      <c r="CRN57" s="73"/>
      <c r="CRO57" s="73"/>
      <c r="CRP57" s="73"/>
      <c r="CRQ57" s="73"/>
      <c r="CRR57" s="73"/>
      <c r="CRS57" s="73"/>
      <c r="CRT57" s="73"/>
      <c r="CRU57" s="73"/>
      <c r="CRV57" s="73"/>
      <c r="CRW57" s="73"/>
      <c r="CRX57" s="73"/>
      <c r="CRY57" s="73"/>
      <c r="CRZ57" s="73"/>
      <c r="CSA57" s="73"/>
      <c r="CSB57" s="73"/>
      <c r="CSC57" s="73"/>
      <c r="CSD57" s="73"/>
      <c r="CSE57" s="73"/>
      <c r="CSF57" s="73"/>
      <c r="CSG57" s="73"/>
      <c r="CSH57" s="73"/>
      <c r="CSI57" s="73"/>
      <c r="CSJ57" s="73"/>
      <c r="CSK57" s="73"/>
      <c r="CSL57" s="73"/>
      <c r="CSM57" s="73"/>
      <c r="CSN57" s="73"/>
      <c r="CSO57" s="73"/>
      <c r="CSP57" s="73"/>
      <c r="CSQ57" s="73"/>
      <c r="CSR57" s="73"/>
      <c r="CSS57" s="73"/>
      <c r="CST57" s="73"/>
      <c r="CSU57" s="73"/>
      <c r="CSV57" s="73"/>
      <c r="CSW57" s="73"/>
      <c r="CSX57" s="73"/>
      <c r="CSY57" s="73"/>
      <c r="CSZ57" s="73"/>
      <c r="CTA57" s="73"/>
      <c r="CTB57" s="73"/>
      <c r="CTC57" s="73"/>
      <c r="CTD57" s="73"/>
      <c r="CTE57" s="73"/>
      <c r="CTF57" s="73"/>
      <c r="CTG57" s="73"/>
      <c r="CTH57" s="73"/>
      <c r="CTI57" s="73"/>
      <c r="CTJ57" s="73"/>
      <c r="CTK57" s="73"/>
      <c r="CTL57" s="73"/>
      <c r="CTM57" s="73"/>
      <c r="CTN57" s="73"/>
      <c r="CTO57" s="73"/>
      <c r="CTP57" s="73"/>
      <c r="CTQ57" s="73"/>
      <c r="CTR57" s="73"/>
      <c r="CTS57" s="73"/>
      <c r="CTT57" s="73"/>
      <c r="CTU57" s="73"/>
      <c r="CTV57" s="73"/>
      <c r="CTW57" s="73"/>
      <c r="CTX57" s="73"/>
      <c r="CTY57" s="73"/>
      <c r="CTZ57" s="73"/>
      <c r="CUA57" s="73"/>
      <c r="CUB57" s="73"/>
      <c r="CUC57" s="73"/>
      <c r="CUD57" s="73"/>
      <c r="CUE57" s="73"/>
      <c r="CUF57" s="73"/>
      <c r="CUG57" s="73"/>
      <c r="CUH57" s="73"/>
      <c r="CUI57" s="73"/>
      <c r="CUJ57" s="73"/>
      <c r="CUK57" s="73"/>
      <c r="CUL57" s="73"/>
      <c r="CUM57" s="73"/>
      <c r="CUN57" s="73"/>
      <c r="CUO57" s="73"/>
      <c r="CUP57" s="73"/>
      <c r="CUQ57" s="73"/>
      <c r="CUR57" s="73"/>
      <c r="CUS57" s="73"/>
      <c r="CUT57" s="73"/>
      <c r="CUU57" s="73"/>
      <c r="CUV57" s="73"/>
      <c r="CUW57" s="73"/>
      <c r="CUX57" s="73"/>
      <c r="CUY57" s="73"/>
      <c r="CUZ57" s="73"/>
      <c r="CVA57" s="73"/>
      <c r="CVB57" s="73"/>
      <c r="CVC57" s="73"/>
      <c r="CVD57" s="73"/>
      <c r="CVE57" s="73"/>
      <c r="CVF57" s="73"/>
      <c r="CVG57" s="73"/>
      <c r="CVH57" s="73"/>
      <c r="CVI57" s="73"/>
      <c r="CVJ57" s="73"/>
      <c r="CVK57" s="73"/>
      <c r="CVL57" s="73"/>
      <c r="CVM57" s="73"/>
      <c r="CVN57" s="73"/>
      <c r="CVO57" s="73"/>
      <c r="CVP57" s="73"/>
      <c r="CVQ57" s="73"/>
      <c r="CVR57" s="73"/>
      <c r="CVS57" s="73"/>
      <c r="CVT57" s="73"/>
      <c r="CVU57" s="73"/>
      <c r="CVV57" s="73"/>
      <c r="CVW57" s="73"/>
      <c r="CVX57" s="73"/>
      <c r="CVY57" s="73"/>
      <c r="CVZ57" s="73"/>
      <c r="CWA57" s="73"/>
      <c r="CWB57" s="73"/>
      <c r="CWC57" s="73"/>
      <c r="CWD57" s="73"/>
      <c r="CWE57" s="73"/>
      <c r="CWF57" s="73"/>
      <c r="CWG57" s="73"/>
      <c r="CWH57" s="73"/>
      <c r="CWI57" s="73"/>
      <c r="CWJ57" s="73"/>
      <c r="CWK57" s="73"/>
      <c r="CWL57" s="73"/>
      <c r="CWM57" s="73"/>
      <c r="CWN57" s="73"/>
      <c r="CWO57" s="73"/>
      <c r="CWP57" s="73"/>
      <c r="CWQ57" s="73"/>
      <c r="CWR57" s="73"/>
      <c r="CWS57" s="73"/>
      <c r="CWT57" s="73"/>
      <c r="CWU57" s="73"/>
      <c r="CWV57" s="73"/>
      <c r="CWW57" s="73"/>
      <c r="CWX57" s="73"/>
      <c r="CWY57" s="73"/>
      <c r="CWZ57" s="73"/>
      <c r="CXA57" s="73"/>
      <c r="CXB57" s="73"/>
      <c r="CXC57" s="73"/>
      <c r="CXD57" s="73"/>
      <c r="CXE57" s="73"/>
      <c r="CXF57" s="73"/>
      <c r="CXG57" s="73"/>
      <c r="CXH57" s="73"/>
      <c r="CXI57" s="73"/>
      <c r="CXJ57" s="73"/>
      <c r="CXK57" s="73"/>
      <c r="CXL57" s="73"/>
      <c r="CXM57" s="73"/>
      <c r="CXN57" s="73"/>
      <c r="CXO57" s="73"/>
      <c r="CXP57" s="73"/>
      <c r="CXQ57" s="73"/>
      <c r="CXR57" s="73"/>
      <c r="CXS57" s="73"/>
      <c r="CXT57" s="73"/>
      <c r="CXU57" s="73"/>
      <c r="CXV57" s="73"/>
      <c r="CXW57" s="73"/>
      <c r="CXX57" s="73"/>
      <c r="CXY57" s="73"/>
      <c r="CXZ57" s="73"/>
      <c r="CYA57" s="73"/>
      <c r="CYB57" s="73"/>
      <c r="CYC57" s="73"/>
      <c r="CYD57" s="73"/>
      <c r="CYE57" s="73"/>
      <c r="CYF57" s="73"/>
      <c r="CYG57" s="73"/>
      <c r="CYH57" s="73"/>
      <c r="CYI57" s="73"/>
      <c r="CYJ57" s="73"/>
      <c r="CYK57" s="73"/>
      <c r="CYL57" s="73"/>
      <c r="CYM57" s="73"/>
      <c r="CYN57" s="73"/>
      <c r="CYO57" s="73"/>
      <c r="CYP57" s="73"/>
      <c r="CYQ57" s="73"/>
      <c r="CYR57" s="73"/>
      <c r="CYS57" s="73"/>
      <c r="CYT57" s="73"/>
      <c r="CYU57" s="73"/>
      <c r="CYV57" s="73"/>
      <c r="CYW57" s="73"/>
      <c r="CYX57" s="73"/>
      <c r="CYY57" s="73"/>
      <c r="CYZ57" s="73"/>
      <c r="CZA57" s="73"/>
      <c r="CZB57" s="73"/>
      <c r="CZC57" s="73"/>
      <c r="CZD57" s="73"/>
      <c r="CZE57" s="73"/>
      <c r="CZF57" s="73"/>
      <c r="CZG57" s="73"/>
      <c r="CZH57" s="73"/>
      <c r="CZI57" s="73"/>
      <c r="CZJ57" s="73"/>
      <c r="CZK57" s="73"/>
      <c r="CZL57" s="73"/>
      <c r="CZM57" s="73"/>
      <c r="CZN57" s="73"/>
      <c r="CZO57" s="73"/>
      <c r="CZP57" s="73"/>
      <c r="CZQ57" s="73"/>
      <c r="CZR57" s="73"/>
      <c r="CZS57" s="73"/>
      <c r="CZT57" s="73"/>
      <c r="CZU57" s="73"/>
      <c r="CZV57" s="73"/>
      <c r="CZW57" s="73"/>
      <c r="CZX57" s="73"/>
      <c r="CZY57" s="73"/>
      <c r="CZZ57" s="73"/>
      <c r="DAA57" s="73"/>
      <c r="DAB57" s="73"/>
      <c r="DAC57" s="73"/>
      <c r="DAD57" s="73"/>
      <c r="DAE57" s="73"/>
      <c r="DAF57" s="73"/>
      <c r="DAG57" s="73"/>
      <c r="DAH57" s="73"/>
      <c r="DAI57" s="73"/>
      <c r="DAJ57" s="73"/>
      <c r="DAK57" s="73"/>
      <c r="DAL57" s="73"/>
      <c r="DAM57" s="73"/>
      <c r="DAN57" s="73"/>
      <c r="DAO57" s="73"/>
      <c r="DAP57" s="73"/>
      <c r="DAQ57" s="73"/>
      <c r="DAR57" s="73"/>
      <c r="DAS57" s="73"/>
      <c r="DAT57" s="73"/>
      <c r="DAU57" s="73"/>
      <c r="DAV57" s="73"/>
      <c r="DAW57" s="73"/>
      <c r="DAX57" s="73"/>
      <c r="DAY57" s="73"/>
      <c r="DAZ57" s="73"/>
      <c r="DBA57" s="73"/>
      <c r="DBB57" s="73"/>
      <c r="DBC57" s="73"/>
      <c r="DBD57" s="73"/>
      <c r="DBE57" s="73"/>
      <c r="DBF57" s="73"/>
      <c r="DBG57" s="73"/>
      <c r="DBH57" s="73"/>
      <c r="DBI57" s="73"/>
      <c r="DBJ57" s="73"/>
      <c r="DBK57" s="73"/>
      <c r="DBL57" s="73"/>
      <c r="DBM57" s="73"/>
      <c r="DBN57" s="73"/>
      <c r="DBO57" s="73"/>
      <c r="DBP57" s="73"/>
      <c r="DBQ57" s="73"/>
      <c r="DBR57" s="73"/>
      <c r="DBS57" s="73"/>
      <c r="DBT57" s="73"/>
      <c r="DBU57" s="73"/>
      <c r="DBV57" s="73"/>
      <c r="DBW57" s="73"/>
      <c r="DBX57" s="73"/>
      <c r="DBY57" s="73"/>
      <c r="DBZ57" s="73"/>
      <c r="DCA57" s="73"/>
      <c r="DCB57" s="73"/>
      <c r="DCC57" s="73"/>
      <c r="DCD57" s="73"/>
      <c r="DCE57" s="73"/>
      <c r="DCF57" s="73"/>
      <c r="DCG57" s="73"/>
      <c r="DCH57" s="73"/>
      <c r="DCI57" s="73"/>
      <c r="DCJ57" s="73"/>
      <c r="DCK57" s="73"/>
      <c r="DCL57" s="73"/>
      <c r="DCM57" s="73"/>
      <c r="DCN57" s="73"/>
      <c r="DCO57" s="73"/>
      <c r="DCP57" s="73"/>
      <c r="DCQ57" s="73"/>
      <c r="DCR57" s="73"/>
      <c r="DCS57" s="73"/>
      <c r="DCT57" s="73"/>
      <c r="DCU57" s="73"/>
      <c r="DCV57" s="73"/>
      <c r="DCW57" s="73"/>
      <c r="DCX57" s="73"/>
      <c r="DCY57" s="73"/>
      <c r="DCZ57" s="73"/>
      <c r="DDA57" s="73"/>
      <c r="DDB57" s="73"/>
      <c r="DDC57" s="73"/>
      <c r="DDD57" s="73"/>
      <c r="DDE57" s="73"/>
      <c r="DDF57" s="73"/>
      <c r="DDG57" s="73"/>
      <c r="DDH57" s="73"/>
      <c r="DDI57" s="73"/>
      <c r="DDJ57" s="73"/>
      <c r="DDK57" s="73"/>
      <c r="DDL57" s="73"/>
      <c r="DDM57" s="73"/>
      <c r="DDN57" s="73"/>
      <c r="DDO57" s="73"/>
      <c r="DDP57" s="73"/>
      <c r="DDQ57" s="73"/>
      <c r="DDR57" s="73"/>
      <c r="DDS57" s="73"/>
      <c r="DDT57" s="73"/>
      <c r="DDU57" s="73"/>
      <c r="DDV57" s="73"/>
      <c r="DDW57" s="73"/>
      <c r="DDX57" s="73"/>
      <c r="DDY57" s="73"/>
      <c r="DDZ57" s="73"/>
      <c r="DEA57" s="73"/>
      <c r="DEB57" s="73"/>
      <c r="DEC57" s="73"/>
      <c r="DED57" s="73"/>
      <c r="DEE57" s="73"/>
      <c r="DEF57" s="73"/>
      <c r="DEG57" s="73"/>
      <c r="DEH57" s="73"/>
      <c r="DEI57" s="73"/>
      <c r="DEJ57" s="73"/>
      <c r="DEK57" s="73"/>
      <c r="DEL57" s="73"/>
      <c r="DEM57" s="73"/>
      <c r="DEN57" s="73"/>
      <c r="DEO57" s="73"/>
      <c r="DEP57" s="73"/>
      <c r="DEQ57" s="73"/>
      <c r="DER57" s="73"/>
      <c r="DES57" s="73"/>
      <c r="DET57" s="73"/>
      <c r="DEU57" s="73"/>
      <c r="DEV57" s="73"/>
      <c r="DEW57" s="73"/>
      <c r="DEX57" s="73"/>
      <c r="DEY57" s="73"/>
      <c r="DEZ57" s="73"/>
      <c r="DFA57" s="73"/>
      <c r="DFB57" s="73"/>
      <c r="DFC57" s="73"/>
      <c r="DFD57" s="73"/>
      <c r="DFE57" s="73"/>
      <c r="DFF57" s="73"/>
      <c r="DFG57" s="73"/>
      <c r="DFH57" s="73"/>
      <c r="DFI57" s="73"/>
      <c r="DFJ57" s="73"/>
      <c r="DFK57" s="73"/>
      <c r="DFL57" s="73"/>
      <c r="DFM57" s="73"/>
      <c r="DFN57" s="73"/>
      <c r="DFO57" s="73"/>
      <c r="DFP57" s="73"/>
      <c r="DFQ57" s="73"/>
      <c r="DFR57" s="73"/>
      <c r="DFS57" s="73"/>
      <c r="DFT57" s="73"/>
      <c r="DFU57" s="73"/>
      <c r="DFV57" s="73"/>
      <c r="DFW57" s="73"/>
      <c r="DFX57" s="73"/>
      <c r="DFY57" s="73"/>
      <c r="DFZ57" s="73"/>
      <c r="DGA57" s="73"/>
      <c r="DGB57" s="73"/>
      <c r="DGC57" s="73"/>
      <c r="DGD57" s="73"/>
      <c r="DGE57" s="73"/>
      <c r="DGF57" s="73"/>
      <c r="DGG57" s="73"/>
      <c r="DGH57" s="73"/>
      <c r="DGI57" s="73"/>
      <c r="DGJ57" s="73"/>
      <c r="DGK57" s="73"/>
      <c r="DGL57" s="73"/>
      <c r="DGM57" s="73"/>
      <c r="DGN57" s="73"/>
      <c r="DGO57" s="73"/>
      <c r="DGP57" s="73"/>
      <c r="DGQ57" s="73"/>
      <c r="DGR57" s="73"/>
      <c r="DGS57" s="73"/>
      <c r="DGT57" s="73"/>
      <c r="DGU57" s="73"/>
      <c r="DGV57" s="73"/>
      <c r="DGW57" s="73"/>
      <c r="DGX57" s="73"/>
      <c r="DGY57" s="73"/>
      <c r="DGZ57" s="73"/>
      <c r="DHA57" s="73"/>
      <c r="DHB57" s="73"/>
      <c r="DHC57" s="73"/>
      <c r="DHD57" s="73"/>
      <c r="DHE57" s="73"/>
      <c r="DHF57" s="73"/>
      <c r="DHG57" s="73"/>
      <c r="DHH57" s="73"/>
      <c r="DHI57" s="73"/>
      <c r="DHJ57" s="73"/>
      <c r="DHK57" s="73"/>
      <c r="DHL57" s="73"/>
      <c r="DHM57" s="73"/>
      <c r="DHN57" s="73"/>
      <c r="DHO57" s="73"/>
      <c r="DHP57" s="73"/>
      <c r="DHQ57" s="73"/>
      <c r="DHR57" s="73"/>
      <c r="DHS57" s="73"/>
      <c r="DHT57" s="73"/>
      <c r="DHU57" s="73"/>
      <c r="DHV57" s="73"/>
      <c r="DHW57" s="73"/>
      <c r="DHX57" s="73"/>
      <c r="DHY57" s="73"/>
      <c r="DHZ57" s="73"/>
      <c r="DIA57" s="73"/>
      <c r="DIB57" s="73"/>
      <c r="DIC57" s="73"/>
      <c r="DID57" s="73"/>
      <c r="DIE57" s="73"/>
      <c r="DIF57" s="73"/>
      <c r="DIG57" s="73"/>
      <c r="DIH57" s="73"/>
      <c r="DII57" s="73"/>
      <c r="DIJ57" s="73"/>
      <c r="DIK57" s="73"/>
      <c r="DIL57" s="73"/>
      <c r="DIM57" s="73"/>
      <c r="DIN57" s="73"/>
      <c r="DIO57" s="73"/>
      <c r="DIP57" s="73"/>
      <c r="DIQ57" s="73"/>
      <c r="DIR57" s="73"/>
      <c r="DIS57" s="73"/>
      <c r="DIT57" s="73"/>
      <c r="DIU57" s="73"/>
      <c r="DIV57" s="73"/>
      <c r="DIW57" s="73"/>
      <c r="DIX57" s="73"/>
      <c r="DIY57" s="73"/>
      <c r="DIZ57" s="73"/>
      <c r="DJA57" s="73"/>
      <c r="DJB57" s="73"/>
      <c r="DJC57" s="73"/>
      <c r="DJD57" s="73"/>
      <c r="DJE57" s="73"/>
      <c r="DJF57" s="73"/>
      <c r="DJG57" s="73"/>
      <c r="DJH57" s="73"/>
      <c r="DJI57" s="73"/>
      <c r="DJJ57" s="73"/>
      <c r="DJK57" s="73"/>
      <c r="DJL57" s="73"/>
      <c r="DJM57" s="73"/>
      <c r="DJN57" s="73"/>
      <c r="DJO57" s="73"/>
      <c r="DJP57" s="73"/>
      <c r="DJQ57" s="73"/>
      <c r="DJR57" s="73"/>
      <c r="DJS57" s="73"/>
      <c r="DJT57" s="73"/>
      <c r="DJU57" s="73"/>
      <c r="DJV57" s="73"/>
      <c r="DJW57" s="73"/>
      <c r="DJX57" s="73"/>
      <c r="DJY57" s="73"/>
      <c r="DJZ57" s="73"/>
      <c r="DKA57" s="73"/>
      <c r="DKB57" s="73"/>
      <c r="DKC57" s="73"/>
      <c r="DKD57" s="73"/>
      <c r="DKE57" s="73"/>
      <c r="DKF57" s="73"/>
      <c r="DKG57" s="73"/>
      <c r="DKH57" s="73"/>
      <c r="DKI57" s="73"/>
      <c r="DKJ57" s="73"/>
      <c r="DKK57" s="73"/>
      <c r="DKL57" s="73"/>
      <c r="DKM57" s="73"/>
      <c r="DKN57" s="73"/>
      <c r="DKO57" s="73"/>
      <c r="DKP57" s="73"/>
      <c r="DKQ57" s="73"/>
      <c r="DKR57" s="73"/>
      <c r="DKS57" s="73"/>
      <c r="DKT57" s="73"/>
      <c r="DKU57" s="73"/>
      <c r="DKV57" s="73"/>
      <c r="DKW57" s="73"/>
      <c r="DKX57" s="73"/>
      <c r="DKY57" s="73"/>
      <c r="DKZ57" s="73"/>
      <c r="DLA57" s="73"/>
      <c r="DLB57" s="73"/>
      <c r="DLC57" s="73"/>
      <c r="DLD57" s="73"/>
      <c r="DLE57" s="73"/>
      <c r="DLF57" s="73"/>
      <c r="DLG57" s="73"/>
      <c r="DLH57" s="73"/>
      <c r="DLI57" s="73"/>
      <c r="DLJ57" s="73"/>
      <c r="DLK57" s="73"/>
      <c r="DLL57" s="73"/>
      <c r="DLM57" s="73"/>
      <c r="DLN57" s="73"/>
      <c r="DLO57" s="73"/>
      <c r="DLP57" s="73"/>
      <c r="DLQ57" s="73"/>
      <c r="DLR57" s="73"/>
      <c r="DLS57" s="73"/>
      <c r="DLT57" s="73"/>
      <c r="DLU57" s="73"/>
      <c r="DLV57" s="73"/>
      <c r="DLW57" s="73"/>
      <c r="DLX57" s="73"/>
      <c r="DLY57" s="73"/>
      <c r="DLZ57" s="73"/>
      <c r="DMA57" s="73"/>
      <c r="DMB57" s="73"/>
      <c r="DMC57" s="73"/>
      <c r="DMD57" s="73"/>
      <c r="DME57" s="73"/>
      <c r="DMF57" s="73"/>
      <c r="DMG57" s="73"/>
      <c r="DMH57" s="73"/>
      <c r="DMI57" s="73"/>
      <c r="DMJ57" s="73"/>
      <c r="DMK57" s="73"/>
      <c r="DML57" s="73"/>
      <c r="DMM57" s="73"/>
      <c r="DMN57" s="73"/>
      <c r="DMO57" s="73"/>
      <c r="DMP57" s="73"/>
      <c r="DMQ57" s="73"/>
      <c r="DMR57" s="73"/>
      <c r="DMS57" s="73"/>
      <c r="DMT57" s="73"/>
      <c r="DMU57" s="73"/>
      <c r="DMV57" s="73"/>
      <c r="DMW57" s="73"/>
      <c r="DMX57" s="73"/>
      <c r="DMY57" s="73"/>
      <c r="DMZ57" s="73"/>
      <c r="DNA57" s="73"/>
      <c r="DNB57" s="73"/>
      <c r="DNC57" s="73"/>
      <c r="DND57" s="73"/>
      <c r="DNE57" s="73"/>
      <c r="DNF57" s="73"/>
      <c r="DNG57" s="73"/>
      <c r="DNH57" s="73"/>
      <c r="DNI57" s="73"/>
      <c r="DNJ57" s="73"/>
      <c r="DNK57" s="73"/>
      <c r="DNL57" s="73"/>
      <c r="DNM57" s="73"/>
      <c r="DNN57" s="73"/>
      <c r="DNO57" s="73"/>
      <c r="DNP57" s="73"/>
      <c r="DNQ57" s="73"/>
      <c r="DNR57" s="73"/>
      <c r="DNS57" s="73"/>
      <c r="DNT57" s="73"/>
      <c r="DNU57" s="73"/>
      <c r="DNV57" s="73"/>
      <c r="DNW57" s="73"/>
      <c r="DNX57" s="73"/>
      <c r="DNY57" s="73"/>
      <c r="DNZ57" s="73"/>
      <c r="DOA57" s="73"/>
      <c r="DOB57" s="73"/>
      <c r="DOC57" s="73"/>
      <c r="DOD57" s="73"/>
      <c r="DOE57" s="73"/>
      <c r="DOF57" s="73"/>
      <c r="DOG57" s="73"/>
      <c r="DOH57" s="73"/>
      <c r="DOI57" s="73"/>
      <c r="DOJ57" s="73"/>
      <c r="DOK57" s="73"/>
      <c r="DOL57" s="73"/>
      <c r="DOM57" s="73"/>
      <c r="DON57" s="73"/>
      <c r="DOO57" s="73"/>
      <c r="DOP57" s="73"/>
      <c r="DOQ57" s="73"/>
      <c r="DOR57" s="73"/>
      <c r="DOS57" s="73"/>
      <c r="DOT57" s="73"/>
      <c r="DOU57" s="73"/>
      <c r="DOV57" s="73"/>
      <c r="DOW57" s="73"/>
      <c r="DOX57" s="73"/>
      <c r="DOY57" s="73"/>
      <c r="DOZ57" s="73"/>
      <c r="DPA57" s="73"/>
      <c r="DPB57" s="73"/>
      <c r="DPC57" s="73"/>
      <c r="DPD57" s="73"/>
      <c r="DPE57" s="73"/>
      <c r="DPF57" s="73"/>
      <c r="DPG57" s="73"/>
      <c r="DPH57" s="73"/>
      <c r="DPI57" s="73"/>
      <c r="DPJ57" s="73"/>
      <c r="DPK57" s="73"/>
      <c r="DPL57" s="73"/>
      <c r="DPM57" s="73"/>
      <c r="DPN57" s="73"/>
      <c r="DPO57" s="73"/>
      <c r="DPP57" s="73"/>
      <c r="DPQ57" s="73"/>
      <c r="DPR57" s="73"/>
      <c r="DPS57" s="73"/>
      <c r="DPT57" s="73"/>
      <c r="DPU57" s="73"/>
      <c r="DPV57" s="73"/>
      <c r="DPW57" s="73"/>
      <c r="DPX57" s="73"/>
      <c r="DPY57" s="73"/>
      <c r="DPZ57" s="73"/>
      <c r="DQA57" s="73"/>
      <c r="DQB57" s="73"/>
      <c r="DQC57" s="73"/>
      <c r="DQD57" s="73"/>
      <c r="DQE57" s="73"/>
      <c r="DQF57" s="73"/>
      <c r="DQG57" s="73"/>
      <c r="DQH57" s="73"/>
      <c r="DQI57" s="73"/>
      <c r="DQJ57" s="73"/>
      <c r="DQK57" s="73"/>
      <c r="DQL57" s="73"/>
      <c r="DQM57" s="73"/>
      <c r="DQN57" s="73"/>
      <c r="DQO57" s="73"/>
      <c r="DQP57" s="73"/>
      <c r="DQQ57" s="73"/>
      <c r="DQR57" s="73"/>
      <c r="DQS57" s="73"/>
      <c r="DQT57" s="73"/>
      <c r="DQU57" s="73"/>
      <c r="DQV57" s="73"/>
      <c r="DQW57" s="73"/>
      <c r="DQX57" s="73"/>
      <c r="DQY57" s="73"/>
      <c r="DQZ57" s="73"/>
      <c r="DRA57" s="73"/>
      <c r="DRB57" s="73"/>
      <c r="DRC57" s="73"/>
      <c r="DRD57" s="73"/>
      <c r="DRE57" s="73"/>
      <c r="DRF57" s="73"/>
      <c r="DRG57" s="73"/>
      <c r="DRH57" s="73"/>
      <c r="DRI57" s="73"/>
      <c r="DRJ57" s="73"/>
      <c r="DRK57" s="73"/>
      <c r="DRL57" s="73"/>
      <c r="DRM57" s="73"/>
      <c r="DRN57" s="73"/>
      <c r="DRO57" s="73"/>
      <c r="DRP57" s="73"/>
      <c r="DRQ57" s="73"/>
      <c r="DRR57" s="73"/>
      <c r="DRS57" s="73"/>
      <c r="DRT57" s="73"/>
      <c r="DRU57" s="73"/>
      <c r="DRV57" s="73"/>
      <c r="DRW57" s="73"/>
      <c r="DRX57" s="73"/>
      <c r="DRY57" s="73"/>
      <c r="DRZ57" s="73"/>
      <c r="DSA57" s="73"/>
      <c r="DSB57" s="73"/>
      <c r="DSC57" s="73"/>
      <c r="DSD57" s="73"/>
      <c r="DSE57" s="73"/>
      <c r="DSF57" s="73"/>
      <c r="DSG57" s="73"/>
      <c r="DSH57" s="73"/>
      <c r="DSI57" s="73"/>
      <c r="DSJ57" s="73"/>
      <c r="DSK57" s="73"/>
      <c r="DSL57" s="73"/>
      <c r="DSM57" s="73"/>
      <c r="DSN57" s="73"/>
      <c r="DSO57" s="73"/>
      <c r="DSP57" s="73"/>
      <c r="DSQ57" s="73"/>
      <c r="DSR57" s="73"/>
      <c r="DSS57" s="73"/>
      <c r="DST57" s="73"/>
      <c r="DSU57" s="73"/>
      <c r="DSV57" s="73"/>
      <c r="DSW57" s="73"/>
      <c r="DSX57" s="73"/>
      <c r="DSY57" s="73"/>
      <c r="DSZ57" s="73"/>
      <c r="DTA57" s="73"/>
      <c r="DTB57" s="73"/>
      <c r="DTC57" s="73"/>
      <c r="DTD57" s="73"/>
      <c r="DTE57" s="73"/>
      <c r="DTF57" s="73"/>
      <c r="DTG57" s="73"/>
      <c r="DTH57" s="73"/>
      <c r="DTI57" s="73"/>
      <c r="DTJ57" s="73"/>
      <c r="DTK57" s="73"/>
      <c r="DTL57" s="73"/>
      <c r="DTM57" s="73"/>
      <c r="DTN57" s="73"/>
      <c r="DTO57" s="73"/>
      <c r="DTP57" s="73"/>
      <c r="DTQ57" s="73"/>
      <c r="DTR57" s="73"/>
      <c r="DTS57" s="73"/>
      <c r="DTT57" s="73"/>
      <c r="DTU57" s="73"/>
      <c r="DTV57" s="73"/>
      <c r="DTW57" s="73"/>
      <c r="DTX57" s="73"/>
      <c r="DTY57" s="73"/>
      <c r="DTZ57" s="73"/>
      <c r="DUA57" s="73"/>
      <c r="DUB57" s="73"/>
      <c r="DUC57" s="73"/>
      <c r="DUD57" s="73"/>
      <c r="DUE57" s="73"/>
      <c r="DUF57" s="73"/>
      <c r="DUG57" s="73"/>
      <c r="DUH57" s="73"/>
      <c r="DUI57" s="73"/>
      <c r="DUJ57" s="73"/>
      <c r="DUK57" s="73"/>
      <c r="DUL57" s="73"/>
      <c r="DUM57" s="73"/>
      <c r="DUN57" s="73"/>
      <c r="DUO57" s="73"/>
      <c r="DUP57" s="73"/>
      <c r="DUQ57" s="73"/>
      <c r="DUR57" s="73"/>
      <c r="DUS57" s="73"/>
      <c r="DUT57" s="73"/>
      <c r="DUU57" s="73"/>
      <c r="DUV57" s="73"/>
      <c r="DUW57" s="73"/>
      <c r="DUX57" s="73"/>
      <c r="DUY57" s="73"/>
      <c r="DUZ57" s="73"/>
      <c r="DVA57" s="73"/>
      <c r="DVB57" s="73"/>
      <c r="DVC57" s="73"/>
      <c r="DVD57" s="73"/>
      <c r="DVE57" s="73"/>
      <c r="DVF57" s="73"/>
      <c r="DVG57" s="73"/>
      <c r="DVH57" s="73"/>
      <c r="DVI57" s="73"/>
      <c r="DVJ57" s="73"/>
      <c r="DVK57" s="73"/>
      <c r="DVL57" s="73"/>
      <c r="DVM57" s="73"/>
      <c r="DVN57" s="73"/>
      <c r="DVO57" s="73"/>
      <c r="DVP57" s="73"/>
      <c r="DVQ57" s="73"/>
      <c r="DVR57" s="73"/>
      <c r="DVS57" s="73"/>
      <c r="DVT57" s="73"/>
      <c r="DVU57" s="73"/>
      <c r="DVV57" s="73"/>
      <c r="DVW57" s="73"/>
      <c r="DVX57" s="73"/>
      <c r="DVY57" s="73"/>
      <c r="DVZ57" s="73"/>
      <c r="DWA57" s="73"/>
      <c r="DWB57" s="73"/>
      <c r="DWC57" s="73"/>
      <c r="DWD57" s="73"/>
      <c r="DWE57" s="73"/>
      <c r="DWF57" s="73"/>
      <c r="DWG57" s="73"/>
      <c r="DWH57" s="73"/>
      <c r="DWI57" s="73"/>
      <c r="DWJ57" s="73"/>
      <c r="DWK57" s="73"/>
      <c r="DWL57" s="73"/>
      <c r="DWM57" s="73"/>
      <c r="DWN57" s="73"/>
      <c r="DWO57" s="73"/>
      <c r="DWP57" s="73"/>
      <c r="DWQ57" s="73"/>
      <c r="DWR57" s="73"/>
      <c r="DWS57" s="73"/>
      <c r="DWT57" s="73"/>
      <c r="DWU57" s="73"/>
      <c r="DWV57" s="73"/>
      <c r="DWW57" s="73"/>
      <c r="DWX57" s="73"/>
      <c r="DWY57" s="73"/>
      <c r="DWZ57" s="73"/>
      <c r="DXA57" s="73"/>
      <c r="DXB57" s="73"/>
      <c r="DXC57" s="73"/>
      <c r="DXD57" s="73"/>
      <c r="DXE57" s="73"/>
      <c r="DXF57" s="73"/>
      <c r="DXG57" s="73"/>
      <c r="DXH57" s="73"/>
      <c r="DXI57" s="73"/>
      <c r="DXJ57" s="73"/>
      <c r="DXK57" s="73"/>
      <c r="DXL57" s="73"/>
      <c r="DXM57" s="73"/>
      <c r="DXN57" s="73"/>
      <c r="DXO57" s="73"/>
      <c r="DXP57" s="73"/>
      <c r="DXQ57" s="73"/>
      <c r="DXR57" s="73"/>
      <c r="DXS57" s="73"/>
      <c r="DXT57" s="73"/>
      <c r="DXU57" s="73"/>
      <c r="DXV57" s="73"/>
      <c r="DXW57" s="73"/>
      <c r="DXX57" s="73"/>
      <c r="DXY57" s="73"/>
      <c r="DXZ57" s="73"/>
      <c r="DYA57" s="73"/>
      <c r="DYB57" s="73"/>
      <c r="DYC57" s="73"/>
      <c r="DYD57" s="73"/>
      <c r="DYE57" s="73"/>
      <c r="DYF57" s="73"/>
      <c r="DYG57" s="73"/>
      <c r="DYH57" s="73"/>
      <c r="DYI57" s="73"/>
      <c r="DYJ57" s="73"/>
      <c r="DYK57" s="73"/>
      <c r="DYL57" s="73"/>
      <c r="DYM57" s="73"/>
      <c r="DYN57" s="73"/>
      <c r="DYO57" s="73"/>
      <c r="DYP57" s="73"/>
      <c r="DYQ57" s="73"/>
      <c r="DYR57" s="73"/>
      <c r="DYS57" s="73"/>
      <c r="DYT57" s="73"/>
      <c r="DYU57" s="73"/>
      <c r="DYV57" s="73"/>
      <c r="DYW57" s="73"/>
      <c r="DYX57" s="73"/>
      <c r="DYY57" s="73"/>
      <c r="DYZ57" s="73"/>
      <c r="DZA57" s="73"/>
      <c r="DZB57" s="73"/>
      <c r="DZC57" s="73"/>
      <c r="DZD57" s="73"/>
      <c r="DZE57" s="73"/>
      <c r="DZF57" s="73"/>
      <c r="DZG57" s="73"/>
      <c r="DZH57" s="73"/>
      <c r="DZI57" s="73"/>
      <c r="DZJ57" s="73"/>
      <c r="DZK57" s="73"/>
      <c r="DZL57" s="73"/>
      <c r="DZM57" s="73"/>
      <c r="DZN57" s="73"/>
      <c r="DZO57" s="73"/>
      <c r="DZP57" s="73"/>
      <c r="DZQ57" s="73"/>
      <c r="DZR57" s="73"/>
      <c r="DZS57" s="73"/>
      <c r="DZT57" s="73"/>
      <c r="DZU57" s="73"/>
      <c r="DZV57" s="73"/>
      <c r="DZW57" s="73"/>
      <c r="DZX57" s="73"/>
      <c r="DZY57" s="73"/>
      <c r="DZZ57" s="73"/>
      <c r="EAA57" s="73"/>
      <c r="EAB57" s="73"/>
      <c r="EAC57" s="73"/>
      <c r="EAD57" s="73"/>
      <c r="EAE57" s="73"/>
      <c r="EAF57" s="73"/>
      <c r="EAG57" s="73"/>
      <c r="EAH57" s="73"/>
      <c r="EAI57" s="73"/>
      <c r="EAJ57" s="73"/>
      <c r="EAK57" s="73"/>
      <c r="EAL57" s="73"/>
      <c r="EAM57" s="73"/>
      <c r="EAN57" s="73"/>
      <c r="EAO57" s="73"/>
      <c r="EAP57" s="73"/>
      <c r="EAQ57" s="73"/>
      <c r="EAR57" s="73"/>
      <c r="EAS57" s="73"/>
      <c r="EAT57" s="73"/>
      <c r="EAU57" s="73"/>
      <c r="EAV57" s="73"/>
      <c r="EAW57" s="73"/>
      <c r="EAX57" s="73"/>
      <c r="EAY57" s="73"/>
      <c r="EAZ57" s="73"/>
      <c r="EBA57" s="73"/>
      <c r="EBB57" s="73"/>
      <c r="EBC57" s="73"/>
      <c r="EBD57" s="73"/>
      <c r="EBE57" s="73"/>
      <c r="EBF57" s="73"/>
      <c r="EBG57" s="73"/>
      <c r="EBH57" s="73"/>
      <c r="EBI57" s="73"/>
      <c r="EBJ57" s="73"/>
      <c r="EBK57" s="73"/>
      <c r="EBL57" s="73"/>
      <c r="EBM57" s="73"/>
      <c r="EBN57" s="73"/>
      <c r="EBO57" s="73"/>
      <c r="EBP57" s="73"/>
      <c r="EBQ57" s="73"/>
      <c r="EBR57" s="73"/>
      <c r="EBS57" s="73"/>
      <c r="EBT57" s="73"/>
      <c r="EBU57" s="73"/>
      <c r="EBV57" s="73"/>
      <c r="EBW57" s="73"/>
      <c r="EBX57" s="73"/>
      <c r="EBY57" s="73"/>
      <c r="EBZ57" s="73"/>
      <c r="ECA57" s="73"/>
      <c r="ECB57" s="73"/>
      <c r="ECC57" s="73"/>
      <c r="ECD57" s="73"/>
      <c r="ECE57" s="73"/>
      <c r="ECF57" s="73"/>
      <c r="ECG57" s="73"/>
      <c r="ECH57" s="73"/>
      <c r="ECI57" s="73"/>
      <c r="ECJ57" s="73"/>
      <c r="ECK57" s="73"/>
      <c r="ECL57" s="73"/>
      <c r="ECM57" s="73"/>
      <c r="ECN57" s="73"/>
      <c r="ECO57" s="73"/>
      <c r="ECP57" s="73"/>
      <c r="ECQ57" s="73"/>
      <c r="ECR57" s="73"/>
      <c r="ECS57" s="73"/>
      <c r="ECT57" s="73"/>
      <c r="ECU57" s="73"/>
      <c r="ECV57" s="73"/>
      <c r="ECW57" s="73"/>
      <c r="ECX57" s="73"/>
      <c r="ECY57" s="73"/>
      <c r="ECZ57" s="73"/>
      <c r="EDA57" s="73"/>
      <c r="EDB57" s="73"/>
      <c r="EDC57" s="73"/>
      <c r="EDD57" s="73"/>
      <c r="EDE57" s="73"/>
      <c r="EDF57" s="73"/>
      <c r="EDG57" s="73"/>
      <c r="EDH57" s="73"/>
      <c r="EDI57" s="73"/>
      <c r="EDJ57" s="73"/>
      <c r="EDK57" s="73"/>
      <c r="EDL57" s="73"/>
      <c r="EDM57" s="73"/>
      <c r="EDN57" s="73"/>
      <c r="EDO57" s="73"/>
      <c r="EDP57" s="73"/>
      <c r="EDQ57" s="73"/>
      <c r="EDR57" s="73"/>
      <c r="EDS57" s="73"/>
      <c r="EDT57" s="73"/>
      <c r="EDU57" s="73"/>
      <c r="EDV57" s="73"/>
      <c r="EDW57" s="73"/>
      <c r="EDX57" s="73"/>
      <c r="EDY57" s="73"/>
      <c r="EDZ57" s="73"/>
      <c r="EEA57" s="73"/>
      <c r="EEB57" s="73"/>
      <c r="EEC57" s="73"/>
      <c r="EED57" s="73"/>
      <c r="EEE57" s="73"/>
      <c r="EEF57" s="73"/>
      <c r="EEG57" s="73"/>
      <c r="EEH57" s="73"/>
      <c r="EEI57" s="73"/>
      <c r="EEJ57" s="73"/>
      <c r="EEK57" s="73"/>
      <c r="EEL57" s="73"/>
      <c r="EEM57" s="73"/>
      <c r="EEN57" s="73"/>
      <c r="EEO57" s="73"/>
      <c r="EEP57" s="73"/>
      <c r="EEQ57" s="73"/>
      <c r="EER57" s="73"/>
      <c r="EES57" s="73"/>
      <c r="EET57" s="73"/>
      <c r="EEU57" s="73"/>
      <c r="EEV57" s="73"/>
      <c r="EEW57" s="73"/>
      <c r="EEX57" s="73"/>
      <c r="EEY57" s="73"/>
      <c r="EEZ57" s="73"/>
      <c r="EFA57" s="73"/>
      <c r="EFB57" s="73"/>
      <c r="EFC57" s="73"/>
      <c r="EFD57" s="73"/>
      <c r="EFE57" s="73"/>
      <c r="EFF57" s="73"/>
      <c r="EFG57" s="73"/>
      <c r="EFH57" s="73"/>
      <c r="EFI57" s="73"/>
      <c r="EFJ57" s="73"/>
      <c r="EFK57" s="73"/>
      <c r="EFL57" s="73"/>
      <c r="EFM57" s="73"/>
      <c r="EFN57" s="73"/>
      <c r="EFO57" s="73"/>
      <c r="EFP57" s="73"/>
      <c r="EFQ57" s="73"/>
      <c r="EFR57" s="73"/>
      <c r="EFS57" s="73"/>
      <c r="EFT57" s="73"/>
      <c r="EFU57" s="73"/>
      <c r="EFV57" s="73"/>
      <c r="EFW57" s="73"/>
      <c r="EFX57" s="73"/>
      <c r="EFY57" s="73"/>
      <c r="EFZ57" s="73"/>
      <c r="EGA57" s="73"/>
      <c r="EGB57" s="73"/>
      <c r="EGC57" s="73"/>
      <c r="EGD57" s="73"/>
      <c r="EGE57" s="73"/>
      <c r="EGF57" s="73"/>
      <c r="EGG57" s="73"/>
      <c r="EGH57" s="73"/>
      <c r="EGI57" s="73"/>
      <c r="EGJ57" s="73"/>
      <c r="EGK57" s="73"/>
      <c r="EGL57" s="73"/>
      <c r="EGM57" s="73"/>
      <c r="EGN57" s="73"/>
      <c r="EGO57" s="73"/>
      <c r="EGP57" s="73"/>
      <c r="EGQ57" s="73"/>
      <c r="EGR57" s="73"/>
      <c r="EGS57" s="73"/>
      <c r="EGT57" s="73"/>
      <c r="EGU57" s="73"/>
      <c r="EGV57" s="73"/>
      <c r="EGW57" s="73"/>
      <c r="EGX57" s="73"/>
      <c r="EGY57" s="73"/>
      <c r="EGZ57" s="73"/>
      <c r="EHA57" s="73"/>
      <c r="EHB57" s="73"/>
      <c r="EHC57" s="73"/>
      <c r="EHD57" s="73"/>
      <c r="EHE57" s="73"/>
      <c r="EHF57" s="73"/>
      <c r="EHG57" s="73"/>
      <c r="EHH57" s="73"/>
      <c r="EHI57" s="73"/>
      <c r="EHJ57" s="73"/>
      <c r="EHK57" s="73"/>
      <c r="EHL57" s="73"/>
      <c r="EHM57" s="73"/>
      <c r="EHN57" s="73"/>
      <c r="EHO57" s="73"/>
      <c r="EHP57" s="73"/>
      <c r="EHQ57" s="73"/>
      <c r="EHR57" s="73"/>
      <c r="EHS57" s="73"/>
      <c r="EHT57" s="73"/>
      <c r="EHU57" s="73"/>
      <c r="EHV57" s="73"/>
      <c r="EHW57" s="73"/>
      <c r="EHX57" s="73"/>
      <c r="EHY57" s="73"/>
      <c r="EHZ57" s="73"/>
      <c r="EIA57" s="73"/>
      <c r="EIB57" s="73"/>
      <c r="EIC57" s="73"/>
      <c r="EID57" s="73"/>
      <c r="EIE57" s="73"/>
      <c r="EIF57" s="73"/>
      <c r="EIG57" s="73"/>
      <c r="EIH57" s="73"/>
      <c r="EII57" s="73"/>
      <c r="EIJ57" s="73"/>
      <c r="EIK57" s="73"/>
      <c r="EIL57" s="73"/>
      <c r="EIM57" s="73"/>
      <c r="EIN57" s="73"/>
      <c r="EIO57" s="73"/>
      <c r="EIP57" s="73"/>
      <c r="EIQ57" s="73"/>
      <c r="EIR57" s="73"/>
      <c r="EIS57" s="73"/>
      <c r="EIT57" s="73"/>
      <c r="EIU57" s="73"/>
      <c r="EIV57" s="73"/>
      <c r="EIW57" s="73"/>
      <c r="EIX57" s="73"/>
      <c r="EIY57" s="73"/>
      <c r="EIZ57" s="73"/>
      <c r="EJA57" s="73"/>
      <c r="EJB57" s="73"/>
      <c r="EJC57" s="73"/>
      <c r="EJD57" s="73"/>
      <c r="EJE57" s="73"/>
      <c r="EJF57" s="73"/>
      <c r="EJG57" s="73"/>
      <c r="EJH57" s="73"/>
      <c r="EJI57" s="73"/>
      <c r="EJJ57" s="73"/>
      <c r="EJK57" s="73"/>
      <c r="EJL57" s="73"/>
      <c r="EJM57" s="73"/>
      <c r="EJN57" s="73"/>
      <c r="EJO57" s="73"/>
      <c r="EJP57" s="73"/>
      <c r="EJQ57" s="73"/>
      <c r="EJR57" s="73"/>
      <c r="EJS57" s="73"/>
      <c r="EJT57" s="73"/>
      <c r="EJU57" s="73"/>
      <c r="EJV57" s="73"/>
      <c r="EJW57" s="73"/>
      <c r="EJX57" s="73"/>
      <c r="EJY57" s="73"/>
      <c r="EJZ57" s="73"/>
      <c r="EKA57" s="73"/>
      <c r="EKB57" s="73"/>
      <c r="EKC57" s="73"/>
      <c r="EKD57" s="73"/>
      <c r="EKE57" s="73"/>
      <c r="EKF57" s="73"/>
      <c r="EKG57" s="73"/>
      <c r="EKH57" s="73"/>
      <c r="EKI57" s="73"/>
      <c r="EKJ57" s="73"/>
      <c r="EKK57" s="73"/>
      <c r="EKL57" s="73"/>
      <c r="EKM57" s="73"/>
      <c r="EKN57" s="73"/>
      <c r="EKO57" s="73"/>
      <c r="EKP57" s="73"/>
      <c r="EKQ57" s="73"/>
      <c r="EKR57" s="73"/>
      <c r="EKS57" s="73"/>
      <c r="EKT57" s="73"/>
      <c r="EKU57" s="73"/>
      <c r="EKV57" s="73"/>
      <c r="EKW57" s="73"/>
      <c r="EKX57" s="73"/>
      <c r="EKY57" s="73"/>
      <c r="EKZ57" s="73"/>
      <c r="ELA57" s="73"/>
      <c r="ELB57" s="73"/>
      <c r="ELC57" s="73"/>
      <c r="ELD57" s="73"/>
      <c r="ELE57" s="73"/>
      <c r="ELF57" s="73"/>
      <c r="ELG57" s="73"/>
      <c r="ELH57" s="73"/>
      <c r="ELI57" s="73"/>
      <c r="ELJ57" s="73"/>
      <c r="ELK57" s="73"/>
      <c r="ELL57" s="73"/>
      <c r="ELM57" s="73"/>
      <c r="ELN57" s="73"/>
      <c r="ELO57" s="73"/>
      <c r="ELP57" s="73"/>
      <c r="ELQ57" s="73"/>
      <c r="ELR57" s="73"/>
      <c r="ELS57" s="73"/>
      <c r="ELT57" s="73"/>
      <c r="ELU57" s="73"/>
      <c r="ELV57" s="73"/>
      <c r="ELW57" s="73"/>
      <c r="ELX57" s="73"/>
      <c r="ELY57" s="73"/>
      <c r="ELZ57" s="73"/>
      <c r="EMA57" s="73"/>
      <c r="EMB57" s="73"/>
      <c r="EMC57" s="73"/>
      <c r="EMD57" s="73"/>
      <c r="EME57" s="73"/>
      <c r="EMF57" s="73"/>
      <c r="EMG57" s="73"/>
      <c r="EMH57" s="73"/>
      <c r="EMI57" s="73"/>
      <c r="EMJ57" s="73"/>
      <c r="EMK57" s="73"/>
      <c r="EML57" s="73"/>
      <c r="EMM57" s="73"/>
      <c r="EMN57" s="73"/>
      <c r="EMO57" s="73"/>
      <c r="EMP57" s="73"/>
      <c r="EMQ57" s="73"/>
      <c r="EMR57" s="73"/>
      <c r="EMS57" s="73"/>
      <c r="EMT57" s="73"/>
      <c r="EMU57" s="73"/>
      <c r="EMV57" s="73"/>
      <c r="EMW57" s="73"/>
      <c r="EMX57" s="73"/>
      <c r="EMY57" s="73"/>
      <c r="EMZ57" s="73"/>
      <c r="ENA57" s="73"/>
      <c r="ENB57" s="73"/>
      <c r="ENC57" s="73"/>
      <c r="END57" s="73"/>
      <c r="ENE57" s="73"/>
      <c r="ENF57" s="73"/>
      <c r="ENG57" s="73"/>
      <c r="ENH57" s="73"/>
      <c r="ENI57" s="73"/>
      <c r="ENJ57" s="73"/>
      <c r="ENK57" s="73"/>
      <c r="ENL57" s="73"/>
      <c r="ENM57" s="73"/>
      <c r="ENN57" s="73"/>
      <c r="ENO57" s="73"/>
      <c r="ENP57" s="73"/>
      <c r="ENQ57" s="73"/>
      <c r="ENR57" s="73"/>
      <c r="ENS57" s="73"/>
      <c r="ENT57" s="73"/>
      <c r="ENU57" s="73"/>
      <c r="ENV57" s="73"/>
      <c r="ENW57" s="73"/>
      <c r="ENX57" s="73"/>
      <c r="ENY57" s="73"/>
      <c r="ENZ57" s="73"/>
      <c r="EOA57" s="73"/>
      <c r="EOB57" s="73"/>
      <c r="EOC57" s="73"/>
      <c r="EOD57" s="73"/>
      <c r="EOE57" s="73"/>
      <c r="EOF57" s="73"/>
      <c r="EOG57" s="73"/>
      <c r="EOH57" s="73"/>
      <c r="EOI57" s="73"/>
      <c r="EOJ57" s="73"/>
      <c r="EOK57" s="73"/>
      <c r="EOL57" s="73"/>
      <c r="EOM57" s="73"/>
      <c r="EON57" s="73"/>
      <c r="EOO57" s="73"/>
      <c r="EOP57" s="73"/>
      <c r="EOQ57" s="73"/>
      <c r="EOR57" s="73"/>
      <c r="EOS57" s="73"/>
      <c r="EOT57" s="73"/>
      <c r="EOU57" s="73"/>
      <c r="EOV57" s="73"/>
      <c r="EOW57" s="73"/>
      <c r="EOX57" s="73"/>
      <c r="EOY57" s="73"/>
      <c r="EOZ57" s="73"/>
      <c r="EPA57" s="73"/>
      <c r="EPB57" s="73"/>
      <c r="EPC57" s="73"/>
      <c r="EPD57" s="73"/>
      <c r="EPE57" s="73"/>
      <c r="EPF57" s="73"/>
      <c r="EPG57" s="73"/>
      <c r="EPH57" s="73"/>
      <c r="EPI57" s="73"/>
      <c r="EPJ57" s="73"/>
      <c r="EPK57" s="73"/>
      <c r="EPL57" s="73"/>
      <c r="EPM57" s="73"/>
      <c r="EPN57" s="73"/>
      <c r="EPO57" s="73"/>
      <c r="EPP57" s="73"/>
      <c r="EPQ57" s="73"/>
      <c r="EPR57" s="73"/>
      <c r="EPS57" s="73"/>
      <c r="EPT57" s="73"/>
      <c r="EPU57" s="73"/>
      <c r="EPV57" s="73"/>
      <c r="EPW57" s="73"/>
      <c r="EPX57" s="73"/>
      <c r="EPY57" s="73"/>
      <c r="EPZ57" s="73"/>
      <c r="EQA57" s="73"/>
      <c r="EQB57" s="73"/>
      <c r="EQC57" s="73"/>
      <c r="EQD57" s="73"/>
      <c r="EQE57" s="73"/>
      <c r="EQF57" s="73"/>
      <c r="EQG57" s="73"/>
      <c r="EQH57" s="73"/>
      <c r="EQI57" s="73"/>
      <c r="EQJ57" s="73"/>
      <c r="EQK57" s="73"/>
      <c r="EQL57" s="73"/>
      <c r="EQM57" s="73"/>
      <c r="EQN57" s="73"/>
      <c r="EQO57" s="73"/>
      <c r="EQP57" s="73"/>
      <c r="EQQ57" s="73"/>
      <c r="EQR57" s="73"/>
      <c r="EQS57" s="73"/>
      <c r="EQT57" s="73"/>
      <c r="EQU57" s="73"/>
      <c r="EQV57" s="73"/>
      <c r="EQW57" s="73"/>
      <c r="EQX57" s="73"/>
      <c r="EQY57" s="73"/>
      <c r="EQZ57" s="73"/>
      <c r="ERA57" s="73"/>
      <c r="ERB57" s="73"/>
      <c r="ERC57" s="73"/>
      <c r="ERD57" s="73"/>
      <c r="ERE57" s="73"/>
      <c r="ERF57" s="73"/>
      <c r="ERG57" s="73"/>
      <c r="ERH57" s="73"/>
      <c r="ERI57" s="73"/>
      <c r="ERJ57" s="73"/>
      <c r="ERK57" s="73"/>
      <c r="ERL57" s="73"/>
      <c r="ERM57" s="73"/>
      <c r="ERN57" s="73"/>
      <c r="ERO57" s="73"/>
      <c r="ERP57" s="73"/>
      <c r="ERQ57" s="73"/>
      <c r="ERR57" s="73"/>
      <c r="ERS57" s="73"/>
      <c r="ERT57" s="73"/>
      <c r="ERU57" s="73"/>
      <c r="ERV57" s="73"/>
      <c r="ERW57" s="73"/>
      <c r="ERX57" s="73"/>
      <c r="ERY57" s="73"/>
      <c r="ERZ57" s="73"/>
      <c r="ESA57" s="73"/>
      <c r="ESB57" s="73"/>
      <c r="ESC57" s="73"/>
      <c r="ESD57" s="73"/>
      <c r="ESE57" s="73"/>
      <c r="ESF57" s="73"/>
      <c r="ESG57" s="73"/>
      <c r="ESH57" s="73"/>
      <c r="ESI57" s="73"/>
      <c r="ESJ57" s="73"/>
      <c r="ESK57" s="73"/>
      <c r="ESL57" s="73"/>
      <c r="ESM57" s="73"/>
      <c r="ESN57" s="73"/>
      <c r="ESO57" s="73"/>
      <c r="ESP57" s="73"/>
      <c r="ESQ57" s="73"/>
      <c r="ESR57" s="73"/>
      <c r="ESS57" s="73"/>
      <c r="EST57" s="73"/>
      <c r="ESU57" s="73"/>
      <c r="ESV57" s="73"/>
      <c r="ESW57" s="73"/>
      <c r="ESX57" s="73"/>
      <c r="ESY57" s="73"/>
      <c r="ESZ57" s="73"/>
      <c r="ETA57" s="73"/>
      <c r="ETB57" s="73"/>
      <c r="ETC57" s="73"/>
      <c r="ETD57" s="73"/>
      <c r="ETE57" s="73"/>
      <c r="ETF57" s="73"/>
      <c r="ETG57" s="73"/>
      <c r="ETH57" s="73"/>
      <c r="ETI57" s="73"/>
      <c r="ETJ57" s="73"/>
      <c r="ETK57" s="73"/>
      <c r="ETL57" s="73"/>
      <c r="ETM57" s="73"/>
      <c r="ETN57" s="73"/>
      <c r="ETO57" s="73"/>
      <c r="ETP57" s="73"/>
      <c r="ETQ57" s="73"/>
      <c r="ETR57" s="73"/>
      <c r="ETS57" s="73"/>
      <c r="ETT57" s="73"/>
      <c r="ETU57" s="73"/>
      <c r="ETV57" s="73"/>
      <c r="ETW57" s="73"/>
      <c r="ETX57" s="73"/>
      <c r="ETY57" s="73"/>
      <c r="ETZ57" s="73"/>
      <c r="EUA57" s="73"/>
      <c r="EUB57" s="73"/>
      <c r="EUC57" s="73"/>
      <c r="EUD57" s="73"/>
      <c r="EUE57" s="73"/>
      <c r="EUF57" s="73"/>
      <c r="EUG57" s="73"/>
      <c r="EUH57" s="73"/>
      <c r="EUI57" s="73"/>
      <c r="EUJ57" s="73"/>
      <c r="EUK57" s="73"/>
      <c r="EUL57" s="73"/>
      <c r="EUM57" s="73"/>
      <c r="EUN57" s="73"/>
      <c r="EUO57" s="73"/>
      <c r="EUP57" s="73"/>
      <c r="EUQ57" s="73"/>
      <c r="EUR57" s="73"/>
      <c r="EUS57" s="73"/>
      <c r="EUT57" s="73"/>
      <c r="EUU57" s="73"/>
      <c r="EUV57" s="73"/>
      <c r="EUW57" s="73"/>
      <c r="EUX57" s="73"/>
      <c r="EUY57" s="73"/>
      <c r="EUZ57" s="73"/>
      <c r="EVA57" s="73"/>
      <c r="EVB57" s="73"/>
      <c r="EVC57" s="73"/>
      <c r="EVD57" s="73"/>
      <c r="EVE57" s="73"/>
      <c r="EVF57" s="73"/>
      <c r="EVG57" s="73"/>
      <c r="EVH57" s="73"/>
      <c r="EVI57" s="73"/>
      <c r="EVJ57" s="73"/>
      <c r="EVK57" s="73"/>
      <c r="EVL57" s="73"/>
      <c r="EVM57" s="73"/>
      <c r="EVN57" s="73"/>
      <c r="EVO57" s="73"/>
      <c r="EVP57" s="73"/>
      <c r="EVQ57" s="73"/>
      <c r="EVR57" s="73"/>
      <c r="EVS57" s="73"/>
      <c r="EVT57" s="73"/>
      <c r="EVU57" s="73"/>
      <c r="EVV57" s="73"/>
      <c r="EVW57" s="73"/>
      <c r="EVX57" s="73"/>
      <c r="EVY57" s="73"/>
      <c r="EVZ57" s="73"/>
      <c r="EWA57" s="73"/>
      <c r="EWB57" s="73"/>
      <c r="EWC57" s="73"/>
      <c r="EWD57" s="73"/>
      <c r="EWE57" s="73"/>
      <c r="EWF57" s="73"/>
      <c r="EWG57" s="73"/>
      <c r="EWH57" s="73"/>
      <c r="EWI57" s="73"/>
      <c r="EWJ57" s="73"/>
      <c r="EWK57" s="73"/>
      <c r="EWL57" s="73"/>
      <c r="EWM57" s="73"/>
      <c r="EWN57" s="73"/>
      <c r="EWO57" s="73"/>
      <c r="EWP57" s="73"/>
      <c r="EWQ57" s="73"/>
      <c r="EWR57" s="73"/>
      <c r="EWS57" s="73"/>
      <c r="EWT57" s="73"/>
      <c r="EWU57" s="73"/>
      <c r="EWV57" s="73"/>
      <c r="EWW57" s="73"/>
      <c r="EWX57" s="73"/>
      <c r="EWY57" s="73"/>
      <c r="EWZ57" s="73"/>
      <c r="EXA57" s="73"/>
      <c r="EXB57" s="73"/>
      <c r="EXC57" s="73"/>
      <c r="EXD57" s="73"/>
      <c r="EXE57" s="73"/>
      <c r="EXF57" s="73"/>
      <c r="EXG57" s="73"/>
      <c r="EXH57" s="73"/>
      <c r="EXI57" s="73"/>
      <c r="EXJ57" s="73"/>
      <c r="EXK57" s="73"/>
      <c r="EXL57" s="73"/>
      <c r="EXM57" s="73"/>
      <c r="EXN57" s="73"/>
      <c r="EXO57" s="73"/>
      <c r="EXP57" s="73"/>
      <c r="EXQ57" s="73"/>
      <c r="EXR57" s="73"/>
      <c r="EXS57" s="73"/>
      <c r="EXT57" s="73"/>
      <c r="EXU57" s="73"/>
      <c r="EXV57" s="73"/>
      <c r="EXW57" s="73"/>
      <c r="EXX57" s="73"/>
      <c r="EXY57" s="73"/>
      <c r="EXZ57" s="73"/>
      <c r="EYA57" s="73"/>
      <c r="EYB57" s="73"/>
      <c r="EYC57" s="73"/>
      <c r="EYD57" s="73"/>
      <c r="EYE57" s="73"/>
      <c r="EYF57" s="73"/>
      <c r="EYG57" s="73"/>
      <c r="EYH57" s="73"/>
      <c r="EYI57" s="73"/>
      <c r="EYJ57" s="73"/>
      <c r="EYK57" s="73"/>
      <c r="EYL57" s="73"/>
      <c r="EYM57" s="73"/>
      <c r="EYN57" s="73"/>
      <c r="EYO57" s="73"/>
      <c r="EYP57" s="73"/>
      <c r="EYQ57" s="73"/>
      <c r="EYR57" s="73"/>
      <c r="EYS57" s="73"/>
      <c r="EYT57" s="73"/>
      <c r="EYU57" s="73"/>
      <c r="EYV57" s="73"/>
      <c r="EYW57" s="73"/>
      <c r="EYX57" s="73"/>
      <c r="EYY57" s="73"/>
      <c r="EYZ57" s="73"/>
      <c r="EZA57" s="73"/>
      <c r="EZB57" s="73"/>
      <c r="EZC57" s="73"/>
      <c r="EZD57" s="73"/>
      <c r="EZE57" s="73"/>
      <c r="EZF57" s="73"/>
      <c r="EZG57" s="73"/>
      <c r="EZH57" s="73"/>
      <c r="EZI57" s="73"/>
      <c r="EZJ57" s="73"/>
      <c r="EZK57" s="73"/>
      <c r="EZL57" s="73"/>
      <c r="EZM57" s="73"/>
      <c r="EZN57" s="73"/>
      <c r="EZO57" s="73"/>
      <c r="EZP57" s="73"/>
      <c r="EZQ57" s="73"/>
      <c r="EZR57" s="73"/>
      <c r="EZS57" s="73"/>
      <c r="EZT57" s="73"/>
      <c r="EZU57" s="73"/>
      <c r="EZV57" s="73"/>
      <c r="EZW57" s="73"/>
      <c r="EZX57" s="73"/>
      <c r="EZY57" s="73"/>
      <c r="EZZ57" s="73"/>
      <c r="FAA57" s="73"/>
      <c r="FAB57" s="73"/>
      <c r="FAC57" s="73"/>
      <c r="FAD57" s="73"/>
      <c r="FAE57" s="73"/>
      <c r="FAF57" s="73"/>
      <c r="FAG57" s="73"/>
      <c r="FAH57" s="73"/>
      <c r="FAI57" s="73"/>
      <c r="FAJ57" s="73"/>
      <c r="FAK57" s="73"/>
      <c r="FAL57" s="73"/>
      <c r="FAM57" s="73"/>
      <c r="FAN57" s="73"/>
      <c r="FAO57" s="73"/>
      <c r="FAP57" s="73"/>
      <c r="FAQ57" s="73"/>
      <c r="FAR57" s="73"/>
      <c r="FAS57" s="73"/>
      <c r="FAT57" s="73"/>
      <c r="FAU57" s="73"/>
      <c r="FAV57" s="73"/>
      <c r="FAW57" s="73"/>
      <c r="FAX57" s="73"/>
      <c r="FAY57" s="73"/>
      <c r="FAZ57" s="73"/>
      <c r="FBA57" s="73"/>
      <c r="FBB57" s="73"/>
      <c r="FBC57" s="73"/>
      <c r="FBD57" s="73"/>
      <c r="FBE57" s="73"/>
      <c r="FBF57" s="73"/>
      <c r="FBG57" s="73"/>
      <c r="FBH57" s="73"/>
      <c r="FBI57" s="73"/>
      <c r="FBJ57" s="73"/>
      <c r="FBK57" s="73"/>
      <c r="FBL57" s="73"/>
      <c r="FBM57" s="73"/>
      <c r="FBN57" s="73"/>
      <c r="FBO57" s="73"/>
      <c r="FBP57" s="73"/>
      <c r="FBQ57" s="73"/>
      <c r="FBR57" s="73"/>
      <c r="FBS57" s="73"/>
      <c r="FBT57" s="73"/>
      <c r="FBU57" s="73"/>
      <c r="FBV57" s="73"/>
      <c r="FBW57" s="73"/>
      <c r="FBX57" s="73"/>
      <c r="FBY57" s="73"/>
      <c r="FBZ57" s="73"/>
      <c r="FCA57" s="73"/>
      <c r="FCB57" s="73"/>
      <c r="FCC57" s="73"/>
      <c r="FCD57" s="73"/>
      <c r="FCE57" s="73"/>
      <c r="FCF57" s="73"/>
      <c r="FCG57" s="73"/>
      <c r="FCH57" s="73"/>
      <c r="FCI57" s="73"/>
      <c r="FCJ57" s="73"/>
      <c r="FCK57" s="73"/>
      <c r="FCL57" s="73"/>
      <c r="FCM57" s="73"/>
      <c r="FCN57" s="73"/>
      <c r="FCO57" s="73"/>
      <c r="FCP57" s="73"/>
      <c r="FCQ57" s="73"/>
      <c r="FCR57" s="73"/>
      <c r="FCS57" s="73"/>
      <c r="FCT57" s="73"/>
      <c r="FCU57" s="73"/>
      <c r="FCV57" s="73"/>
      <c r="FCW57" s="73"/>
      <c r="FCX57" s="73"/>
      <c r="FCY57" s="73"/>
      <c r="FCZ57" s="73"/>
      <c r="FDA57" s="73"/>
      <c r="FDB57" s="73"/>
      <c r="FDC57" s="73"/>
      <c r="FDD57" s="73"/>
      <c r="FDE57" s="73"/>
      <c r="FDF57" s="73"/>
      <c r="FDG57" s="73"/>
      <c r="FDH57" s="73"/>
      <c r="FDI57" s="73"/>
      <c r="FDJ57" s="73"/>
      <c r="FDK57" s="73"/>
      <c r="FDL57" s="73"/>
      <c r="FDM57" s="73"/>
      <c r="FDN57" s="73"/>
      <c r="FDO57" s="73"/>
      <c r="FDP57" s="73"/>
      <c r="FDQ57" s="73"/>
      <c r="FDR57" s="73"/>
      <c r="FDS57" s="73"/>
      <c r="FDT57" s="73"/>
      <c r="FDU57" s="73"/>
      <c r="FDV57" s="73"/>
      <c r="FDW57" s="73"/>
      <c r="FDX57" s="73"/>
      <c r="FDY57" s="73"/>
      <c r="FDZ57" s="73"/>
      <c r="FEA57" s="73"/>
      <c r="FEB57" s="73"/>
      <c r="FEC57" s="73"/>
      <c r="FED57" s="73"/>
      <c r="FEE57" s="73"/>
      <c r="FEF57" s="73"/>
      <c r="FEG57" s="73"/>
      <c r="FEH57" s="73"/>
      <c r="FEI57" s="73"/>
      <c r="FEJ57" s="73"/>
      <c r="FEK57" s="73"/>
      <c r="FEL57" s="73"/>
      <c r="FEM57" s="73"/>
      <c r="FEN57" s="73"/>
      <c r="FEO57" s="73"/>
      <c r="FEP57" s="73"/>
      <c r="FEQ57" s="73"/>
      <c r="FER57" s="73"/>
      <c r="FES57" s="73"/>
      <c r="FET57" s="73"/>
      <c r="FEU57" s="73"/>
      <c r="FEV57" s="73"/>
      <c r="FEW57" s="73"/>
      <c r="FEX57" s="73"/>
      <c r="FEY57" s="73"/>
      <c r="FEZ57" s="73"/>
      <c r="FFA57" s="73"/>
      <c r="FFB57" s="73"/>
      <c r="FFC57" s="73"/>
      <c r="FFD57" s="73"/>
      <c r="FFE57" s="73"/>
      <c r="FFF57" s="73"/>
      <c r="FFG57" s="73"/>
      <c r="FFH57" s="73"/>
      <c r="FFI57" s="73"/>
      <c r="FFJ57" s="73"/>
      <c r="FFK57" s="73"/>
      <c r="FFL57" s="73"/>
      <c r="FFM57" s="73"/>
      <c r="FFN57" s="73"/>
      <c r="FFO57" s="73"/>
      <c r="FFP57" s="73"/>
      <c r="FFQ57" s="73"/>
      <c r="FFR57" s="73"/>
      <c r="FFS57" s="73"/>
      <c r="FFT57" s="73"/>
      <c r="FFU57" s="73"/>
      <c r="FFV57" s="73"/>
      <c r="FFW57" s="73"/>
      <c r="FFX57" s="73"/>
      <c r="FFY57" s="73"/>
      <c r="FFZ57" s="73"/>
      <c r="FGA57" s="73"/>
      <c r="FGB57" s="73"/>
      <c r="FGC57" s="73"/>
      <c r="FGD57" s="73"/>
      <c r="FGE57" s="73"/>
      <c r="FGF57" s="73"/>
      <c r="FGG57" s="73"/>
      <c r="FGH57" s="73"/>
      <c r="FGI57" s="73"/>
      <c r="FGJ57" s="73"/>
      <c r="FGK57" s="73"/>
      <c r="FGL57" s="73"/>
      <c r="FGM57" s="73"/>
      <c r="FGN57" s="73"/>
      <c r="FGO57" s="73"/>
      <c r="FGP57" s="73"/>
      <c r="FGQ57" s="73"/>
      <c r="FGR57" s="73"/>
      <c r="FGS57" s="73"/>
      <c r="FGT57" s="73"/>
      <c r="FGU57" s="73"/>
      <c r="FGV57" s="73"/>
      <c r="FGW57" s="73"/>
      <c r="FGX57" s="73"/>
      <c r="FGY57" s="73"/>
      <c r="FGZ57" s="73"/>
      <c r="FHA57" s="73"/>
      <c r="FHB57" s="73"/>
      <c r="FHC57" s="73"/>
      <c r="FHD57" s="73"/>
      <c r="FHE57" s="73"/>
      <c r="FHF57" s="73"/>
      <c r="FHG57" s="73"/>
      <c r="FHH57" s="73"/>
      <c r="FHI57" s="73"/>
      <c r="FHJ57" s="73"/>
      <c r="FHK57" s="73"/>
      <c r="FHL57" s="73"/>
      <c r="FHM57" s="73"/>
      <c r="FHN57" s="73"/>
      <c r="FHO57" s="73"/>
      <c r="FHP57" s="73"/>
      <c r="FHQ57" s="73"/>
      <c r="FHR57" s="73"/>
      <c r="FHS57" s="73"/>
      <c r="FHT57" s="73"/>
      <c r="FHU57" s="73"/>
      <c r="FHV57" s="73"/>
      <c r="FHW57" s="73"/>
      <c r="FHX57" s="73"/>
      <c r="FHY57" s="73"/>
      <c r="FHZ57" s="73"/>
      <c r="FIA57" s="73"/>
      <c r="FIB57" s="73"/>
      <c r="FIC57" s="73"/>
      <c r="FID57" s="73"/>
      <c r="FIE57" s="73"/>
      <c r="FIF57" s="73"/>
      <c r="FIG57" s="73"/>
      <c r="FIH57" s="73"/>
      <c r="FII57" s="73"/>
      <c r="FIJ57" s="73"/>
      <c r="FIK57" s="73"/>
      <c r="FIL57" s="73"/>
      <c r="FIM57" s="73"/>
      <c r="FIN57" s="73"/>
      <c r="FIO57" s="73"/>
      <c r="FIP57" s="73"/>
      <c r="FIQ57" s="73"/>
      <c r="FIR57" s="73"/>
      <c r="FIS57" s="73"/>
      <c r="FIT57" s="73"/>
      <c r="FIU57" s="73"/>
      <c r="FIV57" s="73"/>
      <c r="FIW57" s="73"/>
      <c r="FIX57" s="73"/>
      <c r="FIY57" s="73"/>
      <c r="FIZ57" s="73"/>
      <c r="FJA57" s="73"/>
      <c r="FJB57" s="73"/>
      <c r="FJC57" s="73"/>
      <c r="FJD57" s="73"/>
      <c r="FJE57" s="73"/>
      <c r="FJF57" s="73"/>
      <c r="FJG57" s="73"/>
      <c r="FJH57" s="73"/>
      <c r="FJI57" s="73"/>
      <c r="FJJ57" s="73"/>
      <c r="FJK57" s="73"/>
      <c r="FJL57" s="73"/>
      <c r="FJM57" s="73"/>
      <c r="FJN57" s="73"/>
      <c r="FJO57" s="73"/>
      <c r="FJP57" s="73"/>
      <c r="FJQ57" s="73"/>
      <c r="FJR57" s="73"/>
      <c r="FJS57" s="73"/>
      <c r="FJT57" s="73"/>
      <c r="FJU57" s="73"/>
      <c r="FJV57" s="73"/>
      <c r="FJW57" s="73"/>
      <c r="FJX57" s="73"/>
      <c r="FJY57" s="73"/>
      <c r="FJZ57" s="73"/>
      <c r="FKA57" s="73"/>
      <c r="FKB57" s="73"/>
      <c r="FKC57" s="73"/>
      <c r="FKD57" s="73"/>
      <c r="FKE57" s="73"/>
      <c r="FKF57" s="73"/>
      <c r="FKG57" s="73"/>
      <c r="FKH57" s="73"/>
      <c r="FKI57" s="73"/>
      <c r="FKJ57" s="73"/>
      <c r="FKK57" s="73"/>
      <c r="FKL57" s="73"/>
      <c r="FKM57" s="73"/>
      <c r="FKN57" s="73"/>
      <c r="FKO57" s="73"/>
      <c r="FKP57" s="73"/>
      <c r="FKQ57" s="73"/>
      <c r="FKR57" s="73"/>
      <c r="FKS57" s="73"/>
      <c r="FKT57" s="73"/>
      <c r="FKU57" s="73"/>
      <c r="FKV57" s="73"/>
      <c r="FKW57" s="73"/>
      <c r="FKX57" s="73"/>
      <c r="FKY57" s="73"/>
      <c r="FKZ57" s="73"/>
      <c r="FLA57" s="73"/>
      <c r="FLB57" s="73"/>
      <c r="FLC57" s="73"/>
      <c r="FLD57" s="73"/>
      <c r="FLE57" s="73"/>
      <c r="FLF57" s="73"/>
      <c r="FLG57" s="73"/>
      <c r="FLH57" s="73"/>
      <c r="FLI57" s="73"/>
      <c r="FLJ57" s="73"/>
      <c r="FLK57" s="73"/>
      <c r="FLL57" s="73"/>
      <c r="FLM57" s="73"/>
      <c r="FLN57" s="73"/>
      <c r="FLO57" s="73"/>
      <c r="FLP57" s="73"/>
      <c r="FLQ57" s="73"/>
      <c r="FLR57" s="73"/>
      <c r="FLS57" s="73"/>
      <c r="FLT57" s="73"/>
      <c r="FLU57" s="73"/>
      <c r="FLV57" s="73"/>
      <c r="FLW57" s="73"/>
      <c r="FLX57" s="73"/>
      <c r="FLY57" s="73"/>
      <c r="FLZ57" s="73"/>
      <c r="FMA57" s="73"/>
      <c r="FMB57" s="73"/>
      <c r="FMC57" s="73"/>
      <c r="FMD57" s="73"/>
      <c r="FME57" s="73"/>
      <c r="FMF57" s="73"/>
      <c r="FMG57" s="73"/>
      <c r="FMH57" s="73"/>
      <c r="FMI57" s="73"/>
      <c r="FMJ57" s="73"/>
      <c r="FMK57" s="73"/>
      <c r="FML57" s="73"/>
      <c r="FMM57" s="73"/>
      <c r="FMN57" s="73"/>
      <c r="FMO57" s="73"/>
      <c r="FMP57" s="73"/>
      <c r="FMQ57" s="73"/>
      <c r="FMR57" s="73"/>
      <c r="FMS57" s="73"/>
      <c r="FMT57" s="73"/>
      <c r="FMU57" s="73"/>
      <c r="FMV57" s="73"/>
      <c r="FMW57" s="73"/>
      <c r="FMX57" s="73"/>
      <c r="FMY57" s="73"/>
      <c r="FMZ57" s="73"/>
      <c r="FNA57" s="73"/>
      <c r="FNB57" s="73"/>
      <c r="FNC57" s="73"/>
      <c r="FND57" s="73"/>
      <c r="FNE57" s="73"/>
      <c r="FNF57" s="73"/>
      <c r="FNG57" s="73"/>
      <c r="FNH57" s="73"/>
      <c r="FNI57" s="73"/>
      <c r="FNJ57" s="73"/>
      <c r="FNK57" s="73"/>
      <c r="FNL57" s="73"/>
      <c r="FNM57" s="73"/>
      <c r="FNN57" s="73"/>
      <c r="FNO57" s="73"/>
      <c r="FNP57" s="73"/>
      <c r="FNQ57" s="73"/>
      <c r="FNR57" s="73"/>
      <c r="FNS57" s="73"/>
      <c r="FNT57" s="73"/>
      <c r="FNU57" s="73"/>
      <c r="FNV57" s="73"/>
      <c r="FNW57" s="73"/>
      <c r="FNX57" s="73"/>
      <c r="FNY57" s="73"/>
      <c r="FNZ57" s="73"/>
      <c r="FOA57" s="73"/>
      <c r="FOB57" s="73"/>
      <c r="FOC57" s="73"/>
      <c r="FOD57" s="73"/>
      <c r="FOE57" s="73"/>
      <c r="FOF57" s="73"/>
      <c r="FOG57" s="73"/>
      <c r="FOH57" s="73"/>
      <c r="FOI57" s="73"/>
      <c r="FOJ57" s="73"/>
      <c r="FOK57" s="73"/>
      <c r="FOL57" s="73"/>
      <c r="FOM57" s="73"/>
      <c r="FON57" s="73"/>
      <c r="FOO57" s="73"/>
      <c r="FOP57" s="73"/>
      <c r="FOQ57" s="73"/>
      <c r="FOR57" s="73"/>
      <c r="FOS57" s="73"/>
      <c r="FOT57" s="73"/>
      <c r="FOU57" s="73"/>
      <c r="FOV57" s="73"/>
      <c r="FOW57" s="73"/>
      <c r="FOX57" s="73"/>
      <c r="FOY57" s="73"/>
      <c r="FOZ57" s="73"/>
      <c r="FPA57" s="73"/>
      <c r="FPB57" s="73"/>
      <c r="FPC57" s="73"/>
      <c r="FPD57" s="73"/>
      <c r="FPE57" s="73"/>
      <c r="FPF57" s="73"/>
      <c r="FPG57" s="73"/>
      <c r="FPH57" s="73"/>
      <c r="FPI57" s="73"/>
      <c r="FPJ57" s="73"/>
      <c r="FPK57" s="73"/>
      <c r="FPL57" s="73"/>
      <c r="FPM57" s="73"/>
      <c r="FPN57" s="73"/>
      <c r="FPO57" s="73"/>
      <c r="FPP57" s="73"/>
      <c r="FPQ57" s="73"/>
      <c r="FPR57" s="73"/>
      <c r="FPS57" s="73"/>
      <c r="FPT57" s="73"/>
      <c r="FPU57" s="73"/>
      <c r="FPV57" s="73"/>
      <c r="FPW57" s="73"/>
      <c r="FPX57" s="73"/>
      <c r="FPY57" s="73"/>
      <c r="FPZ57" s="73"/>
      <c r="FQA57" s="73"/>
      <c r="FQB57" s="73"/>
      <c r="FQC57" s="73"/>
      <c r="FQD57" s="73"/>
      <c r="FQE57" s="73"/>
      <c r="FQF57" s="73"/>
      <c r="FQG57" s="73"/>
      <c r="FQH57" s="73"/>
      <c r="FQI57" s="73"/>
      <c r="FQJ57" s="73"/>
      <c r="FQK57" s="73"/>
      <c r="FQL57" s="73"/>
      <c r="FQM57" s="73"/>
      <c r="FQN57" s="73"/>
      <c r="FQO57" s="73"/>
      <c r="FQP57" s="73"/>
      <c r="FQQ57" s="73"/>
      <c r="FQR57" s="73"/>
      <c r="FQS57" s="73"/>
      <c r="FQT57" s="73"/>
      <c r="FQU57" s="73"/>
      <c r="FQV57" s="73"/>
      <c r="FQW57" s="73"/>
      <c r="FQX57" s="73"/>
      <c r="FQY57" s="73"/>
      <c r="FQZ57" s="73"/>
      <c r="FRA57" s="73"/>
      <c r="FRB57" s="73"/>
      <c r="FRC57" s="73"/>
      <c r="FRD57" s="73"/>
      <c r="FRE57" s="73"/>
      <c r="FRF57" s="73"/>
      <c r="FRG57" s="73"/>
      <c r="FRH57" s="73"/>
      <c r="FRI57" s="73"/>
      <c r="FRJ57" s="73"/>
      <c r="FRK57" s="73"/>
      <c r="FRL57" s="73"/>
      <c r="FRM57" s="73"/>
      <c r="FRN57" s="73"/>
      <c r="FRO57" s="73"/>
      <c r="FRP57" s="73"/>
      <c r="FRQ57" s="73"/>
      <c r="FRR57" s="73"/>
      <c r="FRS57" s="73"/>
      <c r="FRT57" s="73"/>
      <c r="FRU57" s="73"/>
      <c r="FRV57" s="73"/>
      <c r="FRW57" s="73"/>
      <c r="FRX57" s="73"/>
      <c r="FRY57" s="73"/>
      <c r="FRZ57" s="73"/>
      <c r="FSA57" s="73"/>
      <c r="FSB57" s="73"/>
      <c r="FSC57" s="73"/>
      <c r="FSD57" s="73"/>
      <c r="FSE57" s="73"/>
      <c r="FSF57" s="73"/>
      <c r="FSG57" s="73"/>
      <c r="FSH57" s="73"/>
      <c r="FSI57" s="73"/>
      <c r="FSJ57" s="73"/>
      <c r="FSK57" s="73"/>
      <c r="FSL57" s="73"/>
      <c r="FSM57" s="73"/>
      <c r="FSN57" s="73"/>
      <c r="FSO57" s="73"/>
      <c r="FSP57" s="73"/>
      <c r="FSQ57" s="73"/>
      <c r="FSR57" s="73"/>
      <c r="FSS57" s="73"/>
      <c r="FST57" s="73"/>
      <c r="FSU57" s="73"/>
      <c r="FSV57" s="73"/>
      <c r="FSW57" s="73"/>
      <c r="FSX57" s="73"/>
      <c r="FSY57" s="73"/>
      <c r="FSZ57" s="73"/>
      <c r="FTA57" s="73"/>
      <c r="FTB57" s="73"/>
      <c r="FTC57" s="73"/>
      <c r="FTD57" s="73"/>
      <c r="FTE57" s="73"/>
      <c r="FTF57" s="73"/>
      <c r="FTG57" s="73"/>
      <c r="FTH57" s="73"/>
      <c r="FTI57" s="73"/>
      <c r="FTJ57" s="73"/>
      <c r="FTK57" s="73"/>
      <c r="FTL57" s="73"/>
      <c r="FTM57" s="73"/>
      <c r="FTN57" s="73"/>
      <c r="FTO57" s="73"/>
      <c r="FTP57" s="73"/>
      <c r="FTQ57" s="73"/>
      <c r="FTR57" s="73"/>
      <c r="FTS57" s="73"/>
      <c r="FTT57" s="73"/>
      <c r="FTU57" s="73"/>
      <c r="FTV57" s="73"/>
      <c r="FTW57" s="73"/>
      <c r="FTX57" s="73"/>
      <c r="FTY57" s="73"/>
      <c r="FTZ57" s="73"/>
      <c r="FUA57" s="73"/>
      <c r="FUB57" s="73"/>
      <c r="FUC57" s="73"/>
      <c r="FUD57" s="73"/>
      <c r="FUE57" s="73"/>
      <c r="FUF57" s="73"/>
      <c r="FUG57" s="73"/>
      <c r="FUH57" s="73"/>
      <c r="FUI57" s="73"/>
      <c r="FUJ57" s="73"/>
      <c r="FUK57" s="73"/>
      <c r="FUL57" s="73"/>
      <c r="FUM57" s="73"/>
      <c r="FUN57" s="73"/>
      <c r="FUO57" s="73"/>
      <c r="FUP57" s="73"/>
      <c r="FUQ57" s="73"/>
      <c r="FUR57" s="73"/>
      <c r="FUS57" s="73"/>
      <c r="FUT57" s="73"/>
      <c r="FUU57" s="73"/>
      <c r="FUV57" s="73"/>
      <c r="FUW57" s="73"/>
      <c r="FUX57" s="73"/>
      <c r="FUY57" s="73"/>
      <c r="FUZ57" s="73"/>
      <c r="FVA57" s="73"/>
      <c r="FVB57" s="73"/>
      <c r="FVC57" s="73"/>
      <c r="FVD57" s="73"/>
      <c r="FVE57" s="73"/>
      <c r="FVF57" s="73"/>
      <c r="FVG57" s="73"/>
      <c r="FVH57" s="73"/>
      <c r="FVI57" s="73"/>
      <c r="FVJ57" s="73"/>
      <c r="FVK57" s="73"/>
      <c r="FVL57" s="73"/>
      <c r="FVM57" s="73"/>
      <c r="FVN57" s="73"/>
      <c r="FVO57" s="73"/>
      <c r="FVP57" s="73"/>
      <c r="FVQ57" s="73"/>
      <c r="FVR57" s="73"/>
      <c r="FVS57" s="73"/>
      <c r="FVT57" s="73"/>
      <c r="FVU57" s="73"/>
      <c r="FVV57" s="73"/>
      <c r="FVW57" s="73"/>
      <c r="FVX57" s="73"/>
      <c r="FVY57" s="73"/>
      <c r="FVZ57" s="73"/>
      <c r="FWA57" s="73"/>
      <c r="FWB57" s="73"/>
      <c r="FWC57" s="73"/>
      <c r="FWD57" s="73"/>
      <c r="FWE57" s="73"/>
      <c r="FWF57" s="73"/>
      <c r="FWG57" s="73"/>
      <c r="FWH57" s="73"/>
      <c r="FWI57" s="73"/>
      <c r="FWJ57" s="73"/>
      <c r="FWK57" s="73"/>
      <c r="FWL57" s="73"/>
      <c r="FWM57" s="73"/>
      <c r="FWN57" s="73"/>
      <c r="FWO57" s="73"/>
      <c r="FWP57" s="73"/>
      <c r="FWQ57" s="73"/>
      <c r="FWR57" s="73"/>
      <c r="FWS57" s="73"/>
      <c r="FWT57" s="73"/>
      <c r="FWU57" s="73"/>
      <c r="FWV57" s="73"/>
      <c r="FWW57" s="73"/>
      <c r="FWX57" s="73"/>
      <c r="FWY57" s="73"/>
      <c r="FWZ57" s="73"/>
      <c r="FXA57" s="73"/>
      <c r="FXB57" s="73"/>
      <c r="FXC57" s="73"/>
      <c r="FXD57" s="73"/>
      <c r="FXE57" s="73"/>
      <c r="FXF57" s="73"/>
      <c r="FXG57" s="73"/>
      <c r="FXH57" s="73"/>
      <c r="FXI57" s="73"/>
      <c r="FXJ57" s="73"/>
      <c r="FXK57" s="73"/>
      <c r="FXL57" s="73"/>
      <c r="FXM57" s="73"/>
      <c r="FXN57" s="73"/>
      <c r="FXO57" s="73"/>
      <c r="FXP57" s="73"/>
      <c r="FXQ57" s="73"/>
      <c r="FXR57" s="73"/>
      <c r="FXS57" s="73"/>
      <c r="FXT57" s="73"/>
      <c r="FXU57" s="73"/>
      <c r="FXV57" s="73"/>
      <c r="FXW57" s="73"/>
      <c r="FXX57" s="73"/>
      <c r="FXY57" s="73"/>
      <c r="FXZ57" s="73"/>
      <c r="FYA57" s="73"/>
      <c r="FYB57" s="73"/>
      <c r="FYC57" s="73"/>
      <c r="FYD57" s="73"/>
      <c r="FYE57" s="73"/>
      <c r="FYF57" s="73"/>
      <c r="FYG57" s="73"/>
      <c r="FYH57" s="73"/>
      <c r="FYI57" s="73"/>
      <c r="FYJ57" s="73"/>
      <c r="FYK57" s="73"/>
      <c r="FYL57" s="73"/>
      <c r="FYM57" s="73"/>
      <c r="FYN57" s="73"/>
      <c r="FYO57" s="73"/>
      <c r="FYP57" s="73"/>
      <c r="FYQ57" s="73"/>
      <c r="FYR57" s="73"/>
      <c r="FYS57" s="73"/>
      <c r="FYT57" s="73"/>
      <c r="FYU57" s="73"/>
      <c r="FYV57" s="73"/>
      <c r="FYW57" s="73"/>
      <c r="FYX57" s="73"/>
      <c r="FYY57" s="73"/>
      <c r="FYZ57" s="73"/>
      <c r="FZA57" s="73"/>
      <c r="FZB57" s="73"/>
      <c r="FZC57" s="73"/>
      <c r="FZD57" s="73"/>
      <c r="FZE57" s="73"/>
      <c r="FZF57" s="73"/>
      <c r="FZG57" s="73"/>
      <c r="FZH57" s="73"/>
      <c r="FZI57" s="73"/>
      <c r="FZJ57" s="73"/>
      <c r="FZK57" s="73"/>
      <c r="FZL57" s="73"/>
      <c r="FZM57" s="73"/>
      <c r="FZN57" s="73"/>
      <c r="FZO57" s="73"/>
      <c r="FZP57" s="73"/>
      <c r="FZQ57" s="73"/>
      <c r="FZR57" s="73"/>
      <c r="FZS57" s="73"/>
      <c r="FZT57" s="73"/>
      <c r="FZU57" s="73"/>
      <c r="FZV57" s="73"/>
      <c r="FZW57" s="73"/>
      <c r="FZX57" s="73"/>
      <c r="FZY57" s="73"/>
      <c r="FZZ57" s="73"/>
      <c r="GAA57" s="73"/>
      <c r="GAB57" s="73"/>
      <c r="GAC57" s="73"/>
      <c r="GAD57" s="73"/>
      <c r="GAE57" s="73"/>
      <c r="GAF57" s="73"/>
      <c r="GAG57" s="73"/>
      <c r="GAH57" s="73"/>
      <c r="GAI57" s="73"/>
      <c r="GAJ57" s="73"/>
      <c r="GAK57" s="73"/>
      <c r="GAL57" s="73"/>
      <c r="GAM57" s="73"/>
      <c r="GAN57" s="73"/>
      <c r="GAO57" s="73"/>
      <c r="GAP57" s="73"/>
      <c r="GAQ57" s="73"/>
      <c r="GAR57" s="73"/>
      <c r="GAS57" s="73"/>
      <c r="GAT57" s="73"/>
      <c r="GAU57" s="73"/>
      <c r="GAV57" s="73"/>
      <c r="GAW57" s="73"/>
      <c r="GAX57" s="73"/>
      <c r="GAY57" s="73"/>
      <c r="GAZ57" s="73"/>
      <c r="GBA57" s="73"/>
      <c r="GBB57" s="73"/>
      <c r="GBC57" s="73"/>
      <c r="GBD57" s="73"/>
      <c r="GBE57" s="73"/>
      <c r="GBF57" s="73"/>
      <c r="GBG57" s="73"/>
      <c r="GBH57" s="73"/>
      <c r="GBI57" s="73"/>
      <c r="GBJ57" s="73"/>
      <c r="GBK57" s="73"/>
      <c r="GBL57" s="73"/>
      <c r="GBM57" s="73"/>
      <c r="GBN57" s="73"/>
      <c r="GBO57" s="73"/>
      <c r="GBP57" s="73"/>
      <c r="GBQ57" s="73"/>
      <c r="GBR57" s="73"/>
      <c r="GBS57" s="73"/>
      <c r="GBT57" s="73"/>
      <c r="GBU57" s="73"/>
      <c r="GBV57" s="73"/>
      <c r="GBW57" s="73"/>
      <c r="GBX57" s="73"/>
      <c r="GBY57" s="73"/>
      <c r="GBZ57" s="73"/>
      <c r="GCA57" s="73"/>
      <c r="GCB57" s="73"/>
      <c r="GCC57" s="73"/>
      <c r="GCD57" s="73"/>
      <c r="GCE57" s="73"/>
      <c r="GCF57" s="73"/>
      <c r="GCG57" s="73"/>
      <c r="GCH57" s="73"/>
      <c r="GCI57" s="73"/>
      <c r="GCJ57" s="73"/>
      <c r="GCK57" s="73"/>
      <c r="GCL57" s="73"/>
      <c r="GCM57" s="73"/>
      <c r="GCN57" s="73"/>
      <c r="GCO57" s="73"/>
      <c r="GCP57" s="73"/>
      <c r="GCQ57" s="73"/>
      <c r="GCR57" s="73"/>
      <c r="GCS57" s="73"/>
      <c r="GCT57" s="73"/>
      <c r="GCU57" s="73"/>
      <c r="GCV57" s="73"/>
      <c r="GCW57" s="73"/>
      <c r="GCX57" s="73"/>
      <c r="GCY57" s="73"/>
      <c r="GCZ57" s="73"/>
      <c r="GDA57" s="73"/>
      <c r="GDB57" s="73"/>
      <c r="GDC57" s="73"/>
      <c r="GDD57" s="73"/>
      <c r="GDE57" s="73"/>
      <c r="GDF57" s="73"/>
      <c r="GDG57" s="73"/>
      <c r="GDH57" s="73"/>
      <c r="GDI57" s="73"/>
      <c r="GDJ57" s="73"/>
      <c r="GDK57" s="73"/>
      <c r="GDL57" s="73"/>
      <c r="GDM57" s="73"/>
      <c r="GDN57" s="73"/>
      <c r="GDO57" s="73"/>
      <c r="GDP57" s="73"/>
      <c r="GDQ57" s="73"/>
      <c r="GDR57" s="73"/>
      <c r="GDS57" s="73"/>
      <c r="GDT57" s="73"/>
      <c r="GDU57" s="73"/>
      <c r="GDV57" s="73"/>
      <c r="GDW57" s="73"/>
      <c r="GDX57" s="73"/>
      <c r="GDY57" s="73"/>
      <c r="GDZ57" s="73"/>
      <c r="GEA57" s="73"/>
      <c r="GEB57" s="73"/>
      <c r="GEC57" s="73"/>
      <c r="GED57" s="73"/>
      <c r="GEE57" s="73"/>
      <c r="GEF57" s="73"/>
      <c r="GEG57" s="73"/>
      <c r="GEH57" s="73"/>
      <c r="GEI57" s="73"/>
      <c r="GEJ57" s="73"/>
      <c r="GEK57" s="73"/>
      <c r="GEL57" s="73"/>
      <c r="GEM57" s="73"/>
      <c r="GEN57" s="73"/>
      <c r="GEO57" s="73"/>
      <c r="GEP57" s="73"/>
      <c r="GEQ57" s="73"/>
      <c r="GER57" s="73"/>
      <c r="GES57" s="73"/>
      <c r="GET57" s="73"/>
      <c r="GEU57" s="73"/>
      <c r="GEV57" s="73"/>
      <c r="GEW57" s="73"/>
      <c r="GEX57" s="73"/>
      <c r="GEY57" s="73"/>
      <c r="GEZ57" s="73"/>
      <c r="GFA57" s="73"/>
      <c r="GFB57" s="73"/>
      <c r="GFC57" s="73"/>
      <c r="GFD57" s="73"/>
      <c r="GFE57" s="73"/>
      <c r="GFF57" s="73"/>
      <c r="GFG57" s="73"/>
      <c r="GFH57" s="73"/>
      <c r="GFI57" s="73"/>
      <c r="GFJ57" s="73"/>
      <c r="GFK57" s="73"/>
      <c r="GFL57" s="73"/>
      <c r="GFM57" s="73"/>
      <c r="GFN57" s="73"/>
      <c r="GFO57" s="73"/>
      <c r="GFP57" s="73"/>
      <c r="GFQ57" s="73"/>
      <c r="GFR57" s="73"/>
      <c r="GFS57" s="73"/>
      <c r="GFT57" s="73"/>
      <c r="GFU57" s="73"/>
      <c r="GFV57" s="73"/>
      <c r="GFW57" s="73"/>
      <c r="GFX57" s="73"/>
      <c r="GFY57" s="73"/>
      <c r="GFZ57" s="73"/>
      <c r="GGA57" s="73"/>
      <c r="GGB57" s="73"/>
      <c r="GGC57" s="73"/>
      <c r="GGD57" s="73"/>
      <c r="GGE57" s="73"/>
      <c r="GGF57" s="73"/>
      <c r="GGG57" s="73"/>
      <c r="GGH57" s="73"/>
      <c r="GGI57" s="73"/>
      <c r="GGJ57" s="73"/>
      <c r="GGK57" s="73"/>
      <c r="GGL57" s="73"/>
      <c r="GGM57" s="73"/>
      <c r="GGN57" s="73"/>
      <c r="GGO57" s="73"/>
      <c r="GGP57" s="73"/>
      <c r="GGQ57" s="73"/>
      <c r="GGR57" s="73"/>
      <c r="GGS57" s="73"/>
      <c r="GGT57" s="73"/>
      <c r="GGU57" s="73"/>
      <c r="GGV57" s="73"/>
      <c r="GGW57" s="73"/>
      <c r="GGX57" s="73"/>
      <c r="GGY57" s="73"/>
      <c r="GGZ57" s="73"/>
      <c r="GHA57" s="73"/>
      <c r="GHB57" s="73"/>
      <c r="GHC57" s="73"/>
      <c r="GHD57" s="73"/>
      <c r="GHE57" s="73"/>
      <c r="GHF57" s="73"/>
      <c r="GHG57" s="73"/>
      <c r="GHH57" s="73"/>
      <c r="GHI57" s="73"/>
      <c r="GHJ57" s="73"/>
      <c r="GHK57" s="73"/>
      <c r="GHL57" s="73"/>
      <c r="GHM57" s="73"/>
      <c r="GHN57" s="73"/>
      <c r="GHO57" s="73"/>
      <c r="GHP57" s="73"/>
      <c r="GHQ57" s="73"/>
      <c r="GHR57" s="73"/>
      <c r="GHS57" s="73"/>
      <c r="GHT57" s="73"/>
      <c r="GHU57" s="73"/>
      <c r="GHV57" s="73"/>
      <c r="GHW57" s="73"/>
      <c r="GHX57" s="73"/>
      <c r="GHY57" s="73"/>
      <c r="GHZ57" s="73"/>
      <c r="GIA57" s="73"/>
      <c r="GIB57" s="73"/>
      <c r="GIC57" s="73"/>
      <c r="GID57" s="73"/>
      <c r="GIE57" s="73"/>
      <c r="GIF57" s="73"/>
      <c r="GIG57" s="73"/>
      <c r="GIH57" s="73"/>
      <c r="GII57" s="73"/>
      <c r="GIJ57" s="73"/>
      <c r="GIK57" s="73"/>
      <c r="GIL57" s="73"/>
      <c r="GIM57" s="73"/>
      <c r="GIN57" s="73"/>
      <c r="GIO57" s="73"/>
      <c r="GIP57" s="73"/>
      <c r="GIQ57" s="73"/>
      <c r="GIR57" s="73"/>
      <c r="GIS57" s="73"/>
      <c r="GIT57" s="73"/>
      <c r="GIU57" s="73"/>
      <c r="GIV57" s="73"/>
      <c r="GIW57" s="73"/>
      <c r="GIX57" s="73"/>
      <c r="GIY57" s="73"/>
      <c r="GIZ57" s="73"/>
      <c r="GJA57" s="73"/>
      <c r="GJB57" s="73"/>
      <c r="GJC57" s="73"/>
      <c r="GJD57" s="73"/>
      <c r="GJE57" s="73"/>
      <c r="GJF57" s="73"/>
      <c r="GJG57" s="73"/>
      <c r="GJH57" s="73"/>
      <c r="GJI57" s="73"/>
      <c r="GJJ57" s="73"/>
      <c r="GJK57" s="73"/>
      <c r="GJL57" s="73"/>
      <c r="GJM57" s="73"/>
      <c r="GJN57" s="73"/>
      <c r="GJO57" s="73"/>
      <c r="GJP57" s="73"/>
      <c r="GJQ57" s="73"/>
      <c r="GJR57" s="73"/>
      <c r="GJS57" s="73"/>
      <c r="GJT57" s="73"/>
      <c r="GJU57" s="73"/>
      <c r="GJV57" s="73"/>
      <c r="GJW57" s="73"/>
      <c r="GJX57" s="73"/>
      <c r="GJY57" s="73"/>
      <c r="GJZ57" s="73"/>
      <c r="GKA57" s="73"/>
      <c r="GKB57" s="73"/>
      <c r="GKC57" s="73"/>
      <c r="GKD57" s="73"/>
      <c r="GKE57" s="73"/>
      <c r="GKF57" s="73"/>
      <c r="GKG57" s="73"/>
      <c r="GKH57" s="73"/>
      <c r="GKI57" s="73"/>
      <c r="GKJ57" s="73"/>
      <c r="GKK57" s="73"/>
      <c r="GKL57" s="73"/>
      <c r="GKM57" s="73"/>
      <c r="GKN57" s="73"/>
      <c r="GKO57" s="73"/>
      <c r="GKP57" s="73"/>
      <c r="GKQ57" s="73"/>
      <c r="GKR57" s="73"/>
      <c r="GKS57" s="73"/>
      <c r="GKT57" s="73"/>
      <c r="GKU57" s="73"/>
      <c r="GKV57" s="73"/>
      <c r="GKW57" s="73"/>
      <c r="GKX57" s="73"/>
      <c r="GKY57" s="73"/>
      <c r="GKZ57" s="73"/>
      <c r="GLA57" s="73"/>
      <c r="GLB57" s="73"/>
      <c r="GLC57" s="73"/>
      <c r="GLD57" s="73"/>
      <c r="GLE57" s="73"/>
      <c r="GLF57" s="73"/>
      <c r="GLG57" s="73"/>
      <c r="GLH57" s="73"/>
      <c r="GLI57" s="73"/>
      <c r="GLJ57" s="73"/>
      <c r="GLK57" s="73"/>
      <c r="GLL57" s="73"/>
      <c r="GLM57" s="73"/>
      <c r="GLN57" s="73"/>
      <c r="GLO57" s="73"/>
      <c r="GLP57" s="73"/>
      <c r="GLQ57" s="73"/>
      <c r="GLR57" s="73"/>
      <c r="GLS57" s="73"/>
      <c r="GLT57" s="73"/>
      <c r="GLU57" s="73"/>
      <c r="GLV57" s="73"/>
      <c r="GLW57" s="73"/>
      <c r="GLX57" s="73"/>
      <c r="GLY57" s="73"/>
      <c r="GLZ57" s="73"/>
      <c r="GMA57" s="73"/>
      <c r="GMB57" s="73"/>
      <c r="GMC57" s="73"/>
      <c r="GMD57" s="73"/>
      <c r="GME57" s="73"/>
      <c r="GMF57" s="73"/>
      <c r="GMG57" s="73"/>
      <c r="GMH57" s="73"/>
      <c r="GMI57" s="73"/>
      <c r="GMJ57" s="73"/>
      <c r="GMK57" s="73"/>
      <c r="GML57" s="73"/>
      <c r="GMM57" s="73"/>
      <c r="GMN57" s="73"/>
      <c r="GMO57" s="73"/>
      <c r="GMP57" s="73"/>
      <c r="GMQ57" s="73"/>
      <c r="GMR57" s="73"/>
      <c r="GMS57" s="73"/>
      <c r="GMT57" s="73"/>
      <c r="GMU57" s="73"/>
      <c r="GMV57" s="73"/>
      <c r="GMW57" s="73"/>
      <c r="GMX57" s="73"/>
      <c r="GMY57" s="73"/>
      <c r="GMZ57" s="73"/>
      <c r="GNA57" s="73"/>
      <c r="GNB57" s="73"/>
      <c r="GNC57" s="73"/>
      <c r="GND57" s="73"/>
      <c r="GNE57" s="73"/>
      <c r="GNF57" s="73"/>
      <c r="GNG57" s="73"/>
      <c r="GNH57" s="73"/>
      <c r="GNI57" s="73"/>
      <c r="GNJ57" s="73"/>
      <c r="GNK57" s="73"/>
      <c r="GNL57" s="73"/>
      <c r="GNM57" s="73"/>
      <c r="GNN57" s="73"/>
      <c r="GNO57" s="73"/>
      <c r="GNP57" s="73"/>
      <c r="GNQ57" s="73"/>
      <c r="GNR57" s="73"/>
      <c r="GNS57" s="73"/>
      <c r="GNT57" s="73"/>
      <c r="GNU57" s="73"/>
      <c r="GNV57" s="73"/>
      <c r="GNW57" s="73"/>
      <c r="GNX57" s="73"/>
      <c r="GNY57" s="73"/>
      <c r="GNZ57" s="73"/>
      <c r="GOA57" s="73"/>
      <c r="GOB57" s="73"/>
      <c r="GOC57" s="73"/>
      <c r="GOD57" s="73"/>
      <c r="GOE57" s="73"/>
      <c r="GOF57" s="73"/>
      <c r="GOG57" s="73"/>
      <c r="GOH57" s="73"/>
      <c r="GOI57" s="73"/>
      <c r="GOJ57" s="73"/>
      <c r="GOK57" s="73"/>
      <c r="GOL57" s="73"/>
      <c r="GOM57" s="73"/>
      <c r="GON57" s="73"/>
      <c r="GOO57" s="73"/>
      <c r="GOP57" s="73"/>
      <c r="GOQ57" s="73"/>
      <c r="GOR57" s="73"/>
      <c r="GOS57" s="73"/>
      <c r="GOT57" s="73"/>
      <c r="GOU57" s="73"/>
      <c r="GOV57" s="73"/>
      <c r="GOW57" s="73"/>
      <c r="GOX57" s="73"/>
      <c r="GOY57" s="73"/>
      <c r="GOZ57" s="73"/>
      <c r="GPA57" s="73"/>
      <c r="GPB57" s="73"/>
      <c r="GPC57" s="73"/>
      <c r="GPD57" s="73"/>
      <c r="GPE57" s="73"/>
      <c r="GPF57" s="73"/>
      <c r="GPG57" s="73"/>
      <c r="GPH57" s="73"/>
      <c r="GPI57" s="73"/>
      <c r="GPJ57" s="73"/>
      <c r="GPK57" s="73"/>
      <c r="GPL57" s="73"/>
      <c r="GPM57" s="73"/>
      <c r="GPN57" s="73"/>
      <c r="GPO57" s="73"/>
      <c r="GPP57" s="73"/>
      <c r="GPQ57" s="73"/>
      <c r="GPR57" s="73"/>
      <c r="GPS57" s="73"/>
      <c r="GPT57" s="73"/>
      <c r="GPU57" s="73"/>
      <c r="GPV57" s="73"/>
      <c r="GPW57" s="73"/>
      <c r="GPX57" s="73"/>
      <c r="GPY57" s="73"/>
      <c r="GPZ57" s="73"/>
      <c r="GQA57" s="73"/>
      <c r="GQB57" s="73"/>
      <c r="GQC57" s="73"/>
      <c r="GQD57" s="73"/>
      <c r="GQE57" s="73"/>
      <c r="GQF57" s="73"/>
      <c r="GQG57" s="73"/>
      <c r="GQH57" s="73"/>
      <c r="GQI57" s="73"/>
      <c r="GQJ57" s="73"/>
      <c r="GQK57" s="73"/>
      <c r="GQL57" s="73"/>
      <c r="GQM57" s="73"/>
      <c r="GQN57" s="73"/>
      <c r="GQO57" s="73"/>
      <c r="GQP57" s="73"/>
      <c r="GQQ57" s="73"/>
      <c r="GQR57" s="73"/>
      <c r="GQS57" s="73"/>
      <c r="GQT57" s="73"/>
      <c r="GQU57" s="73"/>
      <c r="GQV57" s="73"/>
      <c r="GQW57" s="73"/>
      <c r="GQX57" s="73"/>
      <c r="GQY57" s="73"/>
      <c r="GQZ57" s="73"/>
      <c r="GRA57" s="73"/>
      <c r="GRB57" s="73"/>
      <c r="GRC57" s="73"/>
      <c r="GRD57" s="73"/>
      <c r="GRE57" s="73"/>
      <c r="GRF57" s="73"/>
      <c r="GRG57" s="73"/>
      <c r="GRH57" s="73"/>
      <c r="GRI57" s="73"/>
      <c r="GRJ57" s="73"/>
      <c r="GRK57" s="73"/>
      <c r="GRL57" s="73"/>
      <c r="GRM57" s="73"/>
      <c r="GRN57" s="73"/>
      <c r="GRO57" s="73"/>
      <c r="GRP57" s="73"/>
      <c r="GRQ57" s="73"/>
      <c r="GRR57" s="73"/>
      <c r="GRS57" s="73"/>
      <c r="GRT57" s="73"/>
      <c r="GRU57" s="73"/>
      <c r="GRV57" s="73"/>
      <c r="GRW57" s="73"/>
      <c r="GRX57" s="73"/>
      <c r="GRY57" s="73"/>
      <c r="GRZ57" s="73"/>
      <c r="GSA57" s="73"/>
      <c r="GSB57" s="73"/>
      <c r="GSC57" s="73"/>
      <c r="GSD57" s="73"/>
      <c r="GSE57" s="73"/>
      <c r="GSF57" s="73"/>
      <c r="GSG57" s="73"/>
      <c r="GSH57" s="73"/>
      <c r="GSI57" s="73"/>
      <c r="GSJ57" s="73"/>
      <c r="GSK57" s="73"/>
      <c r="GSL57" s="73"/>
      <c r="GSM57" s="73"/>
      <c r="GSN57" s="73"/>
      <c r="GSO57" s="73"/>
      <c r="GSP57" s="73"/>
      <c r="GSQ57" s="73"/>
      <c r="GSR57" s="73"/>
      <c r="GSS57" s="73"/>
      <c r="GST57" s="73"/>
      <c r="GSU57" s="73"/>
      <c r="GSV57" s="73"/>
      <c r="GSW57" s="73"/>
      <c r="GSX57" s="73"/>
      <c r="GSY57" s="73"/>
      <c r="GSZ57" s="73"/>
      <c r="GTA57" s="73"/>
      <c r="GTB57" s="73"/>
      <c r="GTC57" s="73"/>
      <c r="GTD57" s="73"/>
      <c r="GTE57" s="73"/>
      <c r="GTF57" s="73"/>
      <c r="GTG57" s="73"/>
      <c r="GTH57" s="73"/>
      <c r="GTI57" s="73"/>
      <c r="GTJ57" s="73"/>
      <c r="GTK57" s="73"/>
      <c r="GTL57" s="73"/>
      <c r="GTM57" s="73"/>
      <c r="GTN57" s="73"/>
      <c r="GTO57" s="73"/>
      <c r="GTP57" s="73"/>
      <c r="GTQ57" s="73"/>
      <c r="GTR57" s="73"/>
      <c r="GTS57" s="73"/>
      <c r="GTT57" s="73"/>
      <c r="GTU57" s="73"/>
      <c r="GTV57" s="73"/>
      <c r="GTW57" s="73"/>
      <c r="GTX57" s="73"/>
      <c r="GTY57" s="73"/>
      <c r="GTZ57" s="73"/>
      <c r="GUA57" s="73"/>
      <c r="GUB57" s="73"/>
      <c r="GUC57" s="73"/>
      <c r="GUD57" s="73"/>
      <c r="GUE57" s="73"/>
      <c r="GUF57" s="73"/>
      <c r="GUG57" s="73"/>
      <c r="GUH57" s="73"/>
      <c r="GUI57" s="73"/>
      <c r="GUJ57" s="73"/>
      <c r="GUK57" s="73"/>
      <c r="GUL57" s="73"/>
      <c r="GUM57" s="73"/>
      <c r="GUN57" s="73"/>
      <c r="GUO57" s="73"/>
      <c r="GUP57" s="73"/>
      <c r="GUQ57" s="73"/>
      <c r="GUR57" s="73"/>
      <c r="GUS57" s="73"/>
      <c r="GUT57" s="73"/>
      <c r="GUU57" s="73"/>
      <c r="GUV57" s="73"/>
      <c r="GUW57" s="73"/>
      <c r="GUX57" s="73"/>
      <c r="GUY57" s="73"/>
      <c r="GUZ57" s="73"/>
      <c r="GVA57" s="73"/>
      <c r="GVB57" s="73"/>
      <c r="GVC57" s="73"/>
      <c r="GVD57" s="73"/>
      <c r="GVE57" s="73"/>
      <c r="GVF57" s="73"/>
      <c r="GVG57" s="73"/>
      <c r="GVH57" s="73"/>
      <c r="GVI57" s="73"/>
      <c r="GVJ57" s="73"/>
      <c r="GVK57" s="73"/>
      <c r="GVL57" s="73"/>
      <c r="GVM57" s="73"/>
      <c r="GVN57" s="73"/>
      <c r="GVO57" s="73"/>
      <c r="GVP57" s="73"/>
      <c r="GVQ57" s="73"/>
      <c r="GVR57" s="73"/>
      <c r="GVS57" s="73"/>
      <c r="GVT57" s="73"/>
      <c r="GVU57" s="73"/>
      <c r="GVV57" s="73"/>
      <c r="GVW57" s="73"/>
      <c r="GVX57" s="73"/>
      <c r="GVY57" s="73"/>
      <c r="GVZ57" s="73"/>
      <c r="GWA57" s="73"/>
      <c r="GWB57" s="73"/>
      <c r="GWC57" s="73"/>
      <c r="GWD57" s="73"/>
      <c r="GWE57" s="73"/>
      <c r="GWF57" s="73"/>
      <c r="GWG57" s="73"/>
      <c r="GWH57" s="73"/>
      <c r="GWI57" s="73"/>
      <c r="GWJ57" s="73"/>
      <c r="GWK57" s="73"/>
      <c r="GWL57" s="73"/>
      <c r="GWM57" s="73"/>
      <c r="GWN57" s="73"/>
      <c r="GWO57" s="73"/>
      <c r="GWP57" s="73"/>
      <c r="GWQ57" s="73"/>
      <c r="GWR57" s="73"/>
      <c r="GWS57" s="73"/>
      <c r="GWT57" s="73"/>
      <c r="GWU57" s="73"/>
      <c r="GWV57" s="73"/>
      <c r="GWW57" s="73"/>
      <c r="GWX57" s="73"/>
      <c r="GWY57" s="73"/>
      <c r="GWZ57" s="73"/>
      <c r="GXA57" s="73"/>
      <c r="GXB57" s="73"/>
      <c r="GXC57" s="73"/>
      <c r="GXD57" s="73"/>
      <c r="GXE57" s="73"/>
      <c r="GXF57" s="73"/>
      <c r="GXG57" s="73"/>
      <c r="GXH57" s="73"/>
      <c r="GXI57" s="73"/>
      <c r="GXJ57" s="73"/>
      <c r="GXK57" s="73"/>
      <c r="GXL57" s="73"/>
      <c r="GXM57" s="73"/>
      <c r="GXN57" s="73"/>
      <c r="GXO57" s="73"/>
      <c r="GXP57" s="73"/>
      <c r="GXQ57" s="73"/>
      <c r="GXR57" s="73"/>
      <c r="GXS57" s="73"/>
      <c r="GXT57" s="73"/>
      <c r="GXU57" s="73"/>
      <c r="GXV57" s="73"/>
      <c r="GXW57" s="73"/>
      <c r="GXX57" s="73"/>
      <c r="GXY57" s="73"/>
      <c r="GXZ57" s="73"/>
      <c r="GYA57" s="73"/>
      <c r="GYB57" s="73"/>
      <c r="GYC57" s="73"/>
      <c r="GYD57" s="73"/>
      <c r="GYE57" s="73"/>
      <c r="GYF57" s="73"/>
      <c r="GYG57" s="73"/>
      <c r="GYH57" s="73"/>
      <c r="GYI57" s="73"/>
      <c r="GYJ57" s="73"/>
      <c r="GYK57" s="73"/>
      <c r="GYL57" s="73"/>
      <c r="GYM57" s="73"/>
      <c r="GYN57" s="73"/>
      <c r="GYO57" s="73"/>
      <c r="GYP57" s="73"/>
      <c r="GYQ57" s="73"/>
      <c r="GYR57" s="73"/>
      <c r="GYS57" s="73"/>
      <c r="GYT57" s="73"/>
      <c r="GYU57" s="73"/>
      <c r="GYV57" s="73"/>
      <c r="GYW57" s="73"/>
      <c r="GYX57" s="73"/>
      <c r="GYY57" s="73"/>
      <c r="GYZ57" s="73"/>
      <c r="GZA57" s="73"/>
      <c r="GZB57" s="73"/>
      <c r="GZC57" s="73"/>
      <c r="GZD57" s="73"/>
      <c r="GZE57" s="73"/>
      <c r="GZF57" s="73"/>
      <c r="GZG57" s="73"/>
      <c r="GZH57" s="73"/>
      <c r="GZI57" s="73"/>
      <c r="GZJ57" s="73"/>
      <c r="GZK57" s="73"/>
      <c r="GZL57" s="73"/>
      <c r="GZM57" s="73"/>
      <c r="GZN57" s="73"/>
      <c r="GZO57" s="73"/>
      <c r="GZP57" s="73"/>
      <c r="GZQ57" s="73"/>
      <c r="GZR57" s="73"/>
      <c r="GZS57" s="73"/>
      <c r="GZT57" s="73"/>
      <c r="GZU57" s="73"/>
      <c r="GZV57" s="73"/>
      <c r="GZW57" s="73"/>
      <c r="GZX57" s="73"/>
      <c r="GZY57" s="73"/>
      <c r="GZZ57" s="73"/>
      <c r="HAA57" s="73"/>
      <c r="HAB57" s="73"/>
      <c r="HAC57" s="73"/>
      <c r="HAD57" s="73"/>
      <c r="HAE57" s="73"/>
      <c r="HAF57" s="73"/>
      <c r="HAG57" s="73"/>
      <c r="HAH57" s="73"/>
      <c r="HAI57" s="73"/>
      <c r="HAJ57" s="73"/>
      <c r="HAK57" s="73"/>
      <c r="HAL57" s="73"/>
      <c r="HAM57" s="73"/>
      <c r="HAN57" s="73"/>
      <c r="HAO57" s="73"/>
      <c r="HAP57" s="73"/>
      <c r="HAQ57" s="73"/>
      <c r="HAR57" s="73"/>
      <c r="HAS57" s="73"/>
      <c r="HAT57" s="73"/>
      <c r="HAU57" s="73"/>
      <c r="HAV57" s="73"/>
      <c r="HAW57" s="73"/>
      <c r="HAX57" s="73"/>
      <c r="HAY57" s="73"/>
      <c r="HAZ57" s="73"/>
      <c r="HBA57" s="73"/>
      <c r="HBB57" s="73"/>
      <c r="HBC57" s="73"/>
      <c r="HBD57" s="73"/>
      <c r="HBE57" s="73"/>
      <c r="HBF57" s="73"/>
      <c r="HBG57" s="73"/>
      <c r="HBH57" s="73"/>
      <c r="HBI57" s="73"/>
      <c r="HBJ57" s="73"/>
      <c r="HBK57" s="73"/>
      <c r="HBL57" s="73"/>
      <c r="HBM57" s="73"/>
      <c r="HBN57" s="73"/>
      <c r="HBO57" s="73"/>
      <c r="HBP57" s="73"/>
      <c r="HBQ57" s="73"/>
      <c r="HBR57" s="73"/>
      <c r="HBS57" s="73"/>
      <c r="HBT57" s="73"/>
      <c r="HBU57" s="73"/>
      <c r="HBV57" s="73"/>
      <c r="HBW57" s="73"/>
      <c r="HBX57" s="73"/>
      <c r="HBY57" s="73"/>
      <c r="HBZ57" s="73"/>
      <c r="HCA57" s="73"/>
      <c r="HCB57" s="73"/>
      <c r="HCC57" s="73"/>
      <c r="HCD57" s="73"/>
      <c r="HCE57" s="73"/>
      <c r="HCF57" s="73"/>
      <c r="HCG57" s="73"/>
      <c r="HCH57" s="73"/>
      <c r="HCI57" s="73"/>
      <c r="HCJ57" s="73"/>
      <c r="HCK57" s="73"/>
      <c r="HCL57" s="73"/>
      <c r="HCM57" s="73"/>
      <c r="HCN57" s="73"/>
      <c r="HCO57" s="73"/>
      <c r="HCP57" s="73"/>
      <c r="HCQ57" s="73"/>
      <c r="HCR57" s="73"/>
      <c r="HCS57" s="73"/>
      <c r="HCT57" s="73"/>
      <c r="HCU57" s="73"/>
      <c r="HCV57" s="73"/>
      <c r="HCW57" s="73"/>
      <c r="HCX57" s="73"/>
      <c r="HCY57" s="73"/>
      <c r="HCZ57" s="73"/>
      <c r="HDA57" s="73"/>
      <c r="HDB57" s="73"/>
      <c r="HDC57" s="73"/>
      <c r="HDD57" s="73"/>
      <c r="HDE57" s="73"/>
      <c r="HDF57" s="73"/>
      <c r="HDG57" s="73"/>
      <c r="HDH57" s="73"/>
      <c r="HDI57" s="73"/>
      <c r="HDJ57" s="73"/>
      <c r="HDK57" s="73"/>
      <c r="HDL57" s="73"/>
      <c r="HDM57" s="73"/>
      <c r="HDN57" s="73"/>
      <c r="HDO57" s="73"/>
      <c r="HDP57" s="73"/>
      <c r="HDQ57" s="73"/>
      <c r="HDR57" s="73"/>
      <c r="HDS57" s="73"/>
      <c r="HDT57" s="73"/>
      <c r="HDU57" s="73"/>
      <c r="HDV57" s="73"/>
      <c r="HDW57" s="73"/>
      <c r="HDX57" s="73"/>
      <c r="HDY57" s="73"/>
      <c r="HDZ57" s="73"/>
      <c r="HEA57" s="73"/>
      <c r="HEB57" s="73"/>
      <c r="HEC57" s="73"/>
      <c r="HED57" s="73"/>
      <c r="HEE57" s="73"/>
      <c r="HEF57" s="73"/>
      <c r="HEG57" s="73"/>
      <c r="HEH57" s="73"/>
      <c r="HEI57" s="73"/>
      <c r="HEJ57" s="73"/>
      <c r="HEK57" s="73"/>
      <c r="HEL57" s="73"/>
      <c r="HEM57" s="73"/>
      <c r="HEN57" s="73"/>
      <c r="HEO57" s="73"/>
      <c r="HEP57" s="73"/>
      <c r="HEQ57" s="73"/>
      <c r="HER57" s="73"/>
      <c r="HES57" s="73"/>
      <c r="HET57" s="73"/>
      <c r="HEU57" s="73"/>
      <c r="HEV57" s="73"/>
      <c r="HEW57" s="73"/>
      <c r="HEX57" s="73"/>
      <c r="HEY57" s="73"/>
      <c r="HEZ57" s="73"/>
      <c r="HFA57" s="73"/>
      <c r="HFB57" s="73"/>
      <c r="HFC57" s="73"/>
      <c r="HFD57" s="73"/>
      <c r="HFE57" s="73"/>
      <c r="HFF57" s="73"/>
      <c r="HFG57" s="73"/>
      <c r="HFH57" s="73"/>
      <c r="HFI57" s="73"/>
      <c r="HFJ57" s="73"/>
      <c r="HFK57" s="73"/>
      <c r="HFL57" s="73"/>
      <c r="HFM57" s="73"/>
      <c r="HFN57" s="73"/>
      <c r="HFO57" s="73"/>
      <c r="HFP57" s="73"/>
      <c r="HFQ57" s="73"/>
      <c r="HFR57" s="73"/>
      <c r="HFS57" s="73"/>
      <c r="HFT57" s="73"/>
      <c r="HFU57" s="73"/>
      <c r="HFV57" s="73"/>
      <c r="HFW57" s="73"/>
      <c r="HFX57" s="73"/>
      <c r="HFY57" s="73"/>
      <c r="HFZ57" s="73"/>
      <c r="HGA57" s="73"/>
      <c r="HGB57" s="73"/>
      <c r="HGC57" s="73"/>
      <c r="HGD57" s="73"/>
      <c r="HGE57" s="73"/>
      <c r="HGF57" s="73"/>
      <c r="HGG57" s="73"/>
      <c r="HGH57" s="73"/>
      <c r="HGI57" s="73"/>
      <c r="HGJ57" s="73"/>
      <c r="HGK57" s="73"/>
      <c r="HGL57" s="73"/>
      <c r="HGM57" s="73"/>
      <c r="HGN57" s="73"/>
      <c r="HGO57" s="73"/>
      <c r="HGP57" s="73"/>
      <c r="HGQ57" s="73"/>
      <c r="HGR57" s="73"/>
      <c r="HGS57" s="73"/>
      <c r="HGT57" s="73"/>
      <c r="HGU57" s="73"/>
      <c r="HGV57" s="73"/>
      <c r="HGW57" s="73"/>
      <c r="HGX57" s="73"/>
      <c r="HGY57" s="73"/>
      <c r="HGZ57" s="73"/>
      <c r="HHA57" s="73"/>
      <c r="HHB57" s="73"/>
      <c r="HHC57" s="73"/>
      <c r="HHD57" s="73"/>
      <c r="HHE57" s="73"/>
      <c r="HHF57" s="73"/>
      <c r="HHG57" s="73"/>
      <c r="HHH57" s="73"/>
      <c r="HHI57" s="73"/>
      <c r="HHJ57" s="73"/>
      <c r="HHK57" s="73"/>
      <c r="HHL57" s="73"/>
      <c r="HHM57" s="73"/>
      <c r="HHN57" s="73"/>
      <c r="HHO57" s="73"/>
      <c r="HHP57" s="73"/>
      <c r="HHQ57" s="73"/>
      <c r="HHR57" s="73"/>
      <c r="HHS57" s="73"/>
      <c r="HHT57" s="73"/>
      <c r="HHU57" s="73"/>
      <c r="HHV57" s="73"/>
      <c r="HHW57" s="73"/>
      <c r="HHX57" s="73"/>
      <c r="HHY57" s="73"/>
      <c r="HHZ57" s="73"/>
      <c r="HIA57" s="73"/>
      <c r="HIB57" s="73"/>
      <c r="HIC57" s="73"/>
      <c r="HID57" s="73"/>
      <c r="HIE57" s="73"/>
      <c r="HIF57" s="73"/>
      <c r="HIG57" s="73"/>
      <c r="HIH57" s="73"/>
      <c r="HII57" s="73"/>
      <c r="HIJ57" s="73"/>
      <c r="HIK57" s="73"/>
      <c r="HIL57" s="73"/>
      <c r="HIM57" s="73"/>
      <c r="HIN57" s="73"/>
      <c r="HIO57" s="73"/>
      <c r="HIP57" s="73"/>
      <c r="HIQ57" s="73"/>
      <c r="HIR57" s="73"/>
      <c r="HIS57" s="73"/>
      <c r="HIT57" s="73"/>
      <c r="HIU57" s="73"/>
      <c r="HIV57" s="73"/>
      <c r="HIW57" s="73"/>
      <c r="HIX57" s="73"/>
      <c r="HIY57" s="73"/>
      <c r="HIZ57" s="73"/>
      <c r="HJA57" s="73"/>
      <c r="HJB57" s="73"/>
      <c r="HJC57" s="73"/>
      <c r="HJD57" s="73"/>
      <c r="HJE57" s="73"/>
      <c r="HJF57" s="73"/>
      <c r="HJG57" s="73"/>
      <c r="HJH57" s="73"/>
      <c r="HJI57" s="73"/>
      <c r="HJJ57" s="73"/>
      <c r="HJK57" s="73"/>
      <c r="HJL57" s="73"/>
      <c r="HJM57" s="73"/>
      <c r="HJN57" s="73"/>
      <c r="HJO57" s="73"/>
      <c r="HJP57" s="73"/>
      <c r="HJQ57" s="73"/>
      <c r="HJR57" s="73"/>
      <c r="HJS57" s="73"/>
      <c r="HJT57" s="73"/>
      <c r="HJU57" s="73"/>
      <c r="HJV57" s="73"/>
      <c r="HJW57" s="73"/>
      <c r="HJX57" s="73"/>
      <c r="HJY57" s="73"/>
      <c r="HJZ57" s="73"/>
      <c r="HKA57" s="73"/>
      <c r="HKB57" s="73"/>
      <c r="HKC57" s="73"/>
      <c r="HKD57" s="73"/>
      <c r="HKE57" s="73"/>
      <c r="HKF57" s="73"/>
      <c r="HKG57" s="73"/>
      <c r="HKH57" s="73"/>
      <c r="HKI57" s="73"/>
      <c r="HKJ57" s="73"/>
      <c r="HKK57" s="73"/>
      <c r="HKL57" s="73"/>
      <c r="HKM57" s="73"/>
      <c r="HKN57" s="73"/>
      <c r="HKO57" s="73"/>
      <c r="HKP57" s="73"/>
      <c r="HKQ57" s="73"/>
      <c r="HKR57" s="73"/>
      <c r="HKS57" s="73"/>
      <c r="HKT57" s="73"/>
      <c r="HKU57" s="73"/>
      <c r="HKV57" s="73"/>
      <c r="HKW57" s="73"/>
      <c r="HKX57" s="73"/>
      <c r="HKY57" s="73"/>
      <c r="HKZ57" s="73"/>
      <c r="HLA57" s="73"/>
      <c r="HLB57" s="73"/>
      <c r="HLC57" s="73"/>
      <c r="HLD57" s="73"/>
      <c r="HLE57" s="73"/>
      <c r="HLF57" s="73"/>
      <c r="HLG57" s="73"/>
      <c r="HLH57" s="73"/>
      <c r="HLI57" s="73"/>
      <c r="HLJ57" s="73"/>
      <c r="HLK57" s="73"/>
      <c r="HLL57" s="73"/>
      <c r="HLM57" s="73"/>
      <c r="HLN57" s="73"/>
      <c r="HLO57" s="73"/>
      <c r="HLP57" s="73"/>
      <c r="HLQ57" s="73"/>
      <c r="HLR57" s="73"/>
      <c r="HLS57" s="73"/>
      <c r="HLT57" s="73"/>
      <c r="HLU57" s="73"/>
      <c r="HLV57" s="73"/>
      <c r="HLW57" s="73"/>
      <c r="HLX57" s="73"/>
      <c r="HLY57" s="73"/>
      <c r="HLZ57" s="73"/>
      <c r="HMA57" s="73"/>
      <c r="HMB57" s="73"/>
      <c r="HMC57" s="73"/>
      <c r="HMD57" s="73"/>
      <c r="HME57" s="73"/>
      <c r="HMF57" s="73"/>
      <c r="HMG57" s="73"/>
      <c r="HMH57" s="73"/>
      <c r="HMI57" s="73"/>
      <c r="HMJ57" s="73"/>
      <c r="HMK57" s="73"/>
      <c r="HML57" s="73"/>
      <c r="HMM57" s="73"/>
      <c r="HMN57" s="73"/>
      <c r="HMO57" s="73"/>
      <c r="HMP57" s="73"/>
      <c r="HMQ57" s="73"/>
      <c r="HMR57" s="73"/>
      <c r="HMS57" s="73"/>
      <c r="HMT57" s="73"/>
      <c r="HMU57" s="73"/>
      <c r="HMV57" s="73"/>
      <c r="HMW57" s="73"/>
      <c r="HMX57" s="73"/>
      <c r="HMY57" s="73"/>
      <c r="HMZ57" s="73"/>
      <c r="HNA57" s="73"/>
      <c r="HNB57" s="73"/>
      <c r="HNC57" s="73"/>
      <c r="HND57" s="73"/>
      <c r="HNE57" s="73"/>
      <c r="HNF57" s="73"/>
      <c r="HNG57" s="73"/>
      <c r="HNH57" s="73"/>
      <c r="HNI57" s="73"/>
      <c r="HNJ57" s="73"/>
      <c r="HNK57" s="73"/>
      <c r="HNL57" s="73"/>
      <c r="HNM57" s="73"/>
      <c r="HNN57" s="73"/>
      <c r="HNO57" s="73"/>
      <c r="HNP57" s="73"/>
      <c r="HNQ57" s="73"/>
      <c r="HNR57" s="73"/>
      <c r="HNS57" s="73"/>
      <c r="HNT57" s="73"/>
      <c r="HNU57" s="73"/>
      <c r="HNV57" s="73"/>
      <c r="HNW57" s="73"/>
      <c r="HNX57" s="73"/>
      <c r="HNY57" s="73"/>
      <c r="HNZ57" s="73"/>
      <c r="HOA57" s="73"/>
      <c r="HOB57" s="73"/>
      <c r="HOC57" s="73"/>
      <c r="HOD57" s="73"/>
      <c r="HOE57" s="73"/>
      <c r="HOF57" s="73"/>
      <c r="HOG57" s="73"/>
      <c r="HOH57" s="73"/>
      <c r="HOI57" s="73"/>
      <c r="HOJ57" s="73"/>
      <c r="HOK57" s="73"/>
      <c r="HOL57" s="73"/>
      <c r="HOM57" s="73"/>
      <c r="HON57" s="73"/>
      <c r="HOO57" s="73"/>
      <c r="HOP57" s="73"/>
      <c r="HOQ57" s="73"/>
      <c r="HOR57" s="73"/>
      <c r="HOS57" s="73"/>
      <c r="HOT57" s="73"/>
      <c r="HOU57" s="73"/>
      <c r="HOV57" s="73"/>
      <c r="HOW57" s="73"/>
      <c r="HOX57" s="73"/>
      <c r="HOY57" s="73"/>
      <c r="HOZ57" s="73"/>
      <c r="HPA57" s="73"/>
      <c r="HPB57" s="73"/>
      <c r="HPC57" s="73"/>
      <c r="HPD57" s="73"/>
      <c r="HPE57" s="73"/>
      <c r="HPF57" s="73"/>
      <c r="HPG57" s="73"/>
      <c r="HPH57" s="73"/>
      <c r="HPI57" s="73"/>
      <c r="HPJ57" s="73"/>
      <c r="HPK57" s="73"/>
      <c r="HPL57" s="73"/>
      <c r="HPM57" s="73"/>
      <c r="HPN57" s="73"/>
      <c r="HPO57" s="73"/>
      <c r="HPP57" s="73"/>
      <c r="HPQ57" s="73"/>
      <c r="HPR57" s="73"/>
      <c r="HPS57" s="73"/>
      <c r="HPT57" s="73"/>
      <c r="HPU57" s="73"/>
      <c r="HPV57" s="73"/>
      <c r="HPW57" s="73"/>
      <c r="HPX57" s="73"/>
      <c r="HPY57" s="73"/>
      <c r="HPZ57" s="73"/>
      <c r="HQA57" s="73"/>
      <c r="HQB57" s="73"/>
      <c r="HQC57" s="73"/>
      <c r="HQD57" s="73"/>
      <c r="HQE57" s="73"/>
      <c r="HQF57" s="73"/>
      <c r="HQG57" s="73"/>
      <c r="HQH57" s="73"/>
      <c r="HQI57" s="73"/>
      <c r="HQJ57" s="73"/>
      <c r="HQK57" s="73"/>
      <c r="HQL57" s="73"/>
      <c r="HQM57" s="73"/>
      <c r="HQN57" s="73"/>
      <c r="HQO57" s="73"/>
      <c r="HQP57" s="73"/>
      <c r="HQQ57" s="73"/>
      <c r="HQR57" s="73"/>
      <c r="HQS57" s="73"/>
      <c r="HQT57" s="73"/>
      <c r="HQU57" s="73"/>
      <c r="HQV57" s="73"/>
      <c r="HQW57" s="73"/>
      <c r="HQX57" s="73"/>
      <c r="HQY57" s="73"/>
      <c r="HQZ57" s="73"/>
      <c r="HRA57" s="73"/>
      <c r="HRB57" s="73"/>
      <c r="HRC57" s="73"/>
      <c r="HRD57" s="73"/>
      <c r="HRE57" s="73"/>
      <c r="HRF57" s="73"/>
      <c r="HRG57" s="73"/>
      <c r="HRH57" s="73"/>
      <c r="HRI57" s="73"/>
      <c r="HRJ57" s="73"/>
      <c r="HRK57" s="73"/>
      <c r="HRL57" s="73"/>
      <c r="HRM57" s="73"/>
      <c r="HRN57" s="73"/>
      <c r="HRO57" s="73"/>
      <c r="HRP57" s="73"/>
      <c r="HRQ57" s="73"/>
      <c r="HRR57" s="73"/>
      <c r="HRS57" s="73"/>
      <c r="HRT57" s="73"/>
      <c r="HRU57" s="73"/>
      <c r="HRV57" s="73"/>
      <c r="HRW57" s="73"/>
      <c r="HRX57" s="73"/>
      <c r="HRY57" s="73"/>
      <c r="HRZ57" s="73"/>
      <c r="HSA57" s="73"/>
      <c r="HSB57" s="73"/>
      <c r="HSC57" s="73"/>
      <c r="HSD57" s="73"/>
      <c r="HSE57" s="73"/>
      <c r="HSF57" s="73"/>
      <c r="HSG57" s="73"/>
      <c r="HSH57" s="73"/>
      <c r="HSI57" s="73"/>
      <c r="HSJ57" s="73"/>
      <c r="HSK57" s="73"/>
      <c r="HSL57" s="73"/>
      <c r="HSM57" s="73"/>
      <c r="HSN57" s="73"/>
      <c r="HSO57" s="73"/>
      <c r="HSP57" s="73"/>
      <c r="HSQ57" s="73"/>
      <c r="HSR57" s="73"/>
      <c r="HSS57" s="73"/>
      <c r="HST57" s="73"/>
      <c r="HSU57" s="73"/>
      <c r="HSV57" s="73"/>
      <c r="HSW57" s="73"/>
      <c r="HSX57" s="73"/>
      <c r="HSY57" s="73"/>
      <c r="HSZ57" s="73"/>
      <c r="HTA57" s="73"/>
      <c r="HTB57" s="73"/>
      <c r="HTC57" s="73"/>
      <c r="HTD57" s="73"/>
      <c r="HTE57" s="73"/>
      <c r="HTF57" s="73"/>
      <c r="HTG57" s="73"/>
      <c r="HTH57" s="73"/>
      <c r="HTI57" s="73"/>
      <c r="HTJ57" s="73"/>
      <c r="HTK57" s="73"/>
      <c r="HTL57" s="73"/>
      <c r="HTM57" s="73"/>
      <c r="HTN57" s="73"/>
      <c r="HTO57" s="73"/>
      <c r="HTP57" s="73"/>
      <c r="HTQ57" s="73"/>
      <c r="HTR57" s="73"/>
      <c r="HTS57" s="73"/>
      <c r="HTT57" s="73"/>
      <c r="HTU57" s="73"/>
      <c r="HTV57" s="73"/>
      <c r="HTW57" s="73"/>
      <c r="HTX57" s="73"/>
      <c r="HTY57" s="73"/>
      <c r="HTZ57" s="73"/>
      <c r="HUA57" s="73"/>
      <c r="HUB57" s="73"/>
      <c r="HUC57" s="73"/>
      <c r="HUD57" s="73"/>
      <c r="HUE57" s="73"/>
      <c r="HUF57" s="73"/>
      <c r="HUG57" s="73"/>
      <c r="HUH57" s="73"/>
      <c r="HUI57" s="73"/>
      <c r="HUJ57" s="73"/>
      <c r="HUK57" s="73"/>
      <c r="HUL57" s="73"/>
      <c r="HUM57" s="73"/>
      <c r="HUN57" s="73"/>
      <c r="HUO57" s="73"/>
      <c r="HUP57" s="73"/>
      <c r="HUQ57" s="73"/>
      <c r="HUR57" s="73"/>
      <c r="HUS57" s="73"/>
      <c r="HUT57" s="73"/>
      <c r="HUU57" s="73"/>
      <c r="HUV57" s="73"/>
      <c r="HUW57" s="73"/>
      <c r="HUX57" s="73"/>
      <c r="HUY57" s="73"/>
      <c r="HUZ57" s="73"/>
      <c r="HVA57" s="73"/>
      <c r="HVB57" s="73"/>
      <c r="HVC57" s="73"/>
      <c r="HVD57" s="73"/>
      <c r="HVE57" s="73"/>
      <c r="HVF57" s="73"/>
      <c r="HVG57" s="73"/>
      <c r="HVH57" s="73"/>
      <c r="HVI57" s="73"/>
      <c r="HVJ57" s="73"/>
      <c r="HVK57" s="73"/>
      <c r="HVL57" s="73"/>
      <c r="HVM57" s="73"/>
      <c r="HVN57" s="73"/>
      <c r="HVO57" s="73"/>
      <c r="HVP57" s="73"/>
      <c r="HVQ57" s="73"/>
      <c r="HVR57" s="73"/>
      <c r="HVS57" s="73"/>
      <c r="HVT57" s="73"/>
      <c r="HVU57" s="73"/>
      <c r="HVV57" s="73"/>
      <c r="HVW57" s="73"/>
      <c r="HVX57" s="73"/>
      <c r="HVY57" s="73"/>
      <c r="HVZ57" s="73"/>
      <c r="HWA57" s="73"/>
      <c r="HWB57" s="73"/>
      <c r="HWC57" s="73"/>
      <c r="HWD57" s="73"/>
      <c r="HWE57" s="73"/>
      <c r="HWF57" s="73"/>
      <c r="HWG57" s="73"/>
      <c r="HWH57" s="73"/>
      <c r="HWI57" s="73"/>
      <c r="HWJ57" s="73"/>
      <c r="HWK57" s="73"/>
      <c r="HWL57" s="73"/>
      <c r="HWM57" s="73"/>
      <c r="HWN57" s="73"/>
      <c r="HWO57" s="73"/>
      <c r="HWP57" s="73"/>
      <c r="HWQ57" s="73"/>
      <c r="HWR57" s="73"/>
      <c r="HWS57" s="73"/>
      <c r="HWT57" s="73"/>
      <c r="HWU57" s="73"/>
      <c r="HWV57" s="73"/>
      <c r="HWW57" s="73"/>
      <c r="HWX57" s="73"/>
      <c r="HWY57" s="73"/>
      <c r="HWZ57" s="73"/>
      <c r="HXA57" s="73"/>
      <c r="HXB57" s="73"/>
      <c r="HXC57" s="73"/>
      <c r="HXD57" s="73"/>
      <c r="HXE57" s="73"/>
      <c r="HXF57" s="73"/>
      <c r="HXG57" s="73"/>
      <c r="HXH57" s="73"/>
      <c r="HXI57" s="73"/>
      <c r="HXJ57" s="73"/>
      <c r="HXK57" s="73"/>
      <c r="HXL57" s="73"/>
      <c r="HXM57" s="73"/>
      <c r="HXN57" s="73"/>
      <c r="HXO57" s="73"/>
      <c r="HXP57" s="73"/>
      <c r="HXQ57" s="73"/>
      <c r="HXR57" s="73"/>
      <c r="HXS57" s="73"/>
      <c r="HXT57" s="73"/>
      <c r="HXU57" s="73"/>
      <c r="HXV57" s="73"/>
      <c r="HXW57" s="73"/>
      <c r="HXX57" s="73"/>
      <c r="HXY57" s="73"/>
      <c r="HXZ57" s="73"/>
      <c r="HYA57" s="73"/>
      <c r="HYB57" s="73"/>
      <c r="HYC57" s="73"/>
      <c r="HYD57" s="73"/>
      <c r="HYE57" s="73"/>
      <c r="HYF57" s="73"/>
      <c r="HYG57" s="73"/>
      <c r="HYH57" s="73"/>
      <c r="HYI57" s="73"/>
      <c r="HYJ57" s="73"/>
      <c r="HYK57" s="73"/>
      <c r="HYL57" s="73"/>
      <c r="HYM57" s="73"/>
      <c r="HYN57" s="73"/>
      <c r="HYO57" s="73"/>
      <c r="HYP57" s="73"/>
      <c r="HYQ57" s="73"/>
      <c r="HYR57" s="73"/>
      <c r="HYS57" s="73"/>
      <c r="HYT57" s="73"/>
      <c r="HYU57" s="73"/>
      <c r="HYV57" s="73"/>
      <c r="HYW57" s="73"/>
      <c r="HYX57" s="73"/>
      <c r="HYY57" s="73"/>
      <c r="HYZ57" s="73"/>
      <c r="HZA57" s="73"/>
      <c r="HZB57" s="73"/>
      <c r="HZC57" s="73"/>
      <c r="HZD57" s="73"/>
      <c r="HZE57" s="73"/>
      <c r="HZF57" s="73"/>
      <c r="HZG57" s="73"/>
      <c r="HZH57" s="73"/>
      <c r="HZI57" s="73"/>
      <c r="HZJ57" s="73"/>
      <c r="HZK57" s="73"/>
      <c r="HZL57" s="73"/>
      <c r="HZM57" s="73"/>
      <c r="HZN57" s="73"/>
      <c r="HZO57" s="73"/>
      <c r="HZP57" s="73"/>
      <c r="HZQ57" s="73"/>
      <c r="HZR57" s="73"/>
      <c r="HZS57" s="73"/>
      <c r="HZT57" s="73"/>
      <c r="HZU57" s="73"/>
      <c r="HZV57" s="73"/>
      <c r="HZW57" s="73"/>
      <c r="HZX57" s="73"/>
      <c r="HZY57" s="73"/>
      <c r="HZZ57" s="73"/>
      <c r="IAA57" s="73"/>
      <c r="IAB57" s="73"/>
      <c r="IAC57" s="73"/>
      <c r="IAD57" s="73"/>
      <c r="IAE57" s="73"/>
      <c r="IAF57" s="73"/>
      <c r="IAG57" s="73"/>
      <c r="IAH57" s="73"/>
      <c r="IAI57" s="73"/>
      <c r="IAJ57" s="73"/>
      <c r="IAK57" s="73"/>
      <c r="IAL57" s="73"/>
      <c r="IAM57" s="73"/>
      <c r="IAN57" s="73"/>
      <c r="IAO57" s="73"/>
      <c r="IAP57" s="73"/>
      <c r="IAQ57" s="73"/>
      <c r="IAR57" s="73"/>
      <c r="IAS57" s="73"/>
      <c r="IAT57" s="73"/>
      <c r="IAU57" s="73"/>
      <c r="IAV57" s="73"/>
      <c r="IAW57" s="73"/>
      <c r="IAX57" s="73"/>
      <c r="IAY57" s="73"/>
      <c r="IAZ57" s="73"/>
      <c r="IBA57" s="73"/>
      <c r="IBB57" s="73"/>
      <c r="IBC57" s="73"/>
      <c r="IBD57" s="73"/>
      <c r="IBE57" s="73"/>
      <c r="IBF57" s="73"/>
      <c r="IBG57" s="73"/>
      <c r="IBH57" s="73"/>
      <c r="IBI57" s="73"/>
      <c r="IBJ57" s="73"/>
      <c r="IBK57" s="73"/>
      <c r="IBL57" s="73"/>
      <c r="IBM57" s="73"/>
      <c r="IBN57" s="73"/>
      <c r="IBO57" s="73"/>
      <c r="IBP57" s="73"/>
      <c r="IBQ57" s="73"/>
      <c r="IBR57" s="73"/>
      <c r="IBS57" s="73"/>
      <c r="IBT57" s="73"/>
      <c r="IBU57" s="73"/>
      <c r="IBV57" s="73"/>
      <c r="IBW57" s="73"/>
      <c r="IBX57" s="73"/>
      <c r="IBY57" s="73"/>
      <c r="IBZ57" s="73"/>
      <c r="ICA57" s="73"/>
      <c r="ICB57" s="73"/>
      <c r="ICC57" s="73"/>
      <c r="ICD57" s="73"/>
      <c r="ICE57" s="73"/>
      <c r="ICF57" s="73"/>
      <c r="ICG57" s="73"/>
      <c r="ICH57" s="73"/>
      <c r="ICI57" s="73"/>
      <c r="ICJ57" s="73"/>
      <c r="ICK57" s="73"/>
      <c r="ICL57" s="73"/>
      <c r="ICM57" s="73"/>
      <c r="ICN57" s="73"/>
      <c r="ICO57" s="73"/>
      <c r="ICP57" s="73"/>
      <c r="ICQ57" s="73"/>
      <c r="ICR57" s="73"/>
      <c r="ICS57" s="73"/>
      <c r="ICT57" s="73"/>
      <c r="ICU57" s="73"/>
      <c r="ICV57" s="73"/>
      <c r="ICW57" s="73"/>
      <c r="ICX57" s="73"/>
      <c r="ICY57" s="73"/>
      <c r="ICZ57" s="73"/>
      <c r="IDA57" s="73"/>
      <c r="IDB57" s="73"/>
      <c r="IDC57" s="73"/>
      <c r="IDD57" s="73"/>
      <c r="IDE57" s="73"/>
      <c r="IDF57" s="73"/>
      <c r="IDG57" s="73"/>
      <c r="IDH57" s="73"/>
      <c r="IDI57" s="73"/>
      <c r="IDJ57" s="73"/>
      <c r="IDK57" s="73"/>
      <c r="IDL57" s="73"/>
      <c r="IDM57" s="73"/>
      <c r="IDN57" s="73"/>
      <c r="IDO57" s="73"/>
      <c r="IDP57" s="73"/>
      <c r="IDQ57" s="73"/>
      <c r="IDR57" s="73"/>
      <c r="IDS57" s="73"/>
      <c r="IDT57" s="73"/>
      <c r="IDU57" s="73"/>
      <c r="IDV57" s="73"/>
      <c r="IDW57" s="73"/>
      <c r="IDX57" s="73"/>
      <c r="IDY57" s="73"/>
      <c r="IDZ57" s="73"/>
      <c r="IEA57" s="73"/>
      <c r="IEB57" s="73"/>
      <c r="IEC57" s="73"/>
      <c r="IED57" s="73"/>
      <c r="IEE57" s="73"/>
      <c r="IEF57" s="73"/>
      <c r="IEG57" s="73"/>
      <c r="IEH57" s="73"/>
      <c r="IEI57" s="73"/>
      <c r="IEJ57" s="73"/>
      <c r="IEK57" s="73"/>
      <c r="IEL57" s="73"/>
      <c r="IEM57" s="73"/>
      <c r="IEN57" s="73"/>
      <c r="IEO57" s="73"/>
      <c r="IEP57" s="73"/>
      <c r="IEQ57" s="73"/>
      <c r="IER57" s="73"/>
      <c r="IES57" s="73"/>
      <c r="IET57" s="73"/>
      <c r="IEU57" s="73"/>
      <c r="IEV57" s="73"/>
      <c r="IEW57" s="73"/>
      <c r="IEX57" s="73"/>
      <c r="IEY57" s="73"/>
      <c r="IEZ57" s="73"/>
      <c r="IFA57" s="73"/>
      <c r="IFB57" s="73"/>
      <c r="IFC57" s="73"/>
      <c r="IFD57" s="73"/>
      <c r="IFE57" s="73"/>
      <c r="IFF57" s="73"/>
      <c r="IFG57" s="73"/>
      <c r="IFH57" s="73"/>
      <c r="IFI57" s="73"/>
      <c r="IFJ57" s="73"/>
      <c r="IFK57" s="73"/>
      <c r="IFL57" s="73"/>
      <c r="IFM57" s="73"/>
      <c r="IFN57" s="73"/>
      <c r="IFO57" s="73"/>
      <c r="IFP57" s="73"/>
      <c r="IFQ57" s="73"/>
      <c r="IFR57" s="73"/>
      <c r="IFS57" s="73"/>
      <c r="IFT57" s="73"/>
      <c r="IFU57" s="73"/>
      <c r="IFV57" s="73"/>
      <c r="IFW57" s="73"/>
      <c r="IFX57" s="73"/>
      <c r="IFY57" s="73"/>
      <c r="IFZ57" s="73"/>
      <c r="IGA57" s="73"/>
      <c r="IGB57" s="73"/>
      <c r="IGC57" s="73"/>
      <c r="IGD57" s="73"/>
      <c r="IGE57" s="73"/>
      <c r="IGF57" s="73"/>
      <c r="IGG57" s="73"/>
      <c r="IGH57" s="73"/>
      <c r="IGI57" s="73"/>
      <c r="IGJ57" s="73"/>
      <c r="IGK57" s="73"/>
      <c r="IGL57" s="73"/>
      <c r="IGM57" s="73"/>
      <c r="IGN57" s="73"/>
      <c r="IGO57" s="73"/>
      <c r="IGP57" s="73"/>
      <c r="IGQ57" s="73"/>
      <c r="IGR57" s="73"/>
      <c r="IGS57" s="73"/>
      <c r="IGT57" s="73"/>
      <c r="IGU57" s="73"/>
      <c r="IGV57" s="73"/>
      <c r="IGW57" s="73"/>
      <c r="IGX57" s="73"/>
      <c r="IGY57" s="73"/>
      <c r="IGZ57" s="73"/>
      <c r="IHA57" s="73"/>
      <c r="IHB57" s="73"/>
      <c r="IHC57" s="73"/>
      <c r="IHD57" s="73"/>
      <c r="IHE57" s="73"/>
      <c r="IHF57" s="73"/>
      <c r="IHG57" s="73"/>
      <c r="IHH57" s="73"/>
      <c r="IHI57" s="73"/>
      <c r="IHJ57" s="73"/>
      <c r="IHK57" s="73"/>
      <c r="IHL57" s="73"/>
      <c r="IHM57" s="73"/>
      <c r="IHN57" s="73"/>
      <c r="IHO57" s="73"/>
      <c r="IHP57" s="73"/>
      <c r="IHQ57" s="73"/>
      <c r="IHR57" s="73"/>
      <c r="IHS57" s="73"/>
      <c r="IHT57" s="73"/>
      <c r="IHU57" s="73"/>
      <c r="IHV57" s="73"/>
      <c r="IHW57" s="73"/>
      <c r="IHX57" s="73"/>
      <c r="IHY57" s="73"/>
      <c r="IHZ57" s="73"/>
      <c r="IIA57" s="73"/>
      <c r="IIB57" s="73"/>
      <c r="IIC57" s="73"/>
      <c r="IID57" s="73"/>
      <c r="IIE57" s="73"/>
      <c r="IIF57" s="73"/>
      <c r="IIG57" s="73"/>
      <c r="IIH57" s="73"/>
      <c r="III57" s="73"/>
      <c r="IIJ57" s="73"/>
      <c r="IIK57" s="73"/>
      <c r="IIL57" s="73"/>
      <c r="IIM57" s="73"/>
      <c r="IIN57" s="73"/>
      <c r="IIO57" s="73"/>
      <c r="IIP57" s="73"/>
      <c r="IIQ57" s="73"/>
      <c r="IIR57" s="73"/>
      <c r="IIS57" s="73"/>
      <c r="IIT57" s="73"/>
      <c r="IIU57" s="73"/>
      <c r="IIV57" s="73"/>
      <c r="IIW57" s="73"/>
      <c r="IIX57" s="73"/>
      <c r="IIY57" s="73"/>
      <c r="IIZ57" s="73"/>
      <c r="IJA57" s="73"/>
      <c r="IJB57" s="73"/>
      <c r="IJC57" s="73"/>
      <c r="IJD57" s="73"/>
      <c r="IJE57" s="73"/>
      <c r="IJF57" s="73"/>
      <c r="IJG57" s="73"/>
      <c r="IJH57" s="73"/>
      <c r="IJI57" s="73"/>
      <c r="IJJ57" s="73"/>
      <c r="IJK57" s="73"/>
      <c r="IJL57" s="73"/>
      <c r="IJM57" s="73"/>
      <c r="IJN57" s="73"/>
      <c r="IJO57" s="73"/>
      <c r="IJP57" s="73"/>
      <c r="IJQ57" s="73"/>
      <c r="IJR57" s="73"/>
      <c r="IJS57" s="73"/>
      <c r="IJT57" s="73"/>
      <c r="IJU57" s="73"/>
      <c r="IJV57" s="73"/>
      <c r="IJW57" s="73"/>
      <c r="IJX57" s="73"/>
      <c r="IJY57" s="73"/>
      <c r="IJZ57" s="73"/>
      <c r="IKA57" s="73"/>
      <c r="IKB57" s="73"/>
      <c r="IKC57" s="73"/>
      <c r="IKD57" s="73"/>
      <c r="IKE57" s="73"/>
      <c r="IKF57" s="73"/>
      <c r="IKG57" s="73"/>
      <c r="IKH57" s="73"/>
      <c r="IKI57" s="73"/>
      <c r="IKJ57" s="73"/>
      <c r="IKK57" s="73"/>
      <c r="IKL57" s="73"/>
      <c r="IKM57" s="73"/>
      <c r="IKN57" s="73"/>
      <c r="IKO57" s="73"/>
      <c r="IKP57" s="73"/>
      <c r="IKQ57" s="73"/>
      <c r="IKR57" s="73"/>
      <c r="IKS57" s="73"/>
      <c r="IKT57" s="73"/>
      <c r="IKU57" s="73"/>
      <c r="IKV57" s="73"/>
      <c r="IKW57" s="73"/>
      <c r="IKX57" s="73"/>
      <c r="IKY57" s="73"/>
      <c r="IKZ57" s="73"/>
      <c r="ILA57" s="73"/>
      <c r="ILB57" s="73"/>
      <c r="ILC57" s="73"/>
      <c r="ILD57" s="73"/>
      <c r="ILE57" s="73"/>
      <c r="ILF57" s="73"/>
      <c r="ILG57" s="73"/>
      <c r="ILH57" s="73"/>
      <c r="ILI57" s="73"/>
      <c r="ILJ57" s="73"/>
      <c r="ILK57" s="73"/>
      <c r="ILL57" s="73"/>
      <c r="ILM57" s="73"/>
      <c r="ILN57" s="73"/>
      <c r="ILO57" s="73"/>
      <c r="ILP57" s="73"/>
      <c r="ILQ57" s="73"/>
      <c r="ILR57" s="73"/>
      <c r="ILS57" s="73"/>
      <c r="ILT57" s="73"/>
      <c r="ILU57" s="73"/>
      <c r="ILV57" s="73"/>
      <c r="ILW57" s="73"/>
      <c r="ILX57" s="73"/>
      <c r="ILY57" s="73"/>
      <c r="ILZ57" s="73"/>
      <c r="IMA57" s="73"/>
      <c r="IMB57" s="73"/>
      <c r="IMC57" s="73"/>
      <c r="IMD57" s="73"/>
      <c r="IME57" s="73"/>
      <c r="IMF57" s="73"/>
      <c r="IMG57" s="73"/>
      <c r="IMH57" s="73"/>
      <c r="IMI57" s="73"/>
      <c r="IMJ57" s="73"/>
      <c r="IMK57" s="73"/>
      <c r="IML57" s="73"/>
      <c r="IMM57" s="73"/>
      <c r="IMN57" s="73"/>
      <c r="IMO57" s="73"/>
      <c r="IMP57" s="73"/>
      <c r="IMQ57" s="73"/>
      <c r="IMR57" s="73"/>
      <c r="IMS57" s="73"/>
      <c r="IMT57" s="73"/>
      <c r="IMU57" s="73"/>
      <c r="IMV57" s="73"/>
      <c r="IMW57" s="73"/>
      <c r="IMX57" s="73"/>
      <c r="IMY57" s="73"/>
      <c r="IMZ57" s="73"/>
      <c r="INA57" s="73"/>
      <c r="INB57" s="73"/>
      <c r="INC57" s="73"/>
      <c r="IND57" s="73"/>
      <c r="INE57" s="73"/>
      <c r="INF57" s="73"/>
      <c r="ING57" s="73"/>
      <c r="INH57" s="73"/>
      <c r="INI57" s="73"/>
      <c r="INJ57" s="73"/>
      <c r="INK57" s="73"/>
      <c r="INL57" s="73"/>
      <c r="INM57" s="73"/>
      <c r="INN57" s="73"/>
      <c r="INO57" s="73"/>
      <c r="INP57" s="73"/>
      <c r="INQ57" s="73"/>
      <c r="INR57" s="73"/>
      <c r="INS57" s="73"/>
      <c r="INT57" s="73"/>
      <c r="INU57" s="73"/>
      <c r="INV57" s="73"/>
      <c r="INW57" s="73"/>
      <c r="INX57" s="73"/>
      <c r="INY57" s="73"/>
      <c r="INZ57" s="73"/>
      <c r="IOA57" s="73"/>
      <c r="IOB57" s="73"/>
      <c r="IOC57" s="73"/>
      <c r="IOD57" s="73"/>
      <c r="IOE57" s="73"/>
      <c r="IOF57" s="73"/>
      <c r="IOG57" s="73"/>
      <c r="IOH57" s="73"/>
      <c r="IOI57" s="73"/>
      <c r="IOJ57" s="73"/>
      <c r="IOK57" s="73"/>
      <c r="IOL57" s="73"/>
      <c r="IOM57" s="73"/>
      <c r="ION57" s="73"/>
      <c r="IOO57" s="73"/>
      <c r="IOP57" s="73"/>
      <c r="IOQ57" s="73"/>
      <c r="IOR57" s="73"/>
      <c r="IOS57" s="73"/>
      <c r="IOT57" s="73"/>
      <c r="IOU57" s="73"/>
      <c r="IOV57" s="73"/>
      <c r="IOW57" s="73"/>
      <c r="IOX57" s="73"/>
      <c r="IOY57" s="73"/>
      <c r="IOZ57" s="73"/>
      <c r="IPA57" s="73"/>
      <c r="IPB57" s="73"/>
      <c r="IPC57" s="73"/>
      <c r="IPD57" s="73"/>
      <c r="IPE57" s="73"/>
      <c r="IPF57" s="73"/>
      <c r="IPG57" s="73"/>
      <c r="IPH57" s="73"/>
      <c r="IPI57" s="73"/>
      <c r="IPJ57" s="73"/>
      <c r="IPK57" s="73"/>
      <c r="IPL57" s="73"/>
      <c r="IPM57" s="73"/>
      <c r="IPN57" s="73"/>
      <c r="IPO57" s="73"/>
      <c r="IPP57" s="73"/>
      <c r="IPQ57" s="73"/>
      <c r="IPR57" s="73"/>
      <c r="IPS57" s="73"/>
      <c r="IPT57" s="73"/>
      <c r="IPU57" s="73"/>
      <c r="IPV57" s="73"/>
      <c r="IPW57" s="73"/>
      <c r="IPX57" s="73"/>
      <c r="IPY57" s="73"/>
      <c r="IPZ57" s="73"/>
      <c r="IQA57" s="73"/>
      <c r="IQB57" s="73"/>
      <c r="IQC57" s="73"/>
      <c r="IQD57" s="73"/>
      <c r="IQE57" s="73"/>
      <c r="IQF57" s="73"/>
      <c r="IQG57" s="73"/>
      <c r="IQH57" s="73"/>
      <c r="IQI57" s="73"/>
      <c r="IQJ57" s="73"/>
      <c r="IQK57" s="73"/>
      <c r="IQL57" s="73"/>
      <c r="IQM57" s="73"/>
      <c r="IQN57" s="73"/>
      <c r="IQO57" s="73"/>
      <c r="IQP57" s="73"/>
      <c r="IQQ57" s="73"/>
      <c r="IQR57" s="73"/>
      <c r="IQS57" s="73"/>
      <c r="IQT57" s="73"/>
      <c r="IQU57" s="73"/>
      <c r="IQV57" s="73"/>
      <c r="IQW57" s="73"/>
      <c r="IQX57" s="73"/>
      <c r="IQY57" s="73"/>
      <c r="IQZ57" s="73"/>
      <c r="IRA57" s="73"/>
      <c r="IRB57" s="73"/>
      <c r="IRC57" s="73"/>
      <c r="IRD57" s="73"/>
      <c r="IRE57" s="73"/>
      <c r="IRF57" s="73"/>
      <c r="IRG57" s="73"/>
      <c r="IRH57" s="73"/>
      <c r="IRI57" s="73"/>
      <c r="IRJ57" s="73"/>
      <c r="IRK57" s="73"/>
      <c r="IRL57" s="73"/>
      <c r="IRM57" s="73"/>
      <c r="IRN57" s="73"/>
      <c r="IRO57" s="73"/>
      <c r="IRP57" s="73"/>
      <c r="IRQ57" s="73"/>
      <c r="IRR57" s="73"/>
      <c r="IRS57" s="73"/>
      <c r="IRT57" s="73"/>
      <c r="IRU57" s="73"/>
      <c r="IRV57" s="73"/>
      <c r="IRW57" s="73"/>
      <c r="IRX57" s="73"/>
      <c r="IRY57" s="73"/>
      <c r="IRZ57" s="73"/>
      <c r="ISA57" s="73"/>
      <c r="ISB57" s="73"/>
      <c r="ISC57" s="73"/>
      <c r="ISD57" s="73"/>
      <c r="ISE57" s="73"/>
      <c r="ISF57" s="73"/>
      <c r="ISG57" s="73"/>
      <c r="ISH57" s="73"/>
      <c r="ISI57" s="73"/>
      <c r="ISJ57" s="73"/>
      <c r="ISK57" s="73"/>
      <c r="ISL57" s="73"/>
      <c r="ISM57" s="73"/>
      <c r="ISN57" s="73"/>
      <c r="ISO57" s="73"/>
      <c r="ISP57" s="73"/>
      <c r="ISQ57" s="73"/>
      <c r="ISR57" s="73"/>
      <c r="ISS57" s="73"/>
      <c r="IST57" s="73"/>
      <c r="ISU57" s="73"/>
      <c r="ISV57" s="73"/>
      <c r="ISW57" s="73"/>
      <c r="ISX57" s="73"/>
      <c r="ISY57" s="73"/>
      <c r="ISZ57" s="73"/>
      <c r="ITA57" s="73"/>
      <c r="ITB57" s="73"/>
      <c r="ITC57" s="73"/>
      <c r="ITD57" s="73"/>
      <c r="ITE57" s="73"/>
      <c r="ITF57" s="73"/>
      <c r="ITG57" s="73"/>
      <c r="ITH57" s="73"/>
      <c r="ITI57" s="73"/>
      <c r="ITJ57" s="73"/>
      <c r="ITK57" s="73"/>
      <c r="ITL57" s="73"/>
      <c r="ITM57" s="73"/>
      <c r="ITN57" s="73"/>
      <c r="ITO57" s="73"/>
      <c r="ITP57" s="73"/>
      <c r="ITQ57" s="73"/>
      <c r="ITR57" s="73"/>
      <c r="ITS57" s="73"/>
      <c r="ITT57" s="73"/>
      <c r="ITU57" s="73"/>
      <c r="ITV57" s="73"/>
      <c r="ITW57" s="73"/>
      <c r="ITX57" s="73"/>
      <c r="ITY57" s="73"/>
      <c r="ITZ57" s="73"/>
      <c r="IUA57" s="73"/>
      <c r="IUB57" s="73"/>
      <c r="IUC57" s="73"/>
      <c r="IUD57" s="73"/>
      <c r="IUE57" s="73"/>
      <c r="IUF57" s="73"/>
      <c r="IUG57" s="73"/>
      <c r="IUH57" s="73"/>
      <c r="IUI57" s="73"/>
      <c r="IUJ57" s="73"/>
      <c r="IUK57" s="73"/>
      <c r="IUL57" s="73"/>
      <c r="IUM57" s="73"/>
      <c r="IUN57" s="73"/>
      <c r="IUO57" s="73"/>
      <c r="IUP57" s="73"/>
      <c r="IUQ57" s="73"/>
      <c r="IUR57" s="73"/>
      <c r="IUS57" s="73"/>
      <c r="IUT57" s="73"/>
      <c r="IUU57" s="73"/>
      <c r="IUV57" s="73"/>
      <c r="IUW57" s="73"/>
      <c r="IUX57" s="73"/>
      <c r="IUY57" s="73"/>
      <c r="IUZ57" s="73"/>
      <c r="IVA57" s="73"/>
      <c r="IVB57" s="73"/>
      <c r="IVC57" s="73"/>
      <c r="IVD57" s="73"/>
      <c r="IVE57" s="73"/>
      <c r="IVF57" s="73"/>
      <c r="IVG57" s="73"/>
      <c r="IVH57" s="73"/>
      <c r="IVI57" s="73"/>
      <c r="IVJ57" s="73"/>
      <c r="IVK57" s="73"/>
      <c r="IVL57" s="73"/>
      <c r="IVM57" s="73"/>
      <c r="IVN57" s="73"/>
      <c r="IVO57" s="73"/>
      <c r="IVP57" s="73"/>
      <c r="IVQ57" s="73"/>
      <c r="IVR57" s="73"/>
      <c r="IVS57" s="73"/>
      <c r="IVT57" s="73"/>
      <c r="IVU57" s="73"/>
      <c r="IVV57" s="73"/>
      <c r="IVW57" s="73"/>
      <c r="IVX57" s="73"/>
      <c r="IVY57" s="73"/>
      <c r="IVZ57" s="73"/>
      <c r="IWA57" s="73"/>
      <c r="IWB57" s="73"/>
      <c r="IWC57" s="73"/>
      <c r="IWD57" s="73"/>
      <c r="IWE57" s="73"/>
      <c r="IWF57" s="73"/>
      <c r="IWG57" s="73"/>
      <c r="IWH57" s="73"/>
      <c r="IWI57" s="73"/>
      <c r="IWJ57" s="73"/>
      <c r="IWK57" s="73"/>
      <c r="IWL57" s="73"/>
      <c r="IWM57" s="73"/>
      <c r="IWN57" s="73"/>
      <c r="IWO57" s="73"/>
      <c r="IWP57" s="73"/>
      <c r="IWQ57" s="73"/>
      <c r="IWR57" s="73"/>
      <c r="IWS57" s="73"/>
      <c r="IWT57" s="73"/>
      <c r="IWU57" s="73"/>
      <c r="IWV57" s="73"/>
      <c r="IWW57" s="73"/>
      <c r="IWX57" s="73"/>
      <c r="IWY57" s="73"/>
      <c r="IWZ57" s="73"/>
      <c r="IXA57" s="73"/>
      <c r="IXB57" s="73"/>
      <c r="IXC57" s="73"/>
      <c r="IXD57" s="73"/>
      <c r="IXE57" s="73"/>
      <c r="IXF57" s="73"/>
      <c r="IXG57" s="73"/>
      <c r="IXH57" s="73"/>
      <c r="IXI57" s="73"/>
      <c r="IXJ57" s="73"/>
      <c r="IXK57" s="73"/>
      <c r="IXL57" s="73"/>
      <c r="IXM57" s="73"/>
      <c r="IXN57" s="73"/>
      <c r="IXO57" s="73"/>
      <c r="IXP57" s="73"/>
      <c r="IXQ57" s="73"/>
      <c r="IXR57" s="73"/>
      <c r="IXS57" s="73"/>
      <c r="IXT57" s="73"/>
      <c r="IXU57" s="73"/>
      <c r="IXV57" s="73"/>
      <c r="IXW57" s="73"/>
      <c r="IXX57" s="73"/>
      <c r="IXY57" s="73"/>
      <c r="IXZ57" s="73"/>
      <c r="IYA57" s="73"/>
      <c r="IYB57" s="73"/>
      <c r="IYC57" s="73"/>
      <c r="IYD57" s="73"/>
      <c r="IYE57" s="73"/>
      <c r="IYF57" s="73"/>
      <c r="IYG57" s="73"/>
      <c r="IYH57" s="73"/>
      <c r="IYI57" s="73"/>
      <c r="IYJ57" s="73"/>
      <c r="IYK57" s="73"/>
      <c r="IYL57" s="73"/>
      <c r="IYM57" s="73"/>
      <c r="IYN57" s="73"/>
      <c r="IYO57" s="73"/>
      <c r="IYP57" s="73"/>
      <c r="IYQ57" s="73"/>
      <c r="IYR57" s="73"/>
      <c r="IYS57" s="73"/>
      <c r="IYT57" s="73"/>
      <c r="IYU57" s="73"/>
      <c r="IYV57" s="73"/>
      <c r="IYW57" s="73"/>
      <c r="IYX57" s="73"/>
      <c r="IYY57" s="73"/>
      <c r="IYZ57" s="73"/>
      <c r="IZA57" s="73"/>
      <c r="IZB57" s="73"/>
      <c r="IZC57" s="73"/>
      <c r="IZD57" s="73"/>
      <c r="IZE57" s="73"/>
      <c r="IZF57" s="73"/>
      <c r="IZG57" s="73"/>
      <c r="IZH57" s="73"/>
      <c r="IZI57" s="73"/>
      <c r="IZJ57" s="73"/>
      <c r="IZK57" s="73"/>
      <c r="IZL57" s="73"/>
      <c r="IZM57" s="73"/>
      <c r="IZN57" s="73"/>
      <c r="IZO57" s="73"/>
      <c r="IZP57" s="73"/>
      <c r="IZQ57" s="73"/>
      <c r="IZR57" s="73"/>
      <c r="IZS57" s="73"/>
      <c r="IZT57" s="73"/>
      <c r="IZU57" s="73"/>
      <c r="IZV57" s="73"/>
      <c r="IZW57" s="73"/>
      <c r="IZX57" s="73"/>
      <c r="IZY57" s="73"/>
      <c r="IZZ57" s="73"/>
      <c r="JAA57" s="73"/>
      <c r="JAB57" s="73"/>
      <c r="JAC57" s="73"/>
      <c r="JAD57" s="73"/>
      <c r="JAE57" s="73"/>
      <c r="JAF57" s="73"/>
      <c r="JAG57" s="73"/>
      <c r="JAH57" s="73"/>
      <c r="JAI57" s="73"/>
      <c r="JAJ57" s="73"/>
      <c r="JAK57" s="73"/>
      <c r="JAL57" s="73"/>
      <c r="JAM57" s="73"/>
      <c r="JAN57" s="73"/>
      <c r="JAO57" s="73"/>
      <c r="JAP57" s="73"/>
      <c r="JAQ57" s="73"/>
      <c r="JAR57" s="73"/>
      <c r="JAS57" s="73"/>
      <c r="JAT57" s="73"/>
      <c r="JAU57" s="73"/>
      <c r="JAV57" s="73"/>
      <c r="JAW57" s="73"/>
      <c r="JAX57" s="73"/>
      <c r="JAY57" s="73"/>
      <c r="JAZ57" s="73"/>
      <c r="JBA57" s="73"/>
      <c r="JBB57" s="73"/>
      <c r="JBC57" s="73"/>
      <c r="JBD57" s="73"/>
      <c r="JBE57" s="73"/>
      <c r="JBF57" s="73"/>
      <c r="JBG57" s="73"/>
      <c r="JBH57" s="73"/>
      <c r="JBI57" s="73"/>
      <c r="JBJ57" s="73"/>
      <c r="JBK57" s="73"/>
      <c r="JBL57" s="73"/>
      <c r="JBM57" s="73"/>
      <c r="JBN57" s="73"/>
      <c r="JBO57" s="73"/>
      <c r="JBP57" s="73"/>
      <c r="JBQ57" s="73"/>
      <c r="JBR57" s="73"/>
      <c r="JBS57" s="73"/>
      <c r="JBT57" s="73"/>
      <c r="JBU57" s="73"/>
      <c r="JBV57" s="73"/>
      <c r="JBW57" s="73"/>
      <c r="JBX57" s="73"/>
      <c r="JBY57" s="73"/>
      <c r="JBZ57" s="73"/>
      <c r="JCA57" s="73"/>
      <c r="JCB57" s="73"/>
      <c r="JCC57" s="73"/>
      <c r="JCD57" s="73"/>
      <c r="JCE57" s="73"/>
      <c r="JCF57" s="73"/>
      <c r="JCG57" s="73"/>
      <c r="JCH57" s="73"/>
      <c r="JCI57" s="73"/>
      <c r="JCJ57" s="73"/>
      <c r="JCK57" s="73"/>
      <c r="JCL57" s="73"/>
      <c r="JCM57" s="73"/>
      <c r="JCN57" s="73"/>
      <c r="JCO57" s="73"/>
      <c r="JCP57" s="73"/>
      <c r="JCQ57" s="73"/>
      <c r="JCR57" s="73"/>
      <c r="JCS57" s="73"/>
      <c r="JCT57" s="73"/>
      <c r="JCU57" s="73"/>
      <c r="JCV57" s="73"/>
      <c r="JCW57" s="73"/>
      <c r="JCX57" s="73"/>
      <c r="JCY57" s="73"/>
      <c r="JCZ57" s="73"/>
      <c r="JDA57" s="73"/>
      <c r="JDB57" s="73"/>
      <c r="JDC57" s="73"/>
      <c r="JDD57" s="73"/>
      <c r="JDE57" s="73"/>
      <c r="JDF57" s="73"/>
      <c r="JDG57" s="73"/>
      <c r="JDH57" s="73"/>
      <c r="JDI57" s="73"/>
      <c r="JDJ57" s="73"/>
      <c r="JDK57" s="73"/>
      <c r="JDL57" s="73"/>
      <c r="JDM57" s="73"/>
      <c r="JDN57" s="73"/>
      <c r="JDO57" s="73"/>
      <c r="JDP57" s="73"/>
      <c r="JDQ57" s="73"/>
      <c r="JDR57" s="73"/>
      <c r="JDS57" s="73"/>
      <c r="JDT57" s="73"/>
      <c r="JDU57" s="73"/>
      <c r="JDV57" s="73"/>
      <c r="JDW57" s="73"/>
      <c r="JDX57" s="73"/>
      <c r="JDY57" s="73"/>
      <c r="JDZ57" s="73"/>
      <c r="JEA57" s="73"/>
      <c r="JEB57" s="73"/>
      <c r="JEC57" s="73"/>
      <c r="JED57" s="73"/>
      <c r="JEE57" s="73"/>
      <c r="JEF57" s="73"/>
      <c r="JEG57" s="73"/>
      <c r="JEH57" s="73"/>
      <c r="JEI57" s="73"/>
      <c r="JEJ57" s="73"/>
      <c r="JEK57" s="73"/>
      <c r="JEL57" s="73"/>
      <c r="JEM57" s="73"/>
      <c r="JEN57" s="73"/>
      <c r="JEO57" s="73"/>
      <c r="JEP57" s="73"/>
      <c r="JEQ57" s="73"/>
      <c r="JER57" s="73"/>
      <c r="JES57" s="73"/>
      <c r="JET57" s="73"/>
      <c r="JEU57" s="73"/>
      <c r="JEV57" s="73"/>
      <c r="JEW57" s="73"/>
      <c r="JEX57" s="73"/>
      <c r="JEY57" s="73"/>
      <c r="JEZ57" s="73"/>
      <c r="JFA57" s="73"/>
      <c r="JFB57" s="73"/>
      <c r="JFC57" s="73"/>
      <c r="JFD57" s="73"/>
      <c r="JFE57" s="73"/>
      <c r="JFF57" s="73"/>
      <c r="JFG57" s="73"/>
      <c r="JFH57" s="73"/>
      <c r="JFI57" s="73"/>
      <c r="JFJ57" s="73"/>
      <c r="JFK57" s="73"/>
      <c r="JFL57" s="73"/>
      <c r="JFM57" s="73"/>
      <c r="JFN57" s="73"/>
      <c r="JFO57" s="73"/>
      <c r="JFP57" s="73"/>
      <c r="JFQ57" s="73"/>
      <c r="JFR57" s="73"/>
      <c r="JFS57" s="73"/>
      <c r="JFT57" s="73"/>
      <c r="JFU57" s="73"/>
      <c r="JFV57" s="73"/>
      <c r="JFW57" s="73"/>
      <c r="JFX57" s="73"/>
      <c r="JFY57" s="73"/>
      <c r="JFZ57" s="73"/>
      <c r="JGA57" s="73"/>
      <c r="JGB57" s="73"/>
      <c r="JGC57" s="73"/>
      <c r="JGD57" s="73"/>
      <c r="JGE57" s="73"/>
      <c r="JGF57" s="73"/>
      <c r="JGG57" s="73"/>
      <c r="JGH57" s="73"/>
      <c r="JGI57" s="73"/>
      <c r="JGJ57" s="73"/>
      <c r="JGK57" s="73"/>
      <c r="JGL57" s="73"/>
      <c r="JGM57" s="73"/>
      <c r="JGN57" s="73"/>
      <c r="JGO57" s="73"/>
      <c r="JGP57" s="73"/>
      <c r="JGQ57" s="73"/>
      <c r="JGR57" s="73"/>
      <c r="JGS57" s="73"/>
      <c r="JGT57" s="73"/>
      <c r="JGU57" s="73"/>
      <c r="JGV57" s="73"/>
      <c r="JGW57" s="73"/>
      <c r="JGX57" s="73"/>
      <c r="JGY57" s="73"/>
      <c r="JGZ57" s="73"/>
      <c r="JHA57" s="73"/>
      <c r="JHB57" s="73"/>
      <c r="JHC57" s="73"/>
      <c r="JHD57" s="73"/>
      <c r="JHE57" s="73"/>
      <c r="JHF57" s="73"/>
      <c r="JHG57" s="73"/>
      <c r="JHH57" s="73"/>
      <c r="JHI57" s="73"/>
      <c r="JHJ57" s="73"/>
      <c r="JHK57" s="73"/>
      <c r="JHL57" s="73"/>
      <c r="JHM57" s="73"/>
      <c r="JHN57" s="73"/>
      <c r="JHO57" s="73"/>
      <c r="JHP57" s="73"/>
      <c r="JHQ57" s="73"/>
      <c r="JHR57" s="73"/>
      <c r="JHS57" s="73"/>
      <c r="JHT57" s="73"/>
      <c r="JHU57" s="73"/>
      <c r="JHV57" s="73"/>
      <c r="JHW57" s="73"/>
      <c r="JHX57" s="73"/>
      <c r="JHY57" s="73"/>
      <c r="JHZ57" s="73"/>
      <c r="JIA57" s="73"/>
      <c r="JIB57" s="73"/>
      <c r="JIC57" s="73"/>
      <c r="JID57" s="73"/>
      <c r="JIE57" s="73"/>
      <c r="JIF57" s="73"/>
      <c r="JIG57" s="73"/>
      <c r="JIH57" s="73"/>
      <c r="JII57" s="73"/>
      <c r="JIJ57" s="73"/>
      <c r="JIK57" s="73"/>
      <c r="JIL57" s="73"/>
      <c r="JIM57" s="73"/>
      <c r="JIN57" s="73"/>
      <c r="JIO57" s="73"/>
      <c r="JIP57" s="73"/>
      <c r="JIQ57" s="73"/>
      <c r="JIR57" s="73"/>
      <c r="JIS57" s="73"/>
      <c r="JIT57" s="73"/>
      <c r="JIU57" s="73"/>
      <c r="JIV57" s="73"/>
      <c r="JIW57" s="73"/>
      <c r="JIX57" s="73"/>
      <c r="JIY57" s="73"/>
      <c r="JIZ57" s="73"/>
      <c r="JJA57" s="73"/>
      <c r="JJB57" s="73"/>
      <c r="JJC57" s="73"/>
      <c r="JJD57" s="73"/>
      <c r="JJE57" s="73"/>
      <c r="JJF57" s="73"/>
      <c r="JJG57" s="73"/>
      <c r="JJH57" s="73"/>
      <c r="JJI57" s="73"/>
      <c r="JJJ57" s="73"/>
      <c r="JJK57" s="73"/>
      <c r="JJL57" s="73"/>
      <c r="JJM57" s="73"/>
      <c r="JJN57" s="73"/>
      <c r="JJO57" s="73"/>
      <c r="JJP57" s="73"/>
      <c r="JJQ57" s="73"/>
      <c r="JJR57" s="73"/>
      <c r="JJS57" s="73"/>
      <c r="JJT57" s="73"/>
      <c r="JJU57" s="73"/>
      <c r="JJV57" s="73"/>
      <c r="JJW57" s="73"/>
      <c r="JJX57" s="73"/>
      <c r="JJY57" s="73"/>
      <c r="JJZ57" s="73"/>
      <c r="JKA57" s="73"/>
      <c r="JKB57" s="73"/>
      <c r="JKC57" s="73"/>
      <c r="JKD57" s="73"/>
      <c r="JKE57" s="73"/>
      <c r="JKF57" s="73"/>
      <c r="JKG57" s="73"/>
      <c r="JKH57" s="73"/>
      <c r="JKI57" s="73"/>
      <c r="JKJ57" s="73"/>
      <c r="JKK57" s="73"/>
      <c r="JKL57" s="73"/>
      <c r="JKM57" s="73"/>
      <c r="JKN57" s="73"/>
      <c r="JKO57" s="73"/>
      <c r="JKP57" s="73"/>
      <c r="JKQ57" s="73"/>
      <c r="JKR57" s="73"/>
      <c r="JKS57" s="73"/>
      <c r="JKT57" s="73"/>
      <c r="JKU57" s="73"/>
      <c r="JKV57" s="73"/>
      <c r="JKW57" s="73"/>
      <c r="JKX57" s="73"/>
      <c r="JKY57" s="73"/>
      <c r="JKZ57" s="73"/>
      <c r="JLA57" s="73"/>
      <c r="JLB57" s="73"/>
      <c r="JLC57" s="73"/>
      <c r="JLD57" s="73"/>
      <c r="JLE57" s="73"/>
      <c r="JLF57" s="73"/>
      <c r="JLG57" s="73"/>
      <c r="JLH57" s="73"/>
      <c r="JLI57" s="73"/>
      <c r="JLJ57" s="73"/>
      <c r="JLK57" s="73"/>
      <c r="JLL57" s="73"/>
      <c r="JLM57" s="73"/>
      <c r="JLN57" s="73"/>
      <c r="JLO57" s="73"/>
      <c r="JLP57" s="73"/>
      <c r="JLQ57" s="73"/>
      <c r="JLR57" s="73"/>
      <c r="JLS57" s="73"/>
      <c r="JLT57" s="73"/>
      <c r="JLU57" s="73"/>
      <c r="JLV57" s="73"/>
      <c r="JLW57" s="73"/>
      <c r="JLX57" s="73"/>
      <c r="JLY57" s="73"/>
      <c r="JLZ57" s="73"/>
      <c r="JMA57" s="73"/>
      <c r="JMB57" s="73"/>
      <c r="JMC57" s="73"/>
      <c r="JMD57" s="73"/>
      <c r="JME57" s="73"/>
      <c r="JMF57" s="73"/>
      <c r="JMG57" s="73"/>
      <c r="JMH57" s="73"/>
      <c r="JMI57" s="73"/>
      <c r="JMJ57" s="73"/>
      <c r="JMK57" s="73"/>
      <c r="JML57" s="73"/>
      <c r="JMM57" s="73"/>
      <c r="JMN57" s="73"/>
      <c r="JMO57" s="73"/>
      <c r="JMP57" s="73"/>
      <c r="JMQ57" s="73"/>
      <c r="JMR57" s="73"/>
      <c r="JMS57" s="73"/>
      <c r="JMT57" s="73"/>
      <c r="JMU57" s="73"/>
      <c r="JMV57" s="73"/>
      <c r="JMW57" s="73"/>
      <c r="JMX57" s="73"/>
      <c r="JMY57" s="73"/>
      <c r="JMZ57" s="73"/>
      <c r="JNA57" s="73"/>
      <c r="JNB57" s="73"/>
      <c r="JNC57" s="73"/>
      <c r="JND57" s="73"/>
      <c r="JNE57" s="73"/>
      <c r="JNF57" s="73"/>
      <c r="JNG57" s="73"/>
      <c r="JNH57" s="73"/>
      <c r="JNI57" s="73"/>
      <c r="JNJ57" s="73"/>
      <c r="JNK57" s="73"/>
      <c r="JNL57" s="73"/>
      <c r="JNM57" s="73"/>
      <c r="JNN57" s="73"/>
      <c r="JNO57" s="73"/>
      <c r="JNP57" s="73"/>
      <c r="JNQ57" s="73"/>
      <c r="JNR57" s="73"/>
      <c r="JNS57" s="73"/>
      <c r="JNT57" s="73"/>
      <c r="JNU57" s="73"/>
      <c r="JNV57" s="73"/>
      <c r="JNW57" s="73"/>
      <c r="JNX57" s="73"/>
      <c r="JNY57" s="73"/>
      <c r="JNZ57" s="73"/>
      <c r="JOA57" s="73"/>
      <c r="JOB57" s="73"/>
      <c r="JOC57" s="73"/>
      <c r="JOD57" s="73"/>
      <c r="JOE57" s="73"/>
      <c r="JOF57" s="73"/>
      <c r="JOG57" s="73"/>
      <c r="JOH57" s="73"/>
      <c r="JOI57" s="73"/>
      <c r="JOJ57" s="73"/>
      <c r="JOK57" s="73"/>
      <c r="JOL57" s="73"/>
      <c r="JOM57" s="73"/>
      <c r="JON57" s="73"/>
      <c r="JOO57" s="73"/>
      <c r="JOP57" s="73"/>
      <c r="JOQ57" s="73"/>
      <c r="JOR57" s="73"/>
      <c r="JOS57" s="73"/>
      <c r="JOT57" s="73"/>
      <c r="JOU57" s="73"/>
      <c r="JOV57" s="73"/>
      <c r="JOW57" s="73"/>
      <c r="JOX57" s="73"/>
      <c r="JOY57" s="73"/>
      <c r="JOZ57" s="73"/>
      <c r="JPA57" s="73"/>
      <c r="JPB57" s="73"/>
      <c r="JPC57" s="73"/>
      <c r="JPD57" s="73"/>
      <c r="JPE57" s="73"/>
      <c r="JPF57" s="73"/>
      <c r="JPG57" s="73"/>
      <c r="JPH57" s="73"/>
      <c r="JPI57" s="73"/>
      <c r="JPJ57" s="73"/>
      <c r="JPK57" s="73"/>
      <c r="JPL57" s="73"/>
      <c r="JPM57" s="73"/>
      <c r="JPN57" s="73"/>
      <c r="JPO57" s="73"/>
      <c r="JPP57" s="73"/>
      <c r="JPQ57" s="73"/>
      <c r="JPR57" s="73"/>
      <c r="JPS57" s="73"/>
      <c r="JPT57" s="73"/>
      <c r="JPU57" s="73"/>
      <c r="JPV57" s="73"/>
      <c r="JPW57" s="73"/>
      <c r="JPX57" s="73"/>
      <c r="JPY57" s="73"/>
      <c r="JPZ57" s="73"/>
      <c r="JQA57" s="73"/>
      <c r="JQB57" s="73"/>
      <c r="JQC57" s="73"/>
      <c r="JQD57" s="73"/>
      <c r="JQE57" s="73"/>
      <c r="JQF57" s="73"/>
      <c r="JQG57" s="73"/>
      <c r="JQH57" s="73"/>
      <c r="JQI57" s="73"/>
      <c r="JQJ57" s="73"/>
      <c r="JQK57" s="73"/>
      <c r="JQL57" s="73"/>
      <c r="JQM57" s="73"/>
      <c r="JQN57" s="73"/>
      <c r="JQO57" s="73"/>
      <c r="JQP57" s="73"/>
      <c r="JQQ57" s="73"/>
      <c r="JQR57" s="73"/>
      <c r="JQS57" s="73"/>
      <c r="JQT57" s="73"/>
      <c r="JQU57" s="73"/>
      <c r="JQV57" s="73"/>
      <c r="JQW57" s="73"/>
      <c r="JQX57" s="73"/>
      <c r="JQY57" s="73"/>
      <c r="JQZ57" s="73"/>
      <c r="JRA57" s="73"/>
      <c r="JRB57" s="73"/>
      <c r="JRC57" s="73"/>
      <c r="JRD57" s="73"/>
      <c r="JRE57" s="73"/>
      <c r="JRF57" s="73"/>
      <c r="JRG57" s="73"/>
      <c r="JRH57" s="73"/>
      <c r="JRI57" s="73"/>
      <c r="JRJ57" s="73"/>
      <c r="JRK57" s="73"/>
      <c r="JRL57" s="73"/>
      <c r="JRM57" s="73"/>
      <c r="JRN57" s="73"/>
      <c r="JRO57" s="73"/>
      <c r="JRP57" s="73"/>
      <c r="JRQ57" s="73"/>
      <c r="JRR57" s="73"/>
      <c r="JRS57" s="73"/>
      <c r="JRT57" s="73"/>
      <c r="JRU57" s="73"/>
      <c r="JRV57" s="73"/>
      <c r="JRW57" s="73"/>
      <c r="JRX57" s="73"/>
      <c r="JRY57" s="73"/>
      <c r="JRZ57" s="73"/>
      <c r="JSA57" s="73"/>
      <c r="JSB57" s="73"/>
      <c r="JSC57" s="73"/>
      <c r="JSD57" s="73"/>
      <c r="JSE57" s="73"/>
      <c r="JSF57" s="73"/>
      <c r="JSG57" s="73"/>
      <c r="JSH57" s="73"/>
      <c r="JSI57" s="73"/>
      <c r="JSJ57" s="73"/>
      <c r="JSK57" s="73"/>
      <c r="JSL57" s="73"/>
      <c r="JSM57" s="73"/>
      <c r="JSN57" s="73"/>
      <c r="JSO57" s="73"/>
      <c r="JSP57" s="73"/>
      <c r="JSQ57" s="73"/>
      <c r="JSR57" s="73"/>
      <c r="JSS57" s="73"/>
      <c r="JST57" s="73"/>
      <c r="JSU57" s="73"/>
      <c r="JSV57" s="73"/>
      <c r="JSW57" s="73"/>
      <c r="JSX57" s="73"/>
      <c r="JSY57" s="73"/>
      <c r="JSZ57" s="73"/>
      <c r="JTA57" s="73"/>
      <c r="JTB57" s="73"/>
      <c r="JTC57" s="73"/>
      <c r="JTD57" s="73"/>
      <c r="JTE57" s="73"/>
      <c r="JTF57" s="73"/>
      <c r="JTG57" s="73"/>
      <c r="JTH57" s="73"/>
      <c r="JTI57" s="73"/>
      <c r="JTJ57" s="73"/>
      <c r="JTK57" s="73"/>
      <c r="JTL57" s="73"/>
      <c r="JTM57" s="73"/>
      <c r="JTN57" s="73"/>
      <c r="JTO57" s="73"/>
      <c r="JTP57" s="73"/>
      <c r="JTQ57" s="73"/>
      <c r="JTR57" s="73"/>
      <c r="JTS57" s="73"/>
      <c r="JTT57" s="73"/>
      <c r="JTU57" s="73"/>
      <c r="JTV57" s="73"/>
      <c r="JTW57" s="73"/>
      <c r="JTX57" s="73"/>
      <c r="JTY57" s="73"/>
      <c r="JTZ57" s="73"/>
      <c r="JUA57" s="73"/>
      <c r="JUB57" s="73"/>
      <c r="JUC57" s="73"/>
      <c r="JUD57" s="73"/>
      <c r="JUE57" s="73"/>
      <c r="JUF57" s="73"/>
      <c r="JUG57" s="73"/>
      <c r="JUH57" s="73"/>
      <c r="JUI57" s="73"/>
      <c r="JUJ57" s="73"/>
      <c r="JUK57" s="73"/>
      <c r="JUL57" s="73"/>
      <c r="JUM57" s="73"/>
      <c r="JUN57" s="73"/>
      <c r="JUO57" s="73"/>
      <c r="JUP57" s="73"/>
      <c r="JUQ57" s="73"/>
      <c r="JUR57" s="73"/>
      <c r="JUS57" s="73"/>
      <c r="JUT57" s="73"/>
      <c r="JUU57" s="73"/>
      <c r="JUV57" s="73"/>
      <c r="JUW57" s="73"/>
      <c r="JUX57" s="73"/>
      <c r="JUY57" s="73"/>
      <c r="JUZ57" s="73"/>
      <c r="JVA57" s="73"/>
      <c r="JVB57" s="73"/>
      <c r="JVC57" s="73"/>
      <c r="JVD57" s="73"/>
      <c r="JVE57" s="73"/>
      <c r="JVF57" s="73"/>
      <c r="JVG57" s="73"/>
      <c r="JVH57" s="73"/>
      <c r="JVI57" s="73"/>
      <c r="JVJ57" s="73"/>
      <c r="JVK57" s="73"/>
      <c r="JVL57" s="73"/>
      <c r="JVM57" s="73"/>
      <c r="JVN57" s="73"/>
      <c r="JVO57" s="73"/>
      <c r="JVP57" s="73"/>
      <c r="JVQ57" s="73"/>
      <c r="JVR57" s="73"/>
      <c r="JVS57" s="73"/>
      <c r="JVT57" s="73"/>
      <c r="JVU57" s="73"/>
      <c r="JVV57" s="73"/>
      <c r="JVW57" s="73"/>
      <c r="JVX57" s="73"/>
      <c r="JVY57" s="73"/>
      <c r="JVZ57" s="73"/>
      <c r="JWA57" s="73"/>
      <c r="JWB57" s="73"/>
      <c r="JWC57" s="73"/>
      <c r="JWD57" s="73"/>
      <c r="JWE57" s="73"/>
      <c r="JWF57" s="73"/>
      <c r="JWG57" s="73"/>
      <c r="JWH57" s="73"/>
      <c r="JWI57" s="73"/>
      <c r="JWJ57" s="73"/>
      <c r="JWK57" s="73"/>
      <c r="JWL57" s="73"/>
      <c r="JWM57" s="73"/>
      <c r="JWN57" s="73"/>
      <c r="JWO57" s="73"/>
      <c r="JWP57" s="73"/>
      <c r="JWQ57" s="73"/>
      <c r="JWR57" s="73"/>
      <c r="JWS57" s="73"/>
      <c r="JWT57" s="73"/>
      <c r="JWU57" s="73"/>
      <c r="JWV57" s="73"/>
      <c r="JWW57" s="73"/>
      <c r="JWX57" s="73"/>
      <c r="JWY57" s="73"/>
      <c r="JWZ57" s="73"/>
      <c r="JXA57" s="73"/>
      <c r="JXB57" s="73"/>
      <c r="JXC57" s="73"/>
      <c r="JXD57" s="73"/>
      <c r="JXE57" s="73"/>
      <c r="JXF57" s="73"/>
      <c r="JXG57" s="73"/>
      <c r="JXH57" s="73"/>
      <c r="JXI57" s="73"/>
      <c r="JXJ57" s="73"/>
      <c r="JXK57" s="73"/>
      <c r="JXL57" s="73"/>
      <c r="JXM57" s="73"/>
      <c r="JXN57" s="73"/>
      <c r="JXO57" s="73"/>
      <c r="JXP57" s="73"/>
      <c r="JXQ57" s="73"/>
      <c r="JXR57" s="73"/>
      <c r="JXS57" s="73"/>
      <c r="JXT57" s="73"/>
      <c r="JXU57" s="73"/>
      <c r="JXV57" s="73"/>
      <c r="JXW57" s="73"/>
      <c r="JXX57" s="73"/>
      <c r="JXY57" s="73"/>
      <c r="JXZ57" s="73"/>
      <c r="JYA57" s="73"/>
      <c r="JYB57" s="73"/>
      <c r="JYC57" s="73"/>
      <c r="JYD57" s="73"/>
      <c r="JYE57" s="73"/>
      <c r="JYF57" s="73"/>
      <c r="JYG57" s="73"/>
      <c r="JYH57" s="73"/>
      <c r="JYI57" s="73"/>
      <c r="JYJ57" s="73"/>
      <c r="JYK57" s="73"/>
      <c r="JYL57" s="73"/>
      <c r="JYM57" s="73"/>
      <c r="JYN57" s="73"/>
      <c r="JYO57" s="73"/>
      <c r="JYP57" s="73"/>
      <c r="JYQ57" s="73"/>
      <c r="JYR57" s="73"/>
      <c r="JYS57" s="73"/>
      <c r="JYT57" s="73"/>
      <c r="JYU57" s="73"/>
      <c r="JYV57" s="73"/>
      <c r="JYW57" s="73"/>
      <c r="JYX57" s="73"/>
      <c r="JYY57" s="73"/>
      <c r="JYZ57" s="73"/>
      <c r="JZA57" s="73"/>
      <c r="JZB57" s="73"/>
      <c r="JZC57" s="73"/>
      <c r="JZD57" s="73"/>
      <c r="JZE57" s="73"/>
      <c r="JZF57" s="73"/>
      <c r="JZG57" s="73"/>
      <c r="JZH57" s="73"/>
      <c r="JZI57" s="73"/>
      <c r="JZJ57" s="73"/>
      <c r="JZK57" s="73"/>
      <c r="JZL57" s="73"/>
      <c r="JZM57" s="73"/>
      <c r="JZN57" s="73"/>
      <c r="JZO57" s="73"/>
      <c r="JZP57" s="73"/>
      <c r="JZQ57" s="73"/>
      <c r="JZR57" s="73"/>
      <c r="JZS57" s="73"/>
      <c r="JZT57" s="73"/>
      <c r="JZU57" s="73"/>
      <c r="JZV57" s="73"/>
      <c r="JZW57" s="73"/>
      <c r="JZX57" s="73"/>
      <c r="JZY57" s="73"/>
      <c r="JZZ57" s="73"/>
      <c r="KAA57" s="73"/>
      <c r="KAB57" s="73"/>
      <c r="KAC57" s="73"/>
      <c r="KAD57" s="73"/>
      <c r="KAE57" s="73"/>
      <c r="KAF57" s="73"/>
      <c r="KAG57" s="73"/>
      <c r="KAH57" s="73"/>
      <c r="KAI57" s="73"/>
      <c r="KAJ57" s="73"/>
      <c r="KAK57" s="73"/>
      <c r="KAL57" s="73"/>
      <c r="KAM57" s="73"/>
      <c r="KAN57" s="73"/>
      <c r="KAO57" s="73"/>
      <c r="KAP57" s="73"/>
      <c r="KAQ57" s="73"/>
      <c r="KAR57" s="73"/>
      <c r="KAS57" s="73"/>
      <c r="KAT57" s="73"/>
      <c r="KAU57" s="73"/>
      <c r="KAV57" s="73"/>
      <c r="KAW57" s="73"/>
      <c r="KAX57" s="73"/>
      <c r="KAY57" s="73"/>
      <c r="KAZ57" s="73"/>
      <c r="KBA57" s="73"/>
      <c r="KBB57" s="73"/>
      <c r="KBC57" s="73"/>
      <c r="KBD57" s="73"/>
      <c r="KBE57" s="73"/>
      <c r="KBF57" s="73"/>
      <c r="KBG57" s="73"/>
      <c r="KBH57" s="73"/>
      <c r="KBI57" s="73"/>
      <c r="KBJ57" s="73"/>
      <c r="KBK57" s="73"/>
      <c r="KBL57" s="73"/>
      <c r="KBM57" s="73"/>
      <c r="KBN57" s="73"/>
      <c r="KBO57" s="73"/>
      <c r="KBP57" s="73"/>
      <c r="KBQ57" s="73"/>
      <c r="KBR57" s="73"/>
      <c r="KBS57" s="73"/>
      <c r="KBT57" s="73"/>
      <c r="KBU57" s="73"/>
      <c r="KBV57" s="73"/>
      <c r="KBW57" s="73"/>
      <c r="KBX57" s="73"/>
      <c r="KBY57" s="73"/>
      <c r="KBZ57" s="73"/>
      <c r="KCA57" s="73"/>
      <c r="KCB57" s="73"/>
      <c r="KCC57" s="73"/>
      <c r="KCD57" s="73"/>
      <c r="KCE57" s="73"/>
      <c r="KCF57" s="73"/>
      <c r="KCG57" s="73"/>
      <c r="KCH57" s="73"/>
      <c r="KCI57" s="73"/>
      <c r="KCJ57" s="73"/>
      <c r="KCK57" s="73"/>
      <c r="KCL57" s="73"/>
      <c r="KCM57" s="73"/>
      <c r="KCN57" s="73"/>
      <c r="KCO57" s="73"/>
      <c r="KCP57" s="73"/>
      <c r="KCQ57" s="73"/>
      <c r="KCR57" s="73"/>
      <c r="KCS57" s="73"/>
      <c r="KCT57" s="73"/>
      <c r="KCU57" s="73"/>
      <c r="KCV57" s="73"/>
      <c r="KCW57" s="73"/>
      <c r="KCX57" s="73"/>
      <c r="KCY57" s="73"/>
      <c r="KCZ57" s="73"/>
      <c r="KDA57" s="73"/>
      <c r="KDB57" s="73"/>
      <c r="KDC57" s="73"/>
      <c r="KDD57" s="73"/>
      <c r="KDE57" s="73"/>
      <c r="KDF57" s="73"/>
      <c r="KDG57" s="73"/>
      <c r="KDH57" s="73"/>
      <c r="KDI57" s="73"/>
      <c r="KDJ57" s="73"/>
      <c r="KDK57" s="73"/>
      <c r="KDL57" s="73"/>
      <c r="KDM57" s="73"/>
      <c r="KDN57" s="73"/>
      <c r="KDO57" s="73"/>
      <c r="KDP57" s="73"/>
      <c r="KDQ57" s="73"/>
      <c r="KDR57" s="73"/>
      <c r="KDS57" s="73"/>
      <c r="KDT57" s="73"/>
      <c r="KDU57" s="73"/>
      <c r="KDV57" s="73"/>
      <c r="KDW57" s="73"/>
      <c r="KDX57" s="73"/>
      <c r="KDY57" s="73"/>
      <c r="KDZ57" s="73"/>
      <c r="KEA57" s="73"/>
      <c r="KEB57" s="73"/>
      <c r="KEC57" s="73"/>
      <c r="KED57" s="73"/>
      <c r="KEE57" s="73"/>
      <c r="KEF57" s="73"/>
      <c r="KEG57" s="73"/>
      <c r="KEH57" s="73"/>
      <c r="KEI57" s="73"/>
      <c r="KEJ57" s="73"/>
      <c r="KEK57" s="73"/>
      <c r="KEL57" s="73"/>
      <c r="KEM57" s="73"/>
      <c r="KEN57" s="73"/>
      <c r="KEO57" s="73"/>
      <c r="KEP57" s="73"/>
      <c r="KEQ57" s="73"/>
      <c r="KER57" s="73"/>
      <c r="KES57" s="73"/>
      <c r="KET57" s="73"/>
      <c r="KEU57" s="73"/>
      <c r="KEV57" s="73"/>
      <c r="KEW57" s="73"/>
      <c r="KEX57" s="73"/>
      <c r="KEY57" s="73"/>
      <c r="KEZ57" s="73"/>
      <c r="KFA57" s="73"/>
      <c r="KFB57" s="73"/>
      <c r="KFC57" s="73"/>
      <c r="KFD57" s="73"/>
      <c r="KFE57" s="73"/>
      <c r="KFF57" s="73"/>
      <c r="KFG57" s="73"/>
      <c r="KFH57" s="73"/>
      <c r="KFI57" s="73"/>
      <c r="KFJ57" s="73"/>
      <c r="KFK57" s="73"/>
      <c r="KFL57" s="73"/>
      <c r="KFM57" s="73"/>
      <c r="KFN57" s="73"/>
      <c r="KFO57" s="73"/>
      <c r="KFP57" s="73"/>
      <c r="KFQ57" s="73"/>
      <c r="KFR57" s="73"/>
      <c r="KFS57" s="73"/>
      <c r="KFT57" s="73"/>
      <c r="KFU57" s="73"/>
      <c r="KFV57" s="73"/>
      <c r="KFW57" s="73"/>
      <c r="KFX57" s="73"/>
      <c r="KFY57" s="73"/>
      <c r="KFZ57" s="73"/>
      <c r="KGA57" s="73"/>
      <c r="KGB57" s="73"/>
      <c r="KGC57" s="73"/>
      <c r="KGD57" s="73"/>
      <c r="KGE57" s="73"/>
      <c r="KGF57" s="73"/>
      <c r="KGG57" s="73"/>
      <c r="KGH57" s="73"/>
      <c r="KGI57" s="73"/>
      <c r="KGJ57" s="73"/>
      <c r="KGK57" s="73"/>
      <c r="KGL57" s="73"/>
      <c r="KGM57" s="73"/>
      <c r="KGN57" s="73"/>
      <c r="KGO57" s="73"/>
      <c r="KGP57" s="73"/>
      <c r="KGQ57" s="73"/>
      <c r="KGR57" s="73"/>
      <c r="KGS57" s="73"/>
      <c r="KGT57" s="73"/>
      <c r="KGU57" s="73"/>
      <c r="KGV57" s="73"/>
      <c r="KGW57" s="73"/>
      <c r="KGX57" s="73"/>
      <c r="KGY57" s="73"/>
      <c r="KGZ57" s="73"/>
      <c r="KHA57" s="73"/>
      <c r="KHB57" s="73"/>
      <c r="KHC57" s="73"/>
      <c r="KHD57" s="73"/>
      <c r="KHE57" s="73"/>
      <c r="KHF57" s="73"/>
      <c r="KHG57" s="73"/>
      <c r="KHH57" s="73"/>
      <c r="KHI57" s="73"/>
      <c r="KHJ57" s="73"/>
      <c r="KHK57" s="73"/>
      <c r="KHL57" s="73"/>
      <c r="KHM57" s="73"/>
      <c r="KHN57" s="73"/>
      <c r="KHO57" s="73"/>
      <c r="KHP57" s="73"/>
      <c r="KHQ57" s="73"/>
      <c r="KHR57" s="73"/>
      <c r="KHS57" s="73"/>
      <c r="KHT57" s="73"/>
      <c r="KHU57" s="73"/>
      <c r="KHV57" s="73"/>
      <c r="KHW57" s="73"/>
      <c r="KHX57" s="73"/>
      <c r="KHY57" s="73"/>
      <c r="KHZ57" s="73"/>
      <c r="KIA57" s="73"/>
      <c r="KIB57" s="73"/>
      <c r="KIC57" s="73"/>
      <c r="KID57" s="73"/>
      <c r="KIE57" s="73"/>
      <c r="KIF57" s="73"/>
      <c r="KIG57" s="73"/>
      <c r="KIH57" s="73"/>
      <c r="KII57" s="73"/>
      <c r="KIJ57" s="73"/>
      <c r="KIK57" s="73"/>
      <c r="KIL57" s="73"/>
      <c r="KIM57" s="73"/>
      <c r="KIN57" s="73"/>
      <c r="KIO57" s="73"/>
      <c r="KIP57" s="73"/>
      <c r="KIQ57" s="73"/>
      <c r="KIR57" s="73"/>
      <c r="KIS57" s="73"/>
      <c r="KIT57" s="73"/>
      <c r="KIU57" s="73"/>
      <c r="KIV57" s="73"/>
      <c r="KIW57" s="73"/>
      <c r="KIX57" s="73"/>
      <c r="KIY57" s="73"/>
      <c r="KIZ57" s="73"/>
      <c r="KJA57" s="73"/>
      <c r="KJB57" s="73"/>
      <c r="KJC57" s="73"/>
      <c r="KJD57" s="73"/>
      <c r="KJE57" s="73"/>
      <c r="KJF57" s="73"/>
      <c r="KJG57" s="73"/>
      <c r="KJH57" s="73"/>
      <c r="KJI57" s="73"/>
      <c r="KJJ57" s="73"/>
      <c r="KJK57" s="73"/>
      <c r="KJL57" s="73"/>
      <c r="KJM57" s="73"/>
      <c r="KJN57" s="73"/>
      <c r="KJO57" s="73"/>
      <c r="KJP57" s="73"/>
      <c r="KJQ57" s="73"/>
      <c r="KJR57" s="73"/>
      <c r="KJS57" s="73"/>
      <c r="KJT57" s="73"/>
      <c r="KJU57" s="73"/>
      <c r="KJV57" s="73"/>
      <c r="KJW57" s="73"/>
      <c r="KJX57" s="73"/>
      <c r="KJY57" s="73"/>
      <c r="KJZ57" s="73"/>
      <c r="KKA57" s="73"/>
      <c r="KKB57" s="73"/>
      <c r="KKC57" s="73"/>
      <c r="KKD57" s="73"/>
      <c r="KKE57" s="73"/>
      <c r="KKF57" s="73"/>
      <c r="KKG57" s="73"/>
      <c r="KKH57" s="73"/>
      <c r="KKI57" s="73"/>
      <c r="KKJ57" s="73"/>
      <c r="KKK57" s="73"/>
      <c r="KKL57" s="73"/>
      <c r="KKM57" s="73"/>
      <c r="KKN57" s="73"/>
      <c r="KKO57" s="73"/>
      <c r="KKP57" s="73"/>
      <c r="KKQ57" s="73"/>
      <c r="KKR57" s="73"/>
      <c r="KKS57" s="73"/>
      <c r="KKT57" s="73"/>
      <c r="KKU57" s="73"/>
      <c r="KKV57" s="73"/>
      <c r="KKW57" s="73"/>
      <c r="KKX57" s="73"/>
      <c r="KKY57" s="73"/>
      <c r="KKZ57" s="73"/>
      <c r="KLA57" s="73"/>
      <c r="KLB57" s="73"/>
      <c r="KLC57" s="73"/>
      <c r="KLD57" s="73"/>
      <c r="KLE57" s="73"/>
      <c r="KLF57" s="73"/>
      <c r="KLG57" s="73"/>
      <c r="KLH57" s="73"/>
      <c r="KLI57" s="73"/>
      <c r="KLJ57" s="73"/>
      <c r="KLK57" s="73"/>
      <c r="KLL57" s="73"/>
      <c r="KLM57" s="73"/>
      <c r="KLN57" s="73"/>
      <c r="KLO57" s="73"/>
      <c r="KLP57" s="73"/>
      <c r="KLQ57" s="73"/>
      <c r="KLR57" s="73"/>
      <c r="KLS57" s="73"/>
      <c r="KLT57" s="73"/>
      <c r="KLU57" s="73"/>
      <c r="KLV57" s="73"/>
      <c r="KLW57" s="73"/>
      <c r="KLX57" s="73"/>
      <c r="KLY57" s="73"/>
      <c r="KLZ57" s="73"/>
      <c r="KMA57" s="73"/>
      <c r="KMB57" s="73"/>
      <c r="KMC57" s="73"/>
      <c r="KMD57" s="73"/>
      <c r="KME57" s="73"/>
      <c r="KMF57" s="73"/>
      <c r="KMG57" s="73"/>
      <c r="KMH57" s="73"/>
      <c r="KMI57" s="73"/>
      <c r="KMJ57" s="73"/>
      <c r="KMK57" s="73"/>
      <c r="KML57" s="73"/>
      <c r="KMM57" s="73"/>
      <c r="KMN57" s="73"/>
      <c r="KMO57" s="73"/>
      <c r="KMP57" s="73"/>
      <c r="KMQ57" s="73"/>
      <c r="KMR57" s="73"/>
      <c r="KMS57" s="73"/>
      <c r="KMT57" s="73"/>
      <c r="KMU57" s="73"/>
      <c r="KMV57" s="73"/>
      <c r="KMW57" s="73"/>
      <c r="KMX57" s="73"/>
      <c r="KMY57" s="73"/>
      <c r="KMZ57" s="73"/>
      <c r="KNA57" s="73"/>
      <c r="KNB57" s="73"/>
      <c r="KNC57" s="73"/>
      <c r="KND57" s="73"/>
      <c r="KNE57" s="73"/>
      <c r="KNF57" s="73"/>
      <c r="KNG57" s="73"/>
      <c r="KNH57" s="73"/>
      <c r="KNI57" s="73"/>
      <c r="KNJ57" s="73"/>
      <c r="KNK57" s="73"/>
      <c r="KNL57" s="73"/>
      <c r="KNM57" s="73"/>
      <c r="KNN57" s="73"/>
      <c r="KNO57" s="73"/>
      <c r="KNP57" s="73"/>
      <c r="KNQ57" s="73"/>
      <c r="KNR57" s="73"/>
      <c r="KNS57" s="73"/>
      <c r="KNT57" s="73"/>
      <c r="KNU57" s="73"/>
      <c r="KNV57" s="73"/>
      <c r="KNW57" s="73"/>
      <c r="KNX57" s="73"/>
      <c r="KNY57" s="73"/>
      <c r="KNZ57" s="73"/>
      <c r="KOA57" s="73"/>
      <c r="KOB57" s="73"/>
      <c r="KOC57" s="73"/>
      <c r="KOD57" s="73"/>
      <c r="KOE57" s="73"/>
      <c r="KOF57" s="73"/>
      <c r="KOG57" s="73"/>
      <c r="KOH57" s="73"/>
      <c r="KOI57" s="73"/>
      <c r="KOJ57" s="73"/>
      <c r="KOK57" s="73"/>
      <c r="KOL57" s="73"/>
      <c r="KOM57" s="73"/>
      <c r="KON57" s="73"/>
      <c r="KOO57" s="73"/>
      <c r="KOP57" s="73"/>
      <c r="KOQ57" s="73"/>
      <c r="KOR57" s="73"/>
      <c r="KOS57" s="73"/>
      <c r="KOT57" s="73"/>
      <c r="KOU57" s="73"/>
      <c r="KOV57" s="73"/>
      <c r="KOW57" s="73"/>
      <c r="KOX57" s="73"/>
      <c r="KOY57" s="73"/>
      <c r="KOZ57" s="73"/>
      <c r="KPA57" s="73"/>
      <c r="KPB57" s="73"/>
      <c r="KPC57" s="73"/>
      <c r="KPD57" s="73"/>
      <c r="KPE57" s="73"/>
      <c r="KPF57" s="73"/>
      <c r="KPG57" s="73"/>
      <c r="KPH57" s="73"/>
      <c r="KPI57" s="73"/>
      <c r="KPJ57" s="73"/>
      <c r="KPK57" s="73"/>
      <c r="KPL57" s="73"/>
      <c r="KPM57" s="73"/>
      <c r="KPN57" s="73"/>
      <c r="KPO57" s="73"/>
      <c r="KPP57" s="73"/>
      <c r="KPQ57" s="73"/>
      <c r="KPR57" s="73"/>
      <c r="KPS57" s="73"/>
      <c r="KPT57" s="73"/>
      <c r="KPU57" s="73"/>
      <c r="KPV57" s="73"/>
      <c r="KPW57" s="73"/>
      <c r="KPX57" s="73"/>
      <c r="KPY57" s="73"/>
      <c r="KPZ57" s="73"/>
      <c r="KQA57" s="73"/>
      <c r="KQB57" s="73"/>
      <c r="KQC57" s="73"/>
      <c r="KQD57" s="73"/>
      <c r="KQE57" s="73"/>
      <c r="KQF57" s="73"/>
      <c r="KQG57" s="73"/>
      <c r="KQH57" s="73"/>
      <c r="KQI57" s="73"/>
      <c r="KQJ57" s="73"/>
      <c r="KQK57" s="73"/>
      <c r="KQL57" s="73"/>
      <c r="KQM57" s="73"/>
      <c r="KQN57" s="73"/>
      <c r="KQO57" s="73"/>
      <c r="KQP57" s="73"/>
      <c r="KQQ57" s="73"/>
      <c r="KQR57" s="73"/>
      <c r="KQS57" s="73"/>
      <c r="KQT57" s="73"/>
      <c r="KQU57" s="73"/>
      <c r="KQV57" s="73"/>
      <c r="KQW57" s="73"/>
      <c r="KQX57" s="73"/>
      <c r="KQY57" s="73"/>
      <c r="KQZ57" s="73"/>
      <c r="KRA57" s="73"/>
      <c r="KRB57" s="73"/>
      <c r="KRC57" s="73"/>
      <c r="KRD57" s="73"/>
      <c r="KRE57" s="73"/>
      <c r="KRF57" s="73"/>
      <c r="KRG57" s="73"/>
      <c r="KRH57" s="73"/>
      <c r="KRI57" s="73"/>
      <c r="KRJ57" s="73"/>
      <c r="KRK57" s="73"/>
      <c r="KRL57" s="73"/>
      <c r="KRM57" s="73"/>
      <c r="KRN57" s="73"/>
      <c r="KRO57" s="73"/>
      <c r="KRP57" s="73"/>
      <c r="KRQ57" s="73"/>
      <c r="KRR57" s="73"/>
      <c r="KRS57" s="73"/>
      <c r="KRT57" s="73"/>
      <c r="KRU57" s="73"/>
      <c r="KRV57" s="73"/>
      <c r="KRW57" s="73"/>
      <c r="KRX57" s="73"/>
      <c r="KRY57" s="73"/>
      <c r="KRZ57" s="73"/>
      <c r="KSA57" s="73"/>
      <c r="KSB57" s="73"/>
      <c r="KSC57" s="73"/>
      <c r="KSD57" s="73"/>
      <c r="KSE57" s="73"/>
      <c r="KSF57" s="73"/>
      <c r="KSG57" s="73"/>
      <c r="KSH57" s="73"/>
      <c r="KSI57" s="73"/>
      <c r="KSJ57" s="73"/>
      <c r="KSK57" s="73"/>
      <c r="KSL57" s="73"/>
      <c r="KSM57" s="73"/>
      <c r="KSN57" s="73"/>
      <c r="KSO57" s="73"/>
      <c r="KSP57" s="73"/>
      <c r="KSQ57" s="73"/>
      <c r="KSR57" s="73"/>
      <c r="KSS57" s="73"/>
      <c r="KST57" s="73"/>
      <c r="KSU57" s="73"/>
      <c r="KSV57" s="73"/>
      <c r="KSW57" s="73"/>
      <c r="KSX57" s="73"/>
      <c r="KSY57" s="73"/>
      <c r="KSZ57" s="73"/>
      <c r="KTA57" s="73"/>
      <c r="KTB57" s="73"/>
      <c r="KTC57" s="73"/>
      <c r="KTD57" s="73"/>
      <c r="KTE57" s="73"/>
      <c r="KTF57" s="73"/>
      <c r="KTG57" s="73"/>
      <c r="KTH57" s="73"/>
      <c r="KTI57" s="73"/>
      <c r="KTJ57" s="73"/>
      <c r="KTK57" s="73"/>
      <c r="KTL57" s="73"/>
      <c r="KTM57" s="73"/>
      <c r="KTN57" s="73"/>
      <c r="KTO57" s="73"/>
      <c r="KTP57" s="73"/>
      <c r="KTQ57" s="73"/>
      <c r="KTR57" s="73"/>
      <c r="KTS57" s="73"/>
      <c r="KTT57" s="73"/>
      <c r="KTU57" s="73"/>
      <c r="KTV57" s="73"/>
      <c r="KTW57" s="73"/>
      <c r="KTX57" s="73"/>
      <c r="KTY57" s="73"/>
      <c r="KTZ57" s="73"/>
      <c r="KUA57" s="73"/>
      <c r="KUB57" s="73"/>
      <c r="KUC57" s="73"/>
      <c r="KUD57" s="73"/>
      <c r="KUE57" s="73"/>
      <c r="KUF57" s="73"/>
      <c r="KUG57" s="73"/>
      <c r="KUH57" s="73"/>
      <c r="KUI57" s="73"/>
      <c r="KUJ57" s="73"/>
      <c r="KUK57" s="73"/>
      <c r="KUL57" s="73"/>
      <c r="KUM57" s="73"/>
      <c r="KUN57" s="73"/>
      <c r="KUO57" s="73"/>
      <c r="KUP57" s="73"/>
      <c r="KUQ57" s="73"/>
      <c r="KUR57" s="73"/>
      <c r="KUS57" s="73"/>
      <c r="KUT57" s="73"/>
      <c r="KUU57" s="73"/>
      <c r="KUV57" s="73"/>
      <c r="KUW57" s="73"/>
      <c r="KUX57" s="73"/>
      <c r="KUY57" s="73"/>
      <c r="KUZ57" s="73"/>
      <c r="KVA57" s="73"/>
      <c r="KVB57" s="73"/>
      <c r="KVC57" s="73"/>
      <c r="KVD57" s="73"/>
      <c r="KVE57" s="73"/>
      <c r="KVF57" s="73"/>
      <c r="KVG57" s="73"/>
      <c r="KVH57" s="73"/>
      <c r="KVI57" s="73"/>
      <c r="KVJ57" s="73"/>
      <c r="KVK57" s="73"/>
      <c r="KVL57" s="73"/>
      <c r="KVM57" s="73"/>
      <c r="KVN57" s="73"/>
      <c r="KVO57" s="73"/>
      <c r="KVP57" s="73"/>
      <c r="KVQ57" s="73"/>
      <c r="KVR57" s="73"/>
      <c r="KVS57" s="73"/>
      <c r="KVT57" s="73"/>
      <c r="KVU57" s="73"/>
      <c r="KVV57" s="73"/>
      <c r="KVW57" s="73"/>
      <c r="KVX57" s="73"/>
      <c r="KVY57" s="73"/>
      <c r="KVZ57" s="73"/>
      <c r="KWA57" s="73"/>
      <c r="KWB57" s="73"/>
      <c r="KWC57" s="73"/>
      <c r="KWD57" s="73"/>
      <c r="KWE57" s="73"/>
      <c r="KWF57" s="73"/>
      <c r="KWG57" s="73"/>
      <c r="KWH57" s="73"/>
      <c r="KWI57" s="73"/>
      <c r="KWJ57" s="73"/>
      <c r="KWK57" s="73"/>
      <c r="KWL57" s="73"/>
      <c r="KWM57" s="73"/>
      <c r="KWN57" s="73"/>
      <c r="KWO57" s="73"/>
      <c r="KWP57" s="73"/>
      <c r="KWQ57" s="73"/>
      <c r="KWR57" s="73"/>
      <c r="KWS57" s="73"/>
      <c r="KWT57" s="73"/>
      <c r="KWU57" s="73"/>
      <c r="KWV57" s="73"/>
      <c r="KWW57" s="73"/>
      <c r="KWX57" s="73"/>
      <c r="KWY57" s="73"/>
      <c r="KWZ57" s="73"/>
      <c r="KXA57" s="73"/>
      <c r="KXB57" s="73"/>
      <c r="KXC57" s="73"/>
      <c r="KXD57" s="73"/>
      <c r="KXE57" s="73"/>
      <c r="KXF57" s="73"/>
      <c r="KXG57" s="73"/>
      <c r="KXH57" s="73"/>
      <c r="KXI57" s="73"/>
      <c r="KXJ57" s="73"/>
      <c r="KXK57" s="73"/>
      <c r="KXL57" s="73"/>
      <c r="KXM57" s="73"/>
      <c r="KXN57" s="73"/>
      <c r="KXO57" s="73"/>
      <c r="KXP57" s="73"/>
      <c r="KXQ57" s="73"/>
      <c r="KXR57" s="73"/>
      <c r="KXS57" s="73"/>
      <c r="KXT57" s="73"/>
      <c r="KXU57" s="73"/>
      <c r="KXV57" s="73"/>
      <c r="KXW57" s="73"/>
      <c r="KXX57" s="73"/>
      <c r="KXY57" s="73"/>
      <c r="KXZ57" s="73"/>
      <c r="KYA57" s="73"/>
      <c r="KYB57" s="73"/>
      <c r="KYC57" s="73"/>
      <c r="KYD57" s="73"/>
      <c r="KYE57" s="73"/>
      <c r="KYF57" s="73"/>
      <c r="KYG57" s="73"/>
      <c r="KYH57" s="73"/>
      <c r="KYI57" s="73"/>
      <c r="KYJ57" s="73"/>
      <c r="KYK57" s="73"/>
      <c r="KYL57" s="73"/>
      <c r="KYM57" s="73"/>
      <c r="KYN57" s="73"/>
      <c r="KYO57" s="73"/>
      <c r="KYP57" s="73"/>
      <c r="KYQ57" s="73"/>
      <c r="KYR57" s="73"/>
      <c r="KYS57" s="73"/>
      <c r="KYT57" s="73"/>
      <c r="KYU57" s="73"/>
      <c r="KYV57" s="73"/>
      <c r="KYW57" s="73"/>
      <c r="KYX57" s="73"/>
      <c r="KYY57" s="73"/>
      <c r="KYZ57" s="73"/>
      <c r="KZA57" s="73"/>
      <c r="KZB57" s="73"/>
      <c r="KZC57" s="73"/>
      <c r="KZD57" s="73"/>
      <c r="KZE57" s="73"/>
      <c r="KZF57" s="73"/>
      <c r="KZG57" s="73"/>
      <c r="KZH57" s="73"/>
      <c r="KZI57" s="73"/>
      <c r="KZJ57" s="73"/>
      <c r="KZK57" s="73"/>
      <c r="KZL57" s="73"/>
      <c r="KZM57" s="73"/>
      <c r="KZN57" s="73"/>
      <c r="KZO57" s="73"/>
      <c r="KZP57" s="73"/>
      <c r="KZQ57" s="73"/>
      <c r="KZR57" s="73"/>
      <c r="KZS57" s="73"/>
      <c r="KZT57" s="73"/>
      <c r="KZU57" s="73"/>
      <c r="KZV57" s="73"/>
      <c r="KZW57" s="73"/>
      <c r="KZX57" s="73"/>
      <c r="KZY57" s="73"/>
      <c r="KZZ57" s="73"/>
      <c r="LAA57" s="73"/>
      <c r="LAB57" s="73"/>
      <c r="LAC57" s="73"/>
      <c r="LAD57" s="73"/>
      <c r="LAE57" s="73"/>
      <c r="LAF57" s="73"/>
      <c r="LAG57" s="73"/>
      <c r="LAH57" s="73"/>
      <c r="LAI57" s="73"/>
      <c r="LAJ57" s="73"/>
      <c r="LAK57" s="73"/>
      <c r="LAL57" s="73"/>
      <c r="LAM57" s="73"/>
      <c r="LAN57" s="73"/>
      <c r="LAO57" s="73"/>
      <c r="LAP57" s="73"/>
      <c r="LAQ57" s="73"/>
      <c r="LAR57" s="73"/>
      <c r="LAS57" s="73"/>
      <c r="LAT57" s="73"/>
      <c r="LAU57" s="73"/>
      <c r="LAV57" s="73"/>
      <c r="LAW57" s="73"/>
      <c r="LAX57" s="73"/>
      <c r="LAY57" s="73"/>
      <c r="LAZ57" s="73"/>
      <c r="LBA57" s="73"/>
      <c r="LBB57" s="73"/>
      <c r="LBC57" s="73"/>
      <c r="LBD57" s="73"/>
      <c r="LBE57" s="73"/>
      <c r="LBF57" s="73"/>
      <c r="LBG57" s="73"/>
      <c r="LBH57" s="73"/>
      <c r="LBI57" s="73"/>
      <c r="LBJ57" s="73"/>
      <c r="LBK57" s="73"/>
      <c r="LBL57" s="73"/>
      <c r="LBM57" s="73"/>
      <c r="LBN57" s="73"/>
      <c r="LBO57" s="73"/>
      <c r="LBP57" s="73"/>
      <c r="LBQ57" s="73"/>
      <c r="LBR57" s="73"/>
      <c r="LBS57" s="73"/>
      <c r="LBT57" s="73"/>
      <c r="LBU57" s="73"/>
      <c r="LBV57" s="73"/>
      <c r="LBW57" s="73"/>
      <c r="LBX57" s="73"/>
      <c r="LBY57" s="73"/>
      <c r="LBZ57" s="73"/>
      <c r="LCA57" s="73"/>
      <c r="LCB57" s="73"/>
      <c r="LCC57" s="73"/>
      <c r="LCD57" s="73"/>
      <c r="LCE57" s="73"/>
      <c r="LCF57" s="73"/>
      <c r="LCG57" s="73"/>
      <c r="LCH57" s="73"/>
      <c r="LCI57" s="73"/>
      <c r="LCJ57" s="73"/>
      <c r="LCK57" s="73"/>
      <c r="LCL57" s="73"/>
      <c r="LCM57" s="73"/>
      <c r="LCN57" s="73"/>
      <c r="LCO57" s="73"/>
      <c r="LCP57" s="73"/>
      <c r="LCQ57" s="73"/>
      <c r="LCR57" s="73"/>
      <c r="LCS57" s="73"/>
      <c r="LCT57" s="73"/>
      <c r="LCU57" s="73"/>
      <c r="LCV57" s="73"/>
      <c r="LCW57" s="73"/>
      <c r="LCX57" s="73"/>
      <c r="LCY57" s="73"/>
      <c r="LCZ57" s="73"/>
      <c r="LDA57" s="73"/>
      <c r="LDB57" s="73"/>
      <c r="LDC57" s="73"/>
      <c r="LDD57" s="73"/>
      <c r="LDE57" s="73"/>
      <c r="LDF57" s="73"/>
      <c r="LDG57" s="73"/>
      <c r="LDH57" s="73"/>
      <c r="LDI57" s="73"/>
      <c r="LDJ57" s="73"/>
      <c r="LDK57" s="73"/>
      <c r="LDL57" s="73"/>
      <c r="LDM57" s="73"/>
      <c r="LDN57" s="73"/>
      <c r="LDO57" s="73"/>
      <c r="LDP57" s="73"/>
      <c r="LDQ57" s="73"/>
      <c r="LDR57" s="73"/>
      <c r="LDS57" s="73"/>
      <c r="LDT57" s="73"/>
      <c r="LDU57" s="73"/>
      <c r="LDV57" s="73"/>
      <c r="LDW57" s="73"/>
      <c r="LDX57" s="73"/>
      <c r="LDY57" s="73"/>
      <c r="LDZ57" s="73"/>
      <c r="LEA57" s="73"/>
      <c r="LEB57" s="73"/>
      <c r="LEC57" s="73"/>
      <c r="LED57" s="73"/>
      <c r="LEE57" s="73"/>
      <c r="LEF57" s="73"/>
      <c r="LEG57" s="73"/>
      <c r="LEH57" s="73"/>
      <c r="LEI57" s="73"/>
      <c r="LEJ57" s="73"/>
      <c r="LEK57" s="73"/>
      <c r="LEL57" s="73"/>
      <c r="LEM57" s="73"/>
      <c r="LEN57" s="73"/>
      <c r="LEO57" s="73"/>
      <c r="LEP57" s="73"/>
      <c r="LEQ57" s="73"/>
      <c r="LER57" s="73"/>
      <c r="LES57" s="73"/>
      <c r="LET57" s="73"/>
      <c r="LEU57" s="73"/>
      <c r="LEV57" s="73"/>
      <c r="LEW57" s="73"/>
      <c r="LEX57" s="73"/>
      <c r="LEY57" s="73"/>
      <c r="LEZ57" s="73"/>
      <c r="LFA57" s="73"/>
      <c r="LFB57" s="73"/>
      <c r="LFC57" s="73"/>
      <c r="LFD57" s="73"/>
      <c r="LFE57" s="73"/>
      <c r="LFF57" s="73"/>
      <c r="LFG57" s="73"/>
      <c r="LFH57" s="73"/>
      <c r="LFI57" s="73"/>
      <c r="LFJ57" s="73"/>
      <c r="LFK57" s="73"/>
      <c r="LFL57" s="73"/>
      <c r="LFM57" s="73"/>
      <c r="LFN57" s="73"/>
      <c r="LFO57" s="73"/>
      <c r="LFP57" s="73"/>
      <c r="LFQ57" s="73"/>
      <c r="LFR57" s="73"/>
      <c r="LFS57" s="73"/>
      <c r="LFT57" s="73"/>
      <c r="LFU57" s="73"/>
      <c r="LFV57" s="73"/>
      <c r="LFW57" s="73"/>
      <c r="LFX57" s="73"/>
      <c r="LFY57" s="73"/>
      <c r="LFZ57" s="73"/>
      <c r="LGA57" s="73"/>
      <c r="LGB57" s="73"/>
      <c r="LGC57" s="73"/>
      <c r="LGD57" s="73"/>
      <c r="LGE57" s="73"/>
      <c r="LGF57" s="73"/>
      <c r="LGG57" s="73"/>
      <c r="LGH57" s="73"/>
      <c r="LGI57" s="73"/>
      <c r="LGJ57" s="73"/>
      <c r="LGK57" s="73"/>
      <c r="LGL57" s="73"/>
      <c r="LGM57" s="73"/>
      <c r="LGN57" s="73"/>
      <c r="LGO57" s="73"/>
      <c r="LGP57" s="73"/>
      <c r="LGQ57" s="73"/>
      <c r="LGR57" s="73"/>
      <c r="LGS57" s="73"/>
      <c r="LGT57" s="73"/>
      <c r="LGU57" s="73"/>
      <c r="LGV57" s="73"/>
      <c r="LGW57" s="73"/>
      <c r="LGX57" s="73"/>
      <c r="LGY57" s="73"/>
      <c r="LGZ57" s="73"/>
      <c r="LHA57" s="73"/>
      <c r="LHB57" s="73"/>
      <c r="LHC57" s="73"/>
      <c r="LHD57" s="73"/>
      <c r="LHE57" s="73"/>
      <c r="LHF57" s="73"/>
      <c r="LHG57" s="73"/>
      <c r="LHH57" s="73"/>
      <c r="LHI57" s="73"/>
      <c r="LHJ57" s="73"/>
      <c r="LHK57" s="73"/>
      <c r="LHL57" s="73"/>
      <c r="LHM57" s="73"/>
      <c r="LHN57" s="73"/>
      <c r="LHO57" s="73"/>
      <c r="LHP57" s="73"/>
      <c r="LHQ57" s="73"/>
      <c r="LHR57" s="73"/>
      <c r="LHS57" s="73"/>
      <c r="LHT57" s="73"/>
      <c r="LHU57" s="73"/>
      <c r="LHV57" s="73"/>
      <c r="LHW57" s="73"/>
      <c r="LHX57" s="73"/>
      <c r="LHY57" s="73"/>
      <c r="LHZ57" s="73"/>
      <c r="LIA57" s="73"/>
      <c r="LIB57" s="73"/>
      <c r="LIC57" s="73"/>
      <c r="LID57" s="73"/>
      <c r="LIE57" s="73"/>
      <c r="LIF57" s="73"/>
      <c r="LIG57" s="73"/>
      <c r="LIH57" s="73"/>
      <c r="LII57" s="73"/>
      <c r="LIJ57" s="73"/>
      <c r="LIK57" s="73"/>
      <c r="LIL57" s="73"/>
      <c r="LIM57" s="73"/>
      <c r="LIN57" s="73"/>
      <c r="LIO57" s="73"/>
      <c r="LIP57" s="73"/>
      <c r="LIQ57" s="73"/>
      <c r="LIR57" s="73"/>
      <c r="LIS57" s="73"/>
      <c r="LIT57" s="73"/>
      <c r="LIU57" s="73"/>
      <c r="LIV57" s="73"/>
      <c r="LIW57" s="73"/>
      <c r="LIX57" s="73"/>
      <c r="LIY57" s="73"/>
      <c r="LIZ57" s="73"/>
      <c r="LJA57" s="73"/>
      <c r="LJB57" s="73"/>
      <c r="LJC57" s="73"/>
      <c r="LJD57" s="73"/>
      <c r="LJE57" s="73"/>
      <c r="LJF57" s="73"/>
      <c r="LJG57" s="73"/>
      <c r="LJH57" s="73"/>
      <c r="LJI57" s="73"/>
      <c r="LJJ57" s="73"/>
      <c r="LJK57" s="73"/>
      <c r="LJL57" s="73"/>
      <c r="LJM57" s="73"/>
      <c r="LJN57" s="73"/>
      <c r="LJO57" s="73"/>
      <c r="LJP57" s="73"/>
      <c r="LJQ57" s="73"/>
      <c r="LJR57" s="73"/>
      <c r="LJS57" s="73"/>
      <c r="LJT57" s="73"/>
      <c r="LJU57" s="73"/>
      <c r="LJV57" s="73"/>
      <c r="LJW57" s="73"/>
      <c r="LJX57" s="73"/>
      <c r="LJY57" s="73"/>
      <c r="LJZ57" s="73"/>
      <c r="LKA57" s="73"/>
      <c r="LKB57" s="73"/>
      <c r="LKC57" s="73"/>
      <c r="LKD57" s="73"/>
      <c r="LKE57" s="73"/>
      <c r="LKF57" s="73"/>
      <c r="LKG57" s="73"/>
      <c r="LKH57" s="73"/>
      <c r="LKI57" s="73"/>
      <c r="LKJ57" s="73"/>
      <c r="LKK57" s="73"/>
      <c r="LKL57" s="73"/>
      <c r="LKM57" s="73"/>
      <c r="LKN57" s="73"/>
      <c r="LKO57" s="73"/>
      <c r="LKP57" s="73"/>
      <c r="LKQ57" s="73"/>
      <c r="LKR57" s="73"/>
      <c r="LKS57" s="73"/>
      <c r="LKT57" s="73"/>
      <c r="LKU57" s="73"/>
      <c r="LKV57" s="73"/>
      <c r="LKW57" s="73"/>
      <c r="LKX57" s="73"/>
      <c r="LKY57" s="73"/>
      <c r="LKZ57" s="73"/>
      <c r="LLA57" s="73"/>
      <c r="LLB57" s="73"/>
      <c r="LLC57" s="73"/>
      <c r="LLD57" s="73"/>
      <c r="LLE57" s="73"/>
      <c r="LLF57" s="73"/>
      <c r="LLG57" s="73"/>
      <c r="LLH57" s="73"/>
      <c r="LLI57" s="73"/>
      <c r="LLJ57" s="73"/>
      <c r="LLK57" s="73"/>
      <c r="LLL57" s="73"/>
      <c r="LLM57" s="73"/>
      <c r="LLN57" s="73"/>
      <c r="LLO57" s="73"/>
      <c r="LLP57" s="73"/>
      <c r="LLQ57" s="73"/>
      <c r="LLR57" s="73"/>
      <c r="LLS57" s="73"/>
      <c r="LLT57" s="73"/>
      <c r="LLU57" s="73"/>
      <c r="LLV57" s="73"/>
      <c r="LLW57" s="73"/>
      <c r="LLX57" s="73"/>
      <c r="LLY57" s="73"/>
      <c r="LLZ57" s="73"/>
      <c r="LMA57" s="73"/>
      <c r="LMB57" s="73"/>
      <c r="LMC57" s="73"/>
      <c r="LMD57" s="73"/>
      <c r="LME57" s="73"/>
      <c r="LMF57" s="73"/>
      <c r="LMG57" s="73"/>
      <c r="LMH57" s="73"/>
      <c r="LMI57" s="73"/>
      <c r="LMJ57" s="73"/>
      <c r="LMK57" s="73"/>
      <c r="LML57" s="73"/>
      <c r="LMM57" s="73"/>
      <c r="LMN57" s="73"/>
      <c r="LMO57" s="73"/>
      <c r="LMP57" s="73"/>
      <c r="LMQ57" s="73"/>
      <c r="LMR57" s="73"/>
      <c r="LMS57" s="73"/>
      <c r="LMT57" s="73"/>
      <c r="LMU57" s="73"/>
      <c r="LMV57" s="73"/>
      <c r="LMW57" s="73"/>
      <c r="LMX57" s="73"/>
      <c r="LMY57" s="73"/>
      <c r="LMZ57" s="73"/>
      <c r="LNA57" s="73"/>
      <c r="LNB57" s="73"/>
      <c r="LNC57" s="73"/>
      <c r="LND57" s="73"/>
      <c r="LNE57" s="73"/>
      <c r="LNF57" s="73"/>
      <c r="LNG57" s="73"/>
      <c r="LNH57" s="73"/>
      <c r="LNI57" s="73"/>
      <c r="LNJ57" s="73"/>
      <c r="LNK57" s="73"/>
      <c r="LNL57" s="73"/>
      <c r="LNM57" s="73"/>
      <c r="LNN57" s="73"/>
      <c r="LNO57" s="73"/>
      <c r="LNP57" s="73"/>
      <c r="LNQ57" s="73"/>
      <c r="LNR57" s="73"/>
      <c r="LNS57" s="73"/>
      <c r="LNT57" s="73"/>
      <c r="LNU57" s="73"/>
      <c r="LNV57" s="73"/>
      <c r="LNW57" s="73"/>
      <c r="LNX57" s="73"/>
      <c r="LNY57" s="73"/>
      <c r="LNZ57" s="73"/>
      <c r="LOA57" s="73"/>
      <c r="LOB57" s="73"/>
      <c r="LOC57" s="73"/>
      <c r="LOD57" s="73"/>
      <c r="LOE57" s="73"/>
      <c r="LOF57" s="73"/>
      <c r="LOG57" s="73"/>
      <c r="LOH57" s="73"/>
      <c r="LOI57" s="73"/>
      <c r="LOJ57" s="73"/>
      <c r="LOK57" s="73"/>
      <c r="LOL57" s="73"/>
      <c r="LOM57" s="73"/>
      <c r="LON57" s="73"/>
      <c r="LOO57" s="73"/>
      <c r="LOP57" s="73"/>
      <c r="LOQ57" s="73"/>
      <c r="LOR57" s="73"/>
      <c r="LOS57" s="73"/>
      <c r="LOT57" s="73"/>
      <c r="LOU57" s="73"/>
      <c r="LOV57" s="73"/>
      <c r="LOW57" s="73"/>
      <c r="LOX57" s="73"/>
      <c r="LOY57" s="73"/>
      <c r="LOZ57" s="73"/>
      <c r="LPA57" s="73"/>
      <c r="LPB57" s="73"/>
      <c r="LPC57" s="73"/>
      <c r="LPD57" s="73"/>
      <c r="LPE57" s="73"/>
      <c r="LPF57" s="73"/>
      <c r="LPG57" s="73"/>
      <c r="LPH57" s="73"/>
      <c r="LPI57" s="73"/>
      <c r="LPJ57" s="73"/>
      <c r="LPK57" s="73"/>
      <c r="LPL57" s="73"/>
      <c r="LPM57" s="73"/>
      <c r="LPN57" s="73"/>
      <c r="LPO57" s="73"/>
      <c r="LPP57" s="73"/>
      <c r="LPQ57" s="73"/>
      <c r="LPR57" s="73"/>
      <c r="LPS57" s="73"/>
      <c r="LPT57" s="73"/>
      <c r="LPU57" s="73"/>
      <c r="LPV57" s="73"/>
      <c r="LPW57" s="73"/>
      <c r="LPX57" s="73"/>
      <c r="LPY57" s="73"/>
      <c r="LPZ57" s="73"/>
      <c r="LQA57" s="73"/>
      <c r="LQB57" s="73"/>
      <c r="LQC57" s="73"/>
      <c r="LQD57" s="73"/>
      <c r="LQE57" s="73"/>
      <c r="LQF57" s="73"/>
      <c r="LQG57" s="73"/>
      <c r="LQH57" s="73"/>
      <c r="LQI57" s="73"/>
      <c r="LQJ57" s="73"/>
      <c r="LQK57" s="73"/>
      <c r="LQL57" s="73"/>
      <c r="LQM57" s="73"/>
      <c r="LQN57" s="73"/>
      <c r="LQO57" s="73"/>
      <c r="LQP57" s="73"/>
      <c r="LQQ57" s="73"/>
      <c r="LQR57" s="73"/>
      <c r="LQS57" s="73"/>
      <c r="LQT57" s="73"/>
      <c r="LQU57" s="73"/>
      <c r="LQV57" s="73"/>
      <c r="LQW57" s="73"/>
      <c r="LQX57" s="73"/>
      <c r="LQY57" s="73"/>
      <c r="LQZ57" s="73"/>
      <c r="LRA57" s="73"/>
      <c r="LRB57" s="73"/>
      <c r="LRC57" s="73"/>
      <c r="LRD57" s="73"/>
      <c r="LRE57" s="73"/>
      <c r="LRF57" s="73"/>
      <c r="LRG57" s="73"/>
      <c r="LRH57" s="73"/>
      <c r="LRI57" s="73"/>
      <c r="LRJ57" s="73"/>
      <c r="LRK57" s="73"/>
      <c r="LRL57" s="73"/>
      <c r="LRM57" s="73"/>
      <c r="LRN57" s="73"/>
      <c r="LRO57" s="73"/>
      <c r="LRP57" s="73"/>
      <c r="LRQ57" s="73"/>
      <c r="LRR57" s="73"/>
      <c r="LRS57" s="73"/>
      <c r="LRT57" s="73"/>
      <c r="LRU57" s="73"/>
      <c r="LRV57" s="73"/>
      <c r="LRW57" s="73"/>
      <c r="LRX57" s="73"/>
      <c r="LRY57" s="73"/>
      <c r="LRZ57" s="73"/>
      <c r="LSA57" s="73"/>
      <c r="LSB57" s="73"/>
      <c r="LSC57" s="73"/>
      <c r="LSD57" s="73"/>
      <c r="LSE57" s="73"/>
      <c r="LSF57" s="73"/>
      <c r="LSG57" s="73"/>
      <c r="LSH57" s="73"/>
      <c r="LSI57" s="73"/>
      <c r="LSJ57" s="73"/>
      <c r="LSK57" s="73"/>
      <c r="LSL57" s="73"/>
      <c r="LSM57" s="73"/>
      <c r="LSN57" s="73"/>
      <c r="LSO57" s="73"/>
      <c r="LSP57" s="73"/>
      <c r="LSQ57" s="73"/>
      <c r="LSR57" s="73"/>
      <c r="LSS57" s="73"/>
      <c r="LST57" s="73"/>
      <c r="LSU57" s="73"/>
      <c r="LSV57" s="73"/>
      <c r="LSW57" s="73"/>
      <c r="LSX57" s="73"/>
      <c r="LSY57" s="73"/>
      <c r="LSZ57" s="73"/>
      <c r="LTA57" s="73"/>
      <c r="LTB57" s="73"/>
      <c r="LTC57" s="73"/>
      <c r="LTD57" s="73"/>
      <c r="LTE57" s="73"/>
      <c r="LTF57" s="73"/>
      <c r="LTG57" s="73"/>
      <c r="LTH57" s="73"/>
      <c r="LTI57" s="73"/>
      <c r="LTJ57" s="73"/>
      <c r="LTK57" s="73"/>
      <c r="LTL57" s="73"/>
      <c r="LTM57" s="73"/>
      <c r="LTN57" s="73"/>
      <c r="LTO57" s="73"/>
      <c r="LTP57" s="73"/>
      <c r="LTQ57" s="73"/>
      <c r="LTR57" s="73"/>
      <c r="LTS57" s="73"/>
      <c r="LTT57" s="73"/>
      <c r="LTU57" s="73"/>
      <c r="LTV57" s="73"/>
      <c r="LTW57" s="73"/>
      <c r="LTX57" s="73"/>
      <c r="LTY57" s="73"/>
      <c r="LTZ57" s="73"/>
      <c r="LUA57" s="73"/>
      <c r="LUB57" s="73"/>
      <c r="LUC57" s="73"/>
      <c r="LUD57" s="73"/>
      <c r="LUE57" s="73"/>
      <c r="LUF57" s="73"/>
      <c r="LUG57" s="73"/>
      <c r="LUH57" s="73"/>
      <c r="LUI57" s="73"/>
      <c r="LUJ57" s="73"/>
      <c r="LUK57" s="73"/>
      <c r="LUL57" s="73"/>
      <c r="LUM57" s="73"/>
      <c r="LUN57" s="73"/>
      <c r="LUO57" s="73"/>
      <c r="LUP57" s="73"/>
      <c r="LUQ57" s="73"/>
      <c r="LUR57" s="73"/>
      <c r="LUS57" s="73"/>
      <c r="LUT57" s="73"/>
      <c r="LUU57" s="73"/>
      <c r="LUV57" s="73"/>
      <c r="LUW57" s="73"/>
      <c r="LUX57" s="73"/>
      <c r="LUY57" s="73"/>
      <c r="LUZ57" s="73"/>
      <c r="LVA57" s="73"/>
      <c r="LVB57" s="73"/>
      <c r="LVC57" s="73"/>
      <c r="LVD57" s="73"/>
      <c r="LVE57" s="73"/>
      <c r="LVF57" s="73"/>
      <c r="LVG57" s="73"/>
      <c r="LVH57" s="73"/>
      <c r="LVI57" s="73"/>
      <c r="LVJ57" s="73"/>
      <c r="LVK57" s="73"/>
      <c r="LVL57" s="73"/>
      <c r="LVM57" s="73"/>
      <c r="LVN57" s="73"/>
      <c r="LVO57" s="73"/>
      <c r="LVP57" s="73"/>
      <c r="LVQ57" s="73"/>
      <c r="LVR57" s="73"/>
      <c r="LVS57" s="73"/>
      <c r="LVT57" s="73"/>
      <c r="LVU57" s="73"/>
      <c r="LVV57" s="73"/>
      <c r="LVW57" s="73"/>
      <c r="LVX57" s="73"/>
      <c r="LVY57" s="73"/>
      <c r="LVZ57" s="73"/>
      <c r="LWA57" s="73"/>
      <c r="LWB57" s="73"/>
      <c r="LWC57" s="73"/>
      <c r="LWD57" s="73"/>
      <c r="LWE57" s="73"/>
      <c r="LWF57" s="73"/>
      <c r="LWG57" s="73"/>
      <c r="LWH57" s="73"/>
      <c r="LWI57" s="73"/>
      <c r="LWJ57" s="73"/>
      <c r="LWK57" s="73"/>
      <c r="LWL57" s="73"/>
      <c r="LWM57" s="73"/>
      <c r="LWN57" s="73"/>
      <c r="LWO57" s="73"/>
      <c r="LWP57" s="73"/>
      <c r="LWQ57" s="73"/>
      <c r="LWR57" s="73"/>
      <c r="LWS57" s="73"/>
      <c r="LWT57" s="73"/>
      <c r="LWU57" s="73"/>
      <c r="LWV57" s="73"/>
      <c r="LWW57" s="73"/>
      <c r="LWX57" s="73"/>
      <c r="LWY57" s="73"/>
      <c r="LWZ57" s="73"/>
      <c r="LXA57" s="73"/>
      <c r="LXB57" s="73"/>
      <c r="LXC57" s="73"/>
      <c r="LXD57" s="73"/>
      <c r="LXE57" s="73"/>
      <c r="LXF57" s="73"/>
      <c r="LXG57" s="73"/>
      <c r="LXH57" s="73"/>
      <c r="LXI57" s="73"/>
      <c r="LXJ57" s="73"/>
      <c r="LXK57" s="73"/>
      <c r="LXL57" s="73"/>
      <c r="LXM57" s="73"/>
      <c r="LXN57" s="73"/>
      <c r="LXO57" s="73"/>
      <c r="LXP57" s="73"/>
      <c r="LXQ57" s="73"/>
      <c r="LXR57" s="73"/>
      <c r="LXS57" s="73"/>
      <c r="LXT57" s="73"/>
      <c r="LXU57" s="73"/>
      <c r="LXV57" s="73"/>
      <c r="LXW57" s="73"/>
      <c r="LXX57" s="73"/>
      <c r="LXY57" s="73"/>
      <c r="LXZ57" s="73"/>
      <c r="LYA57" s="73"/>
      <c r="LYB57" s="73"/>
      <c r="LYC57" s="73"/>
      <c r="LYD57" s="73"/>
      <c r="LYE57" s="73"/>
      <c r="LYF57" s="73"/>
      <c r="LYG57" s="73"/>
      <c r="LYH57" s="73"/>
      <c r="LYI57" s="73"/>
      <c r="LYJ57" s="73"/>
      <c r="LYK57" s="73"/>
      <c r="LYL57" s="73"/>
      <c r="LYM57" s="73"/>
      <c r="LYN57" s="73"/>
      <c r="LYO57" s="73"/>
      <c r="LYP57" s="73"/>
      <c r="LYQ57" s="73"/>
      <c r="LYR57" s="73"/>
      <c r="LYS57" s="73"/>
      <c r="LYT57" s="73"/>
      <c r="LYU57" s="73"/>
      <c r="LYV57" s="73"/>
      <c r="LYW57" s="73"/>
      <c r="LYX57" s="73"/>
      <c r="LYY57" s="73"/>
      <c r="LYZ57" s="73"/>
      <c r="LZA57" s="73"/>
      <c r="LZB57" s="73"/>
      <c r="LZC57" s="73"/>
      <c r="LZD57" s="73"/>
      <c r="LZE57" s="73"/>
      <c r="LZF57" s="73"/>
      <c r="LZG57" s="73"/>
      <c r="LZH57" s="73"/>
      <c r="LZI57" s="73"/>
      <c r="LZJ57" s="73"/>
      <c r="LZK57" s="73"/>
      <c r="LZL57" s="73"/>
      <c r="LZM57" s="73"/>
      <c r="LZN57" s="73"/>
      <c r="LZO57" s="73"/>
      <c r="LZP57" s="73"/>
      <c r="LZQ57" s="73"/>
      <c r="LZR57" s="73"/>
      <c r="LZS57" s="73"/>
      <c r="LZT57" s="73"/>
      <c r="LZU57" s="73"/>
      <c r="LZV57" s="73"/>
      <c r="LZW57" s="73"/>
      <c r="LZX57" s="73"/>
      <c r="LZY57" s="73"/>
      <c r="LZZ57" s="73"/>
      <c r="MAA57" s="73"/>
      <c r="MAB57" s="73"/>
      <c r="MAC57" s="73"/>
      <c r="MAD57" s="73"/>
      <c r="MAE57" s="73"/>
      <c r="MAF57" s="73"/>
      <c r="MAG57" s="73"/>
      <c r="MAH57" s="73"/>
      <c r="MAI57" s="73"/>
      <c r="MAJ57" s="73"/>
      <c r="MAK57" s="73"/>
      <c r="MAL57" s="73"/>
      <c r="MAM57" s="73"/>
      <c r="MAN57" s="73"/>
      <c r="MAO57" s="73"/>
      <c r="MAP57" s="73"/>
      <c r="MAQ57" s="73"/>
      <c r="MAR57" s="73"/>
      <c r="MAS57" s="73"/>
      <c r="MAT57" s="73"/>
      <c r="MAU57" s="73"/>
      <c r="MAV57" s="73"/>
      <c r="MAW57" s="73"/>
      <c r="MAX57" s="73"/>
      <c r="MAY57" s="73"/>
      <c r="MAZ57" s="73"/>
      <c r="MBA57" s="73"/>
      <c r="MBB57" s="73"/>
      <c r="MBC57" s="73"/>
      <c r="MBD57" s="73"/>
      <c r="MBE57" s="73"/>
      <c r="MBF57" s="73"/>
      <c r="MBG57" s="73"/>
      <c r="MBH57" s="73"/>
      <c r="MBI57" s="73"/>
      <c r="MBJ57" s="73"/>
      <c r="MBK57" s="73"/>
      <c r="MBL57" s="73"/>
      <c r="MBM57" s="73"/>
      <c r="MBN57" s="73"/>
      <c r="MBO57" s="73"/>
      <c r="MBP57" s="73"/>
      <c r="MBQ57" s="73"/>
      <c r="MBR57" s="73"/>
      <c r="MBS57" s="73"/>
      <c r="MBT57" s="73"/>
      <c r="MBU57" s="73"/>
      <c r="MBV57" s="73"/>
      <c r="MBW57" s="73"/>
      <c r="MBX57" s="73"/>
      <c r="MBY57" s="73"/>
      <c r="MBZ57" s="73"/>
      <c r="MCA57" s="73"/>
      <c r="MCB57" s="73"/>
      <c r="MCC57" s="73"/>
      <c r="MCD57" s="73"/>
      <c r="MCE57" s="73"/>
      <c r="MCF57" s="73"/>
      <c r="MCG57" s="73"/>
      <c r="MCH57" s="73"/>
      <c r="MCI57" s="73"/>
      <c r="MCJ57" s="73"/>
      <c r="MCK57" s="73"/>
      <c r="MCL57" s="73"/>
      <c r="MCM57" s="73"/>
      <c r="MCN57" s="73"/>
      <c r="MCO57" s="73"/>
      <c r="MCP57" s="73"/>
      <c r="MCQ57" s="73"/>
      <c r="MCR57" s="73"/>
      <c r="MCS57" s="73"/>
      <c r="MCT57" s="73"/>
      <c r="MCU57" s="73"/>
      <c r="MCV57" s="73"/>
      <c r="MCW57" s="73"/>
      <c r="MCX57" s="73"/>
      <c r="MCY57" s="73"/>
      <c r="MCZ57" s="73"/>
      <c r="MDA57" s="73"/>
      <c r="MDB57" s="73"/>
      <c r="MDC57" s="73"/>
      <c r="MDD57" s="73"/>
      <c r="MDE57" s="73"/>
      <c r="MDF57" s="73"/>
      <c r="MDG57" s="73"/>
      <c r="MDH57" s="73"/>
      <c r="MDI57" s="73"/>
      <c r="MDJ57" s="73"/>
      <c r="MDK57" s="73"/>
      <c r="MDL57" s="73"/>
      <c r="MDM57" s="73"/>
      <c r="MDN57" s="73"/>
      <c r="MDO57" s="73"/>
      <c r="MDP57" s="73"/>
      <c r="MDQ57" s="73"/>
      <c r="MDR57" s="73"/>
      <c r="MDS57" s="73"/>
      <c r="MDT57" s="73"/>
      <c r="MDU57" s="73"/>
      <c r="MDV57" s="73"/>
      <c r="MDW57" s="73"/>
      <c r="MDX57" s="73"/>
      <c r="MDY57" s="73"/>
      <c r="MDZ57" s="73"/>
      <c r="MEA57" s="73"/>
      <c r="MEB57" s="73"/>
      <c r="MEC57" s="73"/>
      <c r="MED57" s="73"/>
      <c r="MEE57" s="73"/>
      <c r="MEF57" s="73"/>
      <c r="MEG57" s="73"/>
      <c r="MEH57" s="73"/>
      <c r="MEI57" s="73"/>
      <c r="MEJ57" s="73"/>
      <c r="MEK57" s="73"/>
      <c r="MEL57" s="73"/>
      <c r="MEM57" s="73"/>
      <c r="MEN57" s="73"/>
      <c r="MEO57" s="73"/>
      <c r="MEP57" s="73"/>
      <c r="MEQ57" s="73"/>
      <c r="MER57" s="73"/>
      <c r="MES57" s="73"/>
      <c r="MET57" s="73"/>
      <c r="MEU57" s="73"/>
      <c r="MEV57" s="73"/>
      <c r="MEW57" s="73"/>
      <c r="MEX57" s="73"/>
      <c r="MEY57" s="73"/>
      <c r="MEZ57" s="73"/>
      <c r="MFA57" s="73"/>
      <c r="MFB57" s="73"/>
      <c r="MFC57" s="73"/>
      <c r="MFD57" s="73"/>
      <c r="MFE57" s="73"/>
      <c r="MFF57" s="73"/>
      <c r="MFG57" s="73"/>
      <c r="MFH57" s="73"/>
      <c r="MFI57" s="73"/>
      <c r="MFJ57" s="73"/>
      <c r="MFK57" s="73"/>
      <c r="MFL57" s="73"/>
      <c r="MFM57" s="73"/>
      <c r="MFN57" s="73"/>
      <c r="MFO57" s="73"/>
      <c r="MFP57" s="73"/>
      <c r="MFQ57" s="73"/>
      <c r="MFR57" s="73"/>
      <c r="MFS57" s="73"/>
      <c r="MFT57" s="73"/>
      <c r="MFU57" s="73"/>
      <c r="MFV57" s="73"/>
      <c r="MFW57" s="73"/>
      <c r="MFX57" s="73"/>
      <c r="MFY57" s="73"/>
      <c r="MFZ57" s="73"/>
      <c r="MGA57" s="73"/>
      <c r="MGB57" s="73"/>
      <c r="MGC57" s="73"/>
      <c r="MGD57" s="73"/>
      <c r="MGE57" s="73"/>
      <c r="MGF57" s="73"/>
      <c r="MGG57" s="73"/>
      <c r="MGH57" s="73"/>
      <c r="MGI57" s="73"/>
      <c r="MGJ57" s="73"/>
      <c r="MGK57" s="73"/>
      <c r="MGL57" s="73"/>
      <c r="MGM57" s="73"/>
      <c r="MGN57" s="73"/>
      <c r="MGO57" s="73"/>
      <c r="MGP57" s="73"/>
      <c r="MGQ57" s="73"/>
      <c r="MGR57" s="73"/>
      <c r="MGS57" s="73"/>
      <c r="MGT57" s="73"/>
      <c r="MGU57" s="73"/>
      <c r="MGV57" s="73"/>
      <c r="MGW57" s="73"/>
      <c r="MGX57" s="73"/>
      <c r="MGY57" s="73"/>
      <c r="MGZ57" s="73"/>
      <c r="MHA57" s="73"/>
      <c r="MHB57" s="73"/>
      <c r="MHC57" s="73"/>
      <c r="MHD57" s="73"/>
      <c r="MHE57" s="73"/>
      <c r="MHF57" s="73"/>
      <c r="MHG57" s="73"/>
      <c r="MHH57" s="73"/>
      <c r="MHI57" s="73"/>
      <c r="MHJ57" s="73"/>
      <c r="MHK57" s="73"/>
      <c r="MHL57" s="73"/>
      <c r="MHM57" s="73"/>
      <c r="MHN57" s="73"/>
      <c r="MHO57" s="73"/>
      <c r="MHP57" s="73"/>
      <c r="MHQ57" s="73"/>
      <c r="MHR57" s="73"/>
      <c r="MHS57" s="73"/>
      <c r="MHT57" s="73"/>
      <c r="MHU57" s="73"/>
      <c r="MHV57" s="73"/>
      <c r="MHW57" s="73"/>
      <c r="MHX57" s="73"/>
      <c r="MHY57" s="73"/>
      <c r="MHZ57" s="73"/>
      <c r="MIA57" s="73"/>
      <c r="MIB57" s="73"/>
      <c r="MIC57" s="73"/>
      <c r="MID57" s="73"/>
      <c r="MIE57" s="73"/>
      <c r="MIF57" s="73"/>
      <c r="MIG57" s="73"/>
      <c r="MIH57" s="73"/>
      <c r="MII57" s="73"/>
      <c r="MIJ57" s="73"/>
      <c r="MIK57" s="73"/>
      <c r="MIL57" s="73"/>
      <c r="MIM57" s="73"/>
      <c r="MIN57" s="73"/>
      <c r="MIO57" s="73"/>
      <c r="MIP57" s="73"/>
      <c r="MIQ57" s="73"/>
      <c r="MIR57" s="73"/>
      <c r="MIS57" s="73"/>
      <c r="MIT57" s="73"/>
      <c r="MIU57" s="73"/>
      <c r="MIV57" s="73"/>
      <c r="MIW57" s="73"/>
      <c r="MIX57" s="73"/>
      <c r="MIY57" s="73"/>
      <c r="MIZ57" s="73"/>
      <c r="MJA57" s="73"/>
      <c r="MJB57" s="73"/>
      <c r="MJC57" s="73"/>
      <c r="MJD57" s="73"/>
      <c r="MJE57" s="73"/>
      <c r="MJF57" s="73"/>
      <c r="MJG57" s="73"/>
      <c r="MJH57" s="73"/>
      <c r="MJI57" s="73"/>
      <c r="MJJ57" s="73"/>
      <c r="MJK57" s="73"/>
      <c r="MJL57" s="73"/>
      <c r="MJM57" s="73"/>
      <c r="MJN57" s="73"/>
      <c r="MJO57" s="73"/>
      <c r="MJP57" s="73"/>
      <c r="MJQ57" s="73"/>
      <c r="MJR57" s="73"/>
      <c r="MJS57" s="73"/>
      <c r="MJT57" s="73"/>
      <c r="MJU57" s="73"/>
      <c r="MJV57" s="73"/>
      <c r="MJW57" s="73"/>
      <c r="MJX57" s="73"/>
      <c r="MJY57" s="73"/>
      <c r="MJZ57" s="73"/>
      <c r="MKA57" s="73"/>
      <c r="MKB57" s="73"/>
      <c r="MKC57" s="73"/>
      <c r="MKD57" s="73"/>
      <c r="MKE57" s="73"/>
      <c r="MKF57" s="73"/>
      <c r="MKG57" s="73"/>
      <c r="MKH57" s="73"/>
      <c r="MKI57" s="73"/>
      <c r="MKJ57" s="73"/>
      <c r="MKK57" s="73"/>
      <c r="MKL57" s="73"/>
      <c r="MKM57" s="73"/>
      <c r="MKN57" s="73"/>
      <c r="MKO57" s="73"/>
      <c r="MKP57" s="73"/>
      <c r="MKQ57" s="73"/>
      <c r="MKR57" s="73"/>
      <c r="MKS57" s="73"/>
      <c r="MKT57" s="73"/>
      <c r="MKU57" s="73"/>
      <c r="MKV57" s="73"/>
      <c r="MKW57" s="73"/>
      <c r="MKX57" s="73"/>
      <c r="MKY57" s="73"/>
      <c r="MKZ57" s="73"/>
      <c r="MLA57" s="73"/>
      <c r="MLB57" s="73"/>
      <c r="MLC57" s="73"/>
      <c r="MLD57" s="73"/>
      <c r="MLE57" s="73"/>
      <c r="MLF57" s="73"/>
      <c r="MLG57" s="73"/>
      <c r="MLH57" s="73"/>
      <c r="MLI57" s="73"/>
      <c r="MLJ57" s="73"/>
      <c r="MLK57" s="73"/>
      <c r="MLL57" s="73"/>
      <c r="MLM57" s="73"/>
      <c r="MLN57" s="73"/>
      <c r="MLO57" s="73"/>
      <c r="MLP57" s="73"/>
      <c r="MLQ57" s="73"/>
      <c r="MLR57" s="73"/>
      <c r="MLS57" s="73"/>
      <c r="MLT57" s="73"/>
      <c r="MLU57" s="73"/>
      <c r="MLV57" s="73"/>
      <c r="MLW57" s="73"/>
      <c r="MLX57" s="73"/>
      <c r="MLY57" s="73"/>
      <c r="MLZ57" s="73"/>
      <c r="MMA57" s="73"/>
      <c r="MMB57" s="73"/>
      <c r="MMC57" s="73"/>
      <c r="MMD57" s="73"/>
      <c r="MME57" s="73"/>
      <c r="MMF57" s="73"/>
      <c r="MMG57" s="73"/>
      <c r="MMH57" s="73"/>
      <c r="MMI57" s="73"/>
      <c r="MMJ57" s="73"/>
      <c r="MMK57" s="73"/>
      <c r="MML57" s="73"/>
      <c r="MMM57" s="73"/>
      <c r="MMN57" s="73"/>
      <c r="MMO57" s="73"/>
      <c r="MMP57" s="73"/>
      <c r="MMQ57" s="73"/>
      <c r="MMR57" s="73"/>
      <c r="MMS57" s="73"/>
      <c r="MMT57" s="73"/>
      <c r="MMU57" s="73"/>
      <c r="MMV57" s="73"/>
      <c r="MMW57" s="73"/>
      <c r="MMX57" s="73"/>
      <c r="MMY57" s="73"/>
      <c r="MMZ57" s="73"/>
      <c r="MNA57" s="73"/>
      <c r="MNB57" s="73"/>
      <c r="MNC57" s="73"/>
      <c r="MND57" s="73"/>
      <c r="MNE57" s="73"/>
      <c r="MNF57" s="73"/>
      <c r="MNG57" s="73"/>
      <c r="MNH57" s="73"/>
      <c r="MNI57" s="73"/>
      <c r="MNJ57" s="73"/>
      <c r="MNK57" s="73"/>
      <c r="MNL57" s="73"/>
      <c r="MNM57" s="73"/>
      <c r="MNN57" s="73"/>
      <c r="MNO57" s="73"/>
      <c r="MNP57" s="73"/>
      <c r="MNQ57" s="73"/>
      <c r="MNR57" s="73"/>
      <c r="MNS57" s="73"/>
      <c r="MNT57" s="73"/>
      <c r="MNU57" s="73"/>
      <c r="MNV57" s="73"/>
      <c r="MNW57" s="73"/>
      <c r="MNX57" s="73"/>
      <c r="MNY57" s="73"/>
      <c r="MNZ57" s="73"/>
      <c r="MOA57" s="73"/>
      <c r="MOB57" s="73"/>
      <c r="MOC57" s="73"/>
      <c r="MOD57" s="73"/>
      <c r="MOE57" s="73"/>
      <c r="MOF57" s="73"/>
      <c r="MOG57" s="73"/>
      <c r="MOH57" s="73"/>
      <c r="MOI57" s="73"/>
      <c r="MOJ57" s="73"/>
      <c r="MOK57" s="73"/>
      <c r="MOL57" s="73"/>
      <c r="MOM57" s="73"/>
      <c r="MON57" s="73"/>
      <c r="MOO57" s="73"/>
      <c r="MOP57" s="73"/>
      <c r="MOQ57" s="73"/>
      <c r="MOR57" s="73"/>
      <c r="MOS57" s="73"/>
      <c r="MOT57" s="73"/>
      <c r="MOU57" s="73"/>
      <c r="MOV57" s="73"/>
      <c r="MOW57" s="73"/>
      <c r="MOX57" s="73"/>
      <c r="MOY57" s="73"/>
      <c r="MOZ57" s="73"/>
      <c r="MPA57" s="73"/>
      <c r="MPB57" s="73"/>
      <c r="MPC57" s="73"/>
      <c r="MPD57" s="73"/>
      <c r="MPE57" s="73"/>
      <c r="MPF57" s="73"/>
      <c r="MPG57" s="73"/>
      <c r="MPH57" s="73"/>
      <c r="MPI57" s="73"/>
      <c r="MPJ57" s="73"/>
      <c r="MPK57" s="73"/>
      <c r="MPL57" s="73"/>
      <c r="MPM57" s="73"/>
      <c r="MPN57" s="73"/>
      <c r="MPO57" s="73"/>
      <c r="MPP57" s="73"/>
      <c r="MPQ57" s="73"/>
      <c r="MPR57" s="73"/>
      <c r="MPS57" s="73"/>
      <c r="MPT57" s="73"/>
      <c r="MPU57" s="73"/>
      <c r="MPV57" s="73"/>
      <c r="MPW57" s="73"/>
      <c r="MPX57" s="73"/>
      <c r="MPY57" s="73"/>
      <c r="MPZ57" s="73"/>
      <c r="MQA57" s="73"/>
      <c r="MQB57" s="73"/>
      <c r="MQC57" s="73"/>
      <c r="MQD57" s="73"/>
      <c r="MQE57" s="73"/>
      <c r="MQF57" s="73"/>
      <c r="MQG57" s="73"/>
      <c r="MQH57" s="73"/>
      <c r="MQI57" s="73"/>
      <c r="MQJ57" s="73"/>
      <c r="MQK57" s="73"/>
      <c r="MQL57" s="73"/>
      <c r="MQM57" s="73"/>
      <c r="MQN57" s="73"/>
      <c r="MQO57" s="73"/>
      <c r="MQP57" s="73"/>
      <c r="MQQ57" s="73"/>
      <c r="MQR57" s="73"/>
      <c r="MQS57" s="73"/>
      <c r="MQT57" s="73"/>
      <c r="MQU57" s="73"/>
      <c r="MQV57" s="73"/>
      <c r="MQW57" s="73"/>
      <c r="MQX57" s="73"/>
      <c r="MQY57" s="73"/>
      <c r="MQZ57" s="73"/>
      <c r="MRA57" s="73"/>
      <c r="MRB57" s="73"/>
      <c r="MRC57" s="73"/>
      <c r="MRD57" s="73"/>
      <c r="MRE57" s="73"/>
      <c r="MRF57" s="73"/>
      <c r="MRG57" s="73"/>
      <c r="MRH57" s="73"/>
      <c r="MRI57" s="73"/>
      <c r="MRJ57" s="73"/>
      <c r="MRK57" s="73"/>
      <c r="MRL57" s="73"/>
      <c r="MRM57" s="73"/>
      <c r="MRN57" s="73"/>
      <c r="MRO57" s="73"/>
      <c r="MRP57" s="73"/>
      <c r="MRQ57" s="73"/>
      <c r="MRR57" s="73"/>
      <c r="MRS57" s="73"/>
      <c r="MRT57" s="73"/>
      <c r="MRU57" s="73"/>
      <c r="MRV57" s="73"/>
      <c r="MRW57" s="73"/>
      <c r="MRX57" s="73"/>
      <c r="MRY57" s="73"/>
      <c r="MRZ57" s="73"/>
      <c r="MSA57" s="73"/>
      <c r="MSB57" s="73"/>
      <c r="MSC57" s="73"/>
      <c r="MSD57" s="73"/>
      <c r="MSE57" s="73"/>
      <c r="MSF57" s="73"/>
      <c r="MSG57" s="73"/>
      <c r="MSH57" s="73"/>
      <c r="MSI57" s="73"/>
      <c r="MSJ57" s="73"/>
      <c r="MSK57" s="73"/>
      <c r="MSL57" s="73"/>
      <c r="MSM57" s="73"/>
      <c r="MSN57" s="73"/>
      <c r="MSO57" s="73"/>
      <c r="MSP57" s="73"/>
      <c r="MSQ57" s="73"/>
      <c r="MSR57" s="73"/>
      <c r="MSS57" s="73"/>
      <c r="MST57" s="73"/>
      <c r="MSU57" s="73"/>
      <c r="MSV57" s="73"/>
      <c r="MSW57" s="73"/>
      <c r="MSX57" s="73"/>
      <c r="MSY57" s="73"/>
      <c r="MSZ57" s="73"/>
      <c r="MTA57" s="73"/>
      <c r="MTB57" s="73"/>
      <c r="MTC57" s="73"/>
      <c r="MTD57" s="73"/>
      <c r="MTE57" s="73"/>
      <c r="MTF57" s="73"/>
      <c r="MTG57" s="73"/>
      <c r="MTH57" s="73"/>
      <c r="MTI57" s="73"/>
      <c r="MTJ57" s="73"/>
      <c r="MTK57" s="73"/>
      <c r="MTL57" s="73"/>
      <c r="MTM57" s="73"/>
      <c r="MTN57" s="73"/>
      <c r="MTO57" s="73"/>
      <c r="MTP57" s="73"/>
      <c r="MTQ57" s="73"/>
      <c r="MTR57" s="73"/>
      <c r="MTS57" s="73"/>
      <c r="MTT57" s="73"/>
      <c r="MTU57" s="73"/>
      <c r="MTV57" s="73"/>
      <c r="MTW57" s="73"/>
      <c r="MTX57" s="73"/>
      <c r="MTY57" s="73"/>
      <c r="MTZ57" s="73"/>
      <c r="MUA57" s="73"/>
      <c r="MUB57" s="73"/>
      <c r="MUC57" s="73"/>
      <c r="MUD57" s="73"/>
      <c r="MUE57" s="73"/>
      <c r="MUF57" s="73"/>
      <c r="MUG57" s="73"/>
      <c r="MUH57" s="73"/>
      <c r="MUI57" s="73"/>
      <c r="MUJ57" s="73"/>
      <c r="MUK57" s="73"/>
      <c r="MUL57" s="73"/>
      <c r="MUM57" s="73"/>
      <c r="MUN57" s="73"/>
      <c r="MUO57" s="73"/>
      <c r="MUP57" s="73"/>
      <c r="MUQ57" s="73"/>
      <c r="MUR57" s="73"/>
      <c r="MUS57" s="73"/>
      <c r="MUT57" s="73"/>
      <c r="MUU57" s="73"/>
      <c r="MUV57" s="73"/>
      <c r="MUW57" s="73"/>
      <c r="MUX57" s="73"/>
      <c r="MUY57" s="73"/>
      <c r="MUZ57" s="73"/>
      <c r="MVA57" s="73"/>
      <c r="MVB57" s="73"/>
      <c r="MVC57" s="73"/>
      <c r="MVD57" s="73"/>
      <c r="MVE57" s="73"/>
      <c r="MVF57" s="73"/>
      <c r="MVG57" s="73"/>
      <c r="MVH57" s="73"/>
      <c r="MVI57" s="73"/>
      <c r="MVJ57" s="73"/>
      <c r="MVK57" s="73"/>
      <c r="MVL57" s="73"/>
      <c r="MVM57" s="73"/>
      <c r="MVN57" s="73"/>
      <c r="MVO57" s="73"/>
      <c r="MVP57" s="73"/>
      <c r="MVQ57" s="73"/>
      <c r="MVR57" s="73"/>
      <c r="MVS57" s="73"/>
      <c r="MVT57" s="73"/>
      <c r="MVU57" s="73"/>
      <c r="MVV57" s="73"/>
      <c r="MVW57" s="73"/>
      <c r="MVX57" s="73"/>
      <c r="MVY57" s="73"/>
      <c r="MVZ57" s="73"/>
      <c r="MWA57" s="73"/>
      <c r="MWB57" s="73"/>
      <c r="MWC57" s="73"/>
      <c r="MWD57" s="73"/>
      <c r="MWE57" s="73"/>
      <c r="MWF57" s="73"/>
      <c r="MWG57" s="73"/>
      <c r="MWH57" s="73"/>
      <c r="MWI57" s="73"/>
      <c r="MWJ57" s="73"/>
      <c r="MWK57" s="73"/>
      <c r="MWL57" s="73"/>
      <c r="MWM57" s="73"/>
      <c r="MWN57" s="73"/>
      <c r="MWO57" s="73"/>
      <c r="MWP57" s="73"/>
      <c r="MWQ57" s="73"/>
      <c r="MWR57" s="73"/>
      <c r="MWS57" s="73"/>
      <c r="MWT57" s="73"/>
      <c r="MWU57" s="73"/>
      <c r="MWV57" s="73"/>
      <c r="MWW57" s="73"/>
      <c r="MWX57" s="73"/>
      <c r="MWY57" s="73"/>
      <c r="MWZ57" s="73"/>
      <c r="MXA57" s="73"/>
      <c r="MXB57" s="73"/>
      <c r="MXC57" s="73"/>
      <c r="MXD57" s="73"/>
      <c r="MXE57" s="73"/>
      <c r="MXF57" s="73"/>
      <c r="MXG57" s="73"/>
      <c r="MXH57" s="73"/>
      <c r="MXI57" s="73"/>
      <c r="MXJ57" s="73"/>
      <c r="MXK57" s="73"/>
      <c r="MXL57" s="73"/>
      <c r="MXM57" s="73"/>
      <c r="MXN57" s="73"/>
      <c r="MXO57" s="73"/>
      <c r="MXP57" s="73"/>
      <c r="MXQ57" s="73"/>
      <c r="MXR57" s="73"/>
      <c r="MXS57" s="73"/>
      <c r="MXT57" s="73"/>
      <c r="MXU57" s="73"/>
      <c r="MXV57" s="73"/>
      <c r="MXW57" s="73"/>
      <c r="MXX57" s="73"/>
      <c r="MXY57" s="73"/>
      <c r="MXZ57" s="73"/>
      <c r="MYA57" s="73"/>
      <c r="MYB57" s="73"/>
      <c r="MYC57" s="73"/>
      <c r="MYD57" s="73"/>
      <c r="MYE57" s="73"/>
      <c r="MYF57" s="73"/>
      <c r="MYG57" s="73"/>
      <c r="MYH57" s="73"/>
      <c r="MYI57" s="73"/>
      <c r="MYJ57" s="73"/>
      <c r="MYK57" s="73"/>
      <c r="MYL57" s="73"/>
      <c r="MYM57" s="73"/>
      <c r="MYN57" s="73"/>
      <c r="MYO57" s="73"/>
      <c r="MYP57" s="73"/>
      <c r="MYQ57" s="73"/>
      <c r="MYR57" s="73"/>
      <c r="MYS57" s="73"/>
      <c r="MYT57" s="73"/>
      <c r="MYU57" s="73"/>
      <c r="MYV57" s="73"/>
      <c r="MYW57" s="73"/>
      <c r="MYX57" s="73"/>
      <c r="MYY57" s="73"/>
      <c r="MYZ57" s="73"/>
      <c r="MZA57" s="73"/>
      <c r="MZB57" s="73"/>
      <c r="MZC57" s="73"/>
      <c r="MZD57" s="73"/>
      <c r="MZE57" s="73"/>
      <c r="MZF57" s="73"/>
      <c r="MZG57" s="73"/>
      <c r="MZH57" s="73"/>
      <c r="MZI57" s="73"/>
      <c r="MZJ57" s="73"/>
      <c r="MZK57" s="73"/>
      <c r="MZL57" s="73"/>
      <c r="MZM57" s="73"/>
      <c r="MZN57" s="73"/>
      <c r="MZO57" s="73"/>
      <c r="MZP57" s="73"/>
      <c r="MZQ57" s="73"/>
      <c r="MZR57" s="73"/>
      <c r="MZS57" s="73"/>
      <c r="MZT57" s="73"/>
      <c r="MZU57" s="73"/>
      <c r="MZV57" s="73"/>
      <c r="MZW57" s="73"/>
      <c r="MZX57" s="73"/>
      <c r="MZY57" s="73"/>
      <c r="MZZ57" s="73"/>
      <c r="NAA57" s="73"/>
      <c r="NAB57" s="73"/>
      <c r="NAC57" s="73"/>
      <c r="NAD57" s="73"/>
      <c r="NAE57" s="73"/>
      <c r="NAF57" s="73"/>
      <c r="NAG57" s="73"/>
      <c r="NAH57" s="73"/>
      <c r="NAI57" s="73"/>
      <c r="NAJ57" s="73"/>
      <c r="NAK57" s="73"/>
      <c r="NAL57" s="73"/>
      <c r="NAM57" s="73"/>
      <c r="NAN57" s="73"/>
      <c r="NAO57" s="73"/>
      <c r="NAP57" s="73"/>
      <c r="NAQ57" s="73"/>
      <c r="NAR57" s="73"/>
      <c r="NAS57" s="73"/>
      <c r="NAT57" s="73"/>
      <c r="NAU57" s="73"/>
      <c r="NAV57" s="73"/>
      <c r="NAW57" s="73"/>
      <c r="NAX57" s="73"/>
      <c r="NAY57" s="73"/>
      <c r="NAZ57" s="73"/>
      <c r="NBA57" s="73"/>
      <c r="NBB57" s="73"/>
      <c r="NBC57" s="73"/>
      <c r="NBD57" s="73"/>
      <c r="NBE57" s="73"/>
      <c r="NBF57" s="73"/>
      <c r="NBG57" s="73"/>
      <c r="NBH57" s="73"/>
      <c r="NBI57" s="73"/>
      <c r="NBJ57" s="73"/>
      <c r="NBK57" s="73"/>
      <c r="NBL57" s="73"/>
      <c r="NBM57" s="73"/>
      <c r="NBN57" s="73"/>
      <c r="NBO57" s="73"/>
      <c r="NBP57" s="73"/>
      <c r="NBQ57" s="73"/>
      <c r="NBR57" s="73"/>
      <c r="NBS57" s="73"/>
      <c r="NBT57" s="73"/>
      <c r="NBU57" s="73"/>
      <c r="NBV57" s="73"/>
      <c r="NBW57" s="73"/>
      <c r="NBX57" s="73"/>
      <c r="NBY57" s="73"/>
      <c r="NBZ57" s="73"/>
      <c r="NCA57" s="73"/>
      <c r="NCB57" s="73"/>
      <c r="NCC57" s="73"/>
      <c r="NCD57" s="73"/>
      <c r="NCE57" s="73"/>
      <c r="NCF57" s="73"/>
      <c r="NCG57" s="73"/>
      <c r="NCH57" s="73"/>
      <c r="NCI57" s="73"/>
      <c r="NCJ57" s="73"/>
      <c r="NCK57" s="73"/>
      <c r="NCL57" s="73"/>
      <c r="NCM57" s="73"/>
      <c r="NCN57" s="73"/>
      <c r="NCO57" s="73"/>
      <c r="NCP57" s="73"/>
      <c r="NCQ57" s="73"/>
      <c r="NCR57" s="73"/>
      <c r="NCS57" s="73"/>
      <c r="NCT57" s="73"/>
      <c r="NCU57" s="73"/>
      <c r="NCV57" s="73"/>
      <c r="NCW57" s="73"/>
      <c r="NCX57" s="73"/>
      <c r="NCY57" s="73"/>
      <c r="NCZ57" s="73"/>
      <c r="NDA57" s="73"/>
      <c r="NDB57" s="73"/>
      <c r="NDC57" s="73"/>
      <c r="NDD57" s="73"/>
      <c r="NDE57" s="73"/>
      <c r="NDF57" s="73"/>
      <c r="NDG57" s="73"/>
      <c r="NDH57" s="73"/>
      <c r="NDI57" s="73"/>
      <c r="NDJ57" s="73"/>
      <c r="NDK57" s="73"/>
      <c r="NDL57" s="73"/>
      <c r="NDM57" s="73"/>
      <c r="NDN57" s="73"/>
      <c r="NDO57" s="73"/>
      <c r="NDP57" s="73"/>
      <c r="NDQ57" s="73"/>
      <c r="NDR57" s="73"/>
      <c r="NDS57" s="73"/>
      <c r="NDT57" s="73"/>
      <c r="NDU57" s="73"/>
      <c r="NDV57" s="73"/>
      <c r="NDW57" s="73"/>
      <c r="NDX57" s="73"/>
      <c r="NDY57" s="73"/>
      <c r="NDZ57" s="73"/>
      <c r="NEA57" s="73"/>
      <c r="NEB57" s="73"/>
      <c r="NEC57" s="73"/>
      <c r="NED57" s="73"/>
      <c r="NEE57" s="73"/>
      <c r="NEF57" s="73"/>
      <c r="NEG57" s="73"/>
      <c r="NEH57" s="73"/>
      <c r="NEI57" s="73"/>
      <c r="NEJ57" s="73"/>
      <c r="NEK57" s="73"/>
      <c r="NEL57" s="73"/>
      <c r="NEM57" s="73"/>
      <c r="NEN57" s="73"/>
      <c r="NEO57" s="73"/>
      <c r="NEP57" s="73"/>
      <c r="NEQ57" s="73"/>
      <c r="NER57" s="73"/>
      <c r="NES57" s="73"/>
      <c r="NET57" s="73"/>
      <c r="NEU57" s="73"/>
      <c r="NEV57" s="73"/>
      <c r="NEW57" s="73"/>
      <c r="NEX57" s="73"/>
      <c r="NEY57" s="73"/>
      <c r="NEZ57" s="73"/>
      <c r="NFA57" s="73"/>
      <c r="NFB57" s="73"/>
      <c r="NFC57" s="73"/>
      <c r="NFD57" s="73"/>
      <c r="NFE57" s="73"/>
      <c r="NFF57" s="73"/>
      <c r="NFG57" s="73"/>
      <c r="NFH57" s="73"/>
      <c r="NFI57" s="73"/>
      <c r="NFJ57" s="73"/>
      <c r="NFK57" s="73"/>
      <c r="NFL57" s="73"/>
      <c r="NFM57" s="73"/>
      <c r="NFN57" s="73"/>
      <c r="NFO57" s="73"/>
      <c r="NFP57" s="73"/>
      <c r="NFQ57" s="73"/>
      <c r="NFR57" s="73"/>
      <c r="NFS57" s="73"/>
      <c r="NFT57" s="73"/>
      <c r="NFU57" s="73"/>
      <c r="NFV57" s="73"/>
      <c r="NFW57" s="73"/>
      <c r="NFX57" s="73"/>
      <c r="NFY57" s="73"/>
      <c r="NFZ57" s="73"/>
      <c r="NGA57" s="73"/>
      <c r="NGB57" s="73"/>
      <c r="NGC57" s="73"/>
      <c r="NGD57" s="73"/>
      <c r="NGE57" s="73"/>
      <c r="NGF57" s="73"/>
      <c r="NGG57" s="73"/>
      <c r="NGH57" s="73"/>
      <c r="NGI57" s="73"/>
      <c r="NGJ57" s="73"/>
      <c r="NGK57" s="73"/>
      <c r="NGL57" s="73"/>
      <c r="NGM57" s="73"/>
      <c r="NGN57" s="73"/>
      <c r="NGO57" s="73"/>
      <c r="NGP57" s="73"/>
      <c r="NGQ57" s="73"/>
      <c r="NGR57" s="73"/>
      <c r="NGS57" s="73"/>
      <c r="NGT57" s="73"/>
      <c r="NGU57" s="73"/>
      <c r="NGV57" s="73"/>
      <c r="NGW57" s="73"/>
      <c r="NGX57" s="73"/>
      <c r="NGY57" s="73"/>
      <c r="NGZ57" s="73"/>
      <c r="NHA57" s="73"/>
      <c r="NHB57" s="73"/>
      <c r="NHC57" s="73"/>
      <c r="NHD57" s="73"/>
      <c r="NHE57" s="73"/>
      <c r="NHF57" s="73"/>
      <c r="NHG57" s="73"/>
      <c r="NHH57" s="73"/>
      <c r="NHI57" s="73"/>
      <c r="NHJ57" s="73"/>
      <c r="NHK57" s="73"/>
      <c r="NHL57" s="73"/>
      <c r="NHM57" s="73"/>
      <c r="NHN57" s="73"/>
      <c r="NHO57" s="73"/>
      <c r="NHP57" s="73"/>
      <c r="NHQ57" s="73"/>
      <c r="NHR57" s="73"/>
      <c r="NHS57" s="73"/>
      <c r="NHT57" s="73"/>
      <c r="NHU57" s="73"/>
      <c r="NHV57" s="73"/>
      <c r="NHW57" s="73"/>
      <c r="NHX57" s="73"/>
      <c r="NHY57" s="73"/>
      <c r="NHZ57" s="73"/>
      <c r="NIA57" s="73"/>
      <c r="NIB57" s="73"/>
      <c r="NIC57" s="73"/>
      <c r="NID57" s="73"/>
      <c r="NIE57" s="73"/>
      <c r="NIF57" s="73"/>
      <c r="NIG57" s="73"/>
      <c r="NIH57" s="73"/>
      <c r="NII57" s="73"/>
      <c r="NIJ57" s="73"/>
      <c r="NIK57" s="73"/>
      <c r="NIL57" s="73"/>
      <c r="NIM57" s="73"/>
      <c r="NIN57" s="73"/>
      <c r="NIO57" s="73"/>
      <c r="NIP57" s="73"/>
      <c r="NIQ57" s="73"/>
      <c r="NIR57" s="73"/>
      <c r="NIS57" s="73"/>
      <c r="NIT57" s="73"/>
      <c r="NIU57" s="73"/>
      <c r="NIV57" s="73"/>
      <c r="NIW57" s="73"/>
      <c r="NIX57" s="73"/>
      <c r="NIY57" s="73"/>
      <c r="NIZ57" s="73"/>
      <c r="NJA57" s="73"/>
      <c r="NJB57" s="73"/>
      <c r="NJC57" s="73"/>
      <c r="NJD57" s="73"/>
      <c r="NJE57" s="73"/>
      <c r="NJF57" s="73"/>
      <c r="NJG57" s="73"/>
      <c r="NJH57" s="73"/>
      <c r="NJI57" s="73"/>
      <c r="NJJ57" s="73"/>
      <c r="NJK57" s="73"/>
      <c r="NJL57" s="73"/>
      <c r="NJM57" s="73"/>
      <c r="NJN57" s="73"/>
      <c r="NJO57" s="73"/>
      <c r="NJP57" s="73"/>
      <c r="NJQ57" s="73"/>
      <c r="NJR57" s="73"/>
      <c r="NJS57" s="73"/>
      <c r="NJT57" s="73"/>
      <c r="NJU57" s="73"/>
      <c r="NJV57" s="73"/>
      <c r="NJW57" s="73"/>
      <c r="NJX57" s="73"/>
      <c r="NJY57" s="73"/>
      <c r="NJZ57" s="73"/>
      <c r="NKA57" s="73"/>
      <c r="NKB57" s="73"/>
      <c r="NKC57" s="73"/>
      <c r="NKD57" s="73"/>
      <c r="NKE57" s="73"/>
      <c r="NKF57" s="73"/>
      <c r="NKG57" s="73"/>
      <c r="NKH57" s="73"/>
      <c r="NKI57" s="73"/>
      <c r="NKJ57" s="73"/>
      <c r="NKK57" s="73"/>
      <c r="NKL57" s="73"/>
      <c r="NKM57" s="73"/>
      <c r="NKN57" s="73"/>
      <c r="NKO57" s="73"/>
      <c r="NKP57" s="73"/>
      <c r="NKQ57" s="73"/>
      <c r="NKR57" s="73"/>
      <c r="NKS57" s="73"/>
      <c r="NKT57" s="73"/>
      <c r="NKU57" s="73"/>
      <c r="NKV57" s="73"/>
      <c r="NKW57" s="73"/>
      <c r="NKX57" s="73"/>
      <c r="NKY57" s="73"/>
      <c r="NKZ57" s="73"/>
      <c r="NLA57" s="73"/>
      <c r="NLB57" s="73"/>
      <c r="NLC57" s="73"/>
      <c r="NLD57" s="73"/>
      <c r="NLE57" s="73"/>
      <c r="NLF57" s="73"/>
      <c r="NLG57" s="73"/>
      <c r="NLH57" s="73"/>
      <c r="NLI57" s="73"/>
      <c r="NLJ57" s="73"/>
      <c r="NLK57" s="73"/>
      <c r="NLL57" s="73"/>
      <c r="NLM57" s="73"/>
      <c r="NLN57" s="73"/>
      <c r="NLO57" s="73"/>
      <c r="NLP57" s="73"/>
      <c r="NLQ57" s="73"/>
      <c r="NLR57" s="73"/>
      <c r="NLS57" s="73"/>
      <c r="NLT57" s="73"/>
      <c r="NLU57" s="73"/>
      <c r="NLV57" s="73"/>
      <c r="NLW57" s="73"/>
      <c r="NLX57" s="73"/>
      <c r="NLY57" s="73"/>
      <c r="NLZ57" s="73"/>
      <c r="NMA57" s="73"/>
      <c r="NMB57" s="73"/>
      <c r="NMC57" s="73"/>
      <c r="NMD57" s="73"/>
      <c r="NME57" s="73"/>
      <c r="NMF57" s="73"/>
      <c r="NMG57" s="73"/>
      <c r="NMH57" s="73"/>
      <c r="NMI57" s="73"/>
      <c r="NMJ57" s="73"/>
      <c r="NMK57" s="73"/>
      <c r="NML57" s="73"/>
      <c r="NMM57" s="73"/>
      <c r="NMN57" s="73"/>
      <c r="NMO57" s="73"/>
      <c r="NMP57" s="73"/>
      <c r="NMQ57" s="73"/>
      <c r="NMR57" s="73"/>
      <c r="NMS57" s="73"/>
      <c r="NMT57" s="73"/>
      <c r="NMU57" s="73"/>
      <c r="NMV57" s="73"/>
      <c r="NMW57" s="73"/>
      <c r="NMX57" s="73"/>
      <c r="NMY57" s="73"/>
      <c r="NMZ57" s="73"/>
      <c r="NNA57" s="73"/>
      <c r="NNB57" s="73"/>
      <c r="NNC57" s="73"/>
      <c r="NND57" s="73"/>
      <c r="NNE57" s="73"/>
      <c r="NNF57" s="73"/>
      <c r="NNG57" s="73"/>
      <c r="NNH57" s="73"/>
      <c r="NNI57" s="73"/>
      <c r="NNJ57" s="73"/>
      <c r="NNK57" s="73"/>
      <c r="NNL57" s="73"/>
      <c r="NNM57" s="73"/>
      <c r="NNN57" s="73"/>
      <c r="NNO57" s="73"/>
      <c r="NNP57" s="73"/>
      <c r="NNQ57" s="73"/>
      <c r="NNR57" s="73"/>
      <c r="NNS57" s="73"/>
      <c r="NNT57" s="73"/>
      <c r="NNU57" s="73"/>
      <c r="NNV57" s="73"/>
      <c r="NNW57" s="73"/>
      <c r="NNX57" s="73"/>
      <c r="NNY57" s="73"/>
      <c r="NNZ57" s="73"/>
      <c r="NOA57" s="73"/>
      <c r="NOB57" s="73"/>
      <c r="NOC57" s="73"/>
      <c r="NOD57" s="73"/>
      <c r="NOE57" s="73"/>
      <c r="NOF57" s="73"/>
      <c r="NOG57" s="73"/>
      <c r="NOH57" s="73"/>
      <c r="NOI57" s="73"/>
      <c r="NOJ57" s="73"/>
      <c r="NOK57" s="73"/>
      <c r="NOL57" s="73"/>
      <c r="NOM57" s="73"/>
      <c r="NON57" s="73"/>
      <c r="NOO57" s="73"/>
      <c r="NOP57" s="73"/>
      <c r="NOQ57" s="73"/>
      <c r="NOR57" s="73"/>
      <c r="NOS57" s="73"/>
      <c r="NOT57" s="73"/>
      <c r="NOU57" s="73"/>
      <c r="NOV57" s="73"/>
      <c r="NOW57" s="73"/>
      <c r="NOX57" s="73"/>
      <c r="NOY57" s="73"/>
      <c r="NOZ57" s="73"/>
      <c r="NPA57" s="73"/>
      <c r="NPB57" s="73"/>
      <c r="NPC57" s="73"/>
      <c r="NPD57" s="73"/>
      <c r="NPE57" s="73"/>
      <c r="NPF57" s="73"/>
      <c r="NPG57" s="73"/>
      <c r="NPH57" s="73"/>
      <c r="NPI57" s="73"/>
      <c r="NPJ57" s="73"/>
      <c r="NPK57" s="73"/>
      <c r="NPL57" s="73"/>
      <c r="NPM57" s="73"/>
      <c r="NPN57" s="73"/>
      <c r="NPO57" s="73"/>
      <c r="NPP57" s="73"/>
      <c r="NPQ57" s="73"/>
      <c r="NPR57" s="73"/>
      <c r="NPS57" s="73"/>
      <c r="NPT57" s="73"/>
      <c r="NPU57" s="73"/>
      <c r="NPV57" s="73"/>
      <c r="NPW57" s="73"/>
      <c r="NPX57" s="73"/>
      <c r="NPY57" s="73"/>
      <c r="NPZ57" s="73"/>
      <c r="NQA57" s="73"/>
      <c r="NQB57" s="73"/>
      <c r="NQC57" s="73"/>
      <c r="NQD57" s="73"/>
      <c r="NQE57" s="73"/>
      <c r="NQF57" s="73"/>
      <c r="NQG57" s="73"/>
      <c r="NQH57" s="73"/>
      <c r="NQI57" s="73"/>
      <c r="NQJ57" s="73"/>
      <c r="NQK57" s="73"/>
      <c r="NQL57" s="73"/>
      <c r="NQM57" s="73"/>
      <c r="NQN57" s="73"/>
      <c r="NQO57" s="73"/>
      <c r="NQP57" s="73"/>
      <c r="NQQ57" s="73"/>
      <c r="NQR57" s="73"/>
      <c r="NQS57" s="73"/>
      <c r="NQT57" s="73"/>
      <c r="NQU57" s="73"/>
      <c r="NQV57" s="73"/>
      <c r="NQW57" s="73"/>
      <c r="NQX57" s="73"/>
      <c r="NQY57" s="73"/>
      <c r="NQZ57" s="73"/>
      <c r="NRA57" s="73"/>
      <c r="NRB57" s="73"/>
      <c r="NRC57" s="73"/>
      <c r="NRD57" s="73"/>
      <c r="NRE57" s="73"/>
      <c r="NRF57" s="73"/>
      <c r="NRG57" s="73"/>
      <c r="NRH57" s="73"/>
      <c r="NRI57" s="73"/>
      <c r="NRJ57" s="73"/>
      <c r="NRK57" s="73"/>
      <c r="NRL57" s="73"/>
      <c r="NRM57" s="73"/>
      <c r="NRN57" s="73"/>
      <c r="NRO57" s="73"/>
      <c r="NRP57" s="73"/>
      <c r="NRQ57" s="73"/>
      <c r="NRR57" s="73"/>
      <c r="NRS57" s="73"/>
      <c r="NRT57" s="73"/>
      <c r="NRU57" s="73"/>
      <c r="NRV57" s="73"/>
      <c r="NRW57" s="73"/>
      <c r="NRX57" s="73"/>
      <c r="NRY57" s="73"/>
      <c r="NRZ57" s="73"/>
      <c r="NSA57" s="73"/>
      <c r="NSB57" s="73"/>
      <c r="NSC57" s="73"/>
      <c r="NSD57" s="73"/>
      <c r="NSE57" s="73"/>
      <c r="NSF57" s="73"/>
      <c r="NSG57" s="73"/>
      <c r="NSH57" s="73"/>
      <c r="NSI57" s="73"/>
      <c r="NSJ57" s="73"/>
      <c r="NSK57" s="73"/>
      <c r="NSL57" s="73"/>
      <c r="NSM57" s="73"/>
      <c r="NSN57" s="73"/>
      <c r="NSO57" s="73"/>
      <c r="NSP57" s="73"/>
      <c r="NSQ57" s="73"/>
      <c r="NSR57" s="73"/>
      <c r="NSS57" s="73"/>
      <c r="NST57" s="73"/>
      <c r="NSU57" s="73"/>
      <c r="NSV57" s="73"/>
      <c r="NSW57" s="73"/>
      <c r="NSX57" s="73"/>
      <c r="NSY57" s="73"/>
      <c r="NSZ57" s="73"/>
      <c r="NTA57" s="73"/>
      <c r="NTB57" s="73"/>
      <c r="NTC57" s="73"/>
      <c r="NTD57" s="73"/>
      <c r="NTE57" s="73"/>
      <c r="NTF57" s="73"/>
      <c r="NTG57" s="73"/>
      <c r="NTH57" s="73"/>
      <c r="NTI57" s="73"/>
      <c r="NTJ57" s="73"/>
      <c r="NTK57" s="73"/>
      <c r="NTL57" s="73"/>
      <c r="NTM57" s="73"/>
      <c r="NTN57" s="73"/>
      <c r="NTO57" s="73"/>
      <c r="NTP57" s="73"/>
      <c r="NTQ57" s="73"/>
      <c r="NTR57" s="73"/>
      <c r="NTS57" s="73"/>
      <c r="NTT57" s="73"/>
      <c r="NTU57" s="73"/>
      <c r="NTV57" s="73"/>
      <c r="NTW57" s="73"/>
      <c r="NTX57" s="73"/>
      <c r="NTY57" s="73"/>
      <c r="NTZ57" s="73"/>
      <c r="NUA57" s="73"/>
      <c r="NUB57" s="73"/>
      <c r="NUC57" s="73"/>
      <c r="NUD57" s="73"/>
      <c r="NUE57" s="73"/>
      <c r="NUF57" s="73"/>
      <c r="NUG57" s="73"/>
      <c r="NUH57" s="73"/>
      <c r="NUI57" s="73"/>
      <c r="NUJ57" s="73"/>
      <c r="NUK57" s="73"/>
      <c r="NUL57" s="73"/>
      <c r="NUM57" s="73"/>
      <c r="NUN57" s="73"/>
      <c r="NUO57" s="73"/>
      <c r="NUP57" s="73"/>
      <c r="NUQ57" s="73"/>
      <c r="NUR57" s="73"/>
      <c r="NUS57" s="73"/>
      <c r="NUT57" s="73"/>
      <c r="NUU57" s="73"/>
      <c r="NUV57" s="73"/>
      <c r="NUW57" s="73"/>
      <c r="NUX57" s="73"/>
      <c r="NUY57" s="73"/>
      <c r="NUZ57" s="73"/>
      <c r="NVA57" s="73"/>
      <c r="NVB57" s="73"/>
      <c r="NVC57" s="73"/>
      <c r="NVD57" s="73"/>
      <c r="NVE57" s="73"/>
      <c r="NVF57" s="73"/>
      <c r="NVG57" s="73"/>
      <c r="NVH57" s="73"/>
      <c r="NVI57" s="73"/>
      <c r="NVJ57" s="73"/>
      <c r="NVK57" s="73"/>
      <c r="NVL57" s="73"/>
      <c r="NVM57" s="73"/>
      <c r="NVN57" s="73"/>
      <c r="NVO57" s="73"/>
      <c r="NVP57" s="73"/>
      <c r="NVQ57" s="73"/>
      <c r="NVR57" s="73"/>
      <c r="NVS57" s="73"/>
      <c r="NVT57" s="73"/>
      <c r="NVU57" s="73"/>
      <c r="NVV57" s="73"/>
      <c r="NVW57" s="73"/>
      <c r="NVX57" s="73"/>
      <c r="NVY57" s="73"/>
      <c r="NVZ57" s="73"/>
      <c r="NWA57" s="73"/>
      <c r="NWB57" s="73"/>
      <c r="NWC57" s="73"/>
      <c r="NWD57" s="73"/>
      <c r="NWE57" s="73"/>
      <c r="NWF57" s="73"/>
      <c r="NWG57" s="73"/>
      <c r="NWH57" s="73"/>
      <c r="NWI57" s="73"/>
      <c r="NWJ57" s="73"/>
      <c r="NWK57" s="73"/>
      <c r="NWL57" s="73"/>
      <c r="NWM57" s="73"/>
      <c r="NWN57" s="73"/>
      <c r="NWO57" s="73"/>
      <c r="NWP57" s="73"/>
      <c r="NWQ57" s="73"/>
      <c r="NWR57" s="73"/>
      <c r="NWS57" s="73"/>
      <c r="NWT57" s="73"/>
      <c r="NWU57" s="73"/>
      <c r="NWV57" s="73"/>
      <c r="NWW57" s="73"/>
      <c r="NWX57" s="73"/>
      <c r="NWY57" s="73"/>
      <c r="NWZ57" s="73"/>
      <c r="NXA57" s="73"/>
      <c r="NXB57" s="73"/>
      <c r="NXC57" s="73"/>
      <c r="NXD57" s="73"/>
      <c r="NXE57" s="73"/>
      <c r="NXF57" s="73"/>
      <c r="NXG57" s="73"/>
      <c r="NXH57" s="73"/>
      <c r="NXI57" s="73"/>
      <c r="NXJ57" s="73"/>
      <c r="NXK57" s="73"/>
      <c r="NXL57" s="73"/>
      <c r="NXM57" s="73"/>
      <c r="NXN57" s="73"/>
      <c r="NXO57" s="73"/>
      <c r="NXP57" s="73"/>
      <c r="NXQ57" s="73"/>
      <c r="NXR57" s="73"/>
      <c r="NXS57" s="73"/>
      <c r="NXT57" s="73"/>
      <c r="NXU57" s="73"/>
      <c r="NXV57" s="73"/>
      <c r="NXW57" s="73"/>
      <c r="NXX57" s="73"/>
      <c r="NXY57" s="73"/>
      <c r="NXZ57" s="73"/>
      <c r="NYA57" s="73"/>
      <c r="NYB57" s="73"/>
      <c r="NYC57" s="73"/>
      <c r="NYD57" s="73"/>
      <c r="NYE57" s="73"/>
      <c r="NYF57" s="73"/>
      <c r="NYG57" s="73"/>
      <c r="NYH57" s="73"/>
      <c r="NYI57" s="73"/>
      <c r="NYJ57" s="73"/>
      <c r="NYK57" s="73"/>
      <c r="NYL57" s="73"/>
      <c r="NYM57" s="73"/>
      <c r="NYN57" s="73"/>
      <c r="NYO57" s="73"/>
      <c r="NYP57" s="73"/>
      <c r="NYQ57" s="73"/>
      <c r="NYR57" s="73"/>
      <c r="NYS57" s="73"/>
      <c r="NYT57" s="73"/>
      <c r="NYU57" s="73"/>
      <c r="NYV57" s="73"/>
      <c r="NYW57" s="73"/>
      <c r="NYX57" s="73"/>
      <c r="NYY57" s="73"/>
      <c r="NYZ57" s="73"/>
      <c r="NZA57" s="73"/>
      <c r="NZB57" s="73"/>
      <c r="NZC57" s="73"/>
      <c r="NZD57" s="73"/>
      <c r="NZE57" s="73"/>
      <c r="NZF57" s="73"/>
      <c r="NZG57" s="73"/>
      <c r="NZH57" s="73"/>
      <c r="NZI57" s="73"/>
      <c r="NZJ57" s="73"/>
      <c r="NZK57" s="73"/>
      <c r="NZL57" s="73"/>
      <c r="NZM57" s="73"/>
      <c r="NZN57" s="73"/>
      <c r="NZO57" s="73"/>
      <c r="NZP57" s="73"/>
      <c r="NZQ57" s="73"/>
      <c r="NZR57" s="73"/>
      <c r="NZS57" s="73"/>
      <c r="NZT57" s="73"/>
      <c r="NZU57" s="73"/>
      <c r="NZV57" s="73"/>
      <c r="NZW57" s="73"/>
      <c r="NZX57" s="73"/>
      <c r="NZY57" s="73"/>
      <c r="NZZ57" s="73"/>
      <c r="OAA57" s="73"/>
      <c r="OAB57" s="73"/>
      <c r="OAC57" s="73"/>
      <c r="OAD57" s="73"/>
      <c r="OAE57" s="73"/>
      <c r="OAF57" s="73"/>
      <c r="OAG57" s="73"/>
      <c r="OAH57" s="73"/>
      <c r="OAI57" s="73"/>
      <c r="OAJ57" s="73"/>
      <c r="OAK57" s="73"/>
      <c r="OAL57" s="73"/>
      <c r="OAM57" s="73"/>
      <c r="OAN57" s="73"/>
      <c r="OAO57" s="73"/>
      <c r="OAP57" s="73"/>
      <c r="OAQ57" s="73"/>
      <c r="OAR57" s="73"/>
      <c r="OAS57" s="73"/>
      <c r="OAT57" s="73"/>
      <c r="OAU57" s="73"/>
      <c r="OAV57" s="73"/>
      <c r="OAW57" s="73"/>
      <c r="OAX57" s="73"/>
      <c r="OAY57" s="73"/>
      <c r="OAZ57" s="73"/>
      <c r="OBA57" s="73"/>
      <c r="OBB57" s="73"/>
      <c r="OBC57" s="73"/>
      <c r="OBD57" s="73"/>
      <c r="OBE57" s="73"/>
      <c r="OBF57" s="73"/>
      <c r="OBG57" s="73"/>
      <c r="OBH57" s="73"/>
      <c r="OBI57" s="73"/>
      <c r="OBJ57" s="73"/>
      <c r="OBK57" s="73"/>
      <c r="OBL57" s="73"/>
      <c r="OBM57" s="73"/>
      <c r="OBN57" s="73"/>
      <c r="OBO57" s="73"/>
      <c r="OBP57" s="73"/>
      <c r="OBQ57" s="73"/>
      <c r="OBR57" s="73"/>
      <c r="OBS57" s="73"/>
      <c r="OBT57" s="73"/>
      <c r="OBU57" s="73"/>
      <c r="OBV57" s="73"/>
      <c r="OBW57" s="73"/>
      <c r="OBX57" s="73"/>
      <c r="OBY57" s="73"/>
      <c r="OBZ57" s="73"/>
      <c r="OCA57" s="73"/>
      <c r="OCB57" s="73"/>
      <c r="OCC57" s="73"/>
      <c r="OCD57" s="73"/>
      <c r="OCE57" s="73"/>
      <c r="OCF57" s="73"/>
      <c r="OCG57" s="73"/>
      <c r="OCH57" s="73"/>
      <c r="OCI57" s="73"/>
      <c r="OCJ57" s="73"/>
      <c r="OCK57" s="73"/>
      <c r="OCL57" s="73"/>
      <c r="OCM57" s="73"/>
      <c r="OCN57" s="73"/>
      <c r="OCO57" s="73"/>
      <c r="OCP57" s="73"/>
      <c r="OCQ57" s="73"/>
      <c r="OCR57" s="73"/>
      <c r="OCS57" s="73"/>
      <c r="OCT57" s="73"/>
      <c r="OCU57" s="73"/>
      <c r="OCV57" s="73"/>
      <c r="OCW57" s="73"/>
      <c r="OCX57" s="73"/>
      <c r="OCY57" s="73"/>
      <c r="OCZ57" s="73"/>
      <c r="ODA57" s="73"/>
      <c r="ODB57" s="73"/>
      <c r="ODC57" s="73"/>
      <c r="ODD57" s="73"/>
      <c r="ODE57" s="73"/>
      <c r="ODF57" s="73"/>
      <c r="ODG57" s="73"/>
      <c r="ODH57" s="73"/>
      <c r="ODI57" s="73"/>
      <c r="ODJ57" s="73"/>
      <c r="ODK57" s="73"/>
      <c r="ODL57" s="73"/>
      <c r="ODM57" s="73"/>
      <c r="ODN57" s="73"/>
      <c r="ODO57" s="73"/>
      <c r="ODP57" s="73"/>
      <c r="ODQ57" s="73"/>
      <c r="ODR57" s="73"/>
      <c r="ODS57" s="73"/>
      <c r="ODT57" s="73"/>
      <c r="ODU57" s="73"/>
      <c r="ODV57" s="73"/>
      <c r="ODW57" s="73"/>
      <c r="ODX57" s="73"/>
      <c r="ODY57" s="73"/>
      <c r="ODZ57" s="73"/>
      <c r="OEA57" s="73"/>
      <c r="OEB57" s="73"/>
      <c r="OEC57" s="73"/>
      <c r="OED57" s="73"/>
      <c r="OEE57" s="73"/>
      <c r="OEF57" s="73"/>
      <c r="OEG57" s="73"/>
      <c r="OEH57" s="73"/>
      <c r="OEI57" s="73"/>
      <c r="OEJ57" s="73"/>
      <c r="OEK57" s="73"/>
      <c r="OEL57" s="73"/>
      <c r="OEM57" s="73"/>
      <c r="OEN57" s="73"/>
      <c r="OEO57" s="73"/>
      <c r="OEP57" s="73"/>
      <c r="OEQ57" s="73"/>
      <c r="OER57" s="73"/>
      <c r="OES57" s="73"/>
      <c r="OET57" s="73"/>
      <c r="OEU57" s="73"/>
      <c r="OEV57" s="73"/>
      <c r="OEW57" s="73"/>
      <c r="OEX57" s="73"/>
      <c r="OEY57" s="73"/>
      <c r="OEZ57" s="73"/>
      <c r="OFA57" s="73"/>
      <c r="OFB57" s="73"/>
      <c r="OFC57" s="73"/>
      <c r="OFD57" s="73"/>
      <c r="OFE57" s="73"/>
      <c r="OFF57" s="73"/>
      <c r="OFG57" s="73"/>
      <c r="OFH57" s="73"/>
      <c r="OFI57" s="73"/>
      <c r="OFJ57" s="73"/>
      <c r="OFK57" s="73"/>
      <c r="OFL57" s="73"/>
      <c r="OFM57" s="73"/>
      <c r="OFN57" s="73"/>
      <c r="OFO57" s="73"/>
      <c r="OFP57" s="73"/>
      <c r="OFQ57" s="73"/>
      <c r="OFR57" s="73"/>
      <c r="OFS57" s="73"/>
      <c r="OFT57" s="73"/>
      <c r="OFU57" s="73"/>
      <c r="OFV57" s="73"/>
      <c r="OFW57" s="73"/>
      <c r="OFX57" s="73"/>
      <c r="OFY57" s="73"/>
      <c r="OFZ57" s="73"/>
      <c r="OGA57" s="73"/>
      <c r="OGB57" s="73"/>
      <c r="OGC57" s="73"/>
      <c r="OGD57" s="73"/>
      <c r="OGE57" s="73"/>
      <c r="OGF57" s="73"/>
      <c r="OGG57" s="73"/>
      <c r="OGH57" s="73"/>
      <c r="OGI57" s="73"/>
      <c r="OGJ57" s="73"/>
      <c r="OGK57" s="73"/>
      <c r="OGL57" s="73"/>
      <c r="OGM57" s="73"/>
      <c r="OGN57" s="73"/>
      <c r="OGO57" s="73"/>
      <c r="OGP57" s="73"/>
      <c r="OGQ57" s="73"/>
      <c r="OGR57" s="73"/>
      <c r="OGS57" s="73"/>
      <c r="OGT57" s="73"/>
      <c r="OGU57" s="73"/>
      <c r="OGV57" s="73"/>
      <c r="OGW57" s="73"/>
      <c r="OGX57" s="73"/>
      <c r="OGY57" s="73"/>
      <c r="OGZ57" s="73"/>
      <c r="OHA57" s="73"/>
      <c r="OHB57" s="73"/>
      <c r="OHC57" s="73"/>
      <c r="OHD57" s="73"/>
      <c r="OHE57" s="73"/>
      <c r="OHF57" s="73"/>
      <c r="OHG57" s="73"/>
      <c r="OHH57" s="73"/>
      <c r="OHI57" s="73"/>
      <c r="OHJ57" s="73"/>
      <c r="OHK57" s="73"/>
      <c r="OHL57" s="73"/>
      <c r="OHM57" s="73"/>
      <c r="OHN57" s="73"/>
      <c r="OHO57" s="73"/>
      <c r="OHP57" s="73"/>
      <c r="OHQ57" s="73"/>
      <c r="OHR57" s="73"/>
      <c r="OHS57" s="73"/>
      <c r="OHT57" s="73"/>
      <c r="OHU57" s="73"/>
      <c r="OHV57" s="73"/>
      <c r="OHW57" s="73"/>
      <c r="OHX57" s="73"/>
      <c r="OHY57" s="73"/>
      <c r="OHZ57" s="73"/>
      <c r="OIA57" s="73"/>
      <c r="OIB57" s="73"/>
      <c r="OIC57" s="73"/>
      <c r="OID57" s="73"/>
      <c r="OIE57" s="73"/>
      <c r="OIF57" s="73"/>
      <c r="OIG57" s="73"/>
      <c r="OIH57" s="73"/>
      <c r="OII57" s="73"/>
      <c r="OIJ57" s="73"/>
      <c r="OIK57" s="73"/>
      <c r="OIL57" s="73"/>
      <c r="OIM57" s="73"/>
      <c r="OIN57" s="73"/>
      <c r="OIO57" s="73"/>
      <c r="OIP57" s="73"/>
      <c r="OIQ57" s="73"/>
      <c r="OIR57" s="73"/>
      <c r="OIS57" s="73"/>
      <c r="OIT57" s="73"/>
      <c r="OIU57" s="73"/>
      <c r="OIV57" s="73"/>
      <c r="OIW57" s="73"/>
      <c r="OIX57" s="73"/>
      <c r="OIY57" s="73"/>
      <c r="OIZ57" s="73"/>
      <c r="OJA57" s="73"/>
      <c r="OJB57" s="73"/>
      <c r="OJC57" s="73"/>
      <c r="OJD57" s="73"/>
      <c r="OJE57" s="73"/>
      <c r="OJF57" s="73"/>
      <c r="OJG57" s="73"/>
      <c r="OJH57" s="73"/>
      <c r="OJI57" s="73"/>
      <c r="OJJ57" s="73"/>
      <c r="OJK57" s="73"/>
      <c r="OJL57" s="73"/>
      <c r="OJM57" s="73"/>
      <c r="OJN57" s="73"/>
      <c r="OJO57" s="73"/>
      <c r="OJP57" s="73"/>
      <c r="OJQ57" s="73"/>
      <c r="OJR57" s="73"/>
      <c r="OJS57" s="73"/>
      <c r="OJT57" s="73"/>
      <c r="OJU57" s="73"/>
      <c r="OJV57" s="73"/>
      <c r="OJW57" s="73"/>
      <c r="OJX57" s="73"/>
      <c r="OJY57" s="73"/>
      <c r="OJZ57" s="73"/>
      <c r="OKA57" s="73"/>
      <c r="OKB57" s="73"/>
      <c r="OKC57" s="73"/>
      <c r="OKD57" s="73"/>
      <c r="OKE57" s="73"/>
      <c r="OKF57" s="73"/>
      <c r="OKG57" s="73"/>
      <c r="OKH57" s="73"/>
      <c r="OKI57" s="73"/>
      <c r="OKJ57" s="73"/>
      <c r="OKK57" s="73"/>
      <c r="OKL57" s="73"/>
      <c r="OKM57" s="73"/>
      <c r="OKN57" s="73"/>
      <c r="OKO57" s="73"/>
      <c r="OKP57" s="73"/>
      <c r="OKQ57" s="73"/>
      <c r="OKR57" s="73"/>
      <c r="OKS57" s="73"/>
      <c r="OKT57" s="73"/>
      <c r="OKU57" s="73"/>
      <c r="OKV57" s="73"/>
      <c r="OKW57" s="73"/>
      <c r="OKX57" s="73"/>
      <c r="OKY57" s="73"/>
      <c r="OKZ57" s="73"/>
      <c r="OLA57" s="73"/>
      <c r="OLB57" s="73"/>
      <c r="OLC57" s="73"/>
      <c r="OLD57" s="73"/>
      <c r="OLE57" s="73"/>
      <c r="OLF57" s="73"/>
      <c r="OLG57" s="73"/>
      <c r="OLH57" s="73"/>
      <c r="OLI57" s="73"/>
      <c r="OLJ57" s="73"/>
      <c r="OLK57" s="73"/>
      <c r="OLL57" s="73"/>
      <c r="OLM57" s="73"/>
      <c r="OLN57" s="73"/>
      <c r="OLO57" s="73"/>
      <c r="OLP57" s="73"/>
      <c r="OLQ57" s="73"/>
      <c r="OLR57" s="73"/>
      <c r="OLS57" s="73"/>
      <c r="OLT57" s="73"/>
      <c r="OLU57" s="73"/>
      <c r="OLV57" s="73"/>
      <c r="OLW57" s="73"/>
      <c r="OLX57" s="73"/>
      <c r="OLY57" s="73"/>
      <c r="OLZ57" s="73"/>
      <c r="OMA57" s="73"/>
      <c r="OMB57" s="73"/>
      <c r="OMC57" s="73"/>
      <c r="OMD57" s="73"/>
      <c r="OME57" s="73"/>
      <c r="OMF57" s="73"/>
      <c r="OMG57" s="73"/>
      <c r="OMH57" s="73"/>
      <c r="OMI57" s="73"/>
      <c r="OMJ57" s="73"/>
      <c r="OMK57" s="73"/>
      <c r="OML57" s="73"/>
      <c r="OMM57" s="73"/>
      <c r="OMN57" s="73"/>
      <c r="OMO57" s="73"/>
      <c r="OMP57" s="73"/>
      <c r="OMQ57" s="73"/>
      <c r="OMR57" s="73"/>
      <c r="OMS57" s="73"/>
      <c r="OMT57" s="73"/>
      <c r="OMU57" s="73"/>
      <c r="OMV57" s="73"/>
      <c r="OMW57" s="73"/>
      <c r="OMX57" s="73"/>
      <c r="OMY57" s="73"/>
      <c r="OMZ57" s="73"/>
      <c r="ONA57" s="73"/>
      <c r="ONB57" s="73"/>
      <c r="ONC57" s="73"/>
      <c r="OND57" s="73"/>
      <c r="ONE57" s="73"/>
      <c r="ONF57" s="73"/>
      <c r="ONG57" s="73"/>
      <c r="ONH57" s="73"/>
      <c r="ONI57" s="73"/>
      <c r="ONJ57" s="73"/>
      <c r="ONK57" s="73"/>
      <c r="ONL57" s="73"/>
      <c r="ONM57" s="73"/>
      <c r="ONN57" s="73"/>
      <c r="ONO57" s="73"/>
      <c r="ONP57" s="73"/>
      <c r="ONQ57" s="73"/>
      <c r="ONR57" s="73"/>
      <c r="ONS57" s="73"/>
      <c r="ONT57" s="73"/>
      <c r="ONU57" s="73"/>
      <c r="ONV57" s="73"/>
      <c r="ONW57" s="73"/>
      <c r="ONX57" s="73"/>
      <c r="ONY57" s="73"/>
      <c r="ONZ57" s="73"/>
      <c r="OOA57" s="73"/>
      <c r="OOB57" s="73"/>
      <c r="OOC57" s="73"/>
      <c r="OOD57" s="73"/>
      <c r="OOE57" s="73"/>
      <c r="OOF57" s="73"/>
      <c r="OOG57" s="73"/>
      <c r="OOH57" s="73"/>
      <c r="OOI57" s="73"/>
      <c r="OOJ57" s="73"/>
      <c r="OOK57" s="73"/>
      <c r="OOL57" s="73"/>
      <c r="OOM57" s="73"/>
      <c r="OON57" s="73"/>
      <c r="OOO57" s="73"/>
      <c r="OOP57" s="73"/>
      <c r="OOQ57" s="73"/>
      <c r="OOR57" s="73"/>
      <c r="OOS57" s="73"/>
      <c r="OOT57" s="73"/>
      <c r="OOU57" s="73"/>
      <c r="OOV57" s="73"/>
      <c r="OOW57" s="73"/>
      <c r="OOX57" s="73"/>
      <c r="OOY57" s="73"/>
      <c r="OOZ57" s="73"/>
      <c r="OPA57" s="73"/>
      <c r="OPB57" s="73"/>
      <c r="OPC57" s="73"/>
      <c r="OPD57" s="73"/>
      <c r="OPE57" s="73"/>
      <c r="OPF57" s="73"/>
      <c r="OPG57" s="73"/>
      <c r="OPH57" s="73"/>
      <c r="OPI57" s="73"/>
      <c r="OPJ57" s="73"/>
      <c r="OPK57" s="73"/>
      <c r="OPL57" s="73"/>
      <c r="OPM57" s="73"/>
      <c r="OPN57" s="73"/>
      <c r="OPO57" s="73"/>
      <c r="OPP57" s="73"/>
      <c r="OPQ57" s="73"/>
      <c r="OPR57" s="73"/>
      <c r="OPS57" s="73"/>
      <c r="OPT57" s="73"/>
      <c r="OPU57" s="73"/>
      <c r="OPV57" s="73"/>
      <c r="OPW57" s="73"/>
      <c r="OPX57" s="73"/>
      <c r="OPY57" s="73"/>
      <c r="OPZ57" s="73"/>
      <c r="OQA57" s="73"/>
      <c r="OQB57" s="73"/>
      <c r="OQC57" s="73"/>
      <c r="OQD57" s="73"/>
      <c r="OQE57" s="73"/>
      <c r="OQF57" s="73"/>
      <c r="OQG57" s="73"/>
      <c r="OQH57" s="73"/>
      <c r="OQI57" s="73"/>
      <c r="OQJ57" s="73"/>
      <c r="OQK57" s="73"/>
      <c r="OQL57" s="73"/>
      <c r="OQM57" s="73"/>
      <c r="OQN57" s="73"/>
      <c r="OQO57" s="73"/>
      <c r="OQP57" s="73"/>
      <c r="OQQ57" s="73"/>
      <c r="OQR57" s="73"/>
      <c r="OQS57" s="73"/>
      <c r="OQT57" s="73"/>
      <c r="OQU57" s="73"/>
      <c r="OQV57" s="73"/>
      <c r="OQW57" s="73"/>
      <c r="OQX57" s="73"/>
      <c r="OQY57" s="73"/>
      <c r="OQZ57" s="73"/>
      <c r="ORA57" s="73"/>
      <c r="ORB57" s="73"/>
      <c r="ORC57" s="73"/>
      <c r="ORD57" s="73"/>
      <c r="ORE57" s="73"/>
      <c r="ORF57" s="73"/>
      <c r="ORG57" s="73"/>
      <c r="ORH57" s="73"/>
      <c r="ORI57" s="73"/>
      <c r="ORJ57" s="73"/>
      <c r="ORK57" s="73"/>
      <c r="ORL57" s="73"/>
      <c r="ORM57" s="73"/>
      <c r="ORN57" s="73"/>
      <c r="ORO57" s="73"/>
      <c r="ORP57" s="73"/>
      <c r="ORQ57" s="73"/>
      <c r="ORR57" s="73"/>
      <c r="ORS57" s="73"/>
      <c r="ORT57" s="73"/>
      <c r="ORU57" s="73"/>
      <c r="ORV57" s="73"/>
      <c r="ORW57" s="73"/>
      <c r="ORX57" s="73"/>
      <c r="ORY57" s="73"/>
      <c r="ORZ57" s="73"/>
      <c r="OSA57" s="73"/>
      <c r="OSB57" s="73"/>
      <c r="OSC57" s="73"/>
      <c r="OSD57" s="73"/>
      <c r="OSE57" s="73"/>
      <c r="OSF57" s="73"/>
      <c r="OSG57" s="73"/>
      <c r="OSH57" s="73"/>
      <c r="OSI57" s="73"/>
      <c r="OSJ57" s="73"/>
      <c r="OSK57" s="73"/>
      <c r="OSL57" s="73"/>
      <c r="OSM57" s="73"/>
      <c r="OSN57" s="73"/>
      <c r="OSO57" s="73"/>
      <c r="OSP57" s="73"/>
      <c r="OSQ57" s="73"/>
      <c r="OSR57" s="73"/>
      <c r="OSS57" s="73"/>
      <c r="OST57" s="73"/>
      <c r="OSU57" s="73"/>
      <c r="OSV57" s="73"/>
      <c r="OSW57" s="73"/>
      <c r="OSX57" s="73"/>
      <c r="OSY57" s="73"/>
      <c r="OSZ57" s="73"/>
      <c r="OTA57" s="73"/>
      <c r="OTB57" s="73"/>
      <c r="OTC57" s="73"/>
      <c r="OTD57" s="73"/>
      <c r="OTE57" s="73"/>
      <c r="OTF57" s="73"/>
      <c r="OTG57" s="73"/>
      <c r="OTH57" s="73"/>
      <c r="OTI57" s="73"/>
      <c r="OTJ57" s="73"/>
      <c r="OTK57" s="73"/>
      <c r="OTL57" s="73"/>
      <c r="OTM57" s="73"/>
      <c r="OTN57" s="73"/>
      <c r="OTO57" s="73"/>
      <c r="OTP57" s="73"/>
      <c r="OTQ57" s="73"/>
      <c r="OTR57" s="73"/>
      <c r="OTS57" s="73"/>
      <c r="OTT57" s="73"/>
      <c r="OTU57" s="73"/>
      <c r="OTV57" s="73"/>
      <c r="OTW57" s="73"/>
      <c r="OTX57" s="73"/>
      <c r="OTY57" s="73"/>
      <c r="OTZ57" s="73"/>
      <c r="OUA57" s="73"/>
      <c r="OUB57" s="73"/>
      <c r="OUC57" s="73"/>
      <c r="OUD57" s="73"/>
      <c r="OUE57" s="73"/>
      <c r="OUF57" s="73"/>
      <c r="OUG57" s="73"/>
      <c r="OUH57" s="73"/>
      <c r="OUI57" s="73"/>
      <c r="OUJ57" s="73"/>
      <c r="OUK57" s="73"/>
      <c r="OUL57" s="73"/>
      <c r="OUM57" s="73"/>
      <c r="OUN57" s="73"/>
      <c r="OUO57" s="73"/>
      <c r="OUP57" s="73"/>
      <c r="OUQ57" s="73"/>
      <c r="OUR57" s="73"/>
      <c r="OUS57" s="73"/>
      <c r="OUT57" s="73"/>
      <c r="OUU57" s="73"/>
      <c r="OUV57" s="73"/>
      <c r="OUW57" s="73"/>
      <c r="OUX57" s="73"/>
      <c r="OUY57" s="73"/>
      <c r="OUZ57" s="73"/>
      <c r="OVA57" s="73"/>
      <c r="OVB57" s="73"/>
      <c r="OVC57" s="73"/>
      <c r="OVD57" s="73"/>
      <c r="OVE57" s="73"/>
      <c r="OVF57" s="73"/>
      <c r="OVG57" s="73"/>
      <c r="OVH57" s="73"/>
      <c r="OVI57" s="73"/>
      <c r="OVJ57" s="73"/>
      <c r="OVK57" s="73"/>
      <c r="OVL57" s="73"/>
      <c r="OVM57" s="73"/>
      <c r="OVN57" s="73"/>
      <c r="OVO57" s="73"/>
      <c r="OVP57" s="73"/>
      <c r="OVQ57" s="73"/>
      <c r="OVR57" s="73"/>
      <c r="OVS57" s="73"/>
      <c r="OVT57" s="73"/>
      <c r="OVU57" s="73"/>
      <c r="OVV57" s="73"/>
      <c r="OVW57" s="73"/>
      <c r="OVX57" s="73"/>
      <c r="OVY57" s="73"/>
      <c r="OVZ57" s="73"/>
      <c r="OWA57" s="73"/>
      <c r="OWB57" s="73"/>
      <c r="OWC57" s="73"/>
      <c r="OWD57" s="73"/>
      <c r="OWE57" s="73"/>
      <c r="OWF57" s="73"/>
      <c r="OWG57" s="73"/>
      <c r="OWH57" s="73"/>
      <c r="OWI57" s="73"/>
      <c r="OWJ57" s="73"/>
      <c r="OWK57" s="73"/>
      <c r="OWL57" s="73"/>
      <c r="OWM57" s="73"/>
      <c r="OWN57" s="73"/>
      <c r="OWO57" s="73"/>
      <c r="OWP57" s="73"/>
      <c r="OWQ57" s="73"/>
      <c r="OWR57" s="73"/>
      <c r="OWS57" s="73"/>
      <c r="OWT57" s="73"/>
      <c r="OWU57" s="73"/>
      <c r="OWV57" s="73"/>
      <c r="OWW57" s="73"/>
      <c r="OWX57" s="73"/>
      <c r="OWY57" s="73"/>
      <c r="OWZ57" s="73"/>
      <c r="OXA57" s="73"/>
      <c r="OXB57" s="73"/>
      <c r="OXC57" s="73"/>
      <c r="OXD57" s="73"/>
      <c r="OXE57" s="73"/>
      <c r="OXF57" s="73"/>
      <c r="OXG57" s="73"/>
      <c r="OXH57" s="73"/>
      <c r="OXI57" s="73"/>
      <c r="OXJ57" s="73"/>
      <c r="OXK57" s="73"/>
      <c r="OXL57" s="73"/>
      <c r="OXM57" s="73"/>
      <c r="OXN57" s="73"/>
      <c r="OXO57" s="73"/>
      <c r="OXP57" s="73"/>
      <c r="OXQ57" s="73"/>
      <c r="OXR57" s="73"/>
      <c r="OXS57" s="73"/>
      <c r="OXT57" s="73"/>
      <c r="OXU57" s="73"/>
      <c r="OXV57" s="73"/>
      <c r="OXW57" s="73"/>
      <c r="OXX57" s="73"/>
      <c r="OXY57" s="73"/>
      <c r="OXZ57" s="73"/>
      <c r="OYA57" s="73"/>
      <c r="OYB57" s="73"/>
      <c r="OYC57" s="73"/>
      <c r="OYD57" s="73"/>
      <c r="OYE57" s="73"/>
      <c r="OYF57" s="73"/>
      <c r="OYG57" s="73"/>
      <c r="OYH57" s="73"/>
      <c r="OYI57" s="73"/>
      <c r="OYJ57" s="73"/>
      <c r="OYK57" s="73"/>
      <c r="OYL57" s="73"/>
      <c r="OYM57" s="73"/>
      <c r="OYN57" s="73"/>
      <c r="OYO57" s="73"/>
      <c r="OYP57" s="73"/>
      <c r="OYQ57" s="73"/>
      <c r="OYR57" s="73"/>
      <c r="OYS57" s="73"/>
      <c r="OYT57" s="73"/>
      <c r="OYU57" s="73"/>
      <c r="OYV57" s="73"/>
      <c r="OYW57" s="73"/>
      <c r="OYX57" s="73"/>
      <c r="OYY57" s="73"/>
      <c r="OYZ57" s="73"/>
      <c r="OZA57" s="73"/>
      <c r="OZB57" s="73"/>
      <c r="OZC57" s="73"/>
      <c r="OZD57" s="73"/>
      <c r="OZE57" s="73"/>
      <c r="OZF57" s="73"/>
      <c r="OZG57" s="73"/>
      <c r="OZH57" s="73"/>
      <c r="OZI57" s="73"/>
      <c r="OZJ57" s="73"/>
      <c r="OZK57" s="73"/>
      <c r="OZL57" s="73"/>
      <c r="OZM57" s="73"/>
      <c r="OZN57" s="73"/>
      <c r="OZO57" s="73"/>
      <c r="OZP57" s="73"/>
      <c r="OZQ57" s="73"/>
      <c r="OZR57" s="73"/>
      <c r="OZS57" s="73"/>
      <c r="OZT57" s="73"/>
      <c r="OZU57" s="73"/>
      <c r="OZV57" s="73"/>
      <c r="OZW57" s="73"/>
      <c r="OZX57" s="73"/>
      <c r="OZY57" s="73"/>
      <c r="OZZ57" s="73"/>
      <c r="PAA57" s="73"/>
      <c r="PAB57" s="73"/>
      <c r="PAC57" s="73"/>
      <c r="PAD57" s="73"/>
      <c r="PAE57" s="73"/>
      <c r="PAF57" s="73"/>
      <c r="PAG57" s="73"/>
      <c r="PAH57" s="73"/>
      <c r="PAI57" s="73"/>
      <c r="PAJ57" s="73"/>
      <c r="PAK57" s="73"/>
      <c r="PAL57" s="73"/>
      <c r="PAM57" s="73"/>
      <c r="PAN57" s="73"/>
      <c r="PAO57" s="73"/>
      <c r="PAP57" s="73"/>
      <c r="PAQ57" s="73"/>
      <c r="PAR57" s="73"/>
      <c r="PAS57" s="73"/>
      <c r="PAT57" s="73"/>
      <c r="PAU57" s="73"/>
      <c r="PAV57" s="73"/>
      <c r="PAW57" s="73"/>
      <c r="PAX57" s="73"/>
      <c r="PAY57" s="73"/>
      <c r="PAZ57" s="73"/>
      <c r="PBA57" s="73"/>
      <c r="PBB57" s="73"/>
      <c r="PBC57" s="73"/>
      <c r="PBD57" s="73"/>
      <c r="PBE57" s="73"/>
      <c r="PBF57" s="73"/>
      <c r="PBG57" s="73"/>
      <c r="PBH57" s="73"/>
      <c r="PBI57" s="73"/>
      <c r="PBJ57" s="73"/>
      <c r="PBK57" s="73"/>
      <c r="PBL57" s="73"/>
      <c r="PBM57" s="73"/>
      <c r="PBN57" s="73"/>
      <c r="PBO57" s="73"/>
      <c r="PBP57" s="73"/>
      <c r="PBQ57" s="73"/>
      <c r="PBR57" s="73"/>
      <c r="PBS57" s="73"/>
      <c r="PBT57" s="73"/>
      <c r="PBU57" s="73"/>
      <c r="PBV57" s="73"/>
      <c r="PBW57" s="73"/>
      <c r="PBX57" s="73"/>
      <c r="PBY57" s="73"/>
      <c r="PBZ57" s="73"/>
      <c r="PCA57" s="73"/>
      <c r="PCB57" s="73"/>
      <c r="PCC57" s="73"/>
      <c r="PCD57" s="73"/>
      <c r="PCE57" s="73"/>
      <c r="PCF57" s="73"/>
      <c r="PCG57" s="73"/>
      <c r="PCH57" s="73"/>
      <c r="PCI57" s="73"/>
      <c r="PCJ57" s="73"/>
      <c r="PCK57" s="73"/>
      <c r="PCL57" s="73"/>
      <c r="PCM57" s="73"/>
      <c r="PCN57" s="73"/>
      <c r="PCO57" s="73"/>
      <c r="PCP57" s="73"/>
      <c r="PCQ57" s="73"/>
      <c r="PCR57" s="73"/>
      <c r="PCS57" s="73"/>
      <c r="PCT57" s="73"/>
      <c r="PCU57" s="73"/>
      <c r="PCV57" s="73"/>
      <c r="PCW57" s="73"/>
      <c r="PCX57" s="73"/>
      <c r="PCY57" s="73"/>
      <c r="PCZ57" s="73"/>
      <c r="PDA57" s="73"/>
      <c r="PDB57" s="73"/>
      <c r="PDC57" s="73"/>
      <c r="PDD57" s="73"/>
      <c r="PDE57" s="73"/>
      <c r="PDF57" s="73"/>
      <c r="PDG57" s="73"/>
      <c r="PDH57" s="73"/>
      <c r="PDI57" s="73"/>
      <c r="PDJ57" s="73"/>
      <c r="PDK57" s="73"/>
      <c r="PDL57" s="73"/>
      <c r="PDM57" s="73"/>
      <c r="PDN57" s="73"/>
      <c r="PDO57" s="73"/>
      <c r="PDP57" s="73"/>
      <c r="PDQ57" s="73"/>
      <c r="PDR57" s="73"/>
      <c r="PDS57" s="73"/>
      <c r="PDT57" s="73"/>
      <c r="PDU57" s="73"/>
      <c r="PDV57" s="73"/>
      <c r="PDW57" s="73"/>
      <c r="PDX57" s="73"/>
      <c r="PDY57" s="73"/>
      <c r="PDZ57" s="73"/>
      <c r="PEA57" s="73"/>
      <c r="PEB57" s="73"/>
      <c r="PEC57" s="73"/>
      <c r="PED57" s="73"/>
      <c r="PEE57" s="73"/>
      <c r="PEF57" s="73"/>
      <c r="PEG57" s="73"/>
      <c r="PEH57" s="73"/>
      <c r="PEI57" s="73"/>
      <c r="PEJ57" s="73"/>
      <c r="PEK57" s="73"/>
      <c r="PEL57" s="73"/>
      <c r="PEM57" s="73"/>
      <c r="PEN57" s="73"/>
      <c r="PEO57" s="73"/>
      <c r="PEP57" s="73"/>
      <c r="PEQ57" s="73"/>
      <c r="PER57" s="73"/>
      <c r="PES57" s="73"/>
      <c r="PET57" s="73"/>
      <c r="PEU57" s="73"/>
      <c r="PEV57" s="73"/>
      <c r="PEW57" s="73"/>
      <c r="PEX57" s="73"/>
      <c r="PEY57" s="73"/>
      <c r="PEZ57" s="73"/>
      <c r="PFA57" s="73"/>
      <c r="PFB57" s="73"/>
      <c r="PFC57" s="73"/>
      <c r="PFD57" s="73"/>
      <c r="PFE57" s="73"/>
      <c r="PFF57" s="73"/>
      <c r="PFG57" s="73"/>
      <c r="PFH57" s="73"/>
      <c r="PFI57" s="73"/>
      <c r="PFJ57" s="73"/>
      <c r="PFK57" s="73"/>
      <c r="PFL57" s="73"/>
      <c r="PFM57" s="73"/>
      <c r="PFN57" s="73"/>
      <c r="PFO57" s="73"/>
      <c r="PFP57" s="73"/>
      <c r="PFQ57" s="73"/>
      <c r="PFR57" s="73"/>
      <c r="PFS57" s="73"/>
      <c r="PFT57" s="73"/>
      <c r="PFU57" s="73"/>
      <c r="PFV57" s="73"/>
      <c r="PFW57" s="73"/>
      <c r="PFX57" s="73"/>
      <c r="PFY57" s="73"/>
      <c r="PFZ57" s="73"/>
      <c r="PGA57" s="73"/>
      <c r="PGB57" s="73"/>
      <c r="PGC57" s="73"/>
      <c r="PGD57" s="73"/>
      <c r="PGE57" s="73"/>
      <c r="PGF57" s="73"/>
      <c r="PGG57" s="73"/>
      <c r="PGH57" s="73"/>
      <c r="PGI57" s="73"/>
      <c r="PGJ57" s="73"/>
      <c r="PGK57" s="73"/>
      <c r="PGL57" s="73"/>
      <c r="PGM57" s="73"/>
      <c r="PGN57" s="73"/>
      <c r="PGO57" s="73"/>
      <c r="PGP57" s="73"/>
      <c r="PGQ57" s="73"/>
      <c r="PGR57" s="73"/>
      <c r="PGS57" s="73"/>
      <c r="PGT57" s="73"/>
      <c r="PGU57" s="73"/>
      <c r="PGV57" s="73"/>
      <c r="PGW57" s="73"/>
      <c r="PGX57" s="73"/>
      <c r="PGY57" s="73"/>
      <c r="PGZ57" s="73"/>
      <c r="PHA57" s="73"/>
      <c r="PHB57" s="73"/>
      <c r="PHC57" s="73"/>
      <c r="PHD57" s="73"/>
      <c r="PHE57" s="73"/>
      <c r="PHF57" s="73"/>
      <c r="PHG57" s="73"/>
      <c r="PHH57" s="73"/>
      <c r="PHI57" s="73"/>
      <c r="PHJ57" s="73"/>
      <c r="PHK57" s="73"/>
      <c r="PHL57" s="73"/>
      <c r="PHM57" s="73"/>
      <c r="PHN57" s="73"/>
      <c r="PHO57" s="73"/>
      <c r="PHP57" s="73"/>
      <c r="PHQ57" s="73"/>
      <c r="PHR57" s="73"/>
      <c r="PHS57" s="73"/>
      <c r="PHT57" s="73"/>
      <c r="PHU57" s="73"/>
      <c r="PHV57" s="73"/>
      <c r="PHW57" s="73"/>
      <c r="PHX57" s="73"/>
      <c r="PHY57" s="73"/>
      <c r="PHZ57" s="73"/>
      <c r="PIA57" s="73"/>
      <c r="PIB57" s="73"/>
      <c r="PIC57" s="73"/>
      <c r="PID57" s="73"/>
      <c r="PIE57" s="73"/>
      <c r="PIF57" s="73"/>
      <c r="PIG57" s="73"/>
      <c r="PIH57" s="73"/>
      <c r="PII57" s="73"/>
      <c r="PIJ57" s="73"/>
      <c r="PIK57" s="73"/>
      <c r="PIL57" s="73"/>
      <c r="PIM57" s="73"/>
      <c r="PIN57" s="73"/>
      <c r="PIO57" s="73"/>
      <c r="PIP57" s="73"/>
      <c r="PIQ57" s="73"/>
      <c r="PIR57" s="73"/>
      <c r="PIS57" s="73"/>
      <c r="PIT57" s="73"/>
      <c r="PIU57" s="73"/>
      <c r="PIV57" s="73"/>
      <c r="PIW57" s="73"/>
      <c r="PIX57" s="73"/>
      <c r="PIY57" s="73"/>
      <c r="PIZ57" s="73"/>
      <c r="PJA57" s="73"/>
      <c r="PJB57" s="73"/>
      <c r="PJC57" s="73"/>
      <c r="PJD57" s="73"/>
      <c r="PJE57" s="73"/>
      <c r="PJF57" s="73"/>
      <c r="PJG57" s="73"/>
      <c r="PJH57" s="73"/>
      <c r="PJI57" s="73"/>
      <c r="PJJ57" s="73"/>
      <c r="PJK57" s="73"/>
      <c r="PJL57" s="73"/>
      <c r="PJM57" s="73"/>
      <c r="PJN57" s="73"/>
      <c r="PJO57" s="73"/>
      <c r="PJP57" s="73"/>
      <c r="PJQ57" s="73"/>
      <c r="PJR57" s="73"/>
      <c r="PJS57" s="73"/>
      <c r="PJT57" s="73"/>
      <c r="PJU57" s="73"/>
      <c r="PJV57" s="73"/>
      <c r="PJW57" s="73"/>
      <c r="PJX57" s="73"/>
      <c r="PJY57" s="73"/>
      <c r="PJZ57" s="73"/>
      <c r="PKA57" s="73"/>
      <c r="PKB57" s="73"/>
      <c r="PKC57" s="73"/>
      <c r="PKD57" s="73"/>
      <c r="PKE57" s="73"/>
      <c r="PKF57" s="73"/>
      <c r="PKG57" s="73"/>
      <c r="PKH57" s="73"/>
      <c r="PKI57" s="73"/>
      <c r="PKJ57" s="73"/>
      <c r="PKK57" s="73"/>
      <c r="PKL57" s="73"/>
      <c r="PKM57" s="73"/>
      <c r="PKN57" s="73"/>
      <c r="PKO57" s="73"/>
      <c r="PKP57" s="73"/>
      <c r="PKQ57" s="73"/>
      <c r="PKR57" s="73"/>
      <c r="PKS57" s="73"/>
      <c r="PKT57" s="73"/>
      <c r="PKU57" s="73"/>
      <c r="PKV57" s="73"/>
      <c r="PKW57" s="73"/>
      <c r="PKX57" s="73"/>
      <c r="PKY57" s="73"/>
      <c r="PKZ57" s="73"/>
      <c r="PLA57" s="73"/>
      <c r="PLB57" s="73"/>
      <c r="PLC57" s="73"/>
      <c r="PLD57" s="73"/>
      <c r="PLE57" s="73"/>
      <c r="PLF57" s="73"/>
      <c r="PLG57" s="73"/>
      <c r="PLH57" s="73"/>
      <c r="PLI57" s="73"/>
      <c r="PLJ57" s="73"/>
      <c r="PLK57" s="73"/>
      <c r="PLL57" s="73"/>
      <c r="PLM57" s="73"/>
      <c r="PLN57" s="73"/>
      <c r="PLO57" s="73"/>
      <c r="PLP57" s="73"/>
      <c r="PLQ57" s="73"/>
      <c r="PLR57" s="73"/>
      <c r="PLS57" s="73"/>
      <c r="PLT57" s="73"/>
      <c r="PLU57" s="73"/>
      <c r="PLV57" s="73"/>
      <c r="PLW57" s="73"/>
      <c r="PLX57" s="73"/>
      <c r="PLY57" s="73"/>
      <c r="PLZ57" s="73"/>
      <c r="PMA57" s="73"/>
      <c r="PMB57" s="73"/>
      <c r="PMC57" s="73"/>
      <c r="PMD57" s="73"/>
      <c r="PME57" s="73"/>
      <c r="PMF57" s="73"/>
      <c r="PMG57" s="73"/>
      <c r="PMH57" s="73"/>
      <c r="PMI57" s="73"/>
      <c r="PMJ57" s="73"/>
      <c r="PMK57" s="73"/>
      <c r="PML57" s="73"/>
      <c r="PMM57" s="73"/>
      <c r="PMN57" s="73"/>
      <c r="PMO57" s="73"/>
      <c r="PMP57" s="73"/>
      <c r="PMQ57" s="73"/>
      <c r="PMR57" s="73"/>
      <c r="PMS57" s="73"/>
      <c r="PMT57" s="73"/>
      <c r="PMU57" s="73"/>
      <c r="PMV57" s="73"/>
      <c r="PMW57" s="73"/>
      <c r="PMX57" s="73"/>
      <c r="PMY57" s="73"/>
      <c r="PMZ57" s="73"/>
      <c r="PNA57" s="73"/>
      <c r="PNB57" s="73"/>
      <c r="PNC57" s="73"/>
      <c r="PND57" s="73"/>
      <c r="PNE57" s="73"/>
      <c r="PNF57" s="73"/>
      <c r="PNG57" s="73"/>
      <c r="PNH57" s="73"/>
      <c r="PNI57" s="73"/>
      <c r="PNJ57" s="73"/>
      <c r="PNK57" s="73"/>
      <c r="PNL57" s="73"/>
      <c r="PNM57" s="73"/>
      <c r="PNN57" s="73"/>
      <c r="PNO57" s="73"/>
      <c r="PNP57" s="73"/>
      <c r="PNQ57" s="73"/>
      <c r="PNR57" s="73"/>
      <c r="PNS57" s="73"/>
      <c r="PNT57" s="73"/>
      <c r="PNU57" s="73"/>
      <c r="PNV57" s="73"/>
      <c r="PNW57" s="73"/>
      <c r="PNX57" s="73"/>
      <c r="PNY57" s="73"/>
      <c r="PNZ57" s="73"/>
      <c r="POA57" s="73"/>
      <c r="POB57" s="73"/>
      <c r="POC57" s="73"/>
      <c r="POD57" s="73"/>
      <c r="POE57" s="73"/>
      <c r="POF57" s="73"/>
      <c r="POG57" s="73"/>
      <c r="POH57" s="73"/>
      <c r="POI57" s="73"/>
      <c r="POJ57" s="73"/>
      <c r="POK57" s="73"/>
      <c r="POL57" s="73"/>
      <c r="POM57" s="73"/>
      <c r="PON57" s="73"/>
      <c r="POO57" s="73"/>
      <c r="POP57" s="73"/>
      <c r="POQ57" s="73"/>
      <c r="POR57" s="73"/>
      <c r="POS57" s="73"/>
      <c r="POT57" s="73"/>
      <c r="POU57" s="73"/>
      <c r="POV57" s="73"/>
      <c r="POW57" s="73"/>
      <c r="POX57" s="73"/>
      <c r="POY57" s="73"/>
      <c r="POZ57" s="73"/>
      <c r="PPA57" s="73"/>
      <c r="PPB57" s="73"/>
      <c r="PPC57" s="73"/>
      <c r="PPD57" s="73"/>
      <c r="PPE57" s="73"/>
      <c r="PPF57" s="73"/>
      <c r="PPG57" s="73"/>
      <c r="PPH57" s="73"/>
      <c r="PPI57" s="73"/>
      <c r="PPJ57" s="73"/>
      <c r="PPK57" s="73"/>
      <c r="PPL57" s="73"/>
      <c r="PPM57" s="73"/>
      <c r="PPN57" s="73"/>
      <c r="PPO57" s="73"/>
      <c r="PPP57" s="73"/>
      <c r="PPQ57" s="73"/>
      <c r="PPR57" s="73"/>
      <c r="PPS57" s="73"/>
      <c r="PPT57" s="73"/>
      <c r="PPU57" s="73"/>
      <c r="PPV57" s="73"/>
      <c r="PPW57" s="73"/>
      <c r="PPX57" s="73"/>
      <c r="PPY57" s="73"/>
      <c r="PPZ57" s="73"/>
      <c r="PQA57" s="73"/>
      <c r="PQB57" s="73"/>
      <c r="PQC57" s="73"/>
      <c r="PQD57" s="73"/>
      <c r="PQE57" s="73"/>
      <c r="PQF57" s="73"/>
      <c r="PQG57" s="73"/>
      <c r="PQH57" s="73"/>
      <c r="PQI57" s="73"/>
      <c r="PQJ57" s="73"/>
      <c r="PQK57" s="73"/>
      <c r="PQL57" s="73"/>
      <c r="PQM57" s="73"/>
      <c r="PQN57" s="73"/>
      <c r="PQO57" s="73"/>
      <c r="PQP57" s="73"/>
      <c r="PQQ57" s="73"/>
      <c r="PQR57" s="73"/>
      <c r="PQS57" s="73"/>
      <c r="PQT57" s="73"/>
      <c r="PQU57" s="73"/>
      <c r="PQV57" s="73"/>
      <c r="PQW57" s="73"/>
      <c r="PQX57" s="73"/>
      <c r="PQY57" s="73"/>
      <c r="PQZ57" s="73"/>
      <c r="PRA57" s="73"/>
      <c r="PRB57" s="73"/>
      <c r="PRC57" s="73"/>
      <c r="PRD57" s="73"/>
      <c r="PRE57" s="73"/>
      <c r="PRF57" s="73"/>
      <c r="PRG57" s="73"/>
      <c r="PRH57" s="73"/>
      <c r="PRI57" s="73"/>
      <c r="PRJ57" s="73"/>
      <c r="PRK57" s="73"/>
      <c r="PRL57" s="73"/>
      <c r="PRM57" s="73"/>
      <c r="PRN57" s="73"/>
      <c r="PRO57" s="73"/>
      <c r="PRP57" s="73"/>
      <c r="PRQ57" s="73"/>
      <c r="PRR57" s="73"/>
      <c r="PRS57" s="73"/>
      <c r="PRT57" s="73"/>
      <c r="PRU57" s="73"/>
      <c r="PRV57" s="73"/>
      <c r="PRW57" s="73"/>
      <c r="PRX57" s="73"/>
      <c r="PRY57" s="73"/>
      <c r="PRZ57" s="73"/>
      <c r="PSA57" s="73"/>
      <c r="PSB57" s="73"/>
      <c r="PSC57" s="73"/>
      <c r="PSD57" s="73"/>
      <c r="PSE57" s="73"/>
      <c r="PSF57" s="73"/>
      <c r="PSG57" s="73"/>
      <c r="PSH57" s="73"/>
      <c r="PSI57" s="73"/>
      <c r="PSJ57" s="73"/>
      <c r="PSK57" s="73"/>
      <c r="PSL57" s="73"/>
      <c r="PSM57" s="73"/>
      <c r="PSN57" s="73"/>
      <c r="PSO57" s="73"/>
      <c r="PSP57" s="73"/>
      <c r="PSQ57" s="73"/>
      <c r="PSR57" s="73"/>
      <c r="PSS57" s="73"/>
      <c r="PST57" s="73"/>
      <c r="PSU57" s="73"/>
      <c r="PSV57" s="73"/>
      <c r="PSW57" s="73"/>
      <c r="PSX57" s="73"/>
      <c r="PSY57" s="73"/>
      <c r="PSZ57" s="73"/>
      <c r="PTA57" s="73"/>
      <c r="PTB57" s="73"/>
      <c r="PTC57" s="73"/>
      <c r="PTD57" s="73"/>
      <c r="PTE57" s="73"/>
      <c r="PTF57" s="73"/>
      <c r="PTG57" s="73"/>
      <c r="PTH57" s="73"/>
      <c r="PTI57" s="73"/>
      <c r="PTJ57" s="73"/>
      <c r="PTK57" s="73"/>
      <c r="PTL57" s="73"/>
      <c r="PTM57" s="73"/>
      <c r="PTN57" s="73"/>
      <c r="PTO57" s="73"/>
      <c r="PTP57" s="73"/>
      <c r="PTQ57" s="73"/>
      <c r="PTR57" s="73"/>
      <c r="PTS57" s="73"/>
      <c r="PTT57" s="73"/>
      <c r="PTU57" s="73"/>
      <c r="PTV57" s="73"/>
      <c r="PTW57" s="73"/>
      <c r="PTX57" s="73"/>
      <c r="PTY57" s="73"/>
      <c r="PTZ57" s="73"/>
      <c r="PUA57" s="73"/>
      <c r="PUB57" s="73"/>
      <c r="PUC57" s="73"/>
      <c r="PUD57" s="73"/>
      <c r="PUE57" s="73"/>
      <c r="PUF57" s="73"/>
      <c r="PUG57" s="73"/>
      <c r="PUH57" s="73"/>
      <c r="PUI57" s="73"/>
      <c r="PUJ57" s="73"/>
      <c r="PUK57" s="73"/>
      <c r="PUL57" s="73"/>
      <c r="PUM57" s="73"/>
      <c r="PUN57" s="73"/>
      <c r="PUO57" s="73"/>
      <c r="PUP57" s="73"/>
      <c r="PUQ57" s="73"/>
      <c r="PUR57" s="73"/>
      <c r="PUS57" s="73"/>
      <c r="PUT57" s="73"/>
      <c r="PUU57" s="73"/>
      <c r="PUV57" s="73"/>
      <c r="PUW57" s="73"/>
      <c r="PUX57" s="73"/>
      <c r="PUY57" s="73"/>
      <c r="PUZ57" s="73"/>
      <c r="PVA57" s="73"/>
      <c r="PVB57" s="73"/>
      <c r="PVC57" s="73"/>
      <c r="PVD57" s="73"/>
      <c r="PVE57" s="73"/>
      <c r="PVF57" s="73"/>
      <c r="PVG57" s="73"/>
      <c r="PVH57" s="73"/>
      <c r="PVI57" s="73"/>
      <c r="PVJ57" s="73"/>
      <c r="PVK57" s="73"/>
      <c r="PVL57" s="73"/>
      <c r="PVM57" s="73"/>
      <c r="PVN57" s="73"/>
      <c r="PVO57" s="73"/>
      <c r="PVP57" s="73"/>
      <c r="PVQ57" s="73"/>
      <c r="PVR57" s="73"/>
      <c r="PVS57" s="73"/>
      <c r="PVT57" s="73"/>
      <c r="PVU57" s="73"/>
      <c r="PVV57" s="73"/>
      <c r="PVW57" s="73"/>
      <c r="PVX57" s="73"/>
      <c r="PVY57" s="73"/>
      <c r="PVZ57" s="73"/>
      <c r="PWA57" s="73"/>
      <c r="PWB57" s="73"/>
      <c r="PWC57" s="73"/>
      <c r="PWD57" s="73"/>
      <c r="PWE57" s="73"/>
      <c r="PWF57" s="73"/>
      <c r="PWG57" s="73"/>
      <c r="PWH57" s="73"/>
      <c r="PWI57" s="73"/>
      <c r="PWJ57" s="73"/>
      <c r="PWK57" s="73"/>
      <c r="PWL57" s="73"/>
      <c r="PWM57" s="73"/>
      <c r="PWN57" s="73"/>
      <c r="PWO57" s="73"/>
      <c r="PWP57" s="73"/>
      <c r="PWQ57" s="73"/>
      <c r="PWR57" s="73"/>
      <c r="PWS57" s="73"/>
      <c r="PWT57" s="73"/>
      <c r="PWU57" s="73"/>
      <c r="PWV57" s="73"/>
      <c r="PWW57" s="73"/>
      <c r="PWX57" s="73"/>
      <c r="PWY57" s="73"/>
      <c r="PWZ57" s="73"/>
      <c r="PXA57" s="73"/>
      <c r="PXB57" s="73"/>
      <c r="PXC57" s="73"/>
      <c r="PXD57" s="73"/>
      <c r="PXE57" s="73"/>
      <c r="PXF57" s="73"/>
      <c r="PXG57" s="73"/>
      <c r="PXH57" s="73"/>
      <c r="PXI57" s="73"/>
      <c r="PXJ57" s="73"/>
      <c r="PXK57" s="73"/>
      <c r="PXL57" s="73"/>
      <c r="PXM57" s="73"/>
      <c r="PXN57" s="73"/>
      <c r="PXO57" s="73"/>
      <c r="PXP57" s="73"/>
      <c r="PXQ57" s="73"/>
      <c r="PXR57" s="73"/>
      <c r="PXS57" s="73"/>
      <c r="PXT57" s="73"/>
      <c r="PXU57" s="73"/>
      <c r="PXV57" s="73"/>
      <c r="PXW57" s="73"/>
      <c r="PXX57" s="73"/>
      <c r="PXY57" s="73"/>
      <c r="PXZ57" s="73"/>
      <c r="PYA57" s="73"/>
      <c r="PYB57" s="73"/>
      <c r="PYC57" s="73"/>
      <c r="PYD57" s="73"/>
      <c r="PYE57" s="73"/>
      <c r="PYF57" s="73"/>
      <c r="PYG57" s="73"/>
      <c r="PYH57" s="73"/>
      <c r="PYI57" s="73"/>
      <c r="PYJ57" s="73"/>
      <c r="PYK57" s="73"/>
      <c r="PYL57" s="73"/>
      <c r="PYM57" s="73"/>
      <c r="PYN57" s="73"/>
      <c r="PYO57" s="73"/>
      <c r="PYP57" s="73"/>
      <c r="PYQ57" s="73"/>
      <c r="PYR57" s="73"/>
      <c r="PYS57" s="73"/>
      <c r="PYT57" s="73"/>
      <c r="PYU57" s="73"/>
      <c r="PYV57" s="73"/>
      <c r="PYW57" s="73"/>
      <c r="PYX57" s="73"/>
      <c r="PYY57" s="73"/>
      <c r="PYZ57" s="73"/>
      <c r="PZA57" s="73"/>
      <c r="PZB57" s="73"/>
      <c r="PZC57" s="73"/>
      <c r="PZD57" s="73"/>
      <c r="PZE57" s="73"/>
      <c r="PZF57" s="73"/>
      <c r="PZG57" s="73"/>
      <c r="PZH57" s="73"/>
      <c r="PZI57" s="73"/>
      <c r="PZJ57" s="73"/>
      <c r="PZK57" s="73"/>
      <c r="PZL57" s="73"/>
      <c r="PZM57" s="73"/>
      <c r="PZN57" s="73"/>
      <c r="PZO57" s="73"/>
      <c r="PZP57" s="73"/>
      <c r="PZQ57" s="73"/>
      <c r="PZR57" s="73"/>
      <c r="PZS57" s="73"/>
      <c r="PZT57" s="73"/>
      <c r="PZU57" s="73"/>
      <c r="PZV57" s="73"/>
      <c r="PZW57" s="73"/>
      <c r="PZX57" s="73"/>
      <c r="PZY57" s="73"/>
      <c r="PZZ57" s="73"/>
      <c r="QAA57" s="73"/>
      <c r="QAB57" s="73"/>
      <c r="QAC57" s="73"/>
      <c r="QAD57" s="73"/>
      <c r="QAE57" s="73"/>
      <c r="QAF57" s="73"/>
      <c r="QAG57" s="73"/>
      <c r="QAH57" s="73"/>
      <c r="QAI57" s="73"/>
      <c r="QAJ57" s="73"/>
      <c r="QAK57" s="73"/>
      <c r="QAL57" s="73"/>
      <c r="QAM57" s="73"/>
      <c r="QAN57" s="73"/>
      <c r="QAO57" s="73"/>
      <c r="QAP57" s="73"/>
      <c r="QAQ57" s="73"/>
      <c r="QAR57" s="73"/>
      <c r="QAS57" s="73"/>
      <c r="QAT57" s="73"/>
      <c r="QAU57" s="73"/>
      <c r="QAV57" s="73"/>
      <c r="QAW57" s="73"/>
      <c r="QAX57" s="73"/>
      <c r="QAY57" s="73"/>
      <c r="QAZ57" s="73"/>
      <c r="QBA57" s="73"/>
      <c r="QBB57" s="73"/>
      <c r="QBC57" s="73"/>
      <c r="QBD57" s="73"/>
      <c r="QBE57" s="73"/>
      <c r="QBF57" s="73"/>
      <c r="QBG57" s="73"/>
      <c r="QBH57" s="73"/>
      <c r="QBI57" s="73"/>
      <c r="QBJ57" s="73"/>
      <c r="QBK57" s="73"/>
      <c r="QBL57" s="73"/>
      <c r="QBM57" s="73"/>
      <c r="QBN57" s="73"/>
      <c r="QBO57" s="73"/>
      <c r="QBP57" s="73"/>
      <c r="QBQ57" s="73"/>
      <c r="QBR57" s="73"/>
      <c r="QBS57" s="73"/>
      <c r="QBT57" s="73"/>
      <c r="QBU57" s="73"/>
      <c r="QBV57" s="73"/>
      <c r="QBW57" s="73"/>
      <c r="QBX57" s="73"/>
      <c r="QBY57" s="73"/>
      <c r="QBZ57" s="73"/>
      <c r="QCA57" s="73"/>
      <c r="QCB57" s="73"/>
      <c r="QCC57" s="73"/>
      <c r="QCD57" s="73"/>
      <c r="QCE57" s="73"/>
      <c r="QCF57" s="73"/>
      <c r="QCG57" s="73"/>
      <c r="QCH57" s="73"/>
      <c r="QCI57" s="73"/>
      <c r="QCJ57" s="73"/>
      <c r="QCK57" s="73"/>
      <c r="QCL57" s="73"/>
      <c r="QCM57" s="73"/>
      <c r="QCN57" s="73"/>
      <c r="QCO57" s="73"/>
      <c r="QCP57" s="73"/>
      <c r="QCQ57" s="73"/>
      <c r="QCR57" s="73"/>
      <c r="QCS57" s="73"/>
      <c r="QCT57" s="73"/>
      <c r="QCU57" s="73"/>
      <c r="QCV57" s="73"/>
      <c r="QCW57" s="73"/>
      <c r="QCX57" s="73"/>
      <c r="QCY57" s="73"/>
      <c r="QCZ57" s="73"/>
      <c r="QDA57" s="73"/>
      <c r="QDB57" s="73"/>
      <c r="QDC57" s="73"/>
      <c r="QDD57" s="73"/>
      <c r="QDE57" s="73"/>
      <c r="QDF57" s="73"/>
      <c r="QDG57" s="73"/>
      <c r="QDH57" s="73"/>
      <c r="QDI57" s="73"/>
      <c r="QDJ57" s="73"/>
      <c r="QDK57" s="73"/>
      <c r="QDL57" s="73"/>
      <c r="QDM57" s="73"/>
      <c r="QDN57" s="73"/>
      <c r="QDO57" s="73"/>
      <c r="QDP57" s="73"/>
      <c r="QDQ57" s="73"/>
      <c r="QDR57" s="73"/>
      <c r="QDS57" s="73"/>
      <c r="QDT57" s="73"/>
      <c r="QDU57" s="73"/>
      <c r="QDV57" s="73"/>
      <c r="QDW57" s="73"/>
      <c r="QDX57" s="73"/>
      <c r="QDY57" s="73"/>
      <c r="QDZ57" s="73"/>
      <c r="QEA57" s="73"/>
      <c r="QEB57" s="73"/>
      <c r="QEC57" s="73"/>
      <c r="QED57" s="73"/>
      <c r="QEE57" s="73"/>
      <c r="QEF57" s="73"/>
      <c r="QEG57" s="73"/>
      <c r="QEH57" s="73"/>
      <c r="QEI57" s="73"/>
      <c r="QEJ57" s="73"/>
      <c r="QEK57" s="73"/>
      <c r="QEL57" s="73"/>
      <c r="QEM57" s="73"/>
      <c r="QEN57" s="73"/>
      <c r="QEO57" s="73"/>
      <c r="QEP57" s="73"/>
      <c r="QEQ57" s="73"/>
      <c r="QER57" s="73"/>
      <c r="QES57" s="73"/>
      <c r="QET57" s="73"/>
      <c r="QEU57" s="73"/>
      <c r="QEV57" s="73"/>
      <c r="QEW57" s="73"/>
      <c r="QEX57" s="73"/>
      <c r="QEY57" s="73"/>
      <c r="QEZ57" s="73"/>
      <c r="QFA57" s="73"/>
      <c r="QFB57" s="73"/>
      <c r="QFC57" s="73"/>
      <c r="QFD57" s="73"/>
      <c r="QFE57" s="73"/>
      <c r="QFF57" s="73"/>
      <c r="QFG57" s="73"/>
      <c r="QFH57" s="73"/>
      <c r="QFI57" s="73"/>
      <c r="QFJ57" s="73"/>
      <c r="QFK57" s="73"/>
      <c r="QFL57" s="73"/>
      <c r="QFM57" s="73"/>
      <c r="QFN57" s="73"/>
      <c r="QFO57" s="73"/>
      <c r="QFP57" s="73"/>
      <c r="QFQ57" s="73"/>
      <c r="QFR57" s="73"/>
      <c r="QFS57" s="73"/>
      <c r="QFT57" s="73"/>
      <c r="QFU57" s="73"/>
      <c r="QFV57" s="73"/>
      <c r="QFW57" s="73"/>
      <c r="QFX57" s="73"/>
      <c r="QFY57" s="73"/>
      <c r="QFZ57" s="73"/>
      <c r="QGA57" s="73"/>
      <c r="QGB57" s="73"/>
      <c r="QGC57" s="73"/>
      <c r="QGD57" s="73"/>
      <c r="QGE57" s="73"/>
      <c r="QGF57" s="73"/>
      <c r="QGG57" s="73"/>
      <c r="QGH57" s="73"/>
      <c r="QGI57" s="73"/>
      <c r="QGJ57" s="73"/>
      <c r="QGK57" s="73"/>
      <c r="QGL57" s="73"/>
      <c r="QGM57" s="73"/>
      <c r="QGN57" s="73"/>
      <c r="QGO57" s="73"/>
      <c r="QGP57" s="73"/>
      <c r="QGQ57" s="73"/>
      <c r="QGR57" s="73"/>
      <c r="QGS57" s="73"/>
      <c r="QGT57" s="73"/>
      <c r="QGU57" s="73"/>
      <c r="QGV57" s="73"/>
      <c r="QGW57" s="73"/>
      <c r="QGX57" s="73"/>
      <c r="QGY57" s="73"/>
      <c r="QGZ57" s="73"/>
      <c r="QHA57" s="73"/>
      <c r="QHB57" s="73"/>
      <c r="QHC57" s="73"/>
      <c r="QHD57" s="73"/>
      <c r="QHE57" s="73"/>
      <c r="QHF57" s="73"/>
      <c r="QHG57" s="73"/>
      <c r="QHH57" s="73"/>
      <c r="QHI57" s="73"/>
      <c r="QHJ57" s="73"/>
      <c r="QHK57" s="73"/>
      <c r="QHL57" s="73"/>
      <c r="QHM57" s="73"/>
      <c r="QHN57" s="73"/>
      <c r="QHO57" s="73"/>
      <c r="QHP57" s="73"/>
      <c r="QHQ57" s="73"/>
      <c r="QHR57" s="73"/>
      <c r="QHS57" s="73"/>
      <c r="QHT57" s="73"/>
      <c r="QHU57" s="73"/>
      <c r="QHV57" s="73"/>
      <c r="QHW57" s="73"/>
      <c r="QHX57" s="73"/>
      <c r="QHY57" s="73"/>
      <c r="QHZ57" s="73"/>
      <c r="QIA57" s="73"/>
      <c r="QIB57" s="73"/>
      <c r="QIC57" s="73"/>
      <c r="QID57" s="73"/>
      <c r="QIE57" s="73"/>
      <c r="QIF57" s="73"/>
      <c r="QIG57" s="73"/>
      <c r="QIH57" s="73"/>
      <c r="QII57" s="73"/>
      <c r="QIJ57" s="73"/>
      <c r="QIK57" s="73"/>
      <c r="QIL57" s="73"/>
      <c r="QIM57" s="73"/>
      <c r="QIN57" s="73"/>
      <c r="QIO57" s="73"/>
      <c r="QIP57" s="73"/>
      <c r="QIQ57" s="73"/>
      <c r="QIR57" s="73"/>
      <c r="QIS57" s="73"/>
      <c r="QIT57" s="73"/>
      <c r="QIU57" s="73"/>
      <c r="QIV57" s="73"/>
      <c r="QIW57" s="73"/>
      <c r="QIX57" s="73"/>
      <c r="QIY57" s="73"/>
      <c r="QIZ57" s="73"/>
      <c r="QJA57" s="73"/>
      <c r="QJB57" s="73"/>
      <c r="QJC57" s="73"/>
      <c r="QJD57" s="73"/>
      <c r="QJE57" s="73"/>
      <c r="QJF57" s="73"/>
      <c r="QJG57" s="73"/>
      <c r="QJH57" s="73"/>
      <c r="QJI57" s="73"/>
      <c r="QJJ57" s="73"/>
      <c r="QJK57" s="73"/>
      <c r="QJL57" s="73"/>
      <c r="QJM57" s="73"/>
      <c r="QJN57" s="73"/>
      <c r="QJO57" s="73"/>
      <c r="QJP57" s="73"/>
      <c r="QJQ57" s="73"/>
      <c r="QJR57" s="73"/>
      <c r="QJS57" s="73"/>
      <c r="QJT57" s="73"/>
      <c r="QJU57" s="73"/>
      <c r="QJV57" s="73"/>
      <c r="QJW57" s="73"/>
      <c r="QJX57" s="73"/>
      <c r="QJY57" s="73"/>
      <c r="QJZ57" s="73"/>
      <c r="QKA57" s="73"/>
      <c r="QKB57" s="73"/>
      <c r="QKC57" s="73"/>
      <c r="QKD57" s="73"/>
      <c r="QKE57" s="73"/>
      <c r="QKF57" s="73"/>
      <c r="QKG57" s="73"/>
      <c r="QKH57" s="73"/>
      <c r="QKI57" s="73"/>
      <c r="QKJ57" s="73"/>
      <c r="QKK57" s="73"/>
      <c r="QKL57" s="73"/>
      <c r="QKM57" s="73"/>
      <c r="QKN57" s="73"/>
      <c r="QKO57" s="73"/>
      <c r="QKP57" s="73"/>
      <c r="QKQ57" s="73"/>
      <c r="QKR57" s="73"/>
      <c r="QKS57" s="73"/>
      <c r="QKT57" s="73"/>
      <c r="QKU57" s="73"/>
      <c r="QKV57" s="73"/>
      <c r="QKW57" s="73"/>
      <c r="QKX57" s="73"/>
      <c r="QKY57" s="73"/>
      <c r="QKZ57" s="73"/>
      <c r="QLA57" s="73"/>
      <c r="QLB57" s="73"/>
      <c r="QLC57" s="73"/>
      <c r="QLD57" s="73"/>
      <c r="QLE57" s="73"/>
      <c r="QLF57" s="73"/>
      <c r="QLG57" s="73"/>
      <c r="QLH57" s="73"/>
      <c r="QLI57" s="73"/>
      <c r="QLJ57" s="73"/>
      <c r="QLK57" s="73"/>
      <c r="QLL57" s="73"/>
      <c r="QLM57" s="73"/>
      <c r="QLN57" s="73"/>
      <c r="QLO57" s="73"/>
      <c r="QLP57" s="73"/>
      <c r="QLQ57" s="73"/>
      <c r="QLR57" s="73"/>
      <c r="QLS57" s="73"/>
      <c r="QLT57" s="73"/>
      <c r="QLU57" s="73"/>
      <c r="QLV57" s="73"/>
      <c r="QLW57" s="73"/>
      <c r="QLX57" s="73"/>
      <c r="QLY57" s="73"/>
      <c r="QLZ57" s="73"/>
      <c r="QMA57" s="73"/>
      <c r="QMB57" s="73"/>
      <c r="QMC57" s="73"/>
      <c r="QMD57" s="73"/>
      <c r="QME57" s="73"/>
      <c r="QMF57" s="73"/>
      <c r="QMG57" s="73"/>
      <c r="QMH57" s="73"/>
      <c r="QMI57" s="73"/>
      <c r="QMJ57" s="73"/>
      <c r="QMK57" s="73"/>
      <c r="QML57" s="73"/>
      <c r="QMM57" s="73"/>
      <c r="QMN57" s="73"/>
      <c r="QMO57" s="73"/>
      <c r="QMP57" s="73"/>
      <c r="QMQ57" s="73"/>
      <c r="QMR57" s="73"/>
      <c r="QMS57" s="73"/>
      <c r="QMT57" s="73"/>
      <c r="QMU57" s="73"/>
      <c r="QMV57" s="73"/>
      <c r="QMW57" s="73"/>
      <c r="QMX57" s="73"/>
      <c r="QMY57" s="73"/>
      <c r="QMZ57" s="73"/>
      <c r="QNA57" s="73"/>
      <c r="QNB57" s="73"/>
      <c r="QNC57" s="73"/>
      <c r="QND57" s="73"/>
      <c r="QNE57" s="73"/>
      <c r="QNF57" s="73"/>
      <c r="QNG57" s="73"/>
      <c r="QNH57" s="73"/>
      <c r="QNI57" s="73"/>
      <c r="QNJ57" s="73"/>
      <c r="QNK57" s="73"/>
      <c r="QNL57" s="73"/>
      <c r="QNM57" s="73"/>
      <c r="QNN57" s="73"/>
      <c r="QNO57" s="73"/>
      <c r="QNP57" s="73"/>
      <c r="QNQ57" s="73"/>
      <c r="QNR57" s="73"/>
      <c r="QNS57" s="73"/>
      <c r="QNT57" s="73"/>
      <c r="QNU57" s="73"/>
      <c r="QNV57" s="73"/>
      <c r="QNW57" s="73"/>
      <c r="QNX57" s="73"/>
      <c r="QNY57" s="73"/>
      <c r="QNZ57" s="73"/>
      <c r="QOA57" s="73"/>
      <c r="QOB57" s="73"/>
      <c r="QOC57" s="73"/>
      <c r="QOD57" s="73"/>
      <c r="QOE57" s="73"/>
      <c r="QOF57" s="73"/>
      <c r="QOG57" s="73"/>
      <c r="QOH57" s="73"/>
      <c r="QOI57" s="73"/>
      <c r="QOJ57" s="73"/>
      <c r="QOK57" s="73"/>
      <c r="QOL57" s="73"/>
      <c r="QOM57" s="73"/>
      <c r="QON57" s="73"/>
      <c r="QOO57" s="73"/>
      <c r="QOP57" s="73"/>
      <c r="QOQ57" s="73"/>
      <c r="QOR57" s="73"/>
      <c r="QOS57" s="73"/>
      <c r="QOT57" s="73"/>
      <c r="QOU57" s="73"/>
      <c r="QOV57" s="73"/>
      <c r="QOW57" s="73"/>
      <c r="QOX57" s="73"/>
      <c r="QOY57" s="73"/>
      <c r="QOZ57" s="73"/>
      <c r="QPA57" s="73"/>
      <c r="QPB57" s="73"/>
      <c r="QPC57" s="73"/>
      <c r="QPD57" s="73"/>
      <c r="QPE57" s="73"/>
      <c r="QPF57" s="73"/>
      <c r="QPG57" s="73"/>
      <c r="QPH57" s="73"/>
      <c r="QPI57" s="73"/>
      <c r="QPJ57" s="73"/>
      <c r="QPK57" s="73"/>
      <c r="QPL57" s="73"/>
      <c r="QPM57" s="73"/>
      <c r="QPN57" s="73"/>
      <c r="QPO57" s="73"/>
      <c r="QPP57" s="73"/>
      <c r="QPQ57" s="73"/>
      <c r="QPR57" s="73"/>
      <c r="QPS57" s="73"/>
      <c r="QPT57" s="73"/>
      <c r="QPU57" s="73"/>
      <c r="QPV57" s="73"/>
      <c r="QPW57" s="73"/>
      <c r="QPX57" s="73"/>
      <c r="QPY57" s="73"/>
      <c r="QPZ57" s="73"/>
      <c r="QQA57" s="73"/>
      <c r="QQB57" s="73"/>
      <c r="QQC57" s="73"/>
      <c r="QQD57" s="73"/>
      <c r="QQE57" s="73"/>
      <c r="QQF57" s="73"/>
      <c r="QQG57" s="73"/>
      <c r="QQH57" s="73"/>
      <c r="QQI57" s="73"/>
      <c r="QQJ57" s="73"/>
      <c r="QQK57" s="73"/>
      <c r="QQL57" s="73"/>
      <c r="QQM57" s="73"/>
      <c r="QQN57" s="73"/>
      <c r="QQO57" s="73"/>
      <c r="QQP57" s="73"/>
      <c r="QQQ57" s="73"/>
      <c r="QQR57" s="73"/>
      <c r="QQS57" s="73"/>
      <c r="QQT57" s="73"/>
      <c r="QQU57" s="73"/>
      <c r="QQV57" s="73"/>
      <c r="QQW57" s="73"/>
      <c r="QQX57" s="73"/>
      <c r="QQY57" s="73"/>
      <c r="QQZ57" s="73"/>
      <c r="QRA57" s="73"/>
      <c r="QRB57" s="73"/>
      <c r="QRC57" s="73"/>
      <c r="QRD57" s="73"/>
      <c r="QRE57" s="73"/>
      <c r="QRF57" s="73"/>
      <c r="QRG57" s="73"/>
      <c r="QRH57" s="73"/>
      <c r="QRI57" s="73"/>
      <c r="QRJ57" s="73"/>
      <c r="QRK57" s="73"/>
      <c r="QRL57" s="73"/>
      <c r="QRM57" s="73"/>
      <c r="QRN57" s="73"/>
      <c r="QRO57" s="73"/>
      <c r="QRP57" s="73"/>
      <c r="QRQ57" s="73"/>
      <c r="QRR57" s="73"/>
      <c r="QRS57" s="73"/>
      <c r="QRT57" s="73"/>
      <c r="QRU57" s="73"/>
      <c r="QRV57" s="73"/>
      <c r="QRW57" s="73"/>
      <c r="QRX57" s="73"/>
      <c r="QRY57" s="73"/>
      <c r="QRZ57" s="73"/>
      <c r="QSA57" s="73"/>
      <c r="QSB57" s="73"/>
      <c r="QSC57" s="73"/>
      <c r="QSD57" s="73"/>
      <c r="QSE57" s="73"/>
      <c r="QSF57" s="73"/>
      <c r="QSG57" s="73"/>
      <c r="QSH57" s="73"/>
      <c r="QSI57" s="73"/>
      <c r="QSJ57" s="73"/>
      <c r="QSK57" s="73"/>
      <c r="QSL57" s="73"/>
      <c r="QSM57" s="73"/>
      <c r="QSN57" s="73"/>
      <c r="QSO57" s="73"/>
      <c r="QSP57" s="73"/>
      <c r="QSQ57" s="73"/>
      <c r="QSR57" s="73"/>
      <c r="QSS57" s="73"/>
      <c r="QST57" s="73"/>
      <c r="QSU57" s="73"/>
      <c r="QSV57" s="73"/>
      <c r="QSW57" s="73"/>
      <c r="QSX57" s="73"/>
      <c r="QSY57" s="73"/>
      <c r="QSZ57" s="73"/>
      <c r="QTA57" s="73"/>
      <c r="QTB57" s="73"/>
      <c r="QTC57" s="73"/>
      <c r="QTD57" s="73"/>
      <c r="QTE57" s="73"/>
      <c r="QTF57" s="73"/>
      <c r="QTG57" s="73"/>
      <c r="QTH57" s="73"/>
      <c r="QTI57" s="73"/>
      <c r="QTJ57" s="73"/>
      <c r="QTK57" s="73"/>
      <c r="QTL57" s="73"/>
      <c r="QTM57" s="73"/>
      <c r="QTN57" s="73"/>
      <c r="QTO57" s="73"/>
      <c r="QTP57" s="73"/>
      <c r="QTQ57" s="73"/>
      <c r="QTR57" s="73"/>
      <c r="QTS57" s="73"/>
      <c r="QTT57" s="73"/>
      <c r="QTU57" s="73"/>
      <c r="QTV57" s="73"/>
      <c r="QTW57" s="73"/>
      <c r="QTX57" s="73"/>
      <c r="QTY57" s="73"/>
      <c r="QTZ57" s="73"/>
      <c r="QUA57" s="73"/>
      <c r="QUB57" s="73"/>
      <c r="QUC57" s="73"/>
      <c r="QUD57" s="73"/>
      <c r="QUE57" s="73"/>
      <c r="QUF57" s="73"/>
      <c r="QUG57" s="73"/>
      <c r="QUH57" s="73"/>
      <c r="QUI57" s="73"/>
      <c r="QUJ57" s="73"/>
      <c r="QUK57" s="73"/>
      <c r="QUL57" s="73"/>
      <c r="QUM57" s="73"/>
      <c r="QUN57" s="73"/>
      <c r="QUO57" s="73"/>
      <c r="QUP57" s="73"/>
      <c r="QUQ57" s="73"/>
      <c r="QUR57" s="73"/>
      <c r="QUS57" s="73"/>
      <c r="QUT57" s="73"/>
      <c r="QUU57" s="73"/>
      <c r="QUV57" s="73"/>
      <c r="QUW57" s="73"/>
      <c r="QUX57" s="73"/>
      <c r="QUY57" s="73"/>
      <c r="QUZ57" s="73"/>
      <c r="QVA57" s="73"/>
      <c r="QVB57" s="73"/>
      <c r="QVC57" s="73"/>
      <c r="QVD57" s="73"/>
      <c r="QVE57" s="73"/>
      <c r="QVF57" s="73"/>
      <c r="QVG57" s="73"/>
      <c r="QVH57" s="73"/>
      <c r="QVI57" s="73"/>
      <c r="QVJ57" s="73"/>
      <c r="QVK57" s="73"/>
      <c r="QVL57" s="73"/>
      <c r="QVM57" s="73"/>
      <c r="QVN57" s="73"/>
      <c r="QVO57" s="73"/>
      <c r="QVP57" s="73"/>
      <c r="QVQ57" s="73"/>
      <c r="QVR57" s="73"/>
      <c r="QVS57" s="73"/>
      <c r="QVT57" s="73"/>
      <c r="QVU57" s="73"/>
      <c r="QVV57" s="73"/>
      <c r="QVW57" s="73"/>
      <c r="QVX57" s="73"/>
      <c r="QVY57" s="73"/>
      <c r="QVZ57" s="73"/>
      <c r="QWA57" s="73"/>
      <c r="QWB57" s="73"/>
      <c r="QWC57" s="73"/>
      <c r="QWD57" s="73"/>
      <c r="QWE57" s="73"/>
      <c r="QWF57" s="73"/>
      <c r="QWG57" s="73"/>
      <c r="QWH57" s="73"/>
      <c r="QWI57" s="73"/>
      <c r="QWJ57" s="73"/>
      <c r="QWK57" s="73"/>
      <c r="QWL57" s="73"/>
      <c r="QWM57" s="73"/>
      <c r="QWN57" s="73"/>
      <c r="QWO57" s="73"/>
      <c r="QWP57" s="73"/>
      <c r="QWQ57" s="73"/>
      <c r="QWR57" s="73"/>
      <c r="QWS57" s="73"/>
      <c r="QWT57" s="73"/>
      <c r="QWU57" s="73"/>
      <c r="QWV57" s="73"/>
      <c r="QWW57" s="73"/>
      <c r="QWX57" s="73"/>
      <c r="QWY57" s="73"/>
      <c r="QWZ57" s="73"/>
      <c r="QXA57" s="73"/>
      <c r="QXB57" s="73"/>
      <c r="QXC57" s="73"/>
      <c r="QXD57" s="73"/>
      <c r="QXE57" s="73"/>
      <c r="QXF57" s="73"/>
      <c r="QXG57" s="73"/>
      <c r="QXH57" s="73"/>
      <c r="QXI57" s="73"/>
      <c r="QXJ57" s="73"/>
      <c r="QXK57" s="73"/>
      <c r="QXL57" s="73"/>
      <c r="QXM57" s="73"/>
      <c r="QXN57" s="73"/>
      <c r="QXO57" s="73"/>
      <c r="QXP57" s="73"/>
      <c r="QXQ57" s="73"/>
      <c r="QXR57" s="73"/>
      <c r="QXS57" s="73"/>
      <c r="QXT57" s="73"/>
      <c r="QXU57" s="73"/>
      <c r="QXV57" s="73"/>
      <c r="QXW57" s="73"/>
      <c r="QXX57" s="73"/>
      <c r="QXY57" s="73"/>
      <c r="QXZ57" s="73"/>
      <c r="QYA57" s="73"/>
      <c r="QYB57" s="73"/>
      <c r="QYC57" s="73"/>
      <c r="QYD57" s="73"/>
      <c r="QYE57" s="73"/>
      <c r="QYF57" s="73"/>
      <c r="QYG57" s="73"/>
      <c r="QYH57" s="73"/>
      <c r="QYI57" s="73"/>
      <c r="QYJ57" s="73"/>
      <c r="QYK57" s="73"/>
      <c r="QYL57" s="73"/>
      <c r="QYM57" s="73"/>
      <c r="QYN57" s="73"/>
      <c r="QYO57" s="73"/>
      <c r="QYP57" s="73"/>
      <c r="QYQ57" s="73"/>
      <c r="QYR57" s="73"/>
      <c r="QYS57" s="73"/>
      <c r="QYT57" s="73"/>
      <c r="QYU57" s="73"/>
      <c r="QYV57" s="73"/>
      <c r="QYW57" s="73"/>
      <c r="QYX57" s="73"/>
      <c r="QYY57" s="73"/>
      <c r="QYZ57" s="73"/>
      <c r="QZA57" s="73"/>
      <c r="QZB57" s="73"/>
      <c r="QZC57" s="73"/>
      <c r="QZD57" s="73"/>
      <c r="QZE57" s="73"/>
      <c r="QZF57" s="73"/>
      <c r="QZG57" s="73"/>
      <c r="QZH57" s="73"/>
      <c r="QZI57" s="73"/>
      <c r="QZJ57" s="73"/>
      <c r="QZK57" s="73"/>
      <c r="QZL57" s="73"/>
      <c r="QZM57" s="73"/>
      <c r="QZN57" s="73"/>
      <c r="QZO57" s="73"/>
      <c r="QZP57" s="73"/>
      <c r="QZQ57" s="73"/>
      <c r="QZR57" s="73"/>
      <c r="QZS57" s="73"/>
      <c r="QZT57" s="73"/>
      <c r="QZU57" s="73"/>
      <c r="QZV57" s="73"/>
      <c r="QZW57" s="73"/>
      <c r="QZX57" s="73"/>
      <c r="QZY57" s="73"/>
      <c r="QZZ57" s="73"/>
      <c r="RAA57" s="73"/>
      <c r="RAB57" s="73"/>
      <c r="RAC57" s="73"/>
      <c r="RAD57" s="73"/>
      <c r="RAE57" s="73"/>
      <c r="RAF57" s="73"/>
      <c r="RAG57" s="73"/>
      <c r="RAH57" s="73"/>
      <c r="RAI57" s="73"/>
      <c r="RAJ57" s="73"/>
      <c r="RAK57" s="73"/>
      <c r="RAL57" s="73"/>
      <c r="RAM57" s="73"/>
      <c r="RAN57" s="73"/>
      <c r="RAO57" s="73"/>
      <c r="RAP57" s="73"/>
      <c r="RAQ57" s="73"/>
      <c r="RAR57" s="73"/>
      <c r="RAS57" s="73"/>
      <c r="RAT57" s="73"/>
      <c r="RAU57" s="73"/>
      <c r="RAV57" s="73"/>
      <c r="RAW57" s="73"/>
      <c r="RAX57" s="73"/>
      <c r="RAY57" s="73"/>
      <c r="RAZ57" s="73"/>
      <c r="RBA57" s="73"/>
      <c r="RBB57" s="73"/>
      <c r="RBC57" s="73"/>
      <c r="RBD57" s="73"/>
      <c r="RBE57" s="73"/>
      <c r="RBF57" s="73"/>
      <c r="RBG57" s="73"/>
      <c r="RBH57" s="73"/>
      <c r="RBI57" s="73"/>
      <c r="RBJ57" s="73"/>
      <c r="RBK57" s="73"/>
      <c r="RBL57" s="73"/>
      <c r="RBM57" s="73"/>
      <c r="RBN57" s="73"/>
      <c r="RBO57" s="73"/>
      <c r="RBP57" s="73"/>
      <c r="RBQ57" s="73"/>
      <c r="RBR57" s="73"/>
      <c r="RBS57" s="73"/>
      <c r="RBT57" s="73"/>
      <c r="RBU57" s="73"/>
      <c r="RBV57" s="73"/>
      <c r="RBW57" s="73"/>
      <c r="RBX57" s="73"/>
      <c r="RBY57" s="73"/>
      <c r="RBZ57" s="73"/>
      <c r="RCA57" s="73"/>
      <c r="RCB57" s="73"/>
      <c r="RCC57" s="73"/>
      <c r="RCD57" s="73"/>
      <c r="RCE57" s="73"/>
      <c r="RCF57" s="73"/>
      <c r="RCG57" s="73"/>
      <c r="RCH57" s="73"/>
      <c r="RCI57" s="73"/>
      <c r="RCJ57" s="73"/>
      <c r="RCK57" s="73"/>
      <c r="RCL57" s="73"/>
      <c r="RCM57" s="73"/>
      <c r="RCN57" s="73"/>
      <c r="RCO57" s="73"/>
      <c r="RCP57" s="73"/>
      <c r="RCQ57" s="73"/>
      <c r="RCR57" s="73"/>
      <c r="RCS57" s="73"/>
      <c r="RCT57" s="73"/>
      <c r="RCU57" s="73"/>
      <c r="RCV57" s="73"/>
      <c r="RCW57" s="73"/>
      <c r="RCX57" s="73"/>
      <c r="RCY57" s="73"/>
      <c r="RCZ57" s="73"/>
      <c r="RDA57" s="73"/>
      <c r="RDB57" s="73"/>
      <c r="RDC57" s="73"/>
      <c r="RDD57" s="73"/>
      <c r="RDE57" s="73"/>
      <c r="RDF57" s="73"/>
      <c r="RDG57" s="73"/>
      <c r="RDH57" s="73"/>
      <c r="RDI57" s="73"/>
      <c r="RDJ57" s="73"/>
      <c r="RDK57" s="73"/>
      <c r="RDL57" s="73"/>
      <c r="RDM57" s="73"/>
      <c r="RDN57" s="73"/>
      <c r="RDO57" s="73"/>
      <c r="RDP57" s="73"/>
      <c r="RDQ57" s="73"/>
      <c r="RDR57" s="73"/>
      <c r="RDS57" s="73"/>
      <c r="RDT57" s="73"/>
      <c r="RDU57" s="73"/>
      <c r="RDV57" s="73"/>
      <c r="RDW57" s="73"/>
      <c r="RDX57" s="73"/>
      <c r="RDY57" s="73"/>
      <c r="RDZ57" s="73"/>
      <c r="REA57" s="73"/>
      <c r="REB57" s="73"/>
      <c r="REC57" s="73"/>
      <c r="RED57" s="73"/>
      <c r="REE57" s="73"/>
      <c r="REF57" s="73"/>
      <c r="REG57" s="73"/>
      <c r="REH57" s="73"/>
      <c r="REI57" s="73"/>
      <c r="REJ57" s="73"/>
      <c r="REK57" s="73"/>
      <c r="REL57" s="73"/>
      <c r="REM57" s="73"/>
      <c r="REN57" s="73"/>
      <c r="REO57" s="73"/>
      <c r="REP57" s="73"/>
      <c r="REQ57" s="73"/>
      <c r="RER57" s="73"/>
      <c r="RES57" s="73"/>
      <c r="RET57" s="73"/>
      <c r="REU57" s="73"/>
      <c r="REV57" s="73"/>
      <c r="REW57" s="73"/>
      <c r="REX57" s="73"/>
      <c r="REY57" s="73"/>
      <c r="REZ57" s="73"/>
      <c r="RFA57" s="73"/>
      <c r="RFB57" s="73"/>
      <c r="RFC57" s="73"/>
      <c r="RFD57" s="73"/>
      <c r="RFE57" s="73"/>
      <c r="RFF57" s="73"/>
      <c r="RFG57" s="73"/>
      <c r="RFH57" s="73"/>
      <c r="RFI57" s="73"/>
      <c r="RFJ57" s="73"/>
      <c r="RFK57" s="73"/>
      <c r="RFL57" s="73"/>
      <c r="RFM57" s="73"/>
      <c r="RFN57" s="73"/>
      <c r="RFO57" s="73"/>
      <c r="RFP57" s="73"/>
      <c r="RFQ57" s="73"/>
      <c r="RFR57" s="73"/>
      <c r="RFS57" s="73"/>
      <c r="RFT57" s="73"/>
      <c r="RFU57" s="73"/>
      <c r="RFV57" s="73"/>
      <c r="RFW57" s="73"/>
      <c r="RFX57" s="73"/>
      <c r="RFY57" s="73"/>
      <c r="RFZ57" s="73"/>
      <c r="RGA57" s="73"/>
      <c r="RGB57" s="73"/>
      <c r="RGC57" s="73"/>
      <c r="RGD57" s="73"/>
      <c r="RGE57" s="73"/>
      <c r="RGF57" s="73"/>
      <c r="RGG57" s="73"/>
      <c r="RGH57" s="73"/>
      <c r="RGI57" s="73"/>
      <c r="RGJ57" s="73"/>
      <c r="RGK57" s="73"/>
      <c r="RGL57" s="73"/>
      <c r="RGM57" s="73"/>
      <c r="RGN57" s="73"/>
      <c r="RGO57" s="73"/>
      <c r="RGP57" s="73"/>
      <c r="RGQ57" s="73"/>
      <c r="RGR57" s="73"/>
      <c r="RGS57" s="73"/>
      <c r="RGT57" s="73"/>
      <c r="RGU57" s="73"/>
      <c r="RGV57" s="73"/>
      <c r="RGW57" s="73"/>
      <c r="RGX57" s="73"/>
      <c r="RGY57" s="73"/>
      <c r="RGZ57" s="73"/>
      <c r="RHA57" s="73"/>
      <c r="RHB57" s="73"/>
      <c r="RHC57" s="73"/>
      <c r="RHD57" s="73"/>
      <c r="RHE57" s="73"/>
      <c r="RHF57" s="73"/>
      <c r="RHG57" s="73"/>
      <c r="RHH57" s="73"/>
      <c r="RHI57" s="73"/>
      <c r="RHJ57" s="73"/>
      <c r="RHK57" s="73"/>
      <c r="RHL57" s="73"/>
      <c r="RHM57" s="73"/>
      <c r="RHN57" s="73"/>
      <c r="RHO57" s="73"/>
      <c r="RHP57" s="73"/>
      <c r="RHQ57" s="73"/>
      <c r="RHR57" s="73"/>
      <c r="RHS57" s="73"/>
      <c r="RHT57" s="73"/>
      <c r="RHU57" s="73"/>
      <c r="RHV57" s="73"/>
      <c r="RHW57" s="73"/>
      <c r="RHX57" s="73"/>
      <c r="RHY57" s="73"/>
      <c r="RHZ57" s="73"/>
      <c r="RIA57" s="73"/>
      <c r="RIB57" s="73"/>
      <c r="RIC57" s="73"/>
      <c r="RID57" s="73"/>
      <c r="RIE57" s="73"/>
      <c r="RIF57" s="73"/>
      <c r="RIG57" s="73"/>
      <c r="RIH57" s="73"/>
      <c r="RII57" s="73"/>
      <c r="RIJ57" s="73"/>
      <c r="RIK57" s="73"/>
      <c r="RIL57" s="73"/>
      <c r="RIM57" s="73"/>
      <c r="RIN57" s="73"/>
      <c r="RIO57" s="73"/>
      <c r="RIP57" s="73"/>
      <c r="RIQ57" s="73"/>
      <c r="RIR57" s="73"/>
      <c r="RIS57" s="73"/>
      <c r="RIT57" s="73"/>
      <c r="RIU57" s="73"/>
      <c r="RIV57" s="73"/>
      <c r="RIW57" s="73"/>
      <c r="RIX57" s="73"/>
      <c r="RIY57" s="73"/>
      <c r="RIZ57" s="73"/>
      <c r="RJA57" s="73"/>
      <c r="RJB57" s="73"/>
      <c r="RJC57" s="73"/>
      <c r="RJD57" s="73"/>
      <c r="RJE57" s="73"/>
      <c r="RJF57" s="73"/>
      <c r="RJG57" s="73"/>
      <c r="RJH57" s="73"/>
      <c r="RJI57" s="73"/>
      <c r="RJJ57" s="73"/>
      <c r="RJK57" s="73"/>
      <c r="RJL57" s="73"/>
      <c r="RJM57" s="73"/>
      <c r="RJN57" s="73"/>
      <c r="RJO57" s="73"/>
      <c r="RJP57" s="73"/>
      <c r="RJQ57" s="73"/>
      <c r="RJR57" s="73"/>
      <c r="RJS57" s="73"/>
      <c r="RJT57" s="73"/>
      <c r="RJU57" s="73"/>
      <c r="RJV57" s="73"/>
      <c r="RJW57" s="73"/>
      <c r="RJX57" s="73"/>
      <c r="RJY57" s="73"/>
      <c r="RJZ57" s="73"/>
      <c r="RKA57" s="73"/>
      <c r="RKB57" s="73"/>
      <c r="RKC57" s="73"/>
      <c r="RKD57" s="73"/>
      <c r="RKE57" s="73"/>
      <c r="RKF57" s="73"/>
      <c r="RKG57" s="73"/>
      <c r="RKH57" s="73"/>
      <c r="RKI57" s="73"/>
      <c r="RKJ57" s="73"/>
      <c r="RKK57" s="73"/>
      <c r="RKL57" s="73"/>
      <c r="RKM57" s="73"/>
      <c r="RKN57" s="73"/>
      <c r="RKO57" s="73"/>
      <c r="RKP57" s="73"/>
      <c r="RKQ57" s="73"/>
      <c r="RKR57" s="73"/>
      <c r="RKS57" s="73"/>
      <c r="RKT57" s="73"/>
      <c r="RKU57" s="73"/>
      <c r="RKV57" s="73"/>
      <c r="RKW57" s="73"/>
      <c r="RKX57" s="73"/>
      <c r="RKY57" s="73"/>
      <c r="RKZ57" s="73"/>
      <c r="RLA57" s="73"/>
      <c r="RLB57" s="73"/>
      <c r="RLC57" s="73"/>
      <c r="RLD57" s="73"/>
      <c r="RLE57" s="73"/>
      <c r="RLF57" s="73"/>
      <c r="RLG57" s="73"/>
      <c r="RLH57" s="73"/>
      <c r="RLI57" s="73"/>
      <c r="RLJ57" s="73"/>
      <c r="RLK57" s="73"/>
      <c r="RLL57" s="73"/>
      <c r="RLM57" s="73"/>
      <c r="RLN57" s="73"/>
      <c r="RLO57" s="73"/>
      <c r="RLP57" s="73"/>
      <c r="RLQ57" s="73"/>
      <c r="RLR57" s="73"/>
      <c r="RLS57" s="73"/>
      <c r="RLT57" s="73"/>
      <c r="RLU57" s="73"/>
      <c r="RLV57" s="73"/>
      <c r="RLW57" s="73"/>
      <c r="RLX57" s="73"/>
      <c r="RLY57" s="73"/>
      <c r="RLZ57" s="73"/>
      <c r="RMA57" s="73"/>
      <c r="RMB57" s="73"/>
      <c r="RMC57" s="73"/>
      <c r="RMD57" s="73"/>
      <c r="RME57" s="73"/>
      <c r="RMF57" s="73"/>
      <c r="RMG57" s="73"/>
      <c r="RMH57" s="73"/>
      <c r="RMI57" s="73"/>
      <c r="RMJ57" s="73"/>
      <c r="RMK57" s="73"/>
      <c r="RML57" s="73"/>
      <c r="RMM57" s="73"/>
      <c r="RMN57" s="73"/>
      <c r="RMO57" s="73"/>
      <c r="RMP57" s="73"/>
      <c r="RMQ57" s="73"/>
      <c r="RMR57" s="73"/>
      <c r="RMS57" s="73"/>
      <c r="RMT57" s="73"/>
      <c r="RMU57" s="73"/>
      <c r="RMV57" s="73"/>
      <c r="RMW57" s="73"/>
      <c r="RMX57" s="73"/>
      <c r="RMY57" s="73"/>
      <c r="RMZ57" s="73"/>
      <c r="RNA57" s="73"/>
      <c r="RNB57" s="73"/>
      <c r="RNC57" s="73"/>
      <c r="RND57" s="73"/>
      <c r="RNE57" s="73"/>
      <c r="RNF57" s="73"/>
      <c r="RNG57" s="73"/>
      <c r="RNH57" s="73"/>
      <c r="RNI57" s="73"/>
      <c r="RNJ57" s="73"/>
      <c r="RNK57" s="73"/>
      <c r="RNL57" s="73"/>
      <c r="RNM57" s="73"/>
      <c r="RNN57" s="73"/>
      <c r="RNO57" s="73"/>
      <c r="RNP57" s="73"/>
      <c r="RNQ57" s="73"/>
      <c r="RNR57" s="73"/>
      <c r="RNS57" s="73"/>
      <c r="RNT57" s="73"/>
      <c r="RNU57" s="73"/>
      <c r="RNV57" s="73"/>
      <c r="RNW57" s="73"/>
      <c r="RNX57" s="73"/>
      <c r="RNY57" s="73"/>
      <c r="RNZ57" s="73"/>
      <c r="ROA57" s="73"/>
      <c r="ROB57" s="73"/>
      <c r="ROC57" s="73"/>
      <c r="ROD57" s="73"/>
      <c r="ROE57" s="73"/>
      <c r="ROF57" s="73"/>
      <c r="ROG57" s="73"/>
      <c r="ROH57" s="73"/>
      <c r="ROI57" s="73"/>
      <c r="ROJ57" s="73"/>
      <c r="ROK57" s="73"/>
      <c r="ROL57" s="73"/>
      <c r="ROM57" s="73"/>
      <c r="RON57" s="73"/>
      <c r="ROO57" s="73"/>
      <c r="ROP57" s="73"/>
      <c r="ROQ57" s="73"/>
      <c r="ROR57" s="73"/>
      <c r="ROS57" s="73"/>
      <c r="ROT57" s="73"/>
      <c r="ROU57" s="73"/>
      <c r="ROV57" s="73"/>
      <c r="ROW57" s="73"/>
      <c r="ROX57" s="73"/>
      <c r="ROY57" s="73"/>
      <c r="ROZ57" s="73"/>
      <c r="RPA57" s="73"/>
      <c r="RPB57" s="73"/>
      <c r="RPC57" s="73"/>
      <c r="RPD57" s="73"/>
      <c r="RPE57" s="73"/>
      <c r="RPF57" s="73"/>
      <c r="RPG57" s="73"/>
      <c r="RPH57" s="73"/>
      <c r="RPI57" s="73"/>
      <c r="RPJ57" s="73"/>
      <c r="RPK57" s="73"/>
      <c r="RPL57" s="73"/>
      <c r="RPM57" s="73"/>
      <c r="RPN57" s="73"/>
      <c r="RPO57" s="73"/>
      <c r="RPP57" s="73"/>
      <c r="RPQ57" s="73"/>
      <c r="RPR57" s="73"/>
      <c r="RPS57" s="73"/>
      <c r="RPT57" s="73"/>
      <c r="RPU57" s="73"/>
      <c r="RPV57" s="73"/>
      <c r="RPW57" s="73"/>
      <c r="RPX57" s="73"/>
      <c r="RPY57" s="73"/>
      <c r="RPZ57" s="73"/>
      <c r="RQA57" s="73"/>
      <c r="RQB57" s="73"/>
      <c r="RQC57" s="73"/>
      <c r="RQD57" s="73"/>
      <c r="RQE57" s="73"/>
      <c r="RQF57" s="73"/>
      <c r="RQG57" s="73"/>
      <c r="RQH57" s="73"/>
      <c r="RQI57" s="73"/>
      <c r="RQJ57" s="73"/>
      <c r="RQK57" s="73"/>
      <c r="RQL57" s="73"/>
      <c r="RQM57" s="73"/>
      <c r="RQN57" s="73"/>
      <c r="RQO57" s="73"/>
      <c r="RQP57" s="73"/>
      <c r="RQQ57" s="73"/>
      <c r="RQR57" s="73"/>
      <c r="RQS57" s="73"/>
      <c r="RQT57" s="73"/>
      <c r="RQU57" s="73"/>
      <c r="RQV57" s="73"/>
      <c r="RQW57" s="73"/>
      <c r="RQX57" s="73"/>
      <c r="RQY57" s="73"/>
      <c r="RQZ57" s="73"/>
      <c r="RRA57" s="73"/>
      <c r="RRB57" s="73"/>
      <c r="RRC57" s="73"/>
      <c r="RRD57" s="73"/>
      <c r="RRE57" s="73"/>
      <c r="RRF57" s="73"/>
      <c r="RRG57" s="73"/>
      <c r="RRH57" s="73"/>
      <c r="RRI57" s="73"/>
      <c r="RRJ57" s="73"/>
      <c r="RRK57" s="73"/>
      <c r="RRL57" s="73"/>
      <c r="RRM57" s="73"/>
      <c r="RRN57" s="73"/>
      <c r="RRO57" s="73"/>
      <c r="RRP57" s="73"/>
      <c r="RRQ57" s="73"/>
      <c r="RRR57" s="73"/>
      <c r="RRS57" s="73"/>
      <c r="RRT57" s="73"/>
      <c r="RRU57" s="73"/>
      <c r="RRV57" s="73"/>
      <c r="RRW57" s="73"/>
      <c r="RRX57" s="73"/>
      <c r="RRY57" s="73"/>
      <c r="RRZ57" s="73"/>
      <c r="RSA57" s="73"/>
      <c r="RSB57" s="73"/>
      <c r="RSC57" s="73"/>
      <c r="RSD57" s="73"/>
      <c r="RSE57" s="73"/>
      <c r="RSF57" s="73"/>
      <c r="RSG57" s="73"/>
      <c r="RSH57" s="73"/>
      <c r="RSI57" s="73"/>
      <c r="RSJ57" s="73"/>
      <c r="RSK57" s="73"/>
      <c r="RSL57" s="73"/>
      <c r="RSM57" s="73"/>
      <c r="RSN57" s="73"/>
      <c r="RSO57" s="73"/>
      <c r="RSP57" s="73"/>
      <c r="RSQ57" s="73"/>
      <c r="RSR57" s="73"/>
      <c r="RSS57" s="73"/>
      <c r="RST57" s="73"/>
      <c r="RSU57" s="73"/>
      <c r="RSV57" s="73"/>
      <c r="RSW57" s="73"/>
      <c r="RSX57" s="73"/>
      <c r="RSY57" s="73"/>
      <c r="RSZ57" s="73"/>
      <c r="RTA57" s="73"/>
      <c r="RTB57" s="73"/>
      <c r="RTC57" s="73"/>
      <c r="RTD57" s="73"/>
      <c r="RTE57" s="73"/>
      <c r="RTF57" s="73"/>
      <c r="RTG57" s="73"/>
      <c r="RTH57" s="73"/>
      <c r="RTI57" s="73"/>
      <c r="RTJ57" s="73"/>
      <c r="RTK57" s="73"/>
      <c r="RTL57" s="73"/>
      <c r="RTM57" s="73"/>
      <c r="RTN57" s="73"/>
      <c r="RTO57" s="73"/>
      <c r="RTP57" s="73"/>
      <c r="RTQ57" s="73"/>
      <c r="RTR57" s="73"/>
      <c r="RTS57" s="73"/>
      <c r="RTT57" s="73"/>
      <c r="RTU57" s="73"/>
      <c r="RTV57" s="73"/>
      <c r="RTW57" s="73"/>
      <c r="RTX57" s="73"/>
      <c r="RTY57" s="73"/>
      <c r="RTZ57" s="73"/>
      <c r="RUA57" s="73"/>
      <c r="RUB57" s="73"/>
      <c r="RUC57" s="73"/>
      <c r="RUD57" s="73"/>
      <c r="RUE57" s="73"/>
      <c r="RUF57" s="73"/>
      <c r="RUG57" s="73"/>
      <c r="RUH57" s="73"/>
      <c r="RUI57" s="73"/>
      <c r="RUJ57" s="73"/>
      <c r="RUK57" s="73"/>
      <c r="RUL57" s="73"/>
      <c r="RUM57" s="73"/>
      <c r="RUN57" s="73"/>
      <c r="RUO57" s="73"/>
      <c r="RUP57" s="73"/>
      <c r="RUQ57" s="73"/>
      <c r="RUR57" s="73"/>
      <c r="RUS57" s="73"/>
      <c r="RUT57" s="73"/>
      <c r="RUU57" s="73"/>
      <c r="RUV57" s="73"/>
      <c r="RUW57" s="73"/>
      <c r="RUX57" s="73"/>
      <c r="RUY57" s="73"/>
      <c r="RUZ57" s="73"/>
      <c r="RVA57" s="73"/>
      <c r="RVB57" s="73"/>
      <c r="RVC57" s="73"/>
      <c r="RVD57" s="73"/>
      <c r="RVE57" s="73"/>
      <c r="RVF57" s="73"/>
      <c r="RVG57" s="73"/>
      <c r="RVH57" s="73"/>
      <c r="RVI57" s="73"/>
      <c r="RVJ57" s="73"/>
      <c r="RVK57" s="73"/>
      <c r="RVL57" s="73"/>
      <c r="RVM57" s="73"/>
      <c r="RVN57" s="73"/>
      <c r="RVO57" s="73"/>
      <c r="RVP57" s="73"/>
      <c r="RVQ57" s="73"/>
      <c r="RVR57" s="73"/>
      <c r="RVS57" s="73"/>
      <c r="RVT57" s="73"/>
      <c r="RVU57" s="73"/>
      <c r="RVV57" s="73"/>
      <c r="RVW57" s="73"/>
      <c r="RVX57" s="73"/>
      <c r="RVY57" s="73"/>
      <c r="RVZ57" s="73"/>
      <c r="RWA57" s="73"/>
      <c r="RWB57" s="73"/>
      <c r="RWC57" s="73"/>
      <c r="RWD57" s="73"/>
      <c r="RWE57" s="73"/>
      <c r="RWF57" s="73"/>
      <c r="RWG57" s="73"/>
      <c r="RWH57" s="73"/>
      <c r="RWI57" s="73"/>
      <c r="RWJ57" s="73"/>
      <c r="RWK57" s="73"/>
      <c r="RWL57" s="73"/>
      <c r="RWM57" s="73"/>
      <c r="RWN57" s="73"/>
      <c r="RWO57" s="73"/>
      <c r="RWP57" s="73"/>
      <c r="RWQ57" s="73"/>
      <c r="RWR57" s="73"/>
      <c r="RWS57" s="73"/>
      <c r="RWT57" s="73"/>
      <c r="RWU57" s="73"/>
      <c r="RWV57" s="73"/>
      <c r="RWW57" s="73"/>
      <c r="RWX57" s="73"/>
      <c r="RWY57" s="73"/>
      <c r="RWZ57" s="73"/>
      <c r="RXA57" s="73"/>
      <c r="RXB57" s="73"/>
      <c r="RXC57" s="73"/>
      <c r="RXD57" s="73"/>
      <c r="RXE57" s="73"/>
      <c r="RXF57" s="73"/>
      <c r="RXG57" s="73"/>
      <c r="RXH57" s="73"/>
      <c r="RXI57" s="73"/>
      <c r="RXJ57" s="73"/>
      <c r="RXK57" s="73"/>
      <c r="RXL57" s="73"/>
      <c r="RXM57" s="73"/>
      <c r="RXN57" s="73"/>
      <c r="RXO57" s="73"/>
      <c r="RXP57" s="73"/>
      <c r="RXQ57" s="73"/>
      <c r="RXR57" s="73"/>
      <c r="RXS57" s="73"/>
      <c r="RXT57" s="73"/>
      <c r="RXU57" s="73"/>
      <c r="RXV57" s="73"/>
      <c r="RXW57" s="73"/>
      <c r="RXX57" s="73"/>
      <c r="RXY57" s="73"/>
      <c r="RXZ57" s="73"/>
      <c r="RYA57" s="73"/>
      <c r="RYB57" s="73"/>
      <c r="RYC57" s="73"/>
      <c r="RYD57" s="73"/>
      <c r="RYE57" s="73"/>
      <c r="RYF57" s="73"/>
      <c r="RYG57" s="73"/>
      <c r="RYH57" s="73"/>
      <c r="RYI57" s="73"/>
      <c r="RYJ57" s="73"/>
      <c r="RYK57" s="73"/>
      <c r="RYL57" s="73"/>
      <c r="RYM57" s="73"/>
      <c r="RYN57" s="73"/>
      <c r="RYO57" s="73"/>
      <c r="RYP57" s="73"/>
      <c r="RYQ57" s="73"/>
      <c r="RYR57" s="73"/>
      <c r="RYS57" s="73"/>
      <c r="RYT57" s="73"/>
      <c r="RYU57" s="73"/>
      <c r="RYV57" s="73"/>
      <c r="RYW57" s="73"/>
      <c r="RYX57" s="73"/>
      <c r="RYY57" s="73"/>
      <c r="RYZ57" s="73"/>
      <c r="RZA57" s="73"/>
      <c r="RZB57" s="73"/>
      <c r="RZC57" s="73"/>
      <c r="RZD57" s="73"/>
      <c r="RZE57" s="73"/>
      <c r="RZF57" s="73"/>
      <c r="RZG57" s="73"/>
      <c r="RZH57" s="73"/>
      <c r="RZI57" s="73"/>
      <c r="RZJ57" s="73"/>
      <c r="RZK57" s="73"/>
      <c r="RZL57" s="73"/>
      <c r="RZM57" s="73"/>
      <c r="RZN57" s="73"/>
      <c r="RZO57" s="73"/>
      <c r="RZP57" s="73"/>
      <c r="RZQ57" s="73"/>
      <c r="RZR57" s="73"/>
      <c r="RZS57" s="73"/>
      <c r="RZT57" s="73"/>
      <c r="RZU57" s="73"/>
      <c r="RZV57" s="73"/>
      <c r="RZW57" s="73"/>
      <c r="RZX57" s="73"/>
      <c r="RZY57" s="73"/>
      <c r="RZZ57" s="73"/>
      <c r="SAA57" s="73"/>
      <c r="SAB57" s="73"/>
      <c r="SAC57" s="73"/>
      <c r="SAD57" s="73"/>
      <c r="SAE57" s="73"/>
      <c r="SAF57" s="73"/>
      <c r="SAG57" s="73"/>
      <c r="SAH57" s="73"/>
      <c r="SAI57" s="73"/>
      <c r="SAJ57" s="73"/>
      <c r="SAK57" s="73"/>
      <c r="SAL57" s="73"/>
      <c r="SAM57" s="73"/>
      <c r="SAN57" s="73"/>
      <c r="SAO57" s="73"/>
      <c r="SAP57" s="73"/>
      <c r="SAQ57" s="73"/>
      <c r="SAR57" s="73"/>
      <c r="SAS57" s="73"/>
      <c r="SAT57" s="73"/>
      <c r="SAU57" s="73"/>
      <c r="SAV57" s="73"/>
      <c r="SAW57" s="73"/>
      <c r="SAX57" s="73"/>
      <c r="SAY57" s="73"/>
      <c r="SAZ57" s="73"/>
      <c r="SBA57" s="73"/>
      <c r="SBB57" s="73"/>
      <c r="SBC57" s="73"/>
      <c r="SBD57" s="73"/>
      <c r="SBE57" s="73"/>
      <c r="SBF57" s="73"/>
      <c r="SBG57" s="73"/>
      <c r="SBH57" s="73"/>
      <c r="SBI57" s="73"/>
      <c r="SBJ57" s="73"/>
      <c r="SBK57" s="73"/>
      <c r="SBL57" s="73"/>
      <c r="SBM57" s="73"/>
      <c r="SBN57" s="73"/>
      <c r="SBO57" s="73"/>
      <c r="SBP57" s="73"/>
      <c r="SBQ57" s="73"/>
      <c r="SBR57" s="73"/>
      <c r="SBS57" s="73"/>
      <c r="SBT57" s="73"/>
      <c r="SBU57" s="73"/>
      <c r="SBV57" s="73"/>
      <c r="SBW57" s="73"/>
      <c r="SBX57" s="73"/>
      <c r="SBY57" s="73"/>
      <c r="SBZ57" s="73"/>
      <c r="SCA57" s="73"/>
      <c r="SCB57" s="73"/>
      <c r="SCC57" s="73"/>
      <c r="SCD57" s="73"/>
      <c r="SCE57" s="73"/>
      <c r="SCF57" s="73"/>
      <c r="SCG57" s="73"/>
      <c r="SCH57" s="73"/>
      <c r="SCI57" s="73"/>
      <c r="SCJ57" s="73"/>
      <c r="SCK57" s="73"/>
      <c r="SCL57" s="73"/>
      <c r="SCM57" s="73"/>
      <c r="SCN57" s="73"/>
      <c r="SCO57" s="73"/>
      <c r="SCP57" s="73"/>
      <c r="SCQ57" s="73"/>
      <c r="SCR57" s="73"/>
      <c r="SCS57" s="73"/>
      <c r="SCT57" s="73"/>
      <c r="SCU57" s="73"/>
      <c r="SCV57" s="73"/>
      <c r="SCW57" s="73"/>
      <c r="SCX57" s="73"/>
      <c r="SCY57" s="73"/>
      <c r="SCZ57" s="73"/>
      <c r="SDA57" s="73"/>
      <c r="SDB57" s="73"/>
      <c r="SDC57" s="73"/>
      <c r="SDD57" s="73"/>
      <c r="SDE57" s="73"/>
      <c r="SDF57" s="73"/>
      <c r="SDG57" s="73"/>
      <c r="SDH57" s="73"/>
      <c r="SDI57" s="73"/>
      <c r="SDJ57" s="73"/>
      <c r="SDK57" s="73"/>
      <c r="SDL57" s="73"/>
      <c r="SDM57" s="73"/>
      <c r="SDN57" s="73"/>
      <c r="SDO57" s="73"/>
      <c r="SDP57" s="73"/>
      <c r="SDQ57" s="73"/>
      <c r="SDR57" s="73"/>
      <c r="SDS57" s="73"/>
      <c r="SDT57" s="73"/>
      <c r="SDU57" s="73"/>
      <c r="SDV57" s="73"/>
      <c r="SDW57" s="73"/>
      <c r="SDX57" s="73"/>
      <c r="SDY57" s="73"/>
      <c r="SDZ57" s="73"/>
      <c r="SEA57" s="73"/>
      <c r="SEB57" s="73"/>
      <c r="SEC57" s="73"/>
      <c r="SED57" s="73"/>
      <c r="SEE57" s="73"/>
      <c r="SEF57" s="73"/>
      <c r="SEG57" s="73"/>
      <c r="SEH57" s="73"/>
      <c r="SEI57" s="73"/>
      <c r="SEJ57" s="73"/>
      <c r="SEK57" s="73"/>
      <c r="SEL57" s="73"/>
      <c r="SEM57" s="73"/>
      <c r="SEN57" s="73"/>
      <c r="SEO57" s="73"/>
      <c r="SEP57" s="73"/>
      <c r="SEQ57" s="73"/>
      <c r="SER57" s="73"/>
      <c r="SES57" s="73"/>
      <c r="SET57" s="73"/>
      <c r="SEU57" s="73"/>
      <c r="SEV57" s="73"/>
      <c r="SEW57" s="73"/>
      <c r="SEX57" s="73"/>
      <c r="SEY57" s="73"/>
      <c r="SEZ57" s="73"/>
      <c r="SFA57" s="73"/>
      <c r="SFB57" s="73"/>
      <c r="SFC57" s="73"/>
      <c r="SFD57" s="73"/>
      <c r="SFE57" s="73"/>
      <c r="SFF57" s="73"/>
      <c r="SFG57" s="73"/>
      <c r="SFH57" s="73"/>
      <c r="SFI57" s="73"/>
      <c r="SFJ57" s="73"/>
      <c r="SFK57" s="73"/>
      <c r="SFL57" s="73"/>
      <c r="SFM57" s="73"/>
      <c r="SFN57" s="73"/>
      <c r="SFO57" s="73"/>
      <c r="SFP57" s="73"/>
      <c r="SFQ57" s="73"/>
      <c r="SFR57" s="73"/>
      <c r="SFS57" s="73"/>
      <c r="SFT57" s="73"/>
      <c r="SFU57" s="73"/>
      <c r="SFV57" s="73"/>
      <c r="SFW57" s="73"/>
      <c r="SFX57" s="73"/>
      <c r="SFY57" s="73"/>
      <c r="SFZ57" s="73"/>
      <c r="SGA57" s="73"/>
      <c r="SGB57" s="73"/>
      <c r="SGC57" s="73"/>
      <c r="SGD57" s="73"/>
      <c r="SGE57" s="73"/>
      <c r="SGF57" s="73"/>
      <c r="SGG57" s="73"/>
      <c r="SGH57" s="73"/>
      <c r="SGI57" s="73"/>
      <c r="SGJ57" s="73"/>
      <c r="SGK57" s="73"/>
      <c r="SGL57" s="73"/>
      <c r="SGM57" s="73"/>
      <c r="SGN57" s="73"/>
      <c r="SGO57" s="73"/>
      <c r="SGP57" s="73"/>
      <c r="SGQ57" s="73"/>
      <c r="SGR57" s="73"/>
      <c r="SGS57" s="73"/>
      <c r="SGT57" s="73"/>
      <c r="SGU57" s="73"/>
      <c r="SGV57" s="73"/>
      <c r="SGW57" s="73"/>
      <c r="SGX57" s="73"/>
      <c r="SGY57" s="73"/>
      <c r="SGZ57" s="73"/>
      <c r="SHA57" s="73"/>
      <c r="SHB57" s="73"/>
      <c r="SHC57" s="73"/>
      <c r="SHD57" s="73"/>
      <c r="SHE57" s="73"/>
      <c r="SHF57" s="73"/>
      <c r="SHG57" s="73"/>
      <c r="SHH57" s="73"/>
      <c r="SHI57" s="73"/>
      <c r="SHJ57" s="73"/>
      <c r="SHK57" s="73"/>
      <c r="SHL57" s="73"/>
      <c r="SHM57" s="73"/>
      <c r="SHN57" s="73"/>
      <c r="SHO57" s="73"/>
      <c r="SHP57" s="73"/>
      <c r="SHQ57" s="73"/>
      <c r="SHR57" s="73"/>
      <c r="SHS57" s="73"/>
      <c r="SHT57" s="73"/>
      <c r="SHU57" s="73"/>
      <c r="SHV57" s="73"/>
      <c r="SHW57" s="73"/>
      <c r="SHX57" s="73"/>
      <c r="SHY57" s="73"/>
      <c r="SHZ57" s="73"/>
      <c r="SIA57" s="73"/>
      <c r="SIB57" s="73"/>
      <c r="SIC57" s="73"/>
      <c r="SID57" s="73"/>
      <c r="SIE57" s="73"/>
      <c r="SIF57" s="73"/>
      <c r="SIG57" s="73"/>
      <c r="SIH57" s="73"/>
      <c r="SII57" s="73"/>
      <c r="SIJ57" s="73"/>
      <c r="SIK57" s="73"/>
      <c r="SIL57" s="73"/>
      <c r="SIM57" s="73"/>
      <c r="SIN57" s="73"/>
      <c r="SIO57" s="73"/>
      <c r="SIP57" s="73"/>
      <c r="SIQ57" s="73"/>
      <c r="SIR57" s="73"/>
      <c r="SIS57" s="73"/>
      <c r="SIT57" s="73"/>
      <c r="SIU57" s="73"/>
      <c r="SIV57" s="73"/>
      <c r="SIW57" s="73"/>
      <c r="SIX57" s="73"/>
      <c r="SIY57" s="73"/>
      <c r="SIZ57" s="73"/>
      <c r="SJA57" s="73"/>
      <c r="SJB57" s="73"/>
      <c r="SJC57" s="73"/>
      <c r="SJD57" s="73"/>
      <c r="SJE57" s="73"/>
      <c r="SJF57" s="73"/>
      <c r="SJG57" s="73"/>
      <c r="SJH57" s="73"/>
      <c r="SJI57" s="73"/>
      <c r="SJJ57" s="73"/>
      <c r="SJK57" s="73"/>
      <c r="SJL57" s="73"/>
      <c r="SJM57" s="73"/>
      <c r="SJN57" s="73"/>
      <c r="SJO57" s="73"/>
      <c r="SJP57" s="73"/>
      <c r="SJQ57" s="73"/>
      <c r="SJR57" s="73"/>
      <c r="SJS57" s="73"/>
      <c r="SJT57" s="73"/>
      <c r="SJU57" s="73"/>
      <c r="SJV57" s="73"/>
      <c r="SJW57" s="73"/>
      <c r="SJX57" s="73"/>
      <c r="SJY57" s="73"/>
      <c r="SJZ57" s="73"/>
      <c r="SKA57" s="73"/>
      <c r="SKB57" s="73"/>
      <c r="SKC57" s="73"/>
      <c r="SKD57" s="73"/>
      <c r="SKE57" s="73"/>
      <c r="SKF57" s="73"/>
      <c r="SKG57" s="73"/>
      <c r="SKH57" s="73"/>
      <c r="SKI57" s="73"/>
      <c r="SKJ57" s="73"/>
      <c r="SKK57" s="73"/>
      <c r="SKL57" s="73"/>
      <c r="SKM57" s="73"/>
      <c r="SKN57" s="73"/>
      <c r="SKO57" s="73"/>
      <c r="SKP57" s="73"/>
      <c r="SKQ57" s="73"/>
      <c r="SKR57" s="73"/>
      <c r="SKS57" s="73"/>
      <c r="SKT57" s="73"/>
      <c r="SKU57" s="73"/>
      <c r="SKV57" s="73"/>
      <c r="SKW57" s="73"/>
      <c r="SKX57" s="73"/>
      <c r="SKY57" s="73"/>
      <c r="SKZ57" s="73"/>
      <c r="SLA57" s="73"/>
      <c r="SLB57" s="73"/>
      <c r="SLC57" s="73"/>
      <c r="SLD57" s="73"/>
      <c r="SLE57" s="73"/>
      <c r="SLF57" s="73"/>
      <c r="SLG57" s="73"/>
      <c r="SLH57" s="73"/>
      <c r="SLI57" s="73"/>
      <c r="SLJ57" s="73"/>
      <c r="SLK57" s="73"/>
      <c r="SLL57" s="73"/>
      <c r="SLM57" s="73"/>
      <c r="SLN57" s="73"/>
      <c r="SLO57" s="73"/>
      <c r="SLP57" s="73"/>
      <c r="SLQ57" s="73"/>
      <c r="SLR57" s="73"/>
      <c r="SLS57" s="73"/>
      <c r="SLT57" s="73"/>
      <c r="SLU57" s="73"/>
      <c r="SLV57" s="73"/>
      <c r="SLW57" s="73"/>
      <c r="SLX57" s="73"/>
      <c r="SLY57" s="73"/>
      <c r="SLZ57" s="73"/>
      <c r="SMA57" s="73"/>
      <c r="SMB57" s="73"/>
      <c r="SMC57" s="73"/>
      <c r="SMD57" s="73"/>
      <c r="SME57" s="73"/>
      <c r="SMF57" s="73"/>
      <c r="SMG57" s="73"/>
      <c r="SMH57" s="73"/>
      <c r="SMI57" s="73"/>
      <c r="SMJ57" s="73"/>
      <c r="SMK57" s="73"/>
      <c r="SML57" s="73"/>
      <c r="SMM57" s="73"/>
      <c r="SMN57" s="73"/>
      <c r="SMO57" s="73"/>
      <c r="SMP57" s="73"/>
      <c r="SMQ57" s="73"/>
      <c r="SMR57" s="73"/>
      <c r="SMS57" s="73"/>
      <c r="SMT57" s="73"/>
      <c r="SMU57" s="73"/>
      <c r="SMV57" s="73"/>
      <c r="SMW57" s="73"/>
      <c r="SMX57" s="73"/>
      <c r="SMY57" s="73"/>
      <c r="SMZ57" s="73"/>
      <c r="SNA57" s="73"/>
      <c r="SNB57" s="73"/>
      <c r="SNC57" s="73"/>
      <c r="SND57" s="73"/>
      <c r="SNE57" s="73"/>
      <c r="SNF57" s="73"/>
      <c r="SNG57" s="73"/>
      <c r="SNH57" s="73"/>
      <c r="SNI57" s="73"/>
      <c r="SNJ57" s="73"/>
      <c r="SNK57" s="73"/>
      <c r="SNL57" s="73"/>
      <c r="SNM57" s="73"/>
      <c r="SNN57" s="73"/>
      <c r="SNO57" s="73"/>
      <c r="SNP57" s="73"/>
      <c r="SNQ57" s="73"/>
      <c r="SNR57" s="73"/>
      <c r="SNS57" s="73"/>
      <c r="SNT57" s="73"/>
      <c r="SNU57" s="73"/>
      <c r="SNV57" s="73"/>
      <c r="SNW57" s="73"/>
      <c r="SNX57" s="73"/>
      <c r="SNY57" s="73"/>
      <c r="SNZ57" s="73"/>
      <c r="SOA57" s="73"/>
      <c r="SOB57" s="73"/>
      <c r="SOC57" s="73"/>
      <c r="SOD57" s="73"/>
      <c r="SOE57" s="73"/>
      <c r="SOF57" s="73"/>
      <c r="SOG57" s="73"/>
      <c r="SOH57" s="73"/>
      <c r="SOI57" s="73"/>
      <c r="SOJ57" s="73"/>
      <c r="SOK57" s="73"/>
      <c r="SOL57" s="73"/>
      <c r="SOM57" s="73"/>
      <c r="SON57" s="73"/>
      <c r="SOO57" s="73"/>
      <c r="SOP57" s="73"/>
      <c r="SOQ57" s="73"/>
      <c r="SOR57" s="73"/>
      <c r="SOS57" s="73"/>
      <c r="SOT57" s="73"/>
      <c r="SOU57" s="73"/>
      <c r="SOV57" s="73"/>
      <c r="SOW57" s="73"/>
      <c r="SOX57" s="73"/>
      <c r="SOY57" s="73"/>
      <c r="SOZ57" s="73"/>
      <c r="SPA57" s="73"/>
      <c r="SPB57" s="73"/>
      <c r="SPC57" s="73"/>
      <c r="SPD57" s="73"/>
      <c r="SPE57" s="73"/>
      <c r="SPF57" s="73"/>
      <c r="SPG57" s="73"/>
      <c r="SPH57" s="73"/>
      <c r="SPI57" s="73"/>
      <c r="SPJ57" s="73"/>
      <c r="SPK57" s="73"/>
      <c r="SPL57" s="73"/>
      <c r="SPM57" s="73"/>
      <c r="SPN57" s="73"/>
      <c r="SPO57" s="73"/>
      <c r="SPP57" s="73"/>
      <c r="SPQ57" s="73"/>
      <c r="SPR57" s="73"/>
      <c r="SPS57" s="73"/>
      <c r="SPT57" s="73"/>
      <c r="SPU57" s="73"/>
      <c r="SPV57" s="73"/>
      <c r="SPW57" s="73"/>
      <c r="SPX57" s="73"/>
      <c r="SPY57" s="73"/>
      <c r="SPZ57" s="73"/>
      <c r="SQA57" s="73"/>
      <c r="SQB57" s="73"/>
      <c r="SQC57" s="73"/>
      <c r="SQD57" s="73"/>
      <c r="SQE57" s="73"/>
      <c r="SQF57" s="73"/>
      <c r="SQG57" s="73"/>
      <c r="SQH57" s="73"/>
      <c r="SQI57" s="73"/>
      <c r="SQJ57" s="73"/>
      <c r="SQK57" s="73"/>
      <c r="SQL57" s="73"/>
      <c r="SQM57" s="73"/>
      <c r="SQN57" s="73"/>
      <c r="SQO57" s="73"/>
      <c r="SQP57" s="73"/>
      <c r="SQQ57" s="73"/>
      <c r="SQR57" s="73"/>
      <c r="SQS57" s="73"/>
      <c r="SQT57" s="73"/>
      <c r="SQU57" s="73"/>
      <c r="SQV57" s="73"/>
      <c r="SQW57" s="73"/>
      <c r="SQX57" s="73"/>
      <c r="SQY57" s="73"/>
      <c r="SQZ57" s="73"/>
      <c r="SRA57" s="73"/>
      <c r="SRB57" s="73"/>
      <c r="SRC57" s="73"/>
      <c r="SRD57" s="73"/>
      <c r="SRE57" s="73"/>
      <c r="SRF57" s="73"/>
      <c r="SRG57" s="73"/>
      <c r="SRH57" s="73"/>
      <c r="SRI57" s="73"/>
      <c r="SRJ57" s="73"/>
      <c r="SRK57" s="73"/>
      <c r="SRL57" s="73"/>
      <c r="SRM57" s="73"/>
      <c r="SRN57" s="73"/>
      <c r="SRO57" s="73"/>
      <c r="SRP57" s="73"/>
      <c r="SRQ57" s="73"/>
      <c r="SRR57" s="73"/>
      <c r="SRS57" s="73"/>
      <c r="SRT57" s="73"/>
      <c r="SRU57" s="73"/>
      <c r="SRV57" s="73"/>
      <c r="SRW57" s="73"/>
      <c r="SRX57" s="73"/>
      <c r="SRY57" s="73"/>
      <c r="SRZ57" s="73"/>
      <c r="SSA57" s="73"/>
      <c r="SSB57" s="73"/>
      <c r="SSC57" s="73"/>
      <c r="SSD57" s="73"/>
      <c r="SSE57" s="73"/>
      <c r="SSF57" s="73"/>
      <c r="SSG57" s="73"/>
      <c r="SSH57" s="73"/>
      <c r="SSI57" s="73"/>
      <c r="SSJ57" s="73"/>
      <c r="SSK57" s="73"/>
      <c r="SSL57" s="73"/>
      <c r="SSM57" s="73"/>
      <c r="SSN57" s="73"/>
      <c r="SSO57" s="73"/>
      <c r="SSP57" s="73"/>
      <c r="SSQ57" s="73"/>
      <c r="SSR57" s="73"/>
      <c r="SSS57" s="73"/>
      <c r="SST57" s="73"/>
      <c r="SSU57" s="73"/>
      <c r="SSV57" s="73"/>
      <c r="SSW57" s="73"/>
      <c r="SSX57" s="73"/>
      <c r="SSY57" s="73"/>
      <c r="SSZ57" s="73"/>
      <c r="STA57" s="73"/>
      <c r="STB57" s="73"/>
      <c r="STC57" s="73"/>
      <c r="STD57" s="73"/>
      <c r="STE57" s="73"/>
      <c r="STF57" s="73"/>
      <c r="STG57" s="73"/>
      <c r="STH57" s="73"/>
      <c r="STI57" s="73"/>
      <c r="STJ57" s="73"/>
      <c r="STK57" s="73"/>
      <c r="STL57" s="73"/>
      <c r="STM57" s="73"/>
      <c r="STN57" s="73"/>
      <c r="STO57" s="73"/>
      <c r="STP57" s="73"/>
      <c r="STQ57" s="73"/>
      <c r="STR57" s="73"/>
      <c r="STS57" s="73"/>
      <c r="STT57" s="73"/>
      <c r="STU57" s="73"/>
      <c r="STV57" s="73"/>
      <c r="STW57" s="73"/>
      <c r="STX57" s="73"/>
      <c r="STY57" s="73"/>
      <c r="STZ57" s="73"/>
      <c r="SUA57" s="73"/>
      <c r="SUB57" s="73"/>
      <c r="SUC57" s="73"/>
      <c r="SUD57" s="73"/>
      <c r="SUE57" s="73"/>
      <c r="SUF57" s="73"/>
      <c r="SUG57" s="73"/>
      <c r="SUH57" s="73"/>
      <c r="SUI57" s="73"/>
      <c r="SUJ57" s="73"/>
      <c r="SUK57" s="73"/>
      <c r="SUL57" s="73"/>
      <c r="SUM57" s="73"/>
      <c r="SUN57" s="73"/>
      <c r="SUO57" s="73"/>
      <c r="SUP57" s="73"/>
      <c r="SUQ57" s="73"/>
      <c r="SUR57" s="73"/>
      <c r="SUS57" s="73"/>
      <c r="SUT57" s="73"/>
      <c r="SUU57" s="73"/>
      <c r="SUV57" s="73"/>
      <c r="SUW57" s="73"/>
      <c r="SUX57" s="73"/>
      <c r="SUY57" s="73"/>
      <c r="SUZ57" s="73"/>
      <c r="SVA57" s="73"/>
      <c r="SVB57" s="73"/>
      <c r="SVC57" s="73"/>
      <c r="SVD57" s="73"/>
      <c r="SVE57" s="73"/>
      <c r="SVF57" s="73"/>
      <c r="SVG57" s="73"/>
      <c r="SVH57" s="73"/>
      <c r="SVI57" s="73"/>
      <c r="SVJ57" s="73"/>
      <c r="SVK57" s="73"/>
      <c r="SVL57" s="73"/>
      <c r="SVM57" s="73"/>
      <c r="SVN57" s="73"/>
      <c r="SVO57" s="73"/>
      <c r="SVP57" s="73"/>
      <c r="SVQ57" s="73"/>
      <c r="SVR57" s="73"/>
      <c r="SVS57" s="73"/>
      <c r="SVT57" s="73"/>
      <c r="SVU57" s="73"/>
      <c r="SVV57" s="73"/>
      <c r="SVW57" s="73"/>
      <c r="SVX57" s="73"/>
      <c r="SVY57" s="73"/>
      <c r="SVZ57" s="73"/>
      <c r="SWA57" s="73"/>
      <c r="SWB57" s="73"/>
      <c r="SWC57" s="73"/>
      <c r="SWD57" s="73"/>
      <c r="SWE57" s="73"/>
      <c r="SWF57" s="73"/>
      <c r="SWG57" s="73"/>
      <c r="SWH57" s="73"/>
      <c r="SWI57" s="73"/>
      <c r="SWJ57" s="73"/>
      <c r="SWK57" s="73"/>
      <c r="SWL57" s="73"/>
      <c r="SWM57" s="73"/>
      <c r="SWN57" s="73"/>
      <c r="SWO57" s="73"/>
      <c r="SWP57" s="73"/>
      <c r="SWQ57" s="73"/>
      <c r="SWR57" s="73"/>
      <c r="SWS57" s="73"/>
      <c r="SWT57" s="73"/>
      <c r="SWU57" s="73"/>
      <c r="SWV57" s="73"/>
      <c r="SWW57" s="73"/>
      <c r="SWX57" s="73"/>
      <c r="SWY57" s="73"/>
      <c r="SWZ57" s="73"/>
      <c r="SXA57" s="73"/>
      <c r="SXB57" s="73"/>
      <c r="SXC57" s="73"/>
      <c r="SXD57" s="73"/>
      <c r="SXE57" s="73"/>
      <c r="SXF57" s="73"/>
      <c r="SXG57" s="73"/>
      <c r="SXH57" s="73"/>
      <c r="SXI57" s="73"/>
      <c r="SXJ57" s="73"/>
      <c r="SXK57" s="73"/>
      <c r="SXL57" s="73"/>
      <c r="SXM57" s="73"/>
      <c r="SXN57" s="73"/>
      <c r="SXO57" s="73"/>
      <c r="SXP57" s="73"/>
      <c r="SXQ57" s="73"/>
      <c r="SXR57" s="73"/>
      <c r="SXS57" s="73"/>
      <c r="SXT57" s="73"/>
      <c r="SXU57" s="73"/>
      <c r="SXV57" s="73"/>
      <c r="SXW57" s="73"/>
      <c r="SXX57" s="73"/>
      <c r="SXY57" s="73"/>
      <c r="SXZ57" s="73"/>
      <c r="SYA57" s="73"/>
      <c r="SYB57" s="73"/>
      <c r="SYC57" s="73"/>
      <c r="SYD57" s="73"/>
      <c r="SYE57" s="73"/>
      <c r="SYF57" s="73"/>
      <c r="SYG57" s="73"/>
      <c r="SYH57" s="73"/>
      <c r="SYI57" s="73"/>
      <c r="SYJ57" s="73"/>
      <c r="SYK57" s="73"/>
      <c r="SYL57" s="73"/>
      <c r="SYM57" s="73"/>
      <c r="SYN57" s="73"/>
      <c r="SYO57" s="73"/>
      <c r="SYP57" s="73"/>
      <c r="SYQ57" s="73"/>
      <c r="SYR57" s="73"/>
      <c r="SYS57" s="73"/>
      <c r="SYT57" s="73"/>
      <c r="SYU57" s="73"/>
      <c r="SYV57" s="73"/>
      <c r="SYW57" s="73"/>
      <c r="SYX57" s="73"/>
      <c r="SYY57" s="73"/>
      <c r="SYZ57" s="73"/>
      <c r="SZA57" s="73"/>
      <c r="SZB57" s="73"/>
      <c r="SZC57" s="73"/>
      <c r="SZD57" s="73"/>
      <c r="SZE57" s="73"/>
      <c r="SZF57" s="73"/>
      <c r="SZG57" s="73"/>
      <c r="SZH57" s="73"/>
      <c r="SZI57" s="73"/>
      <c r="SZJ57" s="73"/>
      <c r="SZK57" s="73"/>
      <c r="SZL57" s="73"/>
      <c r="SZM57" s="73"/>
      <c r="SZN57" s="73"/>
      <c r="SZO57" s="73"/>
      <c r="SZP57" s="73"/>
      <c r="SZQ57" s="73"/>
      <c r="SZR57" s="73"/>
      <c r="SZS57" s="73"/>
      <c r="SZT57" s="73"/>
      <c r="SZU57" s="73"/>
      <c r="SZV57" s="73"/>
      <c r="SZW57" s="73"/>
      <c r="SZX57" s="73"/>
      <c r="SZY57" s="73"/>
      <c r="SZZ57" s="73"/>
      <c r="TAA57" s="73"/>
      <c r="TAB57" s="73"/>
      <c r="TAC57" s="73"/>
      <c r="TAD57" s="73"/>
      <c r="TAE57" s="73"/>
      <c r="TAF57" s="73"/>
      <c r="TAG57" s="73"/>
      <c r="TAH57" s="73"/>
      <c r="TAI57" s="73"/>
      <c r="TAJ57" s="73"/>
      <c r="TAK57" s="73"/>
      <c r="TAL57" s="73"/>
      <c r="TAM57" s="73"/>
      <c r="TAN57" s="73"/>
      <c r="TAO57" s="73"/>
      <c r="TAP57" s="73"/>
      <c r="TAQ57" s="73"/>
      <c r="TAR57" s="73"/>
      <c r="TAS57" s="73"/>
      <c r="TAT57" s="73"/>
      <c r="TAU57" s="73"/>
      <c r="TAV57" s="73"/>
      <c r="TAW57" s="73"/>
      <c r="TAX57" s="73"/>
      <c r="TAY57" s="73"/>
      <c r="TAZ57" s="73"/>
      <c r="TBA57" s="73"/>
      <c r="TBB57" s="73"/>
      <c r="TBC57" s="73"/>
      <c r="TBD57" s="73"/>
      <c r="TBE57" s="73"/>
      <c r="TBF57" s="73"/>
      <c r="TBG57" s="73"/>
      <c r="TBH57" s="73"/>
      <c r="TBI57" s="73"/>
      <c r="TBJ57" s="73"/>
      <c r="TBK57" s="73"/>
      <c r="TBL57" s="73"/>
      <c r="TBM57" s="73"/>
      <c r="TBN57" s="73"/>
      <c r="TBO57" s="73"/>
      <c r="TBP57" s="73"/>
      <c r="TBQ57" s="73"/>
      <c r="TBR57" s="73"/>
      <c r="TBS57" s="73"/>
      <c r="TBT57" s="73"/>
      <c r="TBU57" s="73"/>
      <c r="TBV57" s="73"/>
      <c r="TBW57" s="73"/>
      <c r="TBX57" s="73"/>
      <c r="TBY57" s="73"/>
      <c r="TBZ57" s="73"/>
      <c r="TCA57" s="73"/>
      <c r="TCB57" s="73"/>
      <c r="TCC57" s="73"/>
      <c r="TCD57" s="73"/>
      <c r="TCE57" s="73"/>
      <c r="TCF57" s="73"/>
      <c r="TCG57" s="73"/>
      <c r="TCH57" s="73"/>
      <c r="TCI57" s="73"/>
      <c r="TCJ57" s="73"/>
      <c r="TCK57" s="73"/>
      <c r="TCL57" s="73"/>
      <c r="TCM57" s="73"/>
      <c r="TCN57" s="73"/>
      <c r="TCO57" s="73"/>
      <c r="TCP57" s="73"/>
      <c r="TCQ57" s="73"/>
      <c r="TCR57" s="73"/>
      <c r="TCS57" s="73"/>
      <c r="TCT57" s="73"/>
      <c r="TCU57" s="73"/>
      <c r="TCV57" s="73"/>
      <c r="TCW57" s="73"/>
      <c r="TCX57" s="73"/>
      <c r="TCY57" s="73"/>
      <c r="TCZ57" s="73"/>
      <c r="TDA57" s="73"/>
      <c r="TDB57" s="73"/>
      <c r="TDC57" s="73"/>
      <c r="TDD57" s="73"/>
      <c r="TDE57" s="73"/>
      <c r="TDF57" s="73"/>
      <c r="TDG57" s="73"/>
      <c r="TDH57" s="73"/>
      <c r="TDI57" s="73"/>
      <c r="TDJ57" s="73"/>
      <c r="TDK57" s="73"/>
      <c r="TDL57" s="73"/>
      <c r="TDM57" s="73"/>
      <c r="TDN57" s="73"/>
      <c r="TDO57" s="73"/>
      <c r="TDP57" s="73"/>
      <c r="TDQ57" s="73"/>
      <c r="TDR57" s="73"/>
      <c r="TDS57" s="73"/>
      <c r="TDT57" s="73"/>
      <c r="TDU57" s="73"/>
      <c r="TDV57" s="73"/>
      <c r="TDW57" s="73"/>
      <c r="TDX57" s="73"/>
      <c r="TDY57" s="73"/>
      <c r="TDZ57" s="73"/>
      <c r="TEA57" s="73"/>
      <c r="TEB57" s="73"/>
      <c r="TEC57" s="73"/>
      <c r="TED57" s="73"/>
      <c r="TEE57" s="73"/>
      <c r="TEF57" s="73"/>
      <c r="TEG57" s="73"/>
      <c r="TEH57" s="73"/>
      <c r="TEI57" s="73"/>
      <c r="TEJ57" s="73"/>
      <c r="TEK57" s="73"/>
      <c r="TEL57" s="73"/>
      <c r="TEM57" s="73"/>
      <c r="TEN57" s="73"/>
      <c r="TEO57" s="73"/>
      <c r="TEP57" s="73"/>
      <c r="TEQ57" s="73"/>
      <c r="TER57" s="73"/>
      <c r="TES57" s="73"/>
      <c r="TET57" s="73"/>
      <c r="TEU57" s="73"/>
      <c r="TEV57" s="73"/>
      <c r="TEW57" s="73"/>
      <c r="TEX57" s="73"/>
      <c r="TEY57" s="73"/>
      <c r="TEZ57" s="73"/>
      <c r="TFA57" s="73"/>
      <c r="TFB57" s="73"/>
      <c r="TFC57" s="73"/>
      <c r="TFD57" s="73"/>
      <c r="TFE57" s="73"/>
      <c r="TFF57" s="73"/>
      <c r="TFG57" s="73"/>
      <c r="TFH57" s="73"/>
      <c r="TFI57" s="73"/>
      <c r="TFJ57" s="73"/>
      <c r="TFK57" s="73"/>
      <c r="TFL57" s="73"/>
      <c r="TFM57" s="73"/>
      <c r="TFN57" s="73"/>
      <c r="TFO57" s="73"/>
      <c r="TFP57" s="73"/>
      <c r="TFQ57" s="73"/>
      <c r="TFR57" s="73"/>
      <c r="TFS57" s="73"/>
      <c r="TFT57" s="73"/>
      <c r="TFU57" s="73"/>
      <c r="TFV57" s="73"/>
      <c r="TFW57" s="73"/>
      <c r="TFX57" s="73"/>
      <c r="TFY57" s="73"/>
      <c r="TFZ57" s="73"/>
      <c r="TGA57" s="73"/>
      <c r="TGB57" s="73"/>
      <c r="TGC57" s="73"/>
      <c r="TGD57" s="73"/>
      <c r="TGE57" s="73"/>
      <c r="TGF57" s="73"/>
      <c r="TGG57" s="73"/>
      <c r="TGH57" s="73"/>
      <c r="TGI57" s="73"/>
      <c r="TGJ57" s="73"/>
      <c r="TGK57" s="73"/>
      <c r="TGL57" s="73"/>
      <c r="TGM57" s="73"/>
      <c r="TGN57" s="73"/>
      <c r="TGO57" s="73"/>
      <c r="TGP57" s="73"/>
      <c r="TGQ57" s="73"/>
      <c r="TGR57" s="73"/>
      <c r="TGS57" s="73"/>
      <c r="TGT57" s="73"/>
      <c r="TGU57" s="73"/>
      <c r="TGV57" s="73"/>
      <c r="TGW57" s="73"/>
      <c r="TGX57" s="73"/>
      <c r="TGY57" s="73"/>
      <c r="TGZ57" s="73"/>
      <c r="THA57" s="73"/>
      <c r="THB57" s="73"/>
      <c r="THC57" s="73"/>
      <c r="THD57" s="73"/>
      <c r="THE57" s="73"/>
      <c r="THF57" s="73"/>
      <c r="THG57" s="73"/>
      <c r="THH57" s="73"/>
      <c r="THI57" s="73"/>
      <c r="THJ57" s="73"/>
      <c r="THK57" s="73"/>
      <c r="THL57" s="73"/>
      <c r="THM57" s="73"/>
      <c r="THN57" s="73"/>
      <c r="THO57" s="73"/>
      <c r="THP57" s="73"/>
      <c r="THQ57" s="73"/>
      <c r="THR57" s="73"/>
      <c r="THS57" s="73"/>
      <c r="THT57" s="73"/>
      <c r="THU57" s="73"/>
      <c r="THV57" s="73"/>
      <c r="THW57" s="73"/>
      <c r="THX57" s="73"/>
      <c r="THY57" s="73"/>
      <c r="THZ57" s="73"/>
      <c r="TIA57" s="73"/>
      <c r="TIB57" s="73"/>
      <c r="TIC57" s="73"/>
      <c r="TID57" s="73"/>
      <c r="TIE57" s="73"/>
      <c r="TIF57" s="73"/>
      <c r="TIG57" s="73"/>
      <c r="TIH57" s="73"/>
      <c r="TII57" s="73"/>
      <c r="TIJ57" s="73"/>
      <c r="TIK57" s="73"/>
      <c r="TIL57" s="73"/>
      <c r="TIM57" s="73"/>
      <c r="TIN57" s="73"/>
      <c r="TIO57" s="73"/>
      <c r="TIP57" s="73"/>
      <c r="TIQ57" s="73"/>
      <c r="TIR57" s="73"/>
      <c r="TIS57" s="73"/>
      <c r="TIT57" s="73"/>
      <c r="TIU57" s="73"/>
      <c r="TIV57" s="73"/>
      <c r="TIW57" s="73"/>
      <c r="TIX57" s="73"/>
      <c r="TIY57" s="73"/>
      <c r="TIZ57" s="73"/>
      <c r="TJA57" s="73"/>
      <c r="TJB57" s="73"/>
      <c r="TJC57" s="73"/>
      <c r="TJD57" s="73"/>
      <c r="TJE57" s="73"/>
      <c r="TJF57" s="73"/>
      <c r="TJG57" s="73"/>
      <c r="TJH57" s="73"/>
      <c r="TJI57" s="73"/>
      <c r="TJJ57" s="73"/>
      <c r="TJK57" s="73"/>
      <c r="TJL57" s="73"/>
      <c r="TJM57" s="73"/>
      <c r="TJN57" s="73"/>
      <c r="TJO57" s="73"/>
      <c r="TJP57" s="73"/>
      <c r="TJQ57" s="73"/>
      <c r="TJR57" s="73"/>
      <c r="TJS57" s="73"/>
      <c r="TJT57" s="73"/>
      <c r="TJU57" s="73"/>
      <c r="TJV57" s="73"/>
      <c r="TJW57" s="73"/>
      <c r="TJX57" s="73"/>
      <c r="TJY57" s="73"/>
      <c r="TJZ57" s="73"/>
      <c r="TKA57" s="73"/>
      <c r="TKB57" s="73"/>
      <c r="TKC57" s="73"/>
      <c r="TKD57" s="73"/>
      <c r="TKE57" s="73"/>
      <c r="TKF57" s="73"/>
      <c r="TKG57" s="73"/>
      <c r="TKH57" s="73"/>
      <c r="TKI57" s="73"/>
      <c r="TKJ57" s="73"/>
      <c r="TKK57" s="73"/>
      <c r="TKL57" s="73"/>
      <c r="TKM57" s="73"/>
      <c r="TKN57" s="73"/>
      <c r="TKO57" s="73"/>
      <c r="TKP57" s="73"/>
      <c r="TKQ57" s="73"/>
      <c r="TKR57" s="73"/>
      <c r="TKS57" s="73"/>
      <c r="TKT57" s="73"/>
      <c r="TKU57" s="73"/>
      <c r="TKV57" s="73"/>
      <c r="TKW57" s="73"/>
      <c r="TKX57" s="73"/>
      <c r="TKY57" s="73"/>
      <c r="TKZ57" s="73"/>
      <c r="TLA57" s="73"/>
      <c r="TLB57" s="73"/>
      <c r="TLC57" s="73"/>
      <c r="TLD57" s="73"/>
      <c r="TLE57" s="73"/>
      <c r="TLF57" s="73"/>
      <c r="TLG57" s="73"/>
      <c r="TLH57" s="73"/>
      <c r="TLI57" s="73"/>
      <c r="TLJ57" s="73"/>
      <c r="TLK57" s="73"/>
      <c r="TLL57" s="73"/>
      <c r="TLM57" s="73"/>
      <c r="TLN57" s="73"/>
      <c r="TLO57" s="73"/>
      <c r="TLP57" s="73"/>
      <c r="TLQ57" s="73"/>
      <c r="TLR57" s="73"/>
      <c r="TLS57" s="73"/>
      <c r="TLT57" s="73"/>
      <c r="TLU57" s="73"/>
      <c r="TLV57" s="73"/>
      <c r="TLW57" s="73"/>
      <c r="TLX57" s="73"/>
      <c r="TLY57" s="73"/>
      <c r="TLZ57" s="73"/>
      <c r="TMA57" s="73"/>
      <c r="TMB57" s="73"/>
      <c r="TMC57" s="73"/>
      <c r="TMD57" s="73"/>
      <c r="TME57" s="73"/>
      <c r="TMF57" s="73"/>
      <c r="TMG57" s="73"/>
      <c r="TMH57" s="73"/>
      <c r="TMI57" s="73"/>
      <c r="TMJ57" s="73"/>
      <c r="TMK57" s="73"/>
      <c r="TML57" s="73"/>
      <c r="TMM57" s="73"/>
      <c r="TMN57" s="73"/>
      <c r="TMO57" s="73"/>
      <c r="TMP57" s="73"/>
      <c r="TMQ57" s="73"/>
      <c r="TMR57" s="73"/>
      <c r="TMS57" s="73"/>
      <c r="TMT57" s="73"/>
      <c r="TMU57" s="73"/>
      <c r="TMV57" s="73"/>
      <c r="TMW57" s="73"/>
      <c r="TMX57" s="73"/>
      <c r="TMY57" s="73"/>
      <c r="TMZ57" s="73"/>
      <c r="TNA57" s="73"/>
      <c r="TNB57" s="73"/>
      <c r="TNC57" s="73"/>
      <c r="TND57" s="73"/>
      <c r="TNE57" s="73"/>
      <c r="TNF57" s="73"/>
      <c r="TNG57" s="73"/>
      <c r="TNH57" s="73"/>
      <c r="TNI57" s="73"/>
      <c r="TNJ57" s="73"/>
      <c r="TNK57" s="73"/>
      <c r="TNL57" s="73"/>
      <c r="TNM57" s="73"/>
      <c r="TNN57" s="73"/>
      <c r="TNO57" s="73"/>
      <c r="TNP57" s="73"/>
      <c r="TNQ57" s="73"/>
      <c r="TNR57" s="73"/>
      <c r="TNS57" s="73"/>
      <c r="TNT57" s="73"/>
      <c r="TNU57" s="73"/>
      <c r="TNV57" s="73"/>
      <c r="TNW57" s="73"/>
      <c r="TNX57" s="73"/>
      <c r="TNY57" s="73"/>
      <c r="TNZ57" s="73"/>
      <c r="TOA57" s="73"/>
      <c r="TOB57" s="73"/>
      <c r="TOC57" s="73"/>
      <c r="TOD57" s="73"/>
      <c r="TOE57" s="73"/>
      <c r="TOF57" s="73"/>
      <c r="TOG57" s="73"/>
      <c r="TOH57" s="73"/>
      <c r="TOI57" s="73"/>
      <c r="TOJ57" s="73"/>
      <c r="TOK57" s="73"/>
      <c r="TOL57" s="73"/>
      <c r="TOM57" s="73"/>
      <c r="TON57" s="73"/>
      <c r="TOO57" s="73"/>
      <c r="TOP57" s="73"/>
      <c r="TOQ57" s="73"/>
      <c r="TOR57" s="73"/>
      <c r="TOS57" s="73"/>
      <c r="TOT57" s="73"/>
      <c r="TOU57" s="73"/>
      <c r="TOV57" s="73"/>
      <c r="TOW57" s="73"/>
      <c r="TOX57" s="73"/>
      <c r="TOY57" s="73"/>
      <c r="TOZ57" s="73"/>
      <c r="TPA57" s="73"/>
      <c r="TPB57" s="73"/>
      <c r="TPC57" s="73"/>
      <c r="TPD57" s="73"/>
      <c r="TPE57" s="73"/>
      <c r="TPF57" s="73"/>
      <c r="TPG57" s="73"/>
      <c r="TPH57" s="73"/>
      <c r="TPI57" s="73"/>
      <c r="TPJ57" s="73"/>
      <c r="TPK57" s="73"/>
      <c r="TPL57" s="73"/>
      <c r="TPM57" s="73"/>
      <c r="TPN57" s="73"/>
      <c r="TPO57" s="73"/>
      <c r="TPP57" s="73"/>
      <c r="TPQ57" s="73"/>
      <c r="TPR57" s="73"/>
      <c r="TPS57" s="73"/>
      <c r="TPT57" s="73"/>
      <c r="TPU57" s="73"/>
      <c r="TPV57" s="73"/>
      <c r="TPW57" s="73"/>
      <c r="TPX57" s="73"/>
      <c r="TPY57" s="73"/>
      <c r="TPZ57" s="73"/>
      <c r="TQA57" s="73"/>
      <c r="TQB57" s="73"/>
      <c r="TQC57" s="73"/>
      <c r="TQD57" s="73"/>
      <c r="TQE57" s="73"/>
      <c r="TQF57" s="73"/>
      <c r="TQG57" s="73"/>
      <c r="TQH57" s="73"/>
      <c r="TQI57" s="73"/>
      <c r="TQJ57" s="73"/>
      <c r="TQK57" s="73"/>
      <c r="TQL57" s="73"/>
      <c r="TQM57" s="73"/>
      <c r="TQN57" s="73"/>
      <c r="TQO57" s="73"/>
      <c r="TQP57" s="73"/>
      <c r="TQQ57" s="73"/>
      <c r="TQR57" s="73"/>
      <c r="TQS57" s="73"/>
      <c r="TQT57" s="73"/>
      <c r="TQU57" s="73"/>
      <c r="TQV57" s="73"/>
      <c r="TQW57" s="73"/>
      <c r="TQX57" s="73"/>
      <c r="TQY57" s="73"/>
      <c r="TQZ57" s="73"/>
      <c r="TRA57" s="73"/>
      <c r="TRB57" s="73"/>
      <c r="TRC57" s="73"/>
      <c r="TRD57" s="73"/>
      <c r="TRE57" s="73"/>
      <c r="TRF57" s="73"/>
      <c r="TRG57" s="73"/>
      <c r="TRH57" s="73"/>
      <c r="TRI57" s="73"/>
      <c r="TRJ57" s="73"/>
      <c r="TRK57" s="73"/>
      <c r="TRL57" s="73"/>
      <c r="TRM57" s="73"/>
      <c r="TRN57" s="73"/>
      <c r="TRO57" s="73"/>
      <c r="TRP57" s="73"/>
      <c r="TRQ57" s="73"/>
      <c r="TRR57" s="73"/>
      <c r="TRS57" s="73"/>
      <c r="TRT57" s="73"/>
      <c r="TRU57" s="73"/>
      <c r="TRV57" s="73"/>
      <c r="TRW57" s="73"/>
      <c r="TRX57" s="73"/>
      <c r="TRY57" s="73"/>
      <c r="TRZ57" s="73"/>
      <c r="TSA57" s="73"/>
      <c r="TSB57" s="73"/>
      <c r="TSC57" s="73"/>
      <c r="TSD57" s="73"/>
      <c r="TSE57" s="73"/>
      <c r="TSF57" s="73"/>
      <c r="TSG57" s="73"/>
      <c r="TSH57" s="73"/>
      <c r="TSI57" s="73"/>
      <c r="TSJ57" s="73"/>
      <c r="TSK57" s="73"/>
      <c r="TSL57" s="73"/>
      <c r="TSM57" s="73"/>
      <c r="TSN57" s="73"/>
      <c r="TSO57" s="73"/>
      <c r="TSP57" s="73"/>
      <c r="TSQ57" s="73"/>
      <c r="TSR57" s="73"/>
      <c r="TSS57" s="73"/>
      <c r="TST57" s="73"/>
      <c r="TSU57" s="73"/>
      <c r="TSV57" s="73"/>
      <c r="TSW57" s="73"/>
      <c r="TSX57" s="73"/>
      <c r="TSY57" s="73"/>
      <c r="TSZ57" s="73"/>
      <c r="TTA57" s="73"/>
      <c r="TTB57" s="73"/>
      <c r="TTC57" s="73"/>
      <c r="TTD57" s="73"/>
      <c r="TTE57" s="73"/>
      <c r="TTF57" s="73"/>
      <c r="TTG57" s="73"/>
      <c r="TTH57" s="73"/>
      <c r="TTI57" s="73"/>
      <c r="TTJ57" s="73"/>
      <c r="TTK57" s="73"/>
      <c r="TTL57" s="73"/>
      <c r="TTM57" s="73"/>
      <c r="TTN57" s="73"/>
      <c r="TTO57" s="73"/>
      <c r="TTP57" s="73"/>
      <c r="TTQ57" s="73"/>
      <c r="TTR57" s="73"/>
      <c r="TTS57" s="73"/>
      <c r="TTT57" s="73"/>
      <c r="TTU57" s="73"/>
      <c r="TTV57" s="73"/>
      <c r="TTW57" s="73"/>
      <c r="TTX57" s="73"/>
      <c r="TTY57" s="73"/>
      <c r="TTZ57" s="73"/>
      <c r="TUA57" s="73"/>
      <c r="TUB57" s="73"/>
      <c r="TUC57" s="73"/>
      <c r="TUD57" s="73"/>
      <c r="TUE57" s="73"/>
      <c r="TUF57" s="73"/>
      <c r="TUG57" s="73"/>
      <c r="TUH57" s="73"/>
      <c r="TUI57" s="73"/>
      <c r="TUJ57" s="73"/>
      <c r="TUK57" s="73"/>
      <c r="TUL57" s="73"/>
      <c r="TUM57" s="73"/>
      <c r="TUN57" s="73"/>
      <c r="TUO57" s="73"/>
      <c r="TUP57" s="73"/>
      <c r="TUQ57" s="73"/>
      <c r="TUR57" s="73"/>
      <c r="TUS57" s="73"/>
      <c r="TUT57" s="73"/>
      <c r="TUU57" s="73"/>
      <c r="TUV57" s="73"/>
      <c r="TUW57" s="73"/>
      <c r="TUX57" s="73"/>
      <c r="TUY57" s="73"/>
      <c r="TUZ57" s="73"/>
      <c r="TVA57" s="73"/>
      <c r="TVB57" s="73"/>
      <c r="TVC57" s="73"/>
      <c r="TVD57" s="73"/>
      <c r="TVE57" s="73"/>
      <c r="TVF57" s="73"/>
      <c r="TVG57" s="73"/>
      <c r="TVH57" s="73"/>
      <c r="TVI57" s="73"/>
      <c r="TVJ57" s="73"/>
      <c r="TVK57" s="73"/>
      <c r="TVL57" s="73"/>
      <c r="TVM57" s="73"/>
      <c r="TVN57" s="73"/>
      <c r="TVO57" s="73"/>
      <c r="TVP57" s="73"/>
      <c r="TVQ57" s="73"/>
      <c r="TVR57" s="73"/>
      <c r="TVS57" s="73"/>
      <c r="TVT57" s="73"/>
      <c r="TVU57" s="73"/>
      <c r="TVV57" s="73"/>
      <c r="TVW57" s="73"/>
      <c r="TVX57" s="73"/>
      <c r="TVY57" s="73"/>
      <c r="TVZ57" s="73"/>
      <c r="TWA57" s="73"/>
      <c r="TWB57" s="73"/>
      <c r="TWC57" s="73"/>
      <c r="TWD57" s="73"/>
      <c r="TWE57" s="73"/>
      <c r="TWF57" s="73"/>
      <c r="TWG57" s="73"/>
      <c r="TWH57" s="73"/>
      <c r="TWI57" s="73"/>
      <c r="TWJ57" s="73"/>
      <c r="TWK57" s="73"/>
      <c r="TWL57" s="73"/>
      <c r="TWM57" s="73"/>
      <c r="TWN57" s="73"/>
      <c r="TWO57" s="73"/>
      <c r="TWP57" s="73"/>
      <c r="TWQ57" s="73"/>
      <c r="TWR57" s="73"/>
      <c r="TWS57" s="73"/>
      <c r="TWT57" s="73"/>
      <c r="TWU57" s="73"/>
      <c r="TWV57" s="73"/>
      <c r="TWW57" s="73"/>
      <c r="TWX57" s="73"/>
      <c r="TWY57" s="73"/>
      <c r="TWZ57" s="73"/>
      <c r="TXA57" s="73"/>
      <c r="TXB57" s="73"/>
      <c r="TXC57" s="73"/>
      <c r="TXD57" s="73"/>
      <c r="TXE57" s="73"/>
      <c r="TXF57" s="73"/>
      <c r="TXG57" s="73"/>
      <c r="TXH57" s="73"/>
      <c r="TXI57" s="73"/>
      <c r="TXJ57" s="73"/>
      <c r="TXK57" s="73"/>
      <c r="TXL57" s="73"/>
      <c r="TXM57" s="73"/>
      <c r="TXN57" s="73"/>
      <c r="TXO57" s="73"/>
      <c r="TXP57" s="73"/>
      <c r="TXQ57" s="73"/>
      <c r="TXR57" s="73"/>
      <c r="TXS57" s="73"/>
      <c r="TXT57" s="73"/>
      <c r="TXU57" s="73"/>
      <c r="TXV57" s="73"/>
      <c r="TXW57" s="73"/>
      <c r="TXX57" s="73"/>
      <c r="TXY57" s="73"/>
      <c r="TXZ57" s="73"/>
      <c r="TYA57" s="73"/>
      <c r="TYB57" s="73"/>
      <c r="TYC57" s="73"/>
      <c r="TYD57" s="73"/>
      <c r="TYE57" s="73"/>
      <c r="TYF57" s="73"/>
      <c r="TYG57" s="73"/>
      <c r="TYH57" s="73"/>
      <c r="TYI57" s="73"/>
      <c r="TYJ57" s="73"/>
      <c r="TYK57" s="73"/>
      <c r="TYL57" s="73"/>
      <c r="TYM57" s="73"/>
      <c r="TYN57" s="73"/>
      <c r="TYO57" s="73"/>
      <c r="TYP57" s="73"/>
      <c r="TYQ57" s="73"/>
      <c r="TYR57" s="73"/>
      <c r="TYS57" s="73"/>
      <c r="TYT57" s="73"/>
      <c r="TYU57" s="73"/>
      <c r="TYV57" s="73"/>
      <c r="TYW57" s="73"/>
      <c r="TYX57" s="73"/>
      <c r="TYY57" s="73"/>
      <c r="TYZ57" s="73"/>
      <c r="TZA57" s="73"/>
      <c r="TZB57" s="73"/>
      <c r="TZC57" s="73"/>
      <c r="TZD57" s="73"/>
      <c r="TZE57" s="73"/>
      <c r="TZF57" s="73"/>
      <c r="TZG57" s="73"/>
      <c r="TZH57" s="73"/>
      <c r="TZI57" s="73"/>
      <c r="TZJ57" s="73"/>
      <c r="TZK57" s="73"/>
      <c r="TZL57" s="73"/>
      <c r="TZM57" s="73"/>
      <c r="TZN57" s="73"/>
      <c r="TZO57" s="73"/>
      <c r="TZP57" s="73"/>
      <c r="TZQ57" s="73"/>
      <c r="TZR57" s="73"/>
      <c r="TZS57" s="73"/>
      <c r="TZT57" s="73"/>
      <c r="TZU57" s="73"/>
      <c r="TZV57" s="73"/>
      <c r="TZW57" s="73"/>
      <c r="TZX57" s="73"/>
      <c r="TZY57" s="73"/>
      <c r="TZZ57" s="73"/>
      <c r="UAA57" s="73"/>
      <c r="UAB57" s="73"/>
      <c r="UAC57" s="73"/>
      <c r="UAD57" s="73"/>
      <c r="UAE57" s="73"/>
      <c r="UAF57" s="73"/>
      <c r="UAG57" s="73"/>
      <c r="UAH57" s="73"/>
      <c r="UAI57" s="73"/>
      <c r="UAJ57" s="73"/>
      <c r="UAK57" s="73"/>
      <c r="UAL57" s="73"/>
      <c r="UAM57" s="73"/>
      <c r="UAN57" s="73"/>
      <c r="UAO57" s="73"/>
      <c r="UAP57" s="73"/>
      <c r="UAQ57" s="73"/>
      <c r="UAR57" s="73"/>
      <c r="UAS57" s="73"/>
      <c r="UAT57" s="73"/>
      <c r="UAU57" s="73"/>
      <c r="UAV57" s="73"/>
      <c r="UAW57" s="73"/>
      <c r="UAX57" s="73"/>
      <c r="UAY57" s="73"/>
      <c r="UAZ57" s="73"/>
      <c r="UBA57" s="73"/>
      <c r="UBB57" s="73"/>
      <c r="UBC57" s="73"/>
      <c r="UBD57" s="73"/>
      <c r="UBE57" s="73"/>
      <c r="UBF57" s="73"/>
      <c r="UBG57" s="73"/>
      <c r="UBH57" s="73"/>
      <c r="UBI57" s="73"/>
      <c r="UBJ57" s="73"/>
      <c r="UBK57" s="73"/>
      <c r="UBL57" s="73"/>
      <c r="UBM57" s="73"/>
      <c r="UBN57" s="73"/>
      <c r="UBO57" s="73"/>
      <c r="UBP57" s="73"/>
      <c r="UBQ57" s="73"/>
      <c r="UBR57" s="73"/>
      <c r="UBS57" s="73"/>
      <c r="UBT57" s="73"/>
      <c r="UBU57" s="73"/>
      <c r="UBV57" s="73"/>
      <c r="UBW57" s="73"/>
      <c r="UBX57" s="73"/>
      <c r="UBY57" s="73"/>
      <c r="UBZ57" s="73"/>
      <c r="UCA57" s="73"/>
      <c r="UCB57" s="73"/>
      <c r="UCC57" s="73"/>
      <c r="UCD57" s="73"/>
      <c r="UCE57" s="73"/>
      <c r="UCF57" s="73"/>
      <c r="UCG57" s="73"/>
      <c r="UCH57" s="73"/>
      <c r="UCI57" s="73"/>
      <c r="UCJ57" s="73"/>
      <c r="UCK57" s="73"/>
      <c r="UCL57" s="73"/>
      <c r="UCM57" s="73"/>
      <c r="UCN57" s="73"/>
      <c r="UCO57" s="73"/>
      <c r="UCP57" s="73"/>
      <c r="UCQ57" s="73"/>
      <c r="UCR57" s="73"/>
      <c r="UCS57" s="73"/>
      <c r="UCT57" s="73"/>
      <c r="UCU57" s="73"/>
      <c r="UCV57" s="73"/>
      <c r="UCW57" s="73"/>
      <c r="UCX57" s="73"/>
      <c r="UCY57" s="73"/>
      <c r="UCZ57" s="73"/>
      <c r="UDA57" s="73"/>
      <c r="UDB57" s="73"/>
      <c r="UDC57" s="73"/>
      <c r="UDD57" s="73"/>
      <c r="UDE57" s="73"/>
      <c r="UDF57" s="73"/>
      <c r="UDG57" s="73"/>
      <c r="UDH57" s="73"/>
      <c r="UDI57" s="73"/>
      <c r="UDJ57" s="73"/>
      <c r="UDK57" s="73"/>
      <c r="UDL57" s="73"/>
      <c r="UDM57" s="73"/>
      <c r="UDN57" s="73"/>
      <c r="UDO57" s="73"/>
      <c r="UDP57" s="73"/>
      <c r="UDQ57" s="73"/>
      <c r="UDR57" s="73"/>
      <c r="UDS57" s="73"/>
      <c r="UDT57" s="73"/>
      <c r="UDU57" s="73"/>
      <c r="UDV57" s="73"/>
      <c r="UDW57" s="73"/>
      <c r="UDX57" s="73"/>
      <c r="UDY57" s="73"/>
      <c r="UDZ57" s="73"/>
      <c r="UEA57" s="73"/>
      <c r="UEB57" s="73"/>
      <c r="UEC57" s="73"/>
      <c r="UED57" s="73"/>
      <c r="UEE57" s="73"/>
      <c r="UEF57" s="73"/>
      <c r="UEG57" s="73"/>
      <c r="UEH57" s="73"/>
      <c r="UEI57" s="73"/>
      <c r="UEJ57" s="73"/>
      <c r="UEK57" s="73"/>
      <c r="UEL57" s="73"/>
      <c r="UEM57" s="73"/>
      <c r="UEN57" s="73"/>
      <c r="UEO57" s="73"/>
      <c r="UEP57" s="73"/>
      <c r="UEQ57" s="73"/>
      <c r="UER57" s="73"/>
      <c r="UES57" s="73"/>
      <c r="UET57" s="73"/>
      <c r="UEU57" s="73"/>
      <c r="UEV57" s="73"/>
      <c r="UEW57" s="73"/>
      <c r="UEX57" s="73"/>
      <c r="UEY57" s="73"/>
      <c r="UEZ57" s="73"/>
      <c r="UFA57" s="73"/>
      <c r="UFB57" s="73"/>
      <c r="UFC57" s="73"/>
      <c r="UFD57" s="73"/>
      <c r="UFE57" s="73"/>
      <c r="UFF57" s="73"/>
      <c r="UFG57" s="73"/>
      <c r="UFH57" s="73"/>
      <c r="UFI57" s="73"/>
      <c r="UFJ57" s="73"/>
      <c r="UFK57" s="73"/>
      <c r="UFL57" s="73"/>
      <c r="UFM57" s="73"/>
      <c r="UFN57" s="73"/>
      <c r="UFO57" s="73"/>
      <c r="UFP57" s="73"/>
      <c r="UFQ57" s="73"/>
      <c r="UFR57" s="73"/>
      <c r="UFS57" s="73"/>
      <c r="UFT57" s="73"/>
      <c r="UFU57" s="73"/>
      <c r="UFV57" s="73"/>
      <c r="UFW57" s="73"/>
      <c r="UFX57" s="73"/>
      <c r="UFY57" s="73"/>
      <c r="UFZ57" s="73"/>
      <c r="UGA57" s="73"/>
      <c r="UGB57" s="73"/>
      <c r="UGC57" s="73"/>
      <c r="UGD57" s="73"/>
      <c r="UGE57" s="73"/>
      <c r="UGF57" s="73"/>
      <c r="UGG57" s="73"/>
      <c r="UGH57" s="73"/>
      <c r="UGI57" s="73"/>
      <c r="UGJ57" s="73"/>
      <c r="UGK57" s="73"/>
      <c r="UGL57" s="73"/>
      <c r="UGM57" s="73"/>
      <c r="UGN57" s="73"/>
      <c r="UGO57" s="73"/>
      <c r="UGP57" s="73"/>
      <c r="UGQ57" s="73"/>
      <c r="UGR57" s="73"/>
      <c r="UGS57" s="73"/>
      <c r="UGT57" s="73"/>
      <c r="UGU57" s="73"/>
      <c r="UGV57" s="73"/>
      <c r="UGW57" s="73"/>
      <c r="UGX57" s="73"/>
      <c r="UGY57" s="73"/>
      <c r="UGZ57" s="73"/>
      <c r="UHA57" s="73"/>
      <c r="UHB57" s="73"/>
      <c r="UHC57" s="73"/>
      <c r="UHD57" s="73"/>
      <c r="UHE57" s="73"/>
      <c r="UHF57" s="73"/>
      <c r="UHG57" s="73"/>
      <c r="UHH57" s="73"/>
      <c r="UHI57" s="73"/>
      <c r="UHJ57" s="73"/>
      <c r="UHK57" s="73"/>
      <c r="UHL57" s="73"/>
      <c r="UHM57" s="73"/>
      <c r="UHN57" s="73"/>
      <c r="UHO57" s="73"/>
      <c r="UHP57" s="73"/>
      <c r="UHQ57" s="73"/>
      <c r="UHR57" s="73"/>
      <c r="UHS57" s="73"/>
      <c r="UHT57" s="73"/>
      <c r="UHU57" s="73"/>
      <c r="UHV57" s="73"/>
      <c r="UHW57" s="73"/>
      <c r="UHX57" s="73"/>
      <c r="UHY57" s="73"/>
      <c r="UHZ57" s="73"/>
      <c r="UIA57" s="73"/>
      <c r="UIB57" s="73"/>
      <c r="UIC57" s="73"/>
      <c r="UID57" s="73"/>
      <c r="UIE57" s="73"/>
      <c r="UIF57" s="73"/>
      <c r="UIG57" s="73"/>
      <c r="UIH57" s="73"/>
      <c r="UII57" s="73"/>
      <c r="UIJ57" s="73"/>
      <c r="UIK57" s="73"/>
      <c r="UIL57" s="73"/>
      <c r="UIM57" s="73"/>
      <c r="UIN57" s="73"/>
      <c r="UIO57" s="73"/>
      <c r="UIP57" s="73"/>
      <c r="UIQ57" s="73"/>
      <c r="UIR57" s="73"/>
      <c r="UIS57" s="73"/>
      <c r="UIT57" s="73"/>
      <c r="UIU57" s="73"/>
      <c r="UIV57" s="73"/>
      <c r="UIW57" s="73"/>
      <c r="UIX57" s="73"/>
      <c r="UIY57" s="73"/>
      <c r="UIZ57" s="73"/>
      <c r="UJA57" s="73"/>
      <c r="UJB57" s="73"/>
      <c r="UJC57" s="73"/>
      <c r="UJD57" s="73"/>
      <c r="UJE57" s="73"/>
      <c r="UJF57" s="73"/>
      <c r="UJG57" s="73"/>
      <c r="UJH57" s="73"/>
      <c r="UJI57" s="73"/>
      <c r="UJJ57" s="73"/>
      <c r="UJK57" s="73"/>
      <c r="UJL57" s="73"/>
      <c r="UJM57" s="73"/>
      <c r="UJN57" s="73"/>
      <c r="UJO57" s="73"/>
      <c r="UJP57" s="73"/>
      <c r="UJQ57" s="73"/>
      <c r="UJR57" s="73"/>
      <c r="UJS57" s="73"/>
      <c r="UJT57" s="73"/>
      <c r="UJU57" s="73"/>
      <c r="UJV57" s="73"/>
      <c r="UJW57" s="73"/>
      <c r="UJX57" s="73"/>
      <c r="UJY57" s="73"/>
      <c r="UJZ57" s="73"/>
      <c r="UKA57" s="73"/>
      <c r="UKB57" s="73"/>
      <c r="UKC57" s="73"/>
      <c r="UKD57" s="73"/>
      <c r="UKE57" s="73"/>
      <c r="UKF57" s="73"/>
      <c r="UKG57" s="73"/>
      <c r="UKH57" s="73"/>
      <c r="UKI57" s="73"/>
      <c r="UKJ57" s="73"/>
      <c r="UKK57" s="73"/>
      <c r="UKL57" s="73"/>
      <c r="UKM57" s="73"/>
      <c r="UKN57" s="73"/>
      <c r="UKO57" s="73"/>
      <c r="UKP57" s="73"/>
      <c r="UKQ57" s="73"/>
      <c r="UKR57" s="73"/>
      <c r="UKS57" s="73"/>
      <c r="UKT57" s="73"/>
      <c r="UKU57" s="73"/>
      <c r="UKV57" s="73"/>
      <c r="UKW57" s="73"/>
      <c r="UKX57" s="73"/>
      <c r="UKY57" s="73"/>
      <c r="UKZ57" s="73"/>
      <c r="ULA57" s="73"/>
      <c r="ULB57" s="73"/>
      <c r="ULC57" s="73"/>
      <c r="ULD57" s="73"/>
      <c r="ULE57" s="73"/>
      <c r="ULF57" s="73"/>
      <c r="ULG57" s="73"/>
      <c r="ULH57" s="73"/>
      <c r="ULI57" s="73"/>
      <c r="ULJ57" s="73"/>
      <c r="ULK57" s="73"/>
      <c r="ULL57" s="73"/>
      <c r="ULM57" s="73"/>
      <c r="ULN57" s="73"/>
      <c r="ULO57" s="73"/>
      <c r="ULP57" s="73"/>
      <c r="ULQ57" s="73"/>
      <c r="ULR57" s="73"/>
      <c r="ULS57" s="73"/>
      <c r="ULT57" s="73"/>
      <c r="ULU57" s="73"/>
      <c r="ULV57" s="73"/>
      <c r="ULW57" s="73"/>
      <c r="ULX57" s="73"/>
      <c r="ULY57" s="73"/>
      <c r="ULZ57" s="73"/>
      <c r="UMA57" s="73"/>
      <c r="UMB57" s="73"/>
      <c r="UMC57" s="73"/>
      <c r="UMD57" s="73"/>
      <c r="UME57" s="73"/>
      <c r="UMF57" s="73"/>
      <c r="UMG57" s="73"/>
      <c r="UMH57" s="73"/>
      <c r="UMI57" s="73"/>
      <c r="UMJ57" s="73"/>
      <c r="UMK57" s="73"/>
      <c r="UML57" s="73"/>
      <c r="UMM57" s="73"/>
      <c r="UMN57" s="73"/>
      <c r="UMO57" s="73"/>
      <c r="UMP57" s="73"/>
      <c r="UMQ57" s="73"/>
      <c r="UMR57" s="73"/>
      <c r="UMS57" s="73"/>
      <c r="UMT57" s="73"/>
      <c r="UMU57" s="73"/>
      <c r="UMV57" s="73"/>
      <c r="UMW57" s="73"/>
      <c r="UMX57" s="73"/>
      <c r="UMY57" s="73"/>
      <c r="UMZ57" s="73"/>
      <c r="UNA57" s="73"/>
      <c r="UNB57" s="73"/>
      <c r="UNC57" s="73"/>
      <c r="UND57" s="73"/>
      <c r="UNE57" s="73"/>
      <c r="UNF57" s="73"/>
      <c r="UNG57" s="73"/>
      <c r="UNH57" s="73"/>
      <c r="UNI57" s="73"/>
      <c r="UNJ57" s="73"/>
      <c r="UNK57" s="73"/>
      <c r="UNL57" s="73"/>
      <c r="UNM57" s="73"/>
      <c r="UNN57" s="73"/>
      <c r="UNO57" s="73"/>
      <c r="UNP57" s="73"/>
      <c r="UNQ57" s="73"/>
      <c r="UNR57" s="73"/>
      <c r="UNS57" s="73"/>
      <c r="UNT57" s="73"/>
      <c r="UNU57" s="73"/>
      <c r="UNV57" s="73"/>
      <c r="UNW57" s="73"/>
      <c r="UNX57" s="73"/>
      <c r="UNY57" s="73"/>
      <c r="UNZ57" s="73"/>
      <c r="UOA57" s="73"/>
      <c r="UOB57" s="73"/>
      <c r="UOC57" s="73"/>
      <c r="UOD57" s="73"/>
      <c r="UOE57" s="73"/>
      <c r="UOF57" s="73"/>
      <c r="UOG57" s="73"/>
      <c r="UOH57" s="73"/>
      <c r="UOI57" s="73"/>
      <c r="UOJ57" s="73"/>
      <c r="UOK57" s="73"/>
      <c r="UOL57" s="73"/>
      <c r="UOM57" s="73"/>
      <c r="UON57" s="73"/>
      <c r="UOO57" s="73"/>
      <c r="UOP57" s="73"/>
      <c r="UOQ57" s="73"/>
      <c r="UOR57" s="73"/>
      <c r="UOS57" s="73"/>
      <c r="UOT57" s="73"/>
      <c r="UOU57" s="73"/>
      <c r="UOV57" s="73"/>
      <c r="UOW57" s="73"/>
      <c r="UOX57" s="73"/>
      <c r="UOY57" s="73"/>
      <c r="UOZ57" s="73"/>
      <c r="UPA57" s="73"/>
      <c r="UPB57" s="73"/>
      <c r="UPC57" s="73"/>
      <c r="UPD57" s="73"/>
      <c r="UPE57" s="73"/>
      <c r="UPF57" s="73"/>
      <c r="UPG57" s="73"/>
      <c r="UPH57" s="73"/>
      <c r="UPI57" s="73"/>
      <c r="UPJ57" s="73"/>
      <c r="UPK57" s="73"/>
      <c r="UPL57" s="73"/>
      <c r="UPM57" s="73"/>
      <c r="UPN57" s="73"/>
      <c r="UPO57" s="73"/>
      <c r="UPP57" s="73"/>
      <c r="UPQ57" s="73"/>
      <c r="UPR57" s="73"/>
      <c r="UPS57" s="73"/>
      <c r="UPT57" s="73"/>
      <c r="UPU57" s="73"/>
      <c r="UPV57" s="73"/>
      <c r="UPW57" s="73"/>
      <c r="UPX57" s="73"/>
      <c r="UPY57" s="73"/>
      <c r="UPZ57" s="73"/>
      <c r="UQA57" s="73"/>
      <c r="UQB57" s="73"/>
      <c r="UQC57" s="73"/>
      <c r="UQD57" s="73"/>
      <c r="UQE57" s="73"/>
      <c r="UQF57" s="73"/>
      <c r="UQG57" s="73"/>
      <c r="UQH57" s="73"/>
      <c r="UQI57" s="73"/>
      <c r="UQJ57" s="73"/>
      <c r="UQK57" s="73"/>
      <c r="UQL57" s="73"/>
      <c r="UQM57" s="73"/>
      <c r="UQN57" s="73"/>
      <c r="UQO57" s="73"/>
      <c r="UQP57" s="73"/>
      <c r="UQQ57" s="73"/>
      <c r="UQR57" s="73"/>
      <c r="UQS57" s="73"/>
      <c r="UQT57" s="73"/>
      <c r="UQU57" s="73"/>
      <c r="UQV57" s="73"/>
      <c r="UQW57" s="73"/>
      <c r="UQX57" s="73"/>
      <c r="UQY57" s="73"/>
      <c r="UQZ57" s="73"/>
      <c r="URA57" s="73"/>
      <c r="URB57" s="73"/>
      <c r="URC57" s="73"/>
      <c r="URD57" s="73"/>
      <c r="URE57" s="73"/>
      <c r="URF57" s="73"/>
      <c r="URG57" s="73"/>
      <c r="URH57" s="73"/>
      <c r="URI57" s="73"/>
      <c r="URJ57" s="73"/>
      <c r="URK57" s="73"/>
      <c r="URL57" s="73"/>
      <c r="URM57" s="73"/>
      <c r="URN57" s="73"/>
      <c r="URO57" s="73"/>
      <c r="URP57" s="73"/>
      <c r="URQ57" s="73"/>
      <c r="URR57" s="73"/>
      <c r="URS57" s="73"/>
      <c r="URT57" s="73"/>
      <c r="URU57" s="73"/>
      <c r="URV57" s="73"/>
      <c r="URW57" s="73"/>
      <c r="URX57" s="73"/>
      <c r="URY57" s="73"/>
      <c r="URZ57" s="73"/>
      <c r="USA57" s="73"/>
      <c r="USB57" s="73"/>
      <c r="USC57" s="73"/>
      <c r="USD57" s="73"/>
      <c r="USE57" s="73"/>
      <c r="USF57" s="73"/>
      <c r="USG57" s="73"/>
      <c r="USH57" s="73"/>
      <c r="USI57" s="73"/>
      <c r="USJ57" s="73"/>
      <c r="USK57" s="73"/>
      <c r="USL57" s="73"/>
      <c r="USM57" s="73"/>
      <c r="USN57" s="73"/>
      <c r="USO57" s="73"/>
      <c r="USP57" s="73"/>
      <c r="USQ57" s="73"/>
      <c r="USR57" s="73"/>
      <c r="USS57" s="73"/>
      <c r="UST57" s="73"/>
      <c r="USU57" s="73"/>
      <c r="USV57" s="73"/>
      <c r="USW57" s="73"/>
      <c r="USX57" s="73"/>
      <c r="USY57" s="73"/>
      <c r="USZ57" s="73"/>
      <c r="UTA57" s="73"/>
      <c r="UTB57" s="73"/>
      <c r="UTC57" s="73"/>
      <c r="UTD57" s="73"/>
      <c r="UTE57" s="73"/>
      <c r="UTF57" s="73"/>
      <c r="UTG57" s="73"/>
      <c r="UTH57" s="73"/>
      <c r="UTI57" s="73"/>
      <c r="UTJ57" s="73"/>
      <c r="UTK57" s="73"/>
      <c r="UTL57" s="73"/>
      <c r="UTM57" s="73"/>
      <c r="UTN57" s="73"/>
      <c r="UTO57" s="73"/>
      <c r="UTP57" s="73"/>
      <c r="UTQ57" s="73"/>
      <c r="UTR57" s="73"/>
      <c r="UTS57" s="73"/>
      <c r="UTT57" s="73"/>
      <c r="UTU57" s="73"/>
      <c r="UTV57" s="73"/>
      <c r="UTW57" s="73"/>
      <c r="UTX57" s="73"/>
      <c r="UTY57" s="73"/>
      <c r="UTZ57" s="73"/>
      <c r="UUA57" s="73"/>
      <c r="UUB57" s="73"/>
      <c r="UUC57" s="73"/>
      <c r="UUD57" s="73"/>
      <c r="UUE57" s="73"/>
      <c r="UUF57" s="73"/>
      <c r="UUG57" s="73"/>
      <c r="UUH57" s="73"/>
      <c r="UUI57" s="73"/>
      <c r="UUJ57" s="73"/>
      <c r="UUK57" s="73"/>
      <c r="UUL57" s="73"/>
      <c r="UUM57" s="73"/>
      <c r="UUN57" s="73"/>
      <c r="UUO57" s="73"/>
      <c r="UUP57" s="73"/>
      <c r="UUQ57" s="73"/>
      <c r="UUR57" s="73"/>
      <c r="UUS57" s="73"/>
      <c r="UUT57" s="73"/>
      <c r="UUU57" s="73"/>
      <c r="UUV57" s="73"/>
      <c r="UUW57" s="73"/>
      <c r="UUX57" s="73"/>
      <c r="UUY57" s="73"/>
      <c r="UUZ57" s="73"/>
      <c r="UVA57" s="73"/>
      <c r="UVB57" s="73"/>
      <c r="UVC57" s="73"/>
      <c r="UVD57" s="73"/>
      <c r="UVE57" s="73"/>
      <c r="UVF57" s="73"/>
      <c r="UVG57" s="73"/>
      <c r="UVH57" s="73"/>
      <c r="UVI57" s="73"/>
      <c r="UVJ57" s="73"/>
      <c r="UVK57" s="73"/>
      <c r="UVL57" s="73"/>
      <c r="UVM57" s="73"/>
      <c r="UVN57" s="73"/>
      <c r="UVO57" s="73"/>
      <c r="UVP57" s="73"/>
      <c r="UVQ57" s="73"/>
      <c r="UVR57" s="73"/>
      <c r="UVS57" s="73"/>
      <c r="UVT57" s="73"/>
      <c r="UVU57" s="73"/>
      <c r="UVV57" s="73"/>
      <c r="UVW57" s="73"/>
      <c r="UVX57" s="73"/>
      <c r="UVY57" s="73"/>
      <c r="UVZ57" s="73"/>
      <c r="UWA57" s="73"/>
      <c r="UWB57" s="73"/>
      <c r="UWC57" s="73"/>
      <c r="UWD57" s="73"/>
      <c r="UWE57" s="73"/>
      <c r="UWF57" s="73"/>
      <c r="UWG57" s="73"/>
      <c r="UWH57" s="73"/>
      <c r="UWI57" s="73"/>
      <c r="UWJ57" s="73"/>
      <c r="UWK57" s="73"/>
      <c r="UWL57" s="73"/>
      <c r="UWM57" s="73"/>
      <c r="UWN57" s="73"/>
      <c r="UWO57" s="73"/>
      <c r="UWP57" s="73"/>
      <c r="UWQ57" s="73"/>
      <c r="UWR57" s="73"/>
      <c r="UWS57" s="73"/>
      <c r="UWT57" s="73"/>
      <c r="UWU57" s="73"/>
      <c r="UWV57" s="73"/>
      <c r="UWW57" s="73"/>
      <c r="UWX57" s="73"/>
      <c r="UWY57" s="73"/>
      <c r="UWZ57" s="73"/>
      <c r="UXA57" s="73"/>
      <c r="UXB57" s="73"/>
      <c r="UXC57" s="73"/>
      <c r="UXD57" s="73"/>
      <c r="UXE57" s="73"/>
      <c r="UXF57" s="73"/>
      <c r="UXG57" s="73"/>
      <c r="UXH57" s="73"/>
      <c r="UXI57" s="73"/>
      <c r="UXJ57" s="73"/>
      <c r="UXK57" s="73"/>
      <c r="UXL57" s="73"/>
      <c r="UXM57" s="73"/>
      <c r="UXN57" s="73"/>
      <c r="UXO57" s="73"/>
      <c r="UXP57" s="73"/>
      <c r="UXQ57" s="73"/>
      <c r="UXR57" s="73"/>
      <c r="UXS57" s="73"/>
      <c r="UXT57" s="73"/>
      <c r="UXU57" s="73"/>
      <c r="UXV57" s="73"/>
      <c r="UXW57" s="73"/>
      <c r="UXX57" s="73"/>
      <c r="UXY57" s="73"/>
      <c r="UXZ57" s="73"/>
      <c r="UYA57" s="73"/>
      <c r="UYB57" s="73"/>
      <c r="UYC57" s="73"/>
      <c r="UYD57" s="73"/>
      <c r="UYE57" s="73"/>
      <c r="UYF57" s="73"/>
      <c r="UYG57" s="73"/>
      <c r="UYH57" s="73"/>
      <c r="UYI57" s="73"/>
      <c r="UYJ57" s="73"/>
      <c r="UYK57" s="73"/>
      <c r="UYL57" s="73"/>
      <c r="UYM57" s="73"/>
      <c r="UYN57" s="73"/>
      <c r="UYO57" s="73"/>
      <c r="UYP57" s="73"/>
      <c r="UYQ57" s="73"/>
      <c r="UYR57" s="73"/>
      <c r="UYS57" s="73"/>
      <c r="UYT57" s="73"/>
      <c r="UYU57" s="73"/>
      <c r="UYV57" s="73"/>
      <c r="UYW57" s="73"/>
      <c r="UYX57" s="73"/>
      <c r="UYY57" s="73"/>
      <c r="UYZ57" s="73"/>
      <c r="UZA57" s="73"/>
      <c r="UZB57" s="73"/>
      <c r="UZC57" s="73"/>
      <c r="UZD57" s="73"/>
      <c r="UZE57" s="73"/>
      <c r="UZF57" s="73"/>
      <c r="UZG57" s="73"/>
      <c r="UZH57" s="73"/>
      <c r="UZI57" s="73"/>
      <c r="UZJ57" s="73"/>
      <c r="UZK57" s="73"/>
      <c r="UZL57" s="73"/>
      <c r="UZM57" s="73"/>
      <c r="UZN57" s="73"/>
      <c r="UZO57" s="73"/>
      <c r="UZP57" s="73"/>
      <c r="UZQ57" s="73"/>
      <c r="UZR57" s="73"/>
      <c r="UZS57" s="73"/>
      <c r="UZT57" s="73"/>
      <c r="UZU57" s="73"/>
      <c r="UZV57" s="73"/>
      <c r="UZW57" s="73"/>
      <c r="UZX57" s="73"/>
      <c r="UZY57" s="73"/>
      <c r="UZZ57" s="73"/>
      <c r="VAA57" s="73"/>
      <c r="VAB57" s="73"/>
      <c r="VAC57" s="73"/>
      <c r="VAD57" s="73"/>
      <c r="VAE57" s="73"/>
      <c r="VAF57" s="73"/>
      <c r="VAG57" s="73"/>
      <c r="VAH57" s="73"/>
      <c r="VAI57" s="73"/>
      <c r="VAJ57" s="73"/>
      <c r="VAK57" s="73"/>
      <c r="VAL57" s="73"/>
      <c r="VAM57" s="73"/>
      <c r="VAN57" s="73"/>
      <c r="VAO57" s="73"/>
      <c r="VAP57" s="73"/>
      <c r="VAQ57" s="73"/>
      <c r="VAR57" s="73"/>
      <c r="VAS57" s="73"/>
      <c r="VAT57" s="73"/>
      <c r="VAU57" s="73"/>
      <c r="VAV57" s="73"/>
      <c r="VAW57" s="73"/>
      <c r="VAX57" s="73"/>
      <c r="VAY57" s="73"/>
      <c r="VAZ57" s="73"/>
      <c r="VBA57" s="73"/>
      <c r="VBB57" s="73"/>
      <c r="VBC57" s="73"/>
      <c r="VBD57" s="73"/>
      <c r="VBE57" s="73"/>
      <c r="VBF57" s="73"/>
      <c r="VBG57" s="73"/>
      <c r="VBH57" s="73"/>
      <c r="VBI57" s="73"/>
      <c r="VBJ57" s="73"/>
      <c r="VBK57" s="73"/>
      <c r="VBL57" s="73"/>
      <c r="VBM57" s="73"/>
      <c r="VBN57" s="73"/>
      <c r="VBO57" s="73"/>
      <c r="VBP57" s="73"/>
      <c r="VBQ57" s="73"/>
      <c r="VBR57" s="73"/>
      <c r="VBS57" s="73"/>
      <c r="VBT57" s="73"/>
      <c r="VBU57" s="73"/>
      <c r="VBV57" s="73"/>
      <c r="VBW57" s="73"/>
      <c r="VBX57" s="73"/>
      <c r="VBY57" s="73"/>
      <c r="VBZ57" s="73"/>
      <c r="VCA57" s="73"/>
      <c r="VCB57" s="73"/>
      <c r="VCC57" s="73"/>
      <c r="VCD57" s="73"/>
      <c r="VCE57" s="73"/>
      <c r="VCF57" s="73"/>
      <c r="VCG57" s="73"/>
      <c r="VCH57" s="73"/>
      <c r="VCI57" s="73"/>
      <c r="VCJ57" s="73"/>
      <c r="VCK57" s="73"/>
      <c r="VCL57" s="73"/>
      <c r="VCM57" s="73"/>
      <c r="VCN57" s="73"/>
      <c r="VCO57" s="73"/>
      <c r="VCP57" s="73"/>
      <c r="VCQ57" s="73"/>
      <c r="VCR57" s="73"/>
      <c r="VCS57" s="73"/>
      <c r="VCT57" s="73"/>
      <c r="VCU57" s="73"/>
      <c r="VCV57" s="73"/>
      <c r="VCW57" s="73"/>
      <c r="VCX57" s="73"/>
      <c r="VCY57" s="73"/>
      <c r="VCZ57" s="73"/>
      <c r="VDA57" s="73"/>
      <c r="VDB57" s="73"/>
      <c r="VDC57" s="73"/>
      <c r="VDD57" s="73"/>
      <c r="VDE57" s="73"/>
      <c r="VDF57" s="73"/>
      <c r="VDG57" s="73"/>
      <c r="VDH57" s="73"/>
      <c r="VDI57" s="73"/>
      <c r="VDJ57" s="73"/>
      <c r="VDK57" s="73"/>
      <c r="VDL57" s="73"/>
      <c r="VDM57" s="73"/>
      <c r="VDN57" s="73"/>
      <c r="VDO57" s="73"/>
      <c r="VDP57" s="73"/>
      <c r="VDQ57" s="73"/>
      <c r="VDR57" s="73"/>
      <c r="VDS57" s="73"/>
      <c r="VDT57" s="73"/>
      <c r="VDU57" s="73"/>
      <c r="VDV57" s="73"/>
      <c r="VDW57" s="73"/>
      <c r="VDX57" s="73"/>
      <c r="VDY57" s="73"/>
      <c r="VDZ57" s="73"/>
      <c r="VEA57" s="73"/>
      <c r="VEB57" s="73"/>
      <c r="VEC57" s="73"/>
      <c r="VED57" s="73"/>
      <c r="VEE57" s="73"/>
      <c r="VEF57" s="73"/>
      <c r="VEG57" s="73"/>
      <c r="VEH57" s="73"/>
      <c r="VEI57" s="73"/>
      <c r="VEJ57" s="73"/>
      <c r="VEK57" s="73"/>
      <c r="VEL57" s="73"/>
      <c r="VEM57" s="73"/>
      <c r="VEN57" s="73"/>
      <c r="VEO57" s="73"/>
      <c r="VEP57" s="73"/>
      <c r="VEQ57" s="73"/>
      <c r="VER57" s="73"/>
      <c r="VES57" s="73"/>
      <c r="VET57" s="73"/>
      <c r="VEU57" s="73"/>
      <c r="VEV57" s="73"/>
      <c r="VEW57" s="73"/>
      <c r="VEX57" s="73"/>
      <c r="VEY57" s="73"/>
      <c r="VEZ57" s="73"/>
      <c r="VFA57" s="73"/>
      <c r="VFB57" s="73"/>
      <c r="VFC57" s="73"/>
      <c r="VFD57" s="73"/>
      <c r="VFE57" s="73"/>
      <c r="VFF57" s="73"/>
      <c r="VFG57" s="73"/>
      <c r="VFH57" s="73"/>
      <c r="VFI57" s="73"/>
      <c r="VFJ57" s="73"/>
      <c r="VFK57" s="73"/>
      <c r="VFL57" s="73"/>
      <c r="VFM57" s="73"/>
      <c r="VFN57" s="73"/>
      <c r="VFO57" s="73"/>
      <c r="VFP57" s="73"/>
      <c r="VFQ57" s="73"/>
      <c r="VFR57" s="73"/>
      <c r="VFS57" s="73"/>
      <c r="VFT57" s="73"/>
      <c r="VFU57" s="73"/>
      <c r="VFV57" s="73"/>
      <c r="VFW57" s="73"/>
      <c r="VFX57" s="73"/>
      <c r="VFY57" s="73"/>
      <c r="VFZ57" s="73"/>
      <c r="VGA57" s="73"/>
      <c r="VGB57" s="73"/>
      <c r="VGC57" s="73"/>
      <c r="VGD57" s="73"/>
      <c r="VGE57" s="73"/>
      <c r="VGF57" s="73"/>
      <c r="VGG57" s="73"/>
      <c r="VGH57" s="73"/>
      <c r="VGI57" s="73"/>
      <c r="VGJ57" s="73"/>
      <c r="VGK57" s="73"/>
      <c r="VGL57" s="73"/>
      <c r="VGM57" s="73"/>
      <c r="VGN57" s="73"/>
      <c r="VGO57" s="73"/>
      <c r="VGP57" s="73"/>
      <c r="VGQ57" s="73"/>
      <c r="VGR57" s="73"/>
      <c r="VGS57" s="73"/>
      <c r="VGT57" s="73"/>
      <c r="VGU57" s="73"/>
      <c r="VGV57" s="73"/>
      <c r="VGW57" s="73"/>
      <c r="VGX57" s="73"/>
      <c r="VGY57" s="73"/>
      <c r="VGZ57" s="73"/>
      <c r="VHA57" s="73"/>
      <c r="VHB57" s="73"/>
      <c r="VHC57" s="73"/>
      <c r="VHD57" s="73"/>
      <c r="VHE57" s="73"/>
      <c r="VHF57" s="73"/>
      <c r="VHG57" s="73"/>
      <c r="VHH57" s="73"/>
      <c r="VHI57" s="73"/>
      <c r="VHJ57" s="73"/>
      <c r="VHK57" s="73"/>
      <c r="VHL57" s="73"/>
      <c r="VHM57" s="73"/>
      <c r="VHN57" s="73"/>
      <c r="VHO57" s="73"/>
      <c r="VHP57" s="73"/>
      <c r="VHQ57" s="73"/>
      <c r="VHR57" s="73"/>
      <c r="VHS57" s="73"/>
      <c r="VHT57" s="73"/>
      <c r="VHU57" s="73"/>
      <c r="VHV57" s="73"/>
      <c r="VHW57" s="73"/>
      <c r="VHX57" s="73"/>
      <c r="VHY57" s="73"/>
      <c r="VHZ57" s="73"/>
      <c r="VIA57" s="73"/>
      <c r="VIB57" s="73"/>
      <c r="VIC57" s="73"/>
      <c r="VID57" s="73"/>
      <c r="VIE57" s="73"/>
      <c r="VIF57" s="73"/>
      <c r="VIG57" s="73"/>
      <c r="VIH57" s="73"/>
      <c r="VII57" s="73"/>
      <c r="VIJ57" s="73"/>
      <c r="VIK57" s="73"/>
      <c r="VIL57" s="73"/>
      <c r="VIM57" s="73"/>
      <c r="VIN57" s="73"/>
      <c r="VIO57" s="73"/>
      <c r="VIP57" s="73"/>
      <c r="VIQ57" s="73"/>
      <c r="VIR57" s="73"/>
      <c r="VIS57" s="73"/>
      <c r="VIT57" s="73"/>
      <c r="VIU57" s="73"/>
      <c r="VIV57" s="73"/>
      <c r="VIW57" s="73"/>
      <c r="VIX57" s="73"/>
      <c r="VIY57" s="73"/>
      <c r="VIZ57" s="73"/>
      <c r="VJA57" s="73"/>
      <c r="VJB57" s="73"/>
      <c r="VJC57" s="73"/>
      <c r="VJD57" s="73"/>
      <c r="VJE57" s="73"/>
      <c r="VJF57" s="73"/>
      <c r="VJG57" s="73"/>
      <c r="VJH57" s="73"/>
      <c r="VJI57" s="73"/>
      <c r="VJJ57" s="73"/>
      <c r="VJK57" s="73"/>
      <c r="VJL57" s="73"/>
      <c r="VJM57" s="73"/>
      <c r="VJN57" s="73"/>
      <c r="VJO57" s="73"/>
      <c r="VJP57" s="73"/>
      <c r="VJQ57" s="73"/>
      <c r="VJR57" s="73"/>
      <c r="VJS57" s="73"/>
      <c r="VJT57" s="73"/>
      <c r="VJU57" s="73"/>
      <c r="VJV57" s="73"/>
      <c r="VJW57" s="73"/>
      <c r="VJX57" s="73"/>
      <c r="VJY57" s="73"/>
      <c r="VJZ57" s="73"/>
      <c r="VKA57" s="73"/>
      <c r="VKB57" s="73"/>
      <c r="VKC57" s="73"/>
      <c r="VKD57" s="73"/>
      <c r="VKE57" s="73"/>
      <c r="VKF57" s="73"/>
      <c r="VKG57" s="73"/>
      <c r="VKH57" s="73"/>
      <c r="VKI57" s="73"/>
      <c r="VKJ57" s="73"/>
      <c r="VKK57" s="73"/>
      <c r="VKL57" s="73"/>
      <c r="VKM57" s="73"/>
      <c r="VKN57" s="73"/>
      <c r="VKO57" s="73"/>
      <c r="VKP57" s="73"/>
      <c r="VKQ57" s="73"/>
      <c r="VKR57" s="73"/>
      <c r="VKS57" s="73"/>
      <c r="VKT57" s="73"/>
      <c r="VKU57" s="73"/>
      <c r="VKV57" s="73"/>
      <c r="VKW57" s="73"/>
      <c r="VKX57" s="73"/>
      <c r="VKY57" s="73"/>
      <c r="VKZ57" s="73"/>
      <c r="VLA57" s="73"/>
      <c r="VLB57" s="73"/>
      <c r="VLC57" s="73"/>
      <c r="VLD57" s="73"/>
      <c r="VLE57" s="73"/>
      <c r="VLF57" s="73"/>
      <c r="VLG57" s="73"/>
      <c r="VLH57" s="73"/>
      <c r="VLI57" s="73"/>
      <c r="VLJ57" s="73"/>
      <c r="VLK57" s="73"/>
      <c r="VLL57" s="73"/>
      <c r="VLM57" s="73"/>
      <c r="VLN57" s="73"/>
      <c r="VLO57" s="73"/>
      <c r="VLP57" s="73"/>
      <c r="VLQ57" s="73"/>
      <c r="VLR57" s="73"/>
      <c r="VLS57" s="73"/>
      <c r="VLT57" s="73"/>
      <c r="VLU57" s="73"/>
      <c r="VLV57" s="73"/>
      <c r="VLW57" s="73"/>
      <c r="VLX57" s="73"/>
      <c r="VLY57" s="73"/>
      <c r="VLZ57" s="73"/>
      <c r="VMA57" s="73"/>
      <c r="VMB57" s="73"/>
      <c r="VMC57" s="73"/>
      <c r="VMD57" s="73"/>
      <c r="VME57" s="73"/>
      <c r="VMF57" s="73"/>
      <c r="VMG57" s="73"/>
      <c r="VMH57" s="73"/>
      <c r="VMI57" s="73"/>
      <c r="VMJ57" s="73"/>
      <c r="VMK57" s="73"/>
      <c r="VML57" s="73"/>
      <c r="VMM57" s="73"/>
      <c r="VMN57" s="73"/>
      <c r="VMO57" s="73"/>
      <c r="VMP57" s="73"/>
      <c r="VMQ57" s="73"/>
      <c r="VMR57" s="73"/>
      <c r="VMS57" s="73"/>
      <c r="VMT57" s="73"/>
      <c r="VMU57" s="73"/>
      <c r="VMV57" s="73"/>
      <c r="VMW57" s="73"/>
      <c r="VMX57" s="73"/>
      <c r="VMY57" s="73"/>
      <c r="VMZ57" s="73"/>
      <c r="VNA57" s="73"/>
      <c r="VNB57" s="73"/>
      <c r="VNC57" s="73"/>
      <c r="VND57" s="73"/>
      <c r="VNE57" s="73"/>
      <c r="VNF57" s="73"/>
      <c r="VNG57" s="73"/>
      <c r="VNH57" s="73"/>
      <c r="VNI57" s="73"/>
      <c r="VNJ57" s="73"/>
      <c r="VNK57" s="73"/>
      <c r="VNL57" s="73"/>
      <c r="VNM57" s="73"/>
      <c r="VNN57" s="73"/>
      <c r="VNO57" s="73"/>
      <c r="VNP57" s="73"/>
      <c r="VNQ57" s="73"/>
      <c r="VNR57" s="73"/>
      <c r="VNS57" s="73"/>
      <c r="VNT57" s="73"/>
      <c r="VNU57" s="73"/>
      <c r="VNV57" s="73"/>
      <c r="VNW57" s="73"/>
      <c r="VNX57" s="73"/>
      <c r="VNY57" s="73"/>
      <c r="VNZ57" s="73"/>
      <c r="VOA57" s="73"/>
      <c r="VOB57" s="73"/>
      <c r="VOC57" s="73"/>
      <c r="VOD57" s="73"/>
      <c r="VOE57" s="73"/>
      <c r="VOF57" s="73"/>
      <c r="VOG57" s="73"/>
      <c r="VOH57" s="73"/>
      <c r="VOI57" s="73"/>
      <c r="VOJ57" s="73"/>
      <c r="VOK57" s="73"/>
      <c r="VOL57" s="73"/>
      <c r="VOM57" s="73"/>
      <c r="VON57" s="73"/>
      <c r="VOO57" s="73"/>
      <c r="VOP57" s="73"/>
      <c r="VOQ57" s="73"/>
      <c r="VOR57" s="73"/>
      <c r="VOS57" s="73"/>
      <c r="VOT57" s="73"/>
      <c r="VOU57" s="73"/>
      <c r="VOV57" s="73"/>
      <c r="VOW57" s="73"/>
      <c r="VOX57" s="73"/>
      <c r="VOY57" s="73"/>
      <c r="VOZ57" s="73"/>
      <c r="VPA57" s="73"/>
      <c r="VPB57" s="73"/>
      <c r="VPC57" s="73"/>
      <c r="VPD57" s="73"/>
      <c r="VPE57" s="73"/>
      <c r="VPF57" s="73"/>
      <c r="VPG57" s="73"/>
      <c r="VPH57" s="73"/>
      <c r="VPI57" s="73"/>
      <c r="VPJ57" s="73"/>
      <c r="VPK57" s="73"/>
      <c r="VPL57" s="73"/>
      <c r="VPM57" s="73"/>
      <c r="VPN57" s="73"/>
      <c r="VPO57" s="73"/>
      <c r="VPP57" s="73"/>
      <c r="VPQ57" s="73"/>
      <c r="VPR57" s="73"/>
      <c r="VPS57" s="73"/>
      <c r="VPT57" s="73"/>
      <c r="VPU57" s="73"/>
      <c r="VPV57" s="73"/>
      <c r="VPW57" s="73"/>
      <c r="VPX57" s="73"/>
      <c r="VPY57" s="73"/>
      <c r="VPZ57" s="73"/>
      <c r="VQA57" s="73"/>
      <c r="VQB57" s="73"/>
      <c r="VQC57" s="73"/>
      <c r="VQD57" s="73"/>
      <c r="VQE57" s="73"/>
      <c r="VQF57" s="73"/>
      <c r="VQG57" s="73"/>
      <c r="VQH57" s="73"/>
      <c r="VQI57" s="73"/>
      <c r="VQJ57" s="73"/>
      <c r="VQK57" s="73"/>
      <c r="VQL57" s="73"/>
      <c r="VQM57" s="73"/>
      <c r="VQN57" s="73"/>
      <c r="VQO57" s="73"/>
      <c r="VQP57" s="73"/>
      <c r="VQQ57" s="73"/>
      <c r="VQR57" s="73"/>
      <c r="VQS57" s="73"/>
      <c r="VQT57" s="73"/>
      <c r="VQU57" s="73"/>
      <c r="VQV57" s="73"/>
      <c r="VQW57" s="73"/>
      <c r="VQX57" s="73"/>
      <c r="VQY57" s="73"/>
      <c r="VQZ57" s="73"/>
      <c r="VRA57" s="73"/>
      <c r="VRB57" s="73"/>
      <c r="VRC57" s="73"/>
      <c r="VRD57" s="73"/>
      <c r="VRE57" s="73"/>
      <c r="VRF57" s="73"/>
      <c r="VRG57" s="73"/>
      <c r="VRH57" s="73"/>
      <c r="VRI57" s="73"/>
      <c r="VRJ57" s="73"/>
      <c r="VRK57" s="73"/>
      <c r="VRL57" s="73"/>
      <c r="VRM57" s="73"/>
      <c r="VRN57" s="73"/>
      <c r="VRO57" s="73"/>
      <c r="VRP57" s="73"/>
      <c r="VRQ57" s="73"/>
      <c r="VRR57" s="73"/>
      <c r="VRS57" s="73"/>
      <c r="VRT57" s="73"/>
      <c r="VRU57" s="73"/>
      <c r="VRV57" s="73"/>
      <c r="VRW57" s="73"/>
      <c r="VRX57" s="73"/>
      <c r="VRY57" s="73"/>
      <c r="VRZ57" s="73"/>
      <c r="VSA57" s="73"/>
      <c r="VSB57" s="73"/>
      <c r="VSC57" s="73"/>
      <c r="VSD57" s="73"/>
      <c r="VSE57" s="73"/>
      <c r="VSF57" s="73"/>
      <c r="VSG57" s="73"/>
      <c r="VSH57" s="73"/>
      <c r="VSI57" s="73"/>
      <c r="VSJ57" s="73"/>
      <c r="VSK57" s="73"/>
      <c r="VSL57" s="73"/>
      <c r="VSM57" s="73"/>
      <c r="VSN57" s="73"/>
      <c r="VSO57" s="73"/>
      <c r="VSP57" s="73"/>
      <c r="VSQ57" s="73"/>
      <c r="VSR57" s="73"/>
      <c r="VSS57" s="73"/>
      <c r="VST57" s="73"/>
      <c r="VSU57" s="73"/>
      <c r="VSV57" s="73"/>
      <c r="VSW57" s="73"/>
      <c r="VSX57" s="73"/>
      <c r="VSY57" s="73"/>
      <c r="VSZ57" s="73"/>
      <c r="VTA57" s="73"/>
      <c r="VTB57" s="73"/>
      <c r="VTC57" s="73"/>
      <c r="VTD57" s="73"/>
      <c r="VTE57" s="73"/>
      <c r="VTF57" s="73"/>
      <c r="VTG57" s="73"/>
      <c r="VTH57" s="73"/>
      <c r="VTI57" s="73"/>
      <c r="VTJ57" s="73"/>
      <c r="VTK57" s="73"/>
      <c r="VTL57" s="73"/>
      <c r="VTM57" s="73"/>
      <c r="VTN57" s="73"/>
      <c r="VTO57" s="73"/>
      <c r="VTP57" s="73"/>
      <c r="VTQ57" s="73"/>
      <c r="VTR57" s="73"/>
      <c r="VTS57" s="73"/>
      <c r="VTT57" s="73"/>
      <c r="VTU57" s="73"/>
      <c r="VTV57" s="73"/>
      <c r="VTW57" s="73"/>
      <c r="VTX57" s="73"/>
      <c r="VTY57" s="73"/>
      <c r="VTZ57" s="73"/>
      <c r="VUA57" s="73"/>
      <c r="VUB57" s="73"/>
      <c r="VUC57" s="73"/>
      <c r="VUD57" s="73"/>
      <c r="VUE57" s="73"/>
      <c r="VUF57" s="73"/>
      <c r="VUG57" s="73"/>
      <c r="VUH57" s="73"/>
      <c r="VUI57" s="73"/>
      <c r="VUJ57" s="73"/>
      <c r="VUK57" s="73"/>
      <c r="VUL57" s="73"/>
      <c r="VUM57" s="73"/>
      <c r="VUN57" s="73"/>
      <c r="VUO57" s="73"/>
      <c r="VUP57" s="73"/>
      <c r="VUQ57" s="73"/>
      <c r="VUR57" s="73"/>
      <c r="VUS57" s="73"/>
      <c r="VUT57" s="73"/>
      <c r="VUU57" s="73"/>
      <c r="VUV57" s="73"/>
      <c r="VUW57" s="73"/>
      <c r="VUX57" s="73"/>
      <c r="VUY57" s="73"/>
      <c r="VUZ57" s="73"/>
      <c r="VVA57" s="73"/>
      <c r="VVB57" s="73"/>
      <c r="VVC57" s="73"/>
      <c r="VVD57" s="73"/>
      <c r="VVE57" s="73"/>
      <c r="VVF57" s="73"/>
      <c r="VVG57" s="73"/>
      <c r="VVH57" s="73"/>
      <c r="VVI57" s="73"/>
      <c r="VVJ57" s="73"/>
      <c r="VVK57" s="73"/>
      <c r="VVL57" s="73"/>
      <c r="VVM57" s="73"/>
      <c r="VVN57" s="73"/>
      <c r="VVO57" s="73"/>
      <c r="VVP57" s="73"/>
      <c r="VVQ57" s="73"/>
      <c r="VVR57" s="73"/>
      <c r="VVS57" s="73"/>
      <c r="VVT57" s="73"/>
      <c r="VVU57" s="73"/>
      <c r="VVV57" s="73"/>
      <c r="VVW57" s="73"/>
      <c r="VVX57" s="73"/>
      <c r="VVY57" s="73"/>
      <c r="VVZ57" s="73"/>
      <c r="VWA57" s="73"/>
      <c r="VWB57" s="73"/>
      <c r="VWC57" s="73"/>
      <c r="VWD57" s="73"/>
      <c r="VWE57" s="73"/>
      <c r="VWF57" s="73"/>
      <c r="VWG57" s="73"/>
      <c r="VWH57" s="73"/>
      <c r="VWI57" s="73"/>
      <c r="VWJ57" s="73"/>
      <c r="VWK57" s="73"/>
      <c r="VWL57" s="73"/>
      <c r="VWM57" s="73"/>
      <c r="VWN57" s="73"/>
      <c r="VWO57" s="73"/>
      <c r="VWP57" s="73"/>
      <c r="VWQ57" s="73"/>
      <c r="VWR57" s="73"/>
      <c r="VWS57" s="73"/>
      <c r="VWT57" s="73"/>
      <c r="VWU57" s="73"/>
      <c r="VWV57" s="73"/>
      <c r="VWW57" s="73"/>
      <c r="VWX57" s="73"/>
      <c r="VWY57" s="73"/>
      <c r="VWZ57" s="73"/>
      <c r="VXA57" s="73"/>
      <c r="VXB57" s="73"/>
      <c r="VXC57" s="73"/>
      <c r="VXD57" s="73"/>
      <c r="VXE57" s="73"/>
      <c r="VXF57" s="73"/>
      <c r="VXG57" s="73"/>
      <c r="VXH57" s="73"/>
      <c r="VXI57" s="73"/>
      <c r="VXJ57" s="73"/>
      <c r="VXK57" s="73"/>
      <c r="VXL57" s="73"/>
      <c r="VXM57" s="73"/>
      <c r="VXN57" s="73"/>
      <c r="VXO57" s="73"/>
      <c r="VXP57" s="73"/>
      <c r="VXQ57" s="73"/>
      <c r="VXR57" s="73"/>
      <c r="VXS57" s="73"/>
      <c r="VXT57" s="73"/>
      <c r="VXU57" s="73"/>
      <c r="VXV57" s="73"/>
      <c r="VXW57" s="73"/>
      <c r="VXX57" s="73"/>
      <c r="VXY57" s="73"/>
      <c r="VXZ57" s="73"/>
      <c r="VYA57" s="73"/>
      <c r="VYB57" s="73"/>
      <c r="VYC57" s="73"/>
      <c r="VYD57" s="73"/>
      <c r="VYE57" s="73"/>
      <c r="VYF57" s="73"/>
      <c r="VYG57" s="73"/>
      <c r="VYH57" s="73"/>
      <c r="VYI57" s="73"/>
      <c r="VYJ57" s="73"/>
      <c r="VYK57" s="73"/>
      <c r="VYL57" s="73"/>
      <c r="VYM57" s="73"/>
      <c r="VYN57" s="73"/>
      <c r="VYO57" s="73"/>
      <c r="VYP57" s="73"/>
      <c r="VYQ57" s="73"/>
      <c r="VYR57" s="73"/>
      <c r="VYS57" s="73"/>
      <c r="VYT57" s="73"/>
      <c r="VYU57" s="73"/>
      <c r="VYV57" s="73"/>
      <c r="VYW57" s="73"/>
      <c r="VYX57" s="73"/>
      <c r="VYY57" s="73"/>
      <c r="VYZ57" s="73"/>
      <c r="VZA57" s="73"/>
      <c r="VZB57" s="73"/>
      <c r="VZC57" s="73"/>
      <c r="VZD57" s="73"/>
      <c r="VZE57" s="73"/>
      <c r="VZF57" s="73"/>
      <c r="VZG57" s="73"/>
      <c r="VZH57" s="73"/>
      <c r="VZI57" s="73"/>
      <c r="VZJ57" s="73"/>
      <c r="VZK57" s="73"/>
      <c r="VZL57" s="73"/>
      <c r="VZM57" s="73"/>
      <c r="VZN57" s="73"/>
      <c r="VZO57" s="73"/>
      <c r="VZP57" s="73"/>
      <c r="VZQ57" s="73"/>
      <c r="VZR57" s="73"/>
      <c r="VZS57" s="73"/>
      <c r="VZT57" s="73"/>
      <c r="VZU57" s="73"/>
      <c r="VZV57" s="73"/>
      <c r="VZW57" s="73"/>
      <c r="VZX57" s="73"/>
      <c r="VZY57" s="73"/>
      <c r="VZZ57" s="73"/>
      <c r="WAA57" s="73"/>
      <c r="WAB57" s="73"/>
      <c r="WAC57" s="73"/>
      <c r="WAD57" s="73"/>
      <c r="WAE57" s="73"/>
      <c r="WAF57" s="73"/>
      <c r="WAG57" s="73"/>
      <c r="WAH57" s="73"/>
      <c r="WAI57" s="73"/>
      <c r="WAJ57" s="73"/>
      <c r="WAK57" s="73"/>
      <c r="WAL57" s="73"/>
      <c r="WAM57" s="73"/>
      <c r="WAN57" s="73"/>
      <c r="WAO57" s="73"/>
      <c r="WAP57" s="73"/>
      <c r="WAQ57" s="73"/>
      <c r="WAR57" s="73"/>
      <c r="WAS57" s="73"/>
      <c r="WAT57" s="73"/>
      <c r="WAU57" s="73"/>
      <c r="WAV57" s="73"/>
      <c r="WAW57" s="73"/>
      <c r="WAX57" s="73"/>
      <c r="WAY57" s="73"/>
      <c r="WAZ57" s="73"/>
      <c r="WBA57" s="73"/>
      <c r="WBB57" s="73"/>
      <c r="WBC57" s="73"/>
      <c r="WBD57" s="73"/>
      <c r="WBE57" s="73"/>
      <c r="WBF57" s="73"/>
      <c r="WBG57" s="73"/>
      <c r="WBH57" s="73"/>
      <c r="WBI57" s="73"/>
      <c r="WBJ57" s="73"/>
      <c r="WBK57" s="73"/>
      <c r="WBL57" s="73"/>
      <c r="WBM57" s="73"/>
      <c r="WBN57" s="73"/>
      <c r="WBO57" s="73"/>
      <c r="WBP57" s="73"/>
      <c r="WBQ57" s="73"/>
      <c r="WBR57" s="73"/>
      <c r="WBS57" s="73"/>
      <c r="WBT57" s="73"/>
      <c r="WBU57" s="73"/>
      <c r="WBV57" s="73"/>
      <c r="WBW57" s="73"/>
      <c r="WBX57" s="73"/>
      <c r="WBY57" s="73"/>
      <c r="WBZ57" s="73"/>
      <c r="WCA57" s="73"/>
      <c r="WCB57" s="73"/>
      <c r="WCC57" s="73"/>
      <c r="WCD57" s="73"/>
      <c r="WCE57" s="73"/>
      <c r="WCF57" s="73"/>
      <c r="WCG57" s="73"/>
      <c r="WCH57" s="73"/>
      <c r="WCI57" s="73"/>
      <c r="WCJ57" s="73"/>
      <c r="WCK57" s="73"/>
      <c r="WCL57" s="73"/>
      <c r="WCM57" s="73"/>
      <c r="WCN57" s="73"/>
      <c r="WCO57" s="73"/>
      <c r="WCP57" s="73"/>
      <c r="WCQ57" s="73"/>
      <c r="WCR57" s="73"/>
      <c r="WCS57" s="73"/>
      <c r="WCT57" s="73"/>
      <c r="WCU57" s="73"/>
      <c r="WCV57" s="73"/>
      <c r="WCW57" s="73"/>
      <c r="WCX57" s="73"/>
      <c r="WCY57" s="73"/>
      <c r="WCZ57" s="73"/>
      <c r="WDA57" s="73"/>
      <c r="WDB57" s="73"/>
      <c r="WDC57" s="73"/>
      <c r="WDD57" s="73"/>
      <c r="WDE57" s="73"/>
      <c r="WDF57" s="73"/>
      <c r="WDG57" s="73"/>
      <c r="WDH57" s="73"/>
      <c r="WDI57" s="73"/>
      <c r="WDJ57" s="73"/>
      <c r="WDK57" s="73"/>
      <c r="WDL57" s="73"/>
      <c r="WDM57" s="73"/>
      <c r="WDN57" s="73"/>
      <c r="WDO57" s="73"/>
      <c r="WDP57" s="73"/>
      <c r="WDQ57" s="73"/>
      <c r="WDR57" s="73"/>
      <c r="WDS57" s="73"/>
      <c r="WDT57" s="73"/>
      <c r="WDU57" s="73"/>
      <c r="WDV57" s="73"/>
      <c r="WDW57" s="73"/>
      <c r="WDX57" s="73"/>
      <c r="WDY57" s="73"/>
      <c r="WDZ57" s="73"/>
      <c r="WEA57" s="73"/>
      <c r="WEB57" s="73"/>
      <c r="WEC57" s="73"/>
      <c r="WED57" s="73"/>
      <c r="WEE57" s="73"/>
      <c r="WEF57" s="73"/>
      <c r="WEG57" s="73"/>
      <c r="WEH57" s="73"/>
      <c r="WEI57" s="73"/>
      <c r="WEJ57" s="73"/>
      <c r="WEK57" s="73"/>
      <c r="WEL57" s="73"/>
      <c r="WEM57" s="73"/>
      <c r="WEN57" s="73"/>
      <c r="WEO57" s="73"/>
      <c r="WEP57" s="73"/>
      <c r="WEQ57" s="73"/>
      <c r="WER57" s="73"/>
      <c r="WES57" s="73"/>
      <c r="WET57" s="73"/>
      <c r="WEU57" s="73"/>
      <c r="WEV57" s="73"/>
      <c r="WEW57" s="73"/>
      <c r="WEX57" s="73"/>
      <c r="WEY57" s="73"/>
      <c r="WEZ57" s="73"/>
      <c r="WFA57" s="73"/>
      <c r="WFB57" s="73"/>
      <c r="WFC57" s="73"/>
      <c r="WFD57" s="73"/>
      <c r="WFE57" s="73"/>
      <c r="WFF57" s="73"/>
      <c r="WFG57" s="73"/>
      <c r="WFH57" s="73"/>
      <c r="WFI57" s="73"/>
      <c r="WFJ57" s="73"/>
      <c r="WFK57" s="73"/>
      <c r="WFL57" s="73"/>
      <c r="WFM57" s="73"/>
      <c r="WFN57" s="73"/>
      <c r="WFO57" s="73"/>
      <c r="WFP57" s="73"/>
      <c r="WFQ57" s="73"/>
      <c r="WFR57" s="73"/>
      <c r="WFS57" s="73"/>
      <c r="WFT57" s="73"/>
      <c r="WFU57" s="73"/>
      <c r="WFV57" s="73"/>
      <c r="WFW57" s="73"/>
      <c r="WFX57" s="73"/>
      <c r="WFY57" s="73"/>
      <c r="WFZ57" s="73"/>
      <c r="WGA57" s="73"/>
      <c r="WGB57" s="73"/>
      <c r="WGC57" s="73"/>
      <c r="WGD57" s="73"/>
      <c r="WGE57" s="73"/>
      <c r="WGF57" s="73"/>
      <c r="WGG57" s="73"/>
      <c r="WGH57" s="73"/>
      <c r="WGI57" s="73"/>
      <c r="WGJ57" s="73"/>
      <c r="WGK57" s="73"/>
      <c r="WGL57" s="73"/>
      <c r="WGM57" s="73"/>
      <c r="WGN57" s="73"/>
      <c r="WGO57" s="73"/>
      <c r="WGP57" s="73"/>
      <c r="WGQ57" s="73"/>
      <c r="WGR57" s="73"/>
      <c r="WGS57" s="73"/>
      <c r="WGT57" s="73"/>
      <c r="WGU57" s="73"/>
      <c r="WGV57" s="73"/>
      <c r="WGW57" s="73"/>
      <c r="WGX57" s="73"/>
      <c r="WGY57" s="73"/>
      <c r="WGZ57" s="73"/>
      <c r="WHA57" s="73"/>
      <c r="WHB57" s="73"/>
      <c r="WHC57" s="73"/>
      <c r="WHD57" s="73"/>
      <c r="WHE57" s="73"/>
      <c r="WHF57" s="73"/>
      <c r="WHG57" s="73"/>
      <c r="WHH57" s="73"/>
      <c r="WHI57" s="73"/>
      <c r="WHJ57" s="73"/>
      <c r="WHK57" s="73"/>
      <c r="WHL57" s="73"/>
      <c r="WHM57" s="73"/>
      <c r="WHN57" s="73"/>
      <c r="WHO57" s="73"/>
      <c r="WHP57" s="73"/>
      <c r="WHQ57" s="73"/>
      <c r="WHR57" s="73"/>
      <c r="WHS57" s="73"/>
      <c r="WHT57" s="73"/>
      <c r="WHU57" s="73"/>
      <c r="WHV57" s="73"/>
      <c r="WHW57" s="73"/>
      <c r="WHX57" s="73"/>
      <c r="WHY57" s="73"/>
      <c r="WHZ57" s="73"/>
      <c r="WIA57" s="73"/>
      <c r="WIB57" s="73"/>
      <c r="WIC57" s="73"/>
      <c r="WID57" s="73"/>
      <c r="WIE57" s="73"/>
      <c r="WIF57" s="73"/>
      <c r="WIG57" s="73"/>
      <c r="WIH57" s="73"/>
      <c r="WII57" s="73"/>
      <c r="WIJ57" s="73"/>
      <c r="WIK57" s="73"/>
      <c r="WIL57" s="73"/>
      <c r="WIM57" s="73"/>
      <c r="WIN57" s="73"/>
      <c r="WIO57" s="73"/>
      <c r="WIP57" s="73"/>
      <c r="WIQ57" s="73"/>
      <c r="WIR57" s="73"/>
      <c r="WIS57" s="73"/>
      <c r="WIT57" s="73"/>
      <c r="WIU57" s="73"/>
      <c r="WIV57" s="73"/>
      <c r="WIW57" s="73"/>
      <c r="WIX57" s="73"/>
      <c r="WIY57" s="73"/>
      <c r="WIZ57" s="73"/>
      <c r="WJA57" s="73"/>
      <c r="WJB57" s="73"/>
      <c r="WJC57" s="73"/>
      <c r="WJD57" s="73"/>
      <c r="WJE57" s="73"/>
      <c r="WJF57" s="73"/>
      <c r="WJG57" s="73"/>
      <c r="WJH57" s="73"/>
      <c r="WJI57" s="73"/>
      <c r="WJJ57" s="73"/>
      <c r="WJK57" s="73"/>
      <c r="WJL57" s="73"/>
      <c r="WJM57" s="73"/>
      <c r="WJN57" s="73"/>
      <c r="WJO57" s="73"/>
      <c r="WJP57" s="73"/>
      <c r="WJQ57" s="73"/>
      <c r="WJR57" s="73"/>
      <c r="WJS57" s="73"/>
      <c r="WJT57" s="73"/>
      <c r="WJU57" s="73"/>
      <c r="WJV57" s="73"/>
      <c r="WJW57" s="73"/>
      <c r="WJX57" s="73"/>
      <c r="WJY57" s="73"/>
      <c r="WJZ57" s="73"/>
      <c r="WKA57" s="73"/>
      <c r="WKB57" s="73"/>
      <c r="WKC57" s="73"/>
      <c r="WKD57" s="73"/>
      <c r="WKE57" s="73"/>
      <c r="WKF57" s="73"/>
      <c r="WKG57" s="73"/>
      <c r="WKH57" s="73"/>
      <c r="WKI57" s="73"/>
      <c r="WKJ57" s="73"/>
      <c r="WKK57" s="73"/>
      <c r="WKL57" s="73"/>
      <c r="WKM57" s="73"/>
      <c r="WKN57" s="73"/>
      <c r="WKO57" s="73"/>
      <c r="WKP57" s="73"/>
      <c r="WKQ57" s="73"/>
      <c r="WKR57" s="73"/>
      <c r="WKS57" s="73"/>
      <c r="WKT57" s="73"/>
      <c r="WKU57" s="73"/>
      <c r="WKV57" s="73"/>
      <c r="WKW57" s="73"/>
      <c r="WKX57" s="73"/>
      <c r="WKY57" s="73"/>
      <c r="WKZ57" s="73"/>
      <c r="WLA57" s="73"/>
      <c r="WLB57" s="73"/>
      <c r="WLC57" s="73"/>
      <c r="WLD57" s="73"/>
      <c r="WLE57" s="73"/>
      <c r="WLF57" s="73"/>
      <c r="WLG57" s="73"/>
      <c r="WLH57" s="73"/>
      <c r="WLI57" s="73"/>
      <c r="WLJ57" s="73"/>
      <c r="WLK57" s="73"/>
      <c r="WLL57" s="73"/>
      <c r="WLM57" s="73"/>
      <c r="WLN57" s="73"/>
      <c r="WLO57" s="73"/>
      <c r="WLP57" s="73"/>
      <c r="WLQ57" s="73"/>
      <c r="WLR57" s="73"/>
      <c r="WLS57" s="73"/>
      <c r="WLT57" s="73"/>
      <c r="WLU57" s="73"/>
      <c r="WLV57" s="73"/>
      <c r="WLW57" s="73"/>
      <c r="WLX57" s="73"/>
      <c r="WLY57" s="73"/>
      <c r="WLZ57" s="73"/>
      <c r="WMA57" s="73"/>
      <c r="WMB57" s="73"/>
      <c r="WMC57" s="73"/>
      <c r="WMD57" s="73"/>
      <c r="WME57" s="73"/>
      <c r="WMF57" s="73"/>
      <c r="WMG57" s="73"/>
      <c r="WMH57" s="73"/>
      <c r="WMI57" s="73"/>
      <c r="WMJ57" s="73"/>
      <c r="WMK57" s="73"/>
      <c r="WML57" s="73"/>
      <c r="WMM57" s="73"/>
      <c r="WMN57" s="73"/>
      <c r="WMO57" s="73"/>
      <c r="WMP57" s="73"/>
      <c r="WMQ57" s="73"/>
      <c r="WMR57" s="73"/>
      <c r="WMS57" s="73"/>
      <c r="WMT57" s="73"/>
      <c r="WMU57" s="73"/>
      <c r="WMV57" s="73"/>
      <c r="WMW57" s="73"/>
      <c r="WMX57" s="73"/>
      <c r="WMY57" s="73"/>
      <c r="WMZ57" s="73"/>
      <c r="WNA57" s="73"/>
      <c r="WNB57" s="73"/>
      <c r="WNC57" s="73"/>
      <c r="WND57" s="73"/>
      <c r="WNE57" s="73"/>
      <c r="WNF57" s="73"/>
      <c r="WNG57" s="73"/>
      <c r="WNH57" s="73"/>
      <c r="WNI57" s="73"/>
      <c r="WNJ57" s="73"/>
      <c r="WNK57" s="73"/>
      <c r="WNL57" s="73"/>
      <c r="WNM57" s="73"/>
      <c r="WNN57" s="73"/>
      <c r="WNO57" s="73"/>
      <c r="WNP57" s="73"/>
      <c r="WNQ57" s="73"/>
      <c r="WNR57" s="73"/>
      <c r="WNS57" s="73"/>
      <c r="WNT57" s="73"/>
      <c r="WNU57" s="73"/>
      <c r="WNV57" s="73"/>
      <c r="WNW57" s="73"/>
      <c r="WNX57" s="73"/>
      <c r="WNY57" s="73"/>
      <c r="WNZ57" s="73"/>
      <c r="WOA57" s="73"/>
      <c r="WOB57" s="73"/>
      <c r="WOC57" s="73"/>
      <c r="WOD57" s="73"/>
      <c r="WOE57" s="73"/>
      <c r="WOF57" s="73"/>
      <c r="WOG57" s="73"/>
      <c r="WOH57" s="73"/>
      <c r="WOI57" s="73"/>
      <c r="WOJ57" s="73"/>
      <c r="WOK57" s="73"/>
      <c r="WOL57" s="73"/>
      <c r="WOM57" s="73"/>
      <c r="WON57" s="73"/>
      <c r="WOO57" s="73"/>
      <c r="WOP57" s="73"/>
      <c r="WOQ57" s="73"/>
      <c r="WOR57" s="73"/>
      <c r="WOS57" s="73"/>
      <c r="WOT57" s="73"/>
      <c r="WOU57" s="73"/>
      <c r="WOV57" s="73"/>
      <c r="WOW57" s="73"/>
      <c r="WOX57" s="73"/>
      <c r="WOY57" s="73"/>
      <c r="WOZ57" s="73"/>
      <c r="WPA57" s="73"/>
      <c r="WPB57" s="73"/>
      <c r="WPC57" s="73"/>
      <c r="WPD57" s="73"/>
      <c r="WPE57" s="73"/>
      <c r="WPF57" s="73"/>
      <c r="WPG57" s="73"/>
      <c r="WPH57" s="73"/>
      <c r="WPI57" s="73"/>
      <c r="WPJ57" s="73"/>
      <c r="WPK57" s="73"/>
      <c r="WPL57" s="73"/>
      <c r="WPM57" s="73"/>
      <c r="WPN57" s="73"/>
      <c r="WPO57" s="73"/>
      <c r="WPP57" s="73"/>
      <c r="WPQ57" s="73"/>
      <c r="WPR57" s="73"/>
      <c r="WPS57" s="73"/>
      <c r="WPT57" s="73"/>
      <c r="WPU57" s="73"/>
      <c r="WPV57" s="73"/>
      <c r="WPW57" s="73"/>
      <c r="WPX57" s="73"/>
      <c r="WPY57" s="73"/>
      <c r="WPZ57" s="73"/>
      <c r="WQA57" s="73"/>
      <c r="WQB57" s="73"/>
      <c r="WQC57" s="73"/>
      <c r="WQD57" s="73"/>
      <c r="WQE57" s="73"/>
      <c r="WQF57" s="73"/>
      <c r="WQG57" s="73"/>
      <c r="WQH57" s="73"/>
      <c r="WQI57" s="73"/>
      <c r="WQJ57" s="73"/>
      <c r="WQK57" s="73"/>
      <c r="WQL57" s="73"/>
      <c r="WQM57" s="73"/>
      <c r="WQN57" s="73"/>
      <c r="WQO57" s="73"/>
      <c r="WQP57" s="73"/>
      <c r="WQQ57" s="73"/>
      <c r="WQR57" s="73"/>
      <c r="WQS57" s="73"/>
      <c r="WQT57" s="73"/>
      <c r="WQU57" s="73"/>
      <c r="WQV57" s="73"/>
      <c r="WQW57" s="73"/>
      <c r="WQX57" s="73"/>
      <c r="WQY57" s="73"/>
      <c r="WQZ57" s="73"/>
      <c r="WRA57" s="73"/>
      <c r="WRB57" s="73"/>
      <c r="WRC57" s="73"/>
      <c r="WRD57" s="73"/>
      <c r="WRE57" s="73"/>
      <c r="WRF57" s="73"/>
      <c r="WRG57" s="73"/>
      <c r="WRH57" s="73"/>
      <c r="WRI57" s="73"/>
      <c r="WRJ57" s="73"/>
      <c r="WRK57" s="73"/>
      <c r="WRL57" s="73"/>
      <c r="WRM57" s="73"/>
      <c r="WRN57" s="73"/>
      <c r="WRO57" s="73"/>
      <c r="WRP57" s="73"/>
      <c r="WRQ57" s="73"/>
      <c r="WRR57" s="73"/>
      <c r="WRS57" s="73"/>
      <c r="WRT57" s="73"/>
      <c r="WRU57" s="73"/>
      <c r="WRV57" s="73"/>
      <c r="WRW57" s="73"/>
      <c r="WRX57" s="73"/>
      <c r="WRY57" s="73"/>
      <c r="WRZ57" s="73"/>
      <c r="WSA57" s="73"/>
      <c r="WSB57" s="73"/>
      <c r="WSC57" s="73"/>
      <c r="WSD57" s="73"/>
      <c r="WSE57" s="73"/>
      <c r="WSF57" s="73"/>
      <c r="WSG57" s="73"/>
      <c r="WSH57" s="73"/>
      <c r="WSI57" s="73"/>
      <c r="WSJ57" s="73"/>
      <c r="WSK57" s="73"/>
      <c r="WSL57" s="73"/>
      <c r="WSM57" s="73"/>
      <c r="WSN57" s="73"/>
      <c r="WSO57" s="73"/>
      <c r="WSP57" s="73"/>
      <c r="WSQ57" s="73"/>
      <c r="WSR57" s="73"/>
      <c r="WSS57" s="73"/>
      <c r="WST57" s="73"/>
      <c r="WSU57" s="73"/>
      <c r="WSV57" s="73"/>
      <c r="WSW57" s="73"/>
      <c r="WSX57" s="73"/>
      <c r="WSY57" s="73"/>
      <c r="WSZ57" s="73"/>
      <c r="WTA57" s="73"/>
      <c r="WTB57" s="73"/>
      <c r="WTC57" s="73"/>
      <c r="WTD57" s="73"/>
      <c r="WTE57" s="73"/>
      <c r="WTF57" s="73"/>
      <c r="WTG57" s="73"/>
      <c r="WTH57" s="73"/>
      <c r="WTI57" s="73"/>
      <c r="WTJ57" s="73"/>
      <c r="WTK57" s="73"/>
      <c r="WTL57" s="73"/>
      <c r="WTM57" s="73"/>
      <c r="WTN57" s="73"/>
      <c r="WTO57" s="73"/>
      <c r="WTP57" s="73"/>
      <c r="WTQ57" s="73"/>
      <c r="WTR57" s="73"/>
      <c r="WTS57" s="73"/>
      <c r="WTT57" s="73"/>
      <c r="WTU57" s="73"/>
      <c r="WTV57" s="73"/>
      <c r="WTW57" s="73"/>
      <c r="WTX57" s="73"/>
      <c r="WTY57" s="73"/>
      <c r="WTZ57" s="73"/>
      <c r="WUA57" s="73"/>
      <c r="WUB57" s="73"/>
      <c r="WUC57" s="73"/>
      <c r="WUD57" s="73"/>
      <c r="WUE57" s="73"/>
      <c r="WUF57" s="73"/>
      <c r="WUG57" s="73"/>
      <c r="WUH57" s="73"/>
      <c r="WUI57" s="73"/>
      <c r="WUJ57" s="73"/>
      <c r="WUK57" s="73"/>
      <c r="WUL57" s="73"/>
      <c r="WUM57" s="73"/>
      <c r="WUN57" s="73"/>
      <c r="WUO57" s="73"/>
      <c r="WUP57" s="73"/>
      <c r="WUQ57" s="73"/>
      <c r="WUR57" s="73"/>
      <c r="WUS57" s="73"/>
      <c r="WUT57" s="73"/>
      <c r="WUU57" s="73"/>
      <c r="WUV57" s="73"/>
      <c r="WUW57" s="73"/>
      <c r="WUX57" s="73"/>
      <c r="WUY57" s="73"/>
      <c r="WUZ57" s="73"/>
      <c r="WVA57" s="73"/>
      <c r="WVB57" s="73"/>
      <c r="WVC57" s="73"/>
      <c r="WVD57" s="73"/>
      <c r="WVE57" s="73"/>
      <c r="WVF57" s="73"/>
      <c r="WVG57" s="73"/>
      <c r="WVH57" s="73"/>
      <c r="WVI57" s="73"/>
      <c r="WVJ57" s="73"/>
      <c r="WVK57" s="73"/>
      <c r="WVL57" s="73"/>
      <c r="WVM57" s="73"/>
      <c r="WVN57" s="73"/>
      <c r="WVO57" s="73"/>
      <c r="WVP57" s="73"/>
      <c r="WVQ57" s="73"/>
      <c r="WVR57" s="73"/>
      <c r="WVS57" s="73"/>
      <c r="WVT57" s="73"/>
      <c r="WVU57" s="73"/>
      <c r="WVV57" s="73"/>
      <c r="WVW57" s="73"/>
      <c r="WVX57" s="73"/>
      <c r="WVY57" s="73"/>
      <c r="WVZ57" s="73"/>
      <c r="WWA57" s="73"/>
      <c r="WWB57" s="73"/>
      <c r="WWC57" s="73"/>
      <c r="WWD57" s="73"/>
      <c r="WWE57" s="73"/>
      <c r="WWF57" s="73"/>
      <c r="WWG57" s="73"/>
      <c r="WWH57" s="73"/>
      <c r="WWI57" s="73"/>
      <c r="WWJ57" s="73"/>
      <c r="WWK57" s="73"/>
      <c r="WWL57" s="73"/>
      <c r="WWM57" s="73"/>
      <c r="WWN57" s="73"/>
      <c r="WWO57" s="73"/>
      <c r="WWP57" s="73"/>
      <c r="WWQ57" s="73"/>
      <c r="WWR57" s="73"/>
      <c r="WWS57" s="73"/>
      <c r="WWT57" s="73"/>
      <c r="WWU57" s="73"/>
      <c r="WWV57" s="73"/>
      <c r="WWW57" s="73"/>
      <c r="WWX57" s="73"/>
      <c r="WWY57" s="73"/>
      <c r="WWZ57" s="73"/>
      <c r="WXA57" s="73"/>
      <c r="WXB57" s="73"/>
      <c r="WXC57" s="73"/>
      <c r="WXD57" s="73"/>
      <c r="WXE57" s="73"/>
      <c r="WXF57" s="73"/>
      <c r="WXG57" s="73"/>
      <c r="WXH57" s="73"/>
      <c r="WXI57" s="73"/>
      <c r="WXJ57" s="73"/>
      <c r="WXK57" s="73"/>
      <c r="WXL57" s="73"/>
      <c r="WXM57" s="73"/>
      <c r="WXN57" s="73"/>
      <c r="WXO57" s="73"/>
      <c r="WXP57" s="73"/>
      <c r="WXQ57" s="73"/>
      <c r="WXR57" s="73"/>
      <c r="WXS57" s="73"/>
      <c r="WXT57" s="73"/>
      <c r="WXU57" s="73"/>
      <c r="WXV57" s="73"/>
      <c r="WXW57" s="73"/>
      <c r="WXX57" s="73"/>
      <c r="WXY57" s="73"/>
      <c r="WXZ57" s="73"/>
      <c r="WYA57" s="73"/>
      <c r="WYB57" s="73"/>
      <c r="WYC57" s="73"/>
      <c r="WYD57" s="73"/>
      <c r="WYE57" s="73"/>
      <c r="WYF57" s="73"/>
      <c r="WYG57" s="73"/>
      <c r="WYH57" s="73"/>
      <c r="WYI57" s="73"/>
      <c r="WYJ57" s="73"/>
      <c r="WYK57" s="73"/>
      <c r="WYL57" s="73"/>
      <c r="WYM57" s="73"/>
      <c r="WYN57" s="73"/>
      <c r="WYO57" s="73"/>
      <c r="WYP57" s="73"/>
      <c r="WYQ57" s="73"/>
      <c r="WYR57" s="73"/>
      <c r="WYS57" s="73"/>
      <c r="WYT57" s="73"/>
      <c r="WYU57" s="73"/>
      <c r="WYV57" s="73"/>
      <c r="WYW57" s="73"/>
      <c r="WYX57" s="73"/>
      <c r="WYY57" s="73"/>
      <c r="WYZ57" s="73"/>
      <c r="WZA57" s="73"/>
      <c r="WZB57" s="73"/>
      <c r="WZC57" s="73"/>
      <c r="WZD57" s="73"/>
      <c r="WZE57" s="73"/>
      <c r="WZF57" s="73"/>
      <c r="WZG57" s="73"/>
      <c r="WZH57" s="73"/>
      <c r="WZI57" s="73"/>
      <c r="WZJ57" s="73"/>
      <c r="WZK57" s="73"/>
      <c r="WZL57" s="73"/>
      <c r="WZM57" s="73"/>
      <c r="WZN57" s="73"/>
      <c r="WZO57" s="73"/>
      <c r="WZP57" s="73"/>
      <c r="WZQ57" s="73"/>
      <c r="WZR57" s="73"/>
      <c r="WZS57" s="73"/>
      <c r="WZT57" s="73"/>
      <c r="WZU57" s="73"/>
      <c r="WZV57" s="73"/>
      <c r="WZW57" s="73"/>
      <c r="WZX57" s="73"/>
      <c r="WZY57" s="73"/>
      <c r="WZZ57" s="73"/>
      <c r="XAA57" s="73"/>
      <c r="XAB57" s="73"/>
      <c r="XAC57" s="73"/>
      <c r="XAD57" s="73"/>
      <c r="XAE57" s="73"/>
      <c r="XAF57" s="73"/>
      <c r="XAG57" s="73"/>
      <c r="XAH57" s="73"/>
      <c r="XAI57" s="73"/>
      <c r="XAJ57" s="73"/>
      <c r="XAK57" s="73"/>
      <c r="XAL57" s="73"/>
      <c r="XAM57" s="73"/>
      <c r="XAN57" s="73"/>
      <c r="XAO57" s="73"/>
      <c r="XAP57" s="73"/>
      <c r="XAQ57" s="73"/>
      <c r="XAR57" s="73"/>
      <c r="XAS57" s="73"/>
      <c r="XAT57" s="73"/>
      <c r="XAU57" s="73"/>
      <c r="XAV57" s="73"/>
      <c r="XAW57" s="73"/>
      <c r="XAX57" s="73"/>
      <c r="XAY57" s="73"/>
      <c r="XAZ57" s="73"/>
      <c r="XBA57" s="73"/>
      <c r="XBB57" s="73"/>
      <c r="XBC57" s="73"/>
      <c r="XBD57" s="73"/>
      <c r="XBE57" s="73"/>
      <c r="XBF57" s="73"/>
      <c r="XBG57" s="73"/>
      <c r="XBH57" s="73"/>
      <c r="XBI57" s="73"/>
      <c r="XBJ57" s="73"/>
      <c r="XBK57" s="73"/>
      <c r="XBL57" s="73"/>
      <c r="XBM57" s="73"/>
      <c r="XBN57" s="73"/>
      <c r="XBO57" s="73"/>
      <c r="XBP57" s="73"/>
      <c r="XBQ57" s="73"/>
      <c r="XBR57" s="73"/>
      <c r="XBS57" s="73"/>
      <c r="XBT57" s="73"/>
      <c r="XBU57" s="73"/>
      <c r="XBV57" s="73"/>
      <c r="XBW57" s="73"/>
      <c r="XBX57" s="73"/>
      <c r="XBY57" s="73"/>
      <c r="XBZ57" s="73"/>
      <c r="XCA57" s="73"/>
      <c r="XCB57" s="73"/>
      <c r="XCC57" s="73"/>
      <c r="XCD57" s="73"/>
      <c r="XCE57" s="73"/>
      <c r="XCF57" s="73"/>
      <c r="XCG57" s="73"/>
      <c r="XCH57" s="73"/>
      <c r="XCI57" s="73"/>
      <c r="XCJ57" s="73"/>
      <c r="XCK57" s="73"/>
      <c r="XCL57" s="73"/>
      <c r="XCM57" s="73"/>
      <c r="XCN57" s="73"/>
      <c r="XCO57" s="73"/>
      <c r="XCP57" s="73"/>
      <c r="XCQ57" s="73"/>
      <c r="XCR57" s="73"/>
      <c r="XCS57" s="73"/>
      <c r="XCT57" s="73"/>
      <c r="XCU57" s="73"/>
      <c r="XCV57" s="73"/>
      <c r="XCW57" s="73"/>
      <c r="XCX57" s="73"/>
      <c r="XCY57" s="73"/>
      <c r="XCZ57" s="73"/>
      <c r="XDA57" s="73"/>
      <c r="XDB57" s="73"/>
      <c r="XDC57" s="73"/>
      <c r="XDD57" s="73"/>
      <c r="XDE57" s="73"/>
      <c r="XDF57" s="73"/>
      <c r="XDG57" s="73"/>
      <c r="XDH57" s="73"/>
      <c r="XDI57" s="73"/>
      <c r="XDJ57" s="73"/>
      <c r="XDK57" s="73"/>
      <c r="XDL57" s="73"/>
      <c r="XDM57" s="73"/>
      <c r="XDN57" s="73"/>
      <c r="XDO57" s="73"/>
      <c r="XDP57" s="73"/>
      <c r="XDQ57" s="73"/>
      <c r="XDR57" s="73"/>
      <c r="XDS57" s="73"/>
      <c r="XDT57" s="73"/>
      <c r="XDU57" s="73"/>
      <c r="XDV57" s="73"/>
      <c r="XDW57" s="73"/>
      <c r="XDX57" s="73"/>
      <c r="XDY57" s="73"/>
      <c r="XDZ57" s="73"/>
      <c r="XEA57" s="73"/>
      <c r="XEB57" s="73"/>
      <c r="XEC57" s="73"/>
      <c r="XED57" s="73"/>
      <c r="XEE57" s="73"/>
      <c r="XEF57" s="73"/>
      <c r="XEG57" s="73"/>
      <c r="XEH57" s="73"/>
      <c r="XEI57" s="73"/>
      <c r="XEJ57" s="73"/>
      <c r="XEK57" s="73"/>
    </row>
    <row r="58" spans="1:16365" s="74" customFormat="1" ht="15.75" thickBot="1" x14ac:dyDescent="0.3">
      <c r="A58" s="73"/>
      <c r="B58" s="73"/>
      <c r="C58" s="73"/>
      <c r="D58" s="73"/>
      <c r="E58" s="121" t="s">
        <v>227</v>
      </c>
      <c r="F58" s="122"/>
      <c r="G58" s="122"/>
      <c r="H58" s="66">
        <f>G57-H57</f>
        <v>0</v>
      </c>
      <c r="I58" s="66">
        <f>H57-I57</f>
        <v>0</v>
      </c>
      <c r="J58" s="66">
        <f t="shared" ref="J58:AQ58" si="34">I57-J57</f>
        <v>0</v>
      </c>
      <c r="K58" s="66">
        <f t="shared" si="34"/>
        <v>0</v>
      </c>
      <c r="L58" s="66">
        <f t="shared" si="34"/>
        <v>0</v>
      </c>
      <c r="M58" s="66">
        <f t="shared" si="34"/>
        <v>0</v>
      </c>
      <c r="N58" s="66">
        <f t="shared" si="34"/>
        <v>0</v>
      </c>
      <c r="O58" s="66">
        <f t="shared" si="34"/>
        <v>0</v>
      </c>
      <c r="P58" s="66">
        <f t="shared" si="34"/>
        <v>0</v>
      </c>
      <c r="Q58" s="66">
        <f t="shared" si="34"/>
        <v>0</v>
      </c>
      <c r="R58" s="66">
        <f t="shared" si="34"/>
        <v>0</v>
      </c>
      <c r="S58" s="66">
        <f t="shared" si="34"/>
        <v>0</v>
      </c>
      <c r="T58" s="66">
        <f t="shared" si="34"/>
        <v>0</v>
      </c>
      <c r="U58" s="66">
        <f t="shared" si="34"/>
        <v>0</v>
      </c>
      <c r="V58" s="66">
        <f t="shared" si="34"/>
        <v>0</v>
      </c>
      <c r="W58" s="66">
        <f t="shared" si="34"/>
        <v>0</v>
      </c>
      <c r="X58" s="66">
        <f t="shared" si="34"/>
        <v>0</v>
      </c>
      <c r="Y58" s="66">
        <f t="shared" si="34"/>
        <v>0</v>
      </c>
      <c r="Z58" s="66">
        <f t="shared" si="34"/>
        <v>0</v>
      </c>
      <c r="AA58" s="66">
        <f t="shared" si="34"/>
        <v>0</v>
      </c>
      <c r="AB58" s="66">
        <f t="shared" si="34"/>
        <v>0</v>
      </c>
      <c r="AC58" s="66">
        <f t="shared" si="34"/>
        <v>0</v>
      </c>
      <c r="AD58" s="66">
        <f t="shared" si="34"/>
        <v>0</v>
      </c>
      <c r="AE58" s="66">
        <f t="shared" si="34"/>
        <v>0</v>
      </c>
      <c r="AF58" s="66">
        <f t="shared" si="34"/>
        <v>0</v>
      </c>
      <c r="AG58" s="66">
        <f t="shared" si="34"/>
        <v>0</v>
      </c>
      <c r="AH58" s="66">
        <f t="shared" si="34"/>
        <v>0</v>
      </c>
      <c r="AI58" s="66">
        <f t="shared" si="34"/>
        <v>0</v>
      </c>
      <c r="AJ58" s="66">
        <f t="shared" si="34"/>
        <v>0</v>
      </c>
      <c r="AK58" s="66">
        <f t="shared" si="34"/>
        <v>0</v>
      </c>
      <c r="AL58" s="66">
        <f t="shared" si="34"/>
        <v>0</v>
      </c>
      <c r="AM58" s="66">
        <f t="shared" si="34"/>
        <v>0</v>
      </c>
      <c r="AN58" s="66">
        <f t="shared" si="34"/>
        <v>0</v>
      </c>
      <c r="AO58" s="66">
        <f t="shared" si="34"/>
        <v>0</v>
      </c>
      <c r="AP58" s="66">
        <f t="shared" si="34"/>
        <v>0</v>
      </c>
      <c r="AQ58" s="66">
        <f t="shared" si="34"/>
        <v>0</v>
      </c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  <c r="JD58" s="73"/>
      <c r="JE58" s="73"/>
      <c r="JF58" s="73"/>
      <c r="JG58" s="73"/>
      <c r="JH58" s="73"/>
      <c r="JI58" s="73"/>
      <c r="JJ58" s="73"/>
      <c r="JK58" s="73"/>
      <c r="JL58" s="73"/>
      <c r="JM58" s="73"/>
      <c r="JN58" s="73"/>
      <c r="JO58" s="73"/>
      <c r="JP58" s="73"/>
      <c r="JQ58" s="73"/>
      <c r="JR58" s="73"/>
      <c r="JS58" s="73"/>
      <c r="JT58" s="73"/>
      <c r="JU58" s="73"/>
      <c r="JV58" s="73"/>
      <c r="JW58" s="73"/>
      <c r="JX58" s="73"/>
      <c r="JY58" s="73"/>
      <c r="JZ58" s="73"/>
      <c r="KA58" s="73"/>
      <c r="KB58" s="73"/>
      <c r="KC58" s="73"/>
      <c r="KD58" s="73"/>
      <c r="KE58" s="73"/>
      <c r="KF58" s="73"/>
      <c r="KG58" s="73"/>
      <c r="KH58" s="73"/>
      <c r="KI58" s="73"/>
      <c r="KJ58" s="73"/>
      <c r="KK58" s="73"/>
      <c r="KL58" s="73"/>
      <c r="KM58" s="73"/>
      <c r="KN58" s="73"/>
      <c r="KO58" s="73"/>
      <c r="KP58" s="73"/>
      <c r="KQ58" s="73"/>
      <c r="KR58" s="73"/>
      <c r="KS58" s="73"/>
      <c r="KT58" s="73"/>
      <c r="KU58" s="73"/>
      <c r="KV58" s="73"/>
      <c r="KW58" s="73"/>
      <c r="KX58" s="73"/>
      <c r="KY58" s="73"/>
      <c r="KZ58" s="73"/>
      <c r="LA58" s="73"/>
      <c r="LB58" s="73"/>
      <c r="LC58" s="73"/>
      <c r="LD58" s="73"/>
      <c r="LE58" s="73"/>
      <c r="LF58" s="73"/>
      <c r="LG58" s="73"/>
      <c r="LH58" s="73"/>
      <c r="LI58" s="73"/>
      <c r="LJ58" s="73"/>
      <c r="LK58" s="73"/>
      <c r="LL58" s="73"/>
      <c r="LM58" s="73"/>
      <c r="LN58" s="73"/>
      <c r="LO58" s="73"/>
      <c r="LP58" s="73"/>
      <c r="LQ58" s="73"/>
      <c r="LR58" s="73"/>
      <c r="LS58" s="73"/>
      <c r="LT58" s="73"/>
      <c r="LU58" s="73"/>
      <c r="LV58" s="73"/>
      <c r="LW58" s="73"/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  <c r="PC58" s="73"/>
      <c r="PD58" s="73"/>
      <c r="PE58" s="73"/>
      <c r="PF58" s="73"/>
      <c r="PG58" s="73"/>
      <c r="PH58" s="73"/>
      <c r="PI58" s="73"/>
      <c r="PJ58" s="73"/>
      <c r="PK58" s="73"/>
      <c r="PL58" s="73"/>
      <c r="PM58" s="73"/>
      <c r="PN58" s="73"/>
      <c r="PO58" s="73"/>
      <c r="PP58" s="73"/>
      <c r="PQ58" s="73"/>
      <c r="PR58" s="73"/>
      <c r="PS58" s="73"/>
      <c r="PT58" s="73"/>
      <c r="PU58" s="73"/>
      <c r="PV58" s="73"/>
      <c r="PW58" s="73"/>
      <c r="PX58" s="73"/>
      <c r="PY58" s="73"/>
      <c r="PZ58" s="73"/>
      <c r="QA58" s="73"/>
      <c r="QB58" s="73"/>
      <c r="QC58" s="73"/>
      <c r="QD58" s="73"/>
      <c r="QE58" s="73"/>
      <c r="QF58" s="73"/>
      <c r="QG58" s="73"/>
      <c r="QH58" s="73"/>
      <c r="QI58" s="73"/>
      <c r="QJ58" s="73"/>
      <c r="QK58" s="73"/>
      <c r="QL58" s="73"/>
      <c r="QM58" s="73"/>
      <c r="QN58" s="73"/>
      <c r="QO58" s="73"/>
      <c r="QP58" s="73"/>
      <c r="QQ58" s="73"/>
      <c r="QR58" s="73"/>
      <c r="QS58" s="73"/>
      <c r="QT58" s="73"/>
      <c r="QU58" s="73"/>
      <c r="QV58" s="73"/>
      <c r="QW58" s="73"/>
      <c r="QX58" s="73"/>
      <c r="QY58" s="73"/>
      <c r="QZ58" s="73"/>
      <c r="RA58" s="73"/>
      <c r="RB58" s="73"/>
      <c r="RC58" s="73"/>
      <c r="RD58" s="73"/>
      <c r="RE58" s="73"/>
      <c r="RF58" s="73"/>
      <c r="RG58" s="73"/>
      <c r="RH58" s="73"/>
      <c r="RI58" s="73"/>
      <c r="RJ58" s="73"/>
      <c r="RK58" s="73"/>
      <c r="RL58" s="73"/>
      <c r="RM58" s="73"/>
      <c r="RN58" s="73"/>
      <c r="RO58" s="73"/>
      <c r="RP58" s="73"/>
      <c r="RQ58" s="73"/>
      <c r="RR58" s="73"/>
      <c r="RS58" s="73"/>
      <c r="RT58" s="73"/>
      <c r="RU58" s="73"/>
      <c r="RV58" s="73"/>
      <c r="RW58" s="73"/>
      <c r="RX58" s="73"/>
      <c r="RY58" s="73"/>
      <c r="RZ58" s="73"/>
      <c r="SA58" s="73"/>
      <c r="SB58" s="73"/>
      <c r="SC58" s="73"/>
      <c r="SD58" s="73"/>
      <c r="SE58" s="73"/>
      <c r="SF58" s="73"/>
      <c r="SG58" s="73"/>
      <c r="SH58" s="73"/>
      <c r="SI58" s="73"/>
      <c r="SJ58" s="73"/>
      <c r="SK58" s="73"/>
      <c r="SL58" s="73"/>
      <c r="SM58" s="73"/>
      <c r="SN58" s="73"/>
      <c r="SO58" s="73"/>
      <c r="SP58" s="73"/>
      <c r="SQ58" s="73"/>
      <c r="SR58" s="73"/>
      <c r="SS58" s="73"/>
      <c r="ST58" s="73"/>
      <c r="SU58" s="73"/>
      <c r="SV58" s="73"/>
      <c r="SW58" s="73"/>
      <c r="SX58" s="73"/>
      <c r="SY58" s="73"/>
      <c r="SZ58" s="73"/>
      <c r="TA58" s="73"/>
      <c r="TB58" s="73"/>
      <c r="TC58" s="73"/>
      <c r="TD58" s="73"/>
      <c r="TE58" s="73"/>
      <c r="TF58" s="73"/>
      <c r="TG58" s="73"/>
      <c r="TH58" s="73"/>
      <c r="TI58" s="73"/>
      <c r="TJ58" s="73"/>
      <c r="TK58" s="73"/>
      <c r="TL58" s="73"/>
      <c r="TM58" s="73"/>
      <c r="TN58" s="73"/>
      <c r="TO58" s="73"/>
      <c r="TP58" s="73"/>
      <c r="TQ58" s="73"/>
      <c r="TR58" s="73"/>
      <c r="TS58" s="73"/>
      <c r="TT58" s="73"/>
      <c r="TU58" s="73"/>
      <c r="TV58" s="73"/>
      <c r="TW58" s="73"/>
      <c r="TX58" s="73"/>
      <c r="TY58" s="73"/>
      <c r="TZ58" s="73"/>
      <c r="UA58" s="73"/>
      <c r="UB58" s="73"/>
      <c r="UC58" s="73"/>
      <c r="UD58" s="73"/>
      <c r="UE58" s="73"/>
      <c r="UF58" s="73"/>
      <c r="UG58" s="73"/>
      <c r="UH58" s="73"/>
      <c r="UI58" s="73"/>
      <c r="UJ58" s="73"/>
      <c r="UK58" s="73"/>
      <c r="UL58" s="73"/>
      <c r="UM58" s="73"/>
      <c r="UN58" s="73"/>
      <c r="UO58" s="73"/>
      <c r="UP58" s="73"/>
      <c r="UQ58" s="73"/>
      <c r="UR58" s="73"/>
      <c r="US58" s="73"/>
      <c r="UT58" s="73"/>
      <c r="UU58" s="73"/>
      <c r="UV58" s="73"/>
      <c r="UW58" s="73"/>
      <c r="UX58" s="73"/>
      <c r="UY58" s="73"/>
      <c r="UZ58" s="73"/>
      <c r="VA58" s="73"/>
      <c r="VB58" s="73"/>
      <c r="VC58" s="73"/>
      <c r="VD58" s="73"/>
      <c r="VE58" s="73"/>
      <c r="VF58" s="73"/>
      <c r="VG58" s="73"/>
      <c r="VH58" s="73"/>
      <c r="VI58" s="73"/>
      <c r="VJ58" s="73"/>
      <c r="VK58" s="73"/>
      <c r="VL58" s="73"/>
      <c r="VM58" s="73"/>
      <c r="VN58" s="73"/>
      <c r="VO58" s="73"/>
      <c r="VP58" s="73"/>
      <c r="VQ58" s="73"/>
      <c r="VR58" s="73"/>
      <c r="VS58" s="73"/>
      <c r="VT58" s="73"/>
      <c r="VU58" s="73"/>
      <c r="VV58" s="73"/>
      <c r="VW58" s="73"/>
      <c r="VX58" s="73"/>
      <c r="VY58" s="73"/>
      <c r="VZ58" s="73"/>
      <c r="WA58" s="73"/>
      <c r="WB58" s="73"/>
      <c r="WC58" s="73"/>
      <c r="WD58" s="73"/>
      <c r="WE58" s="73"/>
      <c r="WF58" s="73"/>
      <c r="WG58" s="73"/>
      <c r="WH58" s="73"/>
      <c r="WI58" s="73"/>
      <c r="WJ58" s="73"/>
      <c r="WK58" s="73"/>
      <c r="WL58" s="73"/>
      <c r="WM58" s="73"/>
      <c r="WN58" s="73"/>
      <c r="WO58" s="73"/>
      <c r="WP58" s="73"/>
      <c r="WQ58" s="73"/>
      <c r="WR58" s="73"/>
      <c r="WS58" s="73"/>
      <c r="WT58" s="73"/>
      <c r="WU58" s="73"/>
      <c r="WV58" s="73"/>
      <c r="WW58" s="73"/>
      <c r="WX58" s="73"/>
      <c r="WY58" s="73"/>
      <c r="WZ58" s="73"/>
      <c r="XA58" s="73"/>
      <c r="XB58" s="73"/>
      <c r="XC58" s="73"/>
      <c r="XD58" s="73"/>
      <c r="XE58" s="73"/>
      <c r="XF58" s="73"/>
      <c r="XG58" s="73"/>
      <c r="XH58" s="73"/>
      <c r="XI58" s="73"/>
      <c r="XJ58" s="73"/>
      <c r="XK58" s="73"/>
      <c r="XL58" s="73"/>
      <c r="XM58" s="73"/>
      <c r="XN58" s="73"/>
      <c r="XO58" s="73"/>
      <c r="XP58" s="73"/>
      <c r="XQ58" s="73"/>
      <c r="XR58" s="73"/>
      <c r="XS58" s="73"/>
      <c r="XT58" s="73"/>
      <c r="XU58" s="73"/>
      <c r="XV58" s="73"/>
      <c r="XW58" s="73"/>
      <c r="XX58" s="73"/>
      <c r="XY58" s="73"/>
      <c r="XZ58" s="73"/>
      <c r="YA58" s="73"/>
      <c r="YB58" s="73"/>
      <c r="YC58" s="73"/>
      <c r="YD58" s="73"/>
      <c r="YE58" s="73"/>
      <c r="YF58" s="73"/>
      <c r="YG58" s="73"/>
      <c r="YH58" s="73"/>
      <c r="YI58" s="73"/>
      <c r="YJ58" s="73"/>
      <c r="YK58" s="73"/>
      <c r="YL58" s="73"/>
      <c r="YM58" s="73"/>
      <c r="YN58" s="73"/>
      <c r="YO58" s="73"/>
      <c r="YP58" s="73"/>
      <c r="YQ58" s="73"/>
      <c r="YR58" s="73"/>
      <c r="YS58" s="73"/>
      <c r="YT58" s="73"/>
      <c r="YU58" s="73"/>
      <c r="YV58" s="73"/>
      <c r="YW58" s="73"/>
      <c r="YX58" s="73"/>
      <c r="YY58" s="73"/>
      <c r="YZ58" s="73"/>
      <c r="ZA58" s="73"/>
      <c r="ZB58" s="73"/>
      <c r="ZC58" s="73"/>
      <c r="ZD58" s="73"/>
      <c r="ZE58" s="73"/>
      <c r="ZF58" s="73"/>
      <c r="ZG58" s="73"/>
      <c r="ZH58" s="73"/>
      <c r="ZI58" s="73"/>
      <c r="ZJ58" s="73"/>
      <c r="ZK58" s="73"/>
      <c r="ZL58" s="73"/>
      <c r="ZM58" s="73"/>
      <c r="ZN58" s="73"/>
      <c r="ZO58" s="73"/>
      <c r="ZP58" s="73"/>
      <c r="ZQ58" s="73"/>
      <c r="ZR58" s="73"/>
      <c r="ZS58" s="73"/>
      <c r="ZT58" s="73"/>
      <c r="ZU58" s="73"/>
      <c r="ZV58" s="73"/>
      <c r="ZW58" s="73"/>
      <c r="ZX58" s="73"/>
      <c r="ZY58" s="73"/>
      <c r="ZZ58" s="73"/>
      <c r="AAA58" s="73"/>
      <c r="AAB58" s="73"/>
      <c r="AAC58" s="73"/>
      <c r="AAD58" s="73"/>
      <c r="AAE58" s="73"/>
      <c r="AAF58" s="73"/>
      <c r="AAG58" s="73"/>
      <c r="AAH58" s="73"/>
      <c r="AAI58" s="73"/>
      <c r="AAJ58" s="73"/>
      <c r="AAK58" s="73"/>
      <c r="AAL58" s="73"/>
      <c r="AAM58" s="73"/>
      <c r="AAN58" s="73"/>
      <c r="AAO58" s="73"/>
      <c r="AAP58" s="73"/>
      <c r="AAQ58" s="73"/>
      <c r="AAR58" s="73"/>
      <c r="AAS58" s="73"/>
      <c r="AAT58" s="73"/>
      <c r="AAU58" s="73"/>
      <c r="AAV58" s="73"/>
      <c r="AAW58" s="73"/>
      <c r="AAX58" s="73"/>
      <c r="AAY58" s="73"/>
      <c r="AAZ58" s="73"/>
      <c r="ABA58" s="73"/>
      <c r="ABB58" s="73"/>
      <c r="ABC58" s="73"/>
      <c r="ABD58" s="73"/>
      <c r="ABE58" s="73"/>
      <c r="ABF58" s="73"/>
      <c r="ABG58" s="73"/>
      <c r="ABH58" s="73"/>
      <c r="ABI58" s="73"/>
      <c r="ABJ58" s="73"/>
      <c r="ABK58" s="73"/>
      <c r="ABL58" s="73"/>
      <c r="ABM58" s="73"/>
      <c r="ABN58" s="73"/>
      <c r="ABO58" s="73"/>
      <c r="ABP58" s="73"/>
      <c r="ABQ58" s="73"/>
      <c r="ABR58" s="73"/>
      <c r="ABS58" s="73"/>
      <c r="ABT58" s="73"/>
      <c r="ABU58" s="73"/>
      <c r="ABV58" s="73"/>
      <c r="ABW58" s="73"/>
      <c r="ABX58" s="73"/>
      <c r="ABY58" s="73"/>
      <c r="ABZ58" s="73"/>
      <c r="ACA58" s="73"/>
      <c r="ACB58" s="73"/>
      <c r="ACC58" s="73"/>
      <c r="ACD58" s="73"/>
      <c r="ACE58" s="73"/>
      <c r="ACF58" s="73"/>
      <c r="ACG58" s="73"/>
      <c r="ACH58" s="73"/>
      <c r="ACI58" s="73"/>
      <c r="ACJ58" s="73"/>
      <c r="ACK58" s="73"/>
      <c r="ACL58" s="73"/>
      <c r="ACM58" s="73"/>
      <c r="ACN58" s="73"/>
      <c r="ACO58" s="73"/>
      <c r="ACP58" s="73"/>
      <c r="ACQ58" s="73"/>
      <c r="ACR58" s="73"/>
      <c r="ACS58" s="73"/>
      <c r="ACT58" s="73"/>
      <c r="ACU58" s="73"/>
      <c r="ACV58" s="73"/>
      <c r="ACW58" s="73"/>
      <c r="ACX58" s="73"/>
      <c r="ACY58" s="73"/>
      <c r="ACZ58" s="73"/>
      <c r="ADA58" s="73"/>
      <c r="ADB58" s="73"/>
      <c r="ADC58" s="73"/>
      <c r="ADD58" s="73"/>
      <c r="ADE58" s="73"/>
      <c r="ADF58" s="73"/>
      <c r="ADG58" s="73"/>
      <c r="ADH58" s="73"/>
      <c r="ADI58" s="73"/>
      <c r="ADJ58" s="73"/>
      <c r="ADK58" s="73"/>
      <c r="ADL58" s="73"/>
      <c r="ADM58" s="73"/>
      <c r="ADN58" s="73"/>
      <c r="ADO58" s="73"/>
      <c r="ADP58" s="73"/>
      <c r="ADQ58" s="73"/>
      <c r="ADR58" s="73"/>
      <c r="ADS58" s="73"/>
      <c r="ADT58" s="73"/>
      <c r="ADU58" s="73"/>
      <c r="ADV58" s="73"/>
      <c r="ADW58" s="73"/>
      <c r="ADX58" s="73"/>
      <c r="ADY58" s="73"/>
      <c r="ADZ58" s="73"/>
      <c r="AEA58" s="73"/>
      <c r="AEB58" s="73"/>
      <c r="AEC58" s="73"/>
      <c r="AED58" s="73"/>
      <c r="AEE58" s="73"/>
      <c r="AEF58" s="73"/>
      <c r="AEG58" s="73"/>
      <c r="AEH58" s="73"/>
      <c r="AEI58" s="73"/>
      <c r="AEJ58" s="73"/>
      <c r="AEK58" s="73"/>
      <c r="AEL58" s="73"/>
      <c r="AEM58" s="73"/>
      <c r="AEN58" s="73"/>
      <c r="AEO58" s="73"/>
      <c r="AEP58" s="73"/>
      <c r="AEQ58" s="73"/>
      <c r="AER58" s="73"/>
      <c r="AES58" s="73"/>
      <c r="AET58" s="73"/>
      <c r="AEU58" s="73"/>
      <c r="AEV58" s="73"/>
      <c r="AEW58" s="73"/>
      <c r="AEX58" s="73"/>
      <c r="AEY58" s="73"/>
      <c r="AEZ58" s="73"/>
      <c r="AFA58" s="73"/>
      <c r="AFB58" s="73"/>
      <c r="AFC58" s="73"/>
      <c r="AFD58" s="73"/>
      <c r="AFE58" s="73"/>
      <c r="AFF58" s="73"/>
      <c r="AFG58" s="73"/>
      <c r="AFH58" s="73"/>
      <c r="AFI58" s="73"/>
      <c r="AFJ58" s="73"/>
      <c r="AFK58" s="73"/>
      <c r="AFL58" s="73"/>
      <c r="AFM58" s="73"/>
      <c r="AFN58" s="73"/>
      <c r="AFO58" s="73"/>
      <c r="AFP58" s="73"/>
      <c r="AFQ58" s="73"/>
      <c r="AFR58" s="73"/>
      <c r="AFS58" s="73"/>
      <c r="AFT58" s="73"/>
      <c r="AFU58" s="73"/>
      <c r="AFV58" s="73"/>
      <c r="AFW58" s="73"/>
      <c r="AFX58" s="73"/>
      <c r="AFY58" s="73"/>
      <c r="AFZ58" s="73"/>
      <c r="AGA58" s="73"/>
      <c r="AGB58" s="73"/>
      <c r="AGC58" s="73"/>
      <c r="AGD58" s="73"/>
      <c r="AGE58" s="73"/>
      <c r="AGF58" s="73"/>
      <c r="AGG58" s="73"/>
      <c r="AGH58" s="73"/>
      <c r="AGI58" s="73"/>
      <c r="AGJ58" s="73"/>
      <c r="AGK58" s="73"/>
      <c r="AGL58" s="73"/>
      <c r="AGM58" s="73"/>
      <c r="AGN58" s="73"/>
      <c r="AGO58" s="73"/>
      <c r="AGP58" s="73"/>
      <c r="AGQ58" s="73"/>
      <c r="AGR58" s="73"/>
      <c r="AGS58" s="73"/>
      <c r="AGT58" s="73"/>
      <c r="AGU58" s="73"/>
      <c r="AGV58" s="73"/>
      <c r="AGW58" s="73"/>
      <c r="AGX58" s="73"/>
      <c r="AGY58" s="73"/>
      <c r="AGZ58" s="73"/>
      <c r="AHA58" s="73"/>
      <c r="AHB58" s="73"/>
      <c r="AHC58" s="73"/>
      <c r="AHD58" s="73"/>
      <c r="AHE58" s="73"/>
      <c r="AHF58" s="73"/>
      <c r="AHG58" s="73"/>
      <c r="AHH58" s="73"/>
      <c r="AHI58" s="73"/>
      <c r="AHJ58" s="73"/>
      <c r="AHK58" s="73"/>
      <c r="AHL58" s="73"/>
      <c r="AHM58" s="73"/>
      <c r="AHN58" s="73"/>
      <c r="AHO58" s="73"/>
      <c r="AHP58" s="73"/>
      <c r="AHQ58" s="73"/>
      <c r="AHR58" s="73"/>
      <c r="AHS58" s="73"/>
      <c r="AHT58" s="73"/>
      <c r="AHU58" s="73"/>
      <c r="AHV58" s="73"/>
      <c r="AHW58" s="73"/>
      <c r="AHX58" s="73"/>
      <c r="AHY58" s="73"/>
      <c r="AHZ58" s="73"/>
      <c r="AIA58" s="73"/>
      <c r="AIB58" s="73"/>
      <c r="AIC58" s="73"/>
      <c r="AID58" s="73"/>
      <c r="AIE58" s="73"/>
      <c r="AIF58" s="73"/>
      <c r="AIG58" s="73"/>
      <c r="AIH58" s="73"/>
      <c r="AII58" s="73"/>
      <c r="AIJ58" s="73"/>
      <c r="AIK58" s="73"/>
      <c r="AIL58" s="73"/>
      <c r="AIM58" s="73"/>
      <c r="AIN58" s="73"/>
      <c r="AIO58" s="73"/>
      <c r="AIP58" s="73"/>
      <c r="AIQ58" s="73"/>
      <c r="AIR58" s="73"/>
      <c r="AIS58" s="73"/>
      <c r="AIT58" s="73"/>
      <c r="AIU58" s="73"/>
      <c r="AIV58" s="73"/>
      <c r="AIW58" s="73"/>
      <c r="AIX58" s="73"/>
      <c r="AIY58" s="73"/>
      <c r="AIZ58" s="73"/>
      <c r="AJA58" s="73"/>
      <c r="AJB58" s="73"/>
      <c r="AJC58" s="73"/>
      <c r="AJD58" s="73"/>
      <c r="AJE58" s="73"/>
      <c r="AJF58" s="73"/>
      <c r="AJG58" s="73"/>
      <c r="AJH58" s="73"/>
      <c r="AJI58" s="73"/>
      <c r="AJJ58" s="73"/>
      <c r="AJK58" s="73"/>
      <c r="AJL58" s="73"/>
      <c r="AJM58" s="73"/>
      <c r="AJN58" s="73"/>
      <c r="AJO58" s="73"/>
      <c r="AJP58" s="73"/>
      <c r="AJQ58" s="73"/>
      <c r="AJR58" s="73"/>
      <c r="AJS58" s="73"/>
      <c r="AJT58" s="73"/>
      <c r="AJU58" s="73"/>
      <c r="AJV58" s="73"/>
      <c r="AJW58" s="73"/>
      <c r="AJX58" s="73"/>
      <c r="AJY58" s="73"/>
      <c r="AJZ58" s="73"/>
      <c r="AKA58" s="73"/>
      <c r="AKB58" s="73"/>
      <c r="AKC58" s="73"/>
      <c r="AKD58" s="73"/>
      <c r="AKE58" s="73"/>
      <c r="AKF58" s="73"/>
      <c r="AKG58" s="73"/>
      <c r="AKH58" s="73"/>
      <c r="AKI58" s="73"/>
      <c r="AKJ58" s="73"/>
      <c r="AKK58" s="73"/>
      <c r="AKL58" s="73"/>
      <c r="AKM58" s="73"/>
      <c r="AKN58" s="73"/>
      <c r="AKO58" s="73"/>
      <c r="AKP58" s="73"/>
      <c r="AKQ58" s="73"/>
      <c r="AKR58" s="73"/>
      <c r="AKS58" s="73"/>
      <c r="AKT58" s="73"/>
      <c r="AKU58" s="73"/>
      <c r="AKV58" s="73"/>
      <c r="AKW58" s="73"/>
      <c r="AKX58" s="73"/>
      <c r="AKY58" s="73"/>
      <c r="AKZ58" s="73"/>
      <c r="ALA58" s="73"/>
      <c r="ALB58" s="73"/>
      <c r="ALC58" s="73"/>
      <c r="ALD58" s="73"/>
      <c r="ALE58" s="73"/>
      <c r="ALF58" s="73"/>
      <c r="ALG58" s="73"/>
      <c r="ALH58" s="73"/>
      <c r="ALI58" s="73"/>
      <c r="ALJ58" s="73"/>
      <c r="ALK58" s="73"/>
      <c r="ALL58" s="73"/>
      <c r="ALM58" s="73"/>
      <c r="ALN58" s="73"/>
      <c r="ALO58" s="73"/>
      <c r="ALP58" s="73"/>
      <c r="ALQ58" s="73"/>
      <c r="ALR58" s="73"/>
      <c r="ALS58" s="73"/>
      <c r="ALT58" s="73"/>
      <c r="ALU58" s="73"/>
      <c r="ALV58" s="73"/>
      <c r="ALW58" s="73"/>
      <c r="ALX58" s="73"/>
      <c r="ALY58" s="73"/>
      <c r="ALZ58" s="73"/>
      <c r="AMA58" s="73"/>
      <c r="AMB58" s="73"/>
      <c r="AMC58" s="73"/>
      <c r="AMD58" s="73"/>
      <c r="AME58" s="73"/>
      <c r="AMF58" s="73"/>
      <c r="AMG58" s="73"/>
      <c r="AMH58" s="73"/>
      <c r="AMI58" s="73"/>
      <c r="AMJ58" s="73"/>
      <c r="AMK58" s="73"/>
      <c r="AML58" s="73"/>
      <c r="AMM58" s="73"/>
      <c r="AMN58" s="73"/>
      <c r="AMO58" s="73"/>
      <c r="AMP58" s="73"/>
      <c r="AMQ58" s="73"/>
      <c r="AMR58" s="73"/>
      <c r="AMS58" s="73"/>
      <c r="AMT58" s="73"/>
      <c r="AMU58" s="73"/>
      <c r="AMV58" s="73"/>
      <c r="AMW58" s="73"/>
      <c r="AMX58" s="73"/>
      <c r="AMY58" s="73"/>
      <c r="AMZ58" s="73"/>
      <c r="ANA58" s="73"/>
      <c r="ANB58" s="73"/>
      <c r="ANC58" s="73"/>
      <c r="AND58" s="73"/>
      <c r="ANE58" s="73"/>
      <c r="ANF58" s="73"/>
      <c r="ANG58" s="73"/>
      <c r="ANH58" s="73"/>
      <c r="ANI58" s="73"/>
      <c r="ANJ58" s="73"/>
      <c r="ANK58" s="73"/>
      <c r="ANL58" s="73"/>
      <c r="ANM58" s="73"/>
      <c r="ANN58" s="73"/>
      <c r="ANO58" s="73"/>
      <c r="ANP58" s="73"/>
      <c r="ANQ58" s="73"/>
      <c r="ANR58" s="73"/>
      <c r="ANS58" s="73"/>
      <c r="ANT58" s="73"/>
      <c r="ANU58" s="73"/>
      <c r="ANV58" s="73"/>
      <c r="ANW58" s="73"/>
      <c r="ANX58" s="73"/>
      <c r="ANY58" s="73"/>
      <c r="ANZ58" s="73"/>
      <c r="AOA58" s="73"/>
      <c r="AOB58" s="73"/>
      <c r="AOC58" s="73"/>
      <c r="AOD58" s="73"/>
      <c r="AOE58" s="73"/>
      <c r="AOF58" s="73"/>
      <c r="AOG58" s="73"/>
      <c r="AOH58" s="73"/>
      <c r="AOI58" s="73"/>
      <c r="AOJ58" s="73"/>
      <c r="AOK58" s="73"/>
      <c r="AOL58" s="73"/>
      <c r="AOM58" s="73"/>
      <c r="AON58" s="73"/>
      <c r="AOO58" s="73"/>
      <c r="AOP58" s="73"/>
      <c r="AOQ58" s="73"/>
      <c r="AOR58" s="73"/>
      <c r="AOS58" s="73"/>
      <c r="AOT58" s="73"/>
      <c r="AOU58" s="73"/>
      <c r="AOV58" s="73"/>
      <c r="AOW58" s="73"/>
      <c r="AOX58" s="73"/>
      <c r="AOY58" s="73"/>
      <c r="AOZ58" s="73"/>
      <c r="APA58" s="73"/>
      <c r="APB58" s="73"/>
      <c r="APC58" s="73"/>
      <c r="APD58" s="73"/>
      <c r="APE58" s="73"/>
      <c r="APF58" s="73"/>
      <c r="APG58" s="73"/>
      <c r="APH58" s="73"/>
      <c r="API58" s="73"/>
      <c r="APJ58" s="73"/>
      <c r="APK58" s="73"/>
      <c r="APL58" s="73"/>
      <c r="APM58" s="73"/>
      <c r="APN58" s="73"/>
      <c r="APO58" s="73"/>
      <c r="APP58" s="73"/>
      <c r="APQ58" s="73"/>
      <c r="APR58" s="73"/>
      <c r="APS58" s="73"/>
      <c r="APT58" s="73"/>
      <c r="APU58" s="73"/>
      <c r="APV58" s="73"/>
      <c r="APW58" s="73"/>
      <c r="APX58" s="73"/>
      <c r="APY58" s="73"/>
      <c r="APZ58" s="73"/>
      <c r="AQA58" s="73"/>
      <c r="AQB58" s="73"/>
      <c r="AQC58" s="73"/>
      <c r="AQD58" s="73"/>
      <c r="AQE58" s="73"/>
      <c r="AQF58" s="73"/>
      <c r="AQG58" s="73"/>
      <c r="AQH58" s="73"/>
      <c r="AQI58" s="73"/>
      <c r="AQJ58" s="73"/>
      <c r="AQK58" s="73"/>
      <c r="AQL58" s="73"/>
      <c r="AQM58" s="73"/>
      <c r="AQN58" s="73"/>
      <c r="AQO58" s="73"/>
      <c r="AQP58" s="73"/>
      <c r="AQQ58" s="73"/>
      <c r="AQR58" s="73"/>
      <c r="AQS58" s="73"/>
      <c r="AQT58" s="73"/>
      <c r="AQU58" s="73"/>
      <c r="AQV58" s="73"/>
      <c r="AQW58" s="73"/>
      <c r="AQX58" s="73"/>
      <c r="AQY58" s="73"/>
      <c r="AQZ58" s="73"/>
      <c r="ARA58" s="73"/>
      <c r="ARB58" s="73"/>
      <c r="ARC58" s="73"/>
      <c r="ARD58" s="73"/>
      <c r="ARE58" s="73"/>
      <c r="ARF58" s="73"/>
      <c r="ARG58" s="73"/>
      <c r="ARH58" s="73"/>
      <c r="ARI58" s="73"/>
      <c r="ARJ58" s="73"/>
      <c r="ARK58" s="73"/>
      <c r="ARL58" s="73"/>
      <c r="ARM58" s="73"/>
      <c r="ARN58" s="73"/>
      <c r="ARO58" s="73"/>
      <c r="ARP58" s="73"/>
      <c r="ARQ58" s="73"/>
      <c r="ARR58" s="73"/>
      <c r="ARS58" s="73"/>
      <c r="ART58" s="73"/>
      <c r="ARU58" s="73"/>
      <c r="ARV58" s="73"/>
      <c r="ARW58" s="73"/>
      <c r="ARX58" s="73"/>
      <c r="ARY58" s="73"/>
      <c r="ARZ58" s="73"/>
      <c r="ASA58" s="73"/>
      <c r="ASB58" s="73"/>
      <c r="ASC58" s="73"/>
      <c r="ASD58" s="73"/>
      <c r="ASE58" s="73"/>
      <c r="ASF58" s="73"/>
      <c r="ASG58" s="73"/>
      <c r="ASH58" s="73"/>
      <c r="ASI58" s="73"/>
      <c r="ASJ58" s="73"/>
      <c r="ASK58" s="73"/>
      <c r="ASL58" s="73"/>
      <c r="ASM58" s="73"/>
      <c r="ASN58" s="73"/>
      <c r="ASO58" s="73"/>
      <c r="ASP58" s="73"/>
      <c r="ASQ58" s="73"/>
      <c r="ASR58" s="73"/>
      <c r="ASS58" s="73"/>
      <c r="AST58" s="73"/>
      <c r="ASU58" s="73"/>
      <c r="ASV58" s="73"/>
      <c r="ASW58" s="73"/>
      <c r="ASX58" s="73"/>
      <c r="ASY58" s="73"/>
      <c r="ASZ58" s="73"/>
      <c r="ATA58" s="73"/>
      <c r="ATB58" s="73"/>
      <c r="ATC58" s="73"/>
      <c r="ATD58" s="73"/>
      <c r="ATE58" s="73"/>
      <c r="ATF58" s="73"/>
      <c r="ATG58" s="73"/>
      <c r="ATH58" s="73"/>
      <c r="ATI58" s="73"/>
      <c r="ATJ58" s="73"/>
      <c r="ATK58" s="73"/>
      <c r="ATL58" s="73"/>
      <c r="ATM58" s="73"/>
      <c r="ATN58" s="73"/>
      <c r="ATO58" s="73"/>
      <c r="ATP58" s="73"/>
      <c r="ATQ58" s="73"/>
      <c r="ATR58" s="73"/>
      <c r="ATS58" s="73"/>
      <c r="ATT58" s="73"/>
      <c r="ATU58" s="73"/>
      <c r="ATV58" s="73"/>
      <c r="ATW58" s="73"/>
      <c r="ATX58" s="73"/>
      <c r="ATY58" s="73"/>
      <c r="ATZ58" s="73"/>
      <c r="AUA58" s="73"/>
      <c r="AUB58" s="73"/>
      <c r="AUC58" s="73"/>
      <c r="AUD58" s="73"/>
      <c r="AUE58" s="73"/>
      <c r="AUF58" s="73"/>
      <c r="AUG58" s="73"/>
      <c r="AUH58" s="73"/>
      <c r="AUI58" s="73"/>
      <c r="AUJ58" s="73"/>
      <c r="AUK58" s="73"/>
      <c r="AUL58" s="73"/>
      <c r="AUM58" s="73"/>
      <c r="AUN58" s="73"/>
      <c r="AUO58" s="73"/>
      <c r="AUP58" s="73"/>
      <c r="AUQ58" s="73"/>
      <c r="AUR58" s="73"/>
      <c r="AUS58" s="73"/>
      <c r="AUT58" s="73"/>
      <c r="AUU58" s="73"/>
      <c r="AUV58" s="73"/>
      <c r="AUW58" s="73"/>
      <c r="AUX58" s="73"/>
      <c r="AUY58" s="73"/>
      <c r="AUZ58" s="73"/>
      <c r="AVA58" s="73"/>
      <c r="AVB58" s="73"/>
      <c r="AVC58" s="73"/>
      <c r="AVD58" s="73"/>
      <c r="AVE58" s="73"/>
      <c r="AVF58" s="73"/>
      <c r="AVG58" s="73"/>
      <c r="AVH58" s="73"/>
      <c r="AVI58" s="73"/>
      <c r="AVJ58" s="73"/>
      <c r="AVK58" s="73"/>
      <c r="AVL58" s="73"/>
      <c r="AVM58" s="73"/>
      <c r="AVN58" s="73"/>
      <c r="AVO58" s="73"/>
      <c r="AVP58" s="73"/>
      <c r="AVQ58" s="73"/>
      <c r="AVR58" s="73"/>
      <c r="AVS58" s="73"/>
      <c r="AVT58" s="73"/>
      <c r="AVU58" s="73"/>
      <c r="AVV58" s="73"/>
      <c r="AVW58" s="73"/>
      <c r="AVX58" s="73"/>
      <c r="AVY58" s="73"/>
      <c r="AVZ58" s="73"/>
      <c r="AWA58" s="73"/>
      <c r="AWB58" s="73"/>
      <c r="AWC58" s="73"/>
      <c r="AWD58" s="73"/>
      <c r="AWE58" s="73"/>
      <c r="AWF58" s="73"/>
      <c r="AWG58" s="73"/>
      <c r="AWH58" s="73"/>
      <c r="AWI58" s="73"/>
      <c r="AWJ58" s="73"/>
      <c r="AWK58" s="73"/>
      <c r="AWL58" s="73"/>
      <c r="AWM58" s="73"/>
      <c r="AWN58" s="73"/>
      <c r="AWO58" s="73"/>
      <c r="AWP58" s="73"/>
      <c r="AWQ58" s="73"/>
      <c r="AWR58" s="73"/>
      <c r="AWS58" s="73"/>
      <c r="AWT58" s="73"/>
      <c r="AWU58" s="73"/>
      <c r="AWV58" s="73"/>
      <c r="AWW58" s="73"/>
      <c r="AWX58" s="73"/>
      <c r="AWY58" s="73"/>
      <c r="AWZ58" s="73"/>
      <c r="AXA58" s="73"/>
      <c r="AXB58" s="73"/>
      <c r="AXC58" s="73"/>
      <c r="AXD58" s="73"/>
      <c r="AXE58" s="73"/>
      <c r="AXF58" s="73"/>
      <c r="AXG58" s="73"/>
      <c r="AXH58" s="73"/>
      <c r="AXI58" s="73"/>
      <c r="AXJ58" s="73"/>
      <c r="AXK58" s="73"/>
      <c r="AXL58" s="73"/>
      <c r="AXM58" s="73"/>
      <c r="AXN58" s="73"/>
      <c r="AXO58" s="73"/>
      <c r="AXP58" s="73"/>
      <c r="AXQ58" s="73"/>
      <c r="AXR58" s="73"/>
      <c r="AXS58" s="73"/>
      <c r="AXT58" s="73"/>
      <c r="AXU58" s="73"/>
      <c r="AXV58" s="73"/>
      <c r="AXW58" s="73"/>
      <c r="AXX58" s="73"/>
      <c r="AXY58" s="73"/>
      <c r="AXZ58" s="73"/>
      <c r="AYA58" s="73"/>
      <c r="AYB58" s="73"/>
      <c r="AYC58" s="73"/>
      <c r="AYD58" s="73"/>
      <c r="AYE58" s="73"/>
      <c r="AYF58" s="73"/>
      <c r="AYG58" s="73"/>
      <c r="AYH58" s="73"/>
      <c r="AYI58" s="73"/>
      <c r="AYJ58" s="73"/>
      <c r="AYK58" s="73"/>
      <c r="AYL58" s="73"/>
      <c r="AYM58" s="73"/>
      <c r="AYN58" s="73"/>
      <c r="AYO58" s="73"/>
      <c r="AYP58" s="73"/>
      <c r="AYQ58" s="73"/>
      <c r="AYR58" s="73"/>
      <c r="AYS58" s="73"/>
      <c r="AYT58" s="73"/>
      <c r="AYU58" s="73"/>
      <c r="AYV58" s="73"/>
      <c r="AYW58" s="73"/>
      <c r="AYX58" s="73"/>
      <c r="AYY58" s="73"/>
      <c r="AYZ58" s="73"/>
      <c r="AZA58" s="73"/>
      <c r="AZB58" s="73"/>
      <c r="AZC58" s="73"/>
      <c r="AZD58" s="73"/>
      <c r="AZE58" s="73"/>
      <c r="AZF58" s="73"/>
      <c r="AZG58" s="73"/>
      <c r="AZH58" s="73"/>
      <c r="AZI58" s="73"/>
      <c r="AZJ58" s="73"/>
      <c r="AZK58" s="73"/>
      <c r="AZL58" s="73"/>
      <c r="AZM58" s="73"/>
      <c r="AZN58" s="73"/>
      <c r="AZO58" s="73"/>
      <c r="AZP58" s="73"/>
      <c r="AZQ58" s="73"/>
      <c r="AZR58" s="73"/>
      <c r="AZS58" s="73"/>
      <c r="AZT58" s="73"/>
      <c r="AZU58" s="73"/>
      <c r="AZV58" s="73"/>
      <c r="AZW58" s="73"/>
      <c r="AZX58" s="73"/>
      <c r="AZY58" s="73"/>
      <c r="AZZ58" s="73"/>
      <c r="BAA58" s="73"/>
      <c r="BAB58" s="73"/>
      <c r="BAC58" s="73"/>
      <c r="BAD58" s="73"/>
      <c r="BAE58" s="73"/>
      <c r="BAF58" s="73"/>
      <c r="BAG58" s="73"/>
      <c r="BAH58" s="73"/>
      <c r="BAI58" s="73"/>
      <c r="BAJ58" s="73"/>
      <c r="BAK58" s="73"/>
      <c r="BAL58" s="73"/>
      <c r="BAM58" s="73"/>
      <c r="BAN58" s="73"/>
      <c r="BAO58" s="73"/>
      <c r="BAP58" s="73"/>
      <c r="BAQ58" s="73"/>
      <c r="BAR58" s="73"/>
      <c r="BAS58" s="73"/>
      <c r="BAT58" s="73"/>
      <c r="BAU58" s="73"/>
      <c r="BAV58" s="73"/>
      <c r="BAW58" s="73"/>
      <c r="BAX58" s="73"/>
      <c r="BAY58" s="73"/>
      <c r="BAZ58" s="73"/>
      <c r="BBA58" s="73"/>
      <c r="BBB58" s="73"/>
      <c r="BBC58" s="73"/>
      <c r="BBD58" s="73"/>
      <c r="BBE58" s="73"/>
      <c r="BBF58" s="73"/>
      <c r="BBG58" s="73"/>
      <c r="BBH58" s="73"/>
      <c r="BBI58" s="73"/>
      <c r="BBJ58" s="73"/>
      <c r="BBK58" s="73"/>
      <c r="BBL58" s="73"/>
      <c r="BBM58" s="73"/>
      <c r="BBN58" s="73"/>
      <c r="BBO58" s="73"/>
      <c r="BBP58" s="73"/>
      <c r="BBQ58" s="73"/>
      <c r="BBR58" s="73"/>
      <c r="BBS58" s="73"/>
      <c r="BBT58" s="73"/>
      <c r="BBU58" s="73"/>
      <c r="BBV58" s="73"/>
      <c r="BBW58" s="73"/>
      <c r="BBX58" s="73"/>
      <c r="BBY58" s="73"/>
      <c r="BBZ58" s="73"/>
      <c r="BCA58" s="73"/>
      <c r="BCB58" s="73"/>
      <c r="BCC58" s="73"/>
      <c r="BCD58" s="73"/>
      <c r="BCE58" s="73"/>
      <c r="BCF58" s="73"/>
      <c r="BCG58" s="73"/>
      <c r="BCH58" s="73"/>
      <c r="BCI58" s="73"/>
      <c r="BCJ58" s="73"/>
      <c r="BCK58" s="73"/>
      <c r="BCL58" s="73"/>
      <c r="BCM58" s="73"/>
      <c r="BCN58" s="73"/>
      <c r="BCO58" s="73"/>
      <c r="BCP58" s="73"/>
      <c r="BCQ58" s="73"/>
      <c r="BCR58" s="73"/>
      <c r="BCS58" s="73"/>
      <c r="BCT58" s="73"/>
      <c r="BCU58" s="73"/>
      <c r="BCV58" s="73"/>
      <c r="BCW58" s="73"/>
      <c r="BCX58" s="73"/>
      <c r="BCY58" s="73"/>
      <c r="BCZ58" s="73"/>
      <c r="BDA58" s="73"/>
      <c r="BDB58" s="73"/>
      <c r="BDC58" s="73"/>
      <c r="BDD58" s="73"/>
      <c r="BDE58" s="73"/>
      <c r="BDF58" s="73"/>
      <c r="BDG58" s="73"/>
      <c r="BDH58" s="73"/>
      <c r="BDI58" s="73"/>
      <c r="BDJ58" s="73"/>
      <c r="BDK58" s="73"/>
      <c r="BDL58" s="73"/>
      <c r="BDM58" s="73"/>
      <c r="BDN58" s="73"/>
      <c r="BDO58" s="73"/>
      <c r="BDP58" s="73"/>
      <c r="BDQ58" s="73"/>
      <c r="BDR58" s="73"/>
      <c r="BDS58" s="73"/>
      <c r="BDT58" s="73"/>
      <c r="BDU58" s="73"/>
      <c r="BDV58" s="73"/>
      <c r="BDW58" s="73"/>
      <c r="BDX58" s="73"/>
      <c r="BDY58" s="73"/>
      <c r="BDZ58" s="73"/>
      <c r="BEA58" s="73"/>
      <c r="BEB58" s="73"/>
      <c r="BEC58" s="73"/>
      <c r="BED58" s="73"/>
      <c r="BEE58" s="73"/>
      <c r="BEF58" s="73"/>
      <c r="BEG58" s="73"/>
      <c r="BEH58" s="73"/>
      <c r="BEI58" s="73"/>
      <c r="BEJ58" s="73"/>
      <c r="BEK58" s="73"/>
      <c r="BEL58" s="73"/>
      <c r="BEM58" s="73"/>
      <c r="BEN58" s="73"/>
      <c r="BEO58" s="73"/>
      <c r="BEP58" s="73"/>
      <c r="BEQ58" s="73"/>
      <c r="BER58" s="73"/>
      <c r="BES58" s="73"/>
      <c r="BET58" s="73"/>
      <c r="BEU58" s="73"/>
      <c r="BEV58" s="73"/>
      <c r="BEW58" s="73"/>
      <c r="BEX58" s="73"/>
      <c r="BEY58" s="73"/>
      <c r="BEZ58" s="73"/>
      <c r="BFA58" s="73"/>
      <c r="BFB58" s="73"/>
      <c r="BFC58" s="73"/>
      <c r="BFD58" s="73"/>
      <c r="BFE58" s="73"/>
      <c r="BFF58" s="73"/>
      <c r="BFG58" s="73"/>
      <c r="BFH58" s="73"/>
      <c r="BFI58" s="73"/>
      <c r="BFJ58" s="73"/>
      <c r="BFK58" s="73"/>
      <c r="BFL58" s="73"/>
      <c r="BFM58" s="73"/>
      <c r="BFN58" s="73"/>
      <c r="BFO58" s="73"/>
      <c r="BFP58" s="73"/>
      <c r="BFQ58" s="73"/>
      <c r="BFR58" s="73"/>
      <c r="BFS58" s="73"/>
      <c r="BFT58" s="73"/>
      <c r="BFU58" s="73"/>
      <c r="BFV58" s="73"/>
      <c r="BFW58" s="73"/>
      <c r="BFX58" s="73"/>
      <c r="BFY58" s="73"/>
      <c r="BFZ58" s="73"/>
      <c r="BGA58" s="73"/>
      <c r="BGB58" s="73"/>
      <c r="BGC58" s="73"/>
      <c r="BGD58" s="73"/>
      <c r="BGE58" s="73"/>
      <c r="BGF58" s="73"/>
      <c r="BGG58" s="73"/>
      <c r="BGH58" s="73"/>
      <c r="BGI58" s="73"/>
      <c r="BGJ58" s="73"/>
      <c r="BGK58" s="73"/>
      <c r="BGL58" s="73"/>
      <c r="BGM58" s="73"/>
      <c r="BGN58" s="73"/>
      <c r="BGO58" s="73"/>
      <c r="BGP58" s="73"/>
      <c r="BGQ58" s="73"/>
      <c r="BGR58" s="73"/>
      <c r="BGS58" s="73"/>
      <c r="BGT58" s="73"/>
      <c r="BGU58" s="73"/>
      <c r="BGV58" s="73"/>
      <c r="BGW58" s="73"/>
      <c r="BGX58" s="73"/>
      <c r="BGY58" s="73"/>
      <c r="BGZ58" s="73"/>
      <c r="BHA58" s="73"/>
      <c r="BHB58" s="73"/>
      <c r="BHC58" s="73"/>
      <c r="BHD58" s="73"/>
      <c r="BHE58" s="73"/>
      <c r="BHF58" s="73"/>
      <c r="BHG58" s="73"/>
      <c r="BHH58" s="73"/>
      <c r="BHI58" s="73"/>
      <c r="BHJ58" s="73"/>
      <c r="BHK58" s="73"/>
      <c r="BHL58" s="73"/>
      <c r="BHM58" s="73"/>
      <c r="BHN58" s="73"/>
      <c r="BHO58" s="73"/>
      <c r="BHP58" s="73"/>
      <c r="BHQ58" s="73"/>
      <c r="BHR58" s="73"/>
      <c r="BHS58" s="73"/>
      <c r="BHT58" s="73"/>
      <c r="BHU58" s="73"/>
      <c r="BHV58" s="73"/>
      <c r="BHW58" s="73"/>
      <c r="BHX58" s="73"/>
      <c r="BHY58" s="73"/>
      <c r="BHZ58" s="73"/>
      <c r="BIA58" s="73"/>
      <c r="BIB58" s="73"/>
      <c r="BIC58" s="73"/>
      <c r="BID58" s="73"/>
      <c r="BIE58" s="73"/>
      <c r="BIF58" s="73"/>
      <c r="BIG58" s="73"/>
      <c r="BIH58" s="73"/>
      <c r="BII58" s="73"/>
      <c r="BIJ58" s="73"/>
      <c r="BIK58" s="73"/>
      <c r="BIL58" s="73"/>
      <c r="BIM58" s="73"/>
      <c r="BIN58" s="73"/>
      <c r="BIO58" s="73"/>
      <c r="BIP58" s="73"/>
      <c r="BIQ58" s="73"/>
      <c r="BIR58" s="73"/>
      <c r="BIS58" s="73"/>
      <c r="BIT58" s="73"/>
      <c r="BIU58" s="73"/>
      <c r="BIV58" s="73"/>
      <c r="BIW58" s="73"/>
      <c r="BIX58" s="73"/>
      <c r="BIY58" s="73"/>
      <c r="BIZ58" s="73"/>
      <c r="BJA58" s="73"/>
      <c r="BJB58" s="73"/>
      <c r="BJC58" s="73"/>
      <c r="BJD58" s="73"/>
      <c r="BJE58" s="73"/>
      <c r="BJF58" s="73"/>
      <c r="BJG58" s="73"/>
      <c r="BJH58" s="73"/>
      <c r="BJI58" s="73"/>
      <c r="BJJ58" s="73"/>
      <c r="BJK58" s="73"/>
      <c r="BJL58" s="73"/>
      <c r="BJM58" s="73"/>
      <c r="BJN58" s="73"/>
      <c r="BJO58" s="73"/>
      <c r="BJP58" s="73"/>
      <c r="BJQ58" s="73"/>
      <c r="BJR58" s="73"/>
      <c r="BJS58" s="73"/>
      <c r="BJT58" s="73"/>
      <c r="BJU58" s="73"/>
      <c r="BJV58" s="73"/>
      <c r="BJW58" s="73"/>
      <c r="BJX58" s="73"/>
      <c r="BJY58" s="73"/>
      <c r="BJZ58" s="73"/>
      <c r="BKA58" s="73"/>
      <c r="BKB58" s="73"/>
      <c r="BKC58" s="73"/>
      <c r="BKD58" s="73"/>
      <c r="BKE58" s="73"/>
      <c r="BKF58" s="73"/>
      <c r="BKG58" s="73"/>
      <c r="BKH58" s="73"/>
      <c r="BKI58" s="73"/>
      <c r="BKJ58" s="73"/>
      <c r="BKK58" s="73"/>
      <c r="BKL58" s="73"/>
      <c r="BKM58" s="73"/>
      <c r="BKN58" s="73"/>
      <c r="BKO58" s="73"/>
      <c r="BKP58" s="73"/>
      <c r="BKQ58" s="73"/>
      <c r="BKR58" s="73"/>
      <c r="BKS58" s="73"/>
      <c r="BKT58" s="73"/>
      <c r="BKU58" s="73"/>
      <c r="BKV58" s="73"/>
      <c r="BKW58" s="73"/>
      <c r="BKX58" s="73"/>
      <c r="BKY58" s="73"/>
      <c r="BKZ58" s="73"/>
      <c r="BLA58" s="73"/>
      <c r="BLB58" s="73"/>
      <c r="BLC58" s="73"/>
      <c r="BLD58" s="73"/>
      <c r="BLE58" s="73"/>
      <c r="BLF58" s="73"/>
      <c r="BLG58" s="73"/>
      <c r="BLH58" s="73"/>
      <c r="BLI58" s="73"/>
      <c r="BLJ58" s="73"/>
      <c r="BLK58" s="73"/>
      <c r="BLL58" s="73"/>
      <c r="BLM58" s="73"/>
      <c r="BLN58" s="73"/>
      <c r="BLO58" s="73"/>
      <c r="BLP58" s="73"/>
      <c r="BLQ58" s="73"/>
      <c r="BLR58" s="73"/>
      <c r="BLS58" s="73"/>
      <c r="BLT58" s="73"/>
      <c r="BLU58" s="73"/>
      <c r="BLV58" s="73"/>
      <c r="BLW58" s="73"/>
      <c r="BLX58" s="73"/>
      <c r="BLY58" s="73"/>
      <c r="BLZ58" s="73"/>
      <c r="BMA58" s="73"/>
      <c r="BMB58" s="73"/>
      <c r="BMC58" s="73"/>
      <c r="BMD58" s="73"/>
      <c r="BME58" s="73"/>
      <c r="BMF58" s="73"/>
      <c r="BMG58" s="73"/>
      <c r="BMH58" s="73"/>
      <c r="BMI58" s="73"/>
      <c r="BMJ58" s="73"/>
      <c r="BMK58" s="73"/>
      <c r="BML58" s="73"/>
      <c r="BMM58" s="73"/>
      <c r="BMN58" s="73"/>
      <c r="BMO58" s="73"/>
      <c r="BMP58" s="73"/>
      <c r="BMQ58" s="73"/>
      <c r="BMR58" s="73"/>
      <c r="BMS58" s="73"/>
      <c r="BMT58" s="73"/>
      <c r="BMU58" s="73"/>
      <c r="BMV58" s="73"/>
      <c r="BMW58" s="73"/>
      <c r="BMX58" s="73"/>
      <c r="BMY58" s="73"/>
      <c r="BMZ58" s="73"/>
      <c r="BNA58" s="73"/>
      <c r="BNB58" s="73"/>
      <c r="BNC58" s="73"/>
      <c r="BND58" s="73"/>
      <c r="BNE58" s="73"/>
      <c r="BNF58" s="73"/>
      <c r="BNG58" s="73"/>
      <c r="BNH58" s="73"/>
      <c r="BNI58" s="73"/>
      <c r="BNJ58" s="73"/>
      <c r="BNK58" s="73"/>
      <c r="BNL58" s="73"/>
      <c r="BNM58" s="73"/>
      <c r="BNN58" s="73"/>
      <c r="BNO58" s="73"/>
      <c r="BNP58" s="73"/>
      <c r="BNQ58" s="73"/>
      <c r="BNR58" s="73"/>
      <c r="BNS58" s="73"/>
      <c r="BNT58" s="73"/>
      <c r="BNU58" s="73"/>
      <c r="BNV58" s="73"/>
      <c r="BNW58" s="73"/>
      <c r="BNX58" s="73"/>
      <c r="BNY58" s="73"/>
      <c r="BNZ58" s="73"/>
      <c r="BOA58" s="73"/>
      <c r="BOB58" s="73"/>
      <c r="BOC58" s="73"/>
      <c r="BOD58" s="73"/>
      <c r="BOE58" s="73"/>
      <c r="BOF58" s="73"/>
      <c r="BOG58" s="73"/>
      <c r="BOH58" s="73"/>
      <c r="BOI58" s="73"/>
      <c r="BOJ58" s="73"/>
      <c r="BOK58" s="73"/>
      <c r="BOL58" s="73"/>
      <c r="BOM58" s="73"/>
      <c r="BON58" s="73"/>
      <c r="BOO58" s="73"/>
      <c r="BOP58" s="73"/>
      <c r="BOQ58" s="73"/>
      <c r="BOR58" s="73"/>
      <c r="BOS58" s="73"/>
      <c r="BOT58" s="73"/>
      <c r="BOU58" s="73"/>
      <c r="BOV58" s="73"/>
      <c r="BOW58" s="73"/>
      <c r="BOX58" s="73"/>
      <c r="BOY58" s="73"/>
      <c r="BOZ58" s="73"/>
      <c r="BPA58" s="73"/>
      <c r="BPB58" s="73"/>
      <c r="BPC58" s="73"/>
      <c r="BPD58" s="73"/>
      <c r="BPE58" s="73"/>
      <c r="BPF58" s="73"/>
      <c r="BPG58" s="73"/>
      <c r="BPH58" s="73"/>
      <c r="BPI58" s="73"/>
      <c r="BPJ58" s="73"/>
      <c r="BPK58" s="73"/>
      <c r="BPL58" s="73"/>
      <c r="BPM58" s="73"/>
      <c r="BPN58" s="73"/>
      <c r="BPO58" s="73"/>
      <c r="BPP58" s="73"/>
      <c r="BPQ58" s="73"/>
      <c r="BPR58" s="73"/>
      <c r="BPS58" s="73"/>
      <c r="BPT58" s="73"/>
      <c r="BPU58" s="73"/>
      <c r="BPV58" s="73"/>
      <c r="BPW58" s="73"/>
      <c r="BPX58" s="73"/>
      <c r="BPY58" s="73"/>
      <c r="BPZ58" s="73"/>
      <c r="BQA58" s="73"/>
      <c r="BQB58" s="73"/>
      <c r="BQC58" s="73"/>
      <c r="BQD58" s="73"/>
      <c r="BQE58" s="73"/>
      <c r="BQF58" s="73"/>
      <c r="BQG58" s="73"/>
      <c r="BQH58" s="73"/>
      <c r="BQI58" s="73"/>
      <c r="BQJ58" s="73"/>
      <c r="BQK58" s="73"/>
      <c r="BQL58" s="73"/>
      <c r="BQM58" s="73"/>
      <c r="BQN58" s="73"/>
      <c r="BQO58" s="73"/>
      <c r="BQP58" s="73"/>
      <c r="BQQ58" s="73"/>
      <c r="BQR58" s="73"/>
      <c r="BQS58" s="73"/>
      <c r="BQT58" s="73"/>
      <c r="BQU58" s="73"/>
      <c r="BQV58" s="73"/>
      <c r="BQW58" s="73"/>
      <c r="BQX58" s="73"/>
      <c r="BQY58" s="73"/>
      <c r="BQZ58" s="73"/>
      <c r="BRA58" s="73"/>
      <c r="BRB58" s="73"/>
      <c r="BRC58" s="73"/>
      <c r="BRD58" s="73"/>
      <c r="BRE58" s="73"/>
      <c r="BRF58" s="73"/>
      <c r="BRG58" s="73"/>
      <c r="BRH58" s="73"/>
      <c r="BRI58" s="73"/>
      <c r="BRJ58" s="73"/>
      <c r="BRK58" s="73"/>
      <c r="BRL58" s="73"/>
      <c r="BRM58" s="73"/>
      <c r="BRN58" s="73"/>
      <c r="BRO58" s="73"/>
      <c r="BRP58" s="73"/>
      <c r="BRQ58" s="73"/>
      <c r="BRR58" s="73"/>
      <c r="BRS58" s="73"/>
      <c r="BRT58" s="73"/>
      <c r="BRU58" s="73"/>
      <c r="BRV58" s="73"/>
      <c r="BRW58" s="73"/>
      <c r="BRX58" s="73"/>
      <c r="BRY58" s="73"/>
      <c r="BRZ58" s="73"/>
      <c r="BSA58" s="73"/>
      <c r="BSB58" s="73"/>
      <c r="BSC58" s="73"/>
      <c r="BSD58" s="73"/>
      <c r="BSE58" s="73"/>
      <c r="BSF58" s="73"/>
      <c r="BSG58" s="73"/>
      <c r="BSH58" s="73"/>
      <c r="BSI58" s="73"/>
      <c r="BSJ58" s="73"/>
      <c r="BSK58" s="73"/>
      <c r="BSL58" s="73"/>
      <c r="BSM58" s="73"/>
      <c r="BSN58" s="73"/>
      <c r="BSO58" s="73"/>
      <c r="BSP58" s="73"/>
      <c r="BSQ58" s="73"/>
      <c r="BSR58" s="73"/>
      <c r="BSS58" s="73"/>
      <c r="BST58" s="73"/>
      <c r="BSU58" s="73"/>
      <c r="BSV58" s="73"/>
      <c r="BSW58" s="73"/>
      <c r="BSX58" s="73"/>
      <c r="BSY58" s="73"/>
      <c r="BSZ58" s="73"/>
      <c r="BTA58" s="73"/>
      <c r="BTB58" s="73"/>
      <c r="BTC58" s="73"/>
      <c r="BTD58" s="73"/>
      <c r="BTE58" s="73"/>
      <c r="BTF58" s="73"/>
      <c r="BTG58" s="73"/>
      <c r="BTH58" s="73"/>
      <c r="BTI58" s="73"/>
      <c r="BTJ58" s="73"/>
      <c r="BTK58" s="73"/>
      <c r="BTL58" s="73"/>
      <c r="BTM58" s="73"/>
      <c r="BTN58" s="73"/>
      <c r="BTO58" s="73"/>
      <c r="BTP58" s="73"/>
      <c r="BTQ58" s="73"/>
      <c r="BTR58" s="73"/>
      <c r="BTS58" s="73"/>
      <c r="BTT58" s="73"/>
      <c r="BTU58" s="73"/>
      <c r="BTV58" s="73"/>
      <c r="BTW58" s="73"/>
      <c r="BTX58" s="73"/>
      <c r="BTY58" s="73"/>
      <c r="BTZ58" s="73"/>
      <c r="BUA58" s="73"/>
      <c r="BUB58" s="73"/>
      <c r="BUC58" s="73"/>
      <c r="BUD58" s="73"/>
      <c r="BUE58" s="73"/>
      <c r="BUF58" s="73"/>
      <c r="BUG58" s="73"/>
      <c r="BUH58" s="73"/>
      <c r="BUI58" s="73"/>
      <c r="BUJ58" s="73"/>
      <c r="BUK58" s="73"/>
      <c r="BUL58" s="73"/>
      <c r="BUM58" s="73"/>
      <c r="BUN58" s="73"/>
      <c r="BUO58" s="73"/>
      <c r="BUP58" s="73"/>
      <c r="BUQ58" s="73"/>
      <c r="BUR58" s="73"/>
      <c r="BUS58" s="73"/>
      <c r="BUT58" s="73"/>
      <c r="BUU58" s="73"/>
      <c r="BUV58" s="73"/>
      <c r="BUW58" s="73"/>
      <c r="BUX58" s="73"/>
      <c r="BUY58" s="73"/>
      <c r="BUZ58" s="73"/>
      <c r="BVA58" s="73"/>
      <c r="BVB58" s="73"/>
      <c r="BVC58" s="73"/>
      <c r="BVD58" s="73"/>
      <c r="BVE58" s="73"/>
      <c r="BVF58" s="73"/>
      <c r="BVG58" s="73"/>
      <c r="BVH58" s="73"/>
      <c r="BVI58" s="73"/>
      <c r="BVJ58" s="73"/>
      <c r="BVK58" s="73"/>
      <c r="BVL58" s="73"/>
      <c r="BVM58" s="73"/>
      <c r="BVN58" s="73"/>
      <c r="BVO58" s="73"/>
      <c r="BVP58" s="73"/>
      <c r="BVQ58" s="73"/>
      <c r="BVR58" s="73"/>
      <c r="BVS58" s="73"/>
      <c r="BVT58" s="73"/>
      <c r="BVU58" s="73"/>
      <c r="BVV58" s="73"/>
      <c r="BVW58" s="73"/>
      <c r="BVX58" s="73"/>
      <c r="BVY58" s="73"/>
      <c r="BVZ58" s="73"/>
      <c r="BWA58" s="73"/>
      <c r="BWB58" s="73"/>
      <c r="BWC58" s="73"/>
      <c r="BWD58" s="73"/>
      <c r="BWE58" s="73"/>
      <c r="BWF58" s="73"/>
      <c r="BWG58" s="73"/>
      <c r="BWH58" s="73"/>
      <c r="BWI58" s="73"/>
      <c r="BWJ58" s="73"/>
      <c r="BWK58" s="73"/>
      <c r="BWL58" s="73"/>
      <c r="BWM58" s="73"/>
      <c r="BWN58" s="73"/>
      <c r="BWO58" s="73"/>
      <c r="BWP58" s="73"/>
      <c r="BWQ58" s="73"/>
      <c r="BWR58" s="73"/>
      <c r="BWS58" s="73"/>
      <c r="BWT58" s="73"/>
      <c r="BWU58" s="73"/>
      <c r="BWV58" s="73"/>
      <c r="BWW58" s="73"/>
      <c r="BWX58" s="73"/>
      <c r="BWY58" s="73"/>
      <c r="BWZ58" s="73"/>
      <c r="BXA58" s="73"/>
      <c r="BXB58" s="73"/>
      <c r="BXC58" s="73"/>
      <c r="BXD58" s="73"/>
      <c r="BXE58" s="73"/>
      <c r="BXF58" s="73"/>
      <c r="BXG58" s="73"/>
      <c r="BXH58" s="73"/>
      <c r="BXI58" s="73"/>
      <c r="BXJ58" s="73"/>
      <c r="BXK58" s="73"/>
      <c r="BXL58" s="73"/>
      <c r="BXM58" s="73"/>
      <c r="BXN58" s="73"/>
      <c r="BXO58" s="73"/>
      <c r="BXP58" s="73"/>
      <c r="BXQ58" s="73"/>
      <c r="BXR58" s="73"/>
      <c r="BXS58" s="73"/>
      <c r="BXT58" s="73"/>
      <c r="BXU58" s="73"/>
      <c r="BXV58" s="73"/>
      <c r="BXW58" s="73"/>
      <c r="BXX58" s="73"/>
      <c r="BXY58" s="73"/>
      <c r="BXZ58" s="73"/>
      <c r="BYA58" s="73"/>
      <c r="BYB58" s="73"/>
      <c r="BYC58" s="73"/>
      <c r="BYD58" s="73"/>
      <c r="BYE58" s="73"/>
      <c r="BYF58" s="73"/>
      <c r="BYG58" s="73"/>
      <c r="BYH58" s="73"/>
      <c r="BYI58" s="73"/>
      <c r="BYJ58" s="73"/>
      <c r="BYK58" s="73"/>
      <c r="BYL58" s="73"/>
      <c r="BYM58" s="73"/>
      <c r="BYN58" s="73"/>
      <c r="BYO58" s="73"/>
      <c r="BYP58" s="73"/>
      <c r="BYQ58" s="73"/>
      <c r="BYR58" s="73"/>
      <c r="BYS58" s="73"/>
      <c r="BYT58" s="73"/>
      <c r="BYU58" s="73"/>
      <c r="BYV58" s="73"/>
      <c r="BYW58" s="73"/>
      <c r="BYX58" s="73"/>
      <c r="BYY58" s="73"/>
      <c r="BYZ58" s="73"/>
      <c r="BZA58" s="73"/>
      <c r="BZB58" s="73"/>
      <c r="BZC58" s="73"/>
      <c r="BZD58" s="73"/>
      <c r="BZE58" s="73"/>
      <c r="BZF58" s="73"/>
      <c r="BZG58" s="73"/>
      <c r="BZH58" s="73"/>
      <c r="BZI58" s="73"/>
      <c r="BZJ58" s="73"/>
      <c r="BZK58" s="73"/>
      <c r="BZL58" s="73"/>
      <c r="BZM58" s="73"/>
      <c r="BZN58" s="73"/>
      <c r="BZO58" s="73"/>
      <c r="BZP58" s="73"/>
      <c r="BZQ58" s="73"/>
      <c r="BZR58" s="73"/>
      <c r="BZS58" s="73"/>
      <c r="BZT58" s="73"/>
      <c r="BZU58" s="73"/>
      <c r="BZV58" s="73"/>
      <c r="BZW58" s="73"/>
      <c r="BZX58" s="73"/>
      <c r="BZY58" s="73"/>
      <c r="BZZ58" s="73"/>
      <c r="CAA58" s="73"/>
      <c r="CAB58" s="73"/>
      <c r="CAC58" s="73"/>
      <c r="CAD58" s="73"/>
      <c r="CAE58" s="73"/>
      <c r="CAF58" s="73"/>
      <c r="CAG58" s="73"/>
      <c r="CAH58" s="73"/>
      <c r="CAI58" s="73"/>
      <c r="CAJ58" s="73"/>
      <c r="CAK58" s="73"/>
      <c r="CAL58" s="73"/>
      <c r="CAM58" s="73"/>
      <c r="CAN58" s="73"/>
      <c r="CAO58" s="73"/>
      <c r="CAP58" s="73"/>
      <c r="CAQ58" s="73"/>
      <c r="CAR58" s="73"/>
      <c r="CAS58" s="73"/>
      <c r="CAT58" s="73"/>
      <c r="CAU58" s="73"/>
      <c r="CAV58" s="73"/>
      <c r="CAW58" s="73"/>
      <c r="CAX58" s="73"/>
      <c r="CAY58" s="73"/>
      <c r="CAZ58" s="73"/>
      <c r="CBA58" s="73"/>
      <c r="CBB58" s="73"/>
      <c r="CBC58" s="73"/>
      <c r="CBD58" s="73"/>
      <c r="CBE58" s="73"/>
      <c r="CBF58" s="73"/>
      <c r="CBG58" s="73"/>
      <c r="CBH58" s="73"/>
      <c r="CBI58" s="73"/>
      <c r="CBJ58" s="73"/>
      <c r="CBK58" s="73"/>
      <c r="CBL58" s="73"/>
      <c r="CBM58" s="73"/>
      <c r="CBN58" s="73"/>
      <c r="CBO58" s="73"/>
      <c r="CBP58" s="73"/>
      <c r="CBQ58" s="73"/>
      <c r="CBR58" s="73"/>
      <c r="CBS58" s="73"/>
      <c r="CBT58" s="73"/>
      <c r="CBU58" s="73"/>
      <c r="CBV58" s="73"/>
      <c r="CBW58" s="73"/>
      <c r="CBX58" s="73"/>
      <c r="CBY58" s="73"/>
      <c r="CBZ58" s="73"/>
      <c r="CCA58" s="73"/>
      <c r="CCB58" s="73"/>
      <c r="CCC58" s="73"/>
      <c r="CCD58" s="73"/>
      <c r="CCE58" s="73"/>
      <c r="CCF58" s="73"/>
      <c r="CCG58" s="73"/>
      <c r="CCH58" s="73"/>
      <c r="CCI58" s="73"/>
      <c r="CCJ58" s="73"/>
      <c r="CCK58" s="73"/>
      <c r="CCL58" s="73"/>
      <c r="CCM58" s="73"/>
      <c r="CCN58" s="73"/>
      <c r="CCO58" s="73"/>
      <c r="CCP58" s="73"/>
      <c r="CCQ58" s="73"/>
      <c r="CCR58" s="73"/>
      <c r="CCS58" s="73"/>
      <c r="CCT58" s="73"/>
      <c r="CCU58" s="73"/>
      <c r="CCV58" s="73"/>
      <c r="CCW58" s="73"/>
      <c r="CCX58" s="73"/>
      <c r="CCY58" s="73"/>
      <c r="CCZ58" s="73"/>
      <c r="CDA58" s="73"/>
      <c r="CDB58" s="73"/>
      <c r="CDC58" s="73"/>
      <c r="CDD58" s="73"/>
      <c r="CDE58" s="73"/>
      <c r="CDF58" s="73"/>
      <c r="CDG58" s="73"/>
      <c r="CDH58" s="73"/>
      <c r="CDI58" s="73"/>
      <c r="CDJ58" s="73"/>
      <c r="CDK58" s="73"/>
      <c r="CDL58" s="73"/>
      <c r="CDM58" s="73"/>
      <c r="CDN58" s="73"/>
      <c r="CDO58" s="73"/>
      <c r="CDP58" s="73"/>
      <c r="CDQ58" s="73"/>
      <c r="CDR58" s="73"/>
      <c r="CDS58" s="73"/>
      <c r="CDT58" s="73"/>
      <c r="CDU58" s="73"/>
      <c r="CDV58" s="73"/>
      <c r="CDW58" s="73"/>
      <c r="CDX58" s="73"/>
      <c r="CDY58" s="73"/>
      <c r="CDZ58" s="73"/>
      <c r="CEA58" s="73"/>
      <c r="CEB58" s="73"/>
      <c r="CEC58" s="73"/>
      <c r="CED58" s="73"/>
      <c r="CEE58" s="73"/>
      <c r="CEF58" s="73"/>
      <c r="CEG58" s="73"/>
      <c r="CEH58" s="73"/>
      <c r="CEI58" s="73"/>
      <c r="CEJ58" s="73"/>
      <c r="CEK58" s="73"/>
      <c r="CEL58" s="73"/>
      <c r="CEM58" s="73"/>
      <c r="CEN58" s="73"/>
      <c r="CEO58" s="73"/>
      <c r="CEP58" s="73"/>
      <c r="CEQ58" s="73"/>
      <c r="CER58" s="73"/>
      <c r="CES58" s="73"/>
      <c r="CET58" s="73"/>
      <c r="CEU58" s="73"/>
      <c r="CEV58" s="73"/>
      <c r="CEW58" s="73"/>
      <c r="CEX58" s="73"/>
      <c r="CEY58" s="73"/>
      <c r="CEZ58" s="73"/>
      <c r="CFA58" s="73"/>
      <c r="CFB58" s="73"/>
      <c r="CFC58" s="73"/>
      <c r="CFD58" s="73"/>
      <c r="CFE58" s="73"/>
      <c r="CFF58" s="73"/>
      <c r="CFG58" s="73"/>
      <c r="CFH58" s="73"/>
      <c r="CFI58" s="73"/>
      <c r="CFJ58" s="73"/>
      <c r="CFK58" s="73"/>
      <c r="CFL58" s="73"/>
      <c r="CFM58" s="73"/>
      <c r="CFN58" s="73"/>
      <c r="CFO58" s="73"/>
      <c r="CFP58" s="73"/>
      <c r="CFQ58" s="73"/>
      <c r="CFR58" s="73"/>
      <c r="CFS58" s="73"/>
      <c r="CFT58" s="73"/>
      <c r="CFU58" s="73"/>
      <c r="CFV58" s="73"/>
      <c r="CFW58" s="73"/>
      <c r="CFX58" s="73"/>
      <c r="CFY58" s="73"/>
      <c r="CFZ58" s="73"/>
      <c r="CGA58" s="73"/>
      <c r="CGB58" s="73"/>
      <c r="CGC58" s="73"/>
      <c r="CGD58" s="73"/>
      <c r="CGE58" s="73"/>
      <c r="CGF58" s="73"/>
      <c r="CGG58" s="73"/>
      <c r="CGH58" s="73"/>
      <c r="CGI58" s="73"/>
      <c r="CGJ58" s="73"/>
      <c r="CGK58" s="73"/>
      <c r="CGL58" s="73"/>
      <c r="CGM58" s="73"/>
      <c r="CGN58" s="73"/>
      <c r="CGO58" s="73"/>
      <c r="CGP58" s="73"/>
      <c r="CGQ58" s="73"/>
      <c r="CGR58" s="73"/>
      <c r="CGS58" s="73"/>
      <c r="CGT58" s="73"/>
      <c r="CGU58" s="73"/>
      <c r="CGV58" s="73"/>
      <c r="CGW58" s="73"/>
      <c r="CGX58" s="73"/>
      <c r="CGY58" s="73"/>
      <c r="CGZ58" s="73"/>
      <c r="CHA58" s="73"/>
      <c r="CHB58" s="73"/>
      <c r="CHC58" s="73"/>
      <c r="CHD58" s="73"/>
      <c r="CHE58" s="73"/>
      <c r="CHF58" s="73"/>
      <c r="CHG58" s="73"/>
      <c r="CHH58" s="73"/>
      <c r="CHI58" s="73"/>
      <c r="CHJ58" s="73"/>
      <c r="CHK58" s="73"/>
      <c r="CHL58" s="73"/>
      <c r="CHM58" s="73"/>
      <c r="CHN58" s="73"/>
      <c r="CHO58" s="73"/>
      <c r="CHP58" s="73"/>
      <c r="CHQ58" s="73"/>
      <c r="CHR58" s="73"/>
      <c r="CHS58" s="73"/>
      <c r="CHT58" s="73"/>
      <c r="CHU58" s="73"/>
      <c r="CHV58" s="73"/>
      <c r="CHW58" s="73"/>
      <c r="CHX58" s="73"/>
      <c r="CHY58" s="73"/>
      <c r="CHZ58" s="73"/>
      <c r="CIA58" s="73"/>
      <c r="CIB58" s="73"/>
      <c r="CIC58" s="73"/>
      <c r="CID58" s="73"/>
      <c r="CIE58" s="73"/>
      <c r="CIF58" s="73"/>
      <c r="CIG58" s="73"/>
      <c r="CIH58" s="73"/>
      <c r="CII58" s="73"/>
      <c r="CIJ58" s="73"/>
      <c r="CIK58" s="73"/>
      <c r="CIL58" s="73"/>
      <c r="CIM58" s="73"/>
      <c r="CIN58" s="73"/>
      <c r="CIO58" s="73"/>
      <c r="CIP58" s="73"/>
      <c r="CIQ58" s="73"/>
      <c r="CIR58" s="73"/>
      <c r="CIS58" s="73"/>
      <c r="CIT58" s="73"/>
      <c r="CIU58" s="73"/>
      <c r="CIV58" s="73"/>
      <c r="CIW58" s="73"/>
      <c r="CIX58" s="73"/>
      <c r="CIY58" s="73"/>
      <c r="CIZ58" s="73"/>
      <c r="CJA58" s="73"/>
      <c r="CJB58" s="73"/>
      <c r="CJC58" s="73"/>
      <c r="CJD58" s="73"/>
      <c r="CJE58" s="73"/>
      <c r="CJF58" s="73"/>
      <c r="CJG58" s="73"/>
      <c r="CJH58" s="73"/>
      <c r="CJI58" s="73"/>
      <c r="CJJ58" s="73"/>
      <c r="CJK58" s="73"/>
      <c r="CJL58" s="73"/>
      <c r="CJM58" s="73"/>
      <c r="CJN58" s="73"/>
      <c r="CJO58" s="73"/>
      <c r="CJP58" s="73"/>
      <c r="CJQ58" s="73"/>
      <c r="CJR58" s="73"/>
      <c r="CJS58" s="73"/>
      <c r="CJT58" s="73"/>
      <c r="CJU58" s="73"/>
      <c r="CJV58" s="73"/>
      <c r="CJW58" s="73"/>
      <c r="CJX58" s="73"/>
      <c r="CJY58" s="73"/>
      <c r="CJZ58" s="73"/>
      <c r="CKA58" s="73"/>
      <c r="CKB58" s="73"/>
      <c r="CKC58" s="73"/>
      <c r="CKD58" s="73"/>
      <c r="CKE58" s="73"/>
      <c r="CKF58" s="73"/>
      <c r="CKG58" s="73"/>
      <c r="CKH58" s="73"/>
      <c r="CKI58" s="73"/>
      <c r="CKJ58" s="73"/>
      <c r="CKK58" s="73"/>
      <c r="CKL58" s="73"/>
      <c r="CKM58" s="73"/>
      <c r="CKN58" s="73"/>
      <c r="CKO58" s="73"/>
      <c r="CKP58" s="73"/>
      <c r="CKQ58" s="73"/>
      <c r="CKR58" s="73"/>
      <c r="CKS58" s="73"/>
      <c r="CKT58" s="73"/>
      <c r="CKU58" s="73"/>
      <c r="CKV58" s="73"/>
      <c r="CKW58" s="73"/>
      <c r="CKX58" s="73"/>
      <c r="CKY58" s="73"/>
      <c r="CKZ58" s="73"/>
      <c r="CLA58" s="73"/>
      <c r="CLB58" s="73"/>
      <c r="CLC58" s="73"/>
      <c r="CLD58" s="73"/>
      <c r="CLE58" s="73"/>
      <c r="CLF58" s="73"/>
      <c r="CLG58" s="73"/>
      <c r="CLH58" s="73"/>
      <c r="CLI58" s="73"/>
      <c r="CLJ58" s="73"/>
      <c r="CLK58" s="73"/>
      <c r="CLL58" s="73"/>
      <c r="CLM58" s="73"/>
      <c r="CLN58" s="73"/>
      <c r="CLO58" s="73"/>
      <c r="CLP58" s="73"/>
      <c r="CLQ58" s="73"/>
      <c r="CLR58" s="73"/>
      <c r="CLS58" s="73"/>
      <c r="CLT58" s="73"/>
      <c r="CLU58" s="73"/>
      <c r="CLV58" s="73"/>
      <c r="CLW58" s="73"/>
      <c r="CLX58" s="73"/>
      <c r="CLY58" s="73"/>
      <c r="CLZ58" s="73"/>
      <c r="CMA58" s="73"/>
      <c r="CMB58" s="73"/>
      <c r="CMC58" s="73"/>
      <c r="CMD58" s="73"/>
      <c r="CME58" s="73"/>
      <c r="CMF58" s="73"/>
      <c r="CMG58" s="73"/>
      <c r="CMH58" s="73"/>
      <c r="CMI58" s="73"/>
      <c r="CMJ58" s="73"/>
      <c r="CMK58" s="73"/>
      <c r="CML58" s="73"/>
      <c r="CMM58" s="73"/>
      <c r="CMN58" s="73"/>
      <c r="CMO58" s="73"/>
      <c r="CMP58" s="73"/>
      <c r="CMQ58" s="73"/>
      <c r="CMR58" s="73"/>
      <c r="CMS58" s="73"/>
      <c r="CMT58" s="73"/>
      <c r="CMU58" s="73"/>
      <c r="CMV58" s="73"/>
      <c r="CMW58" s="73"/>
      <c r="CMX58" s="73"/>
      <c r="CMY58" s="73"/>
      <c r="CMZ58" s="73"/>
      <c r="CNA58" s="73"/>
      <c r="CNB58" s="73"/>
      <c r="CNC58" s="73"/>
      <c r="CND58" s="73"/>
      <c r="CNE58" s="73"/>
      <c r="CNF58" s="73"/>
      <c r="CNG58" s="73"/>
      <c r="CNH58" s="73"/>
      <c r="CNI58" s="73"/>
      <c r="CNJ58" s="73"/>
      <c r="CNK58" s="73"/>
      <c r="CNL58" s="73"/>
      <c r="CNM58" s="73"/>
      <c r="CNN58" s="73"/>
      <c r="CNO58" s="73"/>
      <c r="CNP58" s="73"/>
      <c r="CNQ58" s="73"/>
      <c r="CNR58" s="73"/>
      <c r="CNS58" s="73"/>
      <c r="CNT58" s="73"/>
      <c r="CNU58" s="73"/>
      <c r="CNV58" s="73"/>
      <c r="CNW58" s="73"/>
      <c r="CNX58" s="73"/>
      <c r="CNY58" s="73"/>
      <c r="CNZ58" s="73"/>
      <c r="COA58" s="73"/>
      <c r="COB58" s="73"/>
      <c r="COC58" s="73"/>
      <c r="COD58" s="73"/>
      <c r="COE58" s="73"/>
      <c r="COF58" s="73"/>
      <c r="COG58" s="73"/>
      <c r="COH58" s="73"/>
      <c r="COI58" s="73"/>
      <c r="COJ58" s="73"/>
      <c r="COK58" s="73"/>
      <c r="COL58" s="73"/>
      <c r="COM58" s="73"/>
      <c r="CON58" s="73"/>
      <c r="COO58" s="73"/>
      <c r="COP58" s="73"/>
      <c r="COQ58" s="73"/>
      <c r="COR58" s="73"/>
      <c r="COS58" s="73"/>
      <c r="COT58" s="73"/>
      <c r="COU58" s="73"/>
      <c r="COV58" s="73"/>
      <c r="COW58" s="73"/>
      <c r="COX58" s="73"/>
      <c r="COY58" s="73"/>
      <c r="COZ58" s="73"/>
      <c r="CPA58" s="73"/>
      <c r="CPB58" s="73"/>
      <c r="CPC58" s="73"/>
      <c r="CPD58" s="73"/>
      <c r="CPE58" s="73"/>
      <c r="CPF58" s="73"/>
      <c r="CPG58" s="73"/>
      <c r="CPH58" s="73"/>
      <c r="CPI58" s="73"/>
      <c r="CPJ58" s="73"/>
      <c r="CPK58" s="73"/>
      <c r="CPL58" s="73"/>
      <c r="CPM58" s="73"/>
      <c r="CPN58" s="73"/>
      <c r="CPO58" s="73"/>
      <c r="CPP58" s="73"/>
      <c r="CPQ58" s="73"/>
      <c r="CPR58" s="73"/>
      <c r="CPS58" s="73"/>
      <c r="CPT58" s="73"/>
      <c r="CPU58" s="73"/>
      <c r="CPV58" s="73"/>
      <c r="CPW58" s="73"/>
      <c r="CPX58" s="73"/>
      <c r="CPY58" s="73"/>
      <c r="CPZ58" s="73"/>
      <c r="CQA58" s="73"/>
      <c r="CQB58" s="73"/>
      <c r="CQC58" s="73"/>
      <c r="CQD58" s="73"/>
      <c r="CQE58" s="73"/>
      <c r="CQF58" s="73"/>
      <c r="CQG58" s="73"/>
      <c r="CQH58" s="73"/>
      <c r="CQI58" s="73"/>
      <c r="CQJ58" s="73"/>
      <c r="CQK58" s="73"/>
      <c r="CQL58" s="73"/>
      <c r="CQM58" s="73"/>
      <c r="CQN58" s="73"/>
      <c r="CQO58" s="73"/>
      <c r="CQP58" s="73"/>
      <c r="CQQ58" s="73"/>
      <c r="CQR58" s="73"/>
      <c r="CQS58" s="73"/>
      <c r="CQT58" s="73"/>
      <c r="CQU58" s="73"/>
      <c r="CQV58" s="73"/>
      <c r="CQW58" s="73"/>
      <c r="CQX58" s="73"/>
      <c r="CQY58" s="73"/>
      <c r="CQZ58" s="73"/>
      <c r="CRA58" s="73"/>
      <c r="CRB58" s="73"/>
      <c r="CRC58" s="73"/>
      <c r="CRD58" s="73"/>
      <c r="CRE58" s="73"/>
      <c r="CRF58" s="73"/>
      <c r="CRG58" s="73"/>
      <c r="CRH58" s="73"/>
      <c r="CRI58" s="73"/>
      <c r="CRJ58" s="73"/>
      <c r="CRK58" s="73"/>
      <c r="CRL58" s="73"/>
      <c r="CRM58" s="73"/>
      <c r="CRN58" s="73"/>
      <c r="CRO58" s="73"/>
      <c r="CRP58" s="73"/>
      <c r="CRQ58" s="73"/>
      <c r="CRR58" s="73"/>
      <c r="CRS58" s="73"/>
      <c r="CRT58" s="73"/>
      <c r="CRU58" s="73"/>
      <c r="CRV58" s="73"/>
      <c r="CRW58" s="73"/>
      <c r="CRX58" s="73"/>
      <c r="CRY58" s="73"/>
      <c r="CRZ58" s="73"/>
      <c r="CSA58" s="73"/>
      <c r="CSB58" s="73"/>
      <c r="CSC58" s="73"/>
      <c r="CSD58" s="73"/>
      <c r="CSE58" s="73"/>
      <c r="CSF58" s="73"/>
      <c r="CSG58" s="73"/>
      <c r="CSH58" s="73"/>
      <c r="CSI58" s="73"/>
      <c r="CSJ58" s="73"/>
      <c r="CSK58" s="73"/>
      <c r="CSL58" s="73"/>
      <c r="CSM58" s="73"/>
      <c r="CSN58" s="73"/>
      <c r="CSO58" s="73"/>
      <c r="CSP58" s="73"/>
      <c r="CSQ58" s="73"/>
      <c r="CSR58" s="73"/>
      <c r="CSS58" s="73"/>
      <c r="CST58" s="73"/>
      <c r="CSU58" s="73"/>
      <c r="CSV58" s="73"/>
      <c r="CSW58" s="73"/>
      <c r="CSX58" s="73"/>
      <c r="CSY58" s="73"/>
      <c r="CSZ58" s="73"/>
      <c r="CTA58" s="73"/>
      <c r="CTB58" s="73"/>
      <c r="CTC58" s="73"/>
      <c r="CTD58" s="73"/>
      <c r="CTE58" s="73"/>
      <c r="CTF58" s="73"/>
      <c r="CTG58" s="73"/>
      <c r="CTH58" s="73"/>
      <c r="CTI58" s="73"/>
      <c r="CTJ58" s="73"/>
      <c r="CTK58" s="73"/>
      <c r="CTL58" s="73"/>
      <c r="CTM58" s="73"/>
      <c r="CTN58" s="73"/>
      <c r="CTO58" s="73"/>
      <c r="CTP58" s="73"/>
      <c r="CTQ58" s="73"/>
      <c r="CTR58" s="73"/>
      <c r="CTS58" s="73"/>
      <c r="CTT58" s="73"/>
      <c r="CTU58" s="73"/>
      <c r="CTV58" s="73"/>
      <c r="CTW58" s="73"/>
      <c r="CTX58" s="73"/>
      <c r="CTY58" s="73"/>
      <c r="CTZ58" s="73"/>
      <c r="CUA58" s="73"/>
      <c r="CUB58" s="73"/>
      <c r="CUC58" s="73"/>
      <c r="CUD58" s="73"/>
      <c r="CUE58" s="73"/>
      <c r="CUF58" s="73"/>
      <c r="CUG58" s="73"/>
      <c r="CUH58" s="73"/>
      <c r="CUI58" s="73"/>
      <c r="CUJ58" s="73"/>
      <c r="CUK58" s="73"/>
      <c r="CUL58" s="73"/>
      <c r="CUM58" s="73"/>
      <c r="CUN58" s="73"/>
      <c r="CUO58" s="73"/>
      <c r="CUP58" s="73"/>
      <c r="CUQ58" s="73"/>
      <c r="CUR58" s="73"/>
      <c r="CUS58" s="73"/>
      <c r="CUT58" s="73"/>
      <c r="CUU58" s="73"/>
      <c r="CUV58" s="73"/>
      <c r="CUW58" s="73"/>
      <c r="CUX58" s="73"/>
      <c r="CUY58" s="73"/>
      <c r="CUZ58" s="73"/>
      <c r="CVA58" s="73"/>
      <c r="CVB58" s="73"/>
      <c r="CVC58" s="73"/>
      <c r="CVD58" s="73"/>
      <c r="CVE58" s="73"/>
      <c r="CVF58" s="73"/>
      <c r="CVG58" s="73"/>
      <c r="CVH58" s="73"/>
      <c r="CVI58" s="73"/>
      <c r="CVJ58" s="73"/>
      <c r="CVK58" s="73"/>
      <c r="CVL58" s="73"/>
      <c r="CVM58" s="73"/>
      <c r="CVN58" s="73"/>
      <c r="CVO58" s="73"/>
      <c r="CVP58" s="73"/>
      <c r="CVQ58" s="73"/>
      <c r="CVR58" s="73"/>
      <c r="CVS58" s="73"/>
      <c r="CVT58" s="73"/>
      <c r="CVU58" s="73"/>
      <c r="CVV58" s="73"/>
      <c r="CVW58" s="73"/>
      <c r="CVX58" s="73"/>
      <c r="CVY58" s="73"/>
      <c r="CVZ58" s="73"/>
      <c r="CWA58" s="73"/>
      <c r="CWB58" s="73"/>
      <c r="CWC58" s="73"/>
      <c r="CWD58" s="73"/>
      <c r="CWE58" s="73"/>
      <c r="CWF58" s="73"/>
      <c r="CWG58" s="73"/>
      <c r="CWH58" s="73"/>
      <c r="CWI58" s="73"/>
      <c r="CWJ58" s="73"/>
      <c r="CWK58" s="73"/>
      <c r="CWL58" s="73"/>
      <c r="CWM58" s="73"/>
      <c r="CWN58" s="73"/>
      <c r="CWO58" s="73"/>
      <c r="CWP58" s="73"/>
      <c r="CWQ58" s="73"/>
      <c r="CWR58" s="73"/>
      <c r="CWS58" s="73"/>
      <c r="CWT58" s="73"/>
      <c r="CWU58" s="73"/>
      <c r="CWV58" s="73"/>
      <c r="CWW58" s="73"/>
      <c r="CWX58" s="73"/>
      <c r="CWY58" s="73"/>
      <c r="CWZ58" s="73"/>
      <c r="CXA58" s="73"/>
      <c r="CXB58" s="73"/>
      <c r="CXC58" s="73"/>
      <c r="CXD58" s="73"/>
      <c r="CXE58" s="73"/>
      <c r="CXF58" s="73"/>
      <c r="CXG58" s="73"/>
      <c r="CXH58" s="73"/>
      <c r="CXI58" s="73"/>
      <c r="CXJ58" s="73"/>
      <c r="CXK58" s="73"/>
      <c r="CXL58" s="73"/>
      <c r="CXM58" s="73"/>
      <c r="CXN58" s="73"/>
      <c r="CXO58" s="73"/>
      <c r="CXP58" s="73"/>
      <c r="CXQ58" s="73"/>
      <c r="CXR58" s="73"/>
      <c r="CXS58" s="73"/>
      <c r="CXT58" s="73"/>
      <c r="CXU58" s="73"/>
      <c r="CXV58" s="73"/>
      <c r="CXW58" s="73"/>
      <c r="CXX58" s="73"/>
      <c r="CXY58" s="73"/>
      <c r="CXZ58" s="73"/>
      <c r="CYA58" s="73"/>
      <c r="CYB58" s="73"/>
      <c r="CYC58" s="73"/>
      <c r="CYD58" s="73"/>
      <c r="CYE58" s="73"/>
      <c r="CYF58" s="73"/>
      <c r="CYG58" s="73"/>
      <c r="CYH58" s="73"/>
      <c r="CYI58" s="73"/>
      <c r="CYJ58" s="73"/>
      <c r="CYK58" s="73"/>
      <c r="CYL58" s="73"/>
      <c r="CYM58" s="73"/>
      <c r="CYN58" s="73"/>
      <c r="CYO58" s="73"/>
      <c r="CYP58" s="73"/>
      <c r="CYQ58" s="73"/>
      <c r="CYR58" s="73"/>
      <c r="CYS58" s="73"/>
      <c r="CYT58" s="73"/>
      <c r="CYU58" s="73"/>
      <c r="CYV58" s="73"/>
      <c r="CYW58" s="73"/>
      <c r="CYX58" s="73"/>
      <c r="CYY58" s="73"/>
      <c r="CYZ58" s="73"/>
      <c r="CZA58" s="73"/>
      <c r="CZB58" s="73"/>
      <c r="CZC58" s="73"/>
      <c r="CZD58" s="73"/>
      <c r="CZE58" s="73"/>
      <c r="CZF58" s="73"/>
      <c r="CZG58" s="73"/>
      <c r="CZH58" s="73"/>
      <c r="CZI58" s="73"/>
      <c r="CZJ58" s="73"/>
      <c r="CZK58" s="73"/>
      <c r="CZL58" s="73"/>
      <c r="CZM58" s="73"/>
      <c r="CZN58" s="73"/>
      <c r="CZO58" s="73"/>
      <c r="CZP58" s="73"/>
      <c r="CZQ58" s="73"/>
      <c r="CZR58" s="73"/>
      <c r="CZS58" s="73"/>
      <c r="CZT58" s="73"/>
      <c r="CZU58" s="73"/>
      <c r="CZV58" s="73"/>
      <c r="CZW58" s="73"/>
      <c r="CZX58" s="73"/>
      <c r="CZY58" s="73"/>
      <c r="CZZ58" s="73"/>
      <c r="DAA58" s="73"/>
      <c r="DAB58" s="73"/>
      <c r="DAC58" s="73"/>
      <c r="DAD58" s="73"/>
      <c r="DAE58" s="73"/>
      <c r="DAF58" s="73"/>
      <c r="DAG58" s="73"/>
      <c r="DAH58" s="73"/>
      <c r="DAI58" s="73"/>
      <c r="DAJ58" s="73"/>
      <c r="DAK58" s="73"/>
      <c r="DAL58" s="73"/>
      <c r="DAM58" s="73"/>
      <c r="DAN58" s="73"/>
      <c r="DAO58" s="73"/>
      <c r="DAP58" s="73"/>
      <c r="DAQ58" s="73"/>
      <c r="DAR58" s="73"/>
      <c r="DAS58" s="73"/>
      <c r="DAT58" s="73"/>
      <c r="DAU58" s="73"/>
      <c r="DAV58" s="73"/>
      <c r="DAW58" s="73"/>
      <c r="DAX58" s="73"/>
      <c r="DAY58" s="73"/>
      <c r="DAZ58" s="73"/>
      <c r="DBA58" s="73"/>
      <c r="DBB58" s="73"/>
      <c r="DBC58" s="73"/>
      <c r="DBD58" s="73"/>
      <c r="DBE58" s="73"/>
      <c r="DBF58" s="73"/>
      <c r="DBG58" s="73"/>
      <c r="DBH58" s="73"/>
      <c r="DBI58" s="73"/>
      <c r="DBJ58" s="73"/>
      <c r="DBK58" s="73"/>
      <c r="DBL58" s="73"/>
      <c r="DBM58" s="73"/>
      <c r="DBN58" s="73"/>
      <c r="DBO58" s="73"/>
      <c r="DBP58" s="73"/>
      <c r="DBQ58" s="73"/>
      <c r="DBR58" s="73"/>
      <c r="DBS58" s="73"/>
      <c r="DBT58" s="73"/>
      <c r="DBU58" s="73"/>
      <c r="DBV58" s="73"/>
      <c r="DBW58" s="73"/>
      <c r="DBX58" s="73"/>
      <c r="DBY58" s="73"/>
      <c r="DBZ58" s="73"/>
      <c r="DCA58" s="73"/>
      <c r="DCB58" s="73"/>
      <c r="DCC58" s="73"/>
      <c r="DCD58" s="73"/>
      <c r="DCE58" s="73"/>
      <c r="DCF58" s="73"/>
      <c r="DCG58" s="73"/>
      <c r="DCH58" s="73"/>
      <c r="DCI58" s="73"/>
      <c r="DCJ58" s="73"/>
      <c r="DCK58" s="73"/>
      <c r="DCL58" s="73"/>
      <c r="DCM58" s="73"/>
      <c r="DCN58" s="73"/>
      <c r="DCO58" s="73"/>
      <c r="DCP58" s="73"/>
      <c r="DCQ58" s="73"/>
      <c r="DCR58" s="73"/>
      <c r="DCS58" s="73"/>
      <c r="DCT58" s="73"/>
      <c r="DCU58" s="73"/>
      <c r="DCV58" s="73"/>
      <c r="DCW58" s="73"/>
      <c r="DCX58" s="73"/>
      <c r="DCY58" s="73"/>
      <c r="DCZ58" s="73"/>
      <c r="DDA58" s="73"/>
      <c r="DDB58" s="73"/>
      <c r="DDC58" s="73"/>
      <c r="DDD58" s="73"/>
      <c r="DDE58" s="73"/>
      <c r="DDF58" s="73"/>
      <c r="DDG58" s="73"/>
      <c r="DDH58" s="73"/>
      <c r="DDI58" s="73"/>
      <c r="DDJ58" s="73"/>
      <c r="DDK58" s="73"/>
      <c r="DDL58" s="73"/>
      <c r="DDM58" s="73"/>
      <c r="DDN58" s="73"/>
      <c r="DDO58" s="73"/>
      <c r="DDP58" s="73"/>
      <c r="DDQ58" s="73"/>
      <c r="DDR58" s="73"/>
      <c r="DDS58" s="73"/>
      <c r="DDT58" s="73"/>
      <c r="DDU58" s="73"/>
      <c r="DDV58" s="73"/>
      <c r="DDW58" s="73"/>
      <c r="DDX58" s="73"/>
      <c r="DDY58" s="73"/>
      <c r="DDZ58" s="73"/>
      <c r="DEA58" s="73"/>
      <c r="DEB58" s="73"/>
      <c r="DEC58" s="73"/>
      <c r="DED58" s="73"/>
      <c r="DEE58" s="73"/>
      <c r="DEF58" s="73"/>
      <c r="DEG58" s="73"/>
      <c r="DEH58" s="73"/>
      <c r="DEI58" s="73"/>
      <c r="DEJ58" s="73"/>
      <c r="DEK58" s="73"/>
      <c r="DEL58" s="73"/>
      <c r="DEM58" s="73"/>
      <c r="DEN58" s="73"/>
      <c r="DEO58" s="73"/>
      <c r="DEP58" s="73"/>
      <c r="DEQ58" s="73"/>
      <c r="DER58" s="73"/>
      <c r="DES58" s="73"/>
      <c r="DET58" s="73"/>
      <c r="DEU58" s="73"/>
      <c r="DEV58" s="73"/>
      <c r="DEW58" s="73"/>
      <c r="DEX58" s="73"/>
      <c r="DEY58" s="73"/>
      <c r="DEZ58" s="73"/>
      <c r="DFA58" s="73"/>
      <c r="DFB58" s="73"/>
      <c r="DFC58" s="73"/>
      <c r="DFD58" s="73"/>
      <c r="DFE58" s="73"/>
      <c r="DFF58" s="73"/>
      <c r="DFG58" s="73"/>
      <c r="DFH58" s="73"/>
      <c r="DFI58" s="73"/>
      <c r="DFJ58" s="73"/>
      <c r="DFK58" s="73"/>
      <c r="DFL58" s="73"/>
      <c r="DFM58" s="73"/>
      <c r="DFN58" s="73"/>
      <c r="DFO58" s="73"/>
      <c r="DFP58" s="73"/>
      <c r="DFQ58" s="73"/>
      <c r="DFR58" s="73"/>
      <c r="DFS58" s="73"/>
      <c r="DFT58" s="73"/>
      <c r="DFU58" s="73"/>
      <c r="DFV58" s="73"/>
      <c r="DFW58" s="73"/>
      <c r="DFX58" s="73"/>
      <c r="DFY58" s="73"/>
      <c r="DFZ58" s="73"/>
      <c r="DGA58" s="73"/>
      <c r="DGB58" s="73"/>
      <c r="DGC58" s="73"/>
      <c r="DGD58" s="73"/>
      <c r="DGE58" s="73"/>
      <c r="DGF58" s="73"/>
      <c r="DGG58" s="73"/>
      <c r="DGH58" s="73"/>
      <c r="DGI58" s="73"/>
      <c r="DGJ58" s="73"/>
      <c r="DGK58" s="73"/>
      <c r="DGL58" s="73"/>
      <c r="DGM58" s="73"/>
      <c r="DGN58" s="73"/>
      <c r="DGO58" s="73"/>
      <c r="DGP58" s="73"/>
      <c r="DGQ58" s="73"/>
      <c r="DGR58" s="73"/>
      <c r="DGS58" s="73"/>
      <c r="DGT58" s="73"/>
      <c r="DGU58" s="73"/>
      <c r="DGV58" s="73"/>
      <c r="DGW58" s="73"/>
      <c r="DGX58" s="73"/>
      <c r="DGY58" s="73"/>
      <c r="DGZ58" s="73"/>
      <c r="DHA58" s="73"/>
      <c r="DHB58" s="73"/>
      <c r="DHC58" s="73"/>
      <c r="DHD58" s="73"/>
      <c r="DHE58" s="73"/>
      <c r="DHF58" s="73"/>
      <c r="DHG58" s="73"/>
      <c r="DHH58" s="73"/>
      <c r="DHI58" s="73"/>
      <c r="DHJ58" s="73"/>
      <c r="DHK58" s="73"/>
      <c r="DHL58" s="73"/>
      <c r="DHM58" s="73"/>
      <c r="DHN58" s="73"/>
      <c r="DHO58" s="73"/>
      <c r="DHP58" s="73"/>
      <c r="DHQ58" s="73"/>
      <c r="DHR58" s="73"/>
      <c r="DHS58" s="73"/>
      <c r="DHT58" s="73"/>
      <c r="DHU58" s="73"/>
      <c r="DHV58" s="73"/>
      <c r="DHW58" s="73"/>
      <c r="DHX58" s="73"/>
      <c r="DHY58" s="73"/>
      <c r="DHZ58" s="73"/>
      <c r="DIA58" s="73"/>
      <c r="DIB58" s="73"/>
      <c r="DIC58" s="73"/>
      <c r="DID58" s="73"/>
      <c r="DIE58" s="73"/>
      <c r="DIF58" s="73"/>
      <c r="DIG58" s="73"/>
      <c r="DIH58" s="73"/>
      <c r="DII58" s="73"/>
      <c r="DIJ58" s="73"/>
      <c r="DIK58" s="73"/>
      <c r="DIL58" s="73"/>
      <c r="DIM58" s="73"/>
      <c r="DIN58" s="73"/>
      <c r="DIO58" s="73"/>
      <c r="DIP58" s="73"/>
      <c r="DIQ58" s="73"/>
      <c r="DIR58" s="73"/>
      <c r="DIS58" s="73"/>
      <c r="DIT58" s="73"/>
      <c r="DIU58" s="73"/>
      <c r="DIV58" s="73"/>
      <c r="DIW58" s="73"/>
      <c r="DIX58" s="73"/>
      <c r="DIY58" s="73"/>
      <c r="DIZ58" s="73"/>
      <c r="DJA58" s="73"/>
      <c r="DJB58" s="73"/>
      <c r="DJC58" s="73"/>
      <c r="DJD58" s="73"/>
      <c r="DJE58" s="73"/>
      <c r="DJF58" s="73"/>
      <c r="DJG58" s="73"/>
      <c r="DJH58" s="73"/>
      <c r="DJI58" s="73"/>
      <c r="DJJ58" s="73"/>
      <c r="DJK58" s="73"/>
      <c r="DJL58" s="73"/>
      <c r="DJM58" s="73"/>
      <c r="DJN58" s="73"/>
      <c r="DJO58" s="73"/>
      <c r="DJP58" s="73"/>
      <c r="DJQ58" s="73"/>
      <c r="DJR58" s="73"/>
      <c r="DJS58" s="73"/>
      <c r="DJT58" s="73"/>
      <c r="DJU58" s="73"/>
      <c r="DJV58" s="73"/>
      <c r="DJW58" s="73"/>
      <c r="DJX58" s="73"/>
      <c r="DJY58" s="73"/>
      <c r="DJZ58" s="73"/>
      <c r="DKA58" s="73"/>
      <c r="DKB58" s="73"/>
      <c r="DKC58" s="73"/>
      <c r="DKD58" s="73"/>
      <c r="DKE58" s="73"/>
      <c r="DKF58" s="73"/>
      <c r="DKG58" s="73"/>
      <c r="DKH58" s="73"/>
      <c r="DKI58" s="73"/>
      <c r="DKJ58" s="73"/>
      <c r="DKK58" s="73"/>
      <c r="DKL58" s="73"/>
      <c r="DKM58" s="73"/>
      <c r="DKN58" s="73"/>
      <c r="DKO58" s="73"/>
      <c r="DKP58" s="73"/>
      <c r="DKQ58" s="73"/>
      <c r="DKR58" s="73"/>
      <c r="DKS58" s="73"/>
      <c r="DKT58" s="73"/>
      <c r="DKU58" s="73"/>
      <c r="DKV58" s="73"/>
      <c r="DKW58" s="73"/>
      <c r="DKX58" s="73"/>
      <c r="DKY58" s="73"/>
      <c r="DKZ58" s="73"/>
      <c r="DLA58" s="73"/>
      <c r="DLB58" s="73"/>
      <c r="DLC58" s="73"/>
      <c r="DLD58" s="73"/>
      <c r="DLE58" s="73"/>
      <c r="DLF58" s="73"/>
      <c r="DLG58" s="73"/>
      <c r="DLH58" s="73"/>
      <c r="DLI58" s="73"/>
      <c r="DLJ58" s="73"/>
      <c r="DLK58" s="73"/>
      <c r="DLL58" s="73"/>
      <c r="DLM58" s="73"/>
      <c r="DLN58" s="73"/>
      <c r="DLO58" s="73"/>
      <c r="DLP58" s="73"/>
      <c r="DLQ58" s="73"/>
      <c r="DLR58" s="73"/>
      <c r="DLS58" s="73"/>
      <c r="DLT58" s="73"/>
      <c r="DLU58" s="73"/>
      <c r="DLV58" s="73"/>
      <c r="DLW58" s="73"/>
      <c r="DLX58" s="73"/>
      <c r="DLY58" s="73"/>
      <c r="DLZ58" s="73"/>
      <c r="DMA58" s="73"/>
      <c r="DMB58" s="73"/>
      <c r="DMC58" s="73"/>
      <c r="DMD58" s="73"/>
      <c r="DME58" s="73"/>
      <c r="DMF58" s="73"/>
      <c r="DMG58" s="73"/>
      <c r="DMH58" s="73"/>
      <c r="DMI58" s="73"/>
      <c r="DMJ58" s="73"/>
      <c r="DMK58" s="73"/>
      <c r="DML58" s="73"/>
      <c r="DMM58" s="73"/>
      <c r="DMN58" s="73"/>
      <c r="DMO58" s="73"/>
      <c r="DMP58" s="73"/>
      <c r="DMQ58" s="73"/>
      <c r="DMR58" s="73"/>
      <c r="DMS58" s="73"/>
      <c r="DMT58" s="73"/>
      <c r="DMU58" s="73"/>
      <c r="DMV58" s="73"/>
      <c r="DMW58" s="73"/>
      <c r="DMX58" s="73"/>
      <c r="DMY58" s="73"/>
      <c r="DMZ58" s="73"/>
      <c r="DNA58" s="73"/>
      <c r="DNB58" s="73"/>
      <c r="DNC58" s="73"/>
      <c r="DND58" s="73"/>
      <c r="DNE58" s="73"/>
      <c r="DNF58" s="73"/>
      <c r="DNG58" s="73"/>
      <c r="DNH58" s="73"/>
      <c r="DNI58" s="73"/>
      <c r="DNJ58" s="73"/>
      <c r="DNK58" s="73"/>
      <c r="DNL58" s="73"/>
      <c r="DNM58" s="73"/>
      <c r="DNN58" s="73"/>
      <c r="DNO58" s="73"/>
      <c r="DNP58" s="73"/>
      <c r="DNQ58" s="73"/>
      <c r="DNR58" s="73"/>
      <c r="DNS58" s="73"/>
      <c r="DNT58" s="73"/>
      <c r="DNU58" s="73"/>
      <c r="DNV58" s="73"/>
      <c r="DNW58" s="73"/>
      <c r="DNX58" s="73"/>
      <c r="DNY58" s="73"/>
      <c r="DNZ58" s="73"/>
      <c r="DOA58" s="73"/>
      <c r="DOB58" s="73"/>
      <c r="DOC58" s="73"/>
      <c r="DOD58" s="73"/>
      <c r="DOE58" s="73"/>
      <c r="DOF58" s="73"/>
      <c r="DOG58" s="73"/>
      <c r="DOH58" s="73"/>
      <c r="DOI58" s="73"/>
      <c r="DOJ58" s="73"/>
      <c r="DOK58" s="73"/>
      <c r="DOL58" s="73"/>
      <c r="DOM58" s="73"/>
      <c r="DON58" s="73"/>
      <c r="DOO58" s="73"/>
      <c r="DOP58" s="73"/>
      <c r="DOQ58" s="73"/>
      <c r="DOR58" s="73"/>
      <c r="DOS58" s="73"/>
      <c r="DOT58" s="73"/>
      <c r="DOU58" s="73"/>
      <c r="DOV58" s="73"/>
      <c r="DOW58" s="73"/>
      <c r="DOX58" s="73"/>
      <c r="DOY58" s="73"/>
      <c r="DOZ58" s="73"/>
      <c r="DPA58" s="73"/>
      <c r="DPB58" s="73"/>
      <c r="DPC58" s="73"/>
      <c r="DPD58" s="73"/>
      <c r="DPE58" s="73"/>
      <c r="DPF58" s="73"/>
      <c r="DPG58" s="73"/>
      <c r="DPH58" s="73"/>
      <c r="DPI58" s="73"/>
      <c r="DPJ58" s="73"/>
      <c r="DPK58" s="73"/>
      <c r="DPL58" s="73"/>
      <c r="DPM58" s="73"/>
      <c r="DPN58" s="73"/>
      <c r="DPO58" s="73"/>
      <c r="DPP58" s="73"/>
      <c r="DPQ58" s="73"/>
      <c r="DPR58" s="73"/>
      <c r="DPS58" s="73"/>
      <c r="DPT58" s="73"/>
      <c r="DPU58" s="73"/>
      <c r="DPV58" s="73"/>
      <c r="DPW58" s="73"/>
      <c r="DPX58" s="73"/>
      <c r="DPY58" s="73"/>
      <c r="DPZ58" s="73"/>
      <c r="DQA58" s="73"/>
      <c r="DQB58" s="73"/>
      <c r="DQC58" s="73"/>
      <c r="DQD58" s="73"/>
      <c r="DQE58" s="73"/>
      <c r="DQF58" s="73"/>
      <c r="DQG58" s="73"/>
      <c r="DQH58" s="73"/>
      <c r="DQI58" s="73"/>
      <c r="DQJ58" s="73"/>
      <c r="DQK58" s="73"/>
      <c r="DQL58" s="73"/>
      <c r="DQM58" s="73"/>
      <c r="DQN58" s="73"/>
      <c r="DQO58" s="73"/>
      <c r="DQP58" s="73"/>
      <c r="DQQ58" s="73"/>
      <c r="DQR58" s="73"/>
      <c r="DQS58" s="73"/>
      <c r="DQT58" s="73"/>
      <c r="DQU58" s="73"/>
      <c r="DQV58" s="73"/>
      <c r="DQW58" s="73"/>
      <c r="DQX58" s="73"/>
      <c r="DQY58" s="73"/>
      <c r="DQZ58" s="73"/>
      <c r="DRA58" s="73"/>
      <c r="DRB58" s="73"/>
      <c r="DRC58" s="73"/>
      <c r="DRD58" s="73"/>
      <c r="DRE58" s="73"/>
      <c r="DRF58" s="73"/>
      <c r="DRG58" s="73"/>
      <c r="DRH58" s="73"/>
      <c r="DRI58" s="73"/>
      <c r="DRJ58" s="73"/>
      <c r="DRK58" s="73"/>
      <c r="DRL58" s="73"/>
      <c r="DRM58" s="73"/>
      <c r="DRN58" s="73"/>
      <c r="DRO58" s="73"/>
      <c r="DRP58" s="73"/>
      <c r="DRQ58" s="73"/>
      <c r="DRR58" s="73"/>
      <c r="DRS58" s="73"/>
      <c r="DRT58" s="73"/>
      <c r="DRU58" s="73"/>
      <c r="DRV58" s="73"/>
      <c r="DRW58" s="73"/>
      <c r="DRX58" s="73"/>
      <c r="DRY58" s="73"/>
      <c r="DRZ58" s="73"/>
      <c r="DSA58" s="73"/>
      <c r="DSB58" s="73"/>
      <c r="DSC58" s="73"/>
      <c r="DSD58" s="73"/>
      <c r="DSE58" s="73"/>
      <c r="DSF58" s="73"/>
      <c r="DSG58" s="73"/>
      <c r="DSH58" s="73"/>
      <c r="DSI58" s="73"/>
      <c r="DSJ58" s="73"/>
      <c r="DSK58" s="73"/>
      <c r="DSL58" s="73"/>
      <c r="DSM58" s="73"/>
      <c r="DSN58" s="73"/>
      <c r="DSO58" s="73"/>
      <c r="DSP58" s="73"/>
      <c r="DSQ58" s="73"/>
      <c r="DSR58" s="73"/>
      <c r="DSS58" s="73"/>
      <c r="DST58" s="73"/>
      <c r="DSU58" s="73"/>
      <c r="DSV58" s="73"/>
      <c r="DSW58" s="73"/>
      <c r="DSX58" s="73"/>
      <c r="DSY58" s="73"/>
      <c r="DSZ58" s="73"/>
      <c r="DTA58" s="73"/>
      <c r="DTB58" s="73"/>
      <c r="DTC58" s="73"/>
      <c r="DTD58" s="73"/>
      <c r="DTE58" s="73"/>
      <c r="DTF58" s="73"/>
      <c r="DTG58" s="73"/>
      <c r="DTH58" s="73"/>
      <c r="DTI58" s="73"/>
      <c r="DTJ58" s="73"/>
      <c r="DTK58" s="73"/>
      <c r="DTL58" s="73"/>
      <c r="DTM58" s="73"/>
      <c r="DTN58" s="73"/>
      <c r="DTO58" s="73"/>
      <c r="DTP58" s="73"/>
      <c r="DTQ58" s="73"/>
      <c r="DTR58" s="73"/>
      <c r="DTS58" s="73"/>
      <c r="DTT58" s="73"/>
      <c r="DTU58" s="73"/>
      <c r="DTV58" s="73"/>
      <c r="DTW58" s="73"/>
      <c r="DTX58" s="73"/>
      <c r="DTY58" s="73"/>
      <c r="DTZ58" s="73"/>
      <c r="DUA58" s="73"/>
      <c r="DUB58" s="73"/>
      <c r="DUC58" s="73"/>
      <c r="DUD58" s="73"/>
      <c r="DUE58" s="73"/>
      <c r="DUF58" s="73"/>
      <c r="DUG58" s="73"/>
      <c r="DUH58" s="73"/>
      <c r="DUI58" s="73"/>
      <c r="DUJ58" s="73"/>
      <c r="DUK58" s="73"/>
      <c r="DUL58" s="73"/>
      <c r="DUM58" s="73"/>
      <c r="DUN58" s="73"/>
      <c r="DUO58" s="73"/>
      <c r="DUP58" s="73"/>
      <c r="DUQ58" s="73"/>
      <c r="DUR58" s="73"/>
      <c r="DUS58" s="73"/>
      <c r="DUT58" s="73"/>
      <c r="DUU58" s="73"/>
      <c r="DUV58" s="73"/>
      <c r="DUW58" s="73"/>
      <c r="DUX58" s="73"/>
      <c r="DUY58" s="73"/>
      <c r="DUZ58" s="73"/>
      <c r="DVA58" s="73"/>
      <c r="DVB58" s="73"/>
      <c r="DVC58" s="73"/>
      <c r="DVD58" s="73"/>
      <c r="DVE58" s="73"/>
      <c r="DVF58" s="73"/>
      <c r="DVG58" s="73"/>
      <c r="DVH58" s="73"/>
      <c r="DVI58" s="73"/>
      <c r="DVJ58" s="73"/>
      <c r="DVK58" s="73"/>
      <c r="DVL58" s="73"/>
      <c r="DVM58" s="73"/>
      <c r="DVN58" s="73"/>
      <c r="DVO58" s="73"/>
      <c r="DVP58" s="73"/>
      <c r="DVQ58" s="73"/>
      <c r="DVR58" s="73"/>
      <c r="DVS58" s="73"/>
      <c r="DVT58" s="73"/>
      <c r="DVU58" s="73"/>
      <c r="DVV58" s="73"/>
      <c r="DVW58" s="73"/>
      <c r="DVX58" s="73"/>
      <c r="DVY58" s="73"/>
      <c r="DVZ58" s="73"/>
      <c r="DWA58" s="73"/>
      <c r="DWB58" s="73"/>
      <c r="DWC58" s="73"/>
      <c r="DWD58" s="73"/>
      <c r="DWE58" s="73"/>
      <c r="DWF58" s="73"/>
      <c r="DWG58" s="73"/>
      <c r="DWH58" s="73"/>
      <c r="DWI58" s="73"/>
      <c r="DWJ58" s="73"/>
      <c r="DWK58" s="73"/>
      <c r="DWL58" s="73"/>
      <c r="DWM58" s="73"/>
      <c r="DWN58" s="73"/>
      <c r="DWO58" s="73"/>
      <c r="DWP58" s="73"/>
      <c r="DWQ58" s="73"/>
      <c r="DWR58" s="73"/>
      <c r="DWS58" s="73"/>
      <c r="DWT58" s="73"/>
      <c r="DWU58" s="73"/>
      <c r="DWV58" s="73"/>
      <c r="DWW58" s="73"/>
      <c r="DWX58" s="73"/>
      <c r="DWY58" s="73"/>
      <c r="DWZ58" s="73"/>
      <c r="DXA58" s="73"/>
      <c r="DXB58" s="73"/>
      <c r="DXC58" s="73"/>
      <c r="DXD58" s="73"/>
      <c r="DXE58" s="73"/>
      <c r="DXF58" s="73"/>
      <c r="DXG58" s="73"/>
      <c r="DXH58" s="73"/>
      <c r="DXI58" s="73"/>
      <c r="DXJ58" s="73"/>
      <c r="DXK58" s="73"/>
      <c r="DXL58" s="73"/>
      <c r="DXM58" s="73"/>
      <c r="DXN58" s="73"/>
      <c r="DXO58" s="73"/>
      <c r="DXP58" s="73"/>
      <c r="DXQ58" s="73"/>
      <c r="DXR58" s="73"/>
      <c r="DXS58" s="73"/>
      <c r="DXT58" s="73"/>
      <c r="DXU58" s="73"/>
      <c r="DXV58" s="73"/>
      <c r="DXW58" s="73"/>
      <c r="DXX58" s="73"/>
      <c r="DXY58" s="73"/>
      <c r="DXZ58" s="73"/>
      <c r="DYA58" s="73"/>
      <c r="DYB58" s="73"/>
      <c r="DYC58" s="73"/>
      <c r="DYD58" s="73"/>
      <c r="DYE58" s="73"/>
      <c r="DYF58" s="73"/>
      <c r="DYG58" s="73"/>
      <c r="DYH58" s="73"/>
      <c r="DYI58" s="73"/>
      <c r="DYJ58" s="73"/>
      <c r="DYK58" s="73"/>
      <c r="DYL58" s="73"/>
      <c r="DYM58" s="73"/>
      <c r="DYN58" s="73"/>
      <c r="DYO58" s="73"/>
      <c r="DYP58" s="73"/>
      <c r="DYQ58" s="73"/>
      <c r="DYR58" s="73"/>
      <c r="DYS58" s="73"/>
      <c r="DYT58" s="73"/>
      <c r="DYU58" s="73"/>
      <c r="DYV58" s="73"/>
      <c r="DYW58" s="73"/>
      <c r="DYX58" s="73"/>
      <c r="DYY58" s="73"/>
      <c r="DYZ58" s="73"/>
      <c r="DZA58" s="73"/>
      <c r="DZB58" s="73"/>
      <c r="DZC58" s="73"/>
      <c r="DZD58" s="73"/>
      <c r="DZE58" s="73"/>
      <c r="DZF58" s="73"/>
      <c r="DZG58" s="73"/>
      <c r="DZH58" s="73"/>
      <c r="DZI58" s="73"/>
      <c r="DZJ58" s="73"/>
      <c r="DZK58" s="73"/>
      <c r="DZL58" s="73"/>
      <c r="DZM58" s="73"/>
      <c r="DZN58" s="73"/>
      <c r="DZO58" s="73"/>
      <c r="DZP58" s="73"/>
      <c r="DZQ58" s="73"/>
      <c r="DZR58" s="73"/>
      <c r="DZS58" s="73"/>
      <c r="DZT58" s="73"/>
      <c r="DZU58" s="73"/>
      <c r="DZV58" s="73"/>
      <c r="DZW58" s="73"/>
      <c r="DZX58" s="73"/>
      <c r="DZY58" s="73"/>
      <c r="DZZ58" s="73"/>
      <c r="EAA58" s="73"/>
      <c r="EAB58" s="73"/>
      <c r="EAC58" s="73"/>
      <c r="EAD58" s="73"/>
      <c r="EAE58" s="73"/>
      <c r="EAF58" s="73"/>
      <c r="EAG58" s="73"/>
      <c r="EAH58" s="73"/>
      <c r="EAI58" s="73"/>
      <c r="EAJ58" s="73"/>
      <c r="EAK58" s="73"/>
      <c r="EAL58" s="73"/>
      <c r="EAM58" s="73"/>
      <c r="EAN58" s="73"/>
      <c r="EAO58" s="73"/>
      <c r="EAP58" s="73"/>
      <c r="EAQ58" s="73"/>
      <c r="EAR58" s="73"/>
      <c r="EAS58" s="73"/>
      <c r="EAT58" s="73"/>
      <c r="EAU58" s="73"/>
      <c r="EAV58" s="73"/>
      <c r="EAW58" s="73"/>
      <c r="EAX58" s="73"/>
      <c r="EAY58" s="73"/>
      <c r="EAZ58" s="73"/>
      <c r="EBA58" s="73"/>
      <c r="EBB58" s="73"/>
      <c r="EBC58" s="73"/>
      <c r="EBD58" s="73"/>
      <c r="EBE58" s="73"/>
      <c r="EBF58" s="73"/>
      <c r="EBG58" s="73"/>
      <c r="EBH58" s="73"/>
      <c r="EBI58" s="73"/>
      <c r="EBJ58" s="73"/>
      <c r="EBK58" s="73"/>
      <c r="EBL58" s="73"/>
      <c r="EBM58" s="73"/>
      <c r="EBN58" s="73"/>
      <c r="EBO58" s="73"/>
      <c r="EBP58" s="73"/>
      <c r="EBQ58" s="73"/>
      <c r="EBR58" s="73"/>
      <c r="EBS58" s="73"/>
      <c r="EBT58" s="73"/>
      <c r="EBU58" s="73"/>
      <c r="EBV58" s="73"/>
      <c r="EBW58" s="73"/>
      <c r="EBX58" s="73"/>
      <c r="EBY58" s="73"/>
      <c r="EBZ58" s="73"/>
      <c r="ECA58" s="73"/>
      <c r="ECB58" s="73"/>
      <c r="ECC58" s="73"/>
      <c r="ECD58" s="73"/>
      <c r="ECE58" s="73"/>
      <c r="ECF58" s="73"/>
      <c r="ECG58" s="73"/>
      <c r="ECH58" s="73"/>
      <c r="ECI58" s="73"/>
      <c r="ECJ58" s="73"/>
      <c r="ECK58" s="73"/>
      <c r="ECL58" s="73"/>
      <c r="ECM58" s="73"/>
      <c r="ECN58" s="73"/>
      <c r="ECO58" s="73"/>
      <c r="ECP58" s="73"/>
      <c r="ECQ58" s="73"/>
      <c r="ECR58" s="73"/>
      <c r="ECS58" s="73"/>
      <c r="ECT58" s="73"/>
      <c r="ECU58" s="73"/>
      <c r="ECV58" s="73"/>
      <c r="ECW58" s="73"/>
      <c r="ECX58" s="73"/>
      <c r="ECY58" s="73"/>
      <c r="ECZ58" s="73"/>
      <c r="EDA58" s="73"/>
      <c r="EDB58" s="73"/>
      <c r="EDC58" s="73"/>
      <c r="EDD58" s="73"/>
      <c r="EDE58" s="73"/>
      <c r="EDF58" s="73"/>
      <c r="EDG58" s="73"/>
      <c r="EDH58" s="73"/>
      <c r="EDI58" s="73"/>
      <c r="EDJ58" s="73"/>
      <c r="EDK58" s="73"/>
      <c r="EDL58" s="73"/>
      <c r="EDM58" s="73"/>
      <c r="EDN58" s="73"/>
      <c r="EDO58" s="73"/>
      <c r="EDP58" s="73"/>
      <c r="EDQ58" s="73"/>
      <c r="EDR58" s="73"/>
      <c r="EDS58" s="73"/>
      <c r="EDT58" s="73"/>
      <c r="EDU58" s="73"/>
      <c r="EDV58" s="73"/>
      <c r="EDW58" s="73"/>
      <c r="EDX58" s="73"/>
      <c r="EDY58" s="73"/>
      <c r="EDZ58" s="73"/>
      <c r="EEA58" s="73"/>
      <c r="EEB58" s="73"/>
      <c r="EEC58" s="73"/>
      <c r="EED58" s="73"/>
      <c r="EEE58" s="73"/>
      <c r="EEF58" s="73"/>
      <c r="EEG58" s="73"/>
      <c r="EEH58" s="73"/>
      <c r="EEI58" s="73"/>
      <c r="EEJ58" s="73"/>
      <c r="EEK58" s="73"/>
      <c r="EEL58" s="73"/>
      <c r="EEM58" s="73"/>
      <c r="EEN58" s="73"/>
      <c r="EEO58" s="73"/>
      <c r="EEP58" s="73"/>
      <c r="EEQ58" s="73"/>
      <c r="EER58" s="73"/>
      <c r="EES58" s="73"/>
      <c r="EET58" s="73"/>
      <c r="EEU58" s="73"/>
      <c r="EEV58" s="73"/>
      <c r="EEW58" s="73"/>
      <c r="EEX58" s="73"/>
      <c r="EEY58" s="73"/>
      <c r="EEZ58" s="73"/>
      <c r="EFA58" s="73"/>
      <c r="EFB58" s="73"/>
      <c r="EFC58" s="73"/>
      <c r="EFD58" s="73"/>
      <c r="EFE58" s="73"/>
      <c r="EFF58" s="73"/>
      <c r="EFG58" s="73"/>
      <c r="EFH58" s="73"/>
      <c r="EFI58" s="73"/>
      <c r="EFJ58" s="73"/>
      <c r="EFK58" s="73"/>
      <c r="EFL58" s="73"/>
      <c r="EFM58" s="73"/>
      <c r="EFN58" s="73"/>
      <c r="EFO58" s="73"/>
      <c r="EFP58" s="73"/>
      <c r="EFQ58" s="73"/>
      <c r="EFR58" s="73"/>
      <c r="EFS58" s="73"/>
      <c r="EFT58" s="73"/>
      <c r="EFU58" s="73"/>
      <c r="EFV58" s="73"/>
      <c r="EFW58" s="73"/>
      <c r="EFX58" s="73"/>
      <c r="EFY58" s="73"/>
      <c r="EFZ58" s="73"/>
      <c r="EGA58" s="73"/>
      <c r="EGB58" s="73"/>
      <c r="EGC58" s="73"/>
      <c r="EGD58" s="73"/>
      <c r="EGE58" s="73"/>
      <c r="EGF58" s="73"/>
      <c r="EGG58" s="73"/>
      <c r="EGH58" s="73"/>
      <c r="EGI58" s="73"/>
      <c r="EGJ58" s="73"/>
      <c r="EGK58" s="73"/>
      <c r="EGL58" s="73"/>
      <c r="EGM58" s="73"/>
      <c r="EGN58" s="73"/>
      <c r="EGO58" s="73"/>
      <c r="EGP58" s="73"/>
      <c r="EGQ58" s="73"/>
      <c r="EGR58" s="73"/>
      <c r="EGS58" s="73"/>
      <c r="EGT58" s="73"/>
      <c r="EGU58" s="73"/>
      <c r="EGV58" s="73"/>
      <c r="EGW58" s="73"/>
      <c r="EGX58" s="73"/>
      <c r="EGY58" s="73"/>
      <c r="EGZ58" s="73"/>
      <c r="EHA58" s="73"/>
      <c r="EHB58" s="73"/>
      <c r="EHC58" s="73"/>
      <c r="EHD58" s="73"/>
      <c r="EHE58" s="73"/>
      <c r="EHF58" s="73"/>
      <c r="EHG58" s="73"/>
      <c r="EHH58" s="73"/>
      <c r="EHI58" s="73"/>
      <c r="EHJ58" s="73"/>
      <c r="EHK58" s="73"/>
      <c r="EHL58" s="73"/>
      <c r="EHM58" s="73"/>
      <c r="EHN58" s="73"/>
      <c r="EHO58" s="73"/>
      <c r="EHP58" s="73"/>
      <c r="EHQ58" s="73"/>
      <c r="EHR58" s="73"/>
      <c r="EHS58" s="73"/>
      <c r="EHT58" s="73"/>
      <c r="EHU58" s="73"/>
      <c r="EHV58" s="73"/>
      <c r="EHW58" s="73"/>
      <c r="EHX58" s="73"/>
      <c r="EHY58" s="73"/>
      <c r="EHZ58" s="73"/>
      <c r="EIA58" s="73"/>
      <c r="EIB58" s="73"/>
      <c r="EIC58" s="73"/>
      <c r="EID58" s="73"/>
      <c r="EIE58" s="73"/>
      <c r="EIF58" s="73"/>
      <c r="EIG58" s="73"/>
      <c r="EIH58" s="73"/>
      <c r="EII58" s="73"/>
      <c r="EIJ58" s="73"/>
      <c r="EIK58" s="73"/>
      <c r="EIL58" s="73"/>
      <c r="EIM58" s="73"/>
      <c r="EIN58" s="73"/>
      <c r="EIO58" s="73"/>
      <c r="EIP58" s="73"/>
      <c r="EIQ58" s="73"/>
      <c r="EIR58" s="73"/>
      <c r="EIS58" s="73"/>
      <c r="EIT58" s="73"/>
      <c r="EIU58" s="73"/>
      <c r="EIV58" s="73"/>
      <c r="EIW58" s="73"/>
      <c r="EIX58" s="73"/>
      <c r="EIY58" s="73"/>
      <c r="EIZ58" s="73"/>
      <c r="EJA58" s="73"/>
      <c r="EJB58" s="73"/>
      <c r="EJC58" s="73"/>
      <c r="EJD58" s="73"/>
      <c r="EJE58" s="73"/>
      <c r="EJF58" s="73"/>
      <c r="EJG58" s="73"/>
      <c r="EJH58" s="73"/>
      <c r="EJI58" s="73"/>
      <c r="EJJ58" s="73"/>
      <c r="EJK58" s="73"/>
      <c r="EJL58" s="73"/>
      <c r="EJM58" s="73"/>
      <c r="EJN58" s="73"/>
      <c r="EJO58" s="73"/>
      <c r="EJP58" s="73"/>
      <c r="EJQ58" s="73"/>
      <c r="EJR58" s="73"/>
      <c r="EJS58" s="73"/>
      <c r="EJT58" s="73"/>
      <c r="EJU58" s="73"/>
      <c r="EJV58" s="73"/>
      <c r="EJW58" s="73"/>
      <c r="EJX58" s="73"/>
      <c r="EJY58" s="73"/>
      <c r="EJZ58" s="73"/>
      <c r="EKA58" s="73"/>
      <c r="EKB58" s="73"/>
      <c r="EKC58" s="73"/>
      <c r="EKD58" s="73"/>
      <c r="EKE58" s="73"/>
      <c r="EKF58" s="73"/>
      <c r="EKG58" s="73"/>
      <c r="EKH58" s="73"/>
      <c r="EKI58" s="73"/>
      <c r="EKJ58" s="73"/>
      <c r="EKK58" s="73"/>
      <c r="EKL58" s="73"/>
      <c r="EKM58" s="73"/>
      <c r="EKN58" s="73"/>
      <c r="EKO58" s="73"/>
      <c r="EKP58" s="73"/>
      <c r="EKQ58" s="73"/>
      <c r="EKR58" s="73"/>
      <c r="EKS58" s="73"/>
      <c r="EKT58" s="73"/>
      <c r="EKU58" s="73"/>
      <c r="EKV58" s="73"/>
      <c r="EKW58" s="73"/>
      <c r="EKX58" s="73"/>
      <c r="EKY58" s="73"/>
      <c r="EKZ58" s="73"/>
      <c r="ELA58" s="73"/>
      <c r="ELB58" s="73"/>
      <c r="ELC58" s="73"/>
      <c r="ELD58" s="73"/>
      <c r="ELE58" s="73"/>
      <c r="ELF58" s="73"/>
      <c r="ELG58" s="73"/>
      <c r="ELH58" s="73"/>
      <c r="ELI58" s="73"/>
      <c r="ELJ58" s="73"/>
      <c r="ELK58" s="73"/>
      <c r="ELL58" s="73"/>
      <c r="ELM58" s="73"/>
      <c r="ELN58" s="73"/>
      <c r="ELO58" s="73"/>
      <c r="ELP58" s="73"/>
      <c r="ELQ58" s="73"/>
      <c r="ELR58" s="73"/>
      <c r="ELS58" s="73"/>
      <c r="ELT58" s="73"/>
      <c r="ELU58" s="73"/>
      <c r="ELV58" s="73"/>
      <c r="ELW58" s="73"/>
      <c r="ELX58" s="73"/>
      <c r="ELY58" s="73"/>
      <c r="ELZ58" s="73"/>
      <c r="EMA58" s="73"/>
      <c r="EMB58" s="73"/>
      <c r="EMC58" s="73"/>
      <c r="EMD58" s="73"/>
      <c r="EME58" s="73"/>
      <c r="EMF58" s="73"/>
      <c r="EMG58" s="73"/>
      <c r="EMH58" s="73"/>
      <c r="EMI58" s="73"/>
      <c r="EMJ58" s="73"/>
      <c r="EMK58" s="73"/>
      <c r="EML58" s="73"/>
      <c r="EMM58" s="73"/>
      <c r="EMN58" s="73"/>
      <c r="EMO58" s="73"/>
      <c r="EMP58" s="73"/>
      <c r="EMQ58" s="73"/>
      <c r="EMR58" s="73"/>
      <c r="EMS58" s="73"/>
      <c r="EMT58" s="73"/>
      <c r="EMU58" s="73"/>
      <c r="EMV58" s="73"/>
      <c r="EMW58" s="73"/>
      <c r="EMX58" s="73"/>
      <c r="EMY58" s="73"/>
      <c r="EMZ58" s="73"/>
      <c r="ENA58" s="73"/>
      <c r="ENB58" s="73"/>
      <c r="ENC58" s="73"/>
      <c r="END58" s="73"/>
      <c r="ENE58" s="73"/>
      <c r="ENF58" s="73"/>
      <c r="ENG58" s="73"/>
      <c r="ENH58" s="73"/>
      <c r="ENI58" s="73"/>
      <c r="ENJ58" s="73"/>
      <c r="ENK58" s="73"/>
      <c r="ENL58" s="73"/>
      <c r="ENM58" s="73"/>
      <c r="ENN58" s="73"/>
      <c r="ENO58" s="73"/>
      <c r="ENP58" s="73"/>
      <c r="ENQ58" s="73"/>
      <c r="ENR58" s="73"/>
      <c r="ENS58" s="73"/>
      <c r="ENT58" s="73"/>
      <c r="ENU58" s="73"/>
      <c r="ENV58" s="73"/>
      <c r="ENW58" s="73"/>
      <c r="ENX58" s="73"/>
      <c r="ENY58" s="73"/>
      <c r="ENZ58" s="73"/>
      <c r="EOA58" s="73"/>
      <c r="EOB58" s="73"/>
      <c r="EOC58" s="73"/>
      <c r="EOD58" s="73"/>
      <c r="EOE58" s="73"/>
      <c r="EOF58" s="73"/>
      <c r="EOG58" s="73"/>
      <c r="EOH58" s="73"/>
      <c r="EOI58" s="73"/>
      <c r="EOJ58" s="73"/>
      <c r="EOK58" s="73"/>
      <c r="EOL58" s="73"/>
      <c r="EOM58" s="73"/>
      <c r="EON58" s="73"/>
      <c r="EOO58" s="73"/>
      <c r="EOP58" s="73"/>
      <c r="EOQ58" s="73"/>
      <c r="EOR58" s="73"/>
      <c r="EOS58" s="73"/>
      <c r="EOT58" s="73"/>
      <c r="EOU58" s="73"/>
      <c r="EOV58" s="73"/>
      <c r="EOW58" s="73"/>
      <c r="EOX58" s="73"/>
      <c r="EOY58" s="73"/>
      <c r="EOZ58" s="73"/>
      <c r="EPA58" s="73"/>
      <c r="EPB58" s="73"/>
      <c r="EPC58" s="73"/>
      <c r="EPD58" s="73"/>
      <c r="EPE58" s="73"/>
      <c r="EPF58" s="73"/>
      <c r="EPG58" s="73"/>
      <c r="EPH58" s="73"/>
      <c r="EPI58" s="73"/>
      <c r="EPJ58" s="73"/>
      <c r="EPK58" s="73"/>
      <c r="EPL58" s="73"/>
      <c r="EPM58" s="73"/>
      <c r="EPN58" s="73"/>
      <c r="EPO58" s="73"/>
      <c r="EPP58" s="73"/>
      <c r="EPQ58" s="73"/>
      <c r="EPR58" s="73"/>
      <c r="EPS58" s="73"/>
      <c r="EPT58" s="73"/>
      <c r="EPU58" s="73"/>
      <c r="EPV58" s="73"/>
      <c r="EPW58" s="73"/>
      <c r="EPX58" s="73"/>
      <c r="EPY58" s="73"/>
      <c r="EPZ58" s="73"/>
      <c r="EQA58" s="73"/>
      <c r="EQB58" s="73"/>
      <c r="EQC58" s="73"/>
      <c r="EQD58" s="73"/>
      <c r="EQE58" s="73"/>
      <c r="EQF58" s="73"/>
      <c r="EQG58" s="73"/>
      <c r="EQH58" s="73"/>
      <c r="EQI58" s="73"/>
      <c r="EQJ58" s="73"/>
      <c r="EQK58" s="73"/>
      <c r="EQL58" s="73"/>
      <c r="EQM58" s="73"/>
      <c r="EQN58" s="73"/>
      <c r="EQO58" s="73"/>
      <c r="EQP58" s="73"/>
      <c r="EQQ58" s="73"/>
      <c r="EQR58" s="73"/>
      <c r="EQS58" s="73"/>
      <c r="EQT58" s="73"/>
      <c r="EQU58" s="73"/>
      <c r="EQV58" s="73"/>
      <c r="EQW58" s="73"/>
      <c r="EQX58" s="73"/>
      <c r="EQY58" s="73"/>
      <c r="EQZ58" s="73"/>
      <c r="ERA58" s="73"/>
      <c r="ERB58" s="73"/>
      <c r="ERC58" s="73"/>
      <c r="ERD58" s="73"/>
      <c r="ERE58" s="73"/>
      <c r="ERF58" s="73"/>
      <c r="ERG58" s="73"/>
      <c r="ERH58" s="73"/>
      <c r="ERI58" s="73"/>
      <c r="ERJ58" s="73"/>
      <c r="ERK58" s="73"/>
      <c r="ERL58" s="73"/>
      <c r="ERM58" s="73"/>
      <c r="ERN58" s="73"/>
      <c r="ERO58" s="73"/>
      <c r="ERP58" s="73"/>
      <c r="ERQ58" s="73"/>
      <c r="ERR58" s="73"/>
      <c r="ERS58" s="73"/>
      <c r="ERT58" s="73"/>
      <c r="ERU58" s="73"/>
      <c r="ERV58" s="73"/>
      <c r="ERW58" s="73"/>
      <c r="ERX58" s="73"/>
      <c r="ERY58" s="73"/>
      <c r="ERZ58" s="73"/>
      <c r="ESA58" s="73"/>
      <c r="ESB58" s="73"/>
      <c r="ESC58" s="73"/>
      <c r="ESD58" s="73"/>
      <c r="ESE58" s="73"/>
      <c r="ESF58" s="73"/>
      <c r="ESG58" s="73"/>
      <c r="ESH58" s="73"/>
      <c r="ESI58" s="73"/>
      <c r="ESJ58" s="73"/>
      <c r="ESK58" s="73"/>
      <c r="ESL58" s="73"/>
      <c r="ESM58" s="73"/>
      <c r="ESN58" s="73"/>
      <c r="ESO58" s="73"/>
      <c r="ESP58" s="73"/>
      <c r="ESQ58" s="73"/>
      <c r="ESR58" s="73"/>
      <c r="ESS58" s="73"/>
      <c r="EST58" s="73"/>
      <c r="ESU58" s="73"/>
      <c r="ESV58" s="73"/>
      <c r="ESW58" s="73"/>
      <c r="ESX58" s="73"/>
      <c r="ESY58" s="73"/>
      <c r="ESZ58" s="73"/>
      <c r="ETA58" s="73"/>
      <c r="ETB58" s="73"/>
      <c r="ETC58" s="73"/>
      <c r="ETD58" s="73"/>
      <c r="ETE58" s="73"/>
      <c r="ETF58" s="73"/>
      <c r="ETG58" s="73"/>
      <c r="ETH58" s="73"/>
      <c r="ETI58" s="73"/>
      <c r="ETJ58" s="73"/>
      <c r="ETK58" s="73"/>
      <c r="ETL58" s="73"/>
      <c r="ETM58" s="73"/>
      <c r="ETN58" s="73"/>
      <c r="ETO58" s="73"/>
      <c r="ETP58" s="73"/>
      <c r="ETQ58" s="73"/>
      <c r="ETR58" s="73"/>
      <c r="ETS58" s="73"/>
      <c r="ETT58" s="73"/>
      <c r="ETU58" s="73"/>
      <c r="ETV58" s="73"/>
      <c r="ETW58" s="73"/>
      <c r="ETX58" s="73"/>
      <c r="ETY58" s="73"/>
      <c r="ETZ58" s="73"/>
      <c r="EUA58" s="73"/>
      <c r="EUB58" s="73"/>
      <c r="EUC58" s="73"/>
      <c r="EUD58" s="73"/>
      <c r="EUE58" s="73"/>
      <c r="EUF58" s="73"/>
      <c r="EUG58" s="73"/>
      <c r="EUH58" s="73"/>
      <c r="EUI58" s="73"/>
      <c r="EUJ58" s="73"/>
      <c r="EUK58" s="73"/>
      <c r="EUL58" s="73"/>
      <c r="EUM58" s="73"/>
      <c r="EUN58" s="73"/>
      <c r="EUO58" s="73"/>
      <c r="EUP58" s="73"/>
      <c r="EUQ58" s="73"/>
      <c r="EUR58" s="73"/>
      <c r="EUS58" s="73"/>
      <c r="EUT58" s="73"/>
      <c r="EUU58" s="73"/>
      <c r="EUV58" s="73"/>
      <c r="EUW58" s="73"/>
      <c r="EUX58" s="73"/>
      <c r="EUY58" s="73"/>
      <c r="EUZ58" s="73"/>
      <c r="EVA58" s="73"/>
      <c r="EVB58" s="73"/>
      <c r="EVC58" s="73"/>
      <c r="EVD58" s="73"/>
      <c r="EVE58" s="73"/>
      <c r="EVF58" s="73"/>
      <c r="EVG58" s="73"/>
      <c r="EVH58" s="73"/>
      <c r="EVI58" s="73"/>
      <c r="EVJ58" s="73"/>
      <c r="EVK58" s="73"/>
      <c r="EVL58" s="73"/>
      <c r="EVM58" s="73"/>
      <c r="EVN58" s="73"/>
      <c r="EVO58" s="73"/>
      <c r="EVP58" s="73"/>
      <c r="EVQ58" s="73"/>
      <c r="EVR58" s="73"/>
      <c r="EVS58" s="73"/>
      <c r="EVT58" s="73"/>
      <c r="EVU58" s="73"/>
      <c r="EVV58" s="73"/>
      <c r="EVW58" s="73"/>
      <c r="EVX58" s="73"/>
      <c r="EVY58" s="73"/>
      <c r="EVZ58" s="73"/>
      <c r="EWA58" s="73"/>
      <c r="EWB58" s="73"/>
      <c r="EWC58" s="73"/>
      <c r="EWD58" s="73"/>
      <c r="EWE58" s="73"/>
      <c r="EWF58" s="73"/>
      <c r="EWG58" s="73"/>
      <c r="EWH58" s="73"/>
      <c r="EWI58" s="73"/>
      <c r="EWJ58" s="73"/>
      <c r="EWK58" s="73"/>
      <c r="EWL58" s="73"/>
      <c r="EWM58" s="73"/>
      <c r="EWN58" s="73"/>
      <c r="EWO58" s="73"/>
      <c r="EWP58" s="73"/>
      <c r="EWQ58" s="73"/>
      <c r="EWR58" s="73"/>
      <c r="EWS58" s="73"/>
      <c r="EWT58" s="73"/>
      <c r="EWU58" s="73"/>
      <c r="EWV58" s="73"/>
      <c r="EWW58" s="73"/>
      <c r="EWX58" s="73"/>
      <c r="EWY58" s="73"/>
      <c r="EWZ58" s="73"/>
      <c r="EXA58" s="73"/>
      <c r="EXB58" s="73"/>
      <c r="EXC58" s="73"/>
      <c r="EXD58" s="73"/>
      <c r="EXE58" s="73"/>
      <c r="EXF58" s="73"/>
      <c r="EXG58" s="73"/>
      <c r="EXH58" s="73"/>
      <c r="EXI58" s="73"/>
      <c r="EXJ58" s="73"/>
      <c r="EXK58" s="73"/>
      <c r="EXL58" s="73"/>
      <c r="EXM58" s="73"/>
      <c r="EXN58" s="73"/>
      <c r="EXO58" s="73"/>
      <c r="EXP58" s="73"/>
      <c r="EXQ58" s="73"/>
      <c r="EXR58" s="73"/>
      <c r="EXS58" s="73"/>
      <c r="EXT58" s="73"/>
      <c r="EXU58" s="73"/>
      <c r="EXV58" s="73"/>
      <c r="EXW58" s="73"/>
      <c r="EXX58" s="73"/>
      <c r="EXY58" s="73"/>
      <c r="EXZ58" s="73"/>
      <c r="EYA58" s="73"/>
      <c r="EYB58" s="73"/>
      <c r="EYC58" s="73"/>
      <c r="EYD58" s="73"/>
      <c r="EYE58" s="73"/>
      <c r="EYF58" s="73"/>
      <c r="EYG58" s="73"/>
      <c r="EYH58" s="73"/>
      <c r="EYI58" s="73"/>
      <c r="EYJ58" s="73"/>
      <c r="EYK58" s="73"/>
      <c r="EYL58" s="73"/>
      <c r="EYM58" s="73"/>
      <c r="EYN58" s="73"/>
      <c r="EYO58" s="73"/>
      <c r="EYP58" s="73"/>
      <c r="EYQ58" s="73"/>
      <c r="EYR58" s="73"/>
      <c r="EYS58" s="73"/>
      <c r="EYT58" s="73"/>
      <c r="EYU58" s="73"/>
      <c r="EYV58" s="73"/>
      <c r="EYW58" s="73"/>
      <c r="EYX58" s="73"/>
      <c r="EYY58" s="73"/>
      <c r="EYZ58" s="73"/>
      <c r="EZA58" s="73"/>
      <c r="EZB58" s="73"/>
      <c r="EZC58" s="73"/>
      <c r="EZD58" s="73"/>
      <c r="EZE58" s="73"/>
      <c r="EZF58" s="73"/>
      <c r="EZG58" s="73"/>
      <c r="EZH58" s="73"/>
      <c r="EZI58" s="73"/>
      <c r="EZJ58" s="73"/>
      <c r="EZK58" s="73"/>
      <c r="EZL58" s="73"/>
      <c r="EZM58" s="73"/>
      <c r="EZN58" s="73"/>
      <c r="EZO58" s="73"/>
      <c r="EZP58" s="73"/>
      <c r="EZQ58" s="73"/>
      <c r="EZR58" s="73"/>
      <c r="EZS58" s="73"/>
      <c r="EZT58" s="73"/>
      <c r="EZU58" s="73"/>
      <c r="EZV58" s="73"/>
      <c r="EZW58" s="73"/>
      <c r="EZX58" s="73"/>
      <c r="EZY58" s="73"/>
      <c r="EZZ58" s="73"/>
      <c r="FAA58" s="73"/>
      <c r="FAB58" s="73"/>
      <c r="FAC58" s="73"/>
      <c r="FAD58" s="73"/>
      <c r="FAE58" s="73"/>
      <c r="FAF58" s="73"/>
      <c r="FAG58" s="73"/>
      <c r="FAH58" s="73"/>
      <c r="FAI58" s="73"/>
      <c r="FAJ58" s="73"/>
      <c r="FAK58" s="73"/>
      <c r="FAL58" s="73"/>
      <c r="FAM58" s="73"/>
      <c r="FAN58" s="73"/>
      <c r="FAO58" s="73"/>
      <c r="FAP58" s="73"/>
      <c r="FAQ58" s="73"/>
      <c r="FAR58" s="73"/>
      <c r="FAS58" s="73"/>
      <c r="FAT58" s="73"/>
      <c r="FAU58" s="73"/>
      <c r="FAV58" s="73"/>
      <c r="FAW58" s="73"/>
      <c r="FAX58" s="73"/>
      <c r="FAY58" s="73"/>
      <c r="FAZ58" s="73"/>
      <c r="FBA58" s="73"/>
      <c r="FBB58" s="73"/>
      <c r="FBC58" s="73"/>
      <c r="FBD58" s="73"/>
      <c r="FBE58" s="73"/>
      <c r="FBF58" s="73"/>
      <c r="FBG58" s="73"/>
      <c r="FBH58" s="73"/>
      <c r="FBI58" s="73"/>
      <c r="FBJ58" s="73"/>
      <c r="FBK58" s="73"/>
      <c r="FBL58" s="73"/>
      <c r="FBM58" s="73"/>
      <c r="FBN58" s="73"/>
      <c r="FBO58" s="73"/>
      <c r="FBP58" s="73"/>
      <c r="FBQ58" s="73"/>
      <c r="FBR58" s="73"/>
      <c r="FBS58" s="73"/>
      <c r="FBT58" s="73"/>
      <c r="FBU58" s="73"/>
      <c r="FBV58" s="73"/>
      <c r="FBW58" s="73"/>
      <c r="FBX58" s="73"/>
      <c r="FBY58" s="73"/>
      <c r="FBZ58" s="73"/>
      <c r="FCA58" s="73"/>
      <c r="FCB58" s="73"/>
      <c r="FCC58" s="73"/>
      <c r="FCD58" s="73"/>
      <c r="FCE58" s="73"/>
      <c r="FCF58" s="73"/>
      <c r="FCG58" s="73"/>
      <c r="FCH58" s="73"/>
      <c r="FCI58" s="73"/>
      <c r="FCJ58" s="73"/>
      <c r="FCK58" s="73"/>
      <c r="FCL58" s="73"/>
      <c r="FCM58" s="73"/>
      <c r="FCN58" s="73"/>
      <c r="FCO58" s="73"/>
      <c r="FCP58" s="73"/>
      <c r="FCQ58" s="73"/>
      <c r="FCR58" s="73"/>
      <c r="FCS58" s="73"/>
      <c r="FCT58" s="73"/>
      <c r="FCU58" s="73"/>
      <c r="FCV58" s="73"/>
      <c r="FCW58" s="73"/>
      <c r="FCX58" s="73"/>
      <c r="FCY58" s="73"/>
      <c r="FCZ58" s="73"/>
      <c r="FDA58" s="73"/>
      <c r="FDB58" s="73"/>
      <c r="FDC58" s="73"/>
      <c r="FDD58" s="73"/>
      <c r="FDE58" s="73"/>
      <c r="FDF58" s="73"/>
      <c r="FDG58" s="73"/>
      <c r="FDH58" s="73"/>
      <c r="FDI58" s="73"/>
      <c r="FDJ58" s="73"/>
      <c r="FDK58" s="73"/>
      <c r="FDL58" s="73"/>
      <c r="FDM58" s="73"/>
      <c r="FDN58" s="73"/>
      <c r="FDO58" s="73"/>
      <c r="FDP58" s="73"/>
      <c r="FDQ58" s="73"/>
      <c r="FDR58" s="73"/>
      <c r="FDS58" s="73"/>
      <c r="FDT58" s="73"/>
      <c r="FDU58" s="73"/>
      <c r="FDV58" s="73"/>
      <c r="FDW58" s="73"/>
      <c r="FDX58" s="73"/>
      <c r="FDY58" s="73"/>
      <c r="FDZ58" s="73"/>
      <c r="FEA58" s="73"/>
      <c r="FEB58" s="73"/>
      <c r="FEC58" s="73"/>
      <c r="FED58" s="73"/>
      <c r="FEE58" s="73"/>
      <c r="FEF58" s="73"/>
      <c r="FEG58" s="73"/>
      <c r="FEH58" s="73"/>
      <c r="FEI58" s="73"/>
      <c r="FEJ58" s="73"/>
      <c r="FEK58" s="73"/>
      <c r="FEL58" s="73"/>
      <c r="FEM58" s="73"/>
      <c r="FEN58" s="73"/>
      <c r="FEO58" s="73"/>
      <c r="FEP58" s="73"/>
      <c r="FEQ58" s="73"/>
      <c r="FER58" s="73"/>
      <c r="FES58" s="73"/>
      <c r="FET58" s="73"/>
      <c r="FEU58" s="73"/>
      <c r="FEV58" s="73"/>
      <c r="FEW58" s="73"/>
      <c r="FEX58" s="73"/>
      <c r="FEY58" s="73"/>
      <c r="FEZ58" s="73"/>
      <c r="FFA58" s="73"/>
      <c r="FFB58" s="73"/>
      <c r="FFC58" s="73"/>
      <c r="FFD58" s="73"/>
      <c r="FFE58" s="73"/>
      <c r="FFF58" s="73"/>
      <c r="FFG58" s="73"/>
      <c r="FFH58" s="73"/>
      <c r="FFI58" s="73"/>
      <c r="FFJ58" s="73"/>
      <c r="FFK58" s="73"/>
      <c r="FFL58" s="73"/>
      <c r="FFM58" s="73"/>
      <c r="FFN58" s="73"/>
      <c r="FFO58" s="73"/>
      <c r="FFP58" s="73"/>
      <c r="FFQ58" s="73"/>
      <c r="FFR58" s="73"/>
      <c r="FFS58" s="73"/>
      <c r="FFT58" s="73"/>
      <c r="FFU58" s="73"/>
      <c r="FFV58" s="73"/>
      <c r="FFW58" s="73"/>
      <c r="FFX58" s="73"/>
      <c r="FFY58" s="73"/>
      <c r="FFZ58" s="73"/>
      <c r="FGA58" s="73"/>
      <c r="FGB58" s="73"/>
      <c r="FGC58" s="73"/>
      <c r="FGD58" s="73"/>
      <c r="FGE58" s="73"/>
      <c r="FGF58" s="73"/>
      <c r="FGG58" s="73"/>
      <c r="FGH58" s="73"/>
      <c r="FGI58" s="73"/>
      <c r="FGJ58" s="73"/>
      <c r="FGK58" s="73"/>
      <c r="FGL58" s="73"/>
      <c r="FGM58" s="73"/>
      <c r="FGN58" s="73"/>
      <c r="FGO58" s="73"/>
      <c r="FGP58" s="73"/>
      <c r="FGQ58" s="73"/>
      <c r="FGR58" s="73"/>
      <c r="FGS58" s="73"/>
      <c r="FGT58" s="73"/>
      <c r="FGU58" s="73"/>
      <c r="FGV58" s="73"/>
      <c r="FGW58" s="73"/>
      <c r="FGX58" s="73"/>
      <c r="FGY58" s="73"/>
      <c r="FGZ58" s="73"/>
      <c r="FHA58" s="73"/>
      <c r="FHB58" s="73"/>
      <c r="FHC58" s="73"/>
      <c r="FHD58" s="73"/>
      <c r="FHE58" s="73"/>
      <c r="FHF58" s="73"/>
      <c r="FHG58" s="73"/>
      <c r="FHH58" s="73"/>
      <c r="FHI58" s="73"/>
      <c r="FHJ58" s="73"/>
      <c r="FHK58" s="73"/>
      <c r="FHL58" s="73"/>
      <c r="FHM58" s="73"/>
      <c r="FHN58" s="73"/>
      <c r="FHO58" s="73"/>
      <c r="FHP58" s="73"/>
      <c r="FHQ58" s="73"/>
      <c r="FHR58" s="73"/>
      <c r="FHS58" s="73"/>
      <c r="FHT58" s="73"/>
      <c r="FHU58" s="73"/>
      <c r="FHV58" s="73"/>
      <c r="FHW58" s="73"/>
      <c r="FHX58" s="73"/>
      <c r="FHY58" s="73"/>
      <c r="FHZ58" s="73"/>
      <c r="FIA58" s="73"/>
      <c r="FIB58" s="73"/>
      <c r="FIC58" s="73"/>
      <c r="FID58" s="73"/>
      <c r="FIE58" s="73"/>
      <c r="FIF58" s="73"/>
      <c r="FIG58" s="73"/>
      <c r="FIH58" s="73"/>
      <c r="FII58" s="73"/>
      <c r="FIJ58" s="73"/>
      <c r="FIK58" s="73"/>
      <c r="FIL58" s="73"/>
      <c r="FIM58" s="73"/>
      <c r="FIN58" s="73"/>
      <c r="FIO58" s="73"/>
      <c r="FIP58" s="73"/>
      <c r="FIQ58" s="73"/>
      <c r="FIR58" s="73"/>
      <c r="FIS58" s="73"/>
      <c r="FIT58" s="73"/>
      <c r="FIU58" s="73"/>
      <c r="FIV58" s="73"/>
      <c r="FIW58" s="73"/>
      <c r="FIX58" s="73"/>
      <c r="FIY58" s="73"/>
      <c r="FIZ58" s="73"/>
      <c r="FJA58" s="73"/>
      <c r="FJB58" s="73"/>
      <c r="FJC58" s="73"/>
      <c r="FJD58" s="73"/>
      <c r="FJE58" s="73"/>
      <c r="FJF58" s="73"/>
      <c r="FJG58" s="73"/>
      <c r="FJH58" s="73"/>
      <c r="FJI58" s="73"/>
      <c r="FJJ58" s="73"/>
      <c r="FJK58" s="73"/>
      <c r="FJL58" s="73"/>
      <c r="FJM58" s="73"/>
      <c r="FJN58" s="73"/>
      <c r="FJO58" s="73"/>
      <c r="FJP58" s="73"/>
      <c r="FJQ58" s="73"/>
      <c r="FJR58" s="73"/>
      <c r="FJS58" s="73"/>
      <c r="FJT58" s="73"/>
      <c r="FJU58" s="73"/>
      <c r="FJV58" s="73"/>
      <c r="FJW58" s="73"/>
      <c r="FJX58" s="73"/>
      <c r="FJY58" s="73"/>
      <c r="FJZ58" s="73"/>
      <c r="FKA58" s="73"/>
      <c r="FKB58" s="73"/>
      <c r="FKC58" s="73"/>
      <c r="FKD58" s="73"/>
      <c r="FKE58" s="73"/>
      <c r="FKF58" s="73"/>
      <c r="FKG58" s="73"/>
      <c r="FKH58" s="73"/>
      <c r="FKI58" s="73"/>
      <c r="FKJ58" s="73"/>
      <c r="FKK58" s="73"/>
      <c r="FKL58" s="73"/>
      <c r="FKM58" s="73"/>
      <c r="FKN58" s="73"/>
      <c r="FKO58" s="73"/>
      <c r="FKP58" s="73"/>
      <c r="FKQ58" s="73"/>
      <c r="FKR58" s="73"/>
      <c r="FKS58" s="73"/>
      <c r="FKT58" s="73"/>
      <c r="FKU58" s="73"/>
      <c r="FKV58" s="73"/>
      <c r="FKW58" s="73"/>
      <c r="FKX58" s="73"/>
      <c r="FKY58" s="73"/>
      <c r="FKZ58" s="73"/>
      <c r="FLA58" s="73"/>
      <c r="FLB58" s="73"/>
      <c r="FLC58" s="73"/>
      <c r="FLD58" s="73"/>
      <c r="FLE58" s="73"/>
      <c r="FLF58" s="73"/>
      <c r="FLG58" s="73"/>
      <c r="FLH58" s="73"/>
      <c r="FLI58" s="73"/>
      <c r="FLJ58" s="73"/>
      <c r="FLK58" s="73"/>
      <c r="FLL58" s="73"/>
      <c r="FLM58" s="73"/>
      <c r="FLN58" s="73"/>
      <c r="FLO58" s="73"/>
      <c r="FLP58" s="73"/>
      <c r="FLQ58" s="73"/>
      <c r="FLR58" s="73"/>
      <c r="FLS58" s="73"/>
      <c r="FLT58" s="73"/>
      <c r="FLU58" s="73"/>
      <c r="FLV58" s="73"/>
      <c r="FLW58" s="73"/>
      <c r="FLX58" s="73"/>
      <c r="FLY58" s="73"/>
      <c r="FLZ58" s="73"/>
      <c r="FMA58" s="73"/>
      <c r="FMB58" s="73"/>
      <c r="FMC58" s="73"/>
      <c r="FMD58" s="73"/>
      <c r="FME58" s="73"/>
      <c r="FMF58" s="73"/>
      <c r="FMG58" s="73"/>
      <c r="FMH58" s="73"/>
      <c r="FMI58" s="73"/>
      <c r="FMJ58" s="73"/>
      <c r="FMK58" s="73"/>
      <c r="FML58" s="73"/>
      <c r="FMM58" s="73"/>
      <c r="FMN58" s="73"/>
      <c r="FMO58" s="73"/>
      <c r="FMP58" s="73"/>
      <c r="FMQ58" s="73"/>
      <c r="FMR58" s="73"/>
      <c r="FMS58" s="73"/>
      <c r="FMT58" s="73"/>
      <c r="FMU58" s="73"/>
      <c r="FMV58" s="73"/>
      <c r="FMW58" s="73"/>
      <c r="FMX58" s="73"/>
      <c r="FMY58" s="73"/>
      <c r="FMZ58" s="73"/>
      <c r="FNA58" s="73"/>
      <c r="FNB58" s="73"/>
      <c r="FNC58" s="73"/>
      <c r="FND58" s="73"/>
      <c r="FNE58" s="73"/>
      <c r="FNF58" s="73"/>
      <c r="FNG58" s="73"/>
      <c r="FNH58" s="73"/>
      <c r="FNI58" s="73"/>
      <c r="FNJ58" s="73"/>
      <c r="FNK58" s="73"/>
      <c r="FNL58" s="73"/>
      <c r="FNM58" s="73"/>
      <c r="FNN58" s="73"/>
      <c r="FNO58" s="73"/>
      <c r="FNP58" s="73"/>
      <c r="FNQ58" s="73"/>
      <c r="FNR58" s="73"/>
      <c r="FNS58" s="73"/>
      <c r="FNT58" s="73"/>
      <c r="FNU58" s="73"/>
      <c r="FNV58" s="73"/>
      <c r="FNW58" s="73"/>
      <c r="FNX58" s="73"/>
      <c r="FNY58" s="73"/>
      <c r="FNZ58" s="73"/>
      <c r="FOA58" s="73"/>
      <c r="FOB58" s="73"/>
      <c r="FOC58" s="73"/>
      <c r="FOD58" s="73"/>
      <c r="FOE58" s="73"/>
      <c r="FOF58" s="73"/>
      <c r="FOG58" s="73"/>
      <c r="FOH58" s="73"/>
      <c r="FOI58" s="73"/>
      <c r="FOJ58" s="73"/>
      <c r="FOK58" s="73"/>
      <c r="FOL58" s="73"/>
      <c r="FOM58" s="73"/>
      <c r="FON58" s="73"/>
      <c r="FOO58" s="73"/>
      <c r="FOP58" s="73"/>
      <c r="FOQ58" s="73"/>
      <c r="FOR58" s="73"/>
      <c r="FOS58" s="73"/>
      <c r="FOT58" s="73"/>
      <c r="FOU58" s="73"/>
      <c r="FOV58" s="73"/>
      <c r="FOW58" s="73"/>
      <c r="FOX58" s="73"/>
      <c r="FOY58" s="73"/>
      <c r="FOZ58" s="73"/>
      <c r="FPA58" s="73"/>
      <c r="FPB58" s="73"/>
      <c r="FPC58" s="73"/>
      <c r="FPD58" s="73"/>
      <c r="FPE58" s="73"/>
      <c r="FPF58" s="73"/>
      <c r="FPG58" s="73"/>
      <c r="FPH58" s="73"/>
      <c r="FPI58" s="73"/>
      <c r="FPJ58" s="73"/>
      <c r="FPK58" s="73"/>
      <c r="FPL58" s="73"/>
      <c r="FPM58" s="73"/>
      <c r="FPN58" s="73"/>
      <c r="FPO58" s="73"/>
      <c r="FPP58" s="73"/>
      <c r="FPQ58" s="73"/>
      <c r="FPR58" s="73"/>
      <c r="FPS58" s="73"/>
      <c r="FPT58" s="73"/>
      <c r="FPU58" s="73"/>
      <c r="FPV58" s="73"/>
      <c r="FPW58" s="73"/>
      <c r="FPX58" s="73"/>
      <c r="FPY58" s="73"/>
      <c r="FPZ58" s="73"/>
      <c r="FQA58" s="73"/>
      <c r="FQB58" s="73"/>
      <c r="FQC58" s="73"/>
      <c r="FQD58" s="73"/>
      <c r="FQE58" s="73"/>
      <c r="FQF58" s="73"/>
      <c r="FQG58" s="73"/>
      <c r="FQH58" s="73"/>
      <c r="FQI58" s="73"/>
      <c r="FQJ58" s="73"/>
      <c r="FQK58" s="73"/>
      <c r="FQL58" s="73"/>
      <c r="FQM58" s="73"/>
      <c r="FQN58" s="73"/>
      <c r="FQO58" s="73"/>
      <c r="FQP58" s="73"/>
      <c r="FQQ58" s="73"/>
      <c r="FQR58" s="73"/>
      <c r="FQS58" s="73"/>
      <c r="FQT58" s="73"/>
      <c r="FQU58" s="73"/>
      <c r="FQV58" s="73"/>
      <c r="FQW58" s="73"/>
      <c r="FQX58" s="73"/>
      <c r="FQY58" s="73"/>
      <c r="FQZ58" s="73"/>
      <c r="FRA58" s="73"/>
      <c r="FRB58" s="73"/>
      <c r="FRC58" s="73"/>
      <c r="FRD58" s="73"/>
      <c r="FRE58" s="73"/>
      <c r="FRF58" s="73"/>
      <c r="FRG58" s="73"/>
      <c r="FRH58" s="73"/>
      <c r="FRI58" s="73"/>
      <c r="FRJ58" s="73"/>
      <c r="FRK58" s="73"/>
      <c r="FRL58" s="73"/>
      <c r="FRM58" s="73"/>
      <c r="FRN58" s="73"/>
      <c r="FRO58" s="73"/>
      <c r="FRP58" s="73"/>
      <c r="FRQ58" s="73"/>
      <c r="FRR58" s="73"/>
      <c r="FRS58" s="73"/>
      <c r="FRT58" s="73"/>
      <c r="FRU58" s="73"/>
      <c r="FRV58" s="73"/>
      <c r="FRW58" s="73"/>
      <c r="FRX58" s="73"/>
      <c r="FRY58" s="73"/>
      <c r="FRZ58" s="73"/>
      <c r="FSA58" s="73"/>
      <c r="FSB58" s="73"/>
      <c r="FSC58" s="73"/>
      <c r="FSD58" s="73"/>
      <c r="FSE58" s="73"/>
      <c r="FSF58" s="73"/>
      <c r="FSG58" s="73"/>
      <c r="FSH58" s="73"/>
      <c r="FSI58" s="73"/>
      <c r="FSJ58" s="73"/>
      <c r="FSK58" s="73"/>
      <c r="FSL58" s="73"/>
      <c r="FSM58" s="73"/>
      <c r="FSN58" s="73"/>
      <c r="FSO58" s="73"/>
      <c r="FSP58" s="73"/>
      <c r="FSQ58" s="73"/>
      <c r="FSR58" s="73"/>
      <c r="FSS58" s="73"/>
      <c r="FST58" s="73"/>
      <c r="FSU58" s="73"/>
      <c r="FSV58" s="73"/>
      <c r="FSW58" s="73"/>
      <c r="FSX58" s="73"/>
      <c r="FSY58" s="73"/>
      <c r="FSZ58" s="73"/>
      <c r="FTA58" s="73"/>
      <c r="FTB58" s="73"/>
      <c r="FTC58" s="73"/>
      <c r="FTD58" s="73"/>
      <c r="FTE58" s="73"/>
      <c r="FTF58" s="73"/>
      <c r="FTG58" s="73"/>
      <c r="FTH58" s="73"/>
      <c r="FTI58" s="73"/>
      <c r="FTJ58" s="73"/>
      <c r="FTK58" s="73"/>
      <c r="FTL58" s="73"/>
      <c r="FTM58" s="73"/>
      <c r="FTN58" s="73"/>
      <c r="FTO58" s="73"/>
      <c r="FTP58" s="73"/>
      <c r="FTQ58" s="73"/>
      <c r="FTR58" s="73"/>
      <c r="FTS58" s="73"/>
      <c r="FTT58" s="73"/>
      <c r="FTU58" s="73"/>
      <c r="FTV58" s="73"/>
      <c r="FTW58" s="73"/>
      <c r="FTX58" s="73"/>
      <c r="FTY58" s="73"/>
      <c r="FTZ58" s="73"/>
      <c r="FUA58" s="73"/>
      <c r="FUB58" s="73"/>
      <c r="FUC58" s="73"/>
      <c r="FUD58" s="73"/>
      <c r="FUE58" s="73"/>
      <c r="FUF58" s="73"/>
      <c r="FUG58" s="73"/>
      <c r="FUH58" s="73"/>
      <c r="FUI58" s="73"/>
      <c r="FUJ58" s="73"/>
      <c r="FUK58" s="73"/>
      <c r="FUL58" s="73"/>
      <c r="FUM58" s="73"/>
      <c r="FUN58" s="73"/>
      <c r="FUO58" s="73"/>
      <c r="FUP58" s="73"/>
      <c r="FUQ58" s="73"/>
      <c r="FUR58" s="73"/>
      <c r="FUS58" s="73"/>
      <c r="FUT58" s="73"/>
      <c r="FUU58" s="73"/>
      <c r="FUV58" s="73"/>
      <c r="FUW58" s="73"/>
      <c r="FUX58" s="73"/>
      <c r="FUY58" s="73"/>
      <c r="FUZ58" s="73"/>
      <c r="FVA58" s="73"/>
      <c r="FVB58" s="73"/>
      <c r="FVC58" s="73"/>
      <c r="FVD58" s="73"/>
      <c r="FVE58" s="73"/>
      <c r="FVF58" s="73"/>
      <c r="FVG58" s="73"/>
      <c r="FVH58" s="73"/>
      <c r="FVI58" s="73"/>
      <c r="FVJ58" s="73"/>
      <c r="FVK58" s="73"/>
      <c r="FVL58" s="73"/>
      <c r="FVM58" s="73"/>
      <c r="FVN58" s="73"/>
      <c r="FVO58" s="73"/>
      <c r="FVP58" s="73"/>
      <c r="FVQ58" s="73"/>
      <c r="FVR58" s="73"/>
      <c r="FVS58" s="73"/>
      <c r="FVT58" s="73"/>
      <c r="FVU58" s="73"/>
      <c r="FVV58" s="73"/>
      <c r="FVW58" s="73"/>
      <c r="FVX58" s="73"/>
      <c r="FVY58" s="73"/>
      <c r="FVZ58" s="73"/>
      <c r="FWA58" s="73"/>
      <c r="FWB58" s="73"/>
      <c r="FWC58" s="73"/>
      <c r="FWD58" s="73"/>
      <c r="FWE58" s="73"/>
      <c r="FWF58" s="73"/>
      <c r="FWG58" s="73"/>
      <c r="FWH58" s="73"/>
      <c r="FWI58" s="73"/>
      <c r="FWJ58" s="73"/>
      <c r="FWK58" s="73"/>
      <c r="FWL58" s="73"/>
      <c r="FWM58" s="73"/>
      <c r="FWN58" s="73"/>
      <c r="FWO58" s="73"/>
      <c r="FWP58" s="73"/>
      <c r="FWQ58" s="73"/>
      <c r="FWR58" s="73"/>
      <c r="FWS58" s="73"/>
      <c r="FWT58" s="73"/>
      <c r="FWU58" s="73"/>
      <c r="FWV58" s="73"/>
      <c r="FWW58" s="73"/>
      <c r="FWX58" s="73"/>
      <c r="FWY58" s="73"/>
      <c r="FWZ58" s="73"/>
      <c r="FXA58" s="73"/>
      <c r="FXB58" s="73"/>
      <c r="FXC58" s="73"/>
      <c r="FXD58" s="73"/>
      <c r="FXE58" s="73"/>
      <c r="FXF58" s="73"/>
      <c r="FXG58" s="73"/>
      <c r="FXH58" s="73"/>
      <c r="FXI58" s="73"/>
      <c r="FXJ58" s="73"/>
      <c r="FXK58" s="73"/>
      <c r="FXL58" s="73"/>
      <c r="FXM58" s="73"/>
      <c r="FXN58" s="73"/>
      <c r="FXO58" s="73"/>
      <c r="FXP58" s="73"/>
      <c r="FXQ58" s="73"/>
      <c r="FXR58" s="73"/>
      <c r="FXS58" s="73"/>
      <c r="FXT58" s="73"/>
      <c r="FXU58" s="73"/>
      <c r="FXV58" s="73"/>
      <c r="FXW58" s="73"/>
      <c r="FXX58" s="73"/>
      <c r="FXY58" s="73"/>
      <c r="FXZ58" s="73"/>
      <c r="FYA58" s="73"/>
      <c r="FYB58" s="73"/>
      <c r="FYC58" s="73"/>
      <c r="FYD58" s="73"/>
      <c r="FYE58" s="73"/>
      <c r="FYF58" s="73"/>
      <c r="FYG58" s="73"/>
      <c r="FYH58" s="73"/>
      <c r="FYI58" s="73"/>
      <c r="FYJ58" s="73"/>
      <c r="FYK58" s="73"/>
      <c r="FYL58" s="73"/>
      <c r="FYM58" s="73"/>
      <c r="FYN58" s="73"/>
      <c r="FYO58" s="73"/>
      <c r="FYP58" s="73"/>
      <c r="FYQ58" s="73"/>
      <c r="FYR58" s="73"/>
      <c r="FYS58" s="73"/>
      <c r="FYT58" s="73"/>
      <c r="FYU58" s="73"/>
      <c r="FYV58" s="73"/>
      <c r="FYW58" s="73"/>
      <c r="FYX58" s="73"/>
      <c r="FYY58" s="73"/>
      <c r="FYZ58" s="73"/>
      <c r="FZA58" s="73"/>
      <c r="FZB58" s="73"/>
      <c r="FZC58" s="73"/>
      <c r="FZD58" s="73"/>
      <c r="FZE58" s="73"/>
      <c r="FZF58" s="73"/>
      <c r="FZG58" s="73"/>
      <c r="FZH58" s="73"/>
      <c r="FZI58" s="73"/>
      <c r="FZJ58" s="73"/>
      <c r="FZK58" s="73"/>
      <c r="FZL58" s="73"/>
      <c r="FZM58" s="73"/>
      <c r="FZN58" s="73"/>
      <c r="FZO58" s="73"/>
      <c r="FZP58" s="73"/>
      <c r="FZQ58" s="73"/>
      <c r="FZR58" s="73"/>
      <c r="FZS58" s="73"/>
      <c r="FZT58" s="73"/>
      <c r="FZU58" s="73"/>
      <c r="FZV58" s="73"/>
      <c r="FZW58" s="73"/>
      <c r="FZX58" s="73"/>
      <c r="FZY58" s="73"/>
      <c r="FZZ58" s="73"/>
      <c r="GAA58" s="73"/>
      <c r="GAB58" s="73"/>
      <c r="GAC58" s="73"/>
      <c r="GAD58" s="73"/>
      <c r="GAE58" s="73"/>
      <c r="GAF58" s="73"/>
      <c r="GAG58" s="73"/>
      <c r="GAH58" s="73"/>
      <c r="GAI58" s="73"/>
      <c r="GAJ58" s="73"/>
      <c r="GAK58" s="73"/>
      <c r="GAL58" s="73"/>
      <c r="GAM58" s="73"/>
      <c r="GAN58" s="73"/>
      <c r="GAO58" s="73"/>
      <c r="GAP58" s="73"/>
      <c r="GAQ58" s="73"/>
      <c r="GAR58" s="73"/>
      <c r="GAS58" s="73"/>
      <c r="GAT58" s="73"/>
      <c r="GAU58" s="73"/>
      <c r="GAV58" s="73"/>
      <c r="GAW58" s="73"/>
      <c r="GAX58" s="73"/>
      <c r="GAY58" s="73"/>
      <c r="GAZ58" s="73"/>
      <c r="GBA58" s="73"/>
      <c r="GBB58" s="73"/>
      <c r="GBC58" s="73"/>
      <c r="GBD58" s="73"/>
      <c r="GBE58" s="73"/>
      <c r="GBF58" s="73"/>
      <c r="GBG58" s="73"/>
      <c r="GBH58" s="73"/>
      <c r="GBI58" s="73"/>
      <c r="GBJ58" s="73"/>
      <c r="GBK58" s="73"/>
      <c r="GBL58" s="73"/>
      <c r="GBM58" s="73"/>
      <c r="GBN58" s="73"/>
      <c r="GBO58" s="73"/>
      <c r="GBP58" s="73"/>
      <c r="GBQ58" s="73"/>
      <c r="GBR58" s="73"/>
      <c r="GBS58" s="73"/>
      <c r="GBT58" s="73"/>
      <c r="GBU58" s="73"/>
      <c r="GBV58" s="73"/>
      <c r="GBW58" s="73"/>
      <c r="GBX58" s="73"/>
      <c r="GBY58" s="73"/>
      <c r="GBZ58" s="73"/>
      <c r="GCA58" s="73"/>
      <c r="GCB58" s="73"/>
      <c r="GCC58" s="73"/>
      <c r="GCD58" s="73"/>
      <c r="GCE58" s="73"/>
      <c r="GCF58" s="73"/>
      <c r="GCG58" s="73"/>
      <c r="GCH58" s="73"/>
      <c r="GCI58" s="73"/>
      <c r="GCJ58" s="73"/>
      <c r="GCK58" s="73"/>
      <c r="GCL58" s="73"/>
      <c r="GCM58" s="73"/>
      <c r="GCN58" s="73"/>
      <c r="GCO58" s="73"/>
      <c r="GCP58" s="73"/>
      <c r="GCQ58" s="73"/>
      <c r="GCR58" s="73"/>
      <c r="GCS58" s="73"/>
      <c r="GCT58" s="73"/>
      <c r="GCU58" s="73"/>
      <c r="GCV58" s="73"/>
      <c r="GCW58" s="73"/>
      <c r="GCX58" s="73"/>
      <c r="GCY58" s="73"/>
      <c r="GCZ58" s="73"/>
      <c r="GDA58" s="73"/>
      <c r="GDB58" s="73"/>
      <c r="GDC58" s="73"/>
      <c r="GDD58" s="73"/>
      <c r="GDE58" s="73"/>
      <c r="GDF58" s="73"/>
      <c r="GDG58" s="73"/>
      <c r="GDH58" s="73"/>
      <c r="GDI58" s="73"/>
      <c r="GDJ58" s="73"/>
      <c r="GDK58" s="73"/>
      <c r="GDL58" s="73"/>
      <c r="GDM58" s="73"/>
      <c r="GDN58" s="73"/>
      <c r="GDO58" s="73"/>
      <c r="GDP58" s="73"/>
      <c r="GDQ58" s="73"/>
      <c r="GDR58" s="73"/>
      <c r="GDS58" s="73"/>
      <c r="GDT58" s="73"/>
      <c r="GDU58" s="73"/>
      <c r="GDV58" s="73"/>
      <c r="GDW58" s="73"/>
      <c r="GDX58" s="73"/>
      <c r="GDY58" s="73"/>
      <c r="GDZ58" s="73"/>
      <c r="GEA58" s="73"/>
      <c r="GEB58" s="73"/>
      <c r="GEC58" s="73"/>
      <c r="GED58" s="73"/>
      <c r="GEE58" s="73"/>
      <c r="GEF58" s="73"/>
      <c r="GEG58" s="73"/>
      <c r="GEH58" s="73"/>
      <c r="GEI58" s="73"/>
      <c r="GEJ58" s="73"/>
      <c r="GEK58" s="73"/>
      <c r="GEL58" s="73"/>
      <c r="GEM58" s="73"/>
      <c r="GEN58" s="73"/>
      <c r="GEO58" s="73"/>
      <c r="GEP58" s="73"/>
      <c r="GEQ58" s="73"/>
      <c r="GER58" s="73"/>
      <c r="GES58" s="73"/>
      <c r="GET58" s="73"/>
      <c r="GEU58" s="73"/>
      <c r="GEV58" s="73"/>
      <c r="GEW58" s="73"/>
      <c r="GEX58" s="73"/>
      <c r="GEY58" s="73"/>
      <c r="GEZ58" s="73"/>
      <c r="GFA58" s="73"/>
      <c r="GFB58" s="73"/>
      <c r="GFC58" s="73"/>
      <c r="GFD58" s="73"/>
      <c r="GFE58" s="73"/>
      <c r="GFF58" s="73"/>
      <c r="GFG58" s="73"/>
      <c r="GFH58" s="73"/>
      <c r="GFI58" s="73"/>
      <c r="GFJ58" s="73"/>
      <c r="GFK58" s="73"/>
      <c r="GFL58" s="73"/>
      <c r="GFM58" s="73"/>
      <c r="GFN58" s="73"/>
      <c r="GFO58" s="73"/>
      <c r="GFP58" s="73"/>
      <c r="GFQ58" s="73"/>
      <c r="GFR58" s="73"/>
      <c r="GFS58" s="73"/>
      <c r="GFT58" s="73"/>
      <c r="GFU58" s="73"/>
      <c r="GFV58" s="73"/>
      <c r="GFW58" s="73"/>
      <c r="GFX58" s="73"/>
      <c r="GFY58" s="73"/>
      <c r="GFZ58" s="73"/>
      <c r="GGA58" s="73"/>
      <c r="GGB58" s="73"/>
      <c r="GGC58" s="73"/>
      <c r="GGD58" s="73"/>
      <c r="GGE58" s="73"/>
      <c r="GGF58" s="73"/>
      <c r="GGG58" s="73"/>
      <c r="GGH58" s="73"/>
      <c r="GGI58" s="73"/>
      <c r="GGJ58" s="73"/>
      <c r="GGK58" s="73"/>
      <c r="GGL58" s="73"/>
      <c r="GGM58" s="73"/>
      <c r="GGN58" s="73"/>
      <c r="GGO58" s="73"/>
      <c r="GGP58" s="73"/>
      <c r="GGQ58" s="73"/>
      <c r="GGR58" s="73"/>
      <c r="GGS58" s="73"/>
      <c r="GGT58" s="73"/>
      <c r="GGU58" s="73"/>
      <c r="GGV58" s="73"/>
      <c r="GGW58" s="73"/>
      <c r="GGX58" s="73"/>
      <c r="GGY58" s="73"/>
      <c r="GGZ58" s="73"/>
      <c r="GHA58" s="73"/>
      <c r="GHB58" s="73"/>
      <c r="GHC58" s="73"/>
      <c r="GHD58" s="73"/>
      <c r="GHE58" s="73"/>
      <c r="GHF58" s="73"/>
      <c r="GHG58" s="73"/>
      <c r="GHH58" s="73"/>
      <c r="GHI58" s="73"/>
      <c r="GHJ58" s="73"/>
      <c r="GHK58" s="73"/>
      <c r="GHL58" s="73"/>
      <c r="GHM58" s="73"/>
      <c r="GHN58" s="73"/>
      <c r="GHO58" s="73"/>
      <c r="GHP58" s="73"/>
      <c r="GHQ58" s="73"/>
      <c r="GHR58" s="73"/>
      <c r="GHS58" s="73"/>
      <c r="GHT58" s="73"/>
      <c r="GHU58" s="73"/>
      <c r="GHV58" s="73"/>
      <c r="GHW58" s="73"/>
      <c r="GHX58" s="73"/>
      <c r="GHY58" s="73"/>
      <c r="GHZ58" s="73"/>
      <c r="GIA58" s="73"/>
      <c r="GIB58" s="73"/>
      <c r="GIC58" s="73"/>
      <c r="GID58" s="73"/>
      <c r="GIE58" s="73"/>
      <c r="GIF58" s="73"/>
      <c r="GIG58" s="73"/>
      <c r="GIH58" s="73"/>
      <c r="GII58" s="73"/>
      <c r="GIJ58" s="73"/>
      <c r="GIK58" s="73"/>
      <c r="GIL58" s="73"/>
      <c r="GIM58" s="73"/>
      <c r="GIN58" s="73"/>
      <c r="GIO58" s="73"/>
      <c r="GIP58" s="73"/>
      <c r="GIQ58" s="73"/>
      <c r="GIR58" s="73"/>
      <c r="GIS58" s="73"/>
      <c r="GIT58" s="73"/>
      <c r="GIU58" s="73"/>
      <c r="GIV58" s="73"/>
      <c r="GIW58" s="73"/>
      <c r="GIX58" s="73"/>
      <c r="GIY58" s="73"/>
      <c r="GIZ58" s="73"/>
      <c r="GJA58" s="73"/>
      <c r="GJB58" s="73"/>
      <c r="GJC58" s="73"/>
      <c r="GJD58" s="73"/>
      <c r="GJE58" s="73"/>
      <c r="GJF58" s="73"/>
      <c r="GJG58" s="73"/>
      <c r="GJH58" s="73"/>
      <c r="GJI58" s="73"/>
      <c r="GJJ58" s="73"/>
      <c r="GJK58" s="73"/>
      <c r="GJL58" s="73"/>
      <c r="GJM58" s="73"/>
      <c r="GJN58" s="73"/>
      <c r="GJO58" s="73"/>
      <c r="GJP58" s="73"/>
      <c r="GJQ58" s="73"/>
      <c r="GJR58" s="73"/>
      <c r="GJS58" s="73"/>
      <c r="GJT58" s="73"/>
      <c r="GJU58" s="73"/>
      <c r="GJV58" s="73"/>
      <c r="GJW58" s="73"/>
      <c r="GJX58" s="73"/>
      <c r="GJY58" s="73"/>
      <c r="GJZ58" s="73"/>
      <c r="GKA58" s="73"/>
      <c r="GKB58" s="73"/>
      <c r="GKC58" s="73"/>
      <c r="GKD58" s="73"/>
      <c r="GKE58" s="73"/>
      <c r="GKF58" s="73"/>
      <c r="GKG58" s="73"/>
      <c r="GKH58" s="73"/>
      <c r="GKI58" s="73"/>
      <c r="GKJ58" s="73"/>
      <c r="GKK58" s="73"/>
      <c r="GKL58" s="73"/>
      <c r="GKM58" s="73"/>
      <c r="GKN58" s="73"/>
      <c r="GKO58" s="73"/>
      <c r="GKP58" s="73"/>
      <c r="GKQ58" s="73"/>
      <c r="GKR58" s="73"/>
      <c r="GKS58" s="73"/>
      <c r="GKT58" s="73"/>
      <c r="GKU58" s="73"/>
      <c r="GKV58" s="73"/>
      <c r="GKW58" s="73"/>
      <c r="GKX58" s="73"/>
      <c r="GKY58" s="73"/>
      <c r="GKZ58" s="73"/>
      <c r="GLA58" s="73"/>
      <c r="GLB58" s="73"/>
      <c r="GLC58" s="73"/>
      <c r="GLD58" s="73"/>
      <c r="GLE58" s="73"/>
      <c r="GLF58" s="73"/>
      <c r="GLG58" s="73"/>
      <c r="GLH58" s="73"/>
      <c r="GLI58" s="73"/>
      <c r="GLJ58" s="73"/>
      <c r="GLK58" s="73"/>
      <c r="GLL58" s="73"/>
      <c r="GLM58" s="73"/>
      <c r="GLN58" s="73"/>
      <c r="GLO58" s="73"/>
      <c r="GLP58" s="73"/>
      <c r="GLQ58" s="73"/>
      <c r="GLR58" s="73"/>
      <c r="GLS58" s="73"/>
      <c r="GLT58" s="73"/>
      <c r="GLU58" s="73"/>
      <c r="GLV58" s="73"/>
      <c r="GLW58" s="73"/>
      <c r="GLX58" s="73"/>
      <c r="GLY58" s="73"/>
      <c r="GLZ58" s="73"/>
      <c r="GMA58" s="73"/>
      <c r="GMB58" s="73"/>
      <c r="GMC58" s="73"/>
      <c r="GMD58" s="73"/>
      <c r="GME58" s="73"/>
      <c r="GMF58" s="73"/>
      <c r="GMG58" s="73"/>
      <c r="GMH58" s="73"/>
      <c r="GMI58" s="73"/>
      <c r="GMJ58" s="73"/>
      <c r="GMK58" s="73"/>
      <c r="GML58" s="73"/>
      <c r="GMM58" s="73"/>
      <c r="GMN58" s="73"/>
      <c r="GMO58" s="73"/>
      <c r="GMP58" s="73"/>
      <c r="GMQ58" s="73"/>
      <c r="GMR58" s="73"/>
      <c r="GMS58" s="73"/>
      <c r="GMT58" s="73"/>
      <c r="GMU58" s="73"/>
      <c r="GMV58" s="73"/>
      <c r="GMW58" s="73"/>
      <c r="GMX58" s="73"/>
      <c r="GMY58" s="73"/>
      <c r="GMZ58" s="73"/>
      <c r="GNA58" s="73"/>
      <c r="GNB58" s="73"/>
      <c r="GNC58" s="73"/>
      <c r="GND58" s="73"/>
      <c r="GNE58" s="73"/>
      <c r="GNF58" s="73"/>
      <c r="GNG58" s="73"/>
      <c r="GNH58" s="73"/>
      <c r="GNI58" s="73"/>
      <c r="GNJ58" s="73"/>
      <c r="GNK58" s="73"/>
      <c r="GNL58" s="73"/>
      <c r="GNM58" s="73"/>
      <c r="GNN58" s="73"/>
      <c r="GNO58" s="73"/>
      <c r="GNP58" s="73"/>
      <c r="GNQ58" s="73"/>
      <c r="GNR58" s="73"/>
      <c r="GNS58" s="73"/>
      <c r="GNT58" s="73"/>
      <c r="GNU58" s="73"/>
      <c r="GNV58" s="73"/>
      <c r="GNW58" s="73"/>
      <c r="GNX58" s="73"/>
      <c r="GNY58" s="73"/>
      <c r="GNZ58" s="73"/>
      <c r="GOA58" s="73"/>
      <c r="GOB58" s="73"/>
      <c r="GOC58" s="73"/>
      <c r="GOD58" s="73"/>
      <c r="GOE58" s="73"/>
      <c r="GOF58" s="73"/>
      <c r="GOG58" s="73"/>
      <c r="GOH58" s="73"/>
      <c r="GOI58" s="73"/>
      <c r="GOJ58" s="73"/>
      <c r="GOK58" s="73"/>
      <c r="GOL58" s="73"/>
      <c r="GOM58" s="73"/>
      <c r="GON58" s="73"/>
      <c r="GOO58" s="73"/>
      <c r="GOP58" s="73"/>
      <c r="GOQ58" s="73"/>
      <c r="GOR58" s="73"/>
      <c r="GOS58" s="73"/>
      <c r="GOT58" s="73"/>
      <c r="GOU58" s="73"/>
      <c r="GOV58" s="73"/>
      <c r="GOW58" s="73"/>
      <c r="GOX58" s="73"/>
      <c r="GOY58" s="73"/>
      <c r="GOZ58" s="73"/>
      <c r="GPA58" s="73"/>
      <c r="GPB58" s="73"/>
      <c r="GPC58" s="73"/>
      <c r="GPD58" s="73"/>
      <c r="GPE58" s="73"/>
      <c r="GPF58" s="73"/>
      <c r="GPG58" s="73"/>
      <c r="GPH58" s="73"/>
      <c r="GPI58" s="73"/>
      <c r="GPJ58" s="73"/>
      <c r="GPK58" s="73"/>
      <c r="GPL58" s="73"/>
      <c r="GPM58" s="73"/>
      <c r="GPN58" s="73"/>
      <c r="GPO58" s="73"/>
      <c r="GPP58" s="73"/>
      <c r="GPQ58" s="73"/>
      <c r="GPR58" s="73"/>
      <c r="GPS58" s="73"/>
      <c r="GPT58" s="73"/>
      <c r="GPU58" s="73"/>
      <c r="GPV58" s="73"/>
      <c r="GPW58" s="73"/>
      <c r="GPX58" s="73"/>
      <c r="GPY58" s="73"/>
      <c r="GPZ58" s="73"/>
      <c r="GQA58" s="73"/>
      <c r="GQB58" s="73"/>
      <c r="GQC58" s="73"/>
      <c r="GQD58" s="73"/>
      <c r="GQE58" s="73"/>
      <c r="GQF58" s="73"/>
      <c r="GQG58" s="73"/>
      <c r="GQH58" s="73"/>
      <c r="GQI58" s="73"/>
      <c r="GQJ58" s="73"/>
      <c r="GQK58" s="73"/>
      <c r="GQL58" s="73"/>
      <c r="GQM58" s="73"/>
      <c r="GQN58" s="73"/>
      <c r="GQO58" s="73"/>
      <c r="GQP58" s="73"/>
      <c r="GQQ58" s="73"/>
      <c r="GQR58" s="73"/>
      <c r="GQS58" s="73"/>
      <c r="GQT58" s="73"/>
      <c r="GQU58" s="73"/>
      <c r="GQV58" s="73"/>
      <c r="GQW58" s="73"/>
      <c r="GQX58" s="73"/>
      <c r="GQY58" s="73"/>
      <c r="GQZ58" s="73"/>
      <c r="GRA58" s="73"/>
      <c r="GRB58" s="73"/>
      <c r="GRC58" s="73"/>
      <c r="GRD58" s="73"/>
      <c r="GRE58" s="73"/>
      <c r="GRF58" s="73"/>
      <c r="GRG58" s="73"/>
      <c r="GRH58" s="73"/>
      <c r="GRI58" s="73"/>
      <c r="GRJ58" s="73"/>
      <c r="GRK58" s="73"/>
      <c r="GRL58" s="73"/>
      <c r="GRM58" s="73"/>
      <c r="GRN58" s="73"/>
      <c r="GRO58" s="73"/>
      <c r="GRP58" s="73"/>
      <c r="GRQ58" s="73"/>
      <c r="GRR58" s="73"/>
      <c r="GRS58" s="73"/>
      <c r="GRT58" s="73"/>
      <c r="GRU58" s="73"/>
      <c r="GRV58" s="73"/>
      <c r="GRW58" s="73"/>
      <c r="GRX58" s="73"/>
      <c r="GRY58" s="73"/>
      <c r="GRZ58" s="73"/>
      <c r="GSA58" s="73"/>
      <c r="GSB58" s="73"/>
      <c r="GSC58" s="73"/>
      <c r="GSD58" s="73"/>
      <c r="GSE58" s="73"/>
      <c r="GSF58" s="73"/>
      <c r="GSG58" s="73"/>
      <c r="GSH58" s="73"/>
      <c r="GSI58" s="73"/>
      <c r="GSJ58" s="73"/>
      <c r="GSK58" s="73"/>
      <c r="GSL58" s="73"/>
      <c r="GSM58" s="73"/>
      <c r="GSN58" s="73"/>
      <c r="GSO58" s="73"/>
      <c r="GSP58" s="73"/>
      <c r="GSQ58" s="73"/>
      <c r="GSR58" s="73"/>
      <c r="GSS58" s="73"/>
      <c r="GST58" s="73"/>
      <c r="GSU58" s="73"/>
      <c r="GSV58" s="73"/>
      <c r="GSW58" s="73"/>
      <c r="GSX58" s="73"/>
      <c r="GSY58" s="73"/>
      <c r="GSZ58" s="73"/>
      <c r="GTA58" s="73"/>
      <c r="GTB58" s="73"/>
      <c r="GTC58" s="73"/>
      <c r="GTD58" s="73"/>
      <c r="GTE58" s="73"/>
      <c r="GTF58" s="73"/>
      <c r="GTG58" s="73"/>
      <c r="GTH58" s="73"/>
      <c r="GTI58" s="73"/>
      <c r="GTJ58" s="73"/>
      <c r="GTK58" s="73"/>
      <c r="GTL58" s="73"/>
      <c r="GTM58" s="73"/>
      <c r="GTN58" s="73"/>
      <c r="GTO58" s="73"/>
      <c r="GTP58" s="73"/>
      <c r="GTQ58" s="73"/>
      <c r="GTR58" s="73"/>
      <c r="GTS58" s="73"/>
      <c r="GTT58" s="73"/>
      <c r="GTU58" s="73"/>
      <c r="GTV58" s="73"/>
      <c r="GTW58" s="73"/>
      <c r="GTX58" s="73"/>
      <c r="GTY58" s="73"/>
      <c r="GTZ58" s="73"/>
      <c r="GUA58" s="73"/>
      <c r="GUB58" s="73"/>
      <c r="GUC58" s="73"/>
      <c r="GUD58" s="73"/>
      <c r="GUE58" s="73"/>
      <c r="GUF58" s="73"/>
      <c r="GUG58" s="73"/>
      <c r="GUH58" s="73"/>
      <c r="GUI58" s="73"/>
      <c r="GUJ58" s="73"/>
      <c r="GUK58" s="73"/>
      <c r="GUL58" s="73"/>
      <c r="GUM58" s="73"/>
      <c r="GUN58" s="73"/>
      <c r="GUO58" s="73"/>
      <c r="GUP58" s="73"/>
      <c r="GUQ58" s="73"/>
      <c r="GUR58" s="73"/>
      <c r="GUS58" s="73"/>
      <c r="GUT58" s="73"/>
      <c r="GUU58" s="73"/>
      <c r="GUV58" s="73"/>
      <c r="GUW58" s="73"/>
      <c r="GUX58" s="73"/>
      <c r="GUY58" s="73"/>
      <c r="GUZ58" s="73"/>
      <c r="GVA58" s="73"/>
      <c r="GVB58" s="73"/>
      <c r="GVC58" s="73"/>
      <c r="GVD58" s="73"/>
      <c r="GVE58" s="73"/>
      <c r="GVF58" s="73"/>
      <c r="GVG58" s="73"/>
      <c r="GVH58" s="73"/>
      <c r="GVI58" s="73"/>
      <c r="GVJ58" s="73"/>
      <c r="GVK58" s="73"/>
      <c r="GVL58" s="73"/>
      <c r="GVM58" s="73"/>
      <c r="GVN58" s="73"/>
      <c r="GVO58" s="73"/>
      <c r="GVP58" s="73"/>
      <c r="GVQ58" s="73"/>
      <c r="GVR58" s="73"/>
      <c r="GVS58" s="73"/>
      <c r="GVT58" s="73"/>
      <c r="GVU58" s="73"/>
      <c r="GVV58" s="73"/>
      <c r="GVW58" s="73"/>
      <c r="GVX58" s="73"/>
      <c r="GVY58" s="73"/>
      <c r="GVZ58" s="73"/>
      <c r="GWA58" s="73"/>
      <c r="GWB58" s="73"/>
      <c r="GWC58" s="73"/>
      <c r="GWD58" s="73"/>
      <c r="GWE58" s="73"/>
      <c r="GWF58" s="73"/>
      <c r="GWG58" s="73"/>
      <c r="GWH58" s="73"/>
      <c r="GWI58" s="73"/>
      <c r="GWJ58" s="73"/>
      <c r="GWK58" s="73"/>
      <c r="GWL58" s="73"/>
      <c r="GWM58" s="73"/>
      <c r="GWN58" s="73"/>
      <c r="GWO58" s="73"/>
      <c r="GWP58" s="73"/>
      <c r="GWQ58" s="73"/>
      <c r="GWR58" s="73"/>
      <c r="GWS58" s="73"/>
      <c r="GWT58" s="73"/>
      <c r="GWU58" s="73"/>
      <c r="GWV58" s="73"/>
      <c r="GWW58" s="73"/>
      <c r="GWX58" s="73"/>
      <c r="GWY58" s="73"/>
      <c r="GWZ58" s="73"/>
      <c r="GXA58" s="73"/>
      <c r="GXB58" s="73"/>
      <c r="GXC58" s="73"/>
      <c r="GXD58" s="73"/>
      <c r="GXE58" s="73"/>
      <c r="GXF58" s="73"/>
      <c r="GXG58" s="73"/>
      <c r="GXH58" s="73"/>
      <c r="GXI58" s="73"/>
      <c r="GXJ58" s="73"/>
      <c r="GXK58" s="73"/>
      <c r="GXL58" s="73"/>
      <c r="GXM58" s="73"/>
      <c r="GXN58" s="73"/>
      <c r="GXO58" s="73"/>
      <c r="GXP58" s="73"/>
      <c r="GXQ58" s="73"/>
      <c r="GXR58" s="73"/>
      <c r="GXS58" s="73"/>
      <c r="GXT58" s="73"/>
      <c r="GXU58" s="73"/>
      <c r="GXV58" s="73"/>
      <c r="GXW58" s="73"/>
      <c r="GXX58" s="73"/>
      <c r="GXY58" s="73"/>
      <c r="GXZ58" s="73"/>
      <c r="GYA58" s="73"/>
      <c r="GYB58" s="73"/>
      <c r="GYC58" s="73"/>
      <c r="GYD58" s="73"/>
      <c r="GYE58" s="73"/>
      <c r="GYF58" s="73"/>
      <c r="GYG58" s="73"/>
      <c r="GYH58" s="73"/>
      <c r="GYI58" s="73"/>
      <c r="GYJ58" s="73"/>
      <c r="GYK58" s="73"/>
      <c r="GYL58" s="73"/>
      <c r="GYM58" s="73"/>
      <c r="GYN58" s="73"/>
      <c r="GYO58" s="73"/>
      <c r="GYP58" s="73"/>
      <c r="GYQ58" s="73"/>
      <c r="GYR58" s="73"/>
      <c r="GYS58" s="73"/>
      <c r="GYT58" s="73"/>
      <c r="GYU58" s="73"/>
      <c r="GYV58" s="73"/>
      <c r="GYW58" s="73"/>
      <c r="GYX58" s="73"/>
      <c r="GYY58" s="73"/>
      <c r="GYZ58" s="73"/>
      <c r="GZA58" s="73"/>
      <c r="GZB58" s="73"/>
      <c r="GZC58" s="73"/>
      <c r="GZD58" s="73"/>
      <c r="GZE58" s="73"/>
      <c r="GZF58" s="73"/>
      <c r="GZG58" s="73"/>
      <c r="GZH58" s="73"/>
      <c r="GZI58" s="73"/>
      <c r="GZJ58" s="73"/>
      <c r="GZK58" s="73"/>
      <c r="GZL58" s="73"/>
      <c r="GZM58" s="73"/>
      <c r="GZN58" s="73"/>
      <c r="GZO58" s="73"/>
      <c r="GZP58" s="73"/>
      <c r="GZQ58" s="73"/>
      <c r="GZR58" s="73"/>
      <c r="GZS58" s="73"/>
      <c r="GZT58" s="73"/>
      <c r="GZU58" s="73"/>
      <c r="GZV58" s="73"/>
      <c r="GZW58" s="73"/>
      <c r="GZX58" s="73"/>
      <c r="GZY58" s="73"/>
      <c r="GZZ58" s="73"/>
      <c r="HAA58" s="73"/>
      <c r="HAB58" s="73"/>
      <c r="HAC58" s="73"/>
      <c r="HAD58" s="73"/>
      <c r="HAE58" s="73"/>
      <c r="HAF58" s="73"/>
      <c r="HAG58" s="73"/>
      <c r="HAH58" s="73"/>
      <c r="HAI58" s="73"/>
      <c r="HAJ58" s="73"/>
      <c r="HAK58" s="73"/>
      <c r="HAL58" s="73"/>
      <c r="HAM58" s="73"/>
      <c r="HAN58" s="73"/>
      <c r="HAO58" s="73"/>
      <c r="HAP58" s="73"/>
      <c r="HAQ58" s="73"/>
      <c r="HAR58" s="73"/>
      <c r="HAS58" s="73"/>
      <c r="HAT58" s="73"/>
      <c r="HAU58" s="73"/>
      <c r="HAV58" s="73"/>
      <c r="HAW58" s="73"/>
      <c r="HAX58" s="73"/>
      <c r="HAY58" s="73"/>
      <c r="HAZ58" s="73"/>
      <c r="HBA58" s="73"/>
      <c r="HBB58" s="73"/>
      <c r="HBC58" s="73"/>
      <c r="HBD58" s="73"/>
      <c r="HBE58" s="73"/>
      <c r="HBF58" s="73"/>
      <c r="HBG58" s="73"/>
      <c r="HBH58" s="73"/>
      <c r="HBI58" s="73"/>
      <c r="HBJ58" s="73"/>
      <c r="HBK58" s="73"/>
      <c r="HBL58" s="73"/>
      <c r="HBM58" s="73"/>
      <c r="HBN58" s="73"/>
      <c r="HBO58" s="73"/>
      <c r="HBP58" s="73"/>
      <c r="HBQ58" s="73"/>
      <c r="HBR58" s="73"/>
      <c r="HBS58" s="73"/>
      <c r="HBT58" s="73"/>
      <c r="HBU58" s="73"/>
      <c r="HBV58" s="73"/>
      <c r="HBW58" s="73"/>
      <c r="HBX58" s="73"/>
      <c r="HBY58" s="73"/>
      <c r="HBZ58" s="73"/>
      <c r="HCA58" s="73"/>
      <c r="HCB58" s="73"/>
      <c r="HCC58" s="73"/>
      <c r="HCD58" s="73"/>
      <c r="HCE58" s="73"/>
      <c r="HCF58" s="73"/>
      <c r="HCG58" s="73"/>
      <c r="HCH58" s="73"/>
      <c r="HCI58" s="73"/>
      <c r="HCJ58" s="73"/>
      <c r="HCK58" s="73"/>
      <c r="HCL58" s="73"/>
      <c r="HCM58" s="73"/>
      <c r="HCN58" s="73"/>
      <c r="HCO58" s="73"/>
      <c r="HCP58" s="73"/>
      <c r="HCQ58" s="73"/>
      <c r="HCR58" s="73"/>
      <c r="HCS58" s="73"/>
      <c r="HCT58" s="73"/>
      <c r="HCU58" s="73"/>
      <c r="HCV58" s="73"/>
      <c r="HCW58" s="73"/>
      <c r="HCX58" s="73"/>
      <c r="HCY58" s="73"/>
      <c r="HCZ58" s="73"/>
      <c r="HDA58" s="73"/>
      <c r="HDB58" s="73"/>
      <c r="HDC58" s="73"/>
      <c r="HDD58" s="73"/>
      <c r="HDE58" s="73"/>
      <c r="HDF58" s="73"/>
      <c r="HDG58" s="73"/>
      <c r="HDH58" s="73"/>
      <c r="HDI58" s="73"/>
      <c r="HDJ58" s="73"/>
      <c r="HDK58" s="73"/>
      <c r="HDL58" s="73"/>
      <c r="HDM58" s="73"/>
      <c r="HDN58" s="73"/>
      <c r="HDO58" s="73"/>
      <c r="HDP58" s="73"/>
      <c r="HDQ58" s="73"/>
      <c r="HDR58" s="73"/>
      <c r="HDS58" s="73"/>
      <c r="HDT58" s="73"/>
      <c r="HDU58" s="73"/>
      <c r="HDV58" s="73"/>
      <c r="HDW58" s="73"/>
      <c r="HDX58" s="73"/>
      <c r="HDY58" s="73"/>
      <c r="HDZ58" s="73"/>
      <c r="HEA58" s="73"/>
      <c r="HEB58" s="73"/>
      <c r="HEC58" s="73"/>
      <c r="HED58" s="73"/>
      <c r="HEE58" s="73"/>
      <c r="HEF58" s="73"/>
      <c r="HEG58" s="73"/>
      <c r="HEH58" s="73"/>
      <c r="HEI58" s="73"/>
      <c r="HEJ58" s="73"/>
      <c r="HEK58" s="73"/>
      <c r="HEL58" s="73"/>
      <c r="HEM58" s="73"/>
      <c r="HEN58" s="73"/>
      <c r="HEO58" s="73"/>
      <c r="HEP58" s="73"/>
      <c r="HEQ58" s="73"/>
      <c r="HER58" s="73"/>
      <c r="HES58" s="73"/>
      <c r="HET58" s="73"/>
      <c r="HEU58" s="73"/>
      <c r="HEV58" s="73"/>
      <c r="HEW58" s="73"/>
      <c r="HEX58" s="73"/>
      <c r="HEY58" s="73"/>
      <c r="HEZ58" s="73"/>
      <c r="HFA58" s="73"/>
      <c r="HFB58" s="73"/>
      <c r="HFC58" s="73"/>
      <c r="HFD58" s="73"/>
      <c r="HFE58" s="73"/>
      <c r="HFF58" s="73"/>
      <c r="HFG58" s="73"/>
      <c r="HFH58" s="73"/>
      <c r="HFI58" s="73"/>
      <c r="HFJ58" s="73"/>
      <c r="HFK58" s="73"/>
      <c r="HFL58" s="73"/>
      <c r="HFM58" s="73"/>
      <c r="HFN58" s="73"/>
      <c r="HFO58" s="73"/>
      <c r="HFP58" s="73"/>
      <c r="HFQ58" s="73"/>
      <c r="HFR58" s="73"/>
      <c r="HFS58" s="73"/>
      <c r="HFT58" s="73"/>
      <c r="HFU58" s="73"/>
      <c r="HFV58" s="73"/>
      <c r="HFW58" s="73"/>
      <c r="HFX58" s="73"/>
      <c r="HFY58" s="73"/>
      <c r="HFZ58" s="73"/>
      <c r="HGA58" s="73"/>
      <c r="HGB58" s="73"/>
      <c r="HGC58" s="73"/>
      <c r="HGD58" s="73"/>
      <c r="HGE58" s="73"/>
      <c r="HGF58" s="73"/>
      <c r="HGG58" s="73"/>
      <c r="HGH58" s="73"/>
      <c r="HGI58" s="73"/>
      <c r="HGJ58" s="73"/>
      <c r="HGK58" s="73"/>
      <c r="HGL58" s="73"/>
      <c r="HGM58" s="73"/>
      <c r="HGN58" s="73"/>
      <c r="HGO58" s="73"/>
      <c r="HGP58" s="73"/>
      <c r="HGQ58" s="73"/>
      <c r="HGR58" s="73"/>
      <c r="HGS58" s="73"/>
      <c r="HGT58" s="73"/>
      <c r="HGU58" s="73"/>
      <c r="HGV58" s="73"/>
      <c r="HGW58" s="73"/>
      <c r="HGX58" s="73"/>
      <c r="HGY58" s="73"/>
      <c r="HGZ58" s="73"/>
      <c r="HHA58" s="73"/>
      <c r="HHB58" s="73"/>
      <c r="HHC58" s="73"/>
      <c r="HHD58" s="73"/>
      <c r="HHE58" s="73"/>
      <c r="HHF58" s="73"/>
      <c r="HHG58" s="73"/>
      <c r="HHH58" s="73"/>
      <c r="HHI58" s="73"/>
      <c r="HHJ58" s="73"/>
      <c r="HHK58" s="73"/>
      <c r="HHL58" s="73"/>
      <c r="HHM58" s="73"/>
      <c r="HHN58" s="73"/>
      <c r="HHO58" s="73"/>
      <c r="HHP58" s="73"/>
      <c r="HHQ58" s="73"/>
      <c r="HHR58" s="73"/>
      <c r="HHS58" s="73"/>
      <c r="HHT58" s="73"/>
      <c r="HHU58" s="73"/>
      <c r="HHV58" s="73"/>
      <c r="HHW58" s="73"/>
      <c r="HHX58" s="73"/>
      <c r="HHY58" s="73"/>
      <c r="HHZ58" s="73"/>
      <c r="HIA58" s="73"/>
      <c r="HIB58" s="73"/>
      <c r="HIC58" s="73"/>
      <c r="HID58" s="73"/>
      <c r="HIE58" s="73"/>
      <c r="HIF58" s="73"/>
      <c r="HIG58" s="73"/>
      <c r="HIH58" s="73"/>
      <c r="HII58" s="73"/>
      <c r="HIJ58" s="73"/>
      <c r="HIK58" s="73"/>
      <c r="HIL58" s="73"/>
      <c r="HIM58" s="73"/>
      <c r="HIN58" s="73"/>
      <c r="HIO58" s="73"/>
      <c r="HIP58" s="73"/>
      <c r="HIQ58" s="73"/>
      <c r="HIR58" s="73"/>
      <c r="HIS58" s="73"/>
      <c r="HIT58" s="73"/>
      <c r="HIU58" s="73"/>
      <c r="HIV58" s="73"/>
      <c r="HIW58" s="73"/>
      <c r="HIX58" s="73"/>
      <c r="HIY58" s="73"/>
      <c r="HIZ58" s="73"/>
      <c r="HJA58" s="73"/>
      <c r="HJB58" s="73"/>
      <c r="HJC58" s="73"/>
      <c r="HJD58" s="73"/>
      <c r="HJE58" s="73"/>
      <c r="HJF58" s="73"/>
      <c r="HJG58" s="73"/>
      <c r="HJH58" s="73"/>
      <c r="HJI58" s="73"/>
      <c r="HJJ58" s="73"/>
      <c r="HJK58" s="73"/>
      <c r="HJL58" s="73"/>
      <c r="HJM58" s="73"/>
      <c r="HJN58" s="73"/>
      <c r="HJO58" s="73"/>
      <c r="HJP58" s="73"/>
      <c r="HJQ58" s="73"/>
      <c r="HJR58" s="73"/>
      <c r="HJS58" s="73"/>
      <c r="HJT58" s="73"/>
      <c r="HJU58" s="73"/>
      <c r="HJV58" s="73"/>
      <c r="HJW58" s="73"/>
      <c r="HJX58" s="73"/>
      <c r="HJY58" s="73"/>
      <c r="HJZ58" s="73"/>
      <c r="HKA58" s="73"/>
      <c r="HKB58" s="73"/>
      <c r="HKC58" s="73"/>
      <c r="HKD58" s="73"/>
      <c r="HKE58" s="73"/>
      <c r="HKF58" s="73"/>
      <c r="HKG58" s="73"/>
      <c r="HKH58" s="73"/>
      <c r="HKI58" s="73"/>
      <c r="HKJ58" s="73"/>
      <c r="HKK58" s="73"/>
      <c r="HKL58" s="73"/>
      <c r="HKM58" s="73"/>
      <c r="HKN58" s="73"/>
      <c r="HKO58" s="73"/>
      <c r="HKP58" s="73"/>
      <c r="HKQ58" s="73"/>
      <c r="HKR58" s="73"/>
      <c r="HKS58" s="73"/>
      <c r="HKT58" s="73"/>
      <c r="HKU58" s="73"/>
      <c r="HKV58" s="73"/>
      <c r="HKW58" s="73"/>
      <c r="HKX58" s="73"/>
      <c r="HKY58" s="73"/>
      <c r="HKZ58" s="73"/>
      <c r="HLA58" s="73"/>
      <c r="HLB58" s="73"/>
      <c r="HLC58" s="73"/>
      <c r="HLD58" s="73"/>
      <c r="HLE58" s="73"/>
      <c r="HLF58" s="73"/>
      <c r="HLG58" s="73"/>
      <c r="HLH58" s="73"/>
      <c r="HLI58" s="73"/>
      <c r="HLJ58" s="73"/>
      <c r="HLK58" s="73"/>
      <c r="HLL58" s="73"/>
      <c r="HLM58" s="73"/>
      <c r="HLN58" s="73"/>
      <c r="HLO58" s="73"/>
      <c r="HLP58" s="73"/>
      <c r="HLQ58" s="73"/>
      <c r="HLR58" s="73"/>
      <c r="HLS58" s="73"/>
      <c r="HLT58" s="73"/>
      <c r="HLU58" s="73"/>
      <c r="HLV58" s="73"/>
      <c r="HLW58" s="73"/>
      <c r="HLX58" s="73"/>
      <c r="HLY58" s="73"/>
      <c r="HLZ58" s="73"/>
      <c r="HMA58" s="73"/>
      <c r="HMB58" s="73"/>
      <c r="HMC58" s="73"/>
      <c r="HMD58" s="73"/>
      <c r="HME58" s="73"/>
      <c r="HMF58" s="73"/>
      <c r="HMG58" s="73"/>
      <c r="HMH58" s="73"/>
      <c r="HMI58" s="73"/>
      <c r="HMJ58" s="73"/>
      <c r="HMK58" s="73"/>
      <c r="HML58" s="73"/>
      <c r="HMM58" s="73"/>
      <c r="HMN58" s="73"/>
      <c r="HMO58" s="73"/>
      <c r="HMP58" s="73"/>
      <c r="HMQ58" s="73"/>
      <c r="HMR58" s="73"/>
      <c r="HMS58" s="73"/>
      <c r="HMT58" s="73"/>
      <c r="HMU58" s="73"/>
      <c r="HMV58" s="73"/>
      <c r="HMW58" s="73"/>
      <c r="HMX58" s="73"/>
      <c r="HMY58" s="73"/>
      <c r="HMZ58" s="73"/>
      <c r="HNA58" s="73"/>
      <c r="HNB58" s="73"/>
      <c r="HNC58" s="73"/>
      <c r="HND58" s="73"/>
      <c r="HNE58" s="73"/>
      <c r="HNF58" s="73"/>
      <c r="HNG58" s="73"/>
      <c r="HNH58" s="73"/>
      <c r="HNI58" s="73"/>
      <c r="HNJ58" s="73"/>
      <c r="HNK58" s="73"/>
      <c r="HNL58" s="73"/>
      <c r="HNM58" s="73"/>
      <c r="HNN58" s="73"/>
      <c r="HNO58" s="73"/>
      <c r="HNP58" s="73"/>
      <c r="HNQ58" s="73"/>
      <c r="HNR58" s="73"/>
      <c r="HNS58" s="73"/>
      <c r="HNT58" s="73"/>
      <c r="HNU58" s="73"/>
      <c r="HNV58" s="73"/>
      <c r="HNW58" s="73"/>
      <c r="HNX58" s="73"/>
      <c r="HNY58" s="73"/>
      <c r="HNZ58" s="73"/>
      <c r="HOA58" s="73"/>
      <c r="HOB58" s="73"/>
      <c r="HOC58" s="73"/>
      <c r="HOD58" s="73"/>
      <c r="HOE58" s="73"/>
      <c r="HOF58" s="73"/>
      <c r="HOG58" s="73"/>
      <c r="HOH58" s="73"/>
      <c r="HOI58" s="73"/>
      <c r="HOJ58" s="73"/>
      <c r="HOK58" s="73"/>
      <c r="HOL58" s="73"/>
      <c r="HOM58" s="73"/>
      <c r="HON58" s="73"/>
      <c r="HOO58" s="73"/>
      <c r="HOP58" s="73"/>
      <c r="HOQ58" s="73"/>
      <c r="HOR58" s="73"/>
      <c r="HOS58" s="73"/>
      <c r="HOT58" s="73"/>
      <c r="HOU58" s="73"/>
      <c r="HOV58" s="73"/>
      <c r="HOW58" s="73"/>
      <c r="HOX58" s="73"/>
      <c r="HOY58" s="73"/>
      <c r="HOZ58" s="73"/>
      <c r="HPA58" s="73"/>
      <c r="HPB58" s="73"/>
      <c r="HPC58" s="73"/>
      <c r="HPD58" s="73"/>
      <c r="HPE58" s="73"/>
      <c r="HPF58" s="73"/>
      <c r="HPG58" s="73"/>
      <c r="HPH58" s="73"/>
      <c r="HPI58" s="73"/>
      <c r="HPJ58" s="73"/>
      <c r="HPK58" s="73"/>
      <c r="HPL58" s="73"/>
      <c r="HPM58" s="73"/>
      <c r="HPN58" s="73"/>
      <c r="HPO58" s="73"/>
      <c r="HPP58" s="73"/>
      <c r="HPQ58" s="73"/>
      <c r="HPR58" s="73"/>
      <c r="HPS58" s="73"/>
      <c r="HPT58" s="73"/>
      <c r="HPU58" s="73"/>
      <c r="HPV58" s="73"/>
      <c r="HPW58" s="73"/>
      <c r="HPX58" s="73"/>
      <c r="HPY58" s="73"/>
      <c r="HPZ58" s="73"/>
      <c r="HQA58" s="73"/>
      <c r="HQB58" s="73"/>
      <c r="HQC58" s="73"/>
      <c r="HQD58" s="73"/>
      <c r="HQE58" s="73"/>
      <c r="HQF58" s="73"/>
      <c r="HQG58" s="73"/>
      <c r="HQH58" s="73"/>
      <c r="HQI58" s="73"/>
      <c r="HQJ58" s="73"/>
      <c r="HQK58" s="73"/>
      <c r="HQL58" s="73"/>
      <c r="HQM58" s="73"/>
      <c r="HQN58" s="73"/>
      <c r="HQO58" s="73"/>
      <c r="HQP58" s="73"/>
      <c r="HQQ58" s="73"/>
      <c r="HQR58" s="73"/>
      <c r="HQS58" s="73"/>
      <c r="HQT58" s="73"/>
      <c r="HQU58" s="73"/>
      <c r="HQV58" s="73"/>
      <c r="HQW58" s="73"/>
      <c r="HQX58" s="73"/>
      <c r="HQY58" s="73"/>
      <c r="HQZ58" s="73"/>
      <c r="HRA58" s="73"/>
      <c r="HRB58" s="73"/>
      <c r="HRC58" s="73"/>
      <c r="HRD58" s="73"/>
      <c r="HRE58" s="73"/>
      <c r="HRF58" s="73"/>
      <c r="HRG58" s="73"/>
      <c r="HRH58" s="73"/>
      <c r="HRI58" s="73"/>
      <c r="HRJ58" s="73"/>
      <c r="HRK58" s="73"/>
      <c r="HRL58" s="73"/>
      <c r="HRM58" s="73"/>
      <c r="HRN58" s="73"/>
      <c r="HRO58" s="73"/>
      <c r="HRP58" s="73"/>
      <c r="HRQ58" s="73"/>
      <c r="HRR58" s="73"/>
      <c r="HRS58" s="73"/>
      <c r="HRT58" s="73"/>
      <c r="HRU58" s="73"/>
      <c r="HRV58" s="73"/>
      <c r="HRW58" s="73"/>
      <c r="HRX58" s="73"/>
      <c r="HRY58" s="73"/>
      <c r="HRZ58" s="73"/>
      <c r="HSA58" s="73"/>
      <c r="HSB58" s="73"/>
      <c r="HSC58" s="73"/>
      <c r="HSD58" s="73"/>
      <c r="HSE58" s="73"/>
      <c r="HSF58" s="73"/>
      <c r="HSG58" s="73"/>
      <c r="HSH58" s="73"/>
      <c r="HSI58" s="73"/>
      <c r="HSJ58" s="73"/>
      <c r="HSK58" s="73"/>
      <c r="HSL58" s="73"/>
      <c r="HSM58" s="73"/>
      <c r="HSN58" s="73"/>
      <c r="HSO58" s="73"/>
      <c r="HSP58" s="73"/>
      <c r="HSQ58" s="73"/>
      <c r="HSR58" s="73"/>
      <c r="HSS58" s="73"/>
      <c r="HST58" s="73"/>
      <c r="HSU58" s="73"/>
      <c r="HSV58" s="73"/>
      <c r="HSW58" s="73"/>
      <c r="HSX58" s="73"/>
      <c r="HSY58" s="73"/>
      <c r="HSZ58" s="73"/>
      <c r="HTA58" s="73"/>
      <c r="HTB58" s="73"/>
      <c r="HTC58" s="73"/>
      <c r="HTD58" s="73"/>
      <c r="HTE58" s="73"/>
      <c r="HTF58" s="73"/>
      <c r="HTG58" s="73"/>
      <c r="HTH58" s="73"/>
      <c r="HTI58" s="73"/>
      <c r="HTJ58" s="73"/>
      <c r="HTK58" s="73"/>
      <c r="HTL58" s="73"/>
      <c r="HTM58" s="73"/>
      <c r="HTN58" s="73"/>
      <c r="HTO58" s="73"/>
      <c r="HTP58" s="73"/>
      <c r="HTQ58" s="73"/>
      <c r="HTR58" s="73"/>
      <c r="HTS58" s="73"/>
      <c r="HTT58" s="73"/>
      <c r="HTU58" s="73"/>
      <c r="HTV58" s="73"/>
      <c r="HTW58" s="73"/>
      <c r="HTX58" s="73"/>
      <c r="HTY58" s="73"/>
      <c r="HTZ58" s="73"/>
      <c r="HUA58" s="73"/>
      <c r="HUB58" s="73"/>
      <c r="HUC58" s="73"/>
      <c r="HUD58" s="73"/>
      <c r="HUE58" s="73"/>
      <c r="HUF58" s="73"/>
      <c r="HUG58" s="73"/>
      <c r="HUH58" s="73"/>
      <c r="HUI58" s="73"/>
      <c r="HUJ58" s="73"/>
      <c r="HUK58" s="73"/>
      <c r="HUL58" s="73"/>
      <c r="HUM58" s="73"/>
      <c r="HUN58" s="73"/>
      <c r="HUO58" s="73"/>
      <c r="HUP58" s="73"/>
      <c r="HUQ58" s="73"/>
      <c r="HUR58" s="73"/>
      <c r="HUS58" s="73"/>
      <c r="HUT58" s="73"/>
      <c r="HUU58" s="73"/>
      <c r="HUV58" s="73"/>
      <c r="HUW58" s="73"/>
      <c r="HUX58" s="73"/>
      <c r="HUY58" s="73"/>
      <c r="HUZ58" s="73"/>
      <c r="HVA58" s="73"/>
      <c r="HVB58" s="73"/>
      <c r="HVC58" s="73"/>
      <c r="HVD58" s="73"/>
      <c r="HVE58" s="73"/>
      <c r="HVF58" s="73"/>
      <c r="HVG58" s="73"/>
      <c r="HVH58" s="73"/>
      <c r="HVI58" s="73"/>
      <c r="HVJ58" s="73"/>
      <c r="HVK58" s="73"/>
      <c r="HVL58" s="73"/>
      <c r="HVM58" s="73"/>
      <c r="HVN58" s="73"/>
      <c r="HVO58" s="73"/>
      <c r="HVP58" s="73"/>
      <c r="HVQ58" s="73"/>
      <c r="HVR58" s="73"/>
      <c r="HVS58" s="73"/>
      <c r="HVT58" s="73"/>
      <c r="HVU58" s="73"/>
      <c r="HVV58" s="73"/>
      <c r="HVW58" s="73"/>
      <c r="HVX58" s="73"/>
      <c r="HVY58" s="73"/>
      <c r="HVZ58" s="73"/>
      <c r="HWA58" s="73"/>
      <c r="HWB58" s="73"/>
      <c r="HWC58" s="73"/>
      <c r="HWD58" s="73"/>
      <c r="HWE58" s="73"/>
      <c r="HWF58" s="73"/>
      <c r="HWG58" s="73"/>
      <c r="HWH58" s="73"/>
      <c r="HWI58" s="73"/>
      <c r="HWJ58" s="73"/>
      <c r="HWK58" s="73"/>
      <c r="HWL58" s="73"/>
      <c r="HWM58" s="73"/>
      <c r="HWN58" s="73"/>
      <c r="HWO58" s="73"/>
      <c r="HWP58" s="73"/>
      <c r="HWQ58" s="73"/>
      <c r="HWR58" s="73"/>
      <c r="HWS58" s="73"/>
      <c r="HWT58" s="73"/>
      <c r="HWU58" s="73"/>
      <c r="HWV58" s="73"/>
      <c r="HWW58" s="73"/>
      <c r="HWX58" s="73"/>
      <c r="HWY58" s="73"/>
      <c r="HWZ58" s="73"/>
      <c r="HXA58" s="73"/>
      <c r="HXB58" s="73"/>
      <c r="HXC58" s="73"/>
      <c r="HXD58" s="73"/>
      <c r="HXE58" s="73"/>
      <c r="HXF58" s="73"/>
      <c r="HXG58" s="73"/>
      <c r="HXH58" s="73"/>
      <c r="HXI58" s="73"/>
      <c r="HXJ58" s="73"/>
      <c r="HXK58" s="73"/>
      <c r="HXL58" s="73"/>
      <c r="HXM58" s="73"/>
      <c r="HXN58" s="73"/>
      <c r="HXO58" s="73"/>
      <c r="HXP58" s="73"/>
      <c r="HXQ58" s="73"/>
      <c r="HXR58" s="73"/>
      <c r="HXS58" s="73"/>
      <c r="HXT58" s="73"/>
      <c r="HXU58" s="73"/>
      <c r="HXV58" s="73"/>
      <c r="HXW58" s="73"/>
      <c r="HXX58" s="73"/>
      <c r="HXY58" s="73"/>
      <c r="HXZ58" s="73"/>
      <c r="HYA58" s="73"/>
      <c r="HYB58" s="73"/>
      <c r="HYC58" s="73"/>
      <c r="HYD58" s="73"/>
      <c r="HYE58" s="73"/>
      <c r="HYF58" s="73"/>
      <c r="HYG58" s="73"/>
      <c r="HYH58" s="73"/>
      <c r="HYI58" s="73"/>
      <c r="HYJ58" s="73"/>
      <c r="HYK58" s="73"/>
      <c r="HYL58" s="73"/>
      <c r="HYM58" s="73"/>
      <c r="HYN58" s="73"/>
      <c r="HYO58" s="73"/>
      <c r="HYP58" s="73"/>
      <c r="HYQ58" s="73"/>
      <c r="HYR58" s="73"/>
      <c r="HYS58" s="73"/>
      <c r="HYT58" s="73"/>
      <c r="HYU58" s="73"/>
      <c r="HYV58" s="73"/>
      <c r="HYW58" s="73"/>
      <c r="HYX58" s="73"/>
      <c r="HYY58" s="73"/>
      <c r="HYZ58" s="73"/>
      <c r="HZA58" s="73"/>
      <c r="HZB58" s="73"/>
      <c r="HZC58" s="73"/>
      <c r="HZD58" s="73"/>
      <c r="HZE58" s="73"/>
      <c r="HZF58" s="73"/>
      <c r="HZG58" s="73"/>
      <c r="HZH58" s="73"/>
      <c r="HZI58" s="73"/>
      <c r="HZJ58" s="73"/>
      <c r="HZK58" s="73"/>
      <c r="HZL58" s="73"/>
      <c r="HZM58" s="73"/>
      <c r="HZN58" s="73"/>
      <c r="HZO58" s="73"/>
      <c r="HZP58" s="73"/>
      <c r="HZQ58" s="73"/>
      <c r="HZR58" s="73"/>
      <c r="HZS58" s="73"/>
      <c r="HZT58" s="73"/>
      <c r="HZU58" s="73"/>
      <c r="HZV58" s="73"/>
      <c r="HZW58" s="73"/>
      <c r="HZX58" s="73"/>
      <c r="HZY58" s="73"/>
      <c r="HZZ58" s="73"/>
      <c r="IAA58" s="73"/>
      <c r="IAB58" s="73"/>
      <c r="IAC58" s="73"/>
      <c r="IAD58" s="73"/>
      <c r="IAE58" s="73"/>
      <c r="IAF58" s="73"/>
      <c r="IAG58" s="73"/>
      <c r="IAH58" s="73"/>
      <c r="IAI58" s="73"/>
      <c r="IAJ58" s="73"/>
      <c r="IAK58" s="73"/>
      <c r="IAL58" s="73"/>
      <c r="IAM58" s="73"/>
      <c r="IAN58" s="73"/>
      <c r="IAO58" s="73"/>
      <c r="IAP58" s="73"/>
      <c r="IAQ58" s="73"/>
      <c r="IAR58" s="73"/>
      <c r="IAS58" s="73"/>
      <c r="IAT58" s="73"/>
      <c r="IAU58" s="73"/>
      <c r="IAV58" s="73"/>
      <c r="IAW58" s="73"/>
      <c r="IAX58" s="73"/>
      <c r="IAY58" s="73"/>
      <c r="IAZ58" s="73"/>
      <c r="IBA58" s="73"/>
      <c r="IBB58" s="73"/>
      <c r="IBC58" s="73"/>
      <c r="IBD58" s="73"/>
      <c r="IBE58" s="73"/>
      <c r="IBF58" s="73"/>
      <c r="IBG58" s="73"/>
      <c r="IBH58" s="73"/>
      <c r="IBI58" s="73"/>
      <c r="IBJ58" s="73"/>
      <c r="IBK58" s="73"/>
      <c r="IBL58" s="73"/>
      <c r="IBM58" s="73"/>
      <c r="IBN58" s="73"/>
      <c r="IBO58" s="73"/>
      <c r="IBP58" s="73"/>
      <c r="IBQ58" s="73"/>
      <c r="IBR58" s="73"/>
      <c r="IBS58" s="73"/>
      <c r="IBT58" s="73"/>
      <c r="IBU58" s="73"/>
      <c r="IBV58" s="73"/>
      <c r="IBW58" s="73"/>
      <c r="IBX58" s="73"/>
      <c r="IBY58" s="73"/>
      <c r="IBZ58" s="73"/>
      <c r="ICA58" s="73"/>
      <c r="ICB58" s="73"/>
      <c r="ICC58" s="73"/>
      <c r="ICD58" s="73"/>
      <c r="ICE58" s="73"/>
      <c r="ICF58" s="73"/>
      <c r="ICG58" s="73"/>
      <c r="ICH58" s="73"/>
      <c r="ICI58" s="73"/>
      <c r="ICJ58" s="73"/>
      <c r="ICK58" s="73"/>
      <c r="ICL58" s="73"/>
      <c r="ICM58" s="73"/>
      <c r="ICN58" s="73"/>
      <c r="ICO58" s="73"/>
      <c r="ICP58" s="73"/>
      <c r="ICQ58" s="73"/>
      <c r="ICR58" s="73"/>
      <c r="ICS58" s="73"/>
      <c r="ICT58" s="73"/>
      <c r="ICU58" s="73"/>
      <c r="ICV58" s="73"/>
      <c r="ICW58" s="73"/>
      <c r="ICX58" s="73"/>
      <c r="ICY58" s="73"/>
      <c r="ICZ58" s="73"/>
      <c r="IDA58" s="73"/>
      <c r="IDB58" s="73"/>
      <c r="IDC58" s="73"/>
      <c r="IDD58" s="73"/>
      <c r="IDE58" s="73"/>
      <c r="IDF58" s="73"/>
      <c r="IDG58" s="73"/>
      <c r="IDH58" s="73"/>
      <c r="IDI58" s="73"/>
      <c r="IDJ58" s="73"/>
      <c r="IDK58" s="73"/>
      <c r="IDL58" s="73"/>
      <c r="IDM58" s="73"/>
      <c r="IDN58" s="73"/>
      <c r="IDO58" s="73"/>
      <c r="IDP58" s="73"/>
      <c r="IDQ58" s="73"/>
      <c r="IDR58" s="73"/>
      <c r="IDS58" s="73"/>
      <c r="IDT58" s="73"/>
      <c r="IDU58" s="73"/>
      <c r="IDV58" s="73"/>
      <c r="IDW58" s="73"/>
      <c r="IDX58" s="73"/>
      <c r="IDY58" s="73"/>
      <c r="IDZ58" s="73"/>
      <c r="IEA58" s="73"/>
      <c r="IEB58" s="73"/>
      <c r="IEC58" s="73"/>
      <c r="IED58" s="73"/>
      <c r="IEE58" s="73"/>
      <c r="IEF58" s="73"/>
      <c r="IEG58" s="73"/>
      <c r="IEH58" s="73"/>
      <c r="IEI58" s="73"/>
      <c r="IEJ58" s="73"/>
      <c r="IEK58" s="73"/>
      <c r="IEL58" s="73"/>
      <c r="IEM58" s="73"/>
      <c r="IEN58" s="73"/>
      <c r="IEO58" s="73"/>
      <c r="IEP58" s="73"/>
      <c r="IEQ58" s="73"/>
      <c r="IER58" s="73"/>
      <c r="IES58" s="73"/>
      <c r="IET58" s="73"/>
      <c r="IEU58" s="73"/>
      <c r="IEV58" s="73"/>
      <c r="IEW58" s="73"/>
      <c r="IEX58" s="73"/>
      <c r="IEY58" s="73"/>
      <c r="IEZ58" s="73"/>
      <c r="IFA58" s="73"/>
      <c r="IFB58" s="73"/>
      <c r="IFC58" s="73"/>
      <c r="IFD58" s="73"/>
      <c r="IFE58" s="73"/>
      <c r="IFF58" s="73"/>
      <c r="IFG58" s="73"/>
      <c r="IFH58" s="73"/>
      <c r="IFI58" s="73"/>
      <c r="IFJ58" s="73"/>
      <c r="IFK58" s="73"/>
      <c r="IFL58" s="73"/>
      <c r="IFM58" s="73"/>
      <c r="IFN58" s="73"/>
      <c r="IFO58" s="73"/>
      <c r="IFP58" s="73"/>
      <c r="IFQ58" s="73"/>
      <c r="IFR58" s="73"/>
      <c r="IFS58" s="73"/>
      <c r="IFT58" s="73"/>
      <c r="IFU58" s="73"/>
      <c r="IFV58" s="73"/>
      <c r="IFW58" s="73"/>
      <c r="IFX58" s="73"/>
      <c r="IFY58" s="73"/>
      <c r="IFZ58" s="73"/>
      <c r="IGA58" s="73"/>
      <c r="IGB58" s="73"/>
      <c r="IGC58" s="73"/>
      <c r="IGD58" s="73"/>
      <c r="IGE58" s="73"/>
      <c r="IGF58" s="73"/>
      <c r="IGG58" s="73"/>
      <c r="IGH58" s="73"/>
      <c r="IGI58" s="73"/>
      <c r="IGJ58" s="73"/>
      <c r="IGK58" s="73"/>
      <c r="IGL58" s="73"/>
      <c r="IGM58" s="73"/>
      <c r="IGN58" s="73"/>
      <c r="IGO58" s="73"/>
      <c r="IGP58" s="73"/>
      <c r="IGQ58" s="73"/>
      <c r="IGR58" s="73"/>
      <c r="IGS58" s="73"/>
      <c r="IGT58" s="73"/>
      <c r="IGU58" s="73"/>
      <c r="IGV58" s="73"/>
      <c r="IGW58" s="73"/>
      <c r="IGX58" s="73"/>
      <c r="IGY58" s="73"/>
      <c r="IGZ58" s="73"/>
      <c r="IHA58" s="73"/>
      <c r="IHB58" s="73"/>
      <c r="IHC58" s="73"/>
      <c r="IHD58" s="73"/>
      <c r="IHE58" s="73"/>
      <c r="IHF58" s="73"/>
      <c r="IHG58" s="73"/>
      <c r="IHH58" s="73"/>
      <c r="IHI58" s="73"/>
      <c r="IHJ58" s="73"/>
      <c r="IHK58" s="73"/>
      <c r="IHL58" s="73"/>
      <c r="IHM58" s="73"/>
      <c r="IHN58" s="73"/>
      <c r="IHO58" s="73"/>
      <c r="IHP58" s="73"/>
      <c r="IHQ58" s="73"/>
      <c r="IHR58" s="73"/>
      <c r="IHS58" s="73"/>
      <c r="IHT58" s="73"/>
      <c r="IHU58" s="73"/>
      <c r="IHV58" s="73"/>
      <c r="IHW58" s="73"/>
      <c r="IHX58" s="73"/>
      <c r="IHY58" s="73"/>
      <c r="IHZ58" s="73"/>
      <c r="IIA58" s="73"/>
      <c r="IIB58" s="73"/>
      <c r="IIC58" s="73"/>
      <c r="IID58" s="73"/>
      <c r="IIE58" s="73"/>
      <c r="IIF58" s="73"/>
      <c r="IIG58" s="73"/>
      <c r="IIH58" s="73"/>
      <c r="III58" s="73"/>
      <c r="IIJ58" s="73"/>
      <c r="IIK58" s="73"/>
      <c r="IIL58" s="73"/>
      <c r="IIM58" s="73"/>
      <c r="IIN58" s="73"/>
      <c r="IIO58" s="73"/>
      <c r="IIP58" s="73"/>
      <c r="IIQ58" s="73"/>
      <c r="IIR58" s="73"/>
      <c r="IIS58" s="73"/>
      <c r="IIT58" s="73"/>
      <c r="IIU58" s="73"/>
      <c r="IIV58" s="73"/>
      <c r="IIW58" s="73"/>
      <c r="IIX58" s="73"/>
      <c r="IIY58" s="73"/>
      <c r="IIZ58" s="73"/>
      <c r="IJA58" s="73"/>
      <c r="IJB58" s="73"/>
      <c r="IJC58" s="73"/>
      <c r="IJD58" s="73"/>
      <c r="IJE58" s="73"/>
      <c r="IJF58" s="73"/>
      <c r="IJG58" s="73"/>
      <c r="IJH58" s="73"/>
      <c r="IJI58" s="73"/>
      <c r="IJJ58" s="73"/>
      <c r="IJK58" s="73"/>
      <c r="IJL58" s="73"/>
      <c r="IJM58" s="73"/>
      <c r="IJN58" s="73"/>
      <c r="IJO58" s="73"/>
      <c r="IJP58" s="73"/>
      <c r="IJQ58" s="73"/>
      <c r="IJR58" s="73"/>
      <c r="IJS58" s="73"/>
      <c r="IJT58" s="73"/>
      <c r="IJU58" s="73"/>
      <c r="IJV58" s="73"/>
      <c r="IJW58" s="73"/>
      <c r="IJX58" s="73"/>
      <c r="IJY58" s="73"/>
      <c r="IJZ58" s="73"/>
      <c r="IKA58" s="73"/>
      <c r="IKB58" s="73"/>
      <c r="IKC58" s="73"/>
      <c r="IKD58" s="73"/>
      <c r="IKE58" s="73"/>
      <c r="IKF58" s="73"/>
      <c r="IKG58" s="73"/>
      <c r="IKH58" s="73"/>
      <c r="IKI58" s="73"/>
      <c r="IKJ58" s="73"/>
      <c r="IKK58" s="73"/>
      <c r="IKL58" s="73"/>
      <c r="IKM58" s="73"/>
      <c r="IKN58" s="73"/>
      <c r="IKO58" s="73"/>
      <c r="IKP58" s="73"/>
      <c r="IKQ58" s="73"/>
      <c r="IKR58" s="73"/>
      <c r="IKS58" s="73"/>
      <c r="IKT58" s="73"/>
      <c r="IKU58" s="73"/>
      <c r="IKV58" s="73"/>
      <c r="IKW58" s="73"/>
      <c r="IKX58" s="73"/>
      <c r="IKY58" s="73"/>
      <c r="IKZ58" s="73"/>
      <c r="ILA58" s="73"/>
      <c r="ILB58" s="73"/>
      <c r="ILC58" s="73"/>
      <c r="ILD58" s="73"/>
      <c r="ILE58" s="73"/>
      <c r="ILF58" s="73"/>
      <c r="ILG58" s="73"/>
      <c r="ILH58" s="73"/>
      <c r="ILI58" s="73"/>
      <c r="ILJ58" s="73"/>
      <c r="ILK58" s="73"/>
      <c r="ILL58" s="73"/>
      <c r="ILM58" s="73"/>
      <c r="ILN58" s="73"/>
      <c r="ILO58" s="73"/>
      <c r="ILP58" s="73"/>
      <c r="ILQ58" s="73"/>
      <c r="ILR58" s="73"/>
      <c r="ILS58" s="73"/>
      <c r="ILT58" s="73"/>
      <c r="ILU58" s="73"/>
      <c r="ILV58" s="73"/>
      <c r="ILW58" s="73"/>
      <c r="ILX58" s="73"/>
      <c r="ILY58" s="73"/>
      <c r="ILZ58" s="73"/>
      <c r="IMA58" s="73"/>
      <c r="IMB58" s="73"/>
      <c r="IMC58" s="73"/>
      <c r="IMD58" s="73"/>
      <c r="IME58" s="73"/>
      <c r="IMF58" s="73"/>
      <c r="IMG58" s="73"/>
      <c r="IMH58" s="73"/>
      <c r="IMI58" s="73"/>
      <c r="IMJ58" s="73"/>
      <c r="IMK58" s="73"/>
      <c r="IML58" s="73"/>
      <c r="IMM58" s="73"/>
      <c r="IMN58" s="73"/>
      <c r="IMO58" s="73"/>
      <c r="IMP58" s="73"/>
      <c r="IMQ58" s="73"/>
      <c r="IMR58" s="73"/>
      <c r="IMS58" s="73"/>
      <c r="IMT58" s="73"/>
      <c r="IMU58" s="73"/>
      <c r="IMV58" s="73"/>
      <c r="IMW58" s="73"/>
      <c r="IMX58" s="73"/>
      <c r="IMY58" s="73"/>
      <c r="IMZ58" s="73"/>
      <c r="INA58" s="73"/>
      <c r="INB58" s="73"/>
      <c r="INC58" s="73"/>
      <c r="IND58" s="73"/>
      <c r="INE58" s="73"/>
      <c r="INF58" s="73"/>
      <c r="ING58" s="73"/>
      <c r="INH58" s="73"/>
      <c r="INI58" s="73"/>
      <c r="INJ58" s="73"/>
      <c r="INK58" s="73"/>
      <c r="INL58" s="73"/>
      <c r="INM58" s="73"/>
      <c r="INN58" s="73"/>
      <c r="INO58" s="73"/>
      <c r="INP58" s="73"/>
      <c r="INQ58" s="73"/>
      <c r="INR58" s="73"/>
      <c r="INS58" s="73"/>
      <c r="INT58" s="73"/>
      <c r="INU58" s="73"/>
      <c r="INV58" s="73"/>
      <c r="INW58" s="73"/>
      <c r="INX58" s="73"/>
      <c r="INY58" s="73"/>
      <c r="INZ58" s="73"/>
      <c r="IOA58" s="73"/>
      <c r="IOB58" s="73"/>
      <c r="IOC58" s="73"/>
      <c r="IOD58" s="73"/>
      <c r="IOE58" s="73"/>
      <c r="IOF58" s="73"/>
      <c r="IOG58" s="73"/>
      <c r="IOH58" s="73"/>
      <c r="IOI58" s="73"/>
      <c r="IOJ58" s="73"/>
      <c r="IOK58" s="73"/>
      <c r="IOL58" s="73"/>
      <c r="IOM58" s="73"/>
      <c r="ION58" s="73"/>
      <c r="IOO58" s="73"/>
      <c r="IOP58" s="73"/>
      <c r="IOQ58" s="73"/>
      <c r="IOR58" s="73"/>
      <c r="IOS58" s="73"/>
      <c r="IOT58" s="73"/>
      <c r="IOU58" s="73"/>
      <c r="IOV58" s="73"/>
      <c r="IOW58" s="73"/>
      <c r="IOX58" s="73"/>
      <c r="IOY58" s="73"/>
      <c r="IOZ58" s="73"/>
      <c r="IPA58" s="73"/>
      <c r="IPB58" s="73"/>
      <c r="IPC58" s="73"/>
      <c r="IPD58" s="73"/>
      <c r="IPE58" s="73"/>
      <c r="IPF58" s="73"/>
      <c r="IPG58" s="73"/>
      <c r="IPH58" s="73"/>
      <c r="IPI58" s="73"/>
      <c r="IPJ58" s="73"/>
      <c r="IPK58" s="73"/>
      <c r="IPL58" s="73"/>
      <c r="IPM58" s="73"/>
      <c r="IPN58" s="73"/>
      <c r="IPO58" s="73"/>
      <c r="IPP58" s="73"/>
      <c r="IPQ58" s="73"/>
      <c r="IPR58" s="73"/>
      <c r="IPS58" s="73"/>
      <c r="IPT58" s="73"/>
      <c r="IPU58" s="73"/>
      <c r="IPV58" s="73"/>
      <c r="IPW58" s="73"/>
      <c r="IPX58" s="73"/>
      <c r="IPY58" s="73"/>
      <c r="IPZ58" s="73"/>
      <c r="IQA58" s="73"/>
      <c r="IQB58" s="73"/>
      <c r="IQC58" s="73"/>
      <c r="IQD58" s="73"/>
      <c r="IQE58" s="73"/>
      <c r="IQF58" s="73"/>
      <c r="IQG58" s="73"/>
      <c r="IQH58" s="73"/>
      <c r="IQI58" s="73"/>
      <c r="IQJ58" s="73"/>
      <c r="IQK58" s="73"/>
      <c r="IQL58" s="73"/>
      <c r="IQM58" s="73"/>
      <c r="IQN58" s="73"/>
      <c r="IQO58" s="73"/>
      <c r="IQP58" s="73"/>
      <c r="IQQ58" s="73"/>
      <c r="IQR58" s="73"/>
      <c r="IQS58" s="73"/>
      <c r="IQT58" s="73"/>
      <c r="IQU58" s="73"/>
      <c r="IQV58" s="73"/>
      <c r="IQW58" s="73"/>
      <c r="IQX58" s="73"/>
      <c r="IQY58" s="73"/>
      <c r="IQZ58" s="73"/>
      <c r="IRA58" s="73"/>
      <c r="IRB58" s="73"/>
      <c r="IRC58" s="73"/>
      <c r="IRD58" s="73"/>
      <c r="IRE58" s="73"/>
      <c r="IRF58" s="73"/>
      <c r="IRG58" s="73"/>
      <c r="IRH58" s="73"/>
      <c r="IRI58" s="73"/>
      <c r="IRJ58" s="73"/>
      <c r="IRK58" s="73"/>
      <c r="IRL58" s="73"/>
      <c r="IRM58" s="73"/>
      <c r="IRN58" s="73"/>
      <c r="IRO58" s="73"/>
      <c r="IRP58" s="73"/>
      <c r="IRQ58" s="73"/>
      <c r="IRR58" s="73"/>
      <c r="IRS58" s="73"/>
      <c r="IRT58" s="73"/>
      <c r="IRU58" s="73"/>
      <c r="IRV58" s="73"/>
      <c r="IRW58" s="73"/>
      <c r="IRX58" s="73"/>
      <c r="IRY58" s="73"/>
      <c r="IRZ58" s="73"/>
      <c r="ISA58" s="73"/>
      <c r="ISB58" s="73"/>
      <c r="ISC58" s="73"/>
      <c r="ISD58" s="73"/>
      <c r="ISE58" s="73"/>
      <c r="ISF58" s="73"/>
      <c r="ISG58" s="73"/>
      <c r="ISH58" s="73"/>
      <c r="ISI58" s="73"/>
      <c r="ISJ58" s="73"/>
      <c r="ISK58" s="73"/>
      <c r="ISL58" s="73"/>
      <c r="ISM58" s="73"/>
      <c r="ISN58" s="73"/>
      <c r="ISO58" s="73"/>
      <c r="ISP58" s="73"/>
      <c r="ISQ58" s="73"/>
      <c r="ISR58" s="73"/>
      <c r="ISS58" s="73"/>
      <c r="IST58" s="73"/>
      <c r="ISU58" s="73"/>
      <c r="ISV58" s="73"/>
      <c r="ISW58" s="73"/>
      <c r="ISX58" s="73"/>
      <c r="ISY58" s="73"/>
      <c r="ISZ58" s="73"/>
      <c r="ITA58" s="73"/>
      <c r="ITB58" s="73"/>
      <c r="ITC58" s="73"/>
      <c r="ITD58" s="73"/>
      <c r="ITE58" s="73"/>
      <c r="ITF58" s="73"/>
      <c r="ITG58" s="73"/>
      <c r="ITH58" s="73"/>
      <c r="ITI58" s="73"/>
      <c r="ITJ58" s="73"/>
      <c r="ITK58" s="73"/>
      <c r="ITL58" s="73"/>
      <c r="ITM58" s="73"/>
      <c r="ITN58" s="73"/>
      <c r="ITO58" s="73"/>
      <c r="ITP58" s="73"/>
      <c r="ITQ58" s="73"/>
      <c r="ITR58" s="73"/>
      <c r="ITS58" s="73"/>
      <c r="ITT58" s="73"/>
      <c r="ITU58" s="73"/>
      <c r="ITV58" s="73"/>
      <c r="ITW58" s="73"/>
      <c r="ITX58" s="73"/>
      <c r="ITY58" s="73"/>
      <c r="ITZ58" s="73"/>
      <c r="IUA58" s="73"/>
      <c r="IUB58" s="73"/>
      <c r="IUC58" s="73"/>
      <c r="IUD58" s="73"/>
      <c r="IUE58" s="73"/>
      <c r="IUF58" s="73"/>
      <c r="IUG58" s="73"/>
      <c r="IUH58" s="73"/>
      <c r="IUI58" s="73"/>
      <c r="IUJ58" s="73"/>
      <c r="IUK58" s="73"/>
      <c r="IUL58" s="73"/>
      <c r="IUM58" s="73"/>
      <c r="IUN58" s="73"/>
      <c r="IUO58" s="73"/>
      <c r="IUP58" s="73"/>
      <c r="IUQ58" s="73"/>
      <c r="IUR58" s="73"/>
      <c r="IUS58" s="73"/>
      <c r="IUT58" s="73"/>
      <c r="IUU58" s="73"/>
      <c r="IUV58" s="73"/>
      <c r="IUW58" s="73"/>
      <c r="IUX58" s="73"/>
      <c r="IUY58" s="73"/>
      <c r="IUZ58" s="73"/>
      <c r="IVA58" s="73"/>
      <c r="IVB58" s="73"/>
      <c r="IVC58" s="73"/>
      <c r="IVD58" s="73"/>
      <c r="IVE58" s="73"/>
      <c r="IVF58" s="73"/>
      <c r="IVG58" s="73"/>
      <c r="IVH58" s="73"/>
      <c r="IVI58" s="73"/>
      <c r="IVJ58" s="73"/>
      <c r="IVK58" s="73"/>
      <c r="IVL58" s="73"/>
      <c r="IVM58" s="73"/>
      <c r="IVN58" s="73"/>
      <c r="IVO58" s="73"/>
      <c r="IVP58" s="73"/>
      <c r="IVQ58" s="73"/>
      <c r="IVR58" s="73"/>
      <c r="IVS58" s="73"/>
      <c r="IVT58" s="73"/>
      <c r="IVU58" s="73"/>
      <c r="IVV58" s="73"/>
      <c r="IVW58" s="73"/>
      <c r="IVX58" s="73"/>
      <c r="IVY58" s="73"/>
      <c r="IVZ58" s="73"/>
      <c r="IWA58" s="73"/>
      <c r="IWB58" s="73"/>
      <c r="IWC58" s="73"/>
      <c r="IWD58" s="73"/>
      <c r="IWE58" s="73"/>
      <c r="IWF58" s="73"/>
      <c r="IWG58" s="73"/>
      <c r="IWH58" s="73"/>
      <c r="IWI58" s="73"/>
      <c r="IWJ58" s="73"/>
      <c r="IWK58" s="73"/>
      <c r="IWL58" s="73"/>
      <c r="IWM58" s="73"/>
      <c r="IWN58" s="73"/>
      <c r="IWO58" s="73"/>
      <c r="IWP58" s="73"/>
      <c r="IWQ58" s="73"/>
      <c r="IWR58" s="73"/>
      <c r="IWS58" s="73"/>
      <c r="IWT58" s="73"/>
      <c r="IWU58" s="73"/>
      <c r="IWV58" s="73"/>
      <c r="IWW58" s="73"/>
      <c r="IWX58" s="73"/>
      <c r="IWY58" s="73"/>
      <c r="IWZ58" s="73"/>
      <c r="IXA58" s="73"/>
      <c r="IXB58" s="73"/>
      <c r="IXC58" s="73"/>
      <c r="IXD58" s="73"/>
      <c r="IXE58" s="73"/>
      <c r="IXF58" s="73"/>
      <c r="IXG58" s="73"/>
      <c r="IXH58" s="73"/>
      <c r="IXI58" s="73"/>
      <c r="IXJ58" s="73"/>
      <c r="IXK58" s="73"/>
      <c r="IXL58" s="73"/>
      <c r="IXM58" s="73"/>
      <c r="IXN58" s="73"/>
      <c r="IXO58" s="73"/>
      <c r="IXP58" s="73"/>
      <c r="IXQ58" s="73"/>
      <c r="IXR58" s="73"/>
      <c r="IXS58" s="73"/>
      <c r="IXT58" s="73"/>
      <c r="IXU58" s="73"/>
      <c r="IXV58" s="73"/>
      <c r="IXW58" s="73"/>
      <c r="IXX58" s="73"/>
      <c r="IXY58" s="73"/>
      <c r="IXZ58" s="73"/>
      <c r="IYA58" s="73"/>
      <c r="IYB58" s="73"/>
      <c r="IYC58" s="73"/>
      <c r="IYD58" s="73"/>
      <c r="IYE58" s="73"/>
      <c r="IYF58" s="73"/>
      <c r="IYG58" s="73"/>
      <c r="IYH58" s="73"/>
      <c r="IYI58" s="73"/>
      <c r="IYJ58" s="73"/>
      <c r="IYK58" s="73"/>
      <c r="IYL58" s="73"/>
      <c r="IYM58" s="73"/>
      <c r="IYN58" s="73"/>
      <c r="IYO58" s="73"/>
      <c r="IYP58" s="73"/>
      <c r="IYQ58" s="73"/>
      <c r="IYR58" s="73"/>
      <c r="IYS58" s="73"/>
      <c r="IYT58" s="73"/>
      <c r="IYU58" s="73"/>
      <c r="IYV58" s="73"/>
      <c r="IYW58" s="73"/>
      <c r="IYX58" s="73"/>
      <c r="IYY58" s="73"/>
      <c r="IYZ58" s="73"/>
      <c r="IZA58" s="73"/>
      <c r="IZB58" s="73"/>
      <c r="IZC58" s="73"/>
      <c r="IZD58" s="73"/>
      <c r="IZE58" s="73"/>
      <c r="IZF58" s="73"/>
      <c r="IZG58" s="73"/>
      <c r="IZH58" s="73"/>
      <c r="IZI58" s="73"/>
      <c r="IZJ58" s="73"/>
      <c r="IZK58" s="73"/>
      <c r="IZL58" s="73"/>
      <c r="IZM58" s="73"/>
      <c r="IZN58" s="73"/>
      <c r="IZO58" s="73"/>
      <c r="IZP58" s="73"/>
      <c r="IZQ58" s="73"/>
      <c r="IZR58" s="73"/>
      <c r="IZS58" s="73"/>
      <c r="IZT58" s="73"/>
      <c r="IZU58" s="73"/>
      <c r="IZV58" s="73"/>
      <c r="IZW58" s="73"/>
      <c r="IZX58" s="73"/>
      <c r="IZY58" s="73"/>
      <c r="IZZ58" s="73"/>
      <c r="JAA58" s="73"/>
      <c r="JAB58" s="73"/>
      <c r="JAC58" s="73"/>
      <c r="JAD58" s="73"/>
      <c r="JAE58" s="73"/>
      <c r="JAF58" s="73"/>
      <c r="JAG58" s="73"/>
      <c r="JAH58" s="73"/>
      <c r="JAI58" s="73"/>
      <c r="JAJ58" s="73"/>
      <c r="JAK58" s="73"/>
      <c r="JAL58" s="73"/>
      <c r="JAM58" s="73"/>
      <c r="JAN58" s="73"/>
      <c r="JAO58" s="73"/>
      <c r="JAP58" s="73"/>
      <c r="JAQ58" s="73"/>
      <c r="JAR58" s="73"/>
      <c r="JAS58" s="73"/>
      <c r="JAT58" s="73"/>
      <c r="JAU58" s="73"/>
      <c r="JAV58" s="73"/>
      <c r="JAW58" s="73"/>
      <c r="JAX58" s="73"/>
      <c r="JAY58" s="73"/>
      <c r="JAZ58" s="73"/>
      <c r="JBA58" s="73"/>
      <c r="JBB58" s="73"/>
      <c r="JBC58" s="73"/>
      <c r="JBD58" s="73"/>
      <c r="JBE58" s="73"/>
      <c r="JBF58" s="73"/>
      <c r="JBG58" s="73"/>
      <c r="JBH58" s="73"/>
      <c r="JBI58" s="73"/>
      <c r="JBJ58" s="73"/>
      <c r="JBK58" s="73"/>
      <c r="JBL58" s="73"/>
      <c r="JBM58" s="73"/>
      <c r="JBN58" s="73"/>
      <c r="JBO58" s="73"/>
      <c r="JBP58" s="73"/>
      <c r="JBQ58" s="73"/>
      <c r="JBR58" s="73"/>
      <c r="JBS58" s="73"/>
      <c r="JBT58" s="73"/>
      <c r="JBU58" s="73"/>
      <c r="JBV58" s="73"/>
      <c r="JBW58" s="73"/>
      <c r="JBX58" s="73"/>
      <c r="JBY58" s="73"/>
      <c r="JBZ58" s="73"/>
      <c r="JCA58" s="73"/>
      <c r="JCB58" s="73"/>
      <c r="JCC58" s="73"/>
      <c r="JCD58" s="73"/>
      <c r="JCE58" s="73"/>
      <c r="JCF58" s="73"/>
      <c r="JCG58" s="73"/>
      <c r="JCH58" s="73"/>
      <c r="JCI58" s="73"/>
      <c r="JCJ58" s="73"/>
      <c r="JCK58" s="73"/>
      <c r="JCL58" s="73"/>
      <c r="JCM58" s="73"/>
      <c r="JCN58" s="73"/>
      <c r="JCO58" s="73"/>
      <c r="JCP58" s="73"/>
      <c r="JCQ58" s="73"/>
      <c r="JCR58" s="73"/>
      <c r="JCS58" s="73"/>
      <c r="JCT58" s="73"/>
      <c r="JCU58" s="73"/>
      <c r="JCV58" s="73"/>
      <c r="JCW58" s="73"/>
      <c r="JCX58" s="73"/>
      <c r="JCY58" s="73"/>
      <c r="JCZ58" s="73"/>
      <c r="JDA58" s="73"/>
      <c r="JDB58" s="73"/>
      <c r="JDC58" s="73"/>
      <c r="JDD58" s="73"/>
      <c r="JDE58" s="73"/>
      <c r="JDF58" s="73"/>
      <c r="JDG58" s="73"/>
      <c r="JDH58" s="73"/>
      <c r="JDI58" s="73"/>
      <c r="JDJ58" s="73"/>
      <c r="JDK58" s="73"/>
      <c r="JDL58" s="73"/>
      <c r="JDM58" s="73"/>
      <c r="JDN58" s="73"/>
      <c r="JDO58" s="73"/>
      <c r="JDP58" s="73"/>
      <c r="JDQ58" s="73"/>
      <c r="JDR58" s="73"/>
      <c r="JDS58" s="73"/>
      <c r="JDT58" s="73"/>
      <c r="JDU58" s="73"/>
      <c r="JDV58" s="73"/>
      <c r="JDW58" s="73"/>
      <c r="JDX58" s="73"/>
      <c r="JDY58" s="73"/>
      <c r="JDZ58" s="73"/>
      <c r="JEA58" s="73"/>
      <c r="JEB58" s="73"/>
      <c r="JEC58" s="73"/>
      <c r="JED58" s="73"/>
      <c r="JEE58" s="73"/>
      <c r="JEF58" s="73"/>
      <c r="JEG58" s="73"/>
      <c r="JEH58" s="73"/>
      <c r="JEI58" s="73"/>
      <c r="JEJ58" s="73"/>
      <c r="JEK58" s="73"/>
      <c r="JEL58" s="73"/>
      <c r="JEM58" s="73"/>
      <c r="JEN58" s="73"/>
      <c r="JEO58" s="73"/>
      <c r="JEP58" s="73"/>
      <c r="JEQ58" s="73"/>
      <c r="JER58" s="73"/>
      <c r="JES58" s="73"/>
      <c r="JET58" s="73"/>
      <c r="JEU58" s="73"/>
      <c r="JEV58" s="73"/>
      <c r="JEW58" s="73"/>
      <c r="JEX58" s="73"/>
      <c r="JEY58" s="73"/>
      <c r="JEZ58" s="73"/>
      <c r="JFA58" s="73"/>
      <c r="JFB58" s="73"/>
      <c r="JFC58" s="73"/>
      <c r="JFD58" s="73"/>
      <c r="JFE58" s="73"/>
      <c r="JFF58" s="73"/>
      <c r="JFG58" s="73"/>
      <c r="JFH58" s="73"/>
      <c r="JFI58" s="73"/>
      <c r="JFJ58" s="73"/>
      <c r="JFK58" s="73"/>
      <c r="JFL58" s="73"/>
      <c r="JFM58" s="73"/>
      <c r="JFN58" s="73"/>
      <c r="JFO58" s="73"/>
      <c r="JFP58" s="73"/>
      <c r="JFQ58" s="73"/>
      <c r="JFR58" s="73"/>
      <c r="JFS58" s="73"/>
      <c r="JFT58" s="73"/>
      <c r="JFU58" s="73"/>
      <c r="JFV58" s="73"/>
      <c r="JFW58" s="73"/>
      <c r="JFX58" s="73"/>
      <c r="JFY58" s="73"/>
      <c r="JFZ58" s="73"/>
      <c r="JGA58" s="73"/>
      <c r="JGB58" s="73"/>
      <c r="JGC58" s="73"/>
      <c r="JGD58" s="73"/>
      <c r="JGE58" s="73"/>
      <c r="JGF58" s="73"/>
      <c r="JGG58" s="73"/>
      <c r="JGH58" s="73"/>
      <c r="JGI58" s="73"/>
      <c r="JGJ58" s="73"/>
      <c r="JGK58" s="73"/>
      <c r="JGL58" s="73"/>
      <c r="JGM58" s="73"/>
      <c r="JGN58" s="73"/>
      <c r="JGO58" s="73"/>
      <c r="JGP58" s="73"/>
      <c r="JGQ58" s="73"/>
      <c r="JGR58" s="73"/>
      <c r="JGS58" s="73"/>
      <c r="JGT58" s="73"/>
      <c r="JGU58" s="73"/>
      <c r="JGV58" s="73"/>
      <c r="JGW58" s="73"/>
      <c r="JGX58" s="73"/>
      <c r="JGY58" s="73"/>
      <c r="JGZ58" s="73"/>
      <c r="JHA58" s="73"/>
      <c r="JHB58" s="73"/>
      <c r="JHC58" s="73"/>
      <c r="JHD58" s="73"/>
      <c r="JHE58" s="73"/>
      <c r="JHF58" s="73"/>
      <c r="JHG58" s="73"/>
      <c r="JHH58" s="73"/>
      <c r="JHI58" s="73"/>
      <c r="JHJ58" s="73"/>
      <c r="JHK58" s="73"/>
      <c r="JHL58" s="73"/>
      <c r="JHM58" s="73"/>
      <c r="JHN58" s="73"/>
      <c r="JHO58" s="73"/>
      <c r="JHP58" s="73"/>
      <c r="JHQ58" s="73"/>
      <c r="JHR58" s="73"/>
      <c r="JHS58" s="73"/>
      <c r="JHT58" s="73"/>
      <c r="JHU58" s="73"/>
      <c r="JHV58" s="73"/>
      <c r="JHW58" s="73"/>
      <c r="JHX58" s="73"/>
      <c r="JHY58" s="73"/>
      <c r="JHZ58" s="73"/>
      <c r="JIA58" s="73"/>
      <c r="JIB58" s="73"/>
      <c r="JIC58" s="73"/>
      <c r="JID58" s="73"/>
      <c r="JIE58" s="73"/>
      <c r="JIF58" s="73"/>
      <c r="JIG58" s="73"/>
      <c r="JIH58" s="73"/>
      <c r="JII58" s="73"/>
      <c r="JIJ58" s="73"/>
      <c r="JIK58" s="73"/>
      <c r="JIL58" s="73"/>
      <c r="JIM58" s="73"/>
      <c r="JIN58" s="73"/>
      <c r="JIO58" s="73"/>
      <c r="JIP58" s="73"/>
      <c r="JIQ58" s="73"/>
      <c r="JIR58" s="73"/>
      <c r="JIS58" s="73"/>
      <c r="JIT58" s="73"/>
      <c r="JIU58" s="73"/>
      <c r="JIV58" s="73"/>
      <c r="JIW58" s="73"/>
      <c r="JIX58" s="73"/>
      <c r="JIY58" s="73"/>
      <c r="JIZ58" s="73"/>
      <c r="JJA58" s="73"/>
      <c r="JJB58" s="73"/>
      <c r="JJC58" s="73"/>
      <c r="JJD58" s="73"/>
      <c r="JJE58" s="73"/>
      <c r="JJF58" s="73"/>
      <c r="JJG58" s="73"/>
      <c r="JJH58" s="73"/>
      <c r="JJI58" s="73"/>
      <c r="JJJ58" s="73"/>
      <c r="JJK58" s="73"/>
      <c r="JJL58" s="73"/>
      <c r="JJM58" s="73"/>
      <c r="JJN58" s="73"/>
      <c r="JJO58" s="73"/>
      <c r="JJP58" s="73"/>
      <c r="JJQ58" s="73"/>
      <c r="JJR58" s="73"/>
      <c r="JJS58" s="73"/>
      <c r="JJT58" s="73"/>
      <c r="JJU58" s="73"/>
      <c r="JJV58" s="73"/>
      <c r="JJW58" s="73"/>
      <c r="JJX58" s="73"/>
      <c r="JJY58" s="73"/>
      <c r="JJZ58" s="73"/>
      <c r="JKA58" s="73"/>
      <c r="JKB58" s="73"/>
      <c r="JKC58" s="73"/>
      <c r="JKD58" s="73"/>
      <c r="JKE58" s="73"/>
      <c r="JKF58" s="73"/>
      <c r="JKG58" s="73"/>
      <c r="JKH58" s="73"/>
      <c r="JKI58" s="73"/>
      <c r="JKJ58" s="73"/>
      <c r="JKK58" s="73"/>
      <c r="JKL58" s="73"/>
      <c r="JKM58" s="73"/>
      <c r="JKN58" s="73"/>
      <c r="JKO58" s="73"/>
      <c r="JKP58" s="73"/>
      <c r="JKQ58" s="73"/>
      <c r="JKR58" s="73"/>
      <c r="JKS58" s="73"/>
      <c r="JKT58" s="73"/>
      <c r="JKU58" s="73"/>
      <c r="JKV58" s="73"/>
      <c r="JKW58" s="73"/>
      <c r="JKX58" s="73"/>
      <c r="JKY58" s="73"/>
      <c r="JKZ58" s="73"/>
      <c r="JLA58" s="73"/>
      <c r="JLB58" s="73"/>
      <c r="JLC58" s="73"/>
      <c r="JLD58" s="73"/>
      <c r="JLE58" s="73"/>
      <c r="JLF58" s="73"/>
      <c r="JLG58" s="73"/>
      <c r="JLH58" s="73"/>
      <c r="JLI58" s="73"/>
      <c r="JLJ58" s="73"/>
      <c r="JLK58" s="73"/>
      <c r="JLL58" s="73"/>
      <c r="JLM58" s="73"/>
      <c r="JLN58" s="73"/>
      <c r="JLO58" s="73"/>
      <c r="JLP58" s="73"/>
      <c r="JLQ58" s="73"/>
      <c r="JLR58" s="73"/>
      <c r="JLS58" s="73"/>
      <c r="JLT58" s="73"/>
      <c r="JLU58" s="73"/>
      <c r="JLV58" s="73"/>
      <c r="JLW58" s="73"/>
      <c r="JLX58" s="73"/>
      <c r="JLY58" s="73"/>
      <c r="JLZ58" s="73"/>
      <c r="JMA58" s="73"/>
      <c r="JMB58" s="73"/>
      <c r="JMC58" s="73"/>
      <c r="JMD58" s="73"/>
      <c r="JME58" s="73"/>
      <c r="JMF58" s="73"/>
      <c r="JMG58" s="73"/>
      <c r="JMH58" s="73"/>
      <c r="JMI58" s="73"/>
      <c r="JMJ58" s="73"/>
      <c r="JMK58" s="73"/>
      <c r="JML58" s="73"/>
      <c r="JMM58" s="73"/>
      <c r="JMN58" s="73"/>
      <c r="JMO58" s="73"/>
      <c r="JMP58" s="73"/>
      <c r="JMQ58" s="73"/>
      <c r="JMR58" s="73"/>
      <c r="JMS58" s="73"/>
      <c r="JMT58" s="73"/>
      <c r="JMU58" s="73"/>
      <c r="JMV58" s="73"/>
      <c r="JMW58" s="73"/>
      <c r="JMX58" s="73"/>
      <c r="JMY58" s="73"/>
      <c r="JMZ58" s="73"/>
      <c r="JNA58" s="73"/>
      <c r="JNB58" s="73"/>
      <c r="JNC58" s="73"/>
      <c r="JND58" s="73"/>
      <c r="JNE58" s="73"/>
      <c r="JNF58" s="73"/>
      <c r="JNG58" s="73"/>
      <c r="JNH58" s="73"/>
      <c r="JNI58" s="73"/>
      <c r="JNJ58" s="73"/>
      <c r="JNK58" s="73"/>
      <c r="JNL58" s="73"/>
      <c r="JNM58" s="73"/>
      <c r="JNN58" s="73"/>
      <c r="JNO58" s="73"/>
      <c r="JNP58" s="73"/>
      <c r="JNQ58" s="73"/>
      <c r="JNR58" s="73"/>
      <c r="JNS58" s="73"/>
      <c r="JNT58" s="73"/>
      <c r="JNU58" s="73"/>
      <c r="JNV58" s="73"/>
      <c r="JNW58" s="73"/>
      <c r="JNX58" s="73"/>
      <c r="JNY58" s="73"/>
      <c r="JNZ58" s="73"/>
      <c r="JOA58" s="73"/>
      <c r="JOB58" s="73"/>
      <c r="JOC58" s="73"/>
      <c r="JOD58" s="73"/>
      <c r="JOE58" s="73"/>
      <c r="JOF58" s="73"/>
      <c r="JOG58" s="73"/>
      <c r="JOH58" s="73"/>
      <c r="JOI58" s="73"/>
      <c r="JOJ58" s="73"/>
      <c r="JOK58" s="73"/>
      <c r="JOL58" s="73"/>
      <c r="JOM58" s="73"/>
      <c r="JON58" s="73"/>
      <c r="JOO58" s="73"/>
      <c r="JOP58" s="73"/>
      <c r="JOQ58" s="73"/>
      <c r="JOR58" s="73"/>
      <c r="JOS58" s="73"/>
      <c r="JOT58" s="73"/>
      <c r="JOU58" s="73"/>
      <c r="JOV58" s="73"/>
      <c r="JOW58" s="73"/>
      <c r="JOX58" s="73"/>
      <c r="JOY58" s="73"/>
      <c r="JOZ58" s="73"/>
      <c r="JPA58" s="73"/>
      <c r="JPB58" s="73"/>
      <c r="JPC58" s="73"/>
      <c r="JPD58" s="73"/>
      <c r="JPE58" s="73"/>
      <c r="JPF58" s="73"/>
      <c r="JPG58" s="73"/>
      <c r="JPH58" s="73"/>
      <c r="JPI58" s="73"/>
      <c r="JPJ58" s="73"/>
      <c r="JPK58" s="73"/>
      <c r="JPL58" s="73"/>
      <c r="JPM58" s="73"/>
      <c r="JPN58" s="73"/>
      <c r="JPO58" s="73"/>
      <c r="JPP58" s="73"/>
      <c r="JPQ58" s="73"/>
      <c r="JPR58" s="73"/>
      <c r="JPS58" s="73"/>
      <c r="JPT58" s="73"/>
      <c r="JPU58" s="73"/>
      <c r="JPV58" s="73"/>
      <c r="JPW58" s="73"/>
      <c r="JPX58" s="73"/>
      <c r="JPY58" s="73"/>
      <c r="JPZ58" s="73"/>
      <c r="JQA58" s="73"/>
      <c r="JQB58" s="73"/>
      <c r="JQC58" s="73"/>
      <c r="JQD58" s="73"/>
      <c r="JQE58" s="73"/>
      <c r="JQF58" s="73"/>
      <c r="JQG58" s="73"/>
      <c r="JQH58" s="73"/>
      <c r="JQI58" s="73"/>
      <c r="JQJ58" s="73"/>
      <c r="JQK58" s="73"/>
      <c r="JQL58" s="73"/>
      <c r="JQM58" s="73"/>
      <c r="JQN58" s="73"/>
      <c r="JQO58" s="73"/>
      <c r="JQP58" s="73"/>
      <c r="JQQ58" s="73"/>
      <c r="JQR58" s="73"/>
      <c r="JQS58" s="73"/>
      <c r="JQT58" s="73"/>
      <c r="JQU58" s="73"/>
      <c r="JQV58" s="73"/>
      <c r="JQW58" s="73"/>
      <c r="JQX58" s="73"/>
      <c r="JQY58" s="73"/>
      <c r="JQZ58" s="73"/>
      <c r="JRA58" s="73"/>
      <c r="JRB58" s="73"/>
      <c r="JRC58" s="73"/>
      <c r="JRD58" s="73"/>
      <c r="JRE58" s="73"/>
      <c r="JRF58" s="73"/>
      <c r="JRG58" s="73"/>
      <c r="JRH58" s="73"/>
      <c r="JRI58" s="73"/>
      <c r="JRJ58" s="73"/>
      <c r="JRK58" s="73"/>
      <c r="JRL58" s="73"/>
      <c r="JRM58" s="73"/>
      <c r="JRN58" s="73"/>
      <c r="JRO58" s="73"/>
      <c r="JRP58" s="73"/>
      <c r="JRQ58" s="73"/>
      <c r="JRR58" s="73"/>
      <c r="JRS58" s="73"/>
      <c r="JRT58" s="73"/>
      <c r="JRU58" s="73"/>
      <c r="JRV58" s="73"/>
      <c r="JRW58" s="73"/>
      <c r="JRX58" s="73"/>
      <c r="JRY58" s="73"/>
      <c r="JRZ58" s="73"/>
      <c r="JSA58" s="73"/>
      <c r="JSB58" s="73"/>
      <c r="JSC58" s="73"/>
      <c r="JSD58" s="73"/>
      <c r="JSE58" s="73"/>
      <c r="JSF58" s="73"/>
      <c r="JSG58" s="73"/>
      <c r="JSH58" s="73"/>
      <c r="JSI58" s="73"/>
      <c r="JSJ58" s="73"/>
      <c r="JSK58" s="73"/>
      <c r="JSL58" s="73"/>
      <c r="JSM58" s="73"/>
      <c r="JSN58" s="73"/>
      <c r="JSO58" s="73"/>
      <c r="JSP58" s="73"/>
      <c r="JSQ58" s="73"/>
      <c r="JSR58" s="73"/>
      <c r="JSS58" s="73"/>
      <c r="JST58" s="73"/>
      <c r="JSU58" s="73"/>
      <c r="JSV58" s="73"/>
      <c r="JSW58" s="73"/>
      <c r="JSX58" s="73"/>
      <c r="JSY58" s="73"/>
      <c r="JSZ58" s="73"/>
      <c r="JTA58" s="73"/>
      <c r="JTB58" s="73"/>
      <c r="JTC58" s="73"/>
      <c r="JTD58" s="73"/>
      <c r="JTE58" s="73"/>
      <c r="JTF58" s="73"/>
      <c r="JTG58" s="73"/>
      <c r="JTH58" s="73"/>
      <c r="JTI58" s="73"/>
      <c r="JTJ58" s="73"/>
      <c r="JTK58" s="73"/>
      <c r="JTL58" s="73"/>
      <c r="JTM58" s="73"/>
      <c r="JTN58" s="73"/>
      <c r="JTO58" s="73"/>
      <c r="JTP58" s="73"/>
      <c r="JTQ58" s="73"/>
      <c r="JTR58" s="73"/>
      <c r="JTS58" s="73"/>
      <c r="JTT58" s="73"/>
      <c r="JTU58" s="73"/>
      <c r="JTV58" s="73"/>
      <c r="JTW58" s="73"/>
      <c r="JTX58" s="73"/>
      <c r="JTY58" s="73"/>
      <c r="JTZ58" s="73"/>
      <c r="JUA58" s="73"/>
      <c r="JUB58" s="73"/>
      <c r="JUC58" s="73"/>
      <c r="JUD58" s="73"/>
      <c r="JUE58" s="73"/>
      <c r="JUF58" s="73"/>
      <c r="JUG58" s="73"/>
      <c r="JUH58" s="73"/>
      <c r="JUI58" s="73"/>
      <c r="JUJ58" s="73"/>
      <c r="JUK58" s="73"/>
      <c r="JUL58" s="73"/>
      <c r="JUM58" s="73"/>
      <c r="JUN58" s="73"/>
      <c r="JUO58" s="73"/>
      <c r="JUP58" s="73"/>
      <c r="JUQ58" s="73"/>
      <c r="JUR58" s="73"/>
      <c r="JUS58" s="73"/>
      <c r="JUT58" s="73"/>
      <c r="JUU58" s="73"/>
      <c r="JUV58" s="73"/>
      <c r="JUW58" s="73"/>
      <c r="JUX58" s="73"/>
      <c r="JUY58" s="73"/>
      <c r="JUZ58" s="73"/>
      <c r="JVA58" s="73"/>
      <c r="JVB58" s="73"/>
      <c r="JVC58" s="73"/>
      <c r="JVD58" s="73"/>
      <c r="JVE58" s="73"/>
      <c r="JVF58" s="73"/>
      <c r="JVG58" s="73"/>
      <c r="JVH58" s="73"/>
      <c r="JVI58" s="73"/>
      <c r="JVJ58" s="73"/>
      <c r="JVK58" s="73"/>
      <c r="JVL58" s="73"/>
      <c r="JVM58" s="73"/>
      <c r="JVN58" s="73"/>
      <c r="JVO58" s="73"/>
      <c r="JVP58" s="73"/>
      <c r="JVQ58" s="73"/>
      <c r="JVR58" s="73"/>
      <c r="JVS58" s="73"/>
      <c r="JVT58" s="73"/>
      <c r="JVU58" s="73"/>
      <c r="JVV58" s="73"/>
      <c r="JVW58" s="73"/>
      <c r="JVX58" s="73"/>
      <c r="JVY58" s="73"/>
      <c r="JVZ58" s="73"/>
      <c r="JWA58" s="73"/>
      <c r="JWB58" s="73"/>
      <c r="JWC58" s="73"/>
      <c r="JWD58" s="73"/>
      <c r="JWE58" s="73"/>
      <c r="JWF58" s="73"/>
      <c r="JWG58" s="73"/>
      <c r="JWH58" s="73"/>
      <c r="JWI58" s="73"/>
      <c r="JWJ58" s="73"/>
      <c r="JWK58" s="73"/>
      <c r="JWL58" s="73"/>
      <c r="JWM58" s="73"/>
      <c r="JWN58" s="73"/>
      <c r="JWO58" s="73"/>
      <c r="JWP58" s="73"/>
      <c r="JWQ58" s="73"/>
      <c r="JWR58" s="73"/>
      <c r="JWS58" s="73"/>
      <c r="JWT58" s="73"/>
      <c r="JWU58" s="73"/>
      <c r="JWV58" s="73"/>
      <c r="JWW58" s="73"/>
      <c r="JWX58" s="73"/>
      <c r="JWY58" s="73"/>
      <c r="JWZ58" s="73"/>
      <c r="JXA58" s="73"/>
      <c r="JXB58" s="73"/>
      <c r="JXC58" s="73"/>
      <c r="JXD58" s="73"/>
      <c r="JXE58" s="73"/>
      <c r="JXF58" s="73"/>
      <c r="JXG58" s="73"/>
      <c r="JXH58" s="73"/>
      <c r="JXI58" s="73"/>
      <c r="JXJ58" s="73"/>
      <c r="JXK58" s="73"/>
      <c r="JXL58" s="73"/>
      <c r="JXM58" s="73"/>
      <c r="JXN58" s="73"/>
      <c r="JXO58" s="73"/>
      <c r="JXP58" s="73"/>
      <c r="JXQ58" s="73"/>
      <c r="JXR58" s="73"/>
      <c r="JXS58" s="73"/>
      <c r="JXT58" s="73"/>
      <c r="JXU58" s="73"/>
      <c r="JXV58" s="73"/>
      <c r="JXW58" s="73"/>
      <c r="JXX58" s="73"/>
      <c r="JXY58" s="73"/>
      <c r="JXZ58" s="73"/>
      <c r="JYA58" s="73"/>
      <c r="JYB58" s="73"/>
      <c r="JYC58" s="73"/>
      <c r="JYD58" s="73"/>
      <c r="JYE58" s="73"/>
      <c r="JYF58" s="73"/>
      <c r="JYG58" s="73"/>
      <c r="JYH58" s="73"/>
      <c r="JYI58" s="73"/>
      <c r="JYJ58" s="73"/>
      <c r="JYK58" s="73"/>
      <c r="JYL58" s="73"/>
      <c r="JYM58" s="73"/>
      <c r="JYN58" s="73"/>
      <c r="JYO58" s="73"/>
      <c r="JYP58" s="73"/>
      <c r="JYQ58" s="73"/>
      <c r="JYR58" s="73"/>
      <c r="JYS58" s="73"/>
      <c r="JYT58" s="73"/>
      <c r="JYU58" s="73"/>
      <c r="JYV58" s="73"/>
      <c r="JYW58" s="73"/>
      <c r="JYX58" s="73"/>
      <c r="JYY58" s="73"/>
      <c r="JYZ58" s="73"/>
      <c r="JZA58" s="73"/>
      <c r="JZB58" s="73"/>
      <c r="JZC58" s="73"/>
      <c r="JZD58" s="73"/>
      <c r="JZE58" s="73"/>
      <c r="JZF58" s="73"/>
      <c r="JZG58" s="73"/>
      <c r="JZH58" s="73"/>
      <c r="JZI58" s="73"/>
      <c r="JZJ58" s="73"/>
      <c r="JZK58" s="73"/>
      <c r="JZL58" s="73"/>
      <c r="JZM58" s="73"/>
      <c r="JZN58" s="73"/>
      <c r="JZO58" s="73"/>
      <c r="JZP58" s="73"/>
      <c r="JZQ58" s="73"/>
      <c r="JZR58" s="73"/>
      <c r="JZS58" s="73"/>
      <c r="JZT58" s="73"/>
      <c r="JZU58" s="73"/>
      <c r="JZV58" s="73"/>
      <c r="JZW58" s="73"/>
      <c r="JZX58" s="73"/>
      <c r="JZY58" s="73"/>
      <c r="JZZ58" s="73"/>
      <c r="KAA58" s="73"/>
      <c r="KAB58" s="73"/>
      <c r="KAC58" s="73"/>
      <c r="KAD58" s="73"/>
      <c r="KAE58" s="73"/>
      <c r="KAF58" s="73"/>
      <c r="KAG58" s="73"/>
      <c r="KAH58" s="73"/>
      <c r="KAI58" s="73"/>
      <c r="KAJ58" s="73"/>
      <c r="KAK58" s="73"/>
      <c r="KAL58" s="73"/>
      <c r="KAM58" s="73"/>
      <c r="KAN58" s="73"/>
      <c r="KAO58" s="73"/>
      <c r="KAP58" s="73"/>
      <c r="KAQ58" s="73"/>
      <c r="KAR58" s="73"/>
      <c r="KAS58" s="73"/>
      <c r="KAT58" s="73"/>
      <c r="KAU58" s="73"/>
      <c r="KAV58" s="73"/>
      <c r="KAW58" s="73"/>
      <c r="KAX58" s="73"/>
      <c r="KAY58" s="73"/>
      <c r="KAZ58" s="73"/>
      <c r="KBA58" s="73"/>
      <c r="KBB58" s="73"/>
      <c r="KBC58" s="73"/>
      <c r="KBD58" s="73"/>
      <c r="KBE58" s="73"/>
      <c r="KBF58" s="73"/>
      <c r="KBG58" s="73"/>
      <c r="KBH58" s="73"/>
      <c r="KBI58" s="73"/>
      <c r="KBJ58" s="73"/>
      <c r="KBK58" s="73"/>
      <c r="KBL58" s="73"/>
      <c r="KBM58" s="73"/>
      <c r="KBN58" s="73"/>
      <c r="KBO58" s="73"/>
      <c r="KBP58" s="73"/>
      <c r="KBQ58" s="73"/>
      <c r="KBR58" s="73"/>
      <c r="KBS58" s="73"/>
      <c r="KBT58" s="73"/>
      <c r="KBU58" s="73"/>
      <c r="KBV58" s="73"/>
      <c r="KBW58" s="73"/>
      <c r="KBX58" s="73"/>
      <c r="KBY58" s="73"/>
      <c r="KBZ58" s="73"/>
      <c r="KCA58" s="73"/>
      <c r="KCB58" s="73"/>
      <c r="KCC58" s="73"/>
      <c r="KCD58" s="73"/>
      <c r="KCE58" s="73"/>
      <c r="KCF58" s="73"/>
      <c r="KCG58" s="73"/>
      <c r="KCH58" s="73"/>
      <c r="KCI58" s="73"/>
      <c r="KCJ58" s="73"/>
      <c r="KCK58" s="73"/>
      <c r="KCL58" s="73"/>
      <c r="KCM58" s="73"/>
      <c r="KCN58" s="73"/>
      <c r="KCO58" s="73"/>
      <c r="KCP58" s="73"/>
      <c r="KCQ58" s="73"/>
      <c r="KCR58" s="73"/>
      <c r="KCS58" s="73"/>
      <c r="KCT58" s="73"/>
      <c r="KCU58" s="73"/>
      <c r="KCV58" s="73"/>
      <c r="KCW58" s="73"/>
      <c r="KCX58" s="73"/>
      <c r="KCY58" s="73"/>
      <c r="KCZ58" s="73"/>
      <c r="KDA58" s="73"/>
      <c r="KDB58" s="73"/>
      <c r="KDC58" s="73"/>
      <c r="KDD58" s="73"/>
      <c r="KDE58" s="73"/>
      <c r="KDF58" s="73"/>
      <c r="KDG58" s="73"/>
      <c r="KDH58" s="73"/>
      <c r="KDI58" s="73"/>
      <c r="KDJ58" s="73"/>
      <c r="KDK58" s="73"/>
      <c r="KDL58" s="73"/>
      <c r="KDM58" s="73"/>
      <c r="KDN58" s="73"/>
      <c r="KDO58" s="73"/>
      <c r="KDP58" s="73"/>
      <c r="KDQ58" s="73"/>
      <c r="KDR58" s="73"/>
      <c r="KDS58" s="73"/>
      <c r="KDT58" s="73"/>
      <c r="KDU58" s="73"/>
      <c r="KDV58" s="73"/>
      <c r="KDW58" s="73"/>
      <c r="KDX58" s="73"/>
      <c r="KDY58" s="73"/>
      <c r="KDZ58" s="73"/>
      <c r="KEA58" s="73"/>
      <c r="KEB58" s="73"/>
      <c r="KEC58" s="73"/>
      <c r="KED58" s="73"/>
      <c r="KEE58" s="73"/>
      <c r="KEF58" s="73"/>
      <c r="KEG58" s="73"/>
      <c r="KEH58" s="73"/>
      <c r="KEI58" s="73"/>
      <c r="KEJ58" s="73"/>
      <c r="KEK58" s="73"/>
      <c r="KEL58" s="73"/>
      <c r="KEM58" s="73"/>
      <c r="KEN58" s="73"/>
      <c r="KEO58" s="73"/>
      <c r="KEP58" s="73"/>
      <c r="KEQ58" s="73"/>
      <c r="KER58" s="73"/>
      <c r="KES58" s="73"/>
      <c r="KET58" s="73"/>
      <c r="KEU58" s="73"/>
      <c r="KEV58" s="73"/>
      <c r="KEW58" s="73"/>
      <c r="KEX58" s="73"/>
      <c r="KEY58" s="73"/>
      <c r="KEZ58" s="73"/>
      <c r="KFA58" s="73"/>
      <c r="KFB58" s="73"/>
      <c r="KFC58" s="73"/>
      <c r="KFD58" s="73"/>
      <c r="KFE58" s="73"/>
      <c r="KFF58" s="73"/>
      <c r="KFG58" s="73"/>
      <c r="KFH58" s="73"/>
      <c r="KFI58" s="73"/>
      <c r="KFJ58" s="73"/>
      <c r="KFK58" s="73"/>
      <c r="KFL58" s="73"/>
      <c r="KFM58" s="73"/>
      <c r="KFN58" s="73"/>
      <c r="KFO58" s="73"/>
      <c r="KFP58" s="73"/>
      <c r="KFQ58" s="73"/>
      <c r="KFR58" s="73"/>
      <c r="KFS58" s="73"/>
      <c r="KFT58" s="73"/>
      <c r="KFU58" s="73"/>
      <c r="KFV58" s="73"/>
      <c r="KFW58" s="73"/>
      <c r="KFX58" s="73"/>
      <c r="KFY58" s="73"/>
      <c r="KFZ58" s="73"/>
      <c r="KGA58" s="73"/>
      <c r="KGB58" s="73"/>
      <c r="KGC58" s="73"/>
      <c r="KGD58" s="73"/>
      <c r="KGE58" s="73"/>
      <c r="KGF58" s="73"/>
      <c r="KGG58" s="73"/>
      <c r="KGH58" s="73"/>
      <c r="KGI58" s="73"/>
      <c r="KGJ58" s="73"/>
      <c r="KGK58" s="73"/>
      <c r="KGL58" s="73"/>
      <c r="KGM58" s="73"/>
      <c r="KGN58" s="73"/>
      <c r="KGO58" s="73"/>
      <c r="KGP58" s="73"/>
      <c r="KGQ58" s="73"/>
      <c r="KGR58" s="73"/>
      <c r="KGS58" s="73"/>
      <c r="KGT58" s="73"/>
      <c r="KGU58" s="73"/>
      <c r="KGV58" s="73"/>
      <c r="KGW58" s="73"/>
      <c r="KGX58" s="73"/>
      <c r="KGY58" s="73"/>
      <c r="KGZ58" s="73"/>
      <c r="KHA58" s="73"/>
      <c r="KHB58" s="73"/>
      <c r="KHC58" s="73"/>
      <c r="KHD58" s="73"/>
      <c r="KHE58" s="73"/>
      <c r="KHF58" s="73"/>
      <c r="KHG58" s="73"/>
      <c r="KHH58" s="73"/>
      <c r="KHI58" s="73"/>
      <c r="KHJ58" s="73"/>
      <c r="KHK58" s="73"/>
      <c r="KHL58" s="73"/>
      <c r="KHM58" s="73"/>
      <c r="KHN58" s="73"/>
      <c r="KHO58" s="73"/>
      <c r="KHP58" s="73"/>
      <c r="KHQ58" s="73"/>
      <c r="KHR58" s="73"/>
      <c r="KHS58" s="73"/>
      <c r="KHT58" s="73"/>
      <c r="KHU58" s="73"/>
      <c r="KHV58" s="73"/>
      <c r="KHW58" s="73"/>
      <c r="KHX58" s="73"/>
      <c r="KHY58" s="73"/>
      <c r="KHZ58" s="73"/>
      <c r="KIA58" s="73"/>
      <c r="KIB58" s="73"/>
      <c r="KIC58" s="73"/>
      <c r="KID58" s="73"/>
      <c r="KIE58" s="73"/>
      <c r="KIF58" s="73"/>
      <c r="KIG58" s="73"/>
      <c r="KIH58" s="73"/>
      <c r="KII58" s="73"/>
      <c r="KIJ58" s="73"/>
      <c r="KIK58" s="73"/>
      <c r="KIL58" s="73"/>
      <c r="KIM58" s="73"/>
      <c r="KIN58" s="73"/>
      <c r="KIO58" s="73"/>
      <c r="KIP58" s="73"/>
      <c r="KIQ58" s="73"/>
      <c r="KIR58" s="73"/>
      <c r="KIS58" s="73"/>
      <c r="KIT58" s="73"/>
      <c r="KIU58" s="73"/>
      <c r="KIV58" s="73"/>
      <c r="KIW58" s="73"/>
      <c r="KIX58" s="73"/>
      <c r="KIY58" s="73"/>
      <c r="KIZ58" s="73"/>
      <c r="KJA58" s="73"/>
      <c r="KJB58" s="73"/>
      <c r="KJC58" s="73"/>
      <c r="KJD58" s="73"/>
      <c r="KJE58" s="73"/>
      <c r="KJF58" s="73"/>
      <c r="KJG58" s="73"/>
      <c r="KJH58" s="73"/>
      <c r="KJI58" s="73"/>
      <c r="KJJ58" s="73"/>
      <c r="KJK58" s="73"/>
      <c r="KJL58" s="73"/>
      <c r="KJM58" s="73"/>
      <c r="KJN58" s="73"/>
      <c r="KJO58" s="73"/>
      <c r="KJP58" s="73"/>
      <c r="KJQ58" s="73"/>
      <c r="KJR58" s="73"/>
      <c r="KJS58" s="73"/>
      <c r="KJT58" s="73"/>
      <c r="KJU58" s="73"/>
      <c r="KJV58" s="73"/>
      <c r="KJW58" s="73"/>
      <c r="KJX58" s="73"/>
      <c r="KJY58" s="73"/>
      <c r="KJZ58" s="73"/>
      <c r="KKA58" s="73"/>
      <c r="KKB58" s="73"/>
      <c r="KKC58" s="73"/>
      <c r="KKD58" s="73"/>
      <c r="KKE58" s="73"/>
      <c r="KKF58" s="73"/>
      <c r="KKG58" s="73"/>
      <c r="KKH58" s="73"/>
      <c r="KKI58" s="73"/>
      <c r="KKJ58" s="73"/>
      <c r="KKK58" s="73"/>
      <c r="KKL58" s="73"/>
      <c r="KKM58" s="73"/>
      <c r="KKN58" s="73"/>
      <c r="KKO58" s="73"/>
      <c r="KKP58" s="73"/>
      <c r="KKQ58" s="73"/>
      <c r="KKR58" s="73"/>
      <c r="KKS58" s="73"/>
      <c r="KKT58" s="73"/>
      <c r="KKU58" s="73"/>
      <c r="KKV58" s="73"/>
      <c r="KKW58" s="73"/>
      <c r="KKX58" s="73"/>
      <c r="KKY58" s="73"/>
      <c r="KKZ58" s="73"/>
      <c r="KLA58" s="73"/>
      <c r="KLB58" s="73"/>
      <c r="KLC58" s="73"/>
      <c r="KLD58" s="73"/>
      <c r="KLE58" s="73"/>
      <c r="KLF58" s="73"/>
      <c r="KLG58" s="73"/>
      <c r="KLH58" s="73"/>
      <c r="KLI58" s="73"/>
      <c r="KLJ58" s="73"/>
      <c r="KLK58" s="73"/>
      <c r="KLL58" s="73"/>
      <c r="KLM58" s="73"/>
      <c r="KLN58" s="73"/>
      <c r="KLO58" s="73"/>
      <c r="KLP58" s="73"/>
      <c r="KLQ58" s="73"/>
      <c r="KLR58" s="73"/>
      <c r="KLS58" s="73"/>
      <c r="KLT58" s="73"/>
      <c r="KLU58" s="73"/>
      <c r="KLV58" s="73"/>
      <c r="KLW58" s="73"/>
      <c r="KLX58" s="73"/>
      <c r="KLY58" s="73"/>
      <c r="KLZ58" s="73"/>
      <c r="KMA58" s="73"/>
      <c r="KMB58" s="73"/>
      <c r="KMC58" s="73"/>
      <c r="KMD58" s="73"/>
      <c r="KME58" s="73"/>
      <c r="KMF58" s="73"/>
      <c r="KMG58" s="73"/>
      <c r="KMH58" s="73"/>
      <c r="KMI58" s="73"/>
      <c r="KMJ58" s="73"/>
      <c r="KMK58" s="73"/>
      <c r="KML58" s="73"/>
      <c r="KMM58" s="73"/>
      <c r="KMN58" s="73"/>
      <c r="KMO58" s="73"/>
      <c r="KMP58" s="73"/>
      <c r="KMQ58" s="73"/>
      <c r="KMR58" s="73"/>
      <c r="KMS58" s="73"/>
      <c r="KMT58" s="73"/>
      <c r="KMU58" s="73"/>
      <c r="KMV58" s="73"/>
      <c r="KMW58" s="73"/>
      <c r="KMX58" s="73"/>
      <c r="KMY58" s="73"/>
      <c r="KMZ58" s="73"/>
      <c r="KNA58" s="73"/>
      <c r="KNB58" s="73"/>
      <c r="KNC58" s="73"/>
      <c r="KND58" s="73"/>
      <c r="KNE58" s="73"/>
      <c r="KNF58" s="73"/>
      <c r="KNG58" s="73"/>
      <c r="KNH58" s="73"/>
      <c r="KNI58" s="73"/>
      <c r="KNJ58" s="73"/>
      <c r="KNK58" s="73"/>
      <c r="KNL58" s="73"/>
      <c r="KNM58" s="73"/>
      <c r="KNN58" s="73"/>
      <c r="KNO58" s="73"/>
      <c r="KNP58" s="73"/>
      <c r="KNQ58" s="73"/>
      <c r="KNR58" s="73"/>
      <c r="KNS58" s="73"/>
      <c r="KNT58" s="73"/>
      <c r="KNU58" s="73"/>
      <c r="KNV58" s="73"/>
      <c r="KNW58" s="73"/>
      <c r="KNX58" s="73"/>
      <c r="KNY58" s="73"/>
      <c r="KNZ58" s="73"/>
      <c r="KOA58" s="73"/>
      <c r="KOB58" s="73"/>
      <c r="KOC58" s="73"/>
      <c r="KOD58" s="73"/>
      <c r="KOE58" s="73"/>
      <c r="KOF58" s="73"/>
      <c r="KOG58" s="73"/>
      <c r="KOH58" s="73"/>
      <c r="KOI58" s="73"/>
      <c r="KOJ58" s="73"/>
      <c r="KOK58" s="73"/>
      <c r="KOL58" s="73"/>
      <c r="KOM58" s="73"/>
      <c r="KON58" s="73"/>
      <c r="KOO58" s="73"/>
      <c r="KOP58" s="73"/>
      <c r="KOQ58" s="73"/>
      <c r="KOR58" s="73"/>
      <c r="KOS58" s="73"/>
      <c r="KOT58" s="73"/>
      <c r="KOU58" s="73"/>
      <c r="KOV58" s="73"/>
      <c r="KOW58" s="73"/>
      <c r="KOX58" s="73"/>
      <c r="KOY58" s="73"/>
      <c r="KOZ58" s="73"/>
      <c r="KPA58" s="73"/>
      <c r="KPB58" s="73"/>
      <c r="KPC58" s="73"/>
      <c r="KPD58" s="73"/>
      <c r="KPE58" s="73"/>
      <c r="KPF58" s="73"/>
      <c r="KPG58" s="73"/>
      <c r="KPH58" s="73"/>
      <c r="KPI58" s="73"/>
      <c r="KPJ58" s="73"/>
      <c r="KPK58" s="73"/>
      <c r="KPL58" s="73"/>
      <c r="KPM58" s="73"/>
      <c r="KPN58" s="73"/>
      <c r="KPO58" s="73"/>
      <c r="KPP58" s="73"/>
      <c r="KPQ58" s="73"/>
      <c r="KPR58" s="73"/>
      <c r="KPS58" s="73"/>
      <c r="KPT58" s="73"/>
      <c r="KPU58" s="73"/>
      <c r="KPV58" s="73"/>
      <c r="KPW58" s="73"/>
      <c r="KPX58" s="73"/>
      <c r="KPY58" s="73"/>
      <c r="KPZ58" s="73"/>
      <c r="KQA58" s="73"/>
      <c r="KQB58" s="73"/>
      <c r="KQC58" s="73"/>
      <c r="KQD58" s="73"/>
      <c r="KQE58" s="73"/>
      <c r="KQF58" s="73"/>
      <c r="KQG58" s="73"/>
      <c r="KQH58" s="73"/>
      <c r="KQI58" s="73"/>
      <c r="KQJ58" s="73"/>
      <c r="KQK58" s="73"/>
      <c r="KQL58" s="73"/>
      <c r="KQM58" s="73"/>
      <c r="KQN58" s="73"/>
      <c r="KQO58" s="73"/>
      <c r="KQP58" s="73"/>
      <c r="KQQ58" s="73"/>
      <c r="KQR58" s="73"/>
      <c r="KQS58" s="73"/>
      <c r="KQT58" s="73"/>
      <c r="KQU58" s="73"/>
      <c r="KQV58" s="73"/>
      <c r="KQW58" s="73"/>
      <c r="KQX58" s="73"/>
      <c r="KQY58" s="73"/>
      <c r="KQZ58" s="73"/>
      <c r="KRA58" s="73"/>
      <c r="KRB58" s="73"/>
      <c r="KRC58" s="73"/>
      <c r="KRD58" s="73"/>
      <c r="KRE58" s="73"/>
      <c r="KRF58" s="73"/>
      <c r="KRG58" s="73"/>
      <c r="KRH58" s="73"/>
      <c r="KRI58" s="73"/>
      <c r="KRJ58" s="73"/>
      <c r="KRK58" s="73"/>
      <c r="KRL58" s="73"/>
      <c r="KRM58" s="73"/>
      <c r="KRN58" s="73"/>
      <c r="KRO58" s="73"/>
      <c r="KRP58" s="73"/>
      <c r="KRQ58" s="73"/>
      <c r="KRR58" s="73"/>
      <c r="KRS58" s="73"/>
      <c r="KRT58" s="73"/>
      <c r="KRU58" s="73"/>
      <c r="KRV58" s="73"/>
      <c r="KRW58" s="73"/>
      <c r="KRX58" s="73"/>
      <c r="KRY58" s="73"/>
      <c r="KRZ58" s="73"/>
      <c r="KSA58" s="73"/>
      <c r="KSB58" s="73"/>
      <c r="KSC58" s="73"/>
      <c r="KSD58" s="73"/>
      <c r="KSE58" s="73"/>
      <c r="KSF58" s="73"/>
      <c r="KSG58" s="73"/>
      <c r="KSH58" s="73"/>
      <c r="KSI58" s="73"/>
      <c r="KSJ58" s="73"/>
      <c r="KSK58" s="73"/>
      <c r="KSL58" s="73"/>
      <c r="KSM58" s="73"/>
      <c r="KSN58" s="73"/>
      <c r="KSO58" s="73"/>
      <c r="KSP58" s="73"/>
      <c r="KSQ58" s="73"/>
      <c r="KSR58" s="73"/>
      <c r="KSS58" s="73"/>
      <c r="KST58" s="73"/>
      <c r="KSU58" s="73"/>
      <c r="KSV58" s="73"/>
      <c r="KSW58" s="73"/>
      <c r="KSX58" s="73"/>
      <c r="KSY58" s="73"/>
      <c r="KSZ58" s="73"/>
      <c r="KTA58" s="73"/>
      <c r="KTB58" s="73"/>
      <c r="KTC58" s="73"/>
      <c r="KTD58" s="73"/>
      <c r="KTE58" s="73"/>
      <c r="KTF58" s="73"/>
      <c r="KTG58" s="73"/>
      <c r="KTH58" s="73"/>
      <c r="KTI58" s="73"/>
      <c r="KTJ58" s="73"/>
      <c r="KTK58" s="73"/>
      <c r="KTL58" s="73"/>
      <c r="KTM58" s="73"/>
      <c r="KTN58" s="73"/>
      <c r="KTO58" s="73"/>
      <c r="KTP58" s="73"/>
      <c r="KTQ58" s="73"/>
      <c r="KTR58" s="73"/>
      <c r="KTS58" s="73"/>
      <c r="KTT58" s="73"/>
      <c r="KTU58" s="73"/>
      <c r="KTV58" s="73"/>
      <c r="KTW58" s="73"/>
      <c r="KTX58" s="73"/>
      <c r="KTY58" s="73"/>
      <c r="KTZ58" s="73"/>
      <c r="KUA58" s="73"/>
      <c r="KUB58" s="73"/>
      <c r="KUC58" s="73"/>
      <c r="KUD58" s="73"/>
      <c r="KUE58" s="73"/>
      <c r="KUF58" s="73"/>
      <c r="KUG58" s="73"/>
      <c r="KUH58" s="73"/>
      <c r="KUI58" s="73"/>
      <c r="KUJ58" s="73"/>
      <c r="KUK58" s="73"/>
      <c r="KUL58" s="73"/>
      <c r="KUM58" s="73"/>
      <c r="KUN58" s="73"/>
      <c r="KUO58" s="73"/>
      <c r="KUP58" s="73"/>
      <c r="KUQ58" s="73"/>
      <c r="KUR58" s="73"/>
      <c r="KUS58" s="73"/>
      <c r="KUT58" s="73"/>
      <c r="KUU58" s="73"/>
      <c r="KUV58" s="73"/>
      <c r="KUW58" s="73"/>
      <c r="KUX58" s="73"/>
      <c r="KUY58" s="73"/>
      <c r="KUZ58" s="73"/>
      <c r="KVA58" s="73"/>
      <c r="KVB58" s="73"/>
      <c r="KVC58" s="73"/>
      <c r="KVD58" s="73"/>
      <c r="KVE58" s="73"/>
      <c r="KVF58" s="73"/>
      <c r="KVG58" s="73"/>
      <c r="KVH58" s="73"/>
      <c r="KVI58" s="73"/>
      <c r="KVJ58" s="73"/>
      <c r="KVK58" s="73"/>
      <c r="KVL58" s="73"/>
      <c r="KVM58" s="73"/>
      <c r="KVN58" s="73"/>
      <c r="KVO58" s="73"/>
      <c r="KVP58" s="73"/>
      <c r="KVQ58" s="73"/>
      <c r="KVR58" s="73"/>
      <c r="KVS58" s="73"/>
      <c r="KVT58" s="73"/>
      <c r="KVU58" s="73"/>
      <c r="KVV58" s="73"/>
      <c r="KVW58" s="73"/>
      <c r="KVX58" s="73"/>
      <c r="KVY58" s="73"/>
      <c r="KVZ58" s="73"/>
      <c r="KWA58" s="73"/>
      <c r="KWB58" s="73"/>
      <c r="KWC58" s="73"/>
      <c r="KWD58" s="73"/>
      <c r="KWE58" s="73"/>
      <c r="KWF58" s="73"/>
      <c r="KWG58" s="73"/>
      <c r="KWH58" s="73"/>
      <c r="KWI58" s="73"/>
      <c r="KWJ58" s="73"/>
      <c r="KWK58" s="73"/>
      <c r="KWL58" s="73"/>
      <c r="KWM58" s="73"/>
      <c r="KWN58" s="73"/>
      <c r="KWO58" s="73"/>
      <c r="KWP58" s="73"/>
      <c r="KWQ58" s="73"/>
      <c r="KWR58" s="73"/>
      <c r="KWS58" s="73"/>
      <c r="KWT58" s="73"/>
      <c r="KWU58" s="73"/>
      <c r="KWV58" s="73"/>
      <c r="KWW58" s="73"/>
      <c r="KWX58" s="73"/>
      <c r="KWY58" s="73"/>
      <c r="KWZ58" s="73"/>
      <c r="KXA58" s="73"/>
      <c r="KXB58" s="73"/>
      <c r="KXC58" s="73"/>
      <c r="KXD58" s="73"/>
      <c r="KXE58" s="73"/>
      <c r="KXF58" s="73"/>
      <c r="KXG58" s="73"/>
      <c r="KXH58" s="73"/>
      <c r="KXI58" s="73"/>
      <c r="KXJ58" s="73"/>
      <c r="KXK58" s="73"/>
      <c r="KXL58" s="73"/>
      <c r="KXM58" s="73"/>
      <c r="KXN58" s="73"/>
      <c r="KXO58" s="73"/>
      <c r="KXP58" s="73"/>
      <c r="KXQ58" s="73"/>
      <c r="KXR58" s="73"/>
      <c r="KXS58" s="73"/>
      <c r="KXT58" s="73"/>
      <c r="KXU58" s="73"/>
      <c r="KXV58" s="73"/>
      <c r="KXW58" s="73"/>
      <c r="KXX58" s="73"/>
      <c r="KXY58" s="73"/>
      <c r="KXZ58" s="73"/>
      <c r="KYA58" s="73"/>
      <c r="KYB58" s="73"/>
      <c r="KYC58" s="73"/>
      <c r="KYD58" s="73"/>
      <c r="KYE58" s="73"/>
      <c r="KYF58" s="73"/>
      <c r="KYG58" s="73"/>
      <c r="KYH58" s="73"/>
      <c r="KYI58" s="73"/>
      <c r="KYJ58" s="73"/>
      <c r="KYK58" s="73"/>
      <c r="KYL58" s="73"/>
      <c r="KYM58" s="73"/>
      <c r="KYN58" s="73"/>
      <c r="KYO58" s="73"/>
      <c r="KYP58" s="73"/>
      <c r="KYQ58" s="73"/>
      <c r="KYR58" s="73"/>
      <c r="KYS58" s="73"/>
      <c r="KYT58" s="73"/>
      <c r="KYU58" s="73"/>
      <c r="KYV58" s="73"/>
      <c r="KYW58" s="73"/>
      <c r="KYX58" s="73"/>
      <c r="KYY58" s="73"/>
      <c r="KYZ58" s="73"/>
      <c r="KZA58" s="73"/>
      <c r="KZB58" s="73"/>
      <c r="KZC58" s="73"/>
      <c r="KZD58" s="73"/>
      <c r="KZE58" s="73"/>
      <c r="KZF58" s="73"/>
      <c r="KZG58" s="73"/>
      <c r="KZH58" s="73"/>
      <c r="KZI58" s="73"/>
      <c r="KZJ58" s="73"/>
      <c r="KZK58" s="73"/>
      <c r="KZL58" s="73"/>
      <c r="KZM58" s="73"/>
      <c r="KZN58" s="73"/>
      <c r="KZO58" s="73"/>
      <c r="KZP58" s="73"/>
      <c r="KZQ58" s="73"/>
      <c r="KZR58" s="73"/>
      <c r="KZS58" s="73"/>
      <c r="KZT58" s="73"/>
      <c r="KZU58" s="73"/>
      <c r="KZV58" s="73"/>
      <c r="KZW58" s="73"/>
      <c r="KZX58" s="73"/>
      <c r="KZY58" s="73"/>
      <c r="KZZ58" s="73"/>
      <c r="LAA58" s="73"/>
      <c r="LAB58" s="73"/>
      <c r="LAC58" s="73"/>
      <c r="LAD58" s="73"/>
      <c r="LAE58" s="73"/>
      <c r="LAF58" s="73"/>
      <c r="LAG58" s="73"/>
      <c r="LAH58" s="73"/>
      <c r="LAI58" s="73"/>
      <c r="LAJ58" s="73"/>
      <c r="LAK58" s="73"/>
      <c r="LAL58" s="73"/>
      <c r="LAM58" s="73"/>
      <c r="LAN58" s="73"/>
      <c r="LAO58" s="73"/>
      <c r="LAP58" s="73"/>
      <c r="LAQ58" s="73"/>
      <c r="LAR58" s="73"/>
      <c r="LAS58" s="73"/>
      <c r="LAT58" s="73"/>
      <c r="LAU58" s="73"/>
      <c r="LAV58" s="73"/>
      <c r="LAW58" s="73"/>
      <c r="LAX58" s="73"/>
      <c r="LAY58" s="73"/>
      <c r="LAZ58" s="73"/>
      <c r="LBA58" s="73"/>
      <c r="LBB58" s="73"/>
      <c r="LBC58" s="73"/>
      <c r="LBD58" s="73"/>
      <c r="LBE58" s="73"/>
      <c r="LBF58" s="73"/>
      <c r="LBG58" s="73"/>
      <c r="LBH58" s="73"/>
      <c r="LBI58" s="73"/>
      <c r="LBJ58" s="73"/>
      <c r="LBK58" s="73"/>
      <c r="LBL58" s="73"/>
      <c r="LBM58" s="73"/>
      <c r="LBN58" s="73"/>
      <c r="LBO58" s="73"/>
      <c r="LBP58" s="73"/>
      <c r="LBQ58" s="73"/>
      <c r="LBR58" s="73"/>
      <c r="LBS58" s="73"/>
      <c r="LBT58" s="73"/>
      <c r="LBU58" s="73"/>
      <c r="LBV58" s="73"/>
      <c r="LBW58" s="73"/>
      <c r="LBX58" s="73"/>
      <c r="LBY58" s="73"/>
      <c r="LBZ58" s="73"/>
      <c r="LCA58" s="73"/>
      <c r="LCB58" s="73"/>
      <c r="LCC58" s="73"/>
      <c r="LCD58" s="73"/>
      <c r="LCE58" s="73"/>
      <c r="LCF58" s="73"/>
      <c r="LCG58" s="73"/>
      <c r="LCH58" s="73"/>
      <c r="LCI58" s="73"/>
      <c r="LCJ58" s="73"/>
      <c r="LCK58" s="73"/>
      <c r="LCL58" s="73"/>
      <c r="LCM58" s="73"/>
      <c r="LCN58" s="73"/>
      <c r="LCO58" s="73"/>
      <c r="LCP58" s="73"/>
      <c r="LCQ58" s="73"/>
      <c r="LCR58" s="73"/>
      <c r="LCS58" s="73"/>
      <c r="LCT58" s="73"/>
      <c r="LCU58" s="73"/>
      <c r="LCV58" s="73"/>
      <c r="LCW58" s="73"/>
      <c r="LCX58" s="73"/>
      <c r="LCY58" s="73"/>
      <c r="LCZ58" s="73"/>
      <c r="LDA58" s="73"/>
      <c r="LDB58" s="73"/>
      <c r="LDC58" s="73"/>
      <c r="LDD58" s="73"/>
      <c r="LDE58" s="73"/>
      <c r="LDF58" s="73"/>
      <c r="LDG58" s="73"/>
      <c r="LDH58" s="73"/>
      <c r="LDI58" s="73"/>
      <c r="LDJ58" s="73"/>
      <c r="LDK58" s="73"/>
      <c r="LDL58" s="73"/>
      <c r="LDM58" s="73"/>
      <c r="LDN58" s="73"/>
      <c r="LDO58" s="73"/>
      <c r="LDP58" s="73"/>
      <c r="LDQ58" s="73"/>
      <c r="LDR58" s="73"/>
      <c r="LDS58" s="73"/>
      <c r="LDT58" s="73"/>
      <c r="LDU58" s="73"/>
      <c r="LDV58" s="73"/>
      <c r="LDW58" s="73"/>
      <c r="LDX58" s="73"/>
      <c r="LDY58" s="73"/>
      <c r="LDZ58" s="73"/>
      <c r="LEA58" s="73"/>
      <c r="LEB58" s="73"/>
      <c r="LEC58" s="73"/>
      <c r="LED58" s="73"/>
      <c r="LEE58" s="73"/>
      <c r="LEF58" s="73"/>
      <c r="LEG58" s="73"/>
      <c r="LEH58" s="73"/>
      <c r="LEI58" s="73"/>
      <c r="LEJ58" s="73"/>
      <c r="LEK58" s="73"/>
      <c r="LEL58" s="73"/>
      <c r="LEM58" s="73"/>
      <c r="LEN58" s="73"/>
      <c r="LEO58" s="73"/>
      <c r="LEP58" s="73"/>
      <c r="LEQ58" s="73"/>
      <c r="LER58" s="73"/>
      <c r="LES58" s="73"/>
      <c r="LET58" s="73"/>
      <c r="LEU58" s="73"/>
      <c r="LEV58" s="73"/>
      <c r="LEW58" s="73"/>
      <c r="LEX58" s="73"/>
      <c r="LEY58" s="73"/>
      <c r="LEZ58" s="73"/>
      <c r="LFA58" s="73"/>
      <c r="LFB58" s="73"/>
      <c r="LFC58" s="73"/>
      <c r="LFD58" s="73"/>
      <c r="LFE58" s="73"/>
      <c r="LFF58" s="73"/>
      <c r="LFG58" s="73"/>
      <c r="LFH58" s="73"/>
      <c r="LFI58" s="73"/>
      <c r="LFJ58" s="73"/>
      <c r="LFK58" s="73"/>
      <c r="LFL58" s="73"/>
      <c r="LFM58" s="73"/>
      <c r="LFN58" s="73"/>
      <c r="LFO58" s="73"/>
      <c r="LFP58" s="73"/>
      <c r="LFQ58" s="73"/>
      <c r="LFR58" s="73"/>
      <c r="LFS58" s="73"/>
      <c r="LFT58" s="73"/>
      <c r="LFU58" s="73"/>
      <c r="LFV58" s="73"/>
      <c r="LFW58" s="73"/>
      <c r="LFX58" s="73"/>
      <c r="LFY58" s="73"/>
      <c r="LFZ58" s="73"/>
      <c r="LGA58" s="73"/>
      <c r="LGB58" s="73"/>
      <c r="LGC58" s="73"/>
      <c r="LGD58" s="73"/>
      <c r="LGE58" s="73"/>
      <c r="LGF58" s="73"/>
      <c r="LGG58" s="73"/>
      <c r="LGH58" s="73"/>
      <c r="LGI58" s="73"/>
      <c r="LGJ58" s="73"/>
      <c r="LGK58" s="73"/>
      <c r="LGL58" s="73"/>
      <c r="LGM58" s="73"/>
      <c r="LGN58" s="73"/>
      <c r="LGO58" s="73"/>
      <c r="LGP58" s="73"/>
      <c r="LGQ58" s="73"/>
      <c r="LGR58" s="73"/>
      <c r="LGS58" s="73"/>
      <c r="LGT58" s="73"/>
      <c r="LGU58" s="73"/>
      <c r="LGV58" s="73"/>
      <c r="LGW58" s="73"/>
      <c r="LGX58" s="73"/>
      <c r="LGY58" s="73"/>
      <c r="LGZ58" s="73"/>
      <c r="LHA58" s="73"/>
      <c r="LHB58" s="73"/>
      <c r="LHC58" s="73"/>
      <c r="LHD58" s="73"/>
      <c r="LHE58" s="73"/>
      <c r="LHF58" s="73"/>
      <c r="LHG58" s="73"/>
      <c r="LHH58" s="73"/>
      <c r="LHI58" s="73"/>
      <c r="LHJ58" s="73"/>
      <c r="LHK58" s="73"/>
      <c r="LHL58" s="73"/>
      <c r="LHM58" s="73"/>
      <c r="LHN58" s="73"/>
      <c r="LHO58" s="73"/>
      <c r="LHP58" s="73"/>
      <c r="LHQ58" s="73"/>
      <c r="LHR58" s="73"/>
      <c r="LHS58" s="73"/>
      <c r="LHT58" s="73"/>
      <c r="LHU58" s="73"/>
      <c r="LHV58" s="73"/>
      <c r="LHW58" s="73"/>
      <c r="LHX58" s="73"/>
      <c r="LHY58" s="73"/>
      <c r="LHZ58" s="73"/>
      <c r="LIA58" s="73"/>
      <c r="LIB58" s="73"/>
      <c r="LIC58" s="73"/>
      <c r="LID58" s="73"/>
      <c r="LIE58" s="73"/>
      <c r="LIF58" s="73"/>
      <c r="LIG58" s="73"/>
      <c r="LIH58" s="73"/>
      <c r="LII58" s="73"/>
      <c r="LIJ58" s="73"/>
      <c r="LIK58" s="73"/>
      <c r="LIL58" s="73"/>
      <c r="LIM58" s="73"/>
      <c r="LIN58" s="73"/>
      <c r="LIO58" s="73"/>
      <c r="LIP58" s="73"/>
      <c r="LIQ58" s="73"/>
      <c r="LIR58" s="73"/>
      <c r="LIS58" s="73"/>
      <c r="LIT58" s="73"/>
      <c r="LIU58" s="73"/>
      <c r="LIV58" s="73"/>
      <c r="LIW58" s="73"/>
      <c r="LIX58" s="73"/>
      <c r="LIY58" s="73"/>
      <c r="LIZ58" s="73"/>
      <c r="LJA58" s="73"/>
      <c r="LJB58" s="73"/>
      <c r="LJC58" s="73"/>
      <c r="LJD58" s="73"/>
      <c r="LJE58" s="73"/>
      <c r="LJF58" s="73"/>
      <c r="LJG58" s="73"/>
      <c r="LJH58" s="73"/>
      <c r="LJI58" s="73"/>
      <c r="LJJ58" s="73"/>
      <c r="LJK58" s="73"/>
      <c r="LJL58" s="73"/>
      <c r="LJM58" s="73"/>
      <c r="LJN58" s="73"/>
      <c r="LJO58" s="73"/>
      <c r="LJP58" s="73"/>
      <c r="LJQ58" s="73"/>
      <c r="LJR58" s="73"/>
      <c r="LJS58" s="73"/>
      <c r="LJT58" s="73"/>
      <c r="LJU58" s="73"/>
      <c r="LJV58" s="73"/>
      <c r="LJW58" s="73"/>
      <c r="LJX58" s="73"/>
      <c r="LJY58" s="73"/>
      <c r="LJZ58" s="73"/>
      <c r="LKA58" s="73"/>
      <c r="LKB58" s="73"/>
      <c r="LKC58" s="73"/>
      <c r="LKD58" s="73"/>
      <c r="LKE58" s="73"/>
      <c r="LKF58" s="73"/>
      <c r="LKG58" s="73"/>
      <c r="LKH58" s="73"/>
      <c r="LKI58" s="73"/>
      <c r="LKJ58" s="73"/>
      <c r="LKK58" s="73"/>
      <c r="LKL58" s="73"/>
      <c r="LKM58" s="73"/>
      <c r="LKN58" s="73"/>
      <c r="LKO58" s="73"/>
      <c r="LKP58" s="73"/>
      <c r="LKQ58" s="73"/>
      <c r="LKR58" s="73"/>
      <c r="LKS58" s="73"/>
      <c r="LKT58" s="73"/>
      <c r="LKU58" s="73"/>
      <c r="LKV58" s="73"/>
      <c r="LKW58" s="73"/>
      <c r="LKX58" s="73"/>
      <c r="LKY58" s="73"/>
      <c r="LKZ58" s="73"/>
      <c r="LLA58" s="73"/>
      <c r="LLB58" s="73"/>
      <c r="LLC58" s="73"/>
      <c r="LLD58" s="73"/>
      <c r="LLE58" s="73"/>
      <c r="LLF58" s="73"/>
      <c r="LLG58" s="73"/>
      <c r="LLH58" s="73"/>
      <c r="LLI58" s="73"/>
      <c r="LLJ58" s="73"/>
      <c r="LLK58" s="73"/>
      <c r="LLL58" s="73"/>
      <c r="LLM58" s="73"/>
      <c r="LLN58" s="73"/>
      <c r="LLO58" s="73"/>
      <c r="LLP58" s="73"/>
      <c r="LLQ58" s="73"/>
      <c r="LLR58" s="73"/>
      <c r="LLS58" s="73"/>
      <c r="LLT58" s="73"/>
      <c r="LLU58" s="73"/>
      <c r="LLV58" s="73"/>
      <c r="LLW58" s="73"/>
      <c r="LLX58" s="73"/>
      <c r="LLY58" s="73"/>
      <c r="LLZ58" s="73"/>
      <c r="LMA58" s="73"/>
      <c r="LMB58" s="73"/>
      <c r="LMC58" s="73"/>
      <c r="LMD58" s="73"/>
      <c r="LME58" s="73"/>
      <c r="LMF58" s="73"/>
      <c r="LMG58" s="73"/>
      <c r="LMH58" s="73"/>
      <c r="LMI58" s="73"/>
      <c r="LMJ58" s="73"/>
      <c r="LMK58" s="73"/>
      <c r="LML58" s="73"/>
      <c r="LMM58" s="73"/>
      <c r="LMN58" s="73"/>
      <c r="LMO58" s="73"/>
      <c r="LMP58" s="73"/>
      <c r="LMQ58" s="73"/>
      <c r="LMR58" s="73"/>
      <c r="LMS58" s="73"/>
      <c r="LMT58" s="73"/>
      <c r="LMU58" s="73"/>
      <c r="LMV58" s="73"/>
      <c r="LMW58" s="73"/>
      <c r="LMX58" s="73"/>
      <c r="LMY58" s="73"/>
      <c r="LMZ58" s="73"/>
      <c r="LNA58" s="73"/>
      <c r="LNB58" s="73"/>
      <c r="LNC58" s="73"/>
      <c r="LND58" s="73"/>
      <c r="LNE58" s="73"/>
      <c r="LNF58" s="73"/>
      <c r="LNG58" s="73"/>
      <c r="LNH58" s="73"/>
      <c r="LNI58" s="73"/>
      <c r="LNJ58" s="73"/>
      <c r="LNK58" s="73"/>
      <c r="LNL58" s="73"/>
      <c r="LNM58" s="73"/>
      <c r="LNN58" s="73"/>
      <c r="LNO58" s="73"/>
      <c r="LNP58" s="73"/>
      <c r="LNQ58" s="73"/>
      <c r="LNR58" s="73"/>
      <c r="LNS58" s="73"/>
      <c r="LNT58" s="73"/>
      <c r="LNU58" s="73"/>
      <c r="LNV58" s="73"/>
      <c r="LNW58" s="73"/>
      <c r="LNX58" s="73"/>
      <c r="LNY58" s="73"/>
      <c r="LNZ58" s="73"/>
      <c r="LOA58" s="73"/>
      <c r="LOB58" s="73"/>
      <c r="LOC58" s="73"/>
      <c r="LOD58" s="73"/>
      <c r="LOE58" s="73"/>
      <c r="LOF58" s="73"/>
      <c r="LOG58" s="73"/>
      <c r="LOH58" s="73"/>
      <c r="LOI58" s="73"/>
      <c r="LOJ58" s="73"/>
      <c r="LOK58" s="73"/>
      <c r="LOL58" s="73"/>
      <c r="LOM58" s="73"/>
      <c r="LON58" s="73"/>
      <c r="LOO58" s="73"/>
      <c r="LOP58" s="73"/>
      <c r="LOQ58" s="73"/>
      <c r="LOR58" s="73"/>
      <c r="LOS58" s="73"/>
      <c r="LOT58" s="73"/>
      <c r="LOU58" s="73"/>
      <c r="LOV58" s="73"/>
      <c r="LOW58" s="73"/>
      <c r="LOX58" s="73"/>
      <c r="LOY58" s="73"/>
      <c r="LOZ58" s="73"/>
      <c r="LPA58" s="73"/>
      <c r="LPB58" s="73"/>
      <c r="LPC58" s="73"/>
      <c r="LPD58" s="73"/>
      <c r="LPE58" s="73"/>
      <c r="LPF58" s="73"/>
      <c r="LPG58" s="73"/>
      <c r="LPH58" s="73"/>
      <c r="LPI58" s="73"/>
      <c r="LPJ58" s="73"/>
      <c r="LPK58" s="73"/>
      <c r="LPL58" s="73"/>
      <c r="LPM58" s="73"/>
      <c r="LPN58" s="73"/>
      <c r="LPO58" s="73"/>
      <c r="LPP58" s="73"/>
      <c r="LPQ58" s="73"/>
      <c r="LPR58" s="73"/>
      <c r="LPS58" s="73"/>
      <c r="LPT58" s="73"/>
      <c r="LPU58" s="73"/>
      <c r="LPV58" s="73"/>
      <c r="LPW58" s="73"/>
      <c r="LPX58" s="73"/>
      <c r="LPY58" s="73"/>
      <c r="LPZ58" s="73"/>
      <c r="LQA58" s="73"/>
      <c r="LQB58" s="73"/>
      <c r="LQC58" s="73"/>
      <c r="LQD58" s="73"/>
      <c r="LQE58" s="73"/>
      <c r="LQF58" s="73"/>
      <c r="LQG58" s="73"/>
      <c r="LQH58" s="73"/>
      <c r="LQI58" s="73"/>
      <c r="LQJ58" s="73"/>
      <c r="LQK58" s="73"/>
      <c r="LQL58" s="73"/>
      <c r="LQM58" s="73"/>
      <c r="LQN58" s="73"/>
      <c r="LQO58" s="73"/>
      <c r="LQP58" s="73"/>
      <c r="LQQ58" s="73"/>
      <c r="LQR58" s="73"/>
      <c r="LQS58" s="73"/>
      <c r="LQT58" s="73"/>
      <c r="LQU58" s="73"/>
      <c r="LQV58" s="73"/>
      <c r="LQW58" s="73"/>
      <c r="LQX58" s="73"/>
      <c r="LQY58" s="73"/>
      <c r="LQZ58" s="73"/>
      <c r="LRA58" s="73"/>
      <c r="LRB58" s="73"/>
      <c r="LRC58" s="73"/>
      <c r="LRD58" s="73"/>
      <c r="LRE58" s="73"/>
      <c r="LRF58" s="73"/>
      <c r="LRG58" s="73"/>
      <c r="LRH58" s="73"/>
      <c r="LRI58" s="73"/>
      <c r="LRJ58" s="73"/>
      <c r="LRK58" s="73"/>
      <c r="LRL58" s="73"/>
      <c r="LRM58" s="73"/>
      <c r="LRN58" s="73"/>
      <c r="LRO58" s="73"/>
      <c r="LRP58" s="73"/>
      <c r="LRQ58" s="73"/>
      <c r="LRR58" s="73"/>
      <c r="LRS58" s="73"/>
      <c r="LRT58" s="73"/>
      <c r="LRU58" s="73"/>
      <c r="LRV58" s="73"/>
      <c r="LRW58" s="73"/>
      <c r="LRX58" s="73"/>
      <c r="LRY58" s="73"/>
      <c r="LRZ58" s="73"/>
      <c r="LSA58" s="73"/>
      <c r="LSB58" s="73"/>
      <c r="LSC58" s="73"/>
      <c r="LSD58" s="73"/>
      <c r="LSE58" s="73"/>
      <c r="LSF58" s="73"/>
      <c r="LSG58" s="73"/>
      <c r="LSH58" s="73"/>
      <c r="LSI58" s="73"/>
      <c r="LSJ58" s="73"/>
      <c r="LSK58" s="73"/>
      <c r="LSL58" s="73"/>
      <c r="LSM58" s="73"/>
      <c r="LSN58" s="73"/>
      <c r="LSO58" s="73"/>
      <c r="LSP58" s="73"/>
      <c r="LSQ58" s="73"/>
      <c r="LSR58" s="73"/>
      <c r="LSS58" s="73"/>
      <c r="LST58" s="73"/>
      <c r="LSU58" s="73"/>
      <c r="LSV58" s="73"/>
      <c r="LSW58" s="73"/>
      <c r="LSX58" s="73"/>
      <c r="LSY58" s="73"/>
      <c r="LSZ58" s="73"/>
      <c r="LTA58" s="73"/>
      <c r="LTB58" s="73"/>
      <c r="LTC58" s="73"/>
      <c r="LTD58" s="73"/>
      <c r="LTE58" s="73"/>
      <c r="LTF58" s="73"/>
      <c r="LTG58" s="73"/>
      <c r="LTH58" s="73"/>
      <c r="LTI58" s="73"/>
      <c r="LTJ58" s="73"/>
      <c r="LTK58" s="73"/>
      <c r="LTL58" s="73"/>
      <c r="LTM58" s="73"/>
      <c r="LTN58" s="73"/>
      <c r="LTO58" s="73"/>
      <c r="LTP58" s="73"/>
      <c r="LTQ58" s="73"/>
      <c r="LTR58" s="73"/>
      <c r="LTS58" s="73"/>
      <c r="LTT58" s="73"/>
      <c r="LTU58" s="73"/>
      <c r="LTV58" s="73"/>
      <c r="LTW58" s="73"/>
      <c r="LTX58" s="73"/>
      <c r="LTY58" s="73"/>
      <c r="LTZ58" s="73"/>
      <c r="LUA58" s="73"/>
      <c r="LUB58" s="73"/>
      <c r="LUC58" s="73"/>
      <c r="LUD58" s="73"/>
      <c r="LUE58" s="73"/>
      <c r="LUF58" s="73"/>
      <c r="LUG58" s="73"/>
      <c r="LUH58" s="73"/>
      <c r="LUI58" s="73"/>
      <c r="LUJ58" s="73"/>
      <c r="LUK58" s="73"/>
      <c r="LUL58" s="73"/>
      <c r="LUM58" s="73"/>
      <c r="LUN58" s="73"/>
      <c r="LUO58" s="73"/>
      <c r="LUP58" s="73"/>
      <c r="LUQ58" s="73"/>
      <c r="LUR58" s="73"/>
      <c r="LUS58" s="73"/>
      <c r="LUT58" s="73"/>
      <c r="LUU58" s="73"/>
      <c r="LUV58" s="73"/>
      <c r="LUW58" s="73"/>
      <c r="LUX58" s="73"/>
      <c r="LUY58" s="73"/>
      <c r="LUZ58" s="73"/>
      <c r="LVA58" s="73"/>
      <c r="LVB58" s="73"/>
      <c r="LVC58" s="73"/>
      <c r="LVD58" s="73"/>
      <c r="LVE58" s="73"/>
      <c r="LVF58" s="73"/>
      <c r="LVG58" s="73"/>
      <c r="LVH58" s="73"/>
      <c r="LVI58" s="73"/>
      <c r="LVJ58" s="73"/>
      <c r="LVK58" s="73"/>
      <c r="LVL58" s="73"/>
      <c r="LVM58" s="73"/>
      <c r="LVN58" s="73"/>
      <c r="LVO58" s="73"/>
      <c r="LVP58" s="73"/>
      <c r="LVQ58" s="73"/>
      <c r="LVR58" s="73"/>
      <c r="LVS58" s="73"/>
      <c r="LVT58" s="73"/>
      <c r="LVU58" s="73"/>
      <c r="LVV58" s="73"/>
      <c r="LVW58" s="73"/>
      <c r="LVX58" s="73"/>
      <c r="LVY58" s="73"/>
      <c r="LVZ58" s="73"/>
      <c r="LWA58" s="73"/>
      <c r="LWB58" s="73"/>
      <c r="LWC58" s="73"/>
      <c r="LWD58" s="73"/>
      <c r="LWE58" s="73"/>
      <c r="LWF58" s="73"/>
      <c r="LWG58" s="73"/>
      <c r="LWH58" s="73"/>
      <c r="LWI58" s="73"/>
      <c r="LWJ58" s="73"/>
      <c r="LWK58" s="73"/>
      <c r="LWL58" s="73"/>
      <c r="LWM58" s="73"/>
      <c r="LWN58" s="73"/>
      <c r="LWO58" s="73"/>
      <c r="LWP58" s="73"/>
      <c r="LWQ58" s="73"/>
      <c r="LWR58" s="73"/>
      <c r="LWS58" s="73"/>
      <c r="LWT58" s="73"/>
      <c r="LWU58" s="73"/>
      <c r="LWV58" s="73"/>
      <c r="LWW58" s="73"/>
      <c r="LWX58" s="73"/>
      <c r="LWY58" s="73"/>
      <c r="LWZ58" s="73"/>
      <c r="LXA58" s="73"/>
      <c r="LXB58" s="73"/>
      <c r="LXC58" s="73"/>
      <c r="LXD58" s="73"/>
      <c r="LXE58" s="73"/>
      <c r="LXF58" s="73"/>
      <c r="LXG58" s="73"/>
      <c r="LXH58" s="73"/>
      <c r="LXI58" s="73"/>
      <c r="LXJ58" s="73"/>
      <c r="LXK58" s="73"/>
      <c r="LXL58" s="73"/>
      <c r="LXM58" s="73"/>
      <c r="LXN58" s="73"/>
      <c r="LXO58" s="73"/>
      <c r="LXP58" s="73"/>
      <c r="LXQ58" s="73"/>
      <c r="LXR58" s="73"/>
      <c r="LXS58" s="73"/>
      <c r="LXT58" s="73"/>
      <c r="LXU58" s="73"/>
      <c r="LXV58" s="73"/>
      <c r="LXW58" s="73"/>
      <c r="LXX58" s="73"/>
      <c r="LXY58" s="73"/>
      <c r="LXZ58" s="73"/>
      <c r="LYA58" s="73"/>
      <c r="LYB58" s="73"/>
      <c r="LYC58" s="73"/>
      <c r="LYD58" s="73"/>
      <c r="LYE58" s="73"/>
      <c r="LYF58" s="73"/>
      <c r="LYG58" s="73"/>
      <c r="LYH58" s="73"/>
      <c r="LYI58" s="73"/>
      <c r="LYJ58" s="73"/>
      <c r="LYK58" s="73"/>
      <c r="LYL58" s="73"/>
      <c r="LYM58" s="73"/>
      <c r="LYN58" s="73"/>
      <c r="LYO58" s="73"/>
      <c r="LYP58" s="73"/>
      <c r="LYQ58" s="73"/>
      <c r="LYR58" s="73"/>
      <c r="LYS58" s="73"/>
      <c r="LYT58" s="73"/>
      <c r="LYU58" s="73"/>
      <c r="LYV58" s="73"/>
      <c r="LYW58" s="73"/>
      <c r="LYX58" s="73"/>
      <c r="LYY58" s="73"/>
      <c r="LYZ58" s="73"/>
      <c r="LZA58" s="73"/>
      <c r="LZB58" s="73"/>
      <c r="LZC58" s="73"/>
      <c r="LZD58" s="73"/>
      <c r="LZE58" s="73"/>
      <c r="LZF58" s="73"/>
      <c r="LZG58" s="73"/>
      <c r="LZH58" s="73"/>
      <c r="LZI58" s="73"/>
      <c r="LZJ58" s="73"/>
      <c r="LZK58" s="73"/>
      <c r="LZL58" s="73"/>
      <c r="LZM58" s="73"/>
      <c r="LZN58" s="73"/>
      <c r="LZO58" s="73"/>
      <c r="LZP58" s="73"/>
      <c r="LZQ58" s="73"/>
      <c r="LZR58" s="73"/>
      <c r="LZS58" s="73"/>
      <c r="LZT58" s="73"/>
      <c r="LZU58" s="73"/>
      <c r="LZV58" s="73"/>
      <c r="LZW58" s="73"/>
      <c r="LZX58" s="73"/>
      <c r="LZY58" s="73"/>
      <c r="LZZ58" s="73"/>
      <c r="MAA58" s="73"/>
      <c r="MAB58" s="73"/>
      <c r="MAC58" s="73"/>
      <c r="MAD58" s="73"/>
      <c r="MAE58" s="73"/>
      <c r="MAF58" s="73"/>
      <c r="MAG58" s="73"/>
      <c r="MAH58" s="73"/>
      <c r="MAI58" s="73"/>
      <c r="MAJ58" s="73"/>
      <c r="MAK58" s="73"/>
      <c r="MAL58" s="73"/>
      <c r="MAM58" s="73"/>
      <c r="MAN58" s="73"/>
      <c r="MAO58" s="73"/>
      <c r="MAP58" s="73"/>
      <c r="MAQ58" s="73"/>
      <c r="MAR58" s="73"/>
      <c r="MAS58" s="73"/>
      <c r="MAT58" s="73"/>
      <c r="MAU58" s="73"/>
      <c r="MAV58" s="73"/>
      <c r="MAW58" s="73"/>
      <c r="MAX58" s="73"/>
      <c r="MAY58" s="73"/>
      <c r="MAZ58" s="73"/>
      <c r="MBA58" s="73"/>
      <c r="MBB58" s="73"/>
      <c r="MBC58" s="73"/>
      <c r="MBD58" s="73"/>
      <c r="MBE58" s="73"/>
      <c r="MBF58" s="73"/>
      <c r="MBG58" s="73"/>
      <c r="MBH58" s="73"/>
      <c r="MBI58" s="73"/>
      <c r="MBJ58" s="73"/>
      <c r="MBK58" s="73"/>
      <c r="MBL58" s="73"/>
      <c r="MBM58" s="73"/>
      <c r="MBN58" s="73"/>
      <c r="MBO58" s="73"/>
      <c r="MBP58" s="73"/>
      <c r="MBQ58" s="73"/>
      <c r="MBR58" s="73"/>
      <c r="MBS58" s="73"/>
      <c r="MBT58" s="73"/>
      <c r="MBU58" s="73"/>
      <c r="MBV58" s="73"/>
      <c r="MBW58" s="73"/>
      <c r="MBX58" s="73"/>
      <c r="MBY58" s="73"/>
      <c r="MBZ58" s="73"/>
      <c r="MCA58" s="73"/>
      <c r="MCB58" s="73"/>
      <c r="MCC58" s="73"/>
      <c r="MCD58" s="73"/>
      <c r="MCE58" s="73"/>
      <c r="MCF58" s="73"/>
      <c r="MCG58" s="73"/>
      <c r="MCH58" s="73"/>
      <c r="MCI58" s="73"/>
      <c r="MCJ58" s="73"/>
      <c r="MCK58" s="73"/>
      <c r="MCL58" s="73"/>
      <c r="MCM58" s="73"/>
      <c r="MCN58" s="73"/>
      <c r="MCO58" s="73"/>
      <c r="MCP58" s="73"/>
      <c r="MCQ58" s="73"/>
      <c r="MCR58" s="73"/>
      <c r="MCS58" s="73"/>
      <c r="MCT58" s="73"/>
      <c r="MCU58" s="73"/>
      <c r="MCV58" s="73"/>
      <c r="MCW58" s="73"/>
      <c r="MCX58" s="73"/>
      <c r="MCY58" s="73"/>
      <c r="MCZ58" s="73"/>
      <c r="MDA58" s="73"/>
      <c r="MDB58" s="73"/>
      <c r="MDC58" s="73"/>
      <c r="MDD58" s="73"/>
      <c r="MDE58" s="73"/>
      <c r="MDF58" s="73"/>
      <c r="MDG58" s="73"/>
      <c r="MDH58" s="73"/>
      <c r="MDI58" s="73"/>
      <c r="MDJ58" s="73"/>
      <c r="MDK58" s="73"/>
      <c r="MDL58" s="73"/>
      <c r="MDM58" s="73"/>
      <c r="MDN58" s="73"/>
      <c r="MDO58" s="73"/>
      <c r="MDP58" s="73"/>
      <c r="MDQ58" s="73"/>
      <c r="MDR58" s="73"/>
      <c r="MDS58" s="73"/>
      <c r="MDT58" s="73"/>
      <c r="MDU58" s="73"/>
      <c r="MDV58" s="73"/>
      <c r="MDW58" s="73"/>
      <c r="MDX58" s="73"/>
      <c r="MDY58" s="73"/>
      <c r="MDZ58" s="73"/>
      <c r="MEA58" s="73"/>
      <c r="MEB58" s="73"/>
      <c r="MEC58" s="73"/>
      <c r="MED58" s="73"/>
      <c r="MEE58" s="73"/>
      <c r="MEF58" s="73"/>
      <c r="MEG58" s="73"/>
      <c r="MEH58" s="73"/>
      <c r="MEI58" s="73"/>
      <c r="MEJ58" s="73"/>
      <c r="MEK58" s="73"/>
      <c r="MEL58" s="73"/>
      <c r="MEM58" s="73"/>
      <c r="MEN58" s="73"/>
      <c r="MEO58" s="73"/>
      <c r="MEP58" s="73"/>
      <c r="MEQ58" s="73"/>
      <c r="MER58" s="73"/>
      <c r="MES58" s="73"/>
      <c r="MET58" s="73"/>
      <c r="MEU58" s="73"/>
      <c r="MEV58" s="73"/>
      <c r="MEW58" s="73"/>
      <c r="MEX58" s="73"/>
      <c r="MEY58" s="73"/>
      <c r="MEZ58" s="73"/>
      <c r="MFA58" s="73"/>
      <c r="MFB58" s="73"/>
      <c r="MFC58" s="73"/>
      <c r="MFD58" s="73"/>
      <c r="MFE58" s="73"/>
      <c r="MFF58" s="73"/>
      <c r="MFG58" s="73"/>
      <c r="MFH58" s="73"/>
      <c r="MFI58" s="73"/>
      <c r="MFJ58" s="73"/>
      <c r="MFK58" s="73"/>
      <c r="MFL58" s="73"/>
      <c r="MFM58" s="73"/>
      <c r="MFN58" s="73"/>
      <c r="MFO58" s="73"/>
      <c r="MFP58" s="73"/>
      <c r="MFQ58" s="73"/>
      <c r="MFR58" s="73"/>
      <c r="MFS58" s="73"/>
      <c r="MFT58" s="73"/>
      <c r="MFU58" s="73"/>
      <c r="MFV58" s="73"/>
      <c r="MFW58" s="73"/>
      <c r="MFX58" s="73"/>
      <c r="MFY58" s="73"/>
      <c r="MFZ58" s="73"/>
      <c r="MGA58" s="73"/>
      <c r="MGB58" s="73"/>
      <c r="MGC58" s="73"/>
      <c r="MGD58" s="73"/>
      <c r="MGE58" s="73"/>
      <c r="MGF58" s="73"/>
      <c r="MGG58" s="73"/>
      <c r="MGH58" s="73"/>
      <c r="MGI58" s="73"/>
      <c r="MGJ58" s="73"/>
      <c r="MGK58" s="73"/>
      <c r="MGL58" s="73"/>
      <c r="MGM58" s="73"/>
      <c r="MGN58" s="73"/>
      <c r="MGO58" s="73"/>
      <c r="MGP58" s="73"/>
      <c r="MGQ58" s="73"/>
      <c r="MGR58" s="73"/>
      <c r="MGS58" s="73"/>
      <c r="MGT58" s="73"/>
      <c r="MGU58" s="73"/>
      <c r="MGV58" s="73"/>
      <c r="MGW58" s="73"/>
      <c r="MGX58" s="73"/>
      <c r="MGY58" s="73"/>
      <c r="MGZ58" s="73"/>
      <c r="MHA58" s="73"/>
      <c r="MHB58" s="73"/>
      <c r="MHC58" s="73"/>
      <c r="MHD58" s="73"/>
      <c r="MHE58" s="73"/>
      <c r="MHF58" s="73"/>
      <c r="MHG58" s="73"/>
      <c r="MHH58" s="73"/>
      <c r="MHI58" s="73"/>
      <c r="MHJ58" s="73"/>
      <c r="MHK58" s="73"/>
      <c r="MHL58" s="73"/>
      <c r="MHM58" s="73"/>
      <c r="MHN58" s="73"/>
      <c r="MHO58" s="73"/>
      <c r="MHP58" s="73"/>
      <c r="MHQ58" s="73"/>
      <c r="MHR58" s="73"/>
      <c r="MHS58" s="73"/>
      <c r="MHT58" s="73"/>
      <c r="MHU58" s="73"/>
      <c r="MHV58" s="73"/>
      <c r="MHW58" s="73"/>
      <c r="MHX58" s="73"/>
      <c r="MHY58" s="73"/>
      <c r="MHZ58" s="73"/>
      <c r="MIA58" s="73"/>
      <c r="MIB58" s="73"/>
      <c r="MIC58" s="73"/>
      <c r="MID58" s="73"/>
      <c r="MIE58" s="73"/>
      <c r="MIF58" s="73"/>
      <c r="MIG58" s="73"/>
      <c r="MIH58" s="73"/>
      <c r="MII58" s="73"/>
      <c r="MIJ58" s="73"/>
      <c r="MIK58" s="73"/>
      <c r="MIL58" s="73"/>
      <c r="MIM58" s="73"/>
      <c r="MIN58" s="73"/>
      <c r="MIO58" s="73"/>
      <c r="MIP58" s="73"/>
      <c r="MIQ58" s="73"/>
      <c r="MIR58" s="73"/>
      <c r="MIS58" s="73"/>
      <c r="MIT58" s="73"/>
      <c r="MIU58" s="73"/>
      <c r="MIV58" s="73"/>
      <c r="MIW58" s="73"/>
      <c r="MIX58" s="73"/>
      <c r="MIY58" s="73"/>
      <c r="MIZ58" s="73"/>
      <c r="MJA58" s="73"/>
      <c r="MJB58" s="73"/>
      <c r="MJC58" s="73"/>
      <c r="MJD58" s="73"/>
      <c r="MJE58" s="73"/>
      <c r="MJF58" s="73"/>
      <c r="MJG58" s="73"/>
      <c r="MJH58" s="73"/>
      <c r="MJI58" s="73"/>
      <c r="MJJ58" s="73"/>
      <c r="MJK58" s="73"/>
      <c r="MJL58" s="73"/>
      <c r="MJM58" s="73"/>
      <c r="MJN58" s="73"/>
      <c r="MJO58" s="73"/>
      <c r="MJP58" s="73"/>
      <c r="MJQ58" s="73"/>
      <c r="MJR58" s="73"/>
      <c r="MJS58" s="73"/>
      <c r="MJT58" s="73"/>
      <c r="MJU58" s="73"/>
      <c r="MJV58" s="73"/>
      <c r="MJW58" s="73"/>
      <c r="MJX58" s="73"/>
      <c r="MJY58" s="73"/>
      <c r="MJZ58" s="73"/>
      <c r="MKA58" s="73"/>
      <c r="MKB58" s="73"/>
      <c r="MKC58" s="73"/>
      <c r="MKD58" s="73"/>
      <c r="MKE58" s="73"/>
      <c r="MKF58" s="73"/>
      <c r="MKG58" s="73"/>
      <c r="MKH58" s="73"/>
      <c r="MKI58" s="73"/>
      <c r="MKJ58" s="73"/>
      <c r="MKK58" s="73"/>
      <c r="MKL58" s="73"/>
      <c r="MKM58" s="73"/>
      <c r="MKN58" s="73"/>
      <c r="MKO58" s="73"/>
      <c r="MKP58" s="73"/>
      <c r="MKQ58" s="73"/>
      <c r="MKR58" s="73"/>
      <c r="MKS58" s="73"/>
      <c r="MKT58" s="73"/>
      <c r="MKU58" s="73"/>
      <c r="MKV58" s="73"/>
      <c r="MKW58" s="73"/>
      <c r="MKX58" s="73"/>
      <c r="MKY58" s="73"/>
      <c r="MKZ58" s="73"/>
      <c r="MLA58" s="73"/>
      <c r="MLB58" s="73"/>
      <c r="MLC58" s="73"/>
      <c r="MLD58" s="73"/>
      <c r="MLE58" s="73"/>
      <c r="MLF58" s="73"/>
      <c r="MLG58" s="73"/>
      <c r="MLH58" s="73"/>
      <c r="MLI58" s="73"/>
      <c r="MLJ58" s="73"/>
      <c r="MLK58" s="73"/>
      <c r="MLL58" s="73"/>
      <c r="MLM58" s="73"/>
      <c r="MLN58" s="73"/>
      <c r="MLO58" s="73"/>
      <c r="MLP58" s="73"/>
      <c r="MLQ58" s="73"/>
      <c r="MLR58" s="73"/>
      <c r="MLS58" s="73"/>
      <c r="MLT58" s="73"/>
      <c r="MLU58" s="73"/>
      <c r="MLV58" s="73"/>
      <c r="MLW58" s="73"/>
      <c r="MLX58" s="73"/>
      <c r="MLY58" s="73"/>
      <c r="MLZ58" s="73"/>
      <c r="MMA58" s="73"/>
      <c r="MMB58" s="73"/>
      <c r="MMC58" s="73"/>
      <c r="MMD58" s="73"/>
      <c r="MME58" s="73"/>
      <c r="MMF58" s="73"/>
      <c r="MMG58" s="73"/>
      <c r="MMH58" s="73"/>
      <c r="MMI58" s="73"/>
      <c r="MMJ58" s="73"/>
      <c r="MMK58" s="73"/>
      <c r="MML58" s="73"/>
      <c r="MMM58" s="73"/>
      <c r="MMN58" s="73"/>
      <c r="MMO58" s="73"/>
      <c r="MMP58" s="73"/>
      <c r="MMQ58" s="73"/>
      <c r="MMR58" s="73"/>
      <c r="MMS58" s="73"/>
      <c r="MMT58" s="73"/>
      <c r="MMU58" s="73"/>
      <c r="MMV58" s="73"/>
      <c r="MMW58" s="73"/>
      <c r="MMX58" s="73"/>
      <c r="MMY58" s="73"/>
      <c r="MMZ58" s="73"/>
      <c r="MNA58" s="73"/>
      <c r="MNB58" s="73"/>
      <c r="MNC58" s="73"/>
      <c r="MND58" s="73"/>
      <c r="MNE58" s="73"/>
      <c r="MNF58" s="73"/>
      <c r="MNG58" s="73"/>
      <c r="MNH58" s="73"/>
      <c r="MNI58" s="73"/>
      <c r="MNJ58" s="73"/>
      <c r="MNK58" s="73"/>
      <c r="MNL58" s="73"/>
      <c r="MNM58" s="73"/>
      <c r="MNN58" s="73"/>
      <c r="MNO58" s="73"/>
      <c r="MNP58" s="73"/>
      <c r="MNQ58" s="73"/>
      <c r="MNR58" s="73"/>
      <c r="MNS58" s="73"/>
      <c r="MNT58" s="73"/>
      <c r="MNU58" s="73"/>
      <c r="MNV58" s="73"/>
      <c r="MNW58" s="73"/>
      <c r="MNX58" s="73"/>
      <c r="MNY58" s="73"/>
      <c r="MNZ58" s="73"/>
      <c r="MOA58" s="73"/>
      <c r="MOB58" s="73"/>
      <c r="MOC58" s="73"/>
      <c r="MOD58" s="73"/>
      <c r="MOE58" s="73"/>
      <c r="MOF58" s="73"/>
      <c r="MOG58" s="73"/>
      <c r="MOH58" s="73"/>
      <c r="MOI58" s="73"/>
      <c r="MOJ58" s="73"/>
      <c r="MOK58" s="73"/>
      <c r="MOL58" s="73"/>
      <c r="MOM58" s="73"/>
      <c r="MON58" s="73"/>
      <c r="MOO58" s="73"/>
      <c r="MOP58" s="73"/>
      <c r="MOQ58" s="73"/>
      <c r="MOR58" s="73"/>
      <c r="MOS58" s="73"/>
      <c r="MOT58" s="73"/>
      <c r="MOU58" s="73"/>
      <c r="MOV58" s="73"/>
      <c r="MOW58" s="73"/>
      <c r="MOX58" s="73"/>
      <c r="MOY58" s="73"/>
      <c r="MOZ58" s="73"/>
      <c r="MPA58" s="73"/>
      <c r="MPB58" s="73"/>
      <c r="MPC58" s="73"/>
      <c r="MPD58" s="73"/>
      <c r="MPE58" s="73"/>
      <c r="MPF58" s="73"/>
      <c r="MPG58" s="73"/>
      <c r="MPH58" s="73"/>
      <c r="MPI58" s="73"/>
      <c r="MPJ58" s="73"/>
      <c r="MPK58" s="73"/>
      <c r="MPL58" s="73"/>
      <c r="MPM58" s="73"/>
      <c r="MPN58" s="73"/>
      <c r="MPO58" s="73"/>
      <c r="MPP58" s="73"/>
      <c r="MPQ58" s="73"/>
      <c r="MPR58" s="73"/>
      <c r="MPS58" s="73"/>
      <c r="MPT58" s="73"/>
      <c r="MPU58" s="73"/>
      <c r="MPV58" s="73"/>
      <c r="MPW58" s="73"/>
      <c r="MPX58" s="73"/>
      <c r="MPY58" s="73"/>
      <c r="MPZ58" s="73"/>
      <c r="MQA58" s="73"/>
      <c r="MQB58" s="73"/>
      <c r="MQC58" s="73"/>
      <c r="MQD58" s="73"/>
      <c r="MQE58" s="73"/>
      <c r="MQF58" s="73"/>
      <c r="MQG58" s="73"/>
      <c r="MQH58" s="73"/>
      <c r="MQI58" s="73"/>
      <c r="MQJ58" s="73"/>
      <c r="MQK58" s="73"/>
      <c r="MQL58" s="73"/>
      <c r="MQM58" s="73"/>
      <c r="MQN58" s="73"/>
      <c r="MQO58" s="73"/>
      <c r="MQP58" s="73"/>
      <c r="MQQ58" s="73"/>
      <c r="MQR58" s="73"/>
      <c r="MQS58" s="73"/>
      <c r="MQT58" s="73"/>
      <c r="MQU58" s="73"/>
      <c r="MQV58" s="73"/>
      <c r="MQW58" s="73"/>
      <c r="MQX58" s="73"/>
      <c r="MQY58" s="73"/>
      <c r="MQZ58" s="73"/>
      <c r="MRA58" s="73"/>
      <c r="MRB58" s="73"/>
      <c r="MRC58" s="73"/>
      <c r="MRD58" s="73"/>
      <c r="MRE58" s="73"/>
      <c r="MRF58" s="73"/>
      <c r="MRG58" s="73"/>
      <c r="MRH58" s="73"/>
      <c r="MRI58" s="73"/>
      <c r="MRJ58" s="73"/>
      <c r="MRK58" s="73"/>
      <c r="MRL58" s="73"/>
      <c r="MRM58" s="73"/>
      <c r="MRN58" s="73"/>
      <c r="MRO58" s="73"/>
      <c r="MRP58" s="73"/>
      <c r="MRQ58" s="73"/>
      <c r="MRR58" s="73"/>
      <c r="MRS58" s="73"/>
      <c r="MRT58" s="73"/>
      <c r="MRU58" s="73"/>
      <c r="MRV58" s="73"/>
      <c r="MRW58" s="73"/>
      <c r="MRX58" s="73"/>
      <c r="MRY58" s="73"/>
      <c r="MRZ58" s="73"/>
      <c r="MSA58" s="73"/>
      <c r="MSB58" s="73"/>
      <c r="MSC58" s="73"/>
      <c r="MSD58" s="73"/>
      <c r="MSE58" s="73"/>
      <c r="MSF58" s="73"/>
      <c r="MSG58" s="73"/>
      <c r="MSH58" s="73"/>
      <c r="MSI58" s="73"/>
      <c r="MSJ58" s="73"/>
      <c r="MSK58" s="73"/>
      <c r="MSL58" s="73"/>
      <c r="MSM58" s="73"/>
      <c r="MSN58" s="73"/>
      <c r="MSO58" s="73"/>
      <c r="MSP58" s="73"/>
      <c r="MSQ58" s="73"/>
      <c r="MSR58" s="73"/>
      <c r="MSS58" s="73"/>
      <c r="MST58" s="73"/>
      <c r="MSU58" s="73"/>
      <c r="MSV58" s="73"/>
      <c r="MSW58" s="73"/>
      <c r="MSX58" s="73"/>
      <c r="MSY58" s="73"/>
      <c r="MSZ58" s="73"/>
      <c r="MTA58" s="73"/>
      <c r="MTB58" s="73"/>
      <c r="MTC58" s="73"/>
      <c r="MTD58" s="73"/>
      <c r="MTE58" s="73"/>
      <c r="MTF58" s="73"/>
      <c r="MTG58" s="73"/>
      <c r="MTH58" s="73"/>
      <c r="MTI58" s="73"/>
      <c r="MTJ58" s="73"/>
      <c r="MTK58" s="73"/>
      <c r="MTL58" s="73"/>
      <c r="MTM58" s="73"/>
      <c r="MTN58" s="73"/>
      <c r="MTO58" s="73"/>
      <c r="MTP58" s="73"/>
      <c r="MTQ58" s="73"/>
      <c r="MTR58" s="73"/>
      <c r="MTS58" s="73"/>
      <c r="MTT58" s="73"/>
      <c r="MTU58" s="73"/>
      <c r="MTV58" s="73"/>
      <c r="MTW58" s="73"/>
      <c r="MTX58" s="73"/>
      <c r="MTY58" s="73"/>
      <c r="MTZ58" s="73"/>
      <c r="MUA58" s="73"/>
      <c r="MUB58" s="73"/>
      <c r="MUC58" s="73"/>
      <c r="MUD58" s="73"/>
      <c r="MUE58" s="73"/>
      <c r="MUF58" s="73"/>
      <c r="MUG58" s="73"/>
      <c r="MUH58" s="73"/>
      <c r="MUI58" s="73"/>
      <c r="MUJ58" s="73"/>
      <c r="MUK58" s="73"/>
      <c r="MUL58" s="73"/>
      <c r="MUM58" s="73"/>
      <c r="MUN58" s="73"/>
      <c r="MUO58" s="73"/>
      <c r="MUP58" s="73"/>
      <c r="MUQ58" s="73"/>
      <c r="MUR58" s="73"/>
      <c r="MUS58" s="73"/>
      <c r="MUT58" s="73"/>
      <c r="MUU58" s="73"/>
      <c r="MUV58" s="73"/>
      <c r="MUW58" s="73"/>
      <c r="MUX58" s="73"/>
      <c r="MUY58" s="73"/>
      <c r="MUZ58" s="73"/>
      <c r="MVA58" s="73"/>
      <c r="MVB58" s="73"/>
      <c r="MVC58" s="73"/>
      <c r="MVD58" s="73"/>
      <c r="MVE58" s="73"/>
      <c r="MVF58" s="73"/>
      <c r="MVG58" s="73"/>
      <c r="MVH58" s="73"/>
      <c r="MVI58" s="73"/>
      <c r="MVJ58" s="73"/>
      <c r="MVK58" s="73"/>
      <c r="MVL58" s="73"/>
      <c r="MVM58" s="73"/>
      <c r="MVN58" s="73"/>
      <c r="MVO58" s="73"/>
      <c r="MVP58" s="73"/>
      <c r="MVQ58" s="73"/>
      <c r="MVR58" s="73"/>
      <c r="MVS58" s="73"/>
      <c r="MVT58" s="73"/>
      <c r="MVU58" s="73"/>
      <c r="MVV58" s="73"/>
      <c r="MVW58" s="73"/>
      <c r="MVX58" s="73"/>
      <c r="MVY58" s="73"/>
      <c r="MVZ58" s="73"/>
      <c r="MWA58" s="73"/>
      <c r="MWB58" s="73"/>
      <c r="MWC58" s="73"/>
      <c r="MWD58" s="73"/>
      <c r="MWE58" s="73"/>
      <c r="MWF58" s="73"/>
      <c r="MWG58" s="73"/>
      <c r="MWH58" s="73"/>
      <c r="MWI58" s="73"/>
      <c r="MWJ58" s="73"/>
      <c r="MWK58" s="73"/>
      <c r="MWL58" s="73"/>
      <c r="MWM58" s="73"/>
      <c r="MWN58" s="73"/>
      <c r="MWO58" s="73"/>
      <c r="MWP58" s="73"/>
      <c r="MWQ58" s="73"/>
      <c r="MWR58" s="73"/>
      <c r="MWS58" s="73"/>
      <c r="MWT58" s="73"/>
      <c r="MWU58" s="73"/>
      <c r="MWV58" s="73"/>
      <c r="MWW58" s="73"/>
      <c r="MWX58" s="73"/>
      <c r="MWY58" s="73"/>
      <c r="MWZ58" s="73"/>
      <c r="MXA58" s="73"/>
      <c r="MXB58" s="73"/>
      <c r="MXC58" s="73"/>
      <c r="MXD58" s="73"/>
      <c r="MXE58" s="73"/>
      <c r="MXF58" s="73"/>
      <c r="MXG58" s="73"/>
      <c r="MXH58" s="73"/>
      <c r="MXI58" s="73"/>
      <c r="MXJ58" s="73"/>
      <c r="MXK58" s="73"/>
      <c r="MXL58" s="73"/>
      <c r="MXM58" s="73"/>
      <c r="MXN58" s="73"/>
      <c r="MXO58" s="73"/>
      <c r="MXP58" s="73"/>
      <c r="MXQ58" s="73"/>
      <c r="MXR58" s="73"/>
      <c r="MXS58" s="73"/>
      <c r="MXT58" s="73"/>
      <c r="MXU58" s="73"/>
      <c r="MXV58" s="73"/>
      <c r="MXW58" s="73"/>
      <c r="MXX58" s="73"/>
      <c r="MXY58" s="73"/>
      <c r="MXZ58" s="73"/>
      <c r="MYA58" s="73"/>
      <c r="MYB58" s="73"/>
      <c r="MYC58" s="73"/>
      <c r="MYD58" s="73"/>
      <c r="MYE58" s="73"/>
      <c r="MYF58" s="73"/>
      <c r="MYG58" s="73"/>
      <c r="MYH58" s="73"/>
      <c r="MYI58" s="73"/>
      <c r="MYJ58" s="73"/>
      <c r="MYK58" s="73"/>
      <c r="MYL58" s="73"/>
      <c r="MYM58" s="73"/>
      <c r="MYN58" s="73"/>
      <c r="MYO58" s="73"/>
      <c r="MYP58" s="73"/>
      <c r="MYQ58" s="73"/>
      <c r="MYR58" s="73"/>
      <c r="MYS58" s="73"/>
      <c r="MYT58" s="73"/>
      <c r="MYU58" s="73"/>
      <c r="MYV58" s="73"/>
      <c r="MYW58" s="73"/>
      <c r="MYX58" s="73"/>
      <c r="MYY58" s="73"/>
      <c r="MYZ58" s="73"/>
      <c r="MZA58" s="73"/>
      <c r="MZB58" s="73"/>
      <c r="MZC58" s="73"/>
      <c r="MZD58" s="73"/>
      <c r="MZE58" s="73"/>
      <c r="MZF58" s="73"/>
      <c r="MZG58" s="73"/>
      <c r="MZH58" s="73"/>
      <c r="MZI58" s="73"/>
      <c r="MZJ58" s="73"/>
      <c r="MZK58" s="73"/>
      <c r="MZL58" s="73"/>
      <c r="MZM58" s="73"/>
      <c r="MZN58" s="73"/>
      <c r="MZO58" s="73"/>
      <c r="MZP58" s="73"/>
      <c r="MZQ58" s="73"/>
      <c r="MZR58" s="73"/>
      <c r="MZS58" s="73"/>
      <c r="MZT58" s="73"/>
      <c r="MZU58" s="73"/>
      <c r="MZV58" s="73"/>
      <c r="MZW58" s="73"/>
      <c r="MZX58" s="73"/>
      <c r="MZY58" s="73"/>
      <c r="MZZ58" s="73"/>
      <c r="NAA58" s="73"/>
      <c r="NAB58" s="73"/>
      <c r="NAC58" s="73"/>
      <c r="NAD58" s="73"/>
      <c r="NAE58" s="73"/>
      <c r="NAF58" s="73"/>
      <c r="NAG58" s="73"/>
      <c r="NAH58" s="73"/>
      <c r="NAI58" s="73"/>
      <c r="NAJ58" s="73"/>
      <c r="NAK58" s="73"/>
      <c r="NAL58" s="73"/>
      <c r="NAM58" s="73"/>
      <c r="NAN58" s="73"/>
      <c r="NAO58" s="73"/>
      <c r="NAP58" s="73"/>
      <c r="NAQ58" s="73"/>
      <c r="NAR58" s="73"/>
      <c r="NAS58" s="73"/>
      <c r="NAT58" s="73"/>
      <c r="NAU58" s="73"/>
      <c r="NAV58" s="73"/>
      <c r="NAW58" s="73"/>
      <c r="NAX58" s="73"/>
      <c r="NAY58" s="73"/>
      <c r="NAZ58" s="73"/>
      <c r="NBA58" s="73"/>
      <c r="NBB58" s="73"/>
      <c r="NBC58" s="73"/>
      <c r="NBD58" s="73"/>
      <c r="NBE58" s="73"/>
      <c r="NBF58" s="73"/>
      <c r="NBG58" s="73"/>
      <c r="NBH58" s="73"/>
      <c r="NBI58" s="73"/>
      <c r="NBJ58" s="73"/>
      <c r="NBK58" s="73"/>
      <c r="NBL58" s="73"/>
      <c r="NBM58" s="73"/>
      <c r="NBN58" s="73"/>
      <c r="NBO58" s="73"/>
      <c r="NBP58" s="73"/>
      <c r="NBQ58" s="73"/>
      <c r="NBR58" s="73"/>
      <c r="NBS58" s="73"/>
      <c r="NBT58" s="73"/>
      <c r="NBU58" s="73"/>
      <c r="NBV58" s="73"/>
      <c r="NBW58" s="73"/>
      <c r="NBX58" s="73"/>
      <c r="NBY58" s="73"/>
      <c r="NBZ58" s="73"/>
      <c r="NCA58" s="73"/>
      <c r="NCB58" s="73"/>
      <c r="NCC58" s="73"/>
      <c r="NCD58" s="73"/>
      <c r="NCE58" s="73"/>
      <c r="NCF58" s="73"/>
      <c r="NCG58" s="73"/>
      <c r="NCH58" s="73"/>
      <c r="NCI58" s="73"/>
      <c r="NCJ58" s="73"/>
      <c r="NCK58" s="73"/>
      <c r="NCL58" s="73"/>
      <c r="NCM58" s="73"/>
      <c r="NCN58" s="73"/>
      <c r="NCO58" s="73"/>
      <c r="NCP58" s="73"/>
      <c r="NCQ58" s="73"/>
      <c r="NCR58" s="73"/>
      <c r="NCS58" s="73"/>
      <c r="NCT58" s="73"/>
      <c r="NCU58" s="73"/>
      <c r="NCV58" s="73"/>
      <c r="NCW58" s="73"/>
      <c r="NCX58" s="73"/>
      <c r="NCY58" s="73"/>
      <c r="NCZ58" s="73"/>
      <c r="NDA58" s="73"/>
      <c r="NDB58" s="73"/>
      <c r="NDC58" s="73"/>
      <c r="NDD58" s="73"/>
      <c r="NDE58" s="73"/>
      <c r="NDF58" s="73"/>
      <c r="NDG58" s="73"/>
      <c r="NDH58" s="73"/>
      <c r="NDI58" s="73"/>
      <c r="NDJ58" s="73"/>
      <c r="NDK58" s="73"/>
      <c r="NDL58" s="73"/>
      <c r="NDM58" s="73"/>
      <c r="NDN58" s="73"/>
      <c r="NDO58" s="73"/>
      <c r="NDP58" s="73"/>
      <c r="NDQ58" s="73"/>
      <c r="NDR58" s="73"/>
      <c r="NDS58" s="73"/>
      <c r="NDT58" s="73"/>
      <c r="NDU58" s="73"/>
      <c r="NDV58" s="73"/>
      <c r="NDW58" s="73"/>
      <c r="NDX58" s="73"/>
      <c r="NDY58" s="73"/>
      <c r="NDZ58" s="73"/>
      <c r="NEA58" s="73"/>
      <c r="NEB58" s="73"/>
      <c r="NEC58" s="73"/>
      <c r="NED58" s="73"/>
      <c r="NEE58" s="73"/>
      <c r="NEF58" s="73"/>
      <c r="NEG58" s="73"/>
      <c r="NEH58" s="73"/>
      <c r="NEI58" s="73"/>
      <c r="NEJ58" s="73"/>
      <c r="NEK58" s="73"/>
      <c r="NEL58" s="73"/>
      <c r="NEM58" s="73"/>
      <c r="NEN58" s="73"/>
      <c r="NEO58" s="73"/>
      <c r="NEP58" s="73"/>
      <c r="NEQ58" s="73"/>
      <c r="NER58" s="73"/>
      <c r="NES58" s="73"/>
      <c r="NET58" s="73"/>
      <c r="NEU58" s="73"/>
      <c r="NEV58" s="73"/>
      <c r="NEW58" s="73"/>
      <c r="NEX58" s="73"/>
      <c r="NEY58" s="73"/>
      <c r="NEZ58" s="73"/>
      <c r="NFA58" s="73"/>
      <c r="NFB58" s="73"/>
      <c r="NFC58" s="73"/>
      <c r="NFD58" s="73"/>
      <c r="NFE58" s="73"/>
      <c r="NFF58" s="73"/>
      <c r="NFG58" s="73"/>
      <c r="NFH58" s="73"/>
      <c r="NFI58" s="73"/>
      <c r="NFJ58" s="73"/>
      <c r="NFK58" s="73"/>
      <c r="NFL58" s="73"/>
      <c r="NFM58" s="73"/>
      <c r="NFN58" s="73"/>
      <c r="NFO58" s="73"/>
      <c r="NFP58" s="73"/>
      <c r="NFQ58" s="73"/>
      <c r="NFR58" s="73"/>
      <c r="NFS58" s="73"/>
      <c r="NFT58" s="73"/>
      <c r="NFU58" s="73"/>
      <c r="NFV58" s="73"/>
      <c r="NFW58" s="73"/>
      <c r="NFX58" s="73"/>
      <c r="NFY58" s="73"/>
      <c r="NFZ58" s="73"/>
      <c r="NGA58" s="73"/>
      <c r="NGB58" s="73"/>
      <c r="NGC58" s="73"/>
      <c r="NGD58" s="73"/>
      <c r="NGE58" s="73"/>
      <c r="NGF58" s="73"/>
      <c r="NGG58" s="73"/>
      <c r="NGH58" s="73"/>
      <c r="NGI58" s="73"/>
      <c r="NGJ58" s="73"/>
      <c r="NGK58" s="73"/>
      <c r="NGL58" s="73"/>
      <c r="NGM58" s="73"/>
      <c r="NGN58" s="73"/>
      <c r="NGO58" s="73"/>
      <c r="NGP58" s="73"/>
      <c r="NGQ58" s="73"/>
      <c r="NGR58" s="73"/>
      <c r="NGS58" s="73"/>
      <c r="NGT58" s="73"/>
      <c r="NGU58" s="73"/>
      <c r="NGV58" s="73"/>
      <c r="NGW58" s="73"/>
      <c r="NGX58" s="73"/>
      <c r="NGY58" s="73"/>
      <c r="NGZ58" s="73"/>
      <c r="NHA58" s="73"/>
      <c r="NHB58" s="73"/>
      <c r="NHC58" s="73"/>
      <c r="NHD58" s="73"/>
      <c r="NHE58" s="73"/>
      <c r="NHF58" s="73"/>
      <c r="NHG58" s="73"/>
      <c r="NHH58" s="73"/>
      <c r="NHI58" s="73"/>
      <c r="NHJ58" s="73"/>
      <c r="NHK58" s="73"/>
      <c r="NHL58" s="73"/>
      <c r="NHM58" s="73"/>
      <c r="NHN58" s="73"/>
      <c r="NHO58" s="73"/>
      <c r="NHP58" s="73"/>
      <c r="NHQ58" s="73"/>
      <c r="NHR58" s="73"/>
      <c r="NHS58" s="73"/>
      <c r="NHT58" s="73"/>
      <c r="NHU58" s="73"/>
      <c r="NHV58" s="73"/>
      <c r="NHW58" s="73"/>
      <c r="NHX58" s="73"/>
      <c r="NHY58" s="73"/>
      <c r="NHZ58" s="73"/>
      <c r="NIA58" s="73"/>
      <c r="NIB58" s="73"/>
      <c r="NIC58" s="73"/>
      <c r="NID58" s="73"/>
      <c r="NIE58" s="73"/>
      <c r="NIF58" s="73"/>
      <c r="NIG58" s="73"/>
      <c r="NIH58" s="73"/>
      <c r="NII58" s="73"/>
      <c r="NIJ58" s="73"/>
      <c r="NIK58" s="73"/>
      <c r="NIL58" s="73"/>
      <c r="NIM58" s="73"/>
      <c r="NIN58" s="73"/>
      <c r="NIO58" s="73"/>
      <c r="NIP58" s="73"/>
      <c r="NIQ58" s="73"/>
      <c r="NIR58" s="73"/>
      <c r="NIS58" s="73"/>
      <c r="NIT58" s="73"/>
      <c r="NIU58" s="73"/>
      <c r="NIV58" s="73"/>
      <c r="NIW58" s="73"/>
      <c r="NIX58" s="73"/>
      <c r="NIY58" s="73"/>
      <c r="NIZ58" s="73"/>
      <c r="NJA58" s="73"/>
      <c r="NJB58" s="73"/>
      <c r="NJC58" s="73"/>
      <c r="NJD58" s="73"/>
      <c r="NJE58" s="73"/>
      <c r="NJF58" s="73"/>
      <c r="NJG58" s="73"/>
      <c r="NJH58" s="73"/>
      <c r="NJI58" s="73"/>
      <c r="NJJ58" s="73"/>
      <c r="NJK58" s="73"/>
      <c r="NJL58" s="73"/>
      <c r="NJM58" s="73"/>
      <c r="NJN58" s="73"/>
      <c r="NJO58" s="73"/>
      <c r="NJP58" s="73"/>
      <c r="NJQ58" s="73"/>
      <c r="NJR58" s="73"/>
      <c r="NJS58" s="73"/>
      <c r="NJT58" s="73"/>
      <c r="NJU58" s="73"/>
      <c r="NJV58" s="73"/>
      <c r="NJW58" s="73"/>
      <c r="NJX58" s="73"/>
      <c r="NJY58" s="73"/>
      <c r="NJZ58" s="73"/>
      <c r="NKA58" s="73"/>
      <c r="NKB58" s="73"/>
      <c r="NKC58" s="73"/>
      <c r="NKD58" s="73"/>
      <c r="NKE58" s="73"/>
      <c r="NKF58" s="73"/>
      <c r="NKG58" s="73"/>
      <c r="NKH58" s="73"/>
      <c r="NKI58" s="73"/>
      <c r="NKJ58" s="73"/>
      <c r="NKK58" s="73"/>
      <c r="NKL58" s="73"/>
      <c r="NKM58" s="73"/>
      <c r="NKN58" s="73"/>
      <c r="NKO58" s="73"/>
      <c r="NKP58" s="73"/>
      <c r="NKQ58" s="73"/>
      <c r="NKR58" s="73"/>
      <c r="NKS58" s="73"/>
      <c r="NKT58" s="73"/>
      <c r="NKU58" s="73"/>
      <c r="NKV58" s="73"/>
      <c r="NKW58" s="73"/>
      <c r="NKX58" s="73"/>
      <c r="NKY58" s="73"/>
      <c r="NKZ58" s="73"/>
      <c r="NLA58" s="73"/>
      <c r="NLB58" s="73"/>
      <c r="NLC58" s="73"/>
      <c r="NLD58" s="73"/>
      <c r="NLE58" s="73"/>
      <c r="NLF58" s="73"/>
      <c r="NLG58" s="73"/>
      <c r="NLH58" s="73"/>
      <c r="NLI58" s="73"/>
      <c r="NLJ58" s="73"/>
      <c r="NLK58" s="73"/>
      <c r="NLL58" s="73"/>
      <c r="NLM58" s="73"/>
      <c r="NLN58" s="73"/>
      <c r="NLO58" s="73"/>
      <c r="NLP58" s="73"/>
      <c r="NLQ58" s="73"/>
      <c r="NLR58" s="73"/>
      <c r="NLS58" s="73"/>
      <c r="NLT58" s="73"/>
      <c r="NLU58" s="73"/>
      <c r="NLV58" s="73"/>
      <c r="NLW58" s="73"/>
      <c r="NLX58" s="73"/>
      <c r="NLY58" s="73"/>
      <c r="NLZ58" s="73"/>
      <c r="NMA58" s="73"/>
      <c r="NMB58" s="73"/>
      <c r="NMC58" s="73"/>
      <c r="NMD58" s="73"/>
      <c r="NME58" s="73"/>
      <c r="NMF58" s="73"/>
      <c r="NMG58" s="73"/>
      <c r="NMH58" s="73"/>
      <c r="NMI58" s="73"/>
      <c r="NMJ58" s="73"/>
      <c r="NMK58" s="73"/>
      <c r="NML58" s="73"/>
      <c r="NMM58" s="73"/>
      <c r="NMN58" s="73"/>
      <c r="NMO58" s="73"/>
      <c r="NMP58" s="73"/>
      <c r="NMQ58" s="73"/>
      <c r="NMR58" s="73"/>
      <c r="NMS58" s="73"/>
      <c r="NMT58" s="73"/>
      <c r="NMU58" s="73"/>
      <c r="NMV58" s="73"/>
      <c r="NMW58" s="73"/>
      <c r="NMX58" s="73"/>
      <c r="NMY58" s="73"/>
      <c r="NMZ58" s="73"/>
      <c r="NNA58" s="73"/>
      <c r="NNB58" s="73"/>
      <c r="NNC58" s="73"/>
      <c r="NND58" s="73"/>
      <c r="NNE58" s="73"/>
      <c r="NNF58" s="73"/>
      <c r="NNG58" s="73"/>
      <c r="NNH58" s="73"/>
      <c r="NNI58" s="73"/>
      <c r="NNJ58" s="73"/>
      <c r="NNK58" s="73"/>
      <c r="NNL58" s="73"/>
      <c r="NNM58" s="73"/>
      <c r="NNN58" s="73"/>
      <c r="NNO58" s="73"/>
      <c r="NNP58" s="73"/>
      <c r="NNQ58" s="73"/>
      <c r="NNR58" s="73"/>
      <c r="NNS58" s="73"/>
      <c r="NNT58" s="73"/>
      <c r="NNU58" s="73"/>
      <c r="NNV58" s="73"/>
      <c r="NNW58" s="73"/>
      <c r="NNX58" s="73"/>
      <c r="NNY58" s="73"/>
      <c r="NNZ58" s="73"/>
      <c r="NOA58" s="73"/>
      <c r="NOB58" s="73"/>
      <c r="NOC58" s="73"/>
      <c r="NOD58" s="73"/>
      <c r="NOE58" s="73"/>
      <c r="NOF58" s="73"/>
      <c r="NOG58" s="73"/>
      <c r="NOH58" s="73"/>
      <c r="NOI58" s="73"/>
      <c r="NOJ58" s="73"/>
      <c r="NOK58" s="73"/>
      <c r="NOL58" s="73"/>
      <c r="NOM58" s="73"/>
      <c r="NON58" s="73"/>
      <c r="NOO58" s="73"/>
      <c r="NOP58" s="73"/>
      <c r="NOQ58" s="73"/>
      <c r="NOR58" s="73"/>
      <c r="NOS58" s="73"/>
      <c r="NOT58" s="73"/>
      <c r="NOU58" s="73"/>
      <c r="NOV58" s="73"/>
      <c r="NOW58" s="73"/>
      <c r="NOX58" s="73"/>
      <c r="NOY58" s="73"/>
      <c r="NOZ58" s="73"/>
      <c r="NPA58" s="73"/>
      <c r="NPB58" s="73"/>
      <c r="NPC58" s="73"/>
      <c r="NPD58" s="73"/>
      <c r="NPE58" s="73"/>
      <c r="NPF58" s="73"/>
      <c r="NPG58" s="73"/>
      <c r="NPH58" s="73"/>
      <c r="NPI58" s="73"/>
      <c r="NPJ58" s="73"/>
      <c r="NPK58" s="73"/>
      <c r="NPL58" s="73"/>
      <c r="NPM58" s="73"/>
      <c r="NPN58" s="73"/>
      <c r="NPO58" s="73"/>
      <c r="NPP58" s="73"/>
      <c r="NPQ58" s="73"/>
      <c r="NPR58" s="73"/>
      <c r="NPS58" s="73"/>
      <c r="NPT58" s="73"/>
      <c r="NPU58" s="73"/>
      <c r="NPV58" s="73"/>
      <c r="NPW58" s="73"/>
      <c r="NPX58" s="73"/>
      <c r="NPY58" s="73"/>
      <c r="NPZ58" s="73"/>
      <c r="NQA58" s="73"/>
      <c r="NQB58" s="73"/>
      <c r="NQC58" s="73"/>
      <c r="NQD58" s="73"/>
      <c r="NQE58" s="73"/>
      <c r="NQF58" s="73"/>
      <c r="NQG58" s="73"/>
      <c r="NQH58" s="73"/>
      <c r="NQI58" s="73"/>
      <c r="NQJ58" s="73"/>
      <c r="NQK58" s="73"/>
      <c r="NQL58" s="73"/>
      <c r="NQM58" s="73"/>
      <c r="NQN58" s="73"/>
      <c r="NQO58" s="73"/>
      <c r="NQP58" s="73"/>
      <c r="NQQ58" s="73"/>
      <c r="NQR58" s="73"/>
      <c r="NQS58" s="73"/>
      <c r="NQT58" s="73"/>
      <c r="NQU58" s="73"/>
      <c r="NQV58" s="73"/>
      <c r="NQW58" s="73"/>
      <c r="NQX58" s="73"/>
      <c r="NQY58" s="73"/>
      <c r="NQZ58" s="73"/>
      <c r="NRA58" s="73"/>
      <c r="NRB58" s="73"/>
      <c r="NRC58" s="73"/>
      <c r="NRD58" s="73"/>
      <c r="NRE58" s="73"/>
      <c r="NRF58" s="73"/>
      <c r="NRG58" s="73"/>
      <c r="NRH58" s="73"/>
      <c r="NRI58" s="73"/>
      <c r="NRJ58" s="73"/>
      <c r="NRK58" s="73"/>
      <c r="NRL58" s="73"/>
      <c r="NRM58" s="73"/>
      <c r="NRN58" s="73"/>
      <c r="NRO58" s="73"/>
      <c r="NRP58" s="73"/>
      <c r="NRQ58" s="73"/>
      <c r="NRR58" s="73"/>
      <c r="NRS58" s="73"/>
      <c r="NRT58" s="73"/>
      <c r="NRU58" s="73"/>
      <c r="NRV58" s="73"/>
      <c r="NRW58" s="73"/>
      <c r="NRX58" s="73"/>
      <c r="NRY58" s="73"/>
      <c r="NRZ58" s="73"/>
      <c r="NSA58" s="73"/>
      <c r="NSB58" s="73"/>
      <c r="NSC58" s="73"/>
      <c r="NSD58" s="73"/>
      <c r="NSE58" s="73"/>
      <c r="NSF58" s="73"/>
      <c r="NSG58" s="73"/>
      <c r="NSH58" s="73"/>
      <c r="NSI58" s="73"/>
      <c r="NSJ58" s="73"/>
      <c r="NSK58" s="73"/>
      <c r="NSL58" s="73"/>
      <c r="NSM58" s="73"/>
      <c r="NSN58" s="73"/>
      <c r="NSO58" s="73"/>
      <c r="NSP58" s="73"/>
      <c r="NSQ58" s="73"/>
      <c r="NSR58" s="73"/>
      <c r="NSS58" s="73"/>
      <c r="NST58" s="73"/>
      <c r="NSU58" s="73"/>
      <c r="NSV58" s="73"/>
      <c r="NSW58" s="73"/>
      <c r="NSX58" s="73"/>
      <c r="NSY58" s="73"/>
      <c r="NSZ58" s="73"/>
      <c r="NTA58" s="73"/>
      <c r="NTB58" s="73"/>
      <c r="NTC58" s="73"/>
      <c r="NTD58" s="73"/>
      <c r="NTE58" s="73"/>
      <c r="NTF58" s="73"/>
      <c r="NTG58" s="73"/>
      <c r="NTH58" s="73"/>
      <c r="NTI58" s="73"/>
      <c r="NTJ58" s="73"/>
      <c r="NTK58" s="73"/>
      <c r="NTL58" s="73"/>
      <c r="NTM58" s="73"/>
      <c r="NTN58" s="73"/>
      <c r="NTO58" s="73"/>
      <c r="NTP58" s="73"/>
      <c r="NTQ58" s="73"/>
      <c r="NTR58" s="73"/>
      <c r="NTS58" s="73"/>
      <c r="NTT58" s="73"/>
      <c r="NTU58" s="73"/>
      <c r="NTV58" s="73"/>
      <c r="NTW58" s="73"/>
      <c r="NTX58" s="73"/>
      <c r="NTY58" s="73"/>
      <c r="NTZ58" s="73"/>
      <c r="NUA58" s="73"/>
      <c r="NUB58" s="73"/>
      <c r="NUC58" s="73"/>
      <c r="NUD58" s="73"/>
      <c r="NUE58" s="73"/>
      <c r="NUF58" s="73"/>
      <c r="NUG58" s="73"/>
      <c r="NUH58" s="73"/>
      <c r="NUI58" s="73"/>
      <c r="NUJ58" s="73"/>
      <c r="NUK58" s="73"/>
      <c r="NUL58" s="73"/>
      <c r="NUM58" s="73"/>
      <c r="NUN58" s="73"/>
      <c r="NUO58" s="73"/>
      <c r="NUP58" s="73"/>
      <c r="NUQ58" s="73"/>
      <c r="NUR58" s="73"/>
      <c r="NUS58" s="73"/>
      <c r="NUT58" s="73"/>
      <c r="NUU58" s="73"/>
      <c r="NUV58" s="73"/>
      <c r="NUW58" s="73"/>
      <c r="NUX58" s="73"/>
      <c r="NUY58" s="73"/>
      <c r="NUZ58" s="73"/>
      <c r="NVA58" s="73"/>
      <c r="NVB58" s="73"/>
      <c r="NVC58" s="73"/>
      <c r="NVD58" s="73"/>
      <c r="NVE58" s="73"/>
      <c r="NVF58" s="73"/>
      <c r="NVG58" s="73"/>
      <c r="NVH58" s="73"/>
      <c r="NVI58" s="73"/>
      <c r="NVJ58" s="73"/>
      <c r="NVK58" s="73"/>
      <c r="NVL58" s="73"/>
      <c r="NVM58" s="73"/>
      <c r="NVN58" s="73"/>
      <c r="NVO58" s="73"/>
      <c r="NVP58" s="73"/>
      <c r="NVQ58" s="73"/>
      <c r="NVR58" s="73"/>
      <c r="NVS58" s="73"/>
      <c r="NVT58" s="73"/>
      <c r="NVU58" s="73"/>
      <c r="NVV58" s="73"/>
      <c r="NVW58" s="73"/>
      <c r="NVX58" s="73"/>
      <c r="NVY58" s="73"/>
      <c r="NVZ58" s="73"/>
      <c r="NWA58" s="73"/>
      <c r="NWB58" s="73"/>
      <c r="NWC58" s="73"/>
      <c r="NWD58" s="73"/>
      <c r="NWE58" s="73"/>
      <c r="NWF58" s="73"/>
      <c r="NWG58" s="73"/>
      <c r="NWH58" s="73"/>
      <c r="NWI58" s="73"/>
      <c r="NWJ58" s="73"/>
      <c r="NWK58" s="73"/>
      <c r="NWL58" s="73"/>
      <c r="NWM58" s="73"/>
      <c r="NWN58" s="73"/>
      <c r="NWO58" s="73"/>
      <c r="NWP58" s="73"/>
      <c r="NWQ58" s="73"/>
      <c r="NWR58" s="73"/>
      <c r="NWS58" s="73"/>
      <c r="NWT58" s="73"/>
      <c r="NWU58" s="73"/>
      <c r="NWV58" s="73"/>
      <c r="NWW58" s="73"/>
      <c r="NWX58" s="73"/>
      <c r="NWY58" s="73"/>
      <c r="NWZ58" s="73"/>
      <c r="NXA58" s="73"/>
      <c r="NXB58" s="73"/>
      <c r="NXC58" s="73"/>
      <c r="NXD58" s="73"/>
      <c r="NXE58" s="73"/>
      <c r="NXF58" s="73"/>
      <c r="NXG58" s="73"/>
      <c r="NXH58" s="73"/>
      <c r="NXI58" s="73"/>
      <c r="NXJ58" s="73"/>
      <c r="NXK58" s="73"/>
      <c r="NXL58" s="73"/>
      <c r="NXM58" s="73"/>
      <c r="NXN58" s="73"/>
      <c r="NXO58" s="73"/>
      <c r="NXP58" s="73"/>
      <c r="NXQ58" s="73"/>
      <c r="NXR58" s="73"/>
      <c r="NXS58" s="73"/>
      <c r="NXT58" s="73"/>
      <c r="NXU58" s="73"/>
      <c r="NXV58" s="73"/>
      <c r="NXW58" s="73"/>
      <c r="NXX58" s="73"/>
      <c r="NXY58" s="73"/>
      <c r="NXZ58" s="73"/>
      <c r="NYA58" s="73"/>
      <c r="NYB58" s="73"/>
      <c r="NYC58" s="73"/>
      <c r="NYD58" s="73"/>
      <c r="NYE58" s="73"/>
      <c r="NYF58" s="73"/>
      <c r="NYG58" s="73"/>
      <c r="NYH58" s="73"/>
      <c r="NYI58" s="73"/>
      <c r="NYJ58" s="73"/>
      <c r="NYK58" s="73"/>
      <c r="NYL58" s="73"/>
      <c r="NYM58" s="73"/>
      <c r="NYN58" s="73"/>
      <c r="NYO58" s="73"/>
      <c r="NYP58" s="73"/>
      <c r="NYQ58" s="73"/>
      <c r="NYR58" s="73"/>
      <c r="NYS58" s="73"/>
      <c r="NYT58" s="73"/>
      <c r="NYU58" s="73"/>
      <c r="NYV58" s="73"/>
      <c r="NYW58" s="73"/>
      <c r="NYX58" s="73"/>
      <c r="NYY58" s="73"/>
      <c r="NYZ58" s="73"/>
      <c r="NZA58" s="73"/>
      <c r="NZB58" s="73"/>
      <c r="NZC58" s="73"/>
      <c r="NZD58" s="73"/>
      <c r="NZE58" s="73"/>
      <c r="NZF58" s="73"/>
      <c r="NZG58" s="73"/>
      <c r="NZH58" s="73"/>
      <c r="NZI58" s="73"/>
      <c r="NZJ58" s="73"/>
      <c r="NZK58" s="73"/>
      <c r="NZL58" s="73"/>
      <c r="NZM58" s="73"/>
      <c r="NZN58" s="73"/>
      <c r="NZO58" s="73"/>
      <c r="NZP58" s="73"/>
      <c r="NZQ58" s="73"/>
      <c r="NZR58" s="73"/>
      <c r="NZS58" s="73"/>
      <c r="NZT58" s="73"/>
      <c r="NZU58" s="73"/>
      <c r="NZV58" s="73"/>
      <c r="NZW58" s="73"/>
      <c r="NZX58" s="73"/>
      <c r="NZY58" s="73"/>
      <c r="NZZ58" s="73"/>
      <c r="OAA58" s="73"/>
      <c r="OAB58" s="73"/>
      <c r="OAC58" s="73"/>
      <c r="OAD58" s="73"/>
      <c r="OAE58" s="73"/>
      <c r="OAF58" s="73"/>
      <c r="OAG58" s="73"/>
      <c r="OAH58" s="73"/>
      <c r="OAI58" s="73"/>
      <c r="OAJ58" s="73"/>
      <c r="OAK58" s="73"/>
      <c r="OAL58" s="73"/>
      <c r="OAM58" s="73"/>
      <c r="OAN58" s="73"/>
      <c r="OAO58" s="73"/>
      <c r="OAP58" s="73"/>
      <c r="OAQ58" s="73"/>
      <c r="OAR58" s="73"/>
      <c r="OAS58" s="73"/>
      <c r="OAT58" s="73"/>
      <c r="OAU58" s="73"/>
      <c r="OAV58" s="73"/>
      <c r="OAW58" s="73"/>
      <c r="OAX58" s="73"/>
      <c r="OAY58" s="73"/>
      <c r="OAZ58" s="73"/>
      <c r="OBA58" s="73"/>
      <c r="OBB58" s="73"/>
      <c r="OBC58" s="73"/>
      <c r="OBD58" s="73"/>
      <c r="OBE58" s="73"/>
      <c r="OBF58" s="73"/>
      <c r="OBG58" s="73"/>
      <c r="OBH58" s="73"/>
      <c r="OBI58" s="73"/>
      <c r="OBJ58" s="73"/>
      <c r="OBK58" s="73"/>
      <c r="OBL58" s="73"/>
      <c r="OBM58" s="73"/>
      <c r="OBN58" s="73"/>
      <c r="OBO58" s="73"/>
      <c r="OBP58" s="73"/>
      <c r="OBQ58" s="73"/>
      <c r="OBR58" s="73"/>
      <c r="OBS58" s="73"/>
      <c r="OBT58" s="73"/>
      <c r="OBU58" s="73"/>
      <c r="OBV58" s="73"/>
      <c r="OBW58" s="73"/>
      <c r="OBX58" s="73"/>
      <c r="OBY58" s="73"/>
      <c r="OBZ58" s="73"/>
      <c r="OCA58" s="73"/>
      <c r="OCB58" s="73"/>
      <c r="OCC58" s="73"/>
      <c r="OCD58" s="73"/>
      <c r="OCE58" s="73"/>
      <c r="OCF58" s="73"/>
      <c r="OCG58" s="73"/>
      <c r="OCH58" s="73"/>
      <c r="OCI58" s="73"/>
      <c r="OCJ58" s="73"/>
      <c r="OCK58" s="73"/>
      <c r="OCL58" s="73"/>
      <c r="OCM58" s="73"/>
      <c r="OCN58" s="73"/>
      <c r="OCO58" s="73"/>
      <c r="OCP58" s="73"/>
      <c r="OCQ58" s="73"/>
      <c r="OCR58" s="73"/>
      <c r="OCS58" s="73"/>
      <c r="OCT58" s="73"/>
      <c r="OCU58" s="73"/>
      <c r="OCV58" s="73"/>
      <c r="OCW58" s="73"/>
      <c r="OCX58" s="73"/>
      <c r="OCY58" s="73"/>
      <c r="OCZ58" s="73"/>
      <c r="ODA58" s="73"/>
      <c r="ODB58" s="73"/>
      <c r="ODC58" s="73"/>
      <c r="ODD58" s="73"/>
      <c r="ODE58" s="73"/>
      <c r="ODF58" s="73"/>
      <c r="ODG58" s="73"/>
      <c r="ODH58" s="73"/>
      <c r="ODI58" s="73"/>
      <c r="ODJ58" s="73"/>
      <c r="ODK58" s="73"/>
      <c r="ODL58" s="73"/>
      <c r="ODM58" s="73"/>
      <c r="ODN58" s="73"/>
      <c r="ODO58" s="73"/>
      <c r="ODP58" s="73"/>
      <c r="ODQ58" s="73"/>
      <c r="ODR58" s="73"/>
      <c r="ODS58" s="73"/>
      <c r="ODT58" s="73"/>
      <c r="ODU58" s="73"/>
      <c r="ODV58" s="73"/>
      <c r="ODW58" s="73"/>
      <c r="ODX58" s="73"/>
      <c r="ODY58" s="73"/>
      <c r="ODZ58" s="73"/>
      <c r="OEA58" s="73"/>
      <c r="OEB58" s="73"/>
      <c r="OEC58" s="73"/>
      <c r="OED58" s="73"/>
      <c r="OEE58" s="73"/>
      <c r="OEF58" s="73"/>
      <c r="OEG58" s="73"/>
      <c r="OEH58" s="73"/>
      <c r="OEI58" s="73"/>
      <c r="OEJ58" s="73"/>
      <c r="OEK58" s="73"/>
      <c r="OEL58" s="73"/>
      <c r="OEM58" s="73"/>
      <c r="OEN58" s="73"/>
      <c r="OEO58" s="73"/>
      <c r="OEP58" s="73"/>
      <c r="OEQ58" s="73"/>
      <c r="OER58" s="73"/>
      <c r="OES58" s="73"/>
      <c r="OET58" s="73"/>
      <c r="OEU58" s="73"/>
      <c r="OEV58" s="73"/>
      <c r="OEW58" s="73"/>
      <c r="OEX58" s="73"/>
      <c r="OEY58" s="73"/>
      <c r="OEZ58" s="73"/>
      <c r="OFA58" s="73"/>
      <c r="OFB58" s="73"/>
      <c r="OFC58" s="73"/>
      <c r="OFD58" s="73"/>
      <c r="OFE58" s="73"/>
      <c r="OFF58" s="73"/>
      <c r="OFG58" s="73"/>
      <c r="OFH58" s="73"/>
      <c r="OFI58" s="73"/>
      <c r="OFJ58" s="73"/>
      <c r="OFK58" s="73"/>
      <c r="OFL58" s="73"/>
      <c r="OFM58" s="73"/>
      <c r="OFN58" s="73"/>
      <c r="OFO58" s="73"/>
      <c r="OFP58" s="73"/>
      <c r="OFQ58" s="73"/>
      <c r="OFR58" s="73"/>
      <c r="OFS58" s="73"/>
      <c r="OFT58" s="73"/>
      <c r="OFU58" s="73"/>
      <c r="OFV58" s="73"/>
      <c r="OFW58" s="73"/>
      <c r="OFX58" s="73"/>
      <c r="OFY58" s="73"/>
      <c r="OFZ58" s="73"/>
      <c r="OGA58" s="73"/>
      <c r="OGB58" s="73"/>
      <c r="OGC58" s="73"/>
      <c r="OGD58" s="73"/>
      <c r="OGE58" s="73"/>
      <c r="OGF58" s="73"/>
      <c r="OGG58" s="73"/>
      <c r="OGH58" s="73"/>
      <c r="OGI58" s="73"/>
      <c r="OGJ58" s="73"/>
      <c r="OGK58" s="73"/>
      <c r="OGL58" s="73"/>
      <c r="OGM58" s="73"/>
      <c r="OGN58" s="73"/>
      <c r="OGO58" s="73"/>
      <c r="OGP58" s="73"/>
      <c r="OGQ58" s="73"/>
      <c r="OGR58" s="73"/>
      <c r="OGS58" s="73"/>
      <c r="OGT58" s="73"/>
      <c r="OGU58" s="73"/>
      <c r="OGV58" s="73"/>
      <c r="OGW58" s="73"/>
      <c r="OGX58" s="73"/>
      <c r="OGY58" s="73"/>
      <c r="OGZ58" s="73"/>
      <c r="OHA58" s="73"/>
      <c r="OHB58" s="73"/>
      <c r="OHC58" s="73"/>
      <c r="OHD58" s="73"/>
      <c r="OHE58" s="73"/>
      <c r="OHF58" s="73"/>
      <c r="OHG58" s="73"/>
      <c r="OHH58" s="73"/>
      <c r="OHI58" s="73"/>
      <c r="OHJ58" s="73"/>
      <c r="OHK58" s="73"/>
      <c r="OHL58" s="73"/>
      <c r="OHM58" s="73"/>
      <c r="OHN58" s="73"/>
      <c r="OHO58" s="73"/>
      <c r="OHP58" s="73"/>
      <c r="OHQ58" s="73"/>
      <c r="OHR58" s="73"/>
      <c r="OHS58" s="73"/>
      <c r="OHT58" s="73"/>
      <c r="OHU58" s="73"/>
      <c r="OHV58" s="73"/>
      <c r="OHW58" s="73"/>
      <c r="OHX58" s="73"/>
      <c r="OHY58" s="73"/>
      <c r="OHZ58" s="73"/>
      <c r="OIA58" s="73"/>
      <c r="OIB58" s="73"/>
      <c r="OIC58" s="73"/>
      <c r="OID58" s="73"/>
      <c r="OIE58" s="73"/>
      <c r="OIF58" s="73"/>
      <c r="OIG58" s="73"/>
      <c r="OIH58" s="73"/>
      <c r="OII58" s="73"/>
      <c r="OIJ58" s="73"/>
      <c r="OIK58" s="73"/>
      <c r="OIL58" s="73"/>
      <c r="OIM58" s="73"/>
      <c r="OIN58" s="73"/>
      <c r="OIO58" s="73"/>
      <c r="OIP58" s="73"/>
      <c r="OIQ58" s="73"/>
      <c r="OIR58" s="73"/>
      <c r="OIS58" s="73"/>
      <c r="OIT58" s="73"/>
      <c r="OIU58" s="73"/>
      <c r="OIV58" s="73"/>
      <c r="OIW58" s="73"/>
      <c r="OIX58" s="73"/>
      <c r="OIY58" s="73"/>
      <c r="OIZ58" s="73"/>
      <c r="OJA58" s="73"/>
      <c r="OJB58" s="73"/>
      <c r="OJC58" s="73"/>
      <c r="OJD58" s="73"/>
      <c r="OJE58" s="73"/>
      <c r="OJF58" s="73"/>
      <c r="OJG58" s="73"/>
      <c r="OJH58" s="73"/>
      <c r="OJI58" s="73"/>
      <c r="OJJ58" s="73"/>
      <c r="OJK58" s="73"/>
      <c r="OJL58" s="73"/>
      <c r="OJM58" s="73"/>
      <c r="OJN58" s="73"/>
      <c r="OJO58" s="73"/>
      <c r="OJP58" s="73"/>
      <c r="OJQ58" s="73"/>
      <c r="OJR58" s="73"/>
      <c r="OJS58" s="73"/>
      <c r="OJT58" s="73"/>
      <c r="OJU58" s="73"/>
      <c r="OJV58" s="73"/>
      <c r="OJW58" s="73"/>
      <c r="OJX58" s="73"/>
      <c r="OJY58" s="73"/>
      <c r="OJZ58" s="73"/>
      <c r="OKA58" s="73"/>
      <c r="OKB58" s="73"/>
      <c r="OKC58" s="73"/>
      <c r="OKD58" s="73"/>
      <c r="OKE58" s="73"/>
      <c r="OKF58" s="73"/>
      <c r="OKG58" s="73"/>
      <c r="OKH58" s="73"/>
      <c r="OKI58" s="73"/>
      <c r="OKJ58" s="73"/>
      <c r="OKK58" s="73"/>
      <c r="OKL58" s="73"/>
      <c r="OKM58" s="73"/>
      <c r="OKN58" s="73"/>
      <c r="OKO58" s="73"/>
      <c r="OKP58" s="73"/>
      <c r="OKQ58" s="73"/>
      <c r="OKR58" s="73"/>
      <c r="OKS58" s="73"/>
      <c r="OKT58" s="73"/>
      <c r="OKU58" s="73"/>
      <c r="OKV58" s="73"/>
      <c r="OKW58" s="73"/>
      <c r="OKX58" s="73"/>
      <c r="OKY58" s="73"/>
      <c r="OKZ58" s="73"/>
      <c r="OLA58" s="73"/>
      <c r="OLB58" s="73"/>
      <c r="OLC58" s="73"/>
      <c r="OLD58" s="73"/>
      <c r="OLE58" s="73"/>
      <c r="OLF58" s="73"/>
      <c r="OLG58" s="73"/>
      <c r="OLH58" s="73"/>
      <c r="OLI58" s="73"/>
      <c r="OLJ58" s="73"/>
      <c r="OLK58" s="73"/>
      <c r="OLL58" s="73"/>
      <c r="OLM58" s="73"/>
      <c r="OLN58" s="73"/>
      <c r="OLO58" s="73"/>
      <c r="OLP58" s="73"/>
      <c r="OLQ58" s="73"/>
      <c r="OLR58" s="73"/>
      <c r="OLS58" s="73"/>
      <c r="OLT58" s="73"/>
      <c r="OLU58" s="73"/>
      <c r="OLV58" s="73"/>
      <c r="OLW58" s="73"/>
      <c r="OLX58" s="73"/>
      <c r="OLY58" s="73"/>
      <c r="OLZ58" s="73"/>
      <c r="OMA58" s="73"/>
      <c r="OMB58" s="73"/>
      <c r="OMC58" s="73"/>
      <c r="OMD58" s="73"/>
      <c r="OME58" s="73"/>
      <c r="OMF58" s="73"/>
      <c r="OMG58" s="73"/>
      <c r="OMH58" s="73"/>
      <c r="OMI58" s="73"/>
      <c r="OMJ58" s="73"/>
      <c r="OMK58" s="73"/>
      <c r="OML58" s="73"/>
      <c r="OMM58" s="73"/>
      <c r="OMN58" s="73"/>
      <c r="OMO58" s="73"/>
      <c r="OMP58" s="73"/>
      <c r="OMQ58" s="73"/>
      <c r="OMR58" s="73"/>
      <c r="OMS58" s="73"/>
      <c r="OMT58" s="73"/>
      <c r="OMU58" s="73"/>
      <c r="OMV58" s="73"/>
      <c r="OMW58" s="73"/>
      <c r="OMX58" s="73"/>
      <c r="OMY58" s="73"/>
      <c r="OMZ58" s="73"/>
      <c r="ONA58" s="73"/>
      <c r="ONB58" s="73"/>
      <c r="ONC58" s="73"/>
      <c r="OND58" s="73"/>
      <c r="ONE58" s="73"/>
      <c r="ONF58" s="73"/>
      <c r="ONG58" s="73"/>
      <c r="ONH58" s="73"/>
      <c r="ONI58" s="73"/>
      <c r="ONJ58" s="73"/>
      <c r="ONK58" s="73"/>
      <c r="ONL58" s="73"/>
      <c r="ONM58" s="73"/>
      <c r="ONN58" s="73"/>
      <c r="ONO58" s="73"/>
      <c r="ONP58" s="73"/>
      <c r="ONQ58" s="73"/>
      <c r="ONR58" s="73"/>
      <c r="ONS58" s="73"/>
      <c r="ONT58" s="73"/>
      <c r="ONU58" s="73"/>
      <c r="ONV58" s="73"/>
      <c r="ONW58" s="73"/>
      <c r="ONX58" s="73"/>
      <c r="ONY58" s="73"/>
      <c r="ONZ58" s="73"/>
      <c r="OOA58" s="73"/>
      <c r="OOB58" s="73"/>
      <c r="OOC58" s="73"/>
      <c r="OOD58" s="73"/>
      <c r="OOE58" s="73"/>
      <c r="OOF58" s="73"/>
      <c r="OOG58" s="73"/>
      <c r="OOH58" s="73"/>
      <c r="OOI58" s="73"/>
      <c r="OOJ58" s="73"/>
      <c r="OOK58" s="73"/>
      <c r="OOL58" s="73"/>
      <c r="OOM58" s="73"/>
      <c r="OON58" s="73"/>
      <c r="OOO58" s="73"/>
      <c r="OOP58" s="73"/>
      <c r="OOQ58" s="73"/>
      <c r="OOR58" s="73"/>
      <c r="OOS58" s="73"/>
      <c r="OOT58" s="73"/>
      <c r="OOU58" s="73"/>
      <c r="OOV58" s="73"/>
      <c r="OOW58" s="73"/>
      <c r="OOX58" s="73"/>
      <c r="OOY58" s="73"/>
      <c r="OOZ58" s="73"/>
      <c r="OPA58" s="73"/>
      <c r="OPB58" s="73"/>
      <c r="OPC58" s="73"/>
      <c r="OPD58" s="73"/>
      <c r="OPE58" s="73"/>
      <c r="OPF58" s="73"/>
      <c r="OPG58" s="73"/>
      <c r="OPH58" s="73"/>
      <c r="OPI58" s="73"/>
      <c r="OPJ58" s="73"/>
      <c r="OPK58" s="73"/>
      <c r="OPL58" s="73"/>
      <c r="OPM58" s="73"/>
      <c r="OPN58" s="73"/>
      <c r="OPO58" s="73"/>
      <c r="OPP58" s="73"/>
      <c r="OPQ58" s="73"/>
      <c r="OPR58" s="73"/>
      <c r="OPS58" s="73"/>
      <c r="OPT58" s="73"/>
      <c r="OPU58" s="73"/>
      <c r="OPV58" s="73"/>
      <c r="OPW58" s="73"/>
      <c r="OPX58" s="73"/>
      <c r="OPY58" s="73"/>
      <c r="OPZ58" s="73"/>
      <c r="OQA58" s="73"/>
      <c r="OQB58" s="73"/>
      <c r="OQC58" s="73"/>
      <c r="OQD58" s="73"/>
      <c r="OQE58" s="73"/>
      <c r="OQF58" s="73"/>
      <c r="OQG58" s="73"/>
      <c r="OQH58" s="73"/>
      <c r="OQI58" s="73"/>
      <c r="OQJ58" s="73"/>
      <c r="OQK58" s="73"/>
      <c r="OQL58" s="73"/>
      <c r="OQM58" s="73"/>
      <c r="OQN58" s="73"/>
      <c r="OQO58" s="73"/>
      <c r="OQP58" s="73"/>
      <c r="OQQ58" s="73"/>
      <c r="OQR58" s="73"/>
      <c r="OQS58" s="73"/>
      <c r="OQT58" s="73"/>
      <c r="OQU58" s="73"/>
      <c r="OQV58" s="73"/>
      <c r="OQW58" s="73"/>
      <c r="OQX58" s="73"/>
      <c r="OQY58" s="73"/>
      <c r="OQZ58" s="73"/>
      <c r="ORA58" s="73"/>
      <c r="ORB58" s="73"/>
      <c r="ORC58" s="73"/>
      <c r="ORD58" s="73"/>
      <c r="ORE58" s="73"/>
      <c r="ORF58" s="73"/>
      <c r="ORG58" s="73"/>
      <c r="ORH58" s="73"/>
      <c r="ORI58" s="73"/>
      <c r="ORJ58" s="73"/>
      <c r="ORK58" s="73"/>
      <c r="ORL58" s="73"/>
      <c r="ORM58" s="73"/>
      <c r="ORN58" s="73"/>
      <c r="ORO58" s="73"/>
      <c r="ORP58" s="73"/>
      <c r="ORQ58" s="73"/>
      <c r="ORR58" s="73"/>
      <c r="ORS58" s="73"/>
      <c r="ORT58" s="73"/>
      <c r="ORU58" s="73"/>
      <c r="ORV58" s="73"/>
      <c r="ORW58" s="73"/>
      <c r="ORX58" s="73"/>
      <c r="ORY58" s="73"/>
      <c r="ORZ58" s="73"/>
      <c r="OSA58" s="73"/>
      <c r="OSB58" s="73"/>
      <c r="OSC58" s="73"/>
      <c r="OSD58" s="73"/>
      <c r="OSE58" s="73"/>
      <c r="OSF58" s="73"/>
      <c r="OSG58" s="73"/>
      <c r="OSH58" s="73"/>
      <c r="OSI58" s="73"/>
      <c r="OSJ58" s="73"/>
      <c r="OSK58" s="73"/>
      <c r="OSL58" s="73"/>
      <c r="OSM58" s="73"/>
      <c r="OSN58" s="73"/>
      <c r="OSO58" s="73"/>
      <c r="OSP58" s="73"/>
      <c r="OSQ58" s="73"/>
      <c r="OSR58" s="73"/>
      <c r="OSS58" s="73"/>
      <c r="OST58" s="73"/>
      <c r="OSU58" s="73"/>
      <c r="OSV58" s="73"/>
      <c r="OSW58" s="73"/>
      <c r="OSX58" s="73"/>
      <c r="OSY58" s="73"/>
      <c r="OSZ58" s="73"/>
      <c r="OTA58" s="73"/>
      <c r="OTB58" s="73"/>
      <c r="OTC58" s="73"/>
      <c r="OTD58" s="73"/>
      <c r="OTE58" s="73"/>
      <c r="OTF58" s="73"/>
      <c r="OTG58" s="73"/>
      <c r="OTH58" s="73"/>
      <c r="OTI58" s="73"/>
      <c r="OTJ58" s="73"/>
      <c r="OTK58" s="73"/>
      <c r="OTL58" s="73"/>
      <c r="OTM58" s="73"/>
      <c r="OTN58" s="73"/>
      <c r="OTO58" s="73"/>
      <c r="OTP58" s="73"/>
      <c r="OTQ58" s="73"/>
      <c r="OTR58" s="73"/>
      <c r="OTS58" s="73"/>
      <c r="OTT58" s="73"/>
      <c r="OTU58" s="73"/>
      <c r="OTV58" s="73"/>
      <c r="OTW58" s="73"/>
      <c r="OTX58" s="73"/>
      <c r="OTY58" s="73"/>
      <c r="OTZ58" s="73"/>
      <c r="OUA58" s="73"/>
      <c r="OUB58" s="73"/>
      <c r="OUC58" s="73"/>
      <c r="OUD58" s="73"/>
      <c r="OUE58" s="73"/>
      <c r="OUF58" s="73"/>
      <c r="OUG58" s="73"/>
      <c r="OUH58" s="73"/>
      <c r="OUI58" s="73"/>
      <c r="OUJ58" s="73"/>
      <c r="OUK58" s="73"/>
      <c r="OUL58" s="73"/>
      <c r="OUM58" s="73"/>
      <c r="OUN58" s="73"/>
      <c r="OUO58" s="73"/>
      <c r="OUP58" s="73"/>
      <c r="OUQ58" s="73"/>
      <c r="OUR58" s="73"/>
      <c r="OUS58" s="73"/>
      <c r="OUT58" s="73"/>
      <c r="OUU58" s="73"/>
      <c r="OUV58" s="73"/>
      <c r="OUW58" s="73"/>
      <c r="OUX58" s="73"/>
      <c r="OUY58" s="73"/>
      <c r="OUZ58" s="73"/>
      <c r="OVA58" s="73"/>
      <c r="OVB58" s="73"/>
      <c r="OVC58" s="73"/>
      <c r="OVD58" s="73"/>
      <c r="OVE58" s="73"/>
      <c r="OVF58" s="73"/>
      <c r="OVG58" s="73"/>
      <c r="OVH58" s="73"/>
      <c r="OVI58" s="73"/>
      <c r="OVJ58" s="73"/>
      <c r="OVK58" s="73"/>
      <c r="OVL58" s="73"/>
      <c r="OVM58" s="73"/>
      <c r="OVN58" s="73"/>
      <c r="OVO58" s="73"/>
      <c r="OVP58" s="73"/>
      <c r="OVQ58" s="73"/>
      <c r="OVR58" s="73"/>
      <c r="OVS58" s="73"/>
      <c r="OVT58" s="73"/>
      <c r="OVU58" s="73"/>
      <c r="OVV58" s="73"/>
      <c r="OVW58" s="73"/>
      <c r="OVX58" s="73"/>
      <c r="OVY58" s="73"/>
      <c r="OVZ58" s="73"/>
      <c r="OWA58" s="73"/>
      <c r="OWB58" s="73"/>
      <c r="OWC58" s="73"/>
      <c r="OWD58" s="73"/>
      <c r="OWE58" s="73"/>
      <c r="OWF58" s="73"/>
      <c r="OWG58" s="73"/>
      <c r="OWH58" s="73"/>
      <c r="OWI58" s="73"/>
      <c r="OWJ58" s="73"/>
      <c r="OWK58" s="73"/>
      <c r="OWL58" s="73"/>
      <c r="OWM58" s="73"/>
      <c r="OWN58" s="73"/>
      <c r="OWO58" s="73"/>
      <c r="OWP58" s="73"/>
      <c r="OWQ58" s="73"/>
      <c r="OWR58" s="73"/>
      <c r="OWS58" s="73"/>
      <c r="OWT58" s="73"/>
      <c r="OWU58" s="73"/>
      <c r="OWV58" s="73"/>
      <c r="OWW58" s="73"/>
      <c r="OWX58" s="73"/>
      <c r="OWY58" s="73"/>
      <c r="OWZ58" s="73"/>
      <c r="OXA58" s="73"/>
      <c r="OXB58" s="73"/>
      <c r="OXC58" s="73"/>
      <c r="OXD58" s="73"/>
      <c r="OXE58" s="73"/>
      <c r="OXF58" s="73"/>
      <c r="OXG58" s="73"/>
      <c r="OXH58" s="73"/>
      <c r="OXI58" s="73"/>
      <c r="OXJ58" s="73"/>
      <c r="OXK58" s="73"/>
      <c r="OXL58" s="73"/>
      <c r="OXM58" s="73"/>
      <c r="OXN58" s="73"/>
      <c r="OXO58" s="73"/>
      <c r="OXP58" s="73"/>
      <c r="OXQ58" s="73"/>
      <c r="OXR58" s="73"/>
      <c r="OXS58" s="73"/>
      <c r="OXT58" s="73"/>
      <c r="OXU58" s="73"/>
      <c r="OXV58" s="73"/>
      <c r="OXW58" s="73"/>
      <c r="OXX58" s="73"/>
      <c r="OXY58" s="73"/>
      <c r="OXZ58" s="73"/>
      <c r="OYA58" s="73"/>
      <c r="OYB58" s="73"/>
      <c r="OYC58" s="73"/>
      <c r="OYD58" s="73"/>
      <c r="OYE58" s="73"/>
      <c r="OYF58" s="73"/>
      <c r="OYG58" s="73"/>
      <c r="OYH58" s="73"/>
      <c r="OYI58" s="73"/>
      <c r="OYJ58" s="73"/>
      <c r="OYK58" s="73"/>
      <c r="OYL58" s="73"/>
      <c r="OYM58" s="73"/>
      <c r="OYN58" s="73"/>
      <c r="OYO58" s="73"/>
      <c r="OYP58" s="73"/>
      <c r="OYQ58" s="73"/>
      <c r="OYR58" s="73"/>
      <c r="OYS58" s="73"/>
      <c r="OYT58" s="73"/>
      <c r="OYU58" s="73"/>
      <c r="OYV58" s="73"/>
      <c r="OYW58" s="73"/>
      <c r="OYX58" s="73"/>
      <c r="OYY58" s="73"/>
      <c r="OYZ58" s="73"/>
      <c r="OZA58" s="73"/>
      <c r="OZB58" s="73"/>
      <c r="OZC58" s="73"/>
      <c r="OZD58" s="73"/>
      <c r="OZE58" s="73"/>
      <c r="OZF58" s="73"/>
      <c r="OZG58" s="73"/>
      <c r="OZH58" s="73"/>
      <c r="OZI58" s="73"/>
      <c r="OZJ58" s="73"/>
      <c r="OZK58" s="73"/>
      <c r="OZL58" s="73"/>
      <c r="OZM58" s="73"/>
      <c r="OZN58" s="73"/>
      <c r="OZO58" s="73"/>
      <c r="OZP58" s="73"/>
      <c r="OZQ58" s="73"/>
      <c r="OZR58" s="73"/>
      <c r="OZS58" s="73"/>
      <c r="OZT58" s="73"/>
      <c r="OZU58" s="73"/>
      <c r="OZV58" s="73"/>
      <c r="OZW58" s="73"/>
      <c r="OZX58" s="73"/>
      <c r="OZY58" s="73"/>
      <c r="OZZ58" s="73"/>
      <c r="PAA58" s="73"/>
      <c r="PAB58" s="73"/>
      <c r="PAC58" s="73"/>
      <c r="PAD58" s="73"/>
      <c r="PAE58" s="73"/>
      <c r="PAF58" s="73"/>
      <c r="PAG58" s="73"/>
      <c r="PAH58" s="73"/>
      <c r="PAI58" s="73"/>
      <c r="PAJ58" s="73"/>
      <c r="PAK58" s="73"/>
      <c r="PAL58" s="73"/>
      <c r="PAM58" s="73"/>
      <c r="PAN58" s="73"/>
      <c r="PAO58" s="73"/>
      <c r="PAP58" s="73"/>
      <c r="PAQ58" s="73"/>
      <c r="PAR58" s="73"/>
      <c r="PAS58" s="73"/>
      <c r="PAT58" s="73"/>
      <c r="PAU58" s="73"/>
      <c r="PAV58" s="73"/>
      <c r="PAW58" s="73"/>
      <c r="PAX58" s="73"/>
      <c r="PAY58" s="73"/>
      <c r="PAZ58" s="73"/>
      <c r="PBA58" s="73"/>
      <c r="PBB58" s="73"/>
      <c r="PBC58" s="73"/>
      <c r="PBD58" s="73"/>
      <c r="PBE58" s="73"/>
      <c r="PBF58" s="73"/>
      <c r="PBG58" s="73"/>
      <c r="PBH58" s="73"/>
      <c r="PBI58" s="73"/>
      <c r="PBJ58" s="73"/>
      <c r="PBK58" s="73"/>
      <c r="PBL58" s="73"/>
      <c r="PBM58" s="73"/>
      <c r="PBN58" s="73"/>
      <c r="PBO58" s="73"/>
      <c r="PBP58" s="73"/>
      <c r="PBQ58" s="73"/>
      <c r="PBR58" s="73"/>
      <c r="PBS58" s="73"/>
      <c r="PBT58" s="73"/>
      <c r="PBU58" s="73"/>
      <c r="PBV58" s="73"/>
      <c r="PBW58" s="73"/>
      <c r="PBX58" s="73"/>
      <c r="PBY58" s="73"/>
      <c r="PBZ58" s="73"/>
      <c r="PCA58" s="73"/>
      <c r="PCB58" s="73"/>
      <c r="PCC58" s="73"/>
      <c r="PCD58" s="73"/>
      <c r="PCE58" s="73"/>
      <c r="PCF58" s="73"/>
      <c r="PCG58" s="73"/>
      <c r="PCH58" s="73"/>
      <c r="PCI58" s="73"/>
      <c r="PCJ58" s="73"/>
      <c r="PCK58" s="73"/>
      <c r="PCL58" s="73"/>
      <c r="PCM58" s="73"/>
      <c r="PCN58" s="73"/>
      <c r="PCO58" s="73"/>
      <c r="PCP58" s="73"/>
      <c r="PCQ58" s="73"/>
      <c r="PCR58" s="73"/>
      <c r="PCS58" s="73"/>
      <c r="PCT58" s="73"/>
      <c r="PCU58" s="73"/>
      <c r="PCV58" s="73"/>
      <c r="PCW58" s="73"/>
      <c r="PCX58" s="73"/>
      <c r="PCY58" s="73"/>
      <c r="PCZ58" s="73"/>
      <c r="PDA58" s="73"/>
      <c r="PDB58" s="73"/>
      <c r="PDC58" s="73"/>
      <c r="PDD58" s="73"/>
      <c r="PDE58" s="73"/>
      <c r="PDF58" s="73"/>
      <c r="PDG58" s="73"/>
      <c r="PDH58" s="73"/>
      <c r="PDI58" s="73"/>
      <c r="PDJ58" s="73"/>
      <c r="PDK58" s="73"/>
      <c r="PDL58" s="73"/>
      <c r="PDM58" s="73"/>
      <c r="PDN58" s="73"/>
      <c r="PDO58" s="73"/>
      <c r="PDP58" s="73"/>
      <c r="PDQ58" s="73"/>
      <c r="PDR58" s="73"/>
      <c r="PDS58" s="73"/>
      <c r="PDT58" s="73"/>
      <c r="PDU58" s="73"/>
      <c r="PDV58" s="73"/>
      <c r="PDW58" s="73"/>
      <c r="PDX58" s="73"/>
      <c r="PDY58" s="73"/>
      <c r="PDZ58" s="73"/>
      <c r="PEA58" s="73"/>
      <c r="PEB58" s="73"/>
      <c r="PEC58" s="73"/>
      <c r="PED58" s="73"/>
      <c r="PEE58" s="73"/>
      <c r="PEF58" s="73"/>
      <c r="PEG58" s="73"/>
      <c r="PEH58" s="73"/>
      <c r="PEI58" s="73"/>
      <c r="PEJ58" s="73"/>
      <c r="PEK58" s="73"/>
      <c r="PEL58" s="73"/>
      <c r="PEM58" s="73"/>
      <c r="PEN58" s="73"/>
      <c r="PEO58" s="73"/>
      <c r="PEP58" s="73"/>
      <c r="PEQ58" s="73"/>
      <c r="PER58" s="73"/>
      <c r="PES58" s="73"/>
      <c r="PET58" s="73"/>
      <c r="PEU58" s="73"/>
      <c r="PEV58" s="73"/>
      <c r="PEW58" s="73"/>
      <c r="PEX58" s="73"/>
      <c r="PEY58" s="73"/>
      <c r="PEZ58" s="73"/>
      <c r="PFA58" s="73"/>
      <c r="PFB58" s="73"/>
      <c r="PFC58" s="73"/>
      <c r="PFD58" s="73"/>
      <c r="PFE58" s="73"/>
      <c r="PFF58" s="73"/>
      <c r="PFG58" s="73"/>
      <c r="PFH58" s="73"/>
      <c r="PFI58" s="73"/>
      <c r="PFJ58" s="73"/>
      <c r="PFK58" s="73"/>
      <c r="PFL58" s="73"/>
      <c r="PFM58" s="73"/>
      <c r="PFN58" s="73"/>
      <c r="PFO58" s="73"/>
      <c r="PFP58" s="73"/>
      <c r="PFQ58" s="73"/>
      <c r="PFR58" s="73"/>
      <c r="PFS58" s="73"/>
      <c r="PFT58" s="73"/>
      <c r="PFU58" s="73"/>
      <c r="PFV58" s="73"/>
      <c r="PFW58" s="73"/>
      <c r="PFX58" s="73"/>
      <c r="PFY58" s="73"/>
      <c r="PFZ58" s="73"/>
      <c r="PGA58" s="73"/>
      <c r="PGB58" s="73"/>
      <c r="PGC58" s="73"/>
      <c r="PGD58" s="73"/>
      <c r="PGE58" s="73"/>
      <c r="PGF58" s="73"/>
      <c r="PGG58" s="73"/>
      <c r="PGH58" s="73"/>
      <c r="PGI58" s="73"/>
      <c r="PGJ58" s="73"/>
      <c r="PGK58" s="73"/>
      <c r="PGL58" s="73"/>
      <c r="PGM58" s="73"/>
      <c r="PGN58" s="73"/>
      <c r="PGO58" s="73"/>
      <c r="PGP58" s="73"/>
      <c r="PGQ58" s="73"/>
      <c r="PGR58" s="73"/>
      <c r="PGS58" s="73"/>
      <c r="PGT58" s="73"/>
      <c r="PGU58" s="73"/>
      <c r="PGV58" s="73"/>
      <c r="PGW58" s="73"/>
      <c r="PGX58" s="73"/>
      <c r="PGY58" s="73"/>
      <c r="PGZ58" s="73"/>
      <c r="PHA58" s="73"/>
      <c r="PHB58" s="73"/>
      <c r="PHC58" s="73"/>
      <c r="PHD58" s="73"/>
      <c r="PHE58" s="73"/>
      <c r="PHF58" s="73"/>
      <c r="PHG58" s="73"/>
      <c r="PHH58" s="73"/>
      <c r="PHI58" s="73"/>
      <c r="PHJ58" s="73"/>
      <c r="PHK58" s="73"/>
      <c r="PHL58" s="73"/>
      <c r="PHM58" s="73"/>
      <c r="PHN58" s="73"/>
      <c r="PHO58" s="73"/>
      <c r="PHP58" s="73"/>
      <c r="PHQ58" s="73"/>
      <c r="PHR58" s="73"/>
      <c r="PHS58" s="73"/>
      <c r="PHT58" s="73"/>
      <c r="PHU58" s="73"/>
      <c r="PHV58" s="73"/>
      <c r="PHW58" s="73"/>
      <c r="PHX58" s="73"/>
      <c r="PHY58" s="73"/>
      <c r="PHZ58" s="73"/>
      <c r="PIA58" s="73"/>
      <c r="PIB58" s="73"/>
      <c r="PIC58" s="73"/>
      <c r="PID58" s="73"/>
      <c r="PIE58" s="73"/>
      <c r="PIF58" s="73"/>
      <c r="PIG58" s="73"/>
      <c r="PIH58" s="73"/>
      <c r="PII58" s="73"/>
      <c r="PIJ58" s="73"/>
      <c r="PIK58" s="73"/>
      <c r="PIL58" s="73"/>
      <c r="PIM58" s="73"/>
      <c r="PIN58" s="73"/>
      <c r="PIO58" s="73"/>
      <c r="PIP58" s="73"/>
      <c r="PIQ58" s="73"/>
      <c r="PIR58" s="73"/>
      <c r="PIS58" s="73"/>
      <c r="PIT58" s="73"/>
      <c r="PIU58" s="73"/>
      <c r="PIV58" s="73"/>
      <c r="PIW58" s="73"/>
      <c r="PIX58" s="73"/>
      <c r="PIY58" s="73"/>
      <c r="PIZ58" s="73"/>
      <c r="PJA58" s="73"/>
      <c r="PJB58" s="73"/>
      <c r="PJC58" s="73"/>
      <c r="PJD58" s="73"/>
      <c r="PJE58" s="73"/>
      <c r="PJF58" s="73"/>
      <c r="PJG58" s="73"/>
      <c r="PJH58" s="73"/>
      <c r="PJI58" s="73"/>
      <c r="PJJ58" s="73"/>
      <c r="PJK58" s="73"/>
      <c r="PJL58" s="73"/>
      <c r="PJM58" s="73"/>
      <c r="PJN58" s="73"/>
      <c r="PJO58" s="73"/>
      <c r="PJP58" s="73"/>
      <c r="PJQ58" s="73"/>
      <c r="PJR58" s="73"/>
      <c r="PJS58" s="73"/>
      <c r="PJT58" s="73"/>
      <c r="PJU58" s="73"/>
      <c r="PJV58" s="73"/>
      <c r="PJW58" s="73"/>
      <c r="PJX58" s="73"/>
      <c r="PJY58" s="73"/>
      <c r="PJZ58" s="73"/>
      <c r="PKA58" s="73"/>
      <c r="PKB58" s="73"/>
      <c r="PKC58" s="73"/>
      <c r="PKD58" s="73"/>
      <c r="PKE58" s="73"/>
      <c r="PKF58" s="73"/>
      <c r="PKG58" s="73"/>
      <c r="PKH58" s="73"/>
      <c r="PKI58" s="73"/>
      <c r="PKJ58" s="73"/>
      <c r="PKK58" s="73"/>
      <c r="PKL58" s="73"/>
      <c r="PKM58" s="73"/>
      <c r="PKN58" s="73"/>
      <c r="PKO58" s="73"/>
      <c r="PKP58" s="73"/>
      <c r="PKQ58" s="73"/>
      <c r="PKR58" s="73"/>
      <c r="PKS58" s="73"/>
      <c r="PKT58" s="73"/>
      <c r="PKU58" s="73"/>
      <c r="PKV58" s="73"/>
      <c r="PKW58" s="73"/>
      <c r="PKX58" s="73"/>
      <c r="PKY58" s="73"/>
      <c r="PKZ58" s="73"/>
      <c r="PLA58" s="73"/>
      <c r="PLB58" s="73"/>
      <c r="PLC58" s="73"/>
      <c r="PLD58" s="73"/>
      <c r="PLE58" s="73"/>
      <c r="PLF58" s="73"/>
      <c r="PLG58" s="73"/>
      <c r="PLH58" s="73"/>
      <c r="PLI58" s="73"/>
      <c r="PLJ58" s="73"/>
      <c r="PLK58" s="73"/>
      <c r="PLL58" s="73"/>
      <c r="PLM58" s="73"/>
      <c r="PLN58" s="73"/>
      <c r="PLO58" s="73"/>
      <c r="PLP58" s="73"/>
      <c r="PLQ58" s="73"/>
      <c r="PLR58" s="73"/>
      <c r="PLS58" s="73"/>
      <c r="PLT58" s="73"/>
      <c r="PLU58" s="73"/>
      <c r="PLV58" s="73"/>
      <c r="PLW58" s="73"/>
      <c r="PLX58" s="73"/>
      <c r="PLY58" s="73"/>
      <c r="PLZ58" s="73"/>
      <c r="PMA58" s="73"/>
      <c r="PMB58" s="73"/>
      <c r="PMC58" s="73"/>
      <c r="PMD58" s="73"/>
      <c r="PME58" s="73"/>
      <c r="PMF58" s="73"/>
      <c r="PMG58" s="73"/>
      <c r="PMH58" s="73"/>
      <c r="PMI58" s="73"/>
      <c r="PMJ58" s="73"/>
      <c r="PMK58" s="73"/>
      <c r="PML58" s="73"/>
      <c r="PMM58" s="73"/>
      <c r="PMN58" s="73"/>
      <c r="PMO58" s="73"/>
      <c r="PMP58" s="73"/>
      <c r="PMQ58" s="73"/>
      <c r="PMR58" s="73"/>
      <c r="PMS58" s="73"/>
      <c r="PMT58" s="73"/>
      <c r="PMU58" s="73"/>
      <c r="PMV58" s="73"/>
      <c r="PMW58" s="73"/>
      <c r="PMX58" s="73"/>
      <c r="PMY58" s="73"/>
      <c r="PMZ58" s="73"/>
      <c r="PNA58" s="73"/>
      <c r="PNB58" s="73"/>
      <c r="PNC58" s="73"/>
      <c r="PND58" s="73"/>
      <c r="PNE58" s="73"/>
      <c r="PNF58" s="73"/>
      <c r="PNG58" s="73"/>
      <c r="PNH58" s="73"/>
      <c r="PNI58" s="73"/>
      <c r="PNJ58" s="73"/>
      <c r="PNK58" s="73"/>
      <c r="PNL58" s="73"/>
      <c r="PNM58" s="73"/>
      <c r="PNN58" s="73"/>
      <c r="PNO58" s="73"/>
      <c r="PNP58" s="73"/>
      <c r="PNQ58" s="73"/>
      <c r="PNR58" s="73"/>
      <c r="PNS58" s="73"/>
      <c r="PNT58" s="73"/>
      <c r="PNU58" s="73"/>
      <c r="PNV58" s="73"/>
      <c r="PNW58" s="73"/>
      <c r="PNX58" s="73"/>
      <c r="PNY58" s="73"/>
      <c r="PNZ58" s="73"/>
      <c r="POA58" s="73"/>
      <c r="POB58" s="73"/>
      <c r="POC58" s="73"/>
      <c r="POD58" s="73"/>
      <c r="POE58" s="73"/>
      <c r="POF58" s="73"/>
      <c r="POG58" s="73"/>
      <c r="POH58" s="73"/>
      <c r="POI58" s="73"/>
      <c r="POJ58" s="73"/>
      <c r="POK58" s="73"/>
      <c r="POL58" s="73"/>
      <c r="POM58" s="73"/>
      <c r="PON58" s="73"/>
      <c r="POO58" s="73"/>
      <c r="POP58" s="73"/>
      <c r="POQ58" s="73"/>
      <c r="POR58" s="73"/>
      <c r="POS58" s="73"/>
      <c r="POT58" s="73"/>
      <c r="POU58" s="73"/>
      <c r="POV58" s="73"/>
      <c r="POW58" s="73"/>
      <c r="POX58" s="73"/>
      <c r="POY58" s="73"/>
      <c r="POZ58" s="73"/>
      <c r="PPA58" s="73"/>
      <c r="PPB58" s="73"/>
      <c r="PPC58" s="73"/>
      <c r="PPD58" s="73"/>
      <c r="PPE58" s="73"/>
      <c r="PPF58" s="73"/>
      <c r="PPG58" s="73"/>
      <c r="PPH58" s="73"/>
      <c r="PPI58" s="73"/>
      <c r="PPJ58" s="73"/>
      <c r="PPK58" s="73"/>
      <c r="PPL58" s="73"/>
      <c r="PPM58" s="73"/>
      <c r="PPN58" s="73"/>
      <c r="PPO58" s="73"/>
      <c r="PPP58" s="73"/>
      <c r="PPQ58" s="73"/>
      <c r="PPR58" s="73"/>
      <c r="PPS58" s="73"/>
      <c r="PPT58" s="73"/>
      <c r="PPU58" s="73"/>
      <c r="PPV58" s="73"/>
      <c r="PPW58" s="73"/>
      <c r="PPX58" s="73"/>
      <c r="PPY58" s="73"/>
      <c r="PPZ58" s="73"/>
      <c r="PQA58" s="73"/>
      <c r="PQB58" s="73"/>
      <c r="PQC58" s="73"/>
      <c r="PQD58" s="73"/>
      <c r="PQE58" s="73"/>
      <c r="PQF58" s="73"/>
      <c r="PQG58" s="73"/>
      <c r="PQH58" s="73"/>
      <c r="PQI58" s="73"/>
      <c r="PQJ58" s="73"/>
      <c r="PQK58" s="73"/>
      <c r="PQL58" s="73"/>
      <c r="PQM58" s="73"/>
      <c r="PQN58" s="73"/>
      <c r="PQO58" s="73"/>
      <c r="PQP58" s="73"/>
      <c r="PQQ58" s="73"/>
      <c r="PQR58" s="73"/>
      <c r="PQS58" s="73"/>
      <c r="PQT58" s="73"/>
      <c r="PQU58" s="73"/>
      <c r="PQV58" s="73"/>
      <c r="PQW58" s="73"/>
      <c r="PQX58" s="73"/>
      <c r="PQY58" s="73"/>
      <c r="PQZ58" s="73"/>
      <c r="PRA58" s="73"/>
      <c r="PRB58" s="73"/>
      <c r="PRC58" s="73"/>
      <c r="PRD58" s="73"/>
      <c r="PRE58" s="73"/>
      <c r="PRF58" s="73"/>
      <c r="PRG58" s="73"/>
      <c r="PRH58" s="73"/>
      <c r="PRI58" s="73"/>
      <c r="PRJ58" s="73"/>
      <c r="PRK58" s="73"/>
      <c r="PRL58" s="73"/>
      <c r="PRM58" s="73"/>
      <c r="PRN58" s="73"/>
      <c r="PRO58" s="73"/>
      <c r="PRP58" s="73"/>
      <c r="PRQ58" s="73"/>
      <c r="PRR58" s="73"/>
      <c r="PRS58" s="73"/>
      <c r="PRT58" s="73"/>
      <c r="PRU58" s="73"/>
      <c r="PRV58" s="73"/>
      <c r="PRW58" s="73"/>
      <c r="PRX58" s="73"/>
      <c r="PRY58" s="73"/>
      <c r="PRZ58" s="73"/>
      <c r="PSA58" s="73"/>
      <c r="PSB58" s="73"/>
      <c r="PSC58" s="73"/>
      <c r="PSD58" s="73"/>
      <c r="PSE58" s="73"/>
      <c r="PSF58" s="73"/>
      <c r="PSG58" s="73"/>
      <c r="PSH58" s="73"/>
      <c r="PSI58" s="73"/>
      <c r="PSJ58" s="73"/>
      <c r="PSK58" s="73"/>
      <c r="PSL58" s="73"/>
      <c r="PSM58" s="73"/>
      <c r="PSN58" s="73"/>
      <c r="PSO58" s="73"/>
      <c r="PSP58" s="73"/>
      <c r="PSQ58" s="73"/>
      <c r="PSR58" s="73"/>
      <c r="PSS58" s="73"/>
      <c r="PST58" s="73"/>
      <c r="PSU58" s="73"/>
      <c r="PSV58" s="73"/>
      <c r="PSW58" s="73"/>
      <c r="PSX58" s="73"/>
      <c r="PSY58" s="73"/>
      <c r="PSZ58" s="73"/>
      <c r="PTA58" s="73"/>
      <c r="PTB58" s="73"/>
      <c r="PTC58" s="73"/>
      <c r="PTD58" s="73"/>
      <c r="PTE58" s="73"/>
      <c r="PTF58" s="73"/>
      <c r="PTG58" s="73"/>
      <c r="PTH58" s="73"/>
      <c r="PTI58" s="73"/>
      <c r="PTJ58" s="73"/>
      <c r="PTK58" s="73"/>
      <c r="PTL58" s="73"/>
      <c r="PTM58" s="73"/>
      <c r="PTN58" s="73"/>
      <c r="PTO58" s="73"/>
      <c r="PTP58" s="73"/>
      <c r="PTQ58" s="73"/>
      <c r="PTR58" s="73"/>
      <c r="PTS58" s="73"/>
      <c r="PTT58" s="73"/>
      <c r="PTU58" s="73"/>
      <c r="PTV58" s="73"/>
      <c r="PTW58" s="73"/>
      <c r="PTX58" s="73"/>
      <c r="PTY58" s="73"/>
      <c r="PTZ58" s="73"/>
      <c r="PUA58" s="73"/>
      <c r="PUB58" s="73"/>
      <c r="PUC58" s="73"/>
      <c r="PUD58" s="73"/>
      <c r="PUE58" s="73"/>
      <c r="PUF58" s="73"/>
      <c r="PUG58" s="73"/>
      <c r="PUH58" s="73"/>
      <c r="PUI58" s="73"/>
      <c r="PUJ58" s="73"/>
      <c r="PUK58" s="73"/>
      <c r="PUL58" s="73"/>
      <c r="PUM58" s="73"/>
      <c r="PUN58" s="73"/>
      <c r="PUO58" s="73"/>
      <c r="PUP58" s="73"/>
      <c r="PUQ58" s="73"/>
      <c r="PUR58" s="73"/>
      <c r="PUS58" s="73"/>
      <c r="PUT58" s="73"/>
      <c r="PUU58" s="73"/>
      <c r="PUV58" s="73"/>
      <c r="PUW58" s="73"/>
      <c r="PUX58" s="73"/>
      <c r="PUY58" s="73"/>
      <c r="PUZ58" s="73"/>
      <c r="PVA58" s="73"/>
      <c r="PVB58" s="73"/>
      <c r="PVC58" s="73"/>
      <c r="PVD58" s="73"/>
      <c r="PVE58" s="73"/>
      <c r="PVF58" s="73"/>
      <c r="PVG58" s="73"/>
      <c r="PVH58" s="73"/>
      <c r="PVI58" s="73"/>
      <c r="PVJ58" s="73"/>
      <c r="PVK58" s="73"/>
      <c r="PVL58" s="73"/>
      <c r="PVM58" s="73"/>
      <c r="PVN58" s="73"/>
      <c r="PVO58" s="73"/>
      <c r="PVP58" s="73"/>
      <c r="PVQ58" s="73"/>
      <c r="PVR58" s="73"/>
      <c r="PVS58" s="73"/>
      <c r="PVT58" s="73"/>
      <c r="PVU58" s="73"/>
      <c r="PVV58" s="73"/>
      <c r="PVW58" s="73"/>
      <c r="PVX58" s="73"/>
      <c r="PVY58" s="73"/>
      <c r="PVZ58" s="73"/>
      <c r="PWA58" s="73"/>
      <c r="PWB58" s="73"/>
      <c r="PWC58" s="73"/>
      <c r="PWD58" s="73"/>
      <c r="PWE58" s="73"/>
      <c r="PWF58" s="73"/>
      <c r="PWG58" s="73"/>
      <c r="PWH58" s="73"/>
      <c r="PWI58" s="73"/>
      <c r="PWJ58" s="73"/>
      <c r="PWK58" s="73"/>
      <c r="PWL58" s="73"/>
      <c r="PWM58" s="73"/>
      <c r="PWN58" s="73"/>
      <c r="PWO58" s="73"/>
      <c r="PWP58" s="73"/>
      <c r="PWQ58" s="73"/>
      <c r="PWR58" s="73"/>
      <c r="PWS58" s="73"/>
      <c r="PWT58" s="73"/>
      <c r="PWU58" s="73"/>
      <c r="PWV58" s="73"/>
      <c r="PWW58" s="73"/>
      <c r="PWX58" s="73"/>
      <c r="PWY58" s="73"/>
      <c r="PWZ58" s="73"/>
      <c r="PXA58" s="73"/>
      <c r="PXB58" s="73"/>
      <c r="PXC58" s="73"/>
      <c r="PXD58" s="73"/>
      <c r="PXE58" s="73"/>
      <c r="PXF58" s="73"/>
      <c r="PXG58" s="73"/>
      <c r="PXH58" s="73"/>
      <c r="PXI58" s="73"/>
      <c r="PXJ58" s="73"/>
      <c r="PXK58" s="73"/>
      <c r="PXL58" s="73"/>
      <c r="PXM58" s="73"/>
      <c r="PXN58" s="73"/>
      <c r="PXO58" s="73"/>
      <c r="PXP58" s="73"/>
      <c r="PXQ58" s="73"/>
      <c r="PXR58" s="73"/>
      <c r="PXS58" s="73"/>
      <c r="PXT58" s="73"/>
      <c r="PXU58" s="73"/>
      <c r="PXV58" s="73"/>
      <c r="PXW58" s="73"/>
      <c r="PXX58" s="73"/>
      <c r="PXY58" s="73"/>
      <c r="PXZ58" s="73"/>
      <c r="PYA58" s="73"/>
      <c r="PYB58" s="73"/>
      <c r="PYC58" s="73"/>
      <c r="PYD58" s="73"/>
      <c r="PYE58" s="73"/>
      <c r="PYF58" s="73"/>
      <c r="PYG58" s="73"/>
      <c r="PYH58" s="73"/>
      <c r="PYI58" s="73"/>
      <c r="PYJ58" s="73"/>
      <c r="PYK58" s="73"/>
      <c r="PYL58" s="73"/>
      <c r="PYM58" s="73"/>
      <c r="PYN58" s="73"/>
      <c r="PYO58" s="73"/>
      <c r="PYP58" s="73"/>
      <c r="PYQ58" s="73"/>
      <c r="PYR58" s="73"/>
      <c r="PYS58" s="73"/>
      <c r="PYT58" s="73"/>
      <c r="PYU58" s="73"/>
      <c r="PYV58" s="73"/>
      <c r="PYW58" s="73"/>
      <c r="PYX58" s="73"/>
      <c r="PYY58" s="73"/>
      <c r="PYZ58" s="73"/>
      <c r="PZA58" s="73"/>
      <c r="PZB58" s="73"/>
      <c r="PZC58" s="73"/>
      <c r="PZD58" s="73"/>
      <c r="PZE58" s="73"/>
      <c r="PZF58" s="73"/>
      <c r="PZG58" s="73"/>
      <c r="PZH58" s="73"/>
      <c r="PZI58" s="73"/>
      <c r="PZJ58" s="73"/>
      <c r="PZK58" s="73"/>
      <c r="PZL58" s="73"/>
      <c r="PZM58" s="73"/>
      <c r="PZN58" s="73"/>
      <c r="PZO58" s="73"/>
      <c r="PZP58" s="73"/>
      <c r="PZQ58" s="73"/>
      <c r="PZR58" s="73"/>
      <c r="PZS58" s="73"/>
      <c r="PZT58" s="73"/>
      <c r="PZU58" s="73"/>
      <c r="PZV58" s="73"/>
      <c r="PZW58" s="73"/>
      <c r="PZX58" s="73"/>
      <c r="PZY58" s="73"/>
      <c r="PZZ58" s="73"/>
      <c r="QAA58" s="73"/>
      <c r="QAB58" s="73"/>
      <c r="QAC58" s="73"/>
      <c r="QAD58" s="73"/>
      <c r="QAE58" s="73"/>
      <c r="QAF58" s="73"/>
      <c r="QAG58" s="73"/>
      <c r="QAH58" s="73"/>
      <c r="QAI58" s="73"/>
      <c r="QAJ58" s="73"/>
      <c r="QAK58" s="73"/>
      <c r="QAL58" s="73"/>
      <c r="QAM58" s="73"/>
      <c r="QAN58" s="73"/>
      <c r="QAO58" s="73"/>
      <c r="QAP58" s="73"/>
      <c r="QAQ58" s="73"/>
      <c r="QAR58" s="73"/>
      <c r="QAS58" s="73"/>
      <c r="QAT58" s="73"/>
      <c r="QAU58" s="73"/>
      <c r="QAV58" s="73"/>
      <c r="QAW58" s="73"/>
      <c r="QAX58" s="73"/>
      <c r="QAY58" s="73"/>
      <c r="QAZ58" s="73"/>
      <c r="QBA58" s="73"/>
      <c r="QBB58" s="73"/>
      <c r="QBC58" s="73"/>
      <c r="QBD58" s="73"/>
      <c r="QBE58" s="73"/>
      <c r="QBF58" s="73"/>
      <c r="QBG58" s="73"/>
      <c r="QBH58" s="73"/>
      <c r="QBI58" s="73"/>
      <c r="QBJ58" s="73"/>
      <c r="QBK58" s="73"/>
      <c r="QBL58" s="73"/>
      <c r="QBM58" s="73"/>
      <c r="QBN58" s="73"/>
      <c r="QBO58" s="73"/>
      <c r="QBP58" s="73"/>
      <c r="QBQ58" s="73"/>
      <c r="QBR58" s="73"/>
      <c r="QBS58" s="73"/>
      <c r="QBT58" s="73"/>
      <c r="QBU58" s="73"/>
      <c r="QBV58" s="73"/>
      <c r="QBW58" s="73"/>
      <c r="QBX58" s="73"/>
      <c r="QBY58" s="73"/>
      <c r="QBZ58" s="73"/>
      <c r="QCA58" s="73"/>
      <c r="QCB58" s="73"/>
      <c r="QCC58" s="73"/>
      <c r="QCD58" s="73"/>
      <c r="QCE58" s="73"/>
      <c r="QCF58" s="73"/>
      <c r="QCG58" s="73"/>
      <c r="QCH58" s="73"/>
      <c r="QCI58" s="73"/>
      <c r="QCJ58" s="73"/>
      <c r="QCK58" s="73"/>
      <c r="QCL58" s="73"/>
      <c r="QCM58" s="73"/>
      <c r="QCN58" s="73"/>
      <c r="QCO58" s="73"/>
      <c r="QCP58" s="73"/>
      <c r="QCQ58" s="73"/>
      <c r="QCR58" s="73"/>
      <c r="QCS58" s="73"/>
      <c r="QCT58" s="73"/>
      <c r="QCU58" s="73"/>
      <c r="QCV58" s="73"/>
      <c r="QCW58" s="73"/>
      <c r="QCX58" s="73"/>
      <c r="QCY58" s="73"/>
      <c r="QCZ58" s="73"/>
      <c r="QDA58" s="73"/>
      <c r="QDB58" s="73"/>
      <c r="QDC58" s="73"/>
      <c r="QDD58" s="73"/>
      <c r="QDE58" s="73"/>
      <c r="QDF58" s="73"/>
      <c r="QDG58" s="73"/>
      <c r="QDH58" s="73"/>
      <c r="QDI58" s="73"/>
      <c r="QDJ58" s="73"/>
      <c r="QDK58" s="73"/>
      <c r="QDL58" s="73"/>
      <c r="QDM58" s="73"/>
      <c r="QDN58" s="73"/>
      <c r="QDO58" s="73"/>
      <c r="QDP58" s="73"/>
      <c r="QDQ58" s="73"/>
      <c r="QDR58" s="73"/>
      <c r="QDS58" s="73"/>
      <c r="QDT58" s="73"/>
      <c r="QDU58" s="73"/>
      <c r="QDV58" s="73"/>
      <c r="QDW58" s="73"/>
      <c r="QDX58" s="73"/>
      <c r="QDY58" s="73"/>
      <c r="QDZ58" s="73"/>
      <c r="QEA58" s="73"/>
      <c r="QEB58" s="73"/>
      <c r="QEC58" s="73"/>
      <c r="QED58" s="73"/>
      <c r="QEE58" s="73"/>
      <c r="QEF58" s="73"/>
      <c r="QEG58" s="73"/>
      <c r="QEH58" s="73"/>
      <c r="QEI58" s="73"/>
      <c r="QEJ58" s="73"/>
      <c r="QEK58" s="73"/>
      <c r="QEL58" s="73"/>
      <c r="QEM58" s="73"/>
      <c r="QEN58" s="73"/>
      <c r="QEO58" s="73"/>
      <c r="QEP58" s="73"/>
      <c r="QEQ58" s="73"/>
      <c r="QER58" s="73"/>
      <c r="QES58" s="73"/>
      <c r="QET58" s="73"/>
      <c r="QEU58" s="73"/>
      <c r="QEV58" s="73"/>
      <c r="QEW58" s="73"/>
      <c r="QEX58" s="73"/>
      <c r="QEY58" s="73"/>
      <c r="QEZ58" s="73"/>
      <c r="QFA58" s="73"/>
      <c r="QFB58" s="73"/>
      <c r="QFC58" s="73"/>
      <c r="QFD58" s="73"/>
      <c r="QFE58" s="73"/>
      <c r="QFF58" s="73"/>
      <c r="QFG58" s="73"/>
      <c r="QFH58" s="73"/>
      <c r="QFI58" s="73"/>
      <c r="QFJ58" s="73"/>
      <c r="QFK58" s="73"/>
      <c r="QFL58" s="73"/>
      <c r="QFM58" s="73"/>
      <c r="QFN58" s="73"/>
      <c r="QFO58" s="73"/>
      <c r="QFP58" s="73"/>
      <c r="QFQ58" s="73"/>
      <c r="QFR58" s="73"/>
      <c r="QFS58" s="73"/>
      <c r="QFT58" s="73"/>
      <c r="QFU58" s="73"/>
      <c r="QFV58" s="73"/>
      <c r="QFW58" s="73"/>
      <c r="QFX58" s="73"/>
      <c r="QFY58" s="73"/>
      <c r="QFZ58" s="73"/>
      <c r="QGA58" s="73"/>
      <c r="QGB58" s="73"/>
      <c r="QGC58" s="73"/>
      <c r="QGD58" s="73"/>
      <c r="QGE58" s="73"/>
      <c r="QGF58" s="73"/>
      <c r="QGG58" s="73"/>
      <c r="QGH58" s="73"/>
      <c r="QGI58" s="73"/>
      <c r="QGJ58" s="73"/>
      <c r="QGK58" s="73"/>
      <c r="QGL58" s="73"/>
      <c r="QGM58" s="73"/>
      <c r="QGN58" s="73"/>
      <c r="QGO58" s="73"/>
      <c r="QGP58" s="73"/>
      <c r="QGQ58" s="73"/>
      <c r="QGR58" s="73"/>
      <c r="QGS58" s="73"/>
      <c r="QGT58" s="73"/>
      <c r="QGU58" s="73"/>
      <c r="QGV58" s="73"/>
      <c r="QGW58" s="73"/>
      <c r="QGX58" s="73"/>
      <c r="QGY58" s="73"/>
      <c r="QGZ58" s="73"/>
      <c r="QHA58" s="73"/>
      <c r="QHB58" s="73"/>
      <c r="QHC58" s="73"/>
      <c r="QHD58" s="73"/>
      <c r="QHE58" s="73"/>
      <c r="QHF58" s="73"/>
      <c r="QHG58" s="73"/>
      <c r="QHH58" s="73"/>
      <c r="QHI58" s="73"/>
      <c r="QHJ58" s="73"/>
      <c r="QHK58" s="73"/>
      <c r="QHL58" s="73"/>
      <c r="QHM58" s="73"/>
      <c r="QHN58" s="73"/>
      <c r="QHO58" s="73"/>
      <c r="QHP58" s="73"/>
      <c r="QHQ58" s="73"/>
      <c r="QHR58" s="73"/>
      <c r="QHS58" s="73"/>
      <c r="QHT58" s="73"/>
      <c r="QHU58" s="73"/>
      <c r="QHV58" s="73"/>
      <c r="QHW58" s="73"/>
      <c r="QHX58" s="73"/>
      <c r="QHY58" s="73"/>
      <c r="QHZ58" s="73"/>
      <c r="QIA58" s="73"/>
      <c r="QIB58" s="73"/>
      <c r="QIC58" s="73"/>
      <c r="QID58" s="73"/>
      <c r="QIE58" s="73"/>
      <c r="QIF58" s="73"/>
      <c r="QIG58" s="73"/>
      <c r="QIH58" s="73"/>
      <c r="QII58" s="73"/>
      <c r="QIJ58" s="73"/>
      <c r="QIK58" s="73"/>
      <c r="QIL58" s="73"/>
      <c r="QIM58" s="73"/>
      <c r="QIN58" s="73"/>
      <c r="QIO58" s="73"/>
      <c r="QIP58" s="73"/>
      <c r="QIQ58" s="73"/>
      <c r="QIR58" s="73"/>
      <c r="QIS58" s="73"/>
      <c r="QIT58" s="73"/>
      <c r="QIU58" s="73"/>
      <c r="QIV58" s="73"/>
      <c r="QIW58" s="73"/>
      <c r="QIX58" s="73"/>
      <c r="QIY58" s="73"/>
      <c r="QIZ58" s="73"/>
      <c r="QJA58" s="73"/>
      <c r="QJB58" s="73"/>
      <c r="QJC58" s="73"/>
      <c r="QJD58" s="73"/>
      <c r="QJE58" s="73"/>
      <c r="QJF58" s="73"/>
      <c r="QJG58" s="73"/>
      <c r="QJH58" s="73"/>
      <c r="QJI58" s="73"/>
      <c r="QJJ58" s="73"/>
      <c r="QJK58" s="73"/>
      <c r="QJL58" s="73"/>
      <c r="QJM58" s="73"/>
      <c r="QJN58" s="73"/>
      <c r="QJO58" s="73"/>
      <c r="QJP58" s="73"/>
      <c r="QJQ58" s="73"/>
      <c r="QJR58" s="73"/>
      <c r="QJS58" s="73"/>
      <c r="QJT58" s="73"/>
      <c r="QJU58" s="73"/>
      <c r="QJV58" s="73"/>
      <c r="QJW58" s="73"/>
      <c r="QJX58" s="73"/>
      <c r="QJY58" s="73"/>
      <c r="QJZ58" s="73"/>
      <c r="QKA58" s="73"/>
      <c r="QKB58" s="73"/>
      <c r="QKC58" s="73"/>
      <c r="QKD58" s="73"/>
      <c r="QKE58" s="73"/>
      <c r="QKF58" s="73"/>
      <c r="QKG58" s="73"/>
      <c r="QKH58" s="73"/>
      <c r="QKI58" s="73"/>
      <c r="QKJ58" s="73"/>
      <c r="QKK58" s="73"/>
      <c r="QKL58" s="73"/>
      <c r="QKM58" s="73"/>
      <c r="QKN58" s="73"/>
      <c r="QKO58" s="73"/>
      <c r="QKP58" s="73"/>
      <c r="QKQ58" s="73"/>
      <c r="QKR58" s="73"/>
      <c r="QKS58" s="73"/>
      <c r="QKT58" s="73"/>
      <c r="QKU58" s="73"/>
      <c r="QKV58" s="73"/>
      <c r="QKW58" s="73"/>
      <c r="QKX58" s="73"/>
      <c r="QKY58" s="73"/>
      <c r="QKZ58" s="73"/>
      <c r="QLA58" s="73"/>
      <c r="QLB58" s="73"/>
      <c r="QLC58" s="73"/>
      <c r="QLD58" s="73"/>
      <c r="QLE58" s="73"/>
      <c r="QLF58" s="73"/>
      <c r="QLG58" s="73"/>
      <c r="QLH58" s="73"/>
      <c r="QLI58" s="73"/>
      <c r="QLJ58" s="73"/>
      <c r="QLK58" s="73"/>
      <c r="QLL58" s="73"/>
      <c r="QLM58" s="73"/>
      <c r="QLN58" s="73"/>
      <c r="QLO58" s="73"/>
      <c r="QLP58" s="73"/>
      <c r="QLQ58" s="73"/>
      <c r="QLR58" s="73"/>
      <c r="QLS58" s="73"/>
      <c r="QLT58" s="73"/>
      <c r="QLU58" s="73"/>
      <c r="QLV58" s="73"/>
      <c r="QLW58" s="73"/>
      <c r="QLX58" s="73"/>
      <c r="QLY58" s="73"/>
      <c r="QLZ58" s="73"/>
      <c r="QMA58" s="73"/>
      <c r="QMB58" s="73"/>
      <c r="QMC58" s="73"/>
      <c r="QMD58" s="73"/>
      <c r="QME58" s="73"/>
      <c r="QMF58" s="73"/>
      <c r="QMG58" s="73"/>
      <c r="QMH58" s="73"/>
      <c r="QMI58" s="73"/>
      <c r="QMJ58" s="73"/>
      <c r="QMK58" s="73"/>
      <c r="QML58" s="73"/>
      <c r="QMM58" s="73"/>
      <c r="QMN58" s="73"/>
      <c r="QMO58" s="73"/>
      <c r="QMP58" s="73"/>
      <c r="QMQ58" s="73"/>
      <c r="QMR58" s="73"/>
      <c r="QMS58" s="73"/>
      <c r="QMT58" s="73"/>
      <c r="QMU58" s="73"/>
      <c r="QMV58" s="73"/>
      <c r="QMW58" s="73"/>
      <c r="QMX58" s="73"/>
      <c r="QMY58" s="73"/>
      <c r="QMZ58" s="73"/>
      <c r="QNA58" s="73"/>
      <c r="QNB58" s="73"/>
      <c r="QNC58" s="73"/>
      <c r="QND58" s="73"/>
      <c r="QNE58" s="73"/>
      <c r="QNF58" s="73"/>
      <c r="QNG58" s="73"/>
      <c r="QNH58" s="73"/>
      <c r="QNI58" s="73"/>
      <c r="QNJ58" s="73"/>
      <c r="QNK58" s="73"/>
      <c r="QNL58" s="73"/>
      <c r="QNM58" s="73"/>
      <c r="QNN58" s="73"/>
      <c r="QNO58" s="73"/>
      <c r="QNP58" s="73"/>
      <c r="QNQ58" s="73"/>
      <c r="QNR58" s="73"/>
      <c r="QNS58" s="73"/>
      <c r="QNT58" s="73"/>
      <c r="QNU58" s="73"/>
      <c r="QNV58" s="73"/>
      <c r="QNW58" s="73"/>
      <c r="QNX58" s="73"/>
      <c r="QNY58" s="73"/>
      <c r="QNZ58" s="73"/>
      <c r="QOA58" s="73"/>
      <c r="QOB58" s="73"/>
      <c r="QOC58" s="73"/>
      <c r="QOD58" s="73"/>
      <c r="QOE58" s="73"/>
      <c r="QOF58" s="73"/>
      <c r="QOG58" s="73"/>
      <c r="QOH58" s="73"/>
      <c r="QOI58" s="73"/>
      <c r="QOJ58" s="73"/>
      <c r="QOK58" s="73"/>
      <c r="QOL58" s="73"/>
      <c r="QOM58" s="73"/>
      <c r="QON58" s="73"/>
      <c r="QOO58" s="73"/>
      <c r="QOP58" s="73"/>
      <c r="QOQ58" s="73"/>
      <c r="QOR58" s="73"/>
      <c r="QOS58" s="73"/>
      <c r="QOT58" s="73"/>
      <c r="QOU58" s="73"/>
      <c r="QOV58" s="73"/>
      <c r="QOW58" s="73"/>
      <c r="QOX58" s="73"/>
      <c r="QOY58" s="73"/>
      <c r="QOZ58" s="73"/>
      <c r="QPA58" s="73"/>
      <c r="QPB58" s="73"/>
      <c r="QPC58" s="73"/>
      <c r="QPD58" s="73"/>
      <c r="QPE58" s="73"/>
      <c r="QPF58" s="73"/>
      <c r="QPG58" s="73"/>
      <c r="QPH58" s="73"/>
      <c r="QPI58" s="73"/>
      <c r="QPJ58" s="73"/>
      <c r="QPK58" s="73"/>
      <c r="QPL58" s="73"/>
      <c r="QPM58" s="73"/>
      <c r="QPN58" s="73"/>
      <c r="QPO58" s="73"/>
      <c r="QPP58" s="73"/>
      <c r="QPQ58" s="73"/>
      <c r="QPR58" s="73"/>
      <c r="QPS58" s="73"/>
      <c r="QPT58" s="73"/>
      <c r="QPU58" s="73"/>
      <c r="QPV58" s="73"/>
      <c r="QPW58" s="73"/>
      <c r="QPX58" s="73"/>
      <c r="QPY58" s="73"/>
      <c r="QPZ58" s="73"/>
      <c r="QQA58" s="73"/>
      <c r="QQB58" s="73"/>
      <c r="QQC58" s="73"/>
      <c r="QQD58" s="73"/>
      <c r="QQE58" s="73"/>
      <c r="QQF58" s="73"/>
      <c r="QQG58" s="73"/>
      <c r="QQH58" s="73"/>
      <c r="QQI58" s="73"/>
      <c r="QQJ58" s="73"/>
      <c r="QQK58" s="73"/>
      <c r="QQL58" s="73"/>
      <c r="QQM58" s="73"/>
      <c r="QQN58" s="73"/>
      <c r="QQO58" s="73"/>
      <c r="QQP58" s="73"/>
      <c r="QQQ58" s="73"/>
      <c r="QQR58" s="73"/>
      <c r="QQS58" s="73"/>
      <c r="QQT58" s="73"/>
      <c r="QQU58" s="73"/>
      <c r="QQV58" s="73"/>
      <c r="QQW58" s="73"/>
      <c r="QQX58" s="73"/>
      <c r="QQY58" s="73"/>
      <c r="QQZ58" s="73"/>
      <c r="QRA58" s="73"/>
      <c r="QRB58" s="73"/>
      <c r="QRC58" s="73"/>
      <c r="QRD58" s="73"/>
      <c r="QRE58" s="73"/>
      <c r="QRF58" s="73"/>
      <c r="QRG58" s="73"/>
      <c r="QRH58" s="73"/>
      <c r="QRI58" s="73"/>
      <c r="QRJ58" s="73"/>
      <c r="QRK58" s="73"/>
      <c r="QRL58" s="73"/>
      <c r="QRM58" s="73"/>
      <c r="QRN58" s="73"/>
      <c r="QRO58" s="73"/>
      <c r="QRP58" s="73"/>
      <c r="QRQ58" s="73"/>
      <c r="QRR58" s="73"/>
      <c r="QRS58" s="73"/>
      <c r="QRT58" s="73"/>
      <c r="QRU58" s="73"/>
      <c r="QRV58" s="73"/>
      <c r="QRW58" s="73"/>
      <c r="QRX58" s="73"/>
      <c r="QRY58" s="73"/>
      <c r="QRZ58" s="73"/>
      <c r="QSA58" s="73"/>
      <c r="QSB58" s="73"/>
      <c r="QSC58" s="73"/>
      <c r="QSD58" s="73"/>
      <c r="QSE58" s="73"/>
      <c r="QSF58" s="73"/>
      <c r="QSG58" s="73"/>
      <c r="QSH58" s="73"/>
      <c r="QSI58" s="73"/>
      <c r="QSJ58" s="73"/>
      <c r="QSK58" s="73"/>
      <c r="QSL58" s="73"/>
      <c r="QSM58" s="73"/>
      <c r="QSN58" s="73"/>
      <c r="QSO58" s="73"/>
      <c r="QSP58" s="73"/>
      <c r="QSQ58" s="73"/>
      <c r="QSR58" s="73"/>
      <c r="QSS58" s="73"/>
      <c r="QST58" s="73"/>
      <c r="QSU58" s="73"/>
      <c r="QSV58" s="73"/>
      <c r="QSW58" s="73"/>
      <c r="QSX58" s="73"/>
      <c r="QSY58" s="73"/>
      <c r="QSZ58" s="73"/>
      <c r="QTA58" s="73"/>
      <c r="QTB58" s="73"/>
      <c r="QTC58" s="73"/>
      <c r="QTD58" s="73"/>
      <c r="QTE58" s="73"/>
      <c r="QTF58" s="73"/>
      <c r="QTG58" s="73"/>
      <c r="QTH58" s="73"/>
      <c r="QTI58" s="73"/>
      <c r="QTJ58" s="73"/>
      <c r="QTK58" s="73"/>
      <c r="QTL58" s="73"/>
      <c r="QTM58" s="73"/>
      <c r="QTN58" s="73"/>
      <c r="QTO58" s="73"/>
      <c r="QTP58" s="73"/>
      <c r="QTQ58" s="73"/>
      <c r="QTR58" s="73"/>
      <c r="QTS58" s="73"/>
      <c r="QTT58" s="73"/>
      <c r="QTU58" s="73"/>
      <c r="QTV58" s="73"/>
      <c r="QTW58" s="73"/>
      <c r="QTX58" s="73"/>
      <c r="QTY58" s="73"/>
      <c r="QTZ58" s="73"/>
      <c r="QUA58" s="73"/>
      <c r="QUB58" s="73"/>
      <c r="QUC58" s="73"/>
      <c r="QUD58" s="73"/>
      <c r="QUE58" s="73"/>
      <c r="QUF58" s="73"/>
      <c r="QUG58" s="73"/>
      <c r="QUH58" s="73"/>
      <c r="QUI58" s="73"/>
      <c r="QUJ58" s="73"/>
      <c r="QUK58" s="73"/>
      <c r="QUL58" s="73"/>
      <c r="QUM58" s="73"/>
      <c r="QUN58" s="73"/>
      <c r="QUO58" s="73"/>
      <c r="QUP58" s="73"/>
      <c r="QUQ58" s="73"/>
      <c r="QUR58" s="73"/>
      <c r="QUS58" s="73"/>
      <c r="QUT58" s="73"/>
      <c r="QUU58" s="73"/>
      <c r="QUV58" s="73"/>
      <c r="QUW58" s="73"/>
      <c r="QUX58" s="73"/>
      <c r="QUY58" s="73"/>
      <c r="QUZ58" s="73"/>
      <c r="QVA58" s="73"/>
      <c r="QVB58" s="73"/>
      <c r="QVC58" s="73"/>
      <c r="QVD58" s="73"/>
      <c r="QVE58" s="73"/>
      <c r="QVF58" s="73"/>
      <c r="QVG58" s="73"/>
      <c r="QVH58" s="73"/>
      <c r="QVI58" s="73"/>
      <c r="QVJ58" s="73"/>
      <c r="QVK58" s="73"/>
      <c r="QVL58" s="73"/>
      <c r="QVM58" s="73"/>
      <c r="QVN58" s="73"/>
      <c r="QVO58" s="73"/>
      <c r="QVP58" s="73"/>
      <c r="QVQ58" s="73"/>
      <c r="QVR58" s="73"/>
      <c r="QVS58" s="73"/>
      <c r="QVT58" s="73"/>
      <c r="QVU58" s="73"/>
      <c r="QVV58" s="73"/>
      <c r="QVW58" s="73"/>
      <c r="QVX58" s="73"/>
      <c r="QVY58" s="73"/>
      <c r="QVZ58" s="73"/>
      <c r="QWA58" s="73"/>
      <c r="QWB58" s="73"/>
      <c r="QWC58" s="73"/>
      <c r="QWD58" s="73"/>
      <c r="QWE58" s="73"/>
      <c r="QWF58" s="73"/>
      <c r="QWG58" s="73"/>
      <c r="QWH58" s="73"/>
      <c r="QWI58" s="73"/>
      <c r="QWJ58" s="73"/>
      <c r="QWK58" s="73"/>
      <c r="QWL58" s="73"/>
      <c r="QWM58" s="73"/>
      <c r="QWN58" s="73"/>
      <c r="QWO58" s="73"/>
      <c r="QWP58" s="73"/>
      <c r="QWQ58" s="73"/>
      <c r="QWR58" s="73"/>
      <c r="QWS58" s="73"/>
      <c r="QWT58" s="73"/>
      <c r="QWU58" s="73"/>
      <c r="QWV58" s="73"/>
      <c r="QWW58" s="73"/>
      <c r="QWX58" s="73"/>
      <c r="QWY58" s="73"/>
      <c r="QWZ58" s="73"/>
      <c r="QXA58" s="73"/>
      <c r="QXB58" s="73"/>
      <c r="QXC58" s="73"/>
      <c r="QXD58" s="73"/>
      <c r="QXE58" s="73"/>
      <c r="QXF58" s="73"/>
      <c r="QXG58" s="73"/>
      <c r="QXH58" s="73"/>
      <c r="QXI58" s="73"/>
      <c r="QXJ58" s="73"/>
      <c r="QXK58" s="73"/>
      <c r="QXL58" s="73"/>
      <c r="QXM58" s="73"/>
      <c r="QXN58" s="73"/>
      <c r="QXO58" s="73"/>
      <c r="QXP58" s="73"/>
      <c r="QXQ58" s="73"/>
      <c r="QXR58" s="73"/>
      <c r="QXS58" s="73"/>
      <c r="QXT58" s="73"/>
      <c r="QXU58" s="73"/>
      <c r="QXV58" s="73"/>
      <c r="QXW58" s="73"/>
      <c r="QXX58" s="73"/>
      <c r="QXY58" s="73"/>
      <c r="QXZ58" s="73"/>
      <c r="QYA58" s="73"/>
      <c r="QYB58" s="73"/>
      <c r="QYC58" s="73"/>
      <c r="QYD58" s="73"/>
      <c r="QYE58" s="73"/>
      <c r="QYF58" s="73"/>
      <c r="QYG58" s="73"/>
      <c r="QYH58" s="73"/>
      <c r="QYI58" s="73"/>
      <c r="QYJ58" s="73"/>
      <c r="QYK58" s="73"/>
      <c r="QYL58" s="73"/>
      <c r="QYM58" s="73"/>
      <c r="QYN58" s="73"/>
      <c r="QYO58" s="73"/>
      <c r="QYP58" s="73"/>
      <c r="QYQ58" s="73"/>
      <c r="QYR58" s="73"/>
      <c r="QYS58" s="73"/>
      <c r="QYT58" s="73"/>
      <c r="QYU58" s="73"/>
      <c r="QYV58" s="73"/>
      <c r="QYW58" s="73"/>
      <c r="QYX58" s="73"/>
      <c r="QYY58" s="73"/>
      <c r="QYZ58" s="73"/>
      <c r="QZA58" s="73"/>
      <c r="QZB58" s="73"/>
      <c r="QZC58" s="73"/>
      <c r="QZD58" s="73"/>
      <c r="QZE58" s="73"/>
      <c r="QZF58" s="73"/>
      <c r="QZG58" s="73"/>
      <c r="QZH58" s="73"/>
      <c r="QZI58" s="73"/>
      <c r="QZJ58" s="73"/>
      <c r="QZK58" s="73"/>
      <c r="QZL58" s="73"/>
      <c r="QZM58" s="73"/>
      <c r="QZN58" s="73"/>
      <c r="QZO58" s="73"/>
      <c r="QZP58" s="73"/>
      <c r="QZQ58" s="73"/>
      <c r="QZR58" s="73"/>
      <c r="QZS58" s="73"/>
      <c r="QZT58" s="73"/>
      <c r="QZU58" s="73"/>
      <c r="QZV58" s="73"/>
      <c r="QZW58" s="73"/>
      <c r="QZX58" s="73"/>
      <c r="QZY58" s="73"/>
      <c r="QZZ58" s="73"/>
      <c r="RAA58" s="73"/>
      <c r="RAB58" s="73"/>
      <c r="RAC58" s="73"/>
      <c r="RAD58" s="73"/>
      <c r="RAE58" s="73"/>
      <c r="RAF58" s="73"/>
      <c r="RAG58" s="73"/>
      <c r="RAH58" s="73"/>
      <c r="RAI58" s="73"/>
      <c r="RAJ58" s="73"/>
      <c r="RAK58" s="73"/>
      <c r="RAL58" s="73"/>
      <c r="RAM58" s="73"/>
      <c r="RAN58" s="73"/>
      <c r="RAO58" s="73"/>
      <c r="RAP58" s="73"/>
      <c r="RAQ58" s="73"/>
      <c r="RAR58" s="73"/>
      <c r="RAS58" s="73"/>
      <c r="RAT58" s="73"/>
      <c r="RAU58" s="73"/>
      <c r="RAV58" s="73"/>
      <c r="RAW58" s="73"/>
      <c r="RAX58" s="73"/>
      <c r="RAY58" s="73"/>
      <c r="RAZ58" s="73"/>
      <c r="RBA58" s="73"/>
      <c r="RBB58" s="73"/>
      <c r="RBC58" s="73"/>
      <c r="RBD58" s="73"/>
      <c r="RBE58" s="73"/>
      <c r="RBF58" s="73"/>
      <c r="RBG58" s="73"/>
      <c r="RBH58" s="73"/>
      <c r="RBI58" s="73"/>
      <c r="RBJ58" s="73"/>
      <c r="RBK58" s="73"/>
      <c r="RBL58" s="73"/>
      <c r="RBM58" s="73"/>
      <c r="RBN58" s="73"/>
      <c r="RBO58" s="73"/>
      <c r="RBP58" s="73"/>
      <c r="RBQ58" s="73"/>
      <c r="RBR58" s="73"/>
      <c r="RBS58" s="73"/>
      <c r="RBT58" s="73"/>
      <c r="RBU58" s="73"/>
      <c r="RBV58" s="73"/>
      <c r="RBW58" s="73"/>
      <c r="RBX58" s="73"/>
      <c r="RBY58" s="73"/>
      <c r="RBZ58" s="73"/>
      <c r="RCA58" s="73"/>
      <c r="RCB58" s="73"/>
      <c r="RCC58" s="73"/>
      <c r="RCD58" s="73"/>
      <c r="RCE58" s="73"/>
      <c r="RCF58" s="73"/>
      <c r="RCG58" s="73"/>
      <c r="RCH58" s="73"/>
      <c r="RCI58" s="73"/>
      <c r="RCJ58" s="73"/>
      <c r="RCK58" s="73"/>
      <c r="RCL58" s="73"/>
      <c r="RCM58" s="73"/>
      <c r="RCN58" s="73"/>
      <c r="RCO58" s="73"/>
      <c r="RCP58" s="73"/>
      <c r="RCQ58" s="73"/>
      <c r="RCR58" s="73"/>
      <c r="RCS58" s="73"/>
      <c r="RCT58" s="73"/>
      <c r="RCU58" s="73"/>
      <c r="RCV58" s="73"/>
      <c r="RCW58" s="73"/>
      <c r="RCX58" s="73"/>
      <c r="RCY58" s="73"/>
      <c r="RCZ58" s="73"/>
      <c r="RDA58" s="73"/>
      <c r="RDB58" s="73"/>
      <c r="RDC58" s="73"/>
      <c r="RDD58" s="73"/>
      <c r="RDE58" s="73"/>
      <c r="RDF58" s="73"/>
      <c r="RDG58" s="73"/>
      <c r="RDH58" s="73"/>
      <c r="RDI58" s="73"/>
      <c r="RDJ58" s="73"/>
      <c r="RDK58" s="73"/>
      <c r="RDL58" s="73"/>
      <c r="RDM58" s="73"/>
      <c r="RDN58" s="73"/>
      <c r="RDO58" s="73"/>
      <c r="RDP58" s="73"/>
      <c r="RDQ58" s="73"/>
      <c r="RDR58" s="73"/>
      <c r="RDS58" s="73"/>
      <c r="RDT58" s="73"/>
      <c r="RDU58" s="73"/>
      <c r="RDV58" s="73"/>
      <c r="RDW58" s="73"/>
      <c r="RDX58" s="73"/>
      <c r="RDY58" s="73"/>
      <c r="RDZ58" s="73"/>
      <c r="REA58" s="73"/>
      <c r="REB58" s="73"/>
      <c r="REC58" s="73"/>
      <c r="RED58" s="73"/>
      <c r="REE58" s="73"/>
      <c r="REF58" s="73"/>
      <c r="REG58" s="73"/>
      <c r="REH58" s="73"/>
      <c r="REI58" s="73"/>
      <c r="REJ58" s="73"/>
      <c r="REK58" s="73"/>
      <c r="REL58" s="73"/>
      <c r="REM58" s="73"/>
      <c r="REN58" s="73"/>
      <c r="REO58" s="73"/>
      <c r="REP58" s="73"/>
      <c r="REQ58" s="73"/>
      <c r="RER58" s="73"/>
      <c r="RES58" s="73"/>
      <c r="RET58" s="73"/>
      <c r="REU58" s="73"/>
      <c r="REV58" s="73"/>
      <c r="REW58" s="73"/>
      <c r="REX58" s="73"/>
      <c r="REY58" s="73"/>
      <c r="REZ58" s="73"/>
      <c r="RFA58" s="73"/>
      <c r="RFB58" s="73"/>
      <c r="RFC58" s="73"/>
      <c r="RFD58" s="73"/>
      <c r="RFE58" s="73"/>
      <c r="RFF58" s="73"/>
      <c r="RFG58" s="73"/>
      <c r="RFH58" s="73"/>
      <c r="RFI58" s="73"/>
      <c r="RFJ58" s="73"/>
      <c r="RFK58" s="73"/>
      <c r="RFL58" s="73"/>
      <c r="RFM58" s="73"/>
      <c r="RFN58" s="73"/>
      <c r="RFO58" s="73"/>
      <c r="RFP58" s="73"/>
      <c r="RFQ58" s="73"/>
      <c r="RFR58" s="73"/>
      <c r="RFS58" s="73"/>
      <c r="RFT58" s="73"/>
      <c r="RFU58" s="73"/>
      <c r="RFV58" s="73"/>
      <c r="RFW58" s="73"/>
      <c r="RFX58" s="73"/>
      <c r="RFY58" s="73"/>
      <c r="RFZ58" s="73"/>
      <c r="RGA58" s="73"/>
      <c r="RGB58" s="73"/>
      <c r="RGC58" s="73"/>
      <c r="RGD58" s="73"/>
      <c r="RGE58" s="73"/>
      <c r="RGF58" s="73"/>
      <c r="RGG58" s="73"/>
      <c r="RGH58" s="73"/>
      <c r="RGI58" s="73"/>
      <c r="RGJ58" s="73"/>
      <c r="RGK58" s="73"/>
      <c r="RGL58" s="73"/>
      <c r="RGM58" s="73"/>
      <c r="RGN58" s="73"/>
      <c r="RGO58" s="73"/>
      <c r="RGP58" s="73"/>
      <c r="RGQ58" s="73"/>
      <c r="RGR58" s="73"/>
      <c r="RGS58" s="73"/>
      <c r="RGT58" s="73"/>
      <c r="RGU58" s="73"/>
      <c r="RGV58" s="73"/>
      <c r="RGW58" s="73"/>
      <c r="RGX58" s="73"/>
      <c r="RGY58" s="73"/>
      <c r="RGZ58" s="73"/>
      <c r="RHA58" s="73"/>
      <c r="RHB58" s="73"/>
      <c r="RHC58" s="73"/>
      <c r="RHD58" s="73"/>
      <c r="RHE58" s="73"/>
      <c r="RHF58" s="73"/>
      <c r="RHG58" s="73"/>
      <c r="RHH58" s="73"/>
      <c r="RHI58" s="73"/>
      <c r="RHJ58" s="73"/>
      <c r="RHK58" s="73"/>
      <c r="RHL58" s="73"/>
      <c r="RHM58" s="73"/>
      <c r="RHN58" s="73"/>
      <c r="RHO58" s="73"/>
      <c r="RHP58" s="73"/>
      <c r="RHQ58" s="73"/>
      <c r="RHR58" s="73"/>
      <c r="RHS58" s="73"/>
      <c r="RHT58" s="73"/>
      <c r="RHU58" s="73"/>
      <c r="RHV58" s="73"/>
      <c r="RHW58" s="73"/>
      <c r="RHX58" s="73"/>
      <c r="RHY58" s="73"/>
      <c r="RHZ58" s="73"/>
      <c r="RIA58" s="73"/>
      <c r="RIB58" s="73"/>
      <c r="RIC58" s="73"/>
      <c r="RID58" s="73"/>
      <c r="RIE58" s="73"/>
      <c r="RIF58" s="73"/>
      <c r="RIG58" s="73"/>
      <c r="RIH58" s="73"/>
      <c r="RII58" s="73"/>
      <c r="RIJ58" s="73"/>
      <c r="RIK58" s="73"/>
      <c r="RIL58" s="73"/>
      <c r="RIM58" s="73"/>
      <c r="RIN58" s="73"/>
      <c r="RIO58" s="73"/>
      <c r="RIP58" s="73"/>
      <c r="RIQ58" s="73"/>
      <c r="RIR58" s="73"/>
      <c r="RIS58" s="73"/>
      <c r="RIT58" s="73"/>
      <c r="RIU58" s="73"/>
      <c r="RIV58" s="73"/>
      <c r="RIW58" s="73"/>
      <c r="RIX58" s="73"/>
      <c r="RIY58" s="73"/>
      <c r="RIZ58" s="73"/>
      <c r="RJA58" s="73"/>
      <c r="RJB58" s="73"/>
      <c r="RJC58" s="73"/>
      <c r="RJD58" s="73"/>
      <c r="RJE58" s="73"/>
      <c r="RJF58" s="73"/>
      <c r="RJG58" s="73"/>
      <c r="RJH58" s="73"/>
      <c r="RJI58" s="73"/>
      <c r="RJJ58" s="73"/>
      <c r="RJK58" s="73"/>
      <c r="RJL58" s="73"/>
      <c r="RJM58" s="73"/>
      <c r="RJN58" s="73"/>
      <c r="RJO58" s="73"/>
      <c r="RJP58" s="73"/>
      <c r="RJQ58" s="73"/>
      <c r="RJR58" s="73"/>
      <c r="RJS58" s="73"/>
      <c r="RJT58" s="73"/>
      <c r="RJU58" s="73"/>
      <c r="RJV58" s="73"/>
      <c r="RJW58" s="73"/>
      <c r="RJX58" s="73"/>
      <c r="RJY58" s="73"/>
      <c r="RJZ58" s="73"/>
      <c r="RKA58" s="73"/>
      <c r="RKB58" s="73"/>
      <c r="RKC58" s="73"/>
      <c r="RKD58" s="73"/>
      <c r="RKE58" s="73"/>
      <c r="RKF58" s="73"/>
      <c r="RKG58" s="73"/>
      <c r="RKH58" s="73"/>
      <c r="RKI58" s="73"/>
      <c r="RKJ58" s="73"/>
      <c r="RKK58" s="73"/>
      <c r="RKL58" s="73"/>
      <c r="RKM58" s="73"/>
      <c r="RKN58" s="73"/>
      <c r="RKO58" s="73"/>
      <c r="RKP58" s="73"/>
      <c r="RKQ58" s="73"/>
      <c r="RKR58" s="73"/>
      <c r="RKS58" s="73"/>
      <c r="RKT58" s="73"/>
      <c r="RKU58" s="73"/>
      <c r="RKV58" s="73"/>
      <c r="RKW58" s="73"/>
      <c r="RKX58" s="73"/>
      <c r="RKY58" s="73"/>
      <c r="RKZ58" s="73"/>
      <c r="RLA58" s="73"/>
      <c r="RLB58" s="73"/>
      <c r="RLC58" s="73"/>
      <c r="RLD58" s="73"/>
      <c r="RLE58" s="73"/>
      <c r="RLF58" s="73"/>
      <c r="RLG58" s="73"/>
      <c r="RLH58" s="73"/>
      <c r="RLI58" s="73"/>
      <c r="RLJ58" s="73"/>
      <c r="RLK58" s="73"/>
      <c r="RLL58" s="73"/>
      <c r="RLM58" s="73"/>
      <c r="RLN58" s="73"/>
      <c r="RLO58" s="73"/>
      <c r="RLP58" s="73"/>
      <c r="RLQ58" s="73"/>
      <c r="RLR58" s="73"/>
      <c r="RLS58" s="73"/>
      <c r="RLT58" s="73"/>
      <c r="RLU58" s="73"/>
      <c r="RLV58" s="73"/>
      <c r="RLW58" s="73"/>
      <c r="RLX58" s="73"/>
      <c r="RLY58" s="73"/>
      <c r="RLZ58" s="73"/>
      <c r="RMA58" s="73"/>
      <c r="RMB58" s="73"/>
      <c r="RMC58" s="73"/>
      <c r="RMD58" s="73"/>
      <c r="RME58" s="73"/>
      <c r="RMF58" s="73"/>
      <c r="RMG58" s="73"/>
      <c r="RMH58" s="73"/>
      <c r="RMI58" s="73"/>
      <c r="RMJ58" s="73"/>
      <c r="RMK58" s="73"/>
      <c r="RML58" s="73"/>
      <c r="RMM58" s="73"/>
      <c r="RMN58" s="73"/>
      <c r="RMO58" s="73"/>
      <c r="RMP58" s="73"/>
      <c r="RMQ58" s="73"/>
      <c r="RMR58" s="73"/>
      <c r="RMS58" s="73"/>
      <c r="RMT58" s="73"/>
      <c r="RMU58" s="73"/>
      <c r="RMV58" s="73"/>
      <c r="RMW58" s="73"/>
      <c r="RMX58" s="73"/>
      <c r="RMY58" s="73"/>
      <c r="RMZ58" s="73"/>
      <c r="RNA58" s="73"/>
      <c r="RNB58" s="73"/>
      <c r="RNC58" s="73"/>
      <c r="RND58" s="73"/>
      <c r="RNE58" s="73"/>
      <c r="RNF58" s="73"/>
      <c r="RNG58" s="73"/>
      <c r="RNH58" s="73"/>
      <c r="RNI58" s="73"/>
      <c r="RNJ58" s="73"/>
      <c r="RNK58" s="73"/>
      <c r="RNL58" s="73"/>
      <c r="RNM58" s="73"/>
      <c r="RNN58" s="73"/>
      <c r="RNO58" s="73"/>
      <c r="RNP58" s="73"/>
      <c r="RNQ58" s="73"/>
      <c r="RNR58" s="73"/>
      <c r="RNS58" s="73"/>
      <c r="RNT58" s="73"/>
      <c r="RNU58" s="73"/>
      <c r="RNV58" s="73"/>
      <c r="RNW58" s="73"/>
      <c r="RNX58" s="73"/>
      <c r="RNY58" s="73"/>
      <c r="RNZ58" s="73"/>
      <c r="ROA58" s="73"/>
      <c r="ROB58" s="73"/>
      <c r="ROC58" s="73"/>
      <c r="ROD58" s="73"/>
      <c r="ROE58" s="73"/>
      <c r="ROF58" s="73"/>
      <c r="ROG58" s="73"/>
      <c r="ROH58" s="73"/>
      <c r="ROI58" s="73"/>
      <c r="ROJ58" s="73"/>
      <c r="ROK58" s="73"/>
      <c r="ROL58" s="73"/>
      <c r="ROM58" s="73"/>
      <c r="RON58" s="73"/>
      <c r="ROO58" s="73"/>
      <c r="ROP58" s="73"/>
      <c r="ROQ58" s="73"/>
      <c r="ROR58" s="73"/>
      <c r="ROS58" s="73"/>
      <c r="ROT58" s="73"/>
      <c r="ROU58" s="73"/>
      <c r="ROV58" s="73"/>
      <c r="ROW58" s="73"/>
      <c r="ROX58" s="73"/>
      <c r="ROY58" s="73"/>
      <c r="ROZ58" s="73"/>
      <c r="RPA58" s="73"/>
      <c r="RPB58" s="73"/>
      <c r="RPC58" s="73"/>
      <c r="RPD58" s="73"/>
      <c r="RPE58" s="73"/>
      <c r="RPF58" s="73"/>
      <c r="RPG58" s="73"/>
      <c r="RPH58" s="73"/>
      <c r="RPI58" s="73"/>
      <c r="RPJ58" s="73"/>
      <c r="RPK58" s="73"/>
      <c r="RPL58" s="73"/>
      <c r="RPM58" s="73"/>
      <c r="RPN58" s="73"/>
      <c r="RPO58" s="73"/>
      <c r="RPP58" s="73"/>
      <c r="RPQ58" s="73"/>
      <c r="RPR58" s="73"/>
      <c r="RPS58" s="73"/>
      <c r="RPT58" s="73"/>
      <c r="RPU58" s="73"/>
      <c r="RPV58" s="73"/>
      <c r="RPW58" s="73"/>
      <c r="RPX58" s="73"/>
      <c r="RPY58" s="73"/>
      <c r="RPZ58" s="73"/>
      <c r="RQA58" s="73"/>
      <c r="RQB58" s="73"/>
      <c r="RQC58" s="73"/>
      <c r="RQD58" s="73"/>
      <c r="RQE58" s="73"/>
      <c r="RQF58" s="73"/>
      <c r="RQG58" s="73"/>
      <c r="RQH58" s="73"/>
      <c r="RQI58" s="73"/>
      <c r="RQJ58" s="73"/>
      <c r="RQK58" s="73"/>
      <c r="RQL58" s="73"/>
      <c r="RQM58" s="73"/>
      <c r="RQN58" s="73"/>
      <c r="RQO58" s="73"/>
      <c r="RQP58" s="73"/>
      <c r="RQQ58" s="73"/>
      <c r="RQR58" s="73"/>
      <c r="RQS58" s="73"/>
      <c r="RQT58" s="73"/>
      <c r="RQU58" s="73"/>
      <c r="RQV58" s="73"/>
      <c r="RQW58" s="73"/>
      <c r="RQX58" s="73"/>
      <c r="RQY58" s="73"/>
      <c r="RQZ58" s="73"/>
      <c r="RRA58" s="73"/>
      <c r="RRB58" s="73"/>
      <c r="RRC58" s="73"/>
      <c r="RRD58" s="73"/>
      <c r="RRE58" s="73"/>
      <c r="RRF58" s="73"/>
      <c r="RRG58" s="73"/>
      <c r="RRH58" s="73"/>
      <c r="RRI58" s="73"/>
      <c r="RRJ58" s="73"/>
      <c r="RRK58" s="73"/>
      <c r="RRL58" s="73"/>
      <c r="RRM58" s="73"/>
      <c r="RRN58" s="73"/>
      <c r="RRO58" s="73"/>
      <c r="RRP58" s="73"/>
      <c r="RRQ58" s="73"/>
      <c r="RRR58" s="73"/>
      <c r="RRS58" s="73"/>
      <c r="RRT58" s="73"/>
      <c r="RRU58" s="73"/>
      <c r="RRV58" s="73"/>
      <c r="RRW58" s="73"/>
      <c r="RRX58" s="73"/>
      <c r="RRY58" s="73"/>
      <c r="RRZ58" s="73"/>
      <c r="RSA58" s="73"/>
      <c r="RSB58" s="73"/>
      <c r="RSC58" s="73"/>
      <c r="RSD58" s="73"/>
      <c r="RSE58" s="73"/>
      <c r="RSF58" s="73"/>
      <c r="RSG58" s="73"/>
      <c r="RSH58" s="73"/>
      <c r="RSI58" s="73"/>
      <c r="RSJ58" s="73"/>
      <c r="RSK58" s="73"/>
      <c r="RSL58" s="73"/>
      <c r="RSM58" s="73"/>
      <c r="RSN58" s="73"/>
      <c r="RSO58" s="73"/>
      <c r="RSP58" s="73"/>
      <c r="RSQ58" s="73"/>
      <c r="RSR58" s="73"/>
      <c r="RSS58" s="73"/>
      <c r="RST58" s="73"/>
      <c r="RSU58" s="73"/>
      <c r="RSV58" s="73"/>
      <c r="RSW58" s="73"/>
      <c r="RSX58" s="73"/>
      <c r="RSY58" s="73"/>
      <c r="RSZ58" s="73"/>
      <c r="RTA58" s="73"/>
      <c r="RTB58" s="73"/>
      <c r="RTC58" s="73"/>
      <c r="RTD58" s="73"/>
      <c r="RTE58" s="73"/>
      <c r="RTF58" s="73"/>
      <c r="RTG58" s="73"/>
      <c r="RTH58" s="73"/>
      <c r="RTI58" s="73"/>
      <c r="RTJ58" s="73"/>
      <c r="RTK58" s="73"/>
      <c r="RTL58" s="73"/>
      <c r="RTM58" s="73"/>
      <c r="RTN58" s="73"/>
      <c r="RTO58" s="73"/>
      <c r="RTP58" s="73"/>
      <c r="RTQ58" s="73"/>
      <c r="RTR58" s="73"/>
      <c r="RTS58" s="73"/>
      <c r="RTT58" s="73"/>
      <c r="RTU58" s="73"/>
      <c r="RTV58" s="73"/>
      <c r="RTW58" s="73"/>
      <c r="RTX58" s="73"/>
      <c r="RTY58" s="73"/>
      <c r="RTZ58" s="73"/>
      <c r="RUA58" s="73"/>
      <c r="RUB58" s="73"/>
      <c r="RUC58" s="73"/>
      <c r="RUD58" s="73"/>
      <c r="RUE58" s="73"/>
      <c r="RUF58" s="73"/>
      <c r="RUG58" s="73"/>
      <c r="RUH58" s="73"/>
      <c r="RUI58" s="73"/>
      <c r="RUJ58" s="73"/>
      <c r="RUK58" s="73"/>
      <c r="RUL58" s="73"/>
      <c r="RUM58" s="73"/>
      <c r="RUN58" s="73"/>
      <c r="RUO58" s="73"/>
      <c r="RUP58" s="73"/>
      <c r="RUQ58" s="73"/>
      <c r="RUR58" s="73"/>
      <c r="RUS58" s="73"/>
      <c r="RUT58" s="73"/>
      <c r="RUU58" s="73"/>
      <c r="RUV58" s="73"/>
      <c r="RUW58" s="73"/>
      <c r="RUX58" s="73"/>
      <c r="RUY58" s="73"/>
      <c r="RUZ58" s="73"/>
      <c r="RVA58" s="73"/>
      <c r="RVB58" s="73"/>
      <c r="RVC58" s="73"/>
      <c r="RVD58" s="73"/>
      <c r="RVE58" s="73"/>
      <c r="RVF58" s="73"/>
      <c r="RVG58" s="73"/>
      <c r="RVH58" s="73"/>
      <c r="RVI58" s="73"/>
      <c r="RVJ58" s="73"/>
      <c r="RVK58" s="73"/>
      <c r="RVL58" s="73"/>
      <c r="RVM58" s="73"/>
      <c r="RVN58" s="73"/>
      <c r="RVO58" s="73"/>
      <c r="RVP58" s="73"/>
      <c r="RVQ58" s="73"/>
      <c r="RVR58" s="73"/>
      <c r="RVS58" s="73"/>
      <c r="RVT58" s="73"/>
      <c r="RVU58" s="73"/>
      <c r="RVV58" s="73"/>
      <c r="RVW58" s="73"/>
      <c r="RVX58" s="73"/>
      <c r="RVY58" s="73"/>
      <c r="RVZ58" s="73"/>
      <c r="RWA58" s="73"/>
      <c r="RWB58" s="73"/>
      <c r="RWC58" s="73"/>
      <c r="RWD58" s="73"/>
      <c r="RWE58" s="73"/>
      <c r="RWF58" s="73"/>
      <c r="RWG58" s="73"/>
      <c r="RWH58" s="73"/>
      <c r="RWI58" s="73"/>
      <c r="RWJ58" s="73"/>
      <c r="RWK58" s="73"/>
      <c r="RWL58" s="73"/>
      <c r="RWM58" s="73"/>
      <c r="RWN58" s="73"/>
      <c r="RWO58" s="73"/>
      <c r="RWP58" s="73"/>
      <c r="RWQ58" s="73"/>
      <c r="RWR58" s="73"/>
      <c r="RWS58" s="73"/>
      <c r="RWT58" s="73"/>
      <c r="RWU58" s="73"/>
      <c r="RWV58" s="73"/>
      <c r="RWW58" s="73"/>
      <c r="RWX58" s="73"/>
      <c r="RWY58" s="73"/>
      <c r="RWZ58" s="73"/>
      <c r="RXA58" s="73"/>
      <c r="RXB58" s="73"/>
      <c r="RXC58" s="73"/>
      <c r="RXD58" s="73"/>
      <c r="RXE58" s="73"/>
      <c r="RXF58" s="73"/>
      <c r="RXG58" s="73"/>
      <c r="RXH58" s="73"/>
      <c r="RXI58" s="73"/>
      <c r="RXJ58" s="73"/>
      <c r="RXK58" s="73"/>
      <c r="RXL58" s="73"/>
      <c r="RXM58" s="73"/>
      <c r="RXN58" s="73"/>
      <c r="RXO58" s="73"/>
      <c r="RXP58" s="73"/>
      <c r="RXQ58" s="73"/>
      <c r="RXR58" s="73"/>
      <c r="RXS58" s="73"/>
      <c r="RXT58" s="73"/>
      <c r="RXU58" s="73"/>
      <c r="RXV58" s="73"/>
      <c r="RXW58" s="73"/>
      <c r="RXX58" s="73"/>
      <c r="RXY58" s="73"/>
      <c r="RXZ58" s="73"/>
      <c r="RYA58" s="73"/>
      <c r="RYB58" s="73"/>
      <c r="RYC58" s="73"/>
      <c r="RYD58" s="73"/>
      <c r="RYE58" s="73"/>
      <c r="RYF58" s="73"/>
      <c r="RYG58" s="73"/>
      <c r="RYH58" s="73"/>
      <c r="RYI58" s="73"/>
      <c r="RYJ58" s="73"/>
      <c r="RYK58" s="73"/>
      <c r="RYL58" s="73"/>
      <c r="RYM58" s="73"/>
      <c r="RYN58" s="73"/>
      <c r="RYO58" s="73"/>
      <c r="RYP58" s="73"/>
      <c r="RYQ58" s="73"/>
      <c r="RYR58" s="73"/>
      <c r="RYS58" s="73"/>
      <c r="RYT58" s="73"/>
      <c r="RYU58" s="73"/>
      <c r="RYV58" s="73"/>
      <c r="RYW58" s="73"/>
      <c r="RYX58" s="73"/>
      <c r="RYY58" s="73"/>
      <c r="RYZ58" s="73"/>
      <c r="RZA58" s="73"/>
      <c r="RZB58" s="73"/>
      <c r="RZC58" s="73"/>
      <c r="RZD58" s="73"/>
      <c r="RZE58" s="73"/>
      <c r="RZF58" s="73"/>
      <c r="RZG58" s="73"/>
      <c r="RZH58" s="73"/>
      <c r="RZI58" s="73"/>
      <c r="RZJ58" s="73"/>
      <c r="RZK58" s="73"/>
      <c r="RZL58" s="73"/>
      <c r="RZM58" s="73"/>
      <c r="RZN58" s="73"/>
      <c r="RZO58" s="73"/>
      <c r="RZP58" s="73"/>
      <c r="RZQ58" s="73"/>
      <c r="RZR58" s="73"/>
      <c r="RZS58" s="73"/>
      <c r="RZT58" s="73"/>
      <c r="RZU58" s="73"/>
      <c r="RZV58" s="73"/>
      <c r="RZW58" s="73"/>
      <c r="RZX58" s="73"/>
      <c r="RZY58" s="73"/>
      <c r="RZZ58" s="73"/>
      <c r="SAA58" s="73"/>
      <c r="SAB58" s="73"/>
      <c r="SAC58" s="73"/>
      <c r="SAD58" s="73"/>
      <c r="SAE58" s="73"/>
      <c r="SAF58" s="73"/>
      <c r="SAG58" s="73"/>
      <c r="SAH58" s="73"/>
      <c r="SAI58" s="73"/>
      <c r="SAJ58" s="73"/>
      <c r="SAK58" s="73"/>
      <c r="SAL58" s="73"/>
      <c r="SAM58" s="73"/>
      <c r="SAN58" s="73"/>
      <c r="SAO58" s="73"/>
      <c r="SAP58" s="73"/>
      <c r="SAQ58" s="73"/>
      <c r="SAR58" s="73"/>
      <c r="SAS58" s="73"/>
      <c r="SAT58" s="73"/>
      <c r="SAU58" s="73"/>
      <c r="SAV58" s="73"/>
      <c r="SAW58" s="73"/>
      <c r="SAX58" s="73"/>
      <c r="SAY58" s="73"/>
      <c r="SAZ58" s="73"/>
      <c r="SBA58" s="73"/>
      <c r="SBB58" s="73"/>
      <c r="SBC58" s="73"/>
      <c r="SBD58" s="73"/>
      <c r="SBE58" s="73"/>
      <c r="SBF58" s="73"/>
      <c r="SBG58" s="73"/>
      <c r="SBH58" s="73"/>
      <c r="SBI58" s="73"/>
      <c r="SBJ58" s="73"/>
      <c r="SBK58" s="73"/>
      <c r="SBL58" s="73"/>
      <c r="SBM58" s="73"/>
      <c r="SBN58" s="73"/>
      <c r="SBO58" s="73"/>
      <c r="SBP58" s="73"/>
      <c r="SBQ58" s="73"/>
      <c r="SBR58" s="73"/>
      <c r="SBS58" s="73"/>
      <c r="SBT58" s="73"/>
      <c r="SBU58" s="73"/>
      <c r="SBV58" s="73"/>
      <c r="SBW58" s="73"/>
      <c r="SBX58" s="73"/>
      <c r="SBY58" s="73"/>
      <c r="SBZ58" s="73"/>
      <c r="SCA58" s="73"/>
      <c r="SCB58" s="73"/>
      <c r="SCC58" s="73"/>
      <c r="SCD58" s="73"/>
      <c r="SCE58" s="73"/>
      <c r="SCF58" s="73"/>
      <c r="SCG58" s="73"/>
      <c r="SCH58" s="73"/>
      <c r="SCI58" s="73"/>
      <c r="SCJ58" s="73"/>
      <c r="SCK58" s="73"/>
      <c r="SCL58" s="73"/>
      <c r="SCM58" s="73"/>
      <c r="SCN58" s="73"/>
      <c r="SCO58" s="73"/>
      <c r="SCP58" s="73"/>
      <c r="SCQ58" s="73"/>
      <c r="SCR58" s="73"/>
      <c r="SCS58" s="73"/>
      <c r="SCT58" s="73"/>
      <c r="SCU58" s="73"/>
      <c r="SCV58" s="73"/>
      <c r="SCW58" s="73"/>
      <c r="SCX58" s="73"/>
      <c r="SCY58" s="73"/>
      <c r="SCZ58" s="73"/>
      <c r="SDA58" s="73"/>
      <c r="SDB58" s="73"/>
      <c r="SDC58" s="73"/>
      <c r="SDD58" s="73"/>
      <c r="SDE58" s="73"/>
      <c r="SDF58" s="73"/>
      <c r="SDG58" s="73"/>
      <c r="SDH58" s="73"/>
      <c r="SDI58" s="73"/>
      <c r="SDJ58" s="73"/>
      <c r="SDK58" s="73"/>
      <c r="SDL58" s="73"/>
      <c r="SDM58" s="73"/>
      <c r="SDN58" s="73"/>
      <c r="SDO58" s="73"/>
      <c r="SDP58" s="73"/>
      <c r="SDQ58" s="73"/>
      <c r="SDR58" s="73"/>
      <c r="SDS58" s="73"/>
      <c r="SDT58" s="73"/>
      <c r="SDU58" s="73"/>
      <c r="SDV58" s="73"/>
      <c r="SDW58" s="73"/>
      <c r="SDX58" s="73"/>
      <c r="SDY58" s="73"/>
      <c r="SDZ58" s="73"/>
      <c r="SEA58" s="73"/>
      <c r="SEB58" s="73"/>
      <c r="SEC58" s="73"/>
      <c r="SED58" s="73"/>
      <c r="SEE58" s="73"/>
      <c r="SEF58" s="73"/>
      <c r="SEG58" s="73"/>
      <c r="SEH58" s="73"/>
      <c r="SEI58" s="73"/>
      <c r="SEJ58" s="73"/>
      <c r="SEK58" s="73"/>
      <c r="SEL58" s="73"/>
      <c r="SEM58" s="73"/>
      <c r="SEN58" s="73"/>
      <c r="SEO58" s="73"/>
      <c r="SEP58" s="73"/>
      <c r="SEQ58" s="73"/>
      <c r="SER58" s="73"/>
      <c r="SES58" s="73"/>
      <c r="SET58" s="73"/>
      <c r="SEU58" s="73"/>
      <c r="SEV58" s="73"/>
      <c r="SEW58" s="73"/>
      <c r="SEX58" s="73"/>
      <c r="SEY58" s="73"/>
      <c r="SEZ58" s="73"/>
      <c r="SFA58" s="73"/>
      <c r="SFB58" s="73"/>
      <c r="SFC58" s="73"/>
      <c r="SFD58" s="73"/>
      <c r="SFE58" s="73"/>
      <c r="SFF58" s="73"/>
      <c r="SFG58" s="73"/>
      <c r="SFH58" s="73"/>
      <c r="SFI58" s="73"/>
      <c r="SFJ58" s="73"/>
      <c r="SFK58" s="73"/>
      <c r="SFL58" s="73"/>
      <c r="SFM58" s="73"/>
      <c r="SFN58" s="73"/>
      <c r="SFO58" s="73"/>
      <c r="SFP58" s="73"/>
      <c r="SFQ58" s="73"/>
      <c r="SFR58" s="73"/>
      <c r="SFS58" s="73"/>
      <c r="SFT58" s="73"/>
      <c r="SFU58" s="73"/>
      <c r="SFV58" s="73"/>
      <c r="SFW58" s="73"/>
      <c r="SFX58" s="73"/>
      <c r="SFY58" s="73"/>
      <c r="SFZ58" s="73"/>
      <c r="SGA58" s="73"/>
      <c r="SGB58" s="73"/>
      <c r="SGC58" s="73"/>
      <c r="SGD58" s="73"/>
      <c r="SGE58" s="73"/>
      <c r="SGF58" s="73"/>
      <c r="SGG58" s="73"/>
      <c r="SGH58" s="73"/>
      <c r="SGI58" s="73"/>
      <c r="SGJ58" s="73"/>
      <c r="SGK58" s="73"/>
      <c r="SGL58" s="73"/>
      <c r="SGM58" s="73"/>
      <c r="SGN58" s="73"/>
      <c r="SGO58" s="73"/>
      <c r="SGP58" s="73"/>
      <c r="SGQ58" s="73"/>
      <c r="SGR58" s="73"/>
      <c r="SGS58" s="73"/>
      <c r="SGT58" s="73"/>
      <c r="SGU58" s="73"/>
      <c r="SGV58" s="73"/>
      <c r="SGW58" s="73"/>
      <c r="SGX58" s="73"/>
      <c r="SGY58" s="73"/>
      <c r="SGZ58" s="73"/>
      <c r="SHA58" s="73"/>
      <c r="SHB58" s="73"/>
      <c r="SHC58" s="73"/>
      <c r="SHD58" s="73"/>
      <c r="SHE58" s="73"/>
      <c r="SHF58" s="73"/>
      <c r="SHG58" s="73"/>
      <c r="SHH58" s="73"/>
      <c r="SHI58" s="73"/>
      <c r="SHJ58" s="73"/>
      <c r="SHK58" s="73"/>
      <c r="SHL58" s="73"/>
      <c r="SHM58" s="73"/>
      <c r="SHN58" s="73"/>
      <c r="SHO58" s="73"/>
      <c r="SHP58" s="73"/>
      <c r="SHQ58" s="73"/>
      <c r="SHR58" s="73"/>
      <c r="SHS58" s="73"/>
      <c r="SHT58" s="73"/>
      <c r="SHU58" s="73"/>
      <c r="SHV58" s="73"/>
      <c r="SHW58" s="73"/>
      <c r="SHX58" s="73"/>
      <c r="SHY58" s="73"/>
      <c r="SHZ58" s="73"/>
      <c r="SIA58" s="73"/>
      <c r="SIB58" s="73"/>
      <c r="SIC58" s="73"/>
      <c r="SID58" s="73"/>
      <c r="SIE58" s="73"/>
      <c r="SIF58" s="73"/>
      <c r="SIG58" s="73"/>
      <c r="SIH58" s="73"/>
      <c r="SII58" s="73"/>
      <c r="SIJ58" s="73"/>
      <c r="SIK58" s="73"/>
      <c r="SIL58" s="73"/>
      <c r="SIM58" s="73"/>
      <c r="SIN58" s="73"/>
      <c r="SIO58" s="73"/>
      <c r="SIP58" s="73"/>
      <c r="SIQ58" s="73"/>
      <c r="SIR58" s="73"/>
      <c r="SIS58" s="73"/>
      <c r="SIT58" s="73"/>
      <c r="SIU58" s="73"/>
      <c r="SIV58" s="73"/>
      <c r="SIW58" s="73"/>
      <c r="SIX58" s="73"/>
      <c r="SIY58" s="73"/>
      <c r="SIZ58" s="73"/>
      <c r="SJA58" s="73"/>
      <c r="SJB58" s="73"/>
      <c r="SJC58" s="73"/>
      <c r="SJD58" s="73"/>
      <c r="SJE58" s="73"/>
      <c r="SJF58" s="73"/>
      <c r="SJG58" s="73"/>
      <c r="SJH58" s="73"/>
      <c r="SJI58" s="73"/>
      <c r="SJJ58" s="73"/>
      <c r="SJK58" s="73"/>
      <c r="SJL58" s="73"/>
      <c r="SJM58" s="73"/>
      <c r="SJN58" s="73"/>
      <c r="SJO58" s="73"/>
      <c r="SJP58" s="73"/>
      <c r="SJQ58" s="73"/>
      <c r="SJR58" s="73"/>
      <c r="SJS58" s="73"/>
      <c r="SJT58" s="73"/>
      <c r="SJU58" s="73"/>
      <c r="SJV58" s="73"/>
      <c r="SJW58" s="73"/>
      <c r="SJX58" s="73"/>
      <c r="SJY58" s="73"/>
      <c r="SJZ58" s="73"/>
      <c r="SKA58" s="73"/>
      <c r="SKB58" s="73"/>
      <c r="SKC58" s="73"/>
      <c r="SKD58" s="73"/>
      <c r="SKE58" s="73"/>
      <c r="SKF58" s="73"/>
      <c r="SKG58" s="73"/>
      <c r="SKH58" s="73"/>
      <c r="SKI58" s="73"/>
      <c r="SKJ58" s="73"/>
      <c r="SKK58" s="73"/>
      <c r="SKL58" s="73"/>
      <c r="SKM58" s="73"/>
      <c r="SKN58" s="73"/>
      <c r="SKO58" s="73"/>
      <c r="SKP58" s="73"/>
      <c r="SKQ58" s="73"/>
      <c r="SKR58" s="73"/>
      <c r="SKS58" s="73"/>
      <c r="SKT58" s="73"/>
      <c r="SKU58" s="73"/>
      <c r="SKV58" s="73"/>
      <c r="SKW58" s="73"/>
      <c r="SKX58" s="73"/>
      <c r="SKY58" s="73"/>
      <c r="SKZ58" s="73"/>
      <c r="SLA58" s="73"/>
      <c r="SLB58" s="73"/>
      <c r="SLC58" s="73"/>
      <c r="SLD58" s="73"/>
      <c r="SLE58" s="73"/>
      <c r="SLF58" s="73"/>
      <c r="SLG58" s="73"/>
      <c r="SLH58" s="73"/>
      <c r="SLI58" s="73"/>
      <c r="SLJ58" s="73"/>
      <c r="SLK58" s="73"/>
      <c r="SLL58" s="73"/>
      <c r="SLM58" s="73"/>
      <c r="SLN58" s="73"/>
      <c r="SLO58" s="73"/>
      <c r="SLP58" s="73"/>
      <c r="SLQ58" s="73"/>
      <c r="SLR58" s="73"/>
      <c r="SLS58" s="73"/>
      <c r="SLT58" s="73"/>
      <c r="SLU58" s="73"/>
      <c r="SLV58" s="73"/>
      <c r="SLW58" s="73"/>
      <c r="SLX58" s="73"/>
      <c r="SLY58" s="73"/>
      <c r="SLZ58" s="73"/>
      <c r="SMA58" s="73"/>
      <c r="SMB58" s="73"/>
      <c r="SMC58" s="73"/>
      <c r="SMD58" s="73"/>
      <c r="SME58" s="73"/>
      <c r="SMF58" s="73"/>
      <c r="SMG58" s="73"/>
      <c r="SMH58" s="73"/>
      <c r="SMI58" s="73"/>
      <c r="SMJ58" s="73"/>
      <c r="SMK58" s="73"/>
      <c r="SML58" s="73"/>
      <c r="SMM58" s="73"/>
      <c r="SMN58" s="73"/>
      <c r="SMO58" s="73"/>
      <c r="SMP58" s="73"/>
      <c r="SMQ58" s="73"/>
      <c r="SMR58" s="73"/>
      <c r="SMS58" s="73"/>
      <c r="SMT58" s="73"/>
      <c r="SMU58" s="73"/>
      <c r="SMV58" s="73"/>
      <c r="SMW58" s="73"/>
      <c r="SMX58" s="73"/>
      <c r="SMY58" s="73"/>
      <c r="SMZ58" s="73"/>
      <c r="SNA58" s="73"/>
      <c r="SNB58" s="73"/>
      <c r="SNC58" s="73"/>
      <c r="SND58" s="73"/>
      <c r="SNE58" s="73"/>
      <c r="SNF58" s="73"/>
      <c r="SNG58" s="73"/>
      <c r="SNH58" s="73"/>
      <c r="SNI58" s="73"/>
      <c r="SNJ58" s="73"/>
      <c r="SNK58" s="73"/>
      <c r="SNL58" s="73"/>
      <c r="SNM58" s="73"/>
      <c r="SNN58" s="73"/>
      <c r="SNO58" s="73"/>
      <c r="SNP58" s="73"/>
      <c r="SNQ58" s="73"/>
      <c r="SNR58" s="73"/>
      <c r="SNS58" s="73"/>
      <c r="SNT58" s="73"/>
      <c r="SNU58" s="73"/>
      <c r="SNV58" s="73"/>
      <c r="SNW58" s="73"/>
      <c r="SNX58" s="73"/>
      <c r="SNY58" s="73"/>
      <c r="SNZ58" s="73"/>
      <c r="SOA58" s="73"/>
      <c r="SOB58" s="73"/>
      <c r="SOC58" s="73"/>
      <c r="SOD58" s="73"/>
      <c r="SOE58" s="73"/>
      <c r="SOF58" s="73"/>
      <c r="SOG58" s="73"/>
      <c r="SOH58" s="73"/>
      <c r="SOI58" s="73"/>
      <c r="SOJ58" s="73"/>
      <c r="SOK58" s="73"/>
      <c r="SOL58" s="73"/>
      <c r="SOM58" s="73"/>
      <c r="SON58" s="73"/>
      <c r="SOO58" s="73"/>
      <c r="SOP58" s="73"/>
      <c r="SOQ58" s="73"/>
      <c r="SOR58" s="73"/>
      <c r="SOS58" s="73"/>
      <c r="SOT58" s="73"/>
      <c r="SOU58" s="73"/>
      <c r="SOV58" s="73"/>
      <c r="SOW58" s="73"/>
      <c r="SOX58" s="73"/>
      <c r="SOY58" s="73"/>
      <c r="SOZ58" s="73"/>
      <c r="SPA58" s="73"/>
      <c r="SPB58" s="73"/>
      <c r="SPC58" s="73"/>
      <c r="SPD58" s="73"/>
      <c r="SPE58" s="73"/>
      <c r="SPF58" s="73"/>
      <c r="SPG58" s="73"/>
      <c r="SPH58" s="73"/>
      <c r="SPI58" s="73"/>
      <c r="SPJ58" s="73"/>
      <c r="SPK58" s="73"/>
      <c r="SPL58" s="73"/>
      <c r="SPM58" s="73"/>
      <c r="SPN58" s="73"/>
      <c r="SPO58" s="73"/>
      <c r="SPP58" s="73"/>
      <c r="SPQ58" s="73"/>
      <c r="SPR58" s="73"/>
      <c r="SPS58" s="73"/>
      <c r="SPT58" s="73"/>
      <c r="SPU58" s="73"/>
      <c r="SPV58" s="73"/>
      <c r="SPW58" s="73"/>
      <c r="SPX58" s="73"/>
      <c r="SPY58" s="73"/>
      <c r="SPZ58" s="73"/>
      <c r="SQA58" s="73"/>
      <c r="SQB58" s="73"/>
      <c r="SQC58" s="73"/>
      <c r="SQD58" s="73"/>
      <c r="SQE58" s="73"/>
      <c r="SQF58" s="73"/>
      <c r="SQG58" s="73"/>
      <c r="SQH58" s="73"/>
      <c r="SQI58" s="73"/>
      <c r="SQJ58" s="73"/>
      <c r="SQK58" s="73"/>
      <c r="SQL58" s="73"/>
      <c r="SQM58" s="73"/>
      <c r="SQN58" s="73"/>
      <c r="SQO58" s="73"/>
      <c r="SQP58" s="73"/>
      <c r="SQQ58" s="73"/>
      <c r="SQR58" s="73"/>
      <c r="SQS58" s="73"/>
      <c r="SQT58" s="73"/>
      <c r="SQU58" s="73"/>
      <c r="SQV58" s="73"/>
      <c r="SQW58" s="73"/>
      <c r="SQX58" s="73"/>
      <c r="SQY58" s="73"/>
      <c r="SQZ58" s="73"/>
      <c r="SRA58" s="73"/>
      <c r="SRB58" s="73"/>
      <c r="SRC58" s="73"/>
      <c r="SRD58" s="73"/>
      <c r="SRE58" s="73"/>
      <c r="SRF58" s="73"/>
      <c r="SRG58" s="73"/>
      <c r="SRH58" s="73"/>
      <c r="SRI58" s="73"/>
      <c r="SRJ58" s="73"/>
      <c r="SRK58" s="73"/>
      <c r="SRL58" s="73"/>
      <c r="SRM58" s="73"/>
      <c r="SRN58" s="73"/>
      <c r="SRO58" s="73"/>
      <c r="SRP58" s="73"/>
      <c r="SRQ58" s="73"/>
      <c r="SRR58" s="73"/>
      <c r="SRS58" s="73"/>
      <c r="SRT58" s="73"/>
      <c r="SRU58" s="73"/>
      <c r="SRV58" s="73"/>
      <c r="SRW58" s="73"/>
      <c r="SRX58" s="73"/>
      <c r="SRY58" s="73"/>
      <c r="SRZ58" s="73"/>
      <c r="SSA58" s="73"/>
      <c r="SSB58" s="73"/>
      <c r="SSC58" s="73"/>
      <c r="SSD58" s="73"/>
      <c r="SSE58" s="73"/>
      <c r="SSF58" s="73"/>
      <c r="SSG58" s="73"/>
      <c r="SSH58" s="73"/>
      <c r="SSI58" s="73"/>
      <c r="SSJ58" s="73"/>
      <c r="SSK58" s="73"/>
      <c r="SSL58" s="73"/>
      <c r="SSM58" s="73"/>
      <c r="SSN58" s="73"/>
      <c r="SSO58" s="73"/>
      <c r="SSP58" s="73"/>
      <c r="SSQ58" s="73"/>
      <c r="SSR58" s="73"/>
      <c r="SSS58" s="73"/>
      <c r="SST58" s="73"/>
      <c r="SSU58" s="73"/>
      <c r="SSV58" s="73"/>
      <c r="SSW58" s="73"/>
      <c r="SSX58" s="73"/>
      <c r="SSY58" s="73"/>
      <c r="SSZ58" s="73"/>
      <c r="STA58" s="73"/>
      <c r="STB58" s="73"/>
      <c r="STC58" s="73"/>
      <c r="STD58" s="73"/>
      <c r="STE58" s="73"/>
      <c r="STF58" s="73"/>
      <c r="STG58" s="73"/>
      <c r="STH58" s="73"/>
      <c r="STI58" s="73"/>
      <c r="STJ58" s="73"/>
      <c r="STK58" s="73"/>
      <c r="STL58" s="73"/>
      <c r="STM58" s="73"/>
      <c r="STN58" s="73"/>
      <c r="STO58" s="73"/>
      <c r="STP58" s="73"/>
      <c r="STQ58" s="73"/>
      <c r="STR58" s="73"/>
      <c r="STS58" s="73"/>
      <c r="STT58" s="73"/>
      <c r="STU58" s="73"/>
      <c r="STV58" s="73"/>
      <c r="STW58" s="73"/>
      <c r="STX58" s="73"/>
      <c r="STY58" s="73"/>
      <c r="STZ58" s="73"/>
      <c r="SUA58" s="73"/>
      <c r="SUB58" s="73"/>
      <c r="SUC58" s="73"/>
      <c r="SUD58" s="73"/>
      <c r="SUE58" s="73"/>
      <c r="SUF58" s="73"/>
      <c r="SUG58" s="73"/>
      <c r="SUH58" s="73"/>
      <c r="SUI58" s="73"/>
      <c r="SUJ58" s="73"/>
      <c r="SUK58" s="73"/>
      <c r="SUL58" s="73"/>
      <c r="SUM58" s="73"/>
      <c r="SUN58" s="73"/>
      <c r="SUO58" s="73"/>
      <c r="SUP58" s="73"/>
      <c r="SUQ58" s="73"/>
      <c r="SUR58" s="73"/>
      <c r="SUS58" s="73"/>
      <c r="SUT58" s="73"/>
      <c r="SUU58" s="73"/>
      <c r="SUV58" s="73"/>
      <c r="SUW58" s="73"/>
      <c r="SUX58" s="73"/>
      <c r="SUY58" s="73"/>
      <c r="SUZ58" s="73"/>
      <c r="SVA58" s="73"/>
      <c r="SVB58" s="73"/>
      <c r="SVC58" s="73"/>
      <c r="SVD58" s="73"/>
      <c r="SVE58" s="73"/>
      <c r="SVF58" s="73"/>
      <c r="SVG58" s="73"/>
      <c r="SVH58" s="73"/>
      <c r="SVI58" s="73"/>
      <c r="SVJ58" s="73"/>
      <c r="SVK58" s="73"/>
      <c r="SVL58" s="73"/>
      <c r="SVM58" s="73"/>
      <c r="SVN58" s="73"/>
      <c r="SVO58" s="73"/>
      <c r="SVP58" s="73"/>
      <c r="SVQ58" s="73"/>
      <c r="SVR58" s="73"/>
      <c r="SVS58" s="73"/>
      <c r="SVT58" s="73"/>
      <c r="SVU58" s="73"/>
      <c r="SVV58" s="73"/>
      <c r="SVW58" s="73"/>
      <c r="SVX58" s="73"/>
      <c r="SVY58" s="73"/>
      <c r="SVZ58" s="73"/>
      <c r="SWA58" s="73"/>
      <c r="SWB58" s="73"/>
      <c r="SWC58" s="73"/>
      <c r="SWD58" s="73"/>
      <c r="SWE58" s="73"/>
      <c r="SWF58" s="73"/>
      <c r="SWG58" s="73"/>
      <c r="SWH58" s="73"/>
      <c r="SWI58" s="73"/>
      <c r="SWJ58" s="73"/>
      <c r="SWK58" s="73"/>
      <c r="SWL58" s="73"/>
      <c r="SWM58" s="73"/>
      <c r="SWN58" s="73"/>
      <c r="SWO58" s="73"/>
      <c r="SWP58" s="73"/>
      <c r="SWQ58" s="73"/>
      <c r="SWR58" s="73"/>
      <c r="SWS58" s="73"/>
      <c r="SWT58" s="73"/>
      <c r="SWU58" s="73"/>
      <c r="SWV58" s="73"/>
      <c r="SWW58" s="73"/>
      <c r="SWX58" s="73"/>
      <c r="SWY58" s="73"/>
      <c r="SWZ58" s="73"/>
      <c r="SXA58" s="73"/>
      <c r="SXB58" s="73"/>
      <c r="SXC58" s="73"/>
      <c r="SXD58" s="73"/>
      <c r="SXE58" s="73"/>
      <c r="SXF58" s="73"/>
      <c r="SXG58" s="73"/>
      <c r="SXH58" s="73"/>
      <c r="SXI58" s="73"/>
      <c r="SXJ58" s="73"/>
      <c r="SXK58" s="73"/>
      <c r="SXL58" s="73"/>
      <c r="SXM58" s="73"/>
      <c r="SXN58" s="73"/>
      <c r="SXO58" s="73"/>
      <c r="SXP58" s="73"/>
      <c r="SXQ58" s="73"/>
      <c r="SXR58" s="73"/>
      <c r="SXS58" s="73"/>
      <c r="SXT58" s="73"/>
      <c r="SXU58" s="73"/>
      <c r="SXV58" s="73"/>
      <c r="SXW58" s="73"/>
      <c r="SXX58" s="73"/>
      <c r="SXY58" s="73"/>
      <c r="SXZ58" s="73"/>
      <c r="SYA58" s="73"/>
      <c r="SYB58" s="73"/>
      <c r="SYC58" s="73"/>
      <c r="SYD58" s="73"/>
      <c r="SYE58" s="73"/>
      <c r="SYF58" s="73"/>
      <c r="SYG58" s="73"/>
      <c r="SYH58" s="73"/>
      <c r="SYI58" s="73"/>
      <c r="SYJ58" s="73"/>
      <c r="SYK58" s="73"/>
      <c r="SYL58" s="73"/>
      <c r="SYM58" s="73"/>
      <c r="SYN58" s="73"/>
      <c r="SYO58" s="73"/>
      <c r="SYP58" s="73"/>
      <c r="SYQ58" s="73"/>
      <c r="SYR58" s="73"/>
      <c r="SYS58" s="73"/>
      <c r="SYT58" s="73"/>
      <c r="SYU58" s="73"/>
      <c r="SYV58" s="73"/>
      <c r="SYW58" s="73"/>
      <c r="SYX58" s="73"/>
      <c r="SYY58" s="73"/>
      <c r="SYZ58" s="73"/>
      <c r="SZA58" s="73"/>
      <c r="SZB58" s="73"/>
      <c r="SZC58" s="73"/>
      <c r="SZD58" s="73"/>
      <c r="SZE58" s="73"/>
      <c r="SZF58" s="73"/>
      <c r="SZG58" s="73"/>
      <c r="SZH58" s="73"/>
      <c r="SZI58" s="73"/>
      <c r="SZJ58" s="73"/>
      <c r="SZK58" s="73"/>
      <c r="SZL58" s="73"/>
      <c r="SZM58" s="73"/>
      <c r="SZN58" s="73"/>
      <c r="SZO58" s="73"/>
      <c r="SZP58" s="73"/>
      <c r="SZQ58" s="73"/>
      <c r="SZR58" s="73"/>
      <c r="SZS58" s="73"/>
      <c r="SZT58" s="73"/>
      <c r="SZU58" s="73"/>
      <c r="SZV58" s="73"/>
      <c r="SZW58" s="73"/>
      <c r="SZX58" s="73"/>
      <c r="SZY58" s="73"/>
      <c r="SZZ58" s="73"/>
      <c r="TAA58" s="73"/>
      <c r="TAB58" s="73"/>
      <c r="TAC58" s="73"/>
      <c r="TAD58" s="73"/>
      <c r="TAE58" s="73"/>
      <c r="TAF58" s="73"/>
      <c r="TAG58" s="73"/>
      <c r="TAH58" s="73"/>
      <c r="TAI58" s="73"/>
      <c r="TAJ58" s="73"/>
      <c r="TAK58" s="73"/>
      <c r="TAL58" s="73"/>
      <c r="TAM58" s="73"/>
      <c r="TAN58" s="73"/>
      <c r="TAO58" s="73"/>
      <c r="TAP58" s="73"/>
      <c r="TAQ58" s="73"/>
      <c r="TAR58" s="73"/>
      <c r="TAS58" s="73"/>
      <c r="TAT58" s="73"/>
      <c r="TAU58" s="73"/>
      <c r="TAV58" s="73"/>
      <c r="TAW58" s="73"/>
      <c r="TAX58" s="73"/>
      <c r="TAY58" s="73"/>
      <c r="TAZ58" s="73"/>
      <c r="TBA58" s="73"/>
      <c r="TBB58" s="73"/>
      <c r="TBC58" s="73"/>
      <c r="TBD58" s="73"/>
      <c r="TBE58" s="73"/>
      <c r="TBF58" s="73"/>
      <c r="TBG58" s="73"/>
      <c r="TBH58" s="73"/>
      <c r="TBI58" s="73"/>
      <c r="TBJ58" s="73"/>
      <c r="TBK58" s="73"/>
      <c r="TBL58" s="73"/>
      <c r="TBM58" s="73"/>
      <c r="TBN58" s="73"/>
      <c r="TBO58" s="73"/>
      <c r="TBP58" s="73"/>
      <c r="TBQ58" s="73"/>
      <c r="TBR58" s="73"/>
      <c r="TBS58" s="73"/>
      <c r="TBT58" s="73"/>
      <c r="TBU58" s="73"/>
      <c r="TBV58" s="73"/>
      <c r="TBW58" s="73"/>
      <c r="TBX58" s="73"/>
      <c r="TBY58" s="73"/>
      <c r="TBZ58" s="73"/>
      <c r="TCA58" s="73"/>
      <c r="TCB58" s="73"/>
      <c r="TCC58" s="73"/>
      <c r="TCD58" s="73"/>
      <c r="TCE58" s="73"/>
      <c r="TCF58" s="73"/>
      <c r="TCG58" s="73"/>
      <c r="TCH58" s="73"/>
      <c r="TCI58" s="73"/>
      <c r="TCJ58" s="73"/>
      <c r="TCK58" s="73"/>
      <c r="TCL58" s="73"/>
      <c r="TCM58" s="73"/>
      <c r="TCN58" s="73"/>
      <c r="TCO58" s="73"/>
      <c r="TCP58" s="73"/>
      <c r="TCQ58" s="73"/>
      <c r="TCR58" s="73"/>
      <c r="TCS58" s="73"/>
      <c r="TCT58" s="73"/>
      <c r="TCU58" s="73"/>
      <c r="TCV58" s="73"/>
      <c r="TCW58" s="73"/>
      <c r="TCX58" s="73"/>
      <c r="TCY58" s="73"/>
      <c r="TCZ58" s="73"/>
      <c r="TDA58" s="73"/>
      <c r="TDB58" s="73"/>
      <c r="TDC58" s="73"/>
      <c r="TDD58" s="73"/>
      <c r="TDE58" s="73"/>
      <c r="TDF58" s="73"/>
      <c r="TDG58" s="73"/>
      <c r="TDH58" s="73"/>
      <c r="TDI58" s="73"/>
      <c r="TDJ58" s="73"/>
      <c r="TDK58" s="73"/>
      <c r="TDL58" s="73"/>
      <c r="TDM58" s="73"/>
      <c r="TDN58" s="73"/>
      <c r="TDO58" s="73"/>
      <c r="TDP58" s="73"/>
      <c r="TDQ58" s="73"/>
      <c r="TDR58" s="73"/>
      <c r="TDS58" s="73"/>
      <c r="TDT58" s="73"/>
      <c r="TDU58" s="73"/>
      <c r="TDV58" s="73"/>
      <c r="TDW58" s="73"/>
      <c r="TDX58" s="73"/>
      <c r="TDY58" s="73"/>
      <c r="TDZ58" s="73"/>
      <c r="TEA58" s="73"/>
      <c r="TEB58" s="73"/>
      <c r="TEC58" s="73"/>
      <c r="TED58" s="73"/>
      <c r="TEE58" s="73"/>
      <c r="TEF58" s="73"/>
      <c r="TEG58" s="73"/>
      <c r="TEH58" s="73"/>
      <c r="TEI58" s="73"/>
      <c r="TEJ58" s="73"/>
      <c r="TEK58" s="73"/>
      <c r="TEL58" s="73"/>
      <c r="TEM58" s="73"/>
      <c r="TEN58" s="73"/>
      <c r="TEO58" s="73"/>
      <c r="TEP58" s="73"/>
      <c r="TEQ58" s="73"/>
      <c r="TER58" s="73"/>
      <c r="TES58" s="73"/>
      <c r="TET58" s="73"/>
      <c r="TEU58" s="73"/>
      <c r="TEV58" s="73"/>
      <c r="TEW58" s="73"/>
      <c r="TEX58" s="73"/>
      <c r="TEY58" s="73"/>
      <c r="TEZ58" s="73"/>
      <c r="TFA58" s="73"/>
      <c r="TFB58" s="73"/>
      <c r="TFC58" s="73"/>
      <c r="TFD58" s="73"/>
      <c r="TFE58" s="73"/>
      <c r="TFF58" s="73"/>
      <c r="TFG58" s="73"/>
      <c r="TFH58" s="73"/>
      <c r="TFI58" s="73"/>
      <c r="TFJ58" s="73"/>
      <c r="TFK58" s="73"/>
      <c r="TFL58" s="73"/>
      <c r="TFM58" s="73"/>
      <c r="TFN58" s="73"/>
      <c r="TFO58" s="73"/>
      <c r="TFP58" s="73"/>
      <c r="TFQ58" s="73"/>
      <c r="TFR58" s="73"/>
      <c r="TFS58" s="73"/>
      <c r="TFT58" s="73"/>
      <c r="TFU58" s="73"/>
      <c r="TFV58" s="73"/>
      <c r="TFW58" s="73"/>
      <c r="TFX58" s="73"/>
      <c r="TFY58" s="73"/>
      <c r="TFZ58" s="73"/>
      <c r="TGA58" s="73"/>
      <c r="TGB58" s="73"/>
      <c r="TGC58" s="73"/>
      <c r="TGD58" s="73"/>
      <c r="TGE58" s="73"/>
      <c r="TGF58" s="73"/>
      <c r="TGG58" s="73"/>
      <c r="TGH58" s="73"/>
      <c r="TGI58" s="73"/>
      <c r="TGJ58" s="73"/>
      <c r="TGK58" s="73"/>
      <c r="TGL58" s="73"/>
      <c r="TGM58" s="73"/>
      <c r="TGN58" s="73"/>
      <c r="TGO58" s="73"/>
      <c r="TGP58" s="73"/>
      <c r="TGQ58" s="73"/>
      <c r="TGR58" s="73"/>
      <c r="TGS58" s="73"/>
      <c r="TGT58" s="73"/>
      <c r="TGU58" s="73"/>
      <c r="TGV58" s="73"/>
      <c r="TGW58" s="73"/>
      <c r="TGX58" s="73"/>
      <c r="TGY58" s="73"/>
      <c r="TGZ58" s="73"/>
      <c r="THA58" s="73"/>
      <c r="THB58" s="73"/>
      <c r="THC58" s="73"/>
      <c r="THD58" s="73"/>
      <c r="THE58" s="73"/>
      <c r="THF58" s="73"/>
      <c r="THG58" s="73"/>
      <c r="THH58" s="73"/>
      <c r="THI58" s="73"/>
      <c r="THJ58" s="73"/>
      <c r="THK58" s="73"/>
      <c r="THL58" s="73"/>
      <c r="THM58" s="73"/>
      <c r="THN58" s="73"/>
      <c r="THO58" s="73"/>
      <c r="THP58" s="73"/>
      <c r="THQ58" s="73"/>
      <c r="THR58" s="73"/>
      <c r="THS58" s="73"/>
      <c r="THT58" s="73"/>
      <c r="THU58" s="73"/>
      <c r="THV58" s="73"/>
      <c r="THW58" s="73"/>
      <c r="THX58" s="73"/>
      <c r="THY58" s="73"/>
      <c r="THZ58" s="73"/>
      <c r="TIA58" s="73"/>
      <c r="TIB58" s="73"/>
      <c r="TIC58" s="73"/>
      <c r="TID58" s="73"/>
      <c r="TIE58" s="73"/>
      <c r="TIF58" s="73"/>
      <c r="TIG58" s="73"/>
      <c r="TIH58" s="73"/>
      <c r="TII58" s="73"/>
      <c r="TIJ58" s="73"/>
      <c r="TIK58" s="73"/>
      <c r="TIL58" s="73"/>
      <c r="TIM58" s="73"/>
      <c r="TIN58" s="73"/>
      <c r="TIO58" s="73"/>
      <c r="TIP58" s="73"/>
      <c r="TIQ58" s="73"/>
      <c r="TIR58" s="73"/>
      <c r="TIS58" s="73"/>
      <c r="TIT58" s="73"/>
      <c r="TIU58" s="73"/>
      <c r="TIV58" s="73"/>
      <c r="TIW58" s="73"/>
      <c r="TIX58" s="73"/>
      <c r="TIY58" s="73"/>
      <c r="TIZ58" s="73"/>
      <c r="TJA58" s="73"/>
      <c r="TJB58" s="73"/>
      <c r="TJC58" s="73"/>
      <c r="TJD58" s="73"/>
      <c r="TJE58" s="73"/>
      <c r="TJF58" s="73"/>
      <c r="TJG58" s="73"/>
      <c r="TJH58" s="73"/>
      <c r="TJI58" s="73"/>
      <c r="TJJ58" s="73"/>
      <c r="TJK58" s="73"/>
      <c r="TJL58" s="73"/>
      <c r="TJM58" s="73"/>
      <c r="TJN58" s="73"/>
      <c r="TJO58" s="73"/>
      <c r="TJP58" s="73"/>
      <c r="TJQ58" s="73"/>
      <c r="TJR58" s="73"/>
      <c r="TJS58" s="73"/>
      <c r="TJT58" s="73"/>
      <c r="TJU58" s="73"/>
      <c r="TJV58" s="73"/>
      <c r="TJW58" s="73"/>
      <c r="TJX58" s="73"/>
      <c r="TJY58" s="73"/>
      <c r="TJZ58" s="73"/>
      <c r="TKA58" s="73"/>
      <c r="TKB58" s="73"/>
      <c r="TKC58" s="73"/>
      <c r="TKD58" s="73"/>
      <c r="TKE58" s="73"/>
      <c r="TKF58" s="73"/>
      <c r="TKG58" s="73"/>
      <c r="TKH58" s="73"/>
      <c r="TKI58" s="73"/>
      <c r="TKJ58" s="73"/>
      <c r="TKK58" s="73"/>
      <c r="TKL58" s="73"/>
      <c r="TKM58" s="73"/>
      <c r="TKN58" s="73"/>
      <c r="TKO58" s="73"/>
      <c r="TKP58" s="73"/>
      <c r="TKQ58" s="73"/>
      <c r="TKR58" s="73"/>
      <c r="TKS58" s="73"/>
      <c r="TKT58" s="73"/>
      <c r="TKU58" s="73"/>
      <c r="TKV58" s="73"/>
      <c r="TKW58" s="73"/>
      <c r="TKX58" s="73"/>
      <c r="TKY58" s="73"/>
      <c r="TKZ58" s="73"/>
      <c r="TLA58" s="73"/>
      <c r="TLB58" s="73"/>
      <c r="TLC58" s="73"/>
      <c r="TLD58" s="73"/>
      <c r="TLE58" s="73"/>
      <c r="TLF58" s="73"/>
      <c r="TLG58" s="73"/>
      <c r="TLH58" s="73"/>
      <c r="TLI58" s="73"/>
      <c r="TLJ58" s="73"/>
      <c r="TLK58" s="73"/>
      <c r="TLL58" s="73"/>
      <c r="TLM58" s="73"/>
      <c r="TLN58" s="73"/>
      <c r="TLO58" s="73"/>
      <c r="TLP58" s="73"/>
      <c r="TLQ58" s="73"/>
      <c r="TLR58" s="73"/>
      <c r="TLS58" s="73"/>
      <c r="TLT58" s="73"/>
      <c r="TLU58" s="73"/>
      <c r="TLV58" s="73"/>
      <c r="TLW58" s="73"/>
      <c r="TLX58" s="73"/>
      <c r="TLY58" s="73"/>
      <c r="TLZ58" s="73"/>
      <c r="TMA58" s="73"/>
      <c r="TMB58" s="73"/>
      <c r="TMC58" s="73"/>
      <c r="TMD58" s="73"/>
      <c r="TME58" s="73"/>
      <c r="TMF58" s="73"/>
      <c r="TMG58" s="73"/>
      <c r="TMH58" s="73"/>
      <c r="TMI58" s="73"/>
      <c r="TMJ58" s="73"/>
      <c r="TMK58" s="73"/>
      <c r="TML58" s="73"/>
      <c r="TMM58" s="73"/>
      <c r="TMN58" s="73"/>
      <c r="TMO58" s="73"/>
      <c r="TMP58" s="73"/>
      <c r="TMQ58" s="73"/>
      <c r="TMR58" s="73"/>
      <c r="TMS58" s="73"/>
      <c r="TMT58" s="73"/>
      <c r="TMU58" s="73"/>
      <c r="TMV58" s="73"/>
      <c r="TMW58" s="73"/>
      <c r="TMX58" s="73"/>
      <c r="TMY58" s="73"/>
      <c r="TMZ58" s="73"/>
      <c r="TNA58" s="73"/>
      <c r="TNB58" s="73"/>
      <c r="TNC58" s="73"/>
      <c r="TND58" s="73"/>
      <c r="TNE58" s="73"/>
      <c r="TNF58" s="73"/>
      <c r="TNG58" s="73"/>
      <c r="TNH58" s="73"/>
      <c r="TNI58" s="73"/>
      <c r="TNJ58" s="73"/>
      <c r="TNK58" s="73"/>
      <c r="TNL58" s="73"/>
      <c r="TNM58" s="73"/>
      <c r="TNN58" s="73"/>
      <c r="TNO58" s="73"/>
      <c r="TNP58" s="73"/>
      <c r="TNQ58" s="73"/>
      <c r="TNR58" s="73"/>
      <c r="TNS58" s="73"/>
      <c r="TNT58" s="73"/>
      <c r="TNU58" s="73"/>
      <c r="TNV58" s="73"/>
      <c r="TNW58" s="73"/>
      <c r="TNX58" s="73"/>
      <c r="TNY58" s="73"/>
      <c r="TNZ58" s="73"/>
      <c r="TOA58" s="73"/>
      <c r="TOB58" s="73"/>
      <c r="TOC58" s="73"/>
      <c r="TOD58" s="73"/>
      <c r="TOE58" s="73"/>
      <c r="TOF58" s="73"/>
      <c r="TOG58" s="73"/>
      <c r="TOH58" s="73"/>
      <c r="TOI58" s="73"/>
      <c r="TOJ58" s="73"/>
      <c r="TOK58" s="73"/>
      <c r="TOL58" s="73"/>
      <c r="TOM58" s="73"/>
      <c r="TON58" s="73"/>
      <c r="TOO58" s="73"/>
      <c r="TOP58" s="73"/>
      <c r="TOQ58" s="73"/>
      <c r="TOR58" s="73"/>
      <c r="TOS58" s="73"/>
      <c r="TOT58" s="73"/>
      <c r="TOU58" s="73"/>
      <c r="TOV58" s="73"/>
      <c r="TOW58" s="73"/>
      <c r="TOX58" s="73"/>
      <c r="TOY58" s="73"/>
      <c r="TOZ58" s="73"/>
      <c r="TPA58" s="73"/>
      <c r="TPB58" s="73"/>
      <c r="TPC58" s="73"/>
      <c r="TPD58" s="73"/>
      <c r="TPE58" s="73"/>
      <c r="TPF58" s="73"/>
      <c r="TPG58" s="73"/>
      <c r="TPH58" s="73"/>
      <c r="TPI58" s="73"/>
      <c r="TPJ58" s="73"/>
      <c r="TPK58" s="73"/>
      <c r="TPL58" s="73"/>
      <c r="TPM58" s="73"/>
      <c r="TPN58" s="73"/>
      <c r="TPO58" s="73"/>
      <c r="TPP58" s="73"/>
      <c r="TPQ58" s="73"/>
      <c r="TPR58" s="73"/>
      <c r="TPS58" s="73"/>
      <c r="TPT58" s="73"/>
      <c r="TPU58" s="73"/>
      <c r="TPV58" s="73"/>
      <c r="TPW58" s="73"/>
      <c r="TPX58" s="73"/>
      <c r="TPY58" s="73"/>
      <c r="TPZ58" s="73"/>
      <c r="TQA58" s="73"/>
      <c r="TQB58" s="73"/>
      <c r="TQC58" s="73"/>
      <c r="TQD58" s="73"/>
      <c r="TQE58" s="73"/>
      <c r="TQF58" s="73"/>
      <c r="TQG58" s="73"/>
      <c r="TQH58" s="73"/>
      <c r="TQI58" s="73"/>
      <c r="TQJ58" s="73"/>
      <c r="TQK58" s="73"/>
      <c r="TQL58" s="73"/>
      <c r="TQM58" s="73"/>
      <c r="TQN58" s="73"/>
      <c r="TQO58" s="73"/>
      <c r="TQP58" s="73"/>
      <c r="TQQ58" s="73"/>
      <c r="TQR58" s="73"/>
      <c r="TQS58" s="73"/>
      <c r="TQT58" s="73"/>
      <c r="TQU58" s="73"/>
      <c r="TQV58" s="73"/>
      <c r="TQW58" s="73"/>
      <c r="TQX58" s="73"/>
      <c r="TQY58" s="73"/>
      <c r="TQZ58" s="73"/>
      <c r="TRA58" s="73"/>
      <c r="TRB58" s="73"/>
      <c r="TRC58" s="73"/>
      <c r="TRD58" s="73"/>
      <c r="TRE58" s="73"/>
      <c r="TRF58" s="73"/>
      <c r="TRG58" s="73"/>
      <c r="TRH58" s="73"/>
      <c r="TRI58" s="73"/>
      <c r="TRJ58" s="73"/>
      <c r="TRK58" s="73"/>
      <c r="TRL58" s="73"/>
      <c r="TRM58" s="73"/>
      <c r="TRN58" s="73"/>
      <c r="TRO58" s="73"/>
      <c r="TRP58" s="73"/>
      <c r="TRQ58" s="73"/>
      <c r="TRR58" s="73"/>
      <c r="TRS58" s="73"/>
      <c r="TRT58" s="73"/>
      <c r="TRU58" s="73"/>
      <c r="TRV58" s="73"/>
      <c r="TRW58" s="73"/>
      <c r="TRX58" s="73"/>
      <c r="TRY58" s="73"/>
      <c r="TRZ58" s="73"/>
      <c r="TSA58" s="73"/>
      <c r="TSB58" s="73"/>
      <c r="TSC58" s="73"/>
      <c r="TSD58" s="73"/>
      <c r="TSE58" s="73"/>
      <c r="TSF58" s="73"/>
      <c r="TSG58" s="73"/>
      <c r="TSH58" s="73"/>
      <c r="TSI58" s="73"/>
      <c r="TSJ58" s="73"/>
      <c r="TSK58" s="73"/>
      <c r="TSL58" s="73"/>
      <c r="TSM58" s="73"/>
      <c r="TSN58" s="73"/>
      <c r="TSO58" s="73"/>
      <c r="TSP58" s="73"/>
      <c r="TSQ58" s="73"/>
      <c r="TSR58" s="73"/>
      <c r="TSS58" s="73"/>
      <c r="TST58" s="73"/>
      <c r="TSU58" s="73"/>
      <c r="TSV58" s="73"/>
      <c r="TSW58" s="73"/>
      <c r="TSX58" s="73"/>
      <c r="TSY58" s="73"/>
      <c r="TSZ58" s="73"/>
      <c r="TTA58" s="73"/>
      <c r="TTB58" s="73"/>
      <c r="TTC58" s="73"/>
      <c r="TTD58" s="73"/>
      <c r="TTE58" s="73"/>
      <c r="TTF58" s="73"/>
      <c r="TTG58" s="73"/>
      <c r="TTH58" s="73"/>
      <c r="TTI58" s="73"/>
      <c r="TTJ58" s="73"/>
      <c r="TTK58" s="73"/>
      <c r="TTL58" s="73"/>
      <c r="TTM58" s="73"/>
      <c r="TTN58" s="73"/>
      <c r="TTO58" s="73"/>
      <c r="TTP58" s="73"/>
      <c r="TTQ58" s="73"/>
      <c r="TTR58" s="73"/>
      <c r="TTS58" s="73"/>
      <c r="TTT58" s="73"/>
      <c r="TTU58" s="73"/>
      <c r="TTV58" s="73"/>
      <c r="TTW58" s="73"/>
      <c r="TTX58" s="73"/>
      <c r="TTY58" s="73"/>
      <c r="TTZ58" s="73"/>
      <c r="TUA58" s="73"/>
      <c r="TUB58" s="73"/>
      <c r="TUC58" s="73"/>
      <c r="TUD58" s="73"/>
      <c r="TUE58" s="73"/>
      <c r="TUF58" s="73"/>
      <c r="TUG58" s="73"/>
      <c r="TUH58" s="73"/>
      <c r="TUI58" s="73"/>
      <c r="TUJ58" s="73"/>
      <c r="TUK58" s="73"/>
      <c r="TUL58" s="73"/>
      <c r="TUM58" s="73"/>
      <c r="TUN58" s="73"/>
      <c r="TUO58" s="73"/>
      <c r="TUP58" s="73"/>
      <c r="TUQ58" s="73"/>
      <c r="TUR58" s="73"/>
      <c r="TUS58" s="73"/>
      <c r="TUT58" s="73"/>
      <c r="TUU58" s="73"/>
      <c r="TUV58" s="73"/>
      <c r="TUW58" s="73"/>
      <c r="TUX58" s="73"/>
      <c r="TUY58" s="73"/>
      <c r="TUZ58" s="73"/>
      <c r="TVA58" s="73"/>
      <c r="TVB58" s="73"/>
      <c r="TVC58" s="73"/>
      <c r="TVD58" s="73"/>
      <c r="TVE58" s="73"/>
      <c r="TVF58" s="73"/>
      <c r="TVG58" s="73"/>
      <c r="TVH58" s="73"/>
      <c r="TVI58" s="73"/>
      <c r="TVJ58" s="73"/>
      <c r="TVK58" s="73"/>
      <c r="TVL58" s="73"/>
      <c r="TVM58" s="73"/>
      <c r="TVN58" s="73"/>
      <c r="TVO58" s="73"/>
      <c r="TVP58" s="73"/>
      <c r="TVQ58" s="73"/>
      <c r="TVR58" s="73"/>
      <c r="TVS58" s="73"/>
      <c r="TVT58" s="73"/>
      <c r="TVU58" s="73"/>
      <c r="TVV58" s="73"/>
      <c r="TVW58" s="73"/>
      <c r="TVX58" s="73"/>
      <c r="TVY58" s="73"/>
      <c r="TVZ58" s="73"/>
      <c r="TWA58" s="73"/>
      <c r="TWB58" s="73"/>
      <c r="TWC58" s="73"/>
      <c r="TWD58" s="73"/>
      <c r="TWE58" s="73"/>
      <c r="TWF58" s="73"/>
      <c r="TWG58" s="73"/>
      <c r="TWH58" s="73"/>
      <c r="TWI58" s="73"/>
      <c r="TWJ58" s="73"/>
      <c r="TWK58" s="73"/>
      <c r="TWL58" s="73"/>
      <c r="TWM58" s="73"/>
      <c r="TWN58" s="73"/>
      <c r="TWO58" s="73"/>
      <c r="TWP58" s="73"/>
      <c r="TWQ58" s="73"/>
      <c r="TWR58" s="73"/>
      <c r="TWS58" s="73"/>
      <c r="TWT58" s="73"/>
      <c r="TWU58" s="73"/>
      <c r="TWV58" s="73"/>
      <c r="TWW58" s="73"/>
      <c r="TWX58" s="73"/>
      <c r="TWY58" s="73"/>
      <c r="TWZ58" s="73"/>
      <c r="TXA58" s="73"/>
      <c r="TXB58" s="73"/>
      <c r="TXC58" s="73"/>
      <c r="TXD58" s="73"/>
      <c r="TXE58" s="73"/>
      <c r="TXF58" s="73"/>
      <c r="TXG58" s="73"/>
      <c r="TXH58" s="73"/>
      <c r="TXI58" s="73"/>
      <c r="TXJ58" s="73"/>
      <c r="TXK58" s="73"/>
      <c r="TXL58" s="73"/>
      <c r="TXM58" s="73"/>
      <c r="TXN58" s="73"/>
      <c r="TXO58" s="73"/>
      <c r="TXP58" s="73"/>
      <c r="TXQ58" s="73"/>
      <c r="TXR58" s="73"/>
      <c r="TXS58" s="73"/>
      <c r="TXT58" s="73"/>
      <c r="TXU58" s="73"/>
      <c r="TXV58" s="73"/>
      <c r="TXW58" s="73"/>
      <c r="TXX58" s="73"/>
      <c r="TXY58" s="73"/>
      <c r="TXZ58" s="73"/>
      <c r="TYA58" s="73"/>
      <c r="TYB58" s="73"/>
      <c r="TYC58" s="73"/>
      <c r="TYD58" s="73"/>
      <c r="TYE58" s="73"/>
      <c r="TYF58" s="73"/>
      <c r="TYG58" s="73"/>
      <c r="TYH58" s="73"/>
      <c r="TYI58" s="73"/>
      <c r="TYJ58" s="73"/>
      <c r="TYK58" s="73"/>
      <c r="TYL58" s="73"/>
      <c r="TYM58" s="73"/>
      <c r="TYN58" s="73"/>
      <c r="TYO58" s="73"/>
      <c r="TYP58" s="73"/>
      <c r="TYQ58" s="73"/>
      <c r="TYR58" s="73"/>
      <c r="TYS58" s="73"/>
      <c r="TYT58" s="73"/>
      <c r="TYU58" s="73"/>
      <c r="TYV58" s="73"/>
      <c r="TYW58" s="73"/>
      <c r="TYX58" s="73"/>
      <c r="TYY58" s="73"/>
      <c r="TYZ58" s="73"/>
      <c r="TZA58" s="73"/>
      <c r="TZB58" s="73"/>
      <c r="TZC58" s="73"/>
      <c r="TZD58" s="73"/>
      <c r="TZE58" s="73"/>
      <c r="TZF58" s="73"/>
      <c r="TZG58" s="73"/>
      <c r="TZH58" s="73"/>
      <c r="TZI58" s="73"/>
      <c r="TZJ58" s="73"/>
      <c r="TZK58" s="73"/>
      <c r="TZL58" s="73"/>
      <c r="TZM58" s="73"/>
      <c r="TZN58" s="73"/>
      <c r="TZO58" s="73"/>
      <c r="TZP58" s="73"/>
      <c r="TZQ58" s="73"/>
      <c r="TZR58" s="73"/>
      <c r="TZS58" s="73"/>
      <c r="TZT58" s="73"/>
      <c r="TZU58" s="73"/>
      <c r="TZV58" s="73"/>
      <c r="TZW58" s="73"/>
      <c r="TZX58" s="73"/>
      <c r="TZY58" s="73"/>
      <c r="TZZ58" s="73"/>
      <c r="UAA58" s="73"/>
      <c r="UAB58" s="73"/>
      <c r="UAC58" s="73"/>
      <c r="UAD58" s="73"/>
      <c r="UAE58" s="73"/>
      <c r="UAF58" s="73"/>
      <c r="UAG58" s="73"/>
      <c r="UAH58" s="73"/>
      <c r="UAI58" s="73"/>
      <c r="UAJ58" s="73"/>
      <c r="UAK58" s="73"/>
      <c r="UAL58" s="73"/>
      <c r="UAM58" s="73"/>
      <c r="UAN58" s="73"/>
      <c r="UAO58" s="73"/>
      <c r="UAP58" s="73"/>
      <c r="UAQ58" s="73"/>
      <c r="UAR58" s="73"/>
      <c r="UAS58" s="73"/>
      <c r="UAT58" s="73"/>
      <c r="UAU58" s="73"/>
      <c r="UAV58" s="73"/>
      <c r="UAW58" s="73"/>
      <c r="UAX58" s="73"/>
      <c r="UAY58" s="73"/>
      <c r="UAZ58" s="73"/>
      <c r="UBA58" s="73"/>
      <c r="UBB58" s="73"/>
      <c r="UBC58" s="73"/>
      <c r="UBD58" s="73"/>
      <c r="UBE58" s="73"/>
      <c r="UBF58" s="73"/>
      <c r="UBG58" s="73"/>
      <c r="UBH58" s="73"/>
      <c r="UBI58" s="73"/>
      <c r="UBJ58" s="73"/>
      <c r="UBK58" s="73"/>
      <c r="UBL58" s="73"/>
      <c r="UBM58" s="73"/>
      <c r="UBN58" s="73"/>
      <c r="UBO58" s="73"/>
      <c r="UBP58" s="73"/>
      <c r="UBQ58" s="73"/>
      <c r="UBR58" s="73"/>
      <c r="UBS58" s="73"/>
      <c r="UBT58" s="73"/>
      <c r="UBU58" s="73"/>
      <c r="UBV58" s="73"/>
      <c r="UBW58" s="73"/>
      <c r="UBX58" s="73"/>
      <c r="UBY58" s="73"/>
      <c r="UBZ58" s="73"/>
      <c r="UCA58" s="73"/>
      <c r="UCB58" s="73"/>
      <c r="UCC58" s="73"/>
      <c r="UCD58" s="73"/>
      <c r="UCE58" s="73"/>
      <c r="UCF58" s="73"/>
      <c r="UCG58" s="73"/>
      <c r="UCH58" s="73"/>
      <c r="UCI58" s="73"/>
      <c r="UCJ58" s="73"/>
      <c r="UCK58" s="73"/>
      <c r="UCL58" s="73"/>
      <c r="UCM58" s="73"/>
      <c r="UCN58" s="73"/>
      <c r="UCO58" s="73"/>
      <c r="UCP58" s="73"/>
      <c r="UCQ58" s="73"/>
      <c r="UCR58" s="73"/>
      <c r="UCS58" s="73"/>
      <c r="UCT58" s="73"/>
      <c r="UCU58" s="73"/>
      <c r="UCV58" s="73"/>
      <c r="UCW58" s="73"/>
      <c r="UCX58" s="73"/>
      <c r="UCY58" s="73"/>
      <c r="UCZ58" s="73"/>
      <c r="UDA58" s="73"/>
      <c r="UDB58" s="73"/>
      <c r="UDC58" s="73"/>
      <c r="UDD58" s="73"/>
      <c r="UDE58" s="73"/>
      <c r="UDF58" s="73"/>
      <c r="UDG58" s="73"/>
      <c r="UDH58" s="73"/>
      <c r="UDI58" s="73"/>
      <c r="UDJ58" s="73"/>
      <c r="UDK58" s="73"/>
      <c r="UDL58" s="73"/>
      <c r="UDM58" s="73"/>
      <c r="UDN58" s="73"/>
      <c r="UDO58" s="73"/>
      <c r="UDP58" s="73"/>
      <c r="UDQ58" s="73"/>
      <c r="UDR58" s="73"/>
      <c r="UDS58" s="73"/>
      <c r="UDT58" s="73"/>
      <c r="UDU58" s="73"/>
      <c r="UDV58" s="73"/>
      <c r="UDW58" s="73"/>
      <c r="UDX58" s="73"/>
      <c r="UDY58" s="73"/>
      <c r="UDZ58" s="73"/>
      <c r="UEA58" s="73"/>
      <c r="UEB58" s="73"/>
      <c r="UEC58" s="73"/>
      <c r="UED58" s="73"/>
      <c r="UEE58" s="73"/>
      <c r="UEF58" s="73"/>
      <c r="UEG58" s="73"/>
      <c r="UEH58" s="73"/>
      <c r="UEI58" s="73"/>
      <c r="UEJ58" s="73"/>
      <c r="UEK58" s="73"/>
      <c r="UEL58" s="73"/>
      <c r="UEM58" s="73"/>
      <c r="UEN58" s="73"/>
      <c r="UEO58" s="73"/>
      <c r="UEP58" s="73"/>
      <c r="UEQ58" s="73"/>
      <c r="UER58" s="73"/>
      <c r="UES58" s="73"/>
      <c r="UET58" s="73"/>
      <c r="UEU58" s="73"/>
      <c r="UEV58" s="73"/>
      <c r="UEW58" s="73"/>
      <c r="UEX58" s="73"/>
      <c r="UEY58" s="73"/>
      <c r="UEZ58" s="73"/>
      <c r="UFA58" s="73"/>
      <c r="UFB58" s="73"/>
      <c r="UFC58" s="73"/>
      <c r="UFD58" s="73"/>
      <c r="UFE58" s="73"/>
      <c r="UFF58" s="73"/>
      <c r="UFG58" s="73"/>
      <c r="UFH58" s="73"/>
      <c r="UFI58" s="73"/>
      <c r="UFJ58" s="73"/>
      <c r="UFK58" s="73"/>
      <c r="UFL58" s="73"/>
      <c r="UFM58" s="73"/>
      <c r="UFN58" s="73"/>
      <c r="UFO58" s="73"/>
      <c r="UFP58" s="73"/>
      <c r="UFQ58" s="73"/>
      <c r="UFR58" s="73"/>
      <c r="UFS58" s="73"/>
      <c r="UFT58" s="73"/>
      <c r="UFU58" s="73"/>
      <c r="UFV58" s="73"/>
      <c r="UFW58" s="73"/>
      <c r="UFX58" s="73"/>
      <c r="UFY58" s="73"/>
      <c r="UFZ58" s="73"/>
      <c r="UGA58" s="73"/>
      <c r="UGB58" s="73"/>
      <c r="UGC58" s="73"/>
      <c r="UGD58" s="73"/>
      <c r="UGE58" s="73"/>
      <c r="UGF58" s="73"/>
      <c r="UGG58" s="73"/>
      <c r="UGH58" s="73"/>
      <c r="UGI58" s="73"/>
      <c r="UGJ58" s="73"/>
      <c r="UGK58" s="73"/>
      <c r="UGL58" s="73"/>
      <c r="UGM58" s="73"/>
      <c r="UGN58" s="73"/>
      <c r="UGO58" s="73"/>
      <c r="UGP58" s="73"/>
      <c r="UGQ58" s="73"/>
      <c r="UGR58" s="73"/>
      <c r="UGS58" s="73"/>
      <c r="UGT58" s="73"/>
      <c r="UGU58" s="73"/>
      <c r="UGV58" s="73"/>
      <c r="UGW58" s="73"/>
      <c r="UGX58" s="73"/>
      <c r="UGY58" s="73"/>
      <c r="UGZ58" s="73"/>
      <c r="UHA58" s="73"/>
      <c r="UHB58" s="73"/>
      <c r="UHC58" s="73"/>
      <c r="UHD58" s="73"/>
      <c r="UHE58" s="73"/>
      <c r="UHF58" s="73"/>
      <c r="UHG58" s="73"/>
      <c r="UHH58" s="73"/>
      <c r="UHI58" s="73"/>
      <c r="UHJ58" s="73"/>
      <c r="UHK58" s="73"/>
      <c r="UHL58" s="73"/>
      <c r="UHM58" s="73"/>
      <c r="UHN58" s="73"/>
      <c r="UHO58" s="73"/>
      <c r="UHP58" s="73"/>
      <c r="UHQ58" s="73"/>
      <c r="UHR58" s="73"/>
      <c r="UHS58" s="73"/>
      <c r="UHT58" s="73"/>
      <c r="UHU58" s="73"/>
      <c r="UHV58" s="73"/>
      <c r="UHW58" s="73"/>
      <c r="UHX58" s="73"/>
      <c r="UHY58" s="73"/>
      <c r="UHZ58" s="73"/>
      <c r="UIA58" s="73"/>
      <c r="UIB58" s="73"/>
      <c r="UIC58" s="73"/>
      <c r="UID58" s="73"/>
      <c r="UIE58" s="73"/>
      <c r="UIF58" s="73"/>
      <c r="UIG58" s="73"/>
      <c r="UIH58" s="73"/>
      <c r="UII58" s="73"/>
      <c r="UIJ58" s="73"/>
      <c r="UIK58" s="73"/>
      <c r="UIL58" s="73"/>
      <c r="UIM58" s="73"/>
      <c r="UIN58" s="73"/>
      <c r="UIO58" s="73"/>
      <c r="UIP58" s="73"/>
      <c r="UIQ58" s="73"/>
      <c r="UIR58" s="73"/>
      <c r="UIS58" s="73"/>
      <c r="UIT58" s="73"/>
      <c r="UIU58" s="73"/>
      <c r="UIV58" s="73"/>
      <c r="UIW58" s="73"/>
      <c r="UIX58" s="73"/>
      <c r="UIY58" s="73"/>
      <c r="UIZ58" s="73"/>
      <c r="UJA58" s="73"/>
      <c r="UJB58" s="73"/>
      <c r="UJC58" s="73"/>
      <c r="UJD58" s="73"/>
      <c r="UJE58" s="73"/>
      <c r="UJF58" s="73"/>
      <c r="UJG58" s="73"/>
      <c r="UJH58" s="73"/>
      <c r="UJI58" s="73"/>
      <c r="UJJ58" s="73"/>
      <c r="UJK58" s="73"/>
      <c r="UJL58" s="73"/>
      <c r="UJM58" s="73"/>
      <c r="UJN58" s="73"/>
      <c r="UJO58" s="73"/>
      <c r="UJP58" s="73"/>
      <c r="UJQ58" s="73"/>
      <c r="UJR58" s="73"/>
      <c r="UJS58" s="73"/>
      <c r="UJT58" s="73"/>
      <c r="UJU58" s="73"/>
      <c r="UJV58" s="73"/>
      <c r="UJW58" s="73"/>
      <c r="UJX58" s="73"/>
      <c r="UJY58" s="73"/>
      <c r="UJZ58" s="73"/>
      <c r="UKA58" s="73"/>
      <c r="UKB58" s="73"/>
      <c r="UKC58" s="73"/>
      <c r="UKD58" s="73"/>
      <c r="UKE58" s="73"/>
      <c r="UKF58" s="73"/>
      <c r="UKG58" s="73"/>
      <c r="UKH58" s="73"/>
      <c r="UKI58" s="73"/>
      <c r="UKJ58" s="73"/>
      <c r="UKK58" s="73"/>
      <c r="UKL58" s="73"/>
      <c r="UKM58" s="73"/>
      <c r="UKN58" s="73"/>
      <c r="UKO58" s="73"/>
      <c r="UKP58" s="73"/>
      <c r="UKQ58" s="73"/>
      <c r="UKR58" s="73"/>
      <c r="UKS58" s="73"/>
      <c r="UKT58" s="73"/>
      <c r="UKU58" s="73"/>
      <c r="UKV58" s="73"/>
      <c r="UKW58" s="73"/>
      <c r="UKX58" s="73"/>
      <c r="UKY58" s="73"/>
      <c r="UKZ58" s="73"/>
      <c r="ULA58" s="73"/>
      <c r="ULB58" s="73"/>
      <c r="ULC58" s="73"/>
      <c r="ULD58" s="73"/>
      <c r="ULE58" s="73"/>
      <c r="ULF58" s="73"/>
      <c r="ULG58" s="73"/>
      <c r="ULH58" s="73"/>
      <c r="ULI58" s="73"/>
      <c r="ULJ58" s="73"/>
      <c r="ULK58" s="73"/>
      <c r="ULL58" s="73"/>
      <c r="ULM58" s="73"/>
      <c r="ULN58" s="73"/>
      <c r="ULO58" s="73"/>
      <c r="ULP58" s="73"/>
      <c r="ULQ58" s="73"/>
      <c r="ULR58" s="73"/>
      <c r="ULS58" s="73"/>
      <c r="ULT58" s="73"/>
      <c r="ULU58" s="73"/>
      <c r="ULV58" s="73"/>
      <c r="ULW58" s="73"/>
      <c r="ULX58" s="73"/>
      <c r="ULY58" s="73"/>
      <c r="ULZ58" s="73"/>
      <c r="UMA58" s="73"/>
      <c r="UMB58" s="73"/>
      <c r="UMC58" s="73"/>
      <c r="UMD58" s="73"/>
      <c r="UME58" s="73"/>
      <c r="UMF58" s="73"/>
      <c r="UMG58" s="73"/>
      <c r="UMH58" s="73"/>
      <c r="UMI58" s="73"/>
      <c r="UMJ58" s="73"/>
      <c r="UMK58" s="73"/>
      <c r="UML58" s="73"/>
      <c r="UMM58" s="73"/>
      <c r="UMN58" s="73"/>
      <c r="UMO58" s="73"/>
      <c r="UMP58" s="73"/>
      <c r="UMQ58" s="73"/>
      <c r="UMR58" s="73"/>
      <c r="UMS58" s="73"/>
      <c r="UMT58" s="73"/>
      <c r="UMU58" s="73"/>
      <c r="UMV58" s="73"/>
      <c r="UMW58" s="73"/>
      <c r="UMX58" s="73"/>
      <c r="UMY58" s="73"/>
      <c r="UMZ58" s="73"/>
      <c r="UNA58" s="73"/>
      <c r="UNB58" s="73"/>
      <c r="UNC58" s="73"/>
      <c r="UND58" s="73"/>
      <c r="UNE58" s="73"/>
      <c r="UNF58" s="73"/>
      <c r="UNG58" s="73"/>
      <c r="UNH58" s="73"/>
      <c r="UNI58" s="73"/>
      <c r="UNJ58" s="73"/>
      <c r="UNK58" s="73"/>
      <c r="UNL58" s="73"/>
      <c r="UNM58" s="73"/>
      <c r="UNN58" s="73"/>
      <c r="UNO58" s="73"/>
      <c r="UNP58" s="73"/>
      <c r="UNQ58" s="73"/>
      <c r="UNR58" s="73"/>
      <c r="UNS58" s="73"/>
      <c r="UNT58" s="73"/>
      <c r="UNU58" s="73"/>
      <c r="UNV58" s="73"/>
      <c r="UNW58" s="73"/>
      <c r="UNX58" s="73"/>
      <c r="UNY58" s="73"/>
      <c r="UNZ58" s="73"/>
      <c r="UOA58" s="73"/>
      <c r="UOB58" s="73"/>
      <c r="UOC58" s="73"/>
      <c r="UOD58" s="73"/>
      <c r="UOE58" s="73"/>
      <c r="UOF58" s="73"/>
      <c r="UOG58" s="73"/>
      <c r="UOH58" s="73"/>
      <c r="UOI58" s="73"/>
      <c r="UOJ58" s="73"/>
      <c r="UOK58" s="73"/>
      <c r="UOL58" s="73"/>
      <c r="UOM58" s="73"/>
      <c r="UON58" s="73"/>
      <c r="UOO58" s="73"/>
      <c r="UOP58" s="73"/>
      <c r="UOQ58" s="73"/>
      <c r="UOR58" s="73"/>
      <c r="UOS58" s="73"/>
      <c r="UOT58" s="73"/>
      <c r="UOU58" s="73"/>
      <c r="UOV58" s="73"/>
      <c r="UOW58" s="73"/>
      <c r="UOX58" s="73"/>
      <c r="UOY58" s="73"/>
      <c r="UOZ58" s="73"/>
      <c r="UPA58" s="73"/>
      <c r="UPB58" s="73"/>
      <c r="UPC58" s="73"/>
      <c r="UPD58" s="73"/>
      <c r="UPE58" s="73"/>
      <c r="UPF58" s="73"/>
      <c r="UPG58" s="73"/>
      <c r="UPH58" s="73"/>
      <c r="UPI58" s="73"/>
      <c r="UPJ58" s="73"/>
      <c r="UPK58" s="73"/>
      <c r="UPL58" s="73"/>
      <c r="UPM58" s="73"/>
      <c r="UPN58" s="73"/>
      <c r="UPO58" s="73"/>
      <c r="UPP58" s="73"/>
      <c r="UPQ58" s="73"/>
      <c r="UPR58" s="73"/>
      <c r="UPS58" s="73"/>
      <c r="UPT58" s="73"/>
      <c r="UPU58" s="73"/>
      <c r="UPV58" s="73"/>
      <c r="UPW58" s="73"/>
      <c r="UPX58" s="73"/>
      <c r="UPY58" s="73"/>
      <c r="UPZ58" s="73"/>
      <c r="UQA58" s="73"/>
      <c r="UQB58" s="73"/>
      <c r="UQC58" s="73"/>
      <c r="UQD58" s="73"/>
      <c r="UQE58" s="73"/>
      <c r="UQF58" s="73"/>
      <c r="UQG58" s="73"/>
      <c r="UQH58" s="73"/>
      <c r="UQI58" s="73"/>
      <c r="UQJ58" s="73"/>
      <c r="UQK58" s="73"/>
      <c r="UQL58" s="73"/>
      <c r="UQM58" s="73"/>
      <c r="UQN58" s="73"/>
      <c r="UQO58" s="73"/>
      <c r="UQP58" s="73"/>
      <c r="UQQ58" s="73"/>
      <c r="UQR58" s="73"/>
      <c r="UQS58" s="73"/>
      <c r="UQT58" s="73"/>
      <c r="UQU58" s="73"/>
      <c r="UQV58" s="73"/>
      <c r="UQW58" s="73"/>
      <c r="UQX58" s="73"/>
      <c r="UQY58" s="73"/>
      <c r="UQZ58" s="73"/>
      <c r="URA58" s="73"/>
      <c r="URB58" s="73"/>
      <c r="URC58" s="73"/>
      <c r="URD58" s="73"/>
      <c r="URE58" s="73"/>
      <c r="URF58" s="73"/>
      <c r="URG58" s="73"/>
      <c r="URH58" s="73"/>
      <c r="URI58" s="73"/>
      <c r="URJ58" s="73"/>
      <c r="URK58" s="73"/>
      <c r="URL58" s="73"/>
      <c r="URM58" s="73"/>
      <c r="URN58" s="73"/>
      <c r="URO58" s="73"/>
      <c r="URP58" s="73"/>
      <c r="URQ58" s="73"/>
      <c r="URR58" s="73"/>
      <c r="URS58" s="73"/>
      <c r="URT58" s="73"/>
      <c r="URU58" s="73"/>
      <c r="URV58" s="73"/>
      <c r="URW58" s="73"/>
      <c r="URX58" s="73"/>
      <c r="URY58" s="73"/>
      <c r="URZ58" s="73"/>
      <c r="USA58" s="73"/>
      <c r="USB58" s="73"/>
      <c r="USC58" s="73"/>
      <c r="USD58" s="73"/>
      <c r="USE58" s="73"/>
      <c r="USF58" s="73"/>
      <c r="USG58" s="73"/>
      <c r="USH58" s="73"/>
      <c r="USI58" s="73"/>
      <c r="USJ58" s="73"/>
      <c r="USK58" s="73"/>
      <c r="USL58" s="73"/>
      <c r="USM58" s="73"/>
      <c r="USN58" s="73"/>
      <c r="USO58" s="73"/>
      <c r="USP58" s="73"/>
      <c r="USQ58" s="73"/>
      <c r="USR58" s="73"/>
      <c r="USS58" s="73"/>
      <c r="UST58" s="73"/>
      <c r="USU58" s="73"/>
      <c r="USV58" s="73"/>
      <c r="USW58" s="73"/>
      <c r="USX58" s="73"/>
      <c r="USY58" s="73"/>
      <c r="USZ58" s="73"/>
      <c r="UTA58" s="73"/>
      <c r="UTB58" s="73"/>
      <c r="UTC58" s="73"/>
      <c r="UTD58" s="73"/>
      <c r="UTE58" s="73"/>
      <c r="UTF58" s="73"/>
      <c r="UTG58" s="73"/>
      <c r="UTH58" s="73"/>
      <c r="UTI58" s="73"/>
      <c r="UTJ58" s="73"/>
      <c r="UTK58" s="73"/>
      <c r="UTL58" s="73"/>
      <c r="UTM58" s="73"/>
      <c r="UTN58" s="73"/>
      <c r="UTO58" s="73"/>
      <c r="UTP58" s="73"/>
      <c r="UTQ58" s="73"/>
      <c r="UTR58" s="73"/>
      <c r="UTS58" s="73"/>
      <c r="UTT58" s="73"/>
      <c r="UTU58" s="73"/>
      <c r="UTV58" s="73"/>
      <c r="UTW58" s="73"/>
      <c r="UTX58" s="73"/>
      <c r="UTY58" s="73"/>
      <c r="UTZ58" s="73"/>
      <c r="UUA58" s="73"/>
      <c r="UUB58" s="73"/>
      <c r="UUC58" s="73"/>
      <c r="UUD58" s="73"/>
      <c r="UUE58" s="73"/>
      <c r="UUF58" s="73"/>
      <c r="UUG58" s="73"/>
      <c r="UUH58" s="73"/>
      <c r="UUI58" s="73"/>
      <c r="UUJ58" s="73"/>
      <c r="UUK58" s="73"/>
      <c r="UUL58" s="73"/>
      <c r="UUM58" s="73"/>
      <c r="UUN58" s="73"/>
      <c r="UUO58" s="73"/>
      <c r="UUP58" s="73"/>
      <c r="UUQ58" s="73"/>
      <c r="UUR58" s="73"/>
      <c r="UUS58" s="73"/>
      <c r="UUT58" s="73"/>
      <c r="UUU58" s="73"/>
      <c r="UUV58" s="73"/>
      <c r="UUW58" s="73"/>
      <c r="UUX58" s="73"/>
      <c r="UUY58" s="73"/>
      <c r="UUZ58" s="73"/>
      <c r="UVA58" s="73"/>
      <c r="UVB58" s="73"/>
      <c r="UVC58" s="73"/>
      <c r="UVD58" s="73"/>
      <c r="UVE58" s="73"/>
      <c r="UVF58" s="73"/>
      <c r="UVG58" s="73"/>
      <c r="UVH58" s="73"/>
      <c r="UVI58" s="73"/>
      <c r="UVJ58" s="73"/>
      <c r="UVK58" s="73"/>
      <c r="UVL58" s="73"/>
      <c r="UVM58" s="73"/>
      <c r="UVN58" s="73"/>
      <c r="UVO58" s="73"/>
      <c r="UVP58" s="73"/>
      <c r="UVQ58" s="73"/>
      <c r="UVR58" s="73"/>
      <c r="UVS58" s="73"/>
      <c r="UVT58" s="73"/>
      <c r="UVU58" s="73"/>
      <c r="UVV58" s="73"/>
      <c r="UVW58" s="73"/>
      <c r="UVX58" s="73"/>
      <c r="UVY58" s="73"/>
      <c r="UVZ58" s="73"/>
      <c r="UWA58" s="73"/>
      <c r="UWB58" s="73"/>
      <c r="UWC58" s="73"/>
      <c r="UWD58" s="73"/>
      <c r="UWE58" s="73"/>
      <c r="UWF58" s="73"/>
      <c r="UWG58" s="73"/>
      <c r="UWH58" s="73"/>
      <c r="UWI58" s="73"/>
      <c r="UWJ58" s="73"/>
      <c r="UWK58" s="73"/>
      <c r="UWL58" s="73"/>
      <c r="UWM58" s="73"/>
      <c r="UWN58" s="73"/>
      <c r="UWO58" s="73"/>
      <c r="UWP58" s="73"/>
      <c r="UWQ58" s="73"/>
      <c r="UWR58" s="73"/>
      <c r="UWS58" s="73"/>
      <c r="UWT58" s="73"/>
      <c r="UWU58" s="73"/>
      <c r="UWV58" s="73"/>
      <c r="UWW58" s="73"/>
      <c r="UWX58" s="73"/>
      <c r="UWY58" s="73"/>
      <c r="UWZ58" s="73"/>
      <c r="UXA58" s="73"/>
      <c r="UXB58" s="73"/>
      <c r="UXC58" s="73"/>
      <c r="UXD58" s="73"/>
      <c r="UXE58" s="73"/>
      <c r="UXF58" s="73"/>
      <c r="UXG58" s="73"/>
      <c r="UXH58" s="73"/>
      <c r="UXI58" s="73"/>
      <c r="UXJ58" s="73"/>
      <c r="UXK58" s="73"/>
      <c r="UXL58" s="73"/>
      <c r="UXM58" s="73"/>
      <c r="UXN58" s="73"/>
      <c r="UXO58" s="73"/>
      <c r="UXP58" s="73"/>
      <c r="UXQ58" s="73"/>
      <c r="UXR58" s="73"/>
      <c r="UXS58" s="73"/>
      <c r="UXT58" s="73"/>
      <c r="UXU58" s="73"/>
      <c r="UXV58" s="73"/>
      <c r="UXW58" s="73"/>
      <c r="UXX58" s="73"/>
      <c r="UXY58" s="73"/>
      <c r="UXZ58" s="73"/>
      <c r="UYA58" s="73"/>
      <c r="UYB58" s="73"/>
      <c r="UYC58" s="73"/>
      <c r="UYD58" s="73"/>
      <c r="UYE58" s="73"/>
      <c r="UYF58" s="73"/>
      <c r="UYG58" s="73"/>
      <c r="UYH58" s="73"/>
      <c r="UYI58" s="73"/>
      <c r="UYJ58" s="73"/>
      <c r="UYK58" s="73"/>
      <c r="UYL58" s="73"/>
      <c r="UYM58" s="73"/>
      <c r="UYN58" s="73"/>
      <c r="UYO58" s="73"/>
      <c r="UYP58" s="73"/>
      <c r="UYQ58" s="73"/>
      <c r="UYR58" s="73"/>
      <c r="UYS58" s="73"/>
      <c r="UYT58" s="73"/>
      <c r="UYU58" s="73"/>
      <c r="UYV58" s="73"/>
      <c r="UYW58" s="73"/>
      <c r="UYX58" s="73"/>
      <c r="UYY58" s="73"/>
      <c r="UYZ58" s="73"/>
      <c r="UZA58" s="73"/>
      <c r="UZB58" s="73"/>
      <c r="UZC58" s="73"/>
      <c r="UZD58" s="73"/>
      <c r="UZE58" s="73"/>
      <c r="UZF58" s="73"/>
      <c r="UZG58" s="73"/>
      <c r="UZH58" s="73"/>
      <c r="UZI58" s="73"/>
      <c r="UZJ58" s="73"/>
      <c r="UZK58" s="73"/>
      <c r="UZL58" s="73"/>
      <c r="UZM58" s="73"/>
      <c r="UZN58" s="73"/>
      <c r="UZO58" s="73"/>
      <c r="UZP58" s="73"/>
      <c r="UZQ58" s="73"/>
      <c r="UZR58" s="73"/>
      <c r="UZS58" s="73"/>
      <c r="UZT58" s="73"/>
      <c r="UZU58" s="73"/>
      <c r="UZV58" s="73"/>
      <c r="UZW58" s="73"/>
      <c r="UZX58" s="73"/>
      <c r="UZY58" s="73"/>
      <c r="UZZ58" s="73"/>
      <c r="VAA58" s="73"/>
      <c r="VAB58" s="73"/>
      <c r="VAC58" s="73"/>
      <c r="VAD58" s="73"/>
      <c r="VAE58" s="73"/>
      <c r="VAF58" s="73"/>
      <c r="VAG58" s="73"/>
      <c r="VAH58" s="73"/>
      <c r="VAI58" s="73"/>
      <c r="VAJ58" s="73"/>
      <c r="VAK58" s="73"/>
      <c r="VAL58" s="73"/>
      <c r="VAM58" s="73"/>
      <c r="VAN58" s="73"/>
      <c r="VAO58" s="73"/>
      <c r="VAP58" s="73"/>
      <c r="VAQ58" s="73"/>
      <c r="VAR58" s="73"/>
      <c r="VAS58" s="73"/>
      <c r="VAT58" s="73"/>
      <c r="VAU58" s="73"/>
      <c r="VAV58" s="73"/>
      <c r="VAW58" s="73"/>
      <c r="VAX58" s="73"/>
      <c r="VAY58" s="73"/>
      <c r="VAZ58" s="73"/>
      <c r="VBA58" s="73"/>
      <c r="VBB58" s="73"/>
      <c r="VBC58" s="73"/>
      <c r="VBD58" s="73"/>
      <c r="VBE58" s="73"/>
      <c r="VBF58" s="73"/>
      <c r="VBG58" s="73"/>
      <c r="VBH58" s="73"/>
      <c r="VBI58" s="73"/>
      <c r="VBJ58" s="73"/>
      <c r="VBK58" s="73"/>
      <c r="VBL58" s="73"/>
      <c r="VBM58" s="73"/>
      <c r="VBN58" s="73"/>
      <c r="VBO58" s="73"/>
      <c r="VBP58" s="73"/>
      <c r="VBQ58" s="73"/>
      <c r="VBR58" s="73"/>
      <c r="VBS58" s="73"/>
      <c r="VBT58" s="73"/>
      <c r="VBU58" s="73"/>
      <c r="VBV58" s="73"/>
      <c r="VBW58" s="73"/>
      <c r="VBX58" s="73"/>
      <c r="VBY58" s="73"/>
      <c r="VBZ58" s="73"/>
      <c r="VCA58" s="73"/>
      <c r="VCB58" s="73"/>
      <c r="VCC58" s="73"/>
      <c r="VCD58" s="73"/>
      <c r="VCE58" s="73"/>
      <c r="VCF58" s="73"/>
      <c r="VCG58" s="73"/>
      <c r="VCH58" s="73"/>
      <c r="VCI58" s="73"/>
      <c r="VCJ58" s="73"/>
      <c r="VCK58" s="73"/>
      <c r="VCL58" s="73"/>
      <c r="VCM58" s="73"/>
      <c r="VCN58" s="73"/>
      <c r="VCO58" s="73"/>
      <c r="VCP58" s="73"/>
      <c r="VCQ58" s="73"/>
      <c r="VCR58" s="73"/>
      <c r="VCS58" s="73"/>
      <c r="VCT58" s="73"/>
      <c r="VCU58" s="73"/>
      <c r="VCV58" s="73"/>
      <c r="VCW58" s="73"/>
      <c r="VCX58" s="73"/>
      <c r="VCY58" s="73"/>
      <c r="VCZ58" s="73"/>
      <c r="VDA58" s="73"/>
      <c r="VDB58" s="73"/>
      <c r="VDC58" s="73"/>
      <c r="VDD58" s="73"/>
      <c r="VDE58" s="73"/>
      <c r="VDF58" s="73"/>
      <c r="VDG58" s="73"/>
      <c r="VDH58" s="73"/>
      <c r="VDI58" s="73"/>
      <c r="VDJ58" s="73"/>
      <c r="VDK58" s="73"/>
      <c r="VDL58" s="73"/>
      <c r="VDM58" s="73"/>
      <c r="VDN58" s="73"/>
      <c r="VDO58" s="73"/>
      <c r="VDP58" s="73"/>
      <c r="VDQ58" s="73"/>
      <c r="VDR58" s="73"/>
      <c r="VDS58" s="73"/>
      <c r="VDT58" s="73"/>
      <c r="VDU58" s="73"/>
      <c r="VDV58" s="73"/>
      <c r="VDW58" s="73"/>
      <c r="VDX58" s="73"/>
      <c r="VDY58" s="73"/>
      <c r="VDZ58" s="73"/>
      <c r="VEA58" s="73"/>
      <c r="VEB58" s="73"/>
      <c r="VEC58" s="73"/>
      <c r="VED58" s="73"/>
      <c r="VEE58" s="73"/>
      <c r="VEF58" s="73"/>
      <c r="VEG58" s="73"/>
      <c r="VEH58" s="73"/>
      <c r="VEI58" s="73"/>
      <c r="VEJ58" s="73"/>
      <c r="VEK58" s="73"/>
      <c r="VEL58" s="73"/>
      <c r="VEM58" s="73"/>
      <c r="VEN58" s="73"/>
      <c r="VEO58" s="73"/>
      <c r="VEP58" s="73"/>
      <c r="VEQ58" s="73"/>
      <c r="VER58" s="73"/>
      <c r="VES58" s="73"/>
      <c r="VET58" s="73"/>
      <c r="VEU58" s="73"/>
      <c r="VEV58" s="73"/>
      <c r="VEW58" s="73"/>
      <c r="VEX58" s="73"/>
      <c r="VEY58" s="73"/>
      <c r="VEZ58" s="73"/>
      <c r="VFA58" s="73"/>
      <c r="VFB58" s="73"/>
      <c r="VFC58" s="73"/>
      <c r="VFD58" s="73"/>
      <c r="VFE58" s="73"/>
      <c r="VFF58" s="73"/>
      <c r="VFG58" s="73"/>
      <c r="VFH58" s="73"/>
      <c r="VFI58" s="73"/>
      <c r="VFJ58" s="73"/>
      <c r="VFK58" s="73"/>
      <c r="VFL58" s="73"/>
      <c r="VFM58" s="73"/>
      <c r="VFN58" s="73"/>
      <c r="VFO58" s="73"/>
      <c r="VFP58" s="73"/>
      <c r="VFQ58" s="73"/>
      <c r="VFR58" s="73"/>
      <c r="VFS58" s="73"/>
      <c r="VFT58" s="73"/>
      <c r="VFU58" s="73"/>
      <c r="VFV58" s="73"/>
      <c r="VFW58" s="73"/>
      <c r="VFX58" s="73"/>
      <c r="VFY58" s="73"/>
      <c r="VFZ58" s="73"/>
      <c r="VGA58" s="73"/>
      <c r="VGB58" s="73"/>
      <c r="VGC58" s="73"/>
      <c r="VGD58" s="73"/>
      <c r="VGE58" s="73"/>
      <c r="VGF58" s="73"/>
      <c r="VGG58" s="73"/>
      <c r="VGH58" s="73"/>
      <c r="VGI58" s="73"/>
      <c r="VGJ58" s="73"/>
      <c r="VGK58" s="73"/>
      <c r="VGL58" s="73"/>
      <c r="VGM58" s="73"/>
      <c r="VGN58" s="73"/>
      <c r="VGO58" s="73"/>
      <c r="VGP58" s="73"/>
      <c r="VGQ58" s="73"/>
      <c r="VGR58" s="73"/>
      <c r="VGS58" s="73"/>
      <c r="VGT58" s="73"/>
      <c r="VGU58" s="73"/>
      <c r="VGV58" s="73"/>
      <c r="VGW58" s="73"/>
      <c r="VGX58" s="73"/>
      <c r="VGY58" s="73"/>
      <c r="VGZ58" s="73"/>
      <c r="VHA58" s="73"/>
      <c r="VHB58" s="73"/>
      <c r="VHC58" s="73"/>
      <c r="VHD58" s="73"/>
      <c r="VHE58" s="73"/>
      <c r="VHF58" s="73"/>
      <c r="VHG58" s="73"/>
      <c r="VHH58" s="73"/>
      <c r="VHI58" s="73"/>
      <c r="VHJ58" s="73"/>
      <c r="VHK58" s="73"/>
      <c r="VHL58" s="73"/>
      <c r="VHM58" s="73"/>
      <c r="VHN58" s="73"/>
      <c r="VHO58" s="73"/>
      <c r="VHP58" s="73"/>
      <c r="VHQ58" s="73"/>
      <c r="VHR58" s="73"/>
      <c r="VHS58" s="73"/>
      <c r="VHT58" s="73"/>
      <c r="VHU58" s="73"/>
      <c r="VHV58" s="73"/>
      <c r="VHW58" s="73"/>
      <c r="VHX58" s="73"/>
      <c r="VHY58" s="73"/>
      <c r="VHZ58" s="73"/>
      <c r="VIA58" s="73"/>
      <c r="VIB58" s="73"/>
      <c r="VIC58" s="73"/>
      <c r="VID58" s="73"/>
      <c r="VIE58" s="73"/>
      <c r="VIF58" s="73"/>
      <c r="VIG58" s="73"/>
      <c r="VIH58" s="73"/>
      <c r="VII58" s="73"/>
      <c r="VIJ58" s="73"/>
      <c r="VIK58" s="73"/>
      <c r="VIL58" s="73"/>
      <c r="VIM58" s="73"/>
      <c r="VIN58" s="73"/>
      <c r="VIO58" s="73"/>
      <c r="VIP58" s="73"/>
      <c r="VIQ58" s="73"/>
      <c r="VIR58" s="73"/>
      <c r="VIS58" s="73"/>
      <c r="VIT58" s="73"/>
      <c r="VIU58" s="73"/>
      <c r="VIV58" s="73"/>
      <c r="VIW58" s="73"/>
      <c r="VIX58" s="73"/>
      <c r="VIY58" s="73"/>
      <c r="VIZ58" s="73"/>
      <c r="VJA58" s="73"/>
      <c r="VJB58" s="73"/>
      <c r="VJC58" s="73"/>
      <c r="VJD58" s="73"/>
      <c r="VJE58" s="73"/>
      <c r="VJF58" s="73"/>
      <c r="VJG58" s="73"/>
      <c r="VJH58" s="73"/>
      <c r="VJI58" s="73"/>
      <c r="VJJ58" s="73"/>
      <c r="VJK58" s="73"/>
      <c r="VJL58" s="73"/>
      <c r="VJM58" s="73"/>
      <c r="VJN58" s="73"/>
      <c r="VJO58" s="73"/>
      <c r="VJP58" s="73"/>
      <c r="VJQ58" s="73"/>
      <c r="VJR58" s="73"/>
      <c r="VJS58" s="73"/>
      <c r="VJT58" s="73"/>
      <c r="VJU58" s="73"/>
      <c r="VJV58" s="73"/>
      <c r="VJW58" s="73"/>
      <c r="VJX58" s="73"/>
      <c r="VJY58" s="73"/>
      <c r="VJZ58" s="73"/>
      <c r="VKA58" s="73"/>
      <c r="VKB58" s="73"/>
      <c r="VKC58" s="73"/>
      <c r="VKD58" s="73"/>
      <c r="VKE58" s="73"/>
      <c r="VKF58" s="73"/>
      <c r="VKG58" s="73"/>
      <c r="VKH58" s="73"/>
      <c r="VKI58" s="73"/>
      <c r="VKJ58" s="73"/>
      <c r="VKK58" s="73"/>
      <c r="VKL58" s="73"/>
      <c r="VKM58" s="73"/>
      <c r="VKN58" s="73"/>
      <c r="VKO58" s="73"/>
      <c r="VKP58" s="73"/>
      <c r="VKQ58" s="73"/>
      <c r="VKR58" s="73"/>
      <c r="VKS58" s="73"/>
      <c r="VKT58" s="73"/>
      <c r="VKU58" s="73"/>
      <c r="VKV58" s="73"/>
      <c r="VKW58" s="73"/>
      <c r="VKX58" s="73"/>
      <c r="VKY58" s="73"/>
      <c r="VKZ58" s="73"/>
      <c r="VLA58" s="73"/>
      <c r="VLB58" s="73"/>
      <c r="VLC58" s="73"/>
      <c r="VLD58" s="73"/>
      <c r="VLE58" s="73"/>
      <c r="VLF58" s="73"/>
      <c r="VLG58" s="73"/>
      <c r="VLH58" s="73"/>
      <c r="VLI58" s="73"/>
      <c r="VLJ58" s="73"/>
      <c r="VLK58" s="73"/>
      <c r="VLL58" s="73"/>
      <c r="VLM58" s="73"/>
      <c r="VLN58" s="73"/>
      <c r="VLO58" s="73"/>
      <c r="VLP58" s="73"/>
      <c r="VLQ58" s="73"/>
      <c r="VLR58" s="73"/>
      <c r="VLS58" s="73"/>
      <c r="VLT58" s="73"/>
      <c r="VLU58" s="73"/>
      <c r="VLV58" s="73"/>
      <c r="VLW58" s="73"/>
      <c r="VLX58" s="73"/>
      <c r="VLY58" s="73"/>
      <c r="VLZ58" s="73"/>
      <c r="VMA58" s="73"/>
      <c r="VMB58" s="73"/>
      <c r="VMC58" s="73"/>
      <c r="VMD58" s="73"/>
      <c r="VME58" s="73"/>
      <c r="VMF58" s="73"/>
      <c r="VMG58" s="73"/>
      <c r="VMH58" s="73"/>
      <c r="VMI58" s="73"/>
      <c r="VMJ58" s="73"/>
      <c r="VMK58" s="73"/>
      <c r="VML58" s="73"/>
      <c r="VMM58" s="73"/>
      <c r="VMN58" s="73"/>
      <c r="VMO58" s="73"/>
      <c r="VMP58" s="73"/>
      <c r="VMQ58" s="73"/>
      <c r="VMR58" s="73"/>
      <c r="VMS58" s="73"/>
      <c r="VMT58" s="73"/>
      <c r="VMU58" s="73"/>
      <c r="VMV58" s="73"/>
      <c r="VMW58" s="73"/>
      <c r="VMX58" s="73"/>
      <c r="VMY58" s="73"/>
      <c r="VMZ58" s="73"/>
      <c r="VNA58" s="73"/>
      <c r="VNB58" s="73"/>
      <c r="VNC58" s="73"/>
      <c r="VND58" s="73"/>
      <c r="VNE58" s="73"/>
      <c r="VNF58" s="73"/>
      <c r="VNG58" s="73"/>
      <c r="VNH58" s="73"/>
      <c r="VNI58" s="73"/>
      <c r="VNJ58" s="73"/>
      <c r="VNK58" s="73"/>
      <c r="VNL58" s="73"/>
      <c r="VNM58" s="73"/>
      <c r="VNN58" s="73"/>
      <c r="VNO58" s="73"/>
      <c r="VNP58" s="73"/>
      <c r="VNQ58" s="73"/>
      <c r="VNR58" s="73"/>
      <c r="VNS58" s="73"/>
      <c r="VNT58" s="73"/>
      <c r="VNU58" s="73"/>
      <c r="VNV58" s="73"/>
      <c r="VNW58" s="73"/>
      <c r="VNX58" s="73"/>
      <c r="VNY58" s="73"/>
      <c r="VNZ58" s="73"/>
      <c r="VOA58" s="73"/>
      <c r="VOB58" s="73"/>
      <c r="VOC58" s="73"/>
      <c r="VOD58" s="73"/>
      <c r="VOE58" s="73"/>
      <c r="VOF58" s="73"/>
      <c r="VOG58" s="73"/>
      <c r="VOH58" s="73"/>
      <c r="VOI58" s="73"/>
      <c r="VOJ58" s="73"/>
      <c r="VOK58" s="73"/>
      <c r="VOL58" s="73"/>
      <c r="VOM58" s="73"/>
      <c r="VON58" s="73"/>
      <c r="VOO58" s="73"/>
      <c r="VOP58" s="73"/>
      <c r="VOQ58" s="73"/>
      <c r="VOR58" s="73"/>
      <c r="VOS58" s="73"/>
      <c r="VOT58" s="73"/>
      <c r="VOU58" s="73"/>
      <c r="VOV58" s="73"/>
      <c r="VOW58" s="73"/>
      <c r="VOX58" s="73"/>
      <c r="VOY58" s="73"/>
      <c r="VOZ58" s="73"/>
      <c r="VPA58" s="73"/>
      <c r="VPB58" s="73"/>
      <c r="VPC58" s="73"/>
      <c r="VPD58" s="73"/>
      <c r="VPE58" s="73"/>
      <c r="VPF58" s="73"/>
      <c r="VPG58" s="73"/>
      <c r="VPH58" s="73"/>
      <c r="VPI58" s="73"/>
      <c r="VPJ58" s="73"/>
      <c r="VPK58" s="73"/>
      <c r="VPL58" s="73"/>
      <c r="VPM58" s="73"/>
      <c r="VPN58" s="73"/>
      <c r="VPO58" s="73"/>
      <c r="VPP58" s="73"/>
      <c r="VPQ58" s="73"/>
      <c r="VPR58" s="73"/>
      <c r="VPS58" s="73"/>
      <c r="VPT58" s="73"/>
      <c r="VPU58" s="73"/>
      <c r="VPV58" s="73"/>
      <c r="VPW58" s="73"/>
      <c r="VPX58" s="73"/>
      <c r="VPY58" s="73"/>
      <c r="VPZ58" s="73"/>
      <c r="VQA58" s="73"/>
      <c r="VQB58" s="73"/>
      <c r="VQC58" s="73"/>
      <c r="VQD58" s="73"/>
      <c r="VQE58" s="73"/>
      <c r="VQF58" s="73"/>
      <c r="VQG58" s="73"/>
      <c r="VQH58" s="73"/>
      <c r="VQI58" s="73"/>
      <c r="VQJ58" s="73"/>
      <c r="VQK58" s="73"/>
      <c r="VQL58" s="73"/>
      <c r="VQM58" s="73"/>
      <c r="VQN58" s="73"/>
      <c r="VQO58" s="73"/>
      <c r="VQP58" s="73"/>
      <c r="VQQ58" s="73"/>
      <c r="VQR58" s="73"/>
      <c r="VQS58" s="73"/>
      <c r="VQT58" s="73"/>
      <c r="VQU58" s="73"/>
      <c r="VQV58" s="73"/>
      <c r="VQW58" s="73"/>
      <c r="VQX58" s="73"/>
      <c r="VQY58" s="73"/>
      <c r="VQZ58" s="73"/>
      <c r="VRA58" s="73"/>
      <c r="VRB58" s="73"/>
      <c r="VRC58" s="73"/>
      <c r="VRD58" s="73"/>
      <c r="VRE58" s="73"/>
      <c r="VRF58" s="73"/>
      <c r="VRG58" s="73"/>
      <c r="VRH58" s="73"/>
      <c r="VRI58" s="73"/>
      <c r="VRJ58" s="73"/>
      <c r="VRK58" s="73"/>
      <c r="VRL58" s="73"/>
      <c r="VRM58" s="73"/>
      <c r="VRN58" s="73"/>
      <c r="VRO58" s="73"/>
      <c r="VRP58" s="73"/>
      <c r="VRQ58" s="73"/>
      <c r="VRR58" s="73"/>
      <c r="VRS58" s="73"/>
      <c r="VRT58" s="73"/>
      <c r="VRU58" s="73"/>
      <c r="VRV58" s="73"/>
      <c r="VRW58" s="73"/>
      <c r="VRX58" s="73"/>
      <c r="VRY58" s="73"/>
      <c r="VRZ58" s="73"/>
      <c r="VSA58" s="73"/>
      <c r="VSB58" s="73"/>
      <c r="VSC58" s="73"/>
      <c r="VSD58" s="73"/>
      <c r="VSE58" s="73"/>
      <c r="VSF58" s="73"/>
      <c r="VSG58" s="73"/>
      <c r="VSH58" s="73"/>
      <c r="VSI58" s="73"/>
      <c r="VSJ58" s="73"/>
      <c r="VSK58" s="73"/>
      <c r="VSL58" s="73"/>
      <c r="VSM58" s="73"/>
      <c r="VSN58" s="73"/>
      <c r="VSO58" s="73"/>
      <c r="VSP58" s="73"/>
      <c r="VSQ58" s="73"/>
      <c r="VSR58" s="73"/>
      <c r="VSS58" s="73"/>
      <c r="VST58" s="73"/>
      <c r="VSU58" s="73"/>
      <c r="VSV58" s="73"/>
      <c r="VSW58" s="73"/>
      <c r="VSX58" s="73"/>
      <c r="VSY58" s="73"/>
      <c r="VSZ58" s="73"/>
      <c r="VTA58" s="73"/>
      <c r="VTB58" s="73"/>
      <c r="VTC58" s="73"/>
      <c r="VTD58" s="73"/>
      <c r="VTE58" s="73"/>
      <c r="VTF58" s="73"/>
      <c r="VTG58" s="73"/>
      <c r="VTH58" s="73"/>
      <c r="VTI58" s="73"/>
      <c r="VTJ58" s="73"/>
      <c r="VTK58" s="73"/>
      <c r="VTL58" s="73"/>
      <c r="VTM58" s="73"/>
      <c r="VTN58" s="73"/>
      <c r="VTO58" s="73"/>
      <c r="VTP58" s="73"/>
      <c r="VTQ58" s="73"/>
      <c r="VTR58" s="73"/>
      <c r="VTS58" s="73"/>
      <c r="VTT58" s="73"/>
      <c r="VTU58" s="73"/>
      <c r="VTV58" s="73"/>
      <c r="VTW58" s="73"/>
      <c r="VTX58" s="73"/>
      <c r="VTY58" s="73"/>
      <c r="VTZ58" s="73"/>
      <c r="VUA58" s="73"/>
      <c r="VUB58" s="73"/>
      <c r="VUC58" s="73"/>
      <c r="VUD58" s="73"/>
      <c r="VUE58" s="73"/>
      <c r="VUF58" s="73"/>
      <c r="VUG58" s="73"/>
      <c r="VUH58" s="73"/>
      <c r="VUI58" s="73"/>
      <c r="VUJ58" s="73"/>
      <c r="VUK58" s="73"/>
      <c r="VUL58" s="73"/>
      <c r="VUM58" s="73"/>
      <c r="VUN58" s="73"/>
      <c r="VUO58" s="73"/>
      <c r="VUP58" s="73"/>
      <c r="VUQ58" s="73"/>
      <c r="VUR58" s="73"/>
      <c r="VUS58" s="73"/>
      <c r="VUT58" s="73"/>
      <c r="VUU58" s="73"/>
      <c r="VUV58" s="73"/>
      <c r="VUW58" s="73"/>
      <c r="VUX58" s="73"/>
      <c r="VUY58" s="73"/>
      <c r="VUZ58" s="73"/>
      <c r="VVA58" s="73"/>
      <c r="VVB58" s="73"/>
      <c r="VVC58" s="73"/>
      <c r="VVD58" s="73"/>
      <c r="VVE58" s="73"/>
      <c r="VVF58" s="73"/>
      <c r="VVG58" s="73"/>
      <c r="VVH58" s="73"/>
      <c r="VVI58" s="73"/>
      <c r="VVJ58" s="73"/>
      <c r="VVK58" s="73"/>
      <c r="VVL58" s="73"/>
      <c r="VVM58" s="73"/>
      <c r="VVN58" s="73"/>
      <c r="VVO58" s="73"/>
      <c r="VVP58" s="73"/>
      <c r="VVQ58" s="73"/>
      <c r="VVR58" s="73"/>
      <c r="VVS58" s="73"/>
      <c r="VVT58" s="73"/>
      <c r="VVU58" s="73"/>
      <c r="VVV58" s="73"/>
      <c r="VVW58" s="73"/>
      <c r="VVX58" s="73"/>
      <c r="VVY58" s="73"/>
      <c r="VVZ58" s="73"/>
      <c r="VWA58" s="73"/>
      <c r="VWB58" s="73"/>
      <c r="VWC58" s="73"/>
      <c r="VWD58" s="73"/>
      <c r="VWE58" s="73"/>
      <c r="VWF58" s="73"/>
      <c r="VWG58" s="73"/>
      <c r="VWH58" s="73"/>
      <c r="VWI58" s="73"/>
      <c r="VWJ58" s="73"/>
      <c r="VWK58" s="73"/>
      <c r="VWL58" s="73"/>
      <c r="VWM58" s="73"/>
      <c r="VWN58" s="73"/>
      <c r="VWO58" s="73"/>
      <c r="VWP58" s="73"/>
      <c r="VWQ58" s="73"/>
      <c r="VWR58" s="73"/>
      <c r="VWS58" s="73"/>
      <c r="VWT58" s="73"/>
      <c r="VWU58" s="73"/>
      <c r="VWV58" s="73"/>
      <c r="VWW58" s="73"/>
      <c r="VWX58" s="73"/>
      <c r="VWY58" s="73"/>
      <c r="VWZ58" s="73"/>
      <c r="VXA58" s="73"/>
      <c r="VXB58" s="73"/>
      <c r="VXC58" s="73"/>
      <c r="VXD58" s="73"/>
      <c r="VXE58" s="73"/>
      <c r="VXF58" s="73"/>
      <c r="VXG58" s="73"/>
      <c r="VXH58" s="73"/>
      <c r="VXI58" s="73"/>
      <c r="VXJ58" s="73"/>
      <c r="VXK58" s="73"/>
      <c r="VXL58" s="73"/>
      <c r="VXM58" s="73"/>
      <c r="VXN58" s="73"/>
      <c r="VXO58" s="73"/>
      <c r="VXP58" s="73"/>
      <c r="VXQ58" s="73"/>
      <c r="VXR58" s="73"/>
      <c r="VXS58" s="73"/>
      <c r="VXT58" s="73"/>
      <c r="VXU58" s="73"/>
      <c r="VXV58" s="73"/>
      <c r="VXW58" s="73"/>
      <c r="VXX58" s="73"/>
      <c r="VXY58" s="73"/>
      <c r="VXZ58" s="73"/>
      <c r="VYA58" s="73"/>
      <c r="VYB58" s="73"/>
      <c r="VYC58" s="73"/>
      <c r="VYD58" s="73"/>
      <c r="VYE58" s="73"/>
      <c r="VYF58" s="73"/>
      <c r="VYG58" s="73"/>
      <c r="VYH58" s="73"/>
      <c r="VYI58" s="73"/>
      <c r="VYJ58" s="73"/>
      <c r="VYK58" s="73"/>
      <c r="VYL58" s="73"/>
      <c r="VYM58" s="73"/>
      <c r="VYN58" s="73"/>
      <c r="VYO58" s="73"/>
      <c r="VYP58" s="73"/>
      <c r="VYQ58" s="73"/>
      <c r="VYR58" s="73"/>
      <c r="VYS58" s="73"/>
      <c r="VYT58" s="73"/>
      <c r="VYU58" s="73"/>
      <c r="VYV58" s="73"/>
      <c r="VYW58" s="73"/>
      <c r="VYX58" s="73"/>
      <c r="VYY58" s="73"/>
      <c r="VYZ58" s="73"/>
      <c r="VZA58" s="73"/>
      <c r="VZB58" s="73"/>
      <c r="VZC58" s="73"/>
      <c r="VZD58" s="73"/>
      <c r="VZE58" s="73"/>
      <c r="VZF58" s="73"/>
      <c r="VZG58" s="73"/>
      <c r="VZH58" s="73"/>
      <c r="VZI58" s="73"/>
      <c r="VZJ58" s="73"/>
      <c r="VZK58" s="73"/>
      <c r="VZL58" s="73"/>
      <c r="VZM58" s="73"/>
      <c r="VZN58" s="73"/>
      <c r="VZO58" s="73"/>
      <c r="VZP58" s="73"/>
      <c r="VZQ58" s="73"/>
      <c r="VZR58" s="73"/>
      <c r="VZS58" s="73"/>
      <c r="VZT58" s="73"/>
      <c r="VZU58" s="73"/>
      <c r="VZV58" s="73"/>
      <c r="VZW58" s="73"/>
      <c r="VZX58" s="73"/>
      <c r="VZY58" s="73"/>
      <c r="VZZ58" s="73"/>
      <c r="WAA58" s="73"/>
      <c r="WAB58" s="73"/>
      <c r="WAC58" s="73"/>
      <c r="WAD58" s="73"/>
      <c r="WAE58" s="73"/>
      <c r="WAF58" s="73"/>
      <c r="WAG58" s="73"/>
      <c r="WAH58" s="73"/>
      <c r="WAI58" s="73"/>
      <c r="WAJ58" s="73"/>
      <c r="WAK58" s="73"/>
      <c r="WAL58" s="73"/>
      <c r="WAM58" s="73"/>
      <c r="WAN58" s="73"/>
      <c r="WAO58" s="73"/>
      <c r="WAP58" s="73"/>
      <c r="WAQ58" s="73"/>
      <c r="WAR58" s="73"/>
      <c r="WAS58" s="73"/>
      <c r="WAT58" s="73"/>
      <c r="WAU58" s="73"/>
      <c r="WAV58" s="73"/>
      <c r="WAW58" s="73"/>
      <c r="WAX58" s="73"/>
      <c r="WAY58" s="73"/>
      <c r="WAZ58" s="73"/>
      <c r="WBA58" s="73"/>
      <c r="WBB58" s="73"/>
      <c r="WBC58" s="73"/>
      <c r="WBD58" s="73"/>
      <c r="WBE58" s="73"/>
      <c r="WBF58" s="73"/>
      <c r="WBG58" s="73"/>
      <c r="WBH58" s="73"/>
      <c r="WBI58" s="73"/>
      <c r="WBJ58" s="73"/>
      <c r="WBK58" s="73"/>
      <c r="WBL58" s="73"/>
      <c r="WBM58" s="73"/>
      <c r="WBN58" s="73"/>
      <c r="WBO58" s="73"/>
      <c r="WBP58" s="73"/>
      <c r="WBQ58" s="73"/>
      <c r="WBR58" s="73"/>
      <c r="WBS58" s="73"/>
      <c r="WBT58" s="73"/>
      <c r="WBU58" s="73"/>
      <c r="WBV58" s="73"/>
      <c r="WBW58" s="73"/>
      <c r="WBX58" s="73"/>
      <c r="WBY58" s="73"/>
      <c r="WBZ58" s="73"/>
      <c r="WCA58" s="73"/>
      <c r="WCB58" s="73"/>
      <c r="WCC58" s="73"/>
      <c r="WCD58" s="73"/>
      <c r="WCE58" s="73"/>
      <c r="WCF58" s="73"/>
      <c r="WCG58" s="73"/>
      <c r="WCH58" s="73"/>
      <c r="WCI58" s="73"/>
      <c r="WCJ58" s="73"/>
      <c r="WCK58" s="73"/>
      <c r="WCL58" s="73"/>
      <c r="WCM58" s="73"/>
      <c r="WCN58" s="73"/>
      <c r="WCO58" s="73"/>
      <c r="WCP58" s="73"/>
      <c r="WCQ58" s="73"/>
      <c r="WCR58" s="73"/>
      <c r="WCS58" s="73"/>
      <c r="WCT58" s="73"/>
      <c r="WCU58" s="73"/>
      <c r="WCV58" s="73"/>
      <c r="WCW58" s="73"/>
      <c r="WCX58" s="73"/>
      <c r="WCY58" s="73"/>
      <c r="WCZ58" s="73"/>
      <c r="WDA58" s="73"/>
      <c r="WDB58" s="73"/>
      <c r="WDC58" s="73"/>
      <c r="WDD58" s="73"/>
      <c r="WDE58" s="73"/>
      <c r="WDF58" s="73"/>
      <c r="WDG58" s="73"/>
      <c r="WDH58" s="73"/>
      <c r="WDI58" s="73"/>
      <c r="WDJ58" s="73"/>
      <c r="WDK58" s="73"/>
      <c r="WDL58" s="73"/>
      <c r="WDM58" s="73"/>
      <c r="WDN58" s="73"/>
      <c r="WDO58" s="73"/>
      <c r="WDP58" s="73"/>
      <c r="WDQ58" s="73"/>
      <c r="WDR58" s="73"/>
      <c r="WDS58" s="73"/>
      <c r="WDT58" s="73"/>
      <c r="WDU58" s="73"/>
      <c r="WDV58" s="73"/>
      <c r="WDW58" s="73"/>
      <c r="WDX58" s="73"/>
      <c r="WDY58" s="73"/>
      <c r="WDZ58" s="73"/>
      <c r="WEA58" s="73"/>
      <c r="WEB58" s="73"/>
      <c r="WEC58" s="73"/>
      <c r="WED58" s="73"/>
      <c r="WEE58" s="73"/>
      <c r="WEF58" s="73"/>
      <c r="WEG58" s="73"/>
      <c r="WEH58" s="73"/>
      <c r="WEI58" s="73"/>
      <c r="WEJ58" s="73"/>
      <c r="WEK58" s="73"/>
      <c r="WEL58" s="73"/>
      <c r="WEM58" s="73"/>
      <c r="WEN58" s="73"/>
      <c r="WEO58" s="73"/>
      <c r="WEP58" s="73"/>
      <c r="WEQ58" s="73"/>
      <c r="WER58" s="73"/>
      <c r="WES58" s="73"/>
      <c r="WET58" s="73"/>
      <c r="WEU58" s="73"/>
      <c r="WEV58" s="73"/>
      <c r="WEW58" s="73"/>
      <c r="WEX58" s="73"/>
      <c r="WEY58" s="73"/>
      <c r="WEZ58" s="73"/>
      <c r="WFA58" s="73"/>
      <c r="WFB58" s="73"/>
      <c r="WFC58" s="73"/>
      <c r="WFD58" s="73"/>
      <c r="WFE58" s="73"/>
      <c r="WFF58" s="73"/>
      <c r="WFG58" s="73"/>
      <c r="WFH58" s="73"/>
      <c r="WFI58" s="73"/>
      <c r="WFJ58" s="73"/>
      <c r="WFK58" s="73"/>
      <c r="WFL58" s="73"/>
      <c r="WFM58" s="73"/>
      <c r="WFN58" s="73"/>
      <c r="WFO58" s="73"/>
      <c r="WFP58" s="73"/>
      <c r="WFQ58" s="73"/>
      <c r="WFR58" s="73"/>
      <c r="WFS58" s="73"/>
      <c r="WFT58" s="73"/>
      <c r="WFU58" s="73"/>
      <c r="WFV58" s="73"/>
      <c r="WFW58" s="73"/>
      <c r="WFX58" s="73"/>
      <c r="WFY58" s="73"/>
      <c r="WFZ58" s="73"/>
      <c r="WGA58" s="73"/>
      <c r="WGB58" s="73"/>
      <c r="WGC58" s="73"/>
      <c r="WGD58" s="73"/>
      <c r="WGE58" s="73"/>
      <c r="WGF58" s="73"/>
      <c r="WGG58" s="73"/>
      <c r="WGH58" s="73"/>
      <c r="WGI58" s="73"/>
      <c r="WGJ58" s="73"/>
      <c r="WGK58" s="73"/>
      <c r="WGL58" s="73"/>
      <c r="WGM58" s="73"/>
      <c r="WGN58" s="73"/>
      <c r="WGO58" s="73"/>
      <c r="WGP58" s="73"/>
      <c r="WGQ58" s="73"/>
      <c r="WGR58" s="73"/>
      <c r="WGS58" s="73"/>
      <c r="WGT58" s="73"/>
      <c r="WGU58" s="73"/>
      <c r="WGV58" s="73"/>
      <c r="WGW58" s="73"/>
      <c r="WGX58" s="73"/>
      <c r="WGY58" s="73"/>
      <c r="WGZ58" s="73"/>
      <c r="WHA58" s="73"/>
      <c r="WHB58" s="73"/>
      <c r="WHC58" s="73"/>
      <c r="WHD58" s="73"/>
      <c r="WHE58" s="73"/>
      <c r="WHF58" s="73"/>
      <c r="WHG58" s="73"/>
      <c r="WHH58" s="73"/>
      <c r="WHI58" s="73"/>
      <c r="WHJ58" s="73"/>
      <c r="WHK58" s="73"/>
      <c r="WHL58" s="73"/>
      <c r="WHM58" s="73"/>
      <c r="WHN58" s="73"/>
      <c r="WHO58" s="73"/>
      <c r="WHP58" s="73"/>
      <c r="WHQ58" s="73"/>
      <c r="WHR58" s="73"/>
      <c r="WHS58" s="73"/>
      <c r="WHT58" s="73"/>
      <c r="WHU58" s="73"/>
      <c r="WHV58" s="73"/>
      <c r="WHW58" s="73"/>
      <c r="WHX58" s="73"/>
      <c r="WHY58" s="73"/>
      <c r="WHZ58" s="73"/>
      <c r="WIA58" s="73"/>
      <c r="WIB58" s="73"/>
      <c r="WIC58" s="73"/>
      <c r="WID58" s="73"/>
      <c r="WIE58" s="73"/>
      <c r="WIF58" s="73"/>
      <c r="WIG58" s="73"/>
      <c r="WIH58" s="73"/>
      <c r="WII58" s="73"/>
      <c r="WIJ58" s="73"/>
      <c r="WIK58" s="73"/>
      <c r="WIL58" s="73"/>
      <c r="WIM58" s="73"/>
      <c r="WIN58" s="73"/>
      <c r="WIO58" s="73"/>
      <c r="WIP58" s="73"/>
      <c r="WIQ58" s="73"/>
      <c r="WIR58" s="73"/>
      <c r="WIS58" s="73"/>
      <c r="WIT58" s="73"/>
      <c r="WIU58" s="73"/>
      <c r="WIV58" s="73"/>
      <c r="WIW58" s="73"/>
      <c r="WIX58" s="73"/>
      <c r="WIY58" s="73"/>
      <c r="WIZ58" s="73"/>
      <c r="WJA58" s="73"/>
      <c r="WJB58" s="73"/>
      <c r="WJC58" s="73"/>
      <c r="WJD58" s="73"/>
      <c r="WJE58" s="73"/>
      <c r="WJF58" s="73"/>
      <c r="WJG58" s="73"/>
      <c r="WJH58" s="73"/>
      <c r="WJI58" s="73"/>
      <c r="WJJ58" s="73"/>
      <c r="WJK58" s="73"/>
      <c r="WJL58" s="73"/>
      <c r="WJM58" s="73"/>
      <c r="WJN58" s="73"/>
      <c r="WJO58" s="73"/>
      <c r="WJP58" s="73"/>
      <c r="WJQ58" s="73"/>
      <c r="WJR58" s="73"/>
      <c r="WJS58" s="73"/>
      <c r="WJT58" s="73"/>
      <c r="WJU58" s="73"/>
      <c r="WJV58" s="73"/>
      <c r="WJW58" s="73"/>
      <c r="WJX58" s="73"/>
      <c r="WJY58" s="73"/>
      <c r="WJZ58" s="73"/>
      <c r="WKA58" s="73"/>
      <c r="WKB58" s="73"/>
      <c r="WKC58" s="73"/>
      <c r="WKD58" s="73"/>
      <c r="WKE58" s="73"/>
      <c r="WKF58" s="73"/>
      <c r="WKG58" s="73"/>
      <c r="WKH58" s="73"/>
      <c r="WKI58" s="73"/>
      <c r="WKJ58" s="73"/>
      <c r="WKK58" s="73"/>
      <c r="WKL58" s="73"/>
      <c r="WKM58" s="73"/>
      <c r="WKN58" s="73"/>
      <c r="WKO58" s="73"/>
      <c r="WKP58" s="73"/>
      <c r="WKQ58" s="73"/>
      <c r="WKR58" s="73"/>
      <c r="WKS58" s="73"/>
      <c r="WKT58" s="73"/>
      <c r="WKU58" s="73"/>
      <c r="WKV58" s="73"/>
      <c r="WKW58" s="73"/>
      <c r="WKX58" s="73"/>
      <c r="WKY58" s="73"/>
      <c r="WKZ58" s="73"/>
      <c r="WLA58" s="73"/>
      <c r="WLB58" s="73"/>
      <c r="WLC58" s="73"/>
      <c r="WLD58" s="73"/>
      <c r="WLE58" s="73"/>
      <c r="WLF58" s="73"/>
      <c r="WLG58" s="73"/>
      <c r="WLH58" s="73"/>
      <c r="WLI58" s="73"/>
      <c r="WLJ58" s="73"/>
      <c r="WLK58" s="73"/>
      <c r="WLL58" s="73"/>
      <c r="WLM58" s="73"/>
      <c r="WLN58" s="73"/>
      <c r="WLO58" s="73"/>
      <c r="WLP58" s="73"/>
      <c r="WLQ58" s="73"/>
      <c r="WLR58" s="73"/>
      <c r="WLS58" s="73"/>
      <c r="WLT58" s="73"/>
      <c r="WLU58" s="73"/>
      <c r="WLV58" s="73"/>
      <c r="WLW58" s="73"/>
      <c r="WLX58" s="73"/>
      <c r="WLY58" s="73"/>
      <c r="WLZ58" s="73"/>
      <c r="WMA58" s="73"/>
      <c r="WMB58" s="73"/>
      <c r="WMC58" s="73"/>
      <c r="WMD58" s="73"/>
      <c r="WME58" s="73"/>
      <c r="WMF58" s="73"/>
      <c r="WMG58" s="73"/>
      <c r="WMH58" s="73"/>
      <c r="WMI58" s="73"/>
      <c r="WMJ58" s="73"/>
      <c r="WMK58" s="73"/>
      <c r="WML58" s="73"/>
      <c r="WMM58" s="73"/>
      <c r="WMN58" s="73"/>
      <c r="WMO58" s="73"/>
      <c r="WMP58" s="73"/>
      <c r="WMQ58" s="73"/>
      <c r="WMR58" s="73"/>
      <c r="WMS58" s="73"/>
      <c r="WMT58" s="73"/>
      <c r="WMU58" s="73"/>
      <c r="WMV58" s="73"/>
      <c r="WMW58" s="73"/>
      <c r="WMX58" s="73"/>
      <c r="WMY58" s="73"/>
      <c r="WMZ58" s="73"/>
      <c r="WNA58" s="73"/>
      <c r="WNB58" s="73"/>
      <c r="WNC58" s="73"/>
      <c r="WND58" s="73"/>
      <c r="WNE58" s="73"/>
      <c r="WNF58" s="73"/>
      <c r="WNG58" s="73"/>
      <c r="WNH58" s="73"/>
      <c r="WNI58" s="73"/>
      <c r="WNJ58" s="73"/>
      <c r="WNK58" s="73"/>
      <c r="WNL58" s="73"/>
      <c r="WNM58" s="73"/>
      <c r="WNN58" s="73"/>
      <c r="WNO58" s="73"/>
      <c r="WNP58" s="73"/>
      <c r="WNQ58" s="73"/>
      <c r="WNR58" s="73"/>
      <c r="WNS58" s="73"/>
      <c r="WNT58" s="73"/>
      <c r="WNU58" s="73"/>
      <c r="WNV58" s="73"/>
      <c r="WNW58" s="73"/>
      <c r="WNX58" s="73"/>
      <c r="WNY58" s="73"/>
      <c r="WNZ58" s="73"/>
      <c r="WOA58" s="73"/>
      <c r="WOB58" s="73"/>
      <c r="WOC58" s="73"/>
      <c r="WOD58" s="73"/>
      <c r="WOE58" s="73"/>
      <c r="WOF58" s="73"/>
      <c r="WOG58" s="73"/>
      <c r="WOH58" s="73"/>
      <c r="WOI58" s="73"/>
      <c r="WOJ58" s="73"/>
      <c r="WOK58" s="73"/>
      <c r="WOL58" s="73"/>
      <c r="WOM58" s="73"/>
      <c r="WON58" s="73"/>
      <c r="WOO58" s="73"/>
      <c r="WOP58" s="73"/>
      <c r="WOQ58" s="73"/>
      <c r="WOR58" s="73"/>
      <c r="WOS58" s="73"/>
      <c r="WOT58" s="73"/>
      <c r="WOU58" s="73"/>
      <c r="WOV58" s="73"/>
      <c r="WOW58" s="73"/>
      <c r="WOX58" s="73"/>
      <c r="WOY58" s="73"/>
      <c r="WOZ58" s="73"/>
      <c r="WPA58" s="73"/>
      <c r="WPB58" s="73"/>
      <c r="WPC58" s="73"/>
      <c r="WPD58" s="73"/>
      <c r="WPE58" s="73"/>
      <c r="WPF58" s="73"/>
      <c r="WPG58" s="73"/>
      <c r="WPH58" s="73"/>
      <c r="WPI58" s="73"/>
      <c r="WPJ58" s="73"/>
      <c r="WPK58" s="73"/>
      <c r="WPL58" s="73"/>
      <c r="WPM58" s="73"/>
      <c r="WPN58" s="73"/>
      <c r="WPO58" s="73"/>
      <c r="WPP58" s="73"/>
      <c r="WPQ58" s="73"/>
      <c r="WPR58" s="73"/>
      <c r="WPS58" s="73"/>
      <c r="WPT58" s="73"/>
      <c r="WPU58" s="73"/>
      <c r="WPV58" s="73"/>
      <c r="WPW58" s="73"/>
      <c r="WPX58" s="73"/>
      <c r="WPY58" s="73"/>
      <c r="WPZ58" s="73"/>
      <c r="WQA58" s="73"/>
      <c r="WQB58" s="73"/>
      <c r="WQC58" s="73"/>
      <c r="WQD58" s="73"/>
      <c r="WQE58" s="73"/>
      <c r="WQF58" s="73"/>
      <c r="WQG58" s="73"/>
      <c r="WQH58" s="73"/>
      <c r="WQI58" s="73"/>
      <c r="WQJ58" s="73"/>
      <c r="WQK58" s="73"/>
      <c r="WQL58" s="73"/>
      <c r="WQM58" s="73"/>
      <c r="WQN58" s="73"/>
      <c r="WQO58" s="73"/>
      <c r="WQP58" s="73"/>
      <c r="WQQ58" s="73"/>
      <c r="WQR58" s="73"/>
      <c r="WQS58" s="73"/>
      <c r="WQT58" s="73"/>
      <c r="WQU58" s="73"/>
      <c r="WQV58" s="73"/>
      <c r="WQW58" s="73"/>
      <c r="WQX58" s="73"/>
      <c r="WQY58" s="73"/>
      <c r="WQZ58" s="73"/>
      <c r="WRA58" s="73"/>
      <c r="WRB58" s="73"/>
      <c r="WRC58" s="73"/>
      <c r="WRD58" s="73"/>
      <c r="WRE58" s="73"/>
      <c r="WRF58" s="73"/>
      <c r="WRG58" s="73"/>
      <c r="WRH58" s="73"/>
      <c r="WRI58" s="73"/>
      <c r="WRJ58" s="73"/>
      <c r="WRK58" s="73"/>
      <c r="WRL58" s="73"/>
      <c r="WRM58" s="73"/>
      <c r="WRN58" s="73"/>
      <c r="WRO58" s="73"/>
      <c r="WRP58" s="73"/>
      <c r="WRQ58" s="73"/>
      <c r="WRR58" s="73"/>
      <c r="WRS58" s="73"/>
      <c r="WRT58" s="73"/>
      <c r="WRU58" s="73"/>
      <c r="WRV58" s="73"/>
      <c r="WRW58" s="73"/>
      <c r="WRX58" s="73"/>
      <c r="WRY58" s="73"/>
      <c r="WRZ58" s="73"/>
      <c r="WSA58" s="73"/>
      <c r="WSB58" s="73"/>
      <c r="WSC58" s="73"/>
      <c r="WSD58" s="73"/>
      <c r="WSE58" s="73"/>
      <c r="WSF58" s="73"/>
      <c r="WSG58" s="73"/>
      <c r="WSH58" s="73"/>
      <c r="WSI58" s="73"/>
      <c r="WSJ58" s="73"/>
      <c r="WSK58" s="73"/>
      <c r="WSL58" s="73"/>
      <c r="WSM58" s="73"/>
      <c r="WSN58" s="73"/>
      <c r="WSO58" s="73"/>
      <c r="WSP58" s="73"/>
      <c r="WSQ58" s="73"/>
      <c r="WSR58" s="73"/>
      <c r="WSS58" s="73"/>
      <c r="WST58" s="73"/>
      <c r="WSU58" s="73"/>
      <c r="WSV58" s="73"/>
      <c r="WSW58" s="73"/>
      <c r="WSX58" s="73"/>
      <c r="WSY58" s="73"/>
      <c r="WSZ58" s="73"/>
      <c r="WTA58" s="73"/>
      <c r="WTB58" s="73"/>
      <c r="WTC58" s="73"/>
      <c r="WTD58" s="73"/>
      <c r="WTE58" s="73"/>
      <c r="WTF58" s="73"/>
      <c r="WTG58" s="73"/>
      <c r="WTH58" s="73"/>
      <c r="WTI58" s="73"/>
      <c r="WTJ58" s="73"/>
      <c r="WTK58" s="73"/>
      <c r="WTL58" s="73"/>
      <c r="WTM58" s="73"/>
      <c r="WTN58" s="73"/>
      <c r="WTO58" s="73"/>
      <c r="WTP58" s="73"/>
      <c r="WTQ58" s="73"/>
      <c r="WTR58" s="73"/>
      <c r="WTS58" s="73"/>
      <c r="WTT58" s="73"/>
      <c r="WTU58" s="73"/>
      <c r="WTV58" s="73"/>
      <c r="WTW58" s="73"/>
      <c r="WTX58" s="73"/>
      <c r="WTY58" s="73"/>
      <c r="WTZ58" s="73"/>
      <c r="WUA58" s="73"/>
      <c r="WUB58" s="73"/>
      <c r="WUC58" s="73"/>
      <c r="WUD58" s="73"/>
      <c r="WUE58" s="73"/>
      <c r="WUF58" s="73"/>
      <c r="WUG58" s="73"/>
      <c r="WUH58" s="73"/>
      <c r="WUI58" s="73"/>
      <c r="WUJ58" s="73"/>
      <c r="WUK58" s="73"/>
      <c r="WUL58" s="73"/>
      <c r="WUM58" s="73"/>
      <c r="WUN58" s="73"/>
      <c r="WUO58" s="73"/>
      <c r="WUP58" s="73"/>
      <c r="WUQ58" s="73"/>
      <c r="WUR58" s="73"/>
      <c r="WUS58" s="73"/>
      <c r="WUT58" s="73"/>
      <c r="WUU58" s="73"/>
      <c r="WUV58" s="73"/>
      <c r="WUW58" s="73"/>
      <c r="WUX58" s="73"/>
      <c r="WUY58" s="73"/>
      <c r="WUZ58" s="73"/>
      <c r="WVA58" s="73"/>
      <c r="WVB58" s="73"/>
      <c r="WVC58" s="73"/>
      <c r="WVD58" s="73"/>
      <c r="WVE58" s="73"/>
      <c r="WVF58" s="73"/>
      <c r="WVG58" s="73"/>
      <c r="WVH58" s="73"/>
      <c r="WVI58" s="73"/>
      <c r="WVJ58" s="73"/>
      <c r="WVK58" s="73"/>
      <c r="WVL58" s="73"/>
      <c r="WVM58" s="73"/>
      <c r="WVN58" s="73"/>
      <c r="WVO58" s="73"/>
      <c r="WVP58" s="73"/>
      <c r="WVQ58" s="73"/>
      <c r="WVR58" s="73"/>
      <c r="WVS58" s="73"/>
      <c r="WVT58" s="73"/>
      <c r="WVU58" s="73"/>
      <c r="WVV58" s="73"/>
      <c r="WVW58" s="73"/>
      <c r="WVX58" s="73"/>
      <c r="WVY58" s="73"/>
      <c r="WVZ58" s="73"/>
      <c r="WWA58" s="73"/>
      <c r="WWB58" s="73"/>
      <c r="WWC58" s="73"/>
      <c r="WWD58" s="73"/>
      <c r="WWE58" s="73"/>
      <c r="WWF58" s="73"/>
      <c r="WWG58" s="73"/>
      <c r="WWH58" s="73"/>
      <c r="WWI58" s="73"/>
      <c r="WWJ58" s="73"/>
      <c r="WWK58" s="73"/>
      <c r="WWL58" s="73"/>
      <c r="WWM58" s="73"/>
      <c r="WWN58" s="73"/>
      <c r="WWO58" s="73"/>
      <c r="WWP58" s="73"/>
      <c r="WWQ58" s="73"/>
      <c r="WWR58" s="73"/>
      <c r="WWS58" s="73"/>
      <c r="WWT58" s="73"/>
      <c r="WWU58" s="73"/>
      <c r="WWV58" s="73"/>
      <c r="WWW58" s="73"/>
      <c r="WWX58" s="73"/>
      <c r="WWY58" s="73"/>
      <c r="WWZ58" s="73"/>
      <c r="WXA58" s="73"/>
      <c r="WXB58" s="73"/>
      <c r="WXC58" s="73"/>
      <c r="WXD58" s="73"/>
      <c r="WXE58" s="73"/>
      <c r="WXF58" s="73"/>
      <c r="WXG58" s="73"/>
      <c r="WXH58" s="73"/>
      <c r="WXI58" s="73"/>
      <c r="WXJ58" s="73"/>
      <c r="WXK58" s="73"/>
      <c r="WXL58" s="73"/>
      <c r="WXM58" s="73"/>
      <c r="WXN58" s="73"/>
      <c r="WXO58" s="73"/>
      <c r="WXP58" s="73"/>
      <c r="WXQ58" s="73"/>
      <c r="WXR58" s="73"/>
      <c r="WXS58" s="73"/>
      <c r="WXT58" s="73"/>
      <c r="WXU58" s="73"/>
      <c r="WXV58" s="73"/>
      <c r="WXW58" s="73"/>
      <c r="WXX58" s="73"/>
      <c r="WXY58" s="73"/>
      <c r="WXZ58" s="73"/>
      <c r="WYA58" s="73"/>
      <c r="WYB58" s="73"/>
      <c r="WYC58" s="73"/>
      <c r="WYD58" s="73"/>
      <c r="WYE58" s="73"/>
      <c r="WYF58" s="73"/>
      <c r="WYG58" s="73"/>
      <c r="WYH58" s="73"/>
      <c r="WYI58" s="73"/>
      <c r="WYJ58" s="73"/>
      <c r="WYK58" s="73"/>
      <c r="WYL58" s="73"/>
      <c r="WYM58" s="73"/>
      <c r="WYN58" s="73"/>
      <c r="WYO58" s="73"/>
      <c r="WYP58" s="73"/>
      <c r="WYQ58" s="73"/>
      <c r="WYR58" s="73"/>
      <c r="WYS58" s="73"/>
      <c r="WYT58" s="73"/>
      <c r="WYU58" s="73"/>
      <c r="WYV58" s="73"/>
      <c r="WYW58" s="73"/>
      <c r="WYX58" s="73"/>
      <c r="WYY58" s="73"/>
      <c r="WYZ58" s="73"/>
      <c r="WZA58" s="73"/>
      <c r="WZB58" s="73"/>
      <c r="WZC58" s="73"/>
      <c r="WZD58" s="73"/>
      <c r="WZE58" s="73"/>
      <c r="WZF58" s="73"/>
      <c r="WZG58" s="73"/>
      <c r="WZH58" s="73"/>
      <c r="WZI58" s="73"/>
      <c r="WZJ58" s="73"/>
      <c r="WZK58" s="73"/>
      <c r="WZL58" s="73"/>
      <c r="WZM58" s="73"/>
      <c r="WZN58" s="73"/>
      <c r="WZO58" s="73"/>
      <c r="WZP58" s="73"/>
      <c r="WZQ58" s="73"/>
      <c r="WZR58" s="73"/>
      <c r="WZS58" s="73"/>
      <c r="WZT58" s="73"/>
      <c r="WZU58" s="73"/>
      <c r="WZV58" s="73"/>
      <c r="WZW58" s="73"/>
      <c r="WZX58" s="73"/>
      <c r="WZY58" s="73"/>
      <c r="WZZ58" s="73"/>
      <c r="XAA58" s="73"/>
      <c r="XAB58" s="73"/>
      <c r="XAC58" s="73"/>
      <c r="XAD58" s="73"/>
      <c r="XAE58" s="73"/>
      <c r="XAF58" s="73"/>
      <c r="XAG58" s="73"/>
      <c r="XAH58" s="73"/>
      <c r="XAI58" s="73"/>
      <c r="XAJ58" s="73"/>
      <c r="XAK58" s="73"/>
      <c r="XAL58" s="73"/>
      <c r="XAM58" s="73"/>
      <c r="XAN58" s="73"/>
      <c r="XAO58" s="73"/>
      <c r="XAP58" s="73"/>
      <c r="XAQ58" s="73"/>
      <c r="XAR58" s="73"/>
      <c r="XAS58" s="73"/>
      <c r="XAT58" s="73"/>
      <c r="XAU58" s="73"/>
      <c r="XAV58" s="73"/>
      <c r="XAW58" s="73"/>
      <c r="XAX58" s="73"/>
      <c r="XAY58" s="73"/>
      <c r="XAZ58" s="73"/>
      <c r="XBA58" s="73"/>
      <c r="XBB58" s="73"/>
      <c r="XBC58" s="73"/>
      <c r="XBD58" s="73"/>
      <c r="XBE58" s="73"/>
      <c r="XBF58" s="73"/>
      <c r="XBG58" s="73"/>
      <c r="XBH58" s="73"/>
      <c r="XBI58" s="73"/>
      <c r="XBJ58" s="73"/>
      <c r="XBK58" s="73"/>
      <c r="XBL58" s="73"/>
      <c r="XBM58" s="73"/>
      <c r="XBN58" s="73"/>
      <c r="XBO58" s="73"/>
      <c r="XBP58" s="73"/>
      <c r="XBQ58" s="73"/>
      <c r="XBR58" s="73"/>
      <c r="XBS58" s="73"/>
      <c r="XBT58" s="73"/>
      <c r="XBU58" s="73"/>
      <c r="XBV58" s="73"/>
      <c r="XBW58" s="73"/>
      <c r="XBX58" s="73"/>
      <c r="XBY58" s="73"/>
      <c r="XBZ58" s="73"/>
      <c r="XCA58" s="73"/>
      <c r="XCB58" s="73"/>
      <c r="XCC58" s="73"/>
      <c r="XCD58" s="73"/>
      <c r="XCE58" s="73"/>
      <c r="XCF58" s="73"/>
      <c r="XCG58" s="73"/>
      <c r="XCH58" s="73"/>
      <c r="XCI58" s="73"/>
      <c r="XCJ58" s="73"/>
      <c r="XCK58" s="73"/>
      <c r="XCL58" s="73"/>
      <c r="XCM58" s="73"/>
      <c r="XCN58" s="73"/>
      <c r="XCO58" s="73"/>
      <c r="XCP58" s="73"/>
      <c r="XCQ58" s="73"/>
      <c r="XCR58" s="73"/>
      <c r="XCS58" s="73"/>
      <c r="XCT58" s="73"/>
      <c r="XCU58" s="73"/>
      <c r="XCV58" s="73"/>
      <c r="XCW58" s="73"/>
      <c r="XCX58" s="73"/>
      <c r="XCY58" s="73"/>
      <c r="XCZ58" s="73"/>
      <c r="XDA58" s="73"/>
      <c r="XDB58" s="73"/>
      <c r="XDC58" s="73"/>
      <c r="XDD58" s="73"/>
      <c r="XDE58" s="73"/>
      <c r="XDF58" s="73"/>
      <c r="XDG58" s="73"/>
      <c r="XDH58" s="73"/>
      <c r="XDI58" s="73"/>
      <c r="XDJ58" s="73"/>
      <c r="XDK58" s="73"/>
      <c r="XDL58" s="73"/>
      <c r="XDM58" s="73"/>
      <c r="XDN58" s="73"/>
      <c r="XDO58" s="73"/>
      <c r="XDP58" s="73"/>
      <c r="XDQ58" s="73"/>
      <c r="XDR58" s="73"/>
      <c r="XDS58" s="73"/>
      <c r="XDT58" s="73"/>
      <c r="XDU58" s="73"/>
      <c r="XDV58" s="73"/>
      <c r="XDW58" s="73"/>
      <c r="XDX58" s="73"/>
      <c r="XDY58" s="73"/>
      <c r="XDZ58" s="73"/>
      <c r="XEA58" s="73"/>
      <c r="XEB58" s="73"/>
      <c r="XEC58" s="73"/>
      <c r="XED58" s="73"/>
      <c r="XEE58" s="73"/>
      <c r="XEF58" s="73"/>
      <c r="XEG58" s="73"/>
      <c r="XEH58" s="73"/>
      <c r="XEI58" s="73"/>
      <c r="XEJ58" s="73"/>
      <c r="XEK58" s="73"/>
    </row>
    <row r="59" spans="1:16365" s="74" customFormat="1" x14ac:dyDescent="0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3"/>
      <c r="GM59" s="73"/>
      <c r="GN59" s="73"/>
      <c r="GO59" s="73"/>
      <c r="GP59" s="73"/>
      <c r="GQ59" s="73"/>
      <c r="GR59" s="73"/>
      <c r="GS59" s="73"/>
      <c r="GT59" s="73"/>
      <c r="GU59" s="73"/>
      <c r="GV59" s="73"/>
      <c r="GW59" s="73"/>
      <c r="GX59" s="73"/>
      <c r="GY59" s="73"/>
      <c r="GZ59" s="73"/>
      <c r="HA59" s="73"/>
      <c r="HB59" s="73"/>
      <c r="HC59" s="73"/>
      <c r="HD59" s="73"/>
      <c r="HE59" s="73"/>
      <c r="HF59" s="73"/>
      <c r="HG59" s="73"/>
      <c r="HH59" s="73"/>
      <c r="HI59" s="73"/>
      <c r="HJ59" s="73"/>
      <c r="HK59" s="73"/>
      <c r="HL59" s="73"/>
      <c r="HM59" s="73"/>
      <c r="HN59" s="73"/>
      <c r="HO59" s="73"/>
      <c r="HP59" s="73"/>
      <c r="HQ59" s="73"/>
      <c r="HR59" s="73"/>
      <c r="HS59" s="73"/>
      <c r="HT59" s="73"/>
      <c r="HU59" s="73"/>
      <c r="HV59" s="73"/>
      <c r="HW59" s="73"/>
      <c r="HX59" s="73"/>
      <c r="HY59" s="73"/>
      <c r="HZ59" s="73"/>
      <c r="IA59" s="73"/>
      <c r="IB59" s="73"/>
      <c r="IC59" s="73"/>
      <c r="ID59" s="73"/>
      <c r="IE59" s="73"/>
      <c r="IF59" s="73"/>
      <c r="IG59" s="73"/>
      <c r="IH59" s="73"/>
      <c r="II59" s="73"/>
      <c r="IJ59" s="73"/>
      <c r="IK59" s="73"/>
      <c r="IL59" s="73"/>
      <c r="IM59" s="73"/>
      <c r="IN59" s="73"/>
      <c r="IO59" s="73"/>
      <c r="IP59" s="73"/>
      <c r="IQ59" s="73"/>
      <c r="IR59" s="73"/>
      <c r="IS59" s="73"/>
      <c r="IT59" s="73"/>
      <c r="IU59" s="73"/>
      <c r="IV59" s="73"/>
      <c r="IW59" s="73"/>
      <c r="IX59" s="73"/>
      <c r="IY59" s="73"/>
      <c r="IZ59" s="73"/>
      <c r="JA59" s="73"/>
      <c r="JB59" s="73"/>
      <c r="JC59" s="73"/>
      <c r="JD59" s="73"/>
      <c r="JE59" s="73"/>
      <c r="JF59" s="73"/>
      <c r="JG59" s="73"/>
      <c r="JH59" s="73"/>
      <c r="JI59" s="73"/>
      <c r="JJ59" s="73"/>
      <c r="JK59" s="73"/>
      <c r="JL59" s="73"/>
      <c r="JM59" s="73"/>
      <c r="JN59" s="73"/>
      <c r="JO59" s="73"/>
      <c r="JP59" s="73"/>
      <c r="JQ59" s="73"/>
      <c r="JR59" s="73"/>
      <c r="JS59" s="73"/>
      <c r="JT59" s="73"/>
      <c r="JU59" s="73"/>
      <c r="JV59" s="73"/>
      <c r="JW59" s="73"/>
      <c r="JX59" s="73"/>
      <c r="JY59" s="73"/>
      <c r="JZ59" s="73"/>
      <c r="KA59" s="73"/>
      <c r="KB59" s="73"/>
      <c r="KC59" s="73"/>
      <c r="KD59" s="73"/>
      <c r="KE59" s="73"/>
      <c r="KF59" s="73"/>
      <c r="KG59" s="73"/>
      <c r="KH59" s="73"/>
      <c r="KI59" s="73"/>
      <c r="KJ59" s="73"/>
      <c r="KK59" s="73"/>
      <c r="KL59" s="73"/>
      <c r="KM59" s="73"/>
      <c r="KN59" s="73"/>
      <c r="KO59" s="73"/>
      <c r="KP59" s="73"/>
      <c r="KQ59" s="73"/>
      <c r="KR59" s="73"/>
      <c r="KS59" s="73"/>
      <c r="KT59" s="73"/>
      <c r="KU59" s="73"/>
      <c r="KV59" s="73"/>
      <c r="KW59" s="73"/>
      <c r="KX59" s="73"/>
      <c r="KY59" s="73"/>
      <c r="KZ59" s="73"/>
      <c r="LA59" s="73"/>
      <c r="LB59" s="73"/>
      <c r="LC59" s="73"/>
      <c r="LD59" s="73"/>
      <c r="LE59" s="73"/>
      <c r="LF59" s="73"/>
      <c r="LG59" s="73"/>
      <c r="LH59" s="73"/>
      <c r="LI59" s="73"/>
      <c r="LJ59" s="73"/>
      <c r="LK59" s="73"/>
      <c r="LL59" s="73"/>
      <c r="LM59" s="73"/>
      <c r="LN59" s="73"/>
      <c r="LO59" s="73"/>
      <c r="LP59" s="73"/>
      <c r="LQ59" s="73"/>
      <c r="LR59" s="73"/>
      <c r="LS59" s="73"/>
      <c r="LT59" s="73"/>
      <c r="LU59" s="73"/>
      <c r="LV59" s="73"/>
      <c r="LW59" s="73"/>
      <c r="LX59" s="73"/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  <c r="OF59" s="73"/>
      <c r="OG59" s="73"/>
      <c r="OH59" s="73"/>
      <c r="OI59" s="73"/>
      <c r="OJ59" s="73"/>
      <c r="OK59" s="73"/>
      <c r="OL59" s="73"/>
      <c r="OM59" s="73"/>
      <c r="ON59" s="73"/>
      <c r="OO59" s="73"/>
      <c r="OP59" s="73"/>
      <c r="OQ59" s="73"/>
      <c r="OR59" s="73"/>
      <c r="OS59" s="73"/>
      <c r="OT59" s="73"/>
      <c r="OU59" s="73"/>
      <c r="OV59" s="73"/>
      <c r="OW59" s="73"/>
      <c r="OX59" s="73"/>
      <c r="OY59" s="73"/>
      <c r="OZ59" s="73"/>
      <c r="PA59" s="73"/>
      <c r="PB59" s="73"/>
      <c r="PC59" s="73"/>
      <c r="PD59" s="73"/>
      <c r="PE59" s="73"/>
      <c r="PF59" s="73"/>
      <c r="PG59" s="73"/>
      <c r="PH59" s="73"/>
      <c r="PI59" s="73"/>
      <c r="PJ59" s="73"/>
      <c r="PK59" s="73"/>
      <c r="PL59" s="73"/>
      <c r="PM59" s="73"/>
      <c r="PN59" s="73"/>
      <c r="PO59" s="73"/>
      <c r="PP59" s="73"/>
      <c r="PQ59" s="73"/>
      <c r="PR59" s="73"/>
      <c r="PS59" s="73"/>
      <c r="PT59" s="73"/>
      <c r="PU59" s="73"/>
      <c r="PV59" s="73"/>
      <c r="PW59" s="73"/>
      <c r="PX59" s="73"/>
      <c r="PY59" s="73"/>
      <c r="PZ59" s="73"/>
      <c r="QA59" s="73"/>
      <c r="QB59" s="73"/>
      <c r="QC59" s="73"/>
      <c r="QD59" s="73"/>
      <c r="QE59" s="73"/>
      <c r="QF59" s="73"/>
      <c r="QG59" s="73"/>
      <c r="QH59" s="73"/>
      <c r="QI59" s="73"/>
      <c r="QJ59" s="73"/>
      <c r="QK59" s="73"/>
      <c r="QL59" s="73"/>
      <c r="QM59" s="73"/>
      <c r="QN59" s="73"/>
      <c r="QO59" s="73"/>
      <c r="QP59" s="73"/>
      <c r="QQ59" s="73"/>
      <c r="QR59" s="73"/>
      <c r="QS59" s="73"/>
      <c r="QT59" s="73"/>
      <c r="QU59" s="73"/>
      <c r="QV59" s="73"/>
      <c r="QW59" s="73"/>
      <c r="QX59" s="73"/>
      <c r="QY59" s="73"/>
      <c r="QZ59" s="73"/>
      <c r="RA59" s="73"/>
      <c r="RB59" s="73"/>
      <c r="RC59" s="73"/>
      <c r="RD59" s="73"/>
      <c r="RE59" s="73"/>
      <c r="RF59" s="73"/>
      <c r="RG59" s="73"/>
      <c r="RH59" s="73"/>
      <c r="RI59" s="73"/>
      <c r="RJ59" s="73"/>
      <c r="RK59" s="73"/>
      <c r="RL59" s="73"/>
      <c r="RM59" s="73"/>
      <c r="RN59" s="73"/>
      <c r="RO59" s="73"/>
      <c r="RP59" s="73"/>
      <c r="RQ59" s="73"/>
      <c r="RR59" s="73"/>
      <c r="RS59" s="73"/>
      <c r="RT59" s="73"/>
      <c r="RU59" s="73"/>
      <c r="RV59" s="73"/>
      <c r="RW59" s="73"/>
      <c r="RX59" s="73"/>
      <c r="RY59" s="73"/>
      <c r="RZ59" s="73"/>
      <c r="SA59" s="73"/>
      <c r="SB59" s="73"/>
      <c r="SC59" s="73"/>
      <c r="SD59" s="73"/>
      <c r="SE59" s="73"/>
      <c r="SF59" s="73"/>
      <c r="SG59" s="73"/>
      <c r="SH59" s="73"/>
      <c r="SI59" s="73"/>
      <c r="SJ59" s="73"/>
      <c r="SK59" s="73"/>
      <c r="SL59" s="73"/>
      <c r="SM59" s="73"/>
      <c r="SN59" s="73"/>
      <c r="SO59" s="73"/>
      <c r="SP59" s="73"/>
      <c r="SQ59" s="73"/>
      <c r="SR59" s="73"/>
      <c r="SS59" s="73"/>
      <c r="ST59" s="73"/>
      <c r="SU59" s="73"/>
      <c r="SV59" s="73"/>
      <c r="SW59" s="73"/>
      <c r="SX59" s="73"/>
      <c r="SY59" s="73"/>
      <c r="SZ59" s="73"/>
      <c r="TA59" s="73"/>
      <c r="TB59" s="73"/>
      <c r="TC59" s="73"/>
      <c r="TD59" s="73"/>
      <c r="TE59" s="73"/>
      <c r="TF59" s="73"/>
      <c r="TG59" s="73"/>
      <c r="TH59" s="73"/>
      <c r="TI59" s="73"/>
      <c r="TJ59" s="73"/>
      <c r="TK59" s="73"/>
      <c r="TL59" s="73"/>
      <c r="TM59" s="73"/>
      <c r="TN59" s="73"/>
      <c r="TO59" s="73"/>
      <c r="TP59" s="73"/>
      <c r="TQ59" s="73"/>
      <c r="TR59" s="73"/>
      <c r="TS59" s="73"/>
      <c r="TT59" s="73"/>
      <c r="TU59" s="73"/>
      <c r="TV59" s="73"/>
      <c r="TW59" s="73"/>
      <c r="TX59" s="73"/>
      <c r="TY59" s="73"/>
      <c r="TZ59" s="73"/>
      <c r="UA59" s="73"/>
      <c r="UB59" s="73"/>
      <c r="UC59" s="73"/>
      <c r="UD59" s="73"/>
      <c r="UE59" s="73"/>
      <c r="UF59" s="73"/>
      <c r="UG59" s="73"/>
      <c r="UH59" s="73"/>
      <c r="UI59" s="73"/>
      <c r="UJ59" s="73"/>
      <c r="UK59" s="73"/>
      <c r="UL59" s="73"/>
      <c r="UM59" s="73"/>
      <c r="UN59" s="73"/>
      <c r="UO59" s="73"/>
      <c r="UP59" s="73"/>
      <c r="UQ59" s="73"/>
      <c r="UR59" s="73"/>
      <c r="US59" s="73"/>
      <c r="UT59" s="73"/>
      <c r="UU59" s="73"/>
      <c r="UV59" s="73"/>
      <c r="UW59" s="73"/>
      <c r="UX59" s="73"/>
      <c r="UY59" s="73"/>
      <c r="UZ59" s="73"/>
      <c r="VA59" s="73"/>
      <c r="VB59" s="73"/>
      <c r="VC59" s="73"/>
      <c r="VD59" s="73"/>
      <c r="VE59" s="73"/>
      <c r="VF59" s="73"/>
      <c r="VG59" s="73"/>
      <c r="VH59" s="73"/>
      <c r="VI59" s="73"/>
      <c r="VJ59" s="73"/>
      <c r="VK59" s="73"/>
      <c r="VL59" s="73"/>
      <c r="VM59" s="73"/>
      <c r="VN59" s="73"/>
      <c r="VO59" s="73"/>
      <c r="VP59" s="73"/>
      <c r="VQ59" s="73"/>
      <c r="VR59" s="73"/>
      <c r="VS59" s="73"/>
      <c r="VT59" s="73"/>
      <c r="VU59" s="73"/>
      <c r="VV59" s="73"/>
      <c r="VW59" s="73"/>
      <c r="VX59" s="73"/>
      <c r="VY59" s="73"/>
      <c r="VZ59" s="73"/>
      <c r="WA59" s="73"/>
      <c r="WB59" s="73"/>
      <c r="WC59" s="73"/>
      <c r="WD59" s="73"/>
      <c r="WE59" s="73"/>
      <c r="WF59" s="73"/>
      <c r="WG59" s="73"/>
      <c r="WH59" s="73"/>
      <c r="WI59" s="73"/>
      <c r="WJ59" s="73"/>
      <c r="WK59" s="73"/>
      <c r="WL59" s="73"/>
      <c r="WM59" s="73"/>
      <c r="WN59" s="73"/>
      <c r="WO59" s="73"/>
      <c r="WP59" s="73"/>
      <c r="WQ59" s="73"/>
      <c r="WR59" s="73"/>
      <c r="WS59" s="73"/>
      <c r="WT59" s="73"/>
      <c r="WU59" s="73"/>
      <c r="WV59" s="73"/>
      <c r="WW59" s="73"/>
      <c r="WX59" s="73"/>
      <c r="WY59" s="73"/>
      <c r="WZ59" s="73"/>
      <c r="XA59" s="73"/>
      <c r="XB59" s="73"/>
      <c r="XC59" s="73"/>
      <c r="XD59" s="73"/>
      <c r="XE59" s="73"/>
      <c r="XF59" s="73"/>
      <c r="XG59" s="73"/>
      <c r="XH59" s="73"/>
      <c r="XI59" s="73"/>
      <c r="XJ59" s="73"/>
      <c r="XK59" s="73"/>
      <c r="XL59" s="73"/>
      <c r="XM59" s="73"/>
      <c r="XN59" s="73"/>
      <c r="XO59" s="73"/>
      <c r="XP59" s="73"/>
      <c r="XQ59" s="73"/>
      <c r="XR59" s="73"/>
      <c r="XS59" s="73"/>
      <c r="XT59" s="73"/>
      <c r="XU59" s="73"/>
      <c r="XV59" s="73"/>
      <c r="XW59" s="73"/>
      <c r="XX59" s="73"/>
      <c r="XY59" s="73"/>
      <c r="XZ59" s="73"/>
      <c r="YA59" s="73"/>
      <c r="YB59" s="73"/>
      <c r="YC59" s="73"/>
      <c r="YD59" s="73"/>
      <c r="YE59" s="73"/>
      <c r="YF59" s="73"/>
      <c r="YG59" s="73"/>
      <c r="YH59" s="73"/>
      <c r="YI59" s="73"/>
      <c r="YJ59" s="73"/>
      <c r="YK59" s="73"/>
      <c r="YL59" s="73"/>
      <c r="YM59" s="73"/>
      <c r="YN59" s="73"/>
      <c r="YO59" s="73"/>
      <c r="YP59" s="73"/>
      <c r="YQ59" s="73"/>
      <c r="YR59" s="73"/>
      <c r="YS59" s="73"/>
      <c r="YT59" s="73"/>
      <c r="YU59" s="73"/>
      <c r="YV59" s="73"/>
      <c r="YW59" s="73"/>
      <c r="YX59" s="73"/>
      <c r="YY59" s="73"/>
      <c r="YZ59" s="73"/>
      <c r="ZA59" s="73"/>
      <c r="ZB59" s="73"/>
      <c r="ZC59" s="73"/>
      <c r="ZD59" s="73"/>
      <c r="ZE59" s="73"/>
      <c r="ZF59" s="73"/>
      <c r="ZG59" s="73"/>
      <c r="ZH59" s="73"/>
      <c r="ZI59" s="73"/>
      <c r="ZJ59" s="73"/>
      <c r="ZK59" s="73"/>
      <c r="ZL59" s="73"/>
      <c r="ZM59" s="73"/>
      <c r="ZN59" s="73"/>
      <c r="ZO59" s="73"/>
      <c r="ZP59" s="73"/>
      <c r="ZQ59" s="73"/>
      <c r="ZR59" s="73"/>
      <c r="ZS59" s="73"/>
      <c r="ZT59" s="73"/>
      <c r="ZU59" s="73"/>
      <c r="ZV59" s="73"/>
      <c r="ZW59" s="73"/>
      <c r="ZX59" s="73"/>
      <c r="ZY59" s="73"/>
      <c r="ZZ59" s="73"/>
      <c r="AAA59" s="73"/>
      <c r="AAB59" s="73"/>
      <c r="AAC59" s="73"/>
      <c r="AAD59" s="73"/>
      <c r="AAE59" s="73"/>
      <c r="AAF59" s="73"/>
      <c r="AAG59" s="73"/>
      <c r="AAH59" s="73"/>
      <c r="AAI59" s="73"/>
      <c r="AAJ59" s="73"/>
      <c r="AAK59" s="73"/>
      <c r="AAL59" s="73"/>
      <c r="AAM59" s="73"/>
      <c r="AAN59" s="73"/>
      <c r="AAO59" s="73"/>
      <c r="AAP59" s="73"/>
      <c r="AAQ59" s="73"/>
      <c r="AAR59" s="73"/>
      <c r="AAS59" s="73"/>
      <c r="AAT59" s="73"/>
      <c r="AAU59" s="73"/>
      <c r="AAV59" s="73"/>
      <c r="AAW59" s="73"/>
      <c r="AAX59" s="73"/>
      <c r="AAY59" s="73"/>
      <c r="AAZ59" s="73"/>
      <c r="ABA59" s="73"/>
      <c r="ABB59" s="73"/>
      <c r="ABC59" s="73"/>
      <c r="ABD59" s="73"/>
      <c r="ABE59" s="73"/>
      <c r="ABF59" s="73"/>
      <c r="ABG59" s="73"/>
      <c r="ABH59" s="73"/>
      <c r="ABI59" s="73"/>
      <c r="ABJ59" s="73"/>
      <c r="ABK59" s="73"/>
      <c r="ABL59" s="73"/>
      <c r="ABM59" s="73"/>
      <c r="ABN59" s="73"/>
      <c r="ABO59" s="73"/>
      <c r="ABP59" s="73"/>
      <c r="ABQ59" s="73"/>
      <c r="ABR59" s="73"/>
      <c r="ABS59" s="73"/>
      <c r="ABT59" s="73"/>
      <c r="ABU59" s="73"/>
      <c r="ABV59" s="73"/>
      <c r="ABW59" s="73"/>
      <c r="ABX59" s="73"/>
      <c r="ABY59" s="73"/>
      <c r="ABZ59" s="73"/>
      <c r="ACA59" s="73"/>
      <c r="ACB59" s="73"/>
      <c r="ACC59" s="73"/>
      <c r="ACD59" s="73"/>
      <c r="ACE59" s="73"/>
      <c r="ACF59" s="73"/>
      <c r="ACG59" s="73"/>
      <c r="ACH59" s="73"/>
      <c r="ACI59" s="73"/>
      <c r="ACJ59" s="73"/>
      <c r="ACK59" s="73"/>
      <c r="ACL59" s="73"/>
      <c r="ACM59" s="73"/>
      <c r="ACN59" s="73"/>
      <c r="ACO59" s="73"/>
      <c r="ACP59" s="73"/>
      <c r="ACQ59" s="73"/>
      <c r="ACR59" s="73"/>
      <c r="ACS59" s="73"/>
      <c r="ACT59" s="73"/>
      <c r="ACU59" s="73"/>
      <c r="ACV59" s="73"/>
      <c r="ACW59" s="73"/>
      <c r="ACX59" s="73"/>
      <c r="ACY59" s="73"/>
      <c r="ACZ59" s="73"/>
      <c r="ADA59" s="73"/>
      <c r="ADB59" s="73"/>
      <c r="ADC59" s="73"/>
      <c r="ADD59" s="73"/>
      <c r="ADE59" s="73"/>
      <c r="ADF59" s="73"/>
      <c r="ADG59" s="73"/>
      <c r="ADH59" s="73"/>
      <c r="ADI59" s="73"/>
      <c r="ADJ59" s="73"/>
      <c r="ADK59" s="73"/>
      <c r="ADL59" s="73"/>
      <c r="ADM59" s="73"/>
      <c r="ADN59" s="73"/>
      <c r="ADO59" s="73"/>
      <c r="ADP59" s="73"/>
      <c r="ADQ59" s="73"/>
      <c r="ADR59" s="73"/>
      <c r="ADS59" s="73"/>
      <c r="ADT59" s="73"/>
      <c r="ADU59" s="73"/>
      <c r="ADV59" s="73"/>
      <c r="ADW59" s="73"/>
      <c r="ADX59" s="73"/>
      <c r="ADY59" s="73"/>
      <c r="ADZ59" s="73"/>
      <c r="AEA59" s="73"/>
      <c r="AEB59" s="73"/>
      <c r="AEC59" s="73"/>
      <c r="AED59" s="73"/>
      <c r="AEE59" s="73"/>
      <c r="AEF59" s="73"/>
      <c r="AEG59" s="73"/>
      <c r="AEH59" s="73"/>
      <c r="AEI59" s="73"/>
      <c r="AEJ59" s="73"/>
      <c r="AEK59" s="73"/>
      <c r="AEL59" s="73"/>
      <c r="AEM59" s="73"/>
      <c r="AEN59" s="73"/>
      <c r="AEO59" s="73"/>
      <c r="AEP59" s="73"/>
      <c r="AEQ59" s="73"/>
      <c r="AER59" s="73"/>
      <c r="AES59" s="73"/>
      <c r="AET59" s="73"/>
      <c r="AEU59" s="73"/>
      <c r="AEV59" s="73"/>
      <c r="AEW59" s="73"/>
      <c r="AEX59" s="73"/>
      <c r="AEY59" s="73"/>
      <c r="AEZ59" s="73"/>
      <c r="AFA59" s="73"/>
      <c r="AFB59" s="73"/>
      <c r="AFC59" s="73"/>
      <c r="AFD59" s="73"/>
      <c r="AFE59" s="73"/>
      <c r="AFF59" s="73"/>
      <c r="AFG59" s="73"/>
      <c r="AFH59" s="73"/>
      <c r="AFI59" s="73"/>
      <c r="AFJ59" s="73"/>
      <c r="AFK59" s="73"/>
      <c r="AFL59" s="73"/>
      <c r="AFM59" s="73"/>
      <c r="AFN59" s="73"/>
      <c r="AFO59" s="73"/>
      <c r="AFP59" s="73"/>
      <c r="AFQ59" s="73"/>
      <c r="AFR59" s="73"/>
      <c r="AFS59" s="73"/>
      <c r="AFT59" s="73"/>
      <c r="AFU59" s="73"/>
      <c r="AFV59" s="73"/>
      <c r="AFW59" s="73"/>
      <c r="AFX59" s="73"/>
      <c r="AFY59" s="73"/>
      <c r="AFZ59" s="73"/>
      <c r="AGA59" s="73"/>
      <c r="AGB59" s="73"/>
      <c r="AGC59" s="73"/>
      <c r="AGD59" s="73"/>
      <c r="AGE59" s="73"/>
      <c r="AGF59" s="73"/>
      <c r="AGG59" s="73"/>
      <c r="AGH59" s="73"/>
      <c r="AGI59" s="73"/>
      <c r="AGJ59" s="73"/>
      <c r="AGK59" s="73"/>
      <c r="AGL59" s="73"/>
      <c r="AGM59" s="73"/>
      <c r="AGN59" s="73"/>
      <c r="AGO59" s="73"/>
      <c r="AGP59" s="73"/>
      <c r="AGQ59" s="73"/>
      <c r="AGR59" s="73"/>
      <c r="AGS59" s="73"/>
      <c r="AGT59" s="73"/>
      <c r="AGU59" s="73"/>
      <c r="AGV59" s="73"/>
      <c r="AGW59" s="73"/>
      <c r="AGX59" s="73"/>
      <c r="AGY59" s="73"/>
      <c r="AGZ59" s="73"/>
      <c r="AHA59" s="73"/>
      <c r="AHB59" s="73"/>
      <c r="AHC59" s="73"/>
      <c r="AHD59" s="73"/>
      <c r="AHE59" s="73"/>
      <c r="AHF59" s="73"/>
      <c r="AHG59" s="73"/>
      <c r="AHH59" s="73"/>
      <c r="AHI59" s="73"/>
      <c r="AHJ59" s="73"/>
      <c r="AHK59" s="73"/>
      <c r="AHL59" s="73"/>
      <c r="AHM59" s="73"/>
      <c r="AHN59" s="73"/>
      <c r="AHO59" s="73"/>
      <c r="AHP59" s="73"/>
      <c r="AHQ59" s="73"/>
      <c r="AHR59" s="73"/>
      <c r="AHS59" s="73"/>
      <c r="AHT59" s="73"/>
      <c r="AHU59" s="73"/>
      <c r="AHV59" s="73"/>
      <c r="AHW59" s="73"/>
      <c r="AHX59" s="73"/>
      <c r="AHY59" s="73"/>
      <c r="AHZ59" s="73"/>
      <c r="AIA59" s="73"/>
      <c r="AIB59" s="73"/>
      <c r="AIC59" s="73"/>
      <c r="AID59" s="73"/>
      <c r="AIE59" s="73"/>
      <c r="AIF59" s="73"/>
      <c r="AIG59" s="73"/>
      <c r="AIH59" s="73"/>
      <c r="AII59" s="73"/>
      <c r="AIJ59" s="73"/>
      <c r="AIK59" s="73"/>
      <c r="AIL59" s="73"/>
      <c r="AIM59" s="73"/>
      <c r="AIN59" s="73"/>
      <c r="AIO59" s="73"/>
      <c r="AIP59" s="73"/>
      <c r="AIQ59" s="73"/>
      <c r="AIR59" s="73"/>
      <c r="AIS59" s="73"/>
      <c r="AIT59" s="73"/>
      <c r="AIU59" s="73"/>
      <c r="AIV59" s="73"/>
      <c r="AIW59" s="73"/>
      <c r="AIX59" s="73"/>
      <c r="AIY59" s="73"/>
      <c r="AIZ59" s="73"/>
      <c r="AJA59" s="73"/>
      <c r="AJB59" s="73"/>
      <c r="AJC59" s="73"/>
      <c r="AJD59" s="73"/>
      <c r="AJE59" s="73"/>
      <c r="AJF59" s="73"/>
      <c r="AJG59" s="73"/>
      <c r="AJH59" s="73"/>
      <c r="AJI59" s="73"/>
      <c r="AJJ59" s="73"/>
      <c r="AJK59" s="73"/>
      <c r="AJL59" s="73"/>
      <c r="AJM59" s="73"/>
      <c r="AJN59" s="73"/>
      <c r="AJO59" s="73"/>
      <c r="AJP59" s="73"/>
      <c r="AJQ59" s="73"/>
      <c r="AJR59" s="73"/>
      <c r="AJS59" s="73"/>
      <c r="AJT59" s="73"/>
      <c r="AJU59" s="73"/>
      <c r="AJV59" s="73"/>
      <c r="AJW59" s="73"/>
      <c r="AJX59" s="73"/>
      <c r="AJY59" s="73"/>
      <c r="AJZ59" s="73"/>
      <c r="AKA59" s="73"/>
      <c r="AKB59" s="73"/>
      <c r="AKC59" s="73"/>
      <c r="AKD59" s="73"/>
      <c r="AKE59" s="73"/>
      <c r="AKF59" s="73"/>
      <c r="AKG59" s="73"/>
      <c r="AKH59" s="73"/>
      <c r="AKI59" s="73"/>
      <c r="AKJ59" s="73"/>
      <c r="AKK59" s="73"/>
      <c r="AKL59" s="73"/>
      <c r="AKM59" s="73"/>
      <c r="AKN59" s="73"/>
      <c r="AKO59" s="73"/>
      <c r="AKP59" s="73"/>
      <c r="AKQ59" s="73"/>
      <c r="AKR59" s="73"/>
      <c r="AKS59" s="73"/>
      <c r="AKT59" s="73"/>
      <c r="AKU59" s="73"/>
      <c r="AKV59" s="73"/>
      <c r="AKW59" s="73"/>
      <c r="AKX59" s="73"/>
      <c r="AKY59" s="73"/>
      <c r="AKZ59" s="73"/>
      <c r="ALA59" s="73"/>
      <c r="ALB59" s="73"/>
      <c r="ALC59" s="73"/>
      <c r="ALD59" s="73"/>
      <c r="ALE59" s="73"/>
      <c r="ALF59" s="73"/>
      <c r="ALG59" s="73"/>
      <c r="ALH59" s="73"/>
      <c r="ALI59" s="73"/>
      <c r="ALJ59" s="73"/>
      <c r="ALK59" s="73"/>
      <c r="ALL59" s="73"/>
      <c r="ALM59" s="73"/>
      <c r="ALN59" s="73"/>
      <c r="ALO59" s="73"/>
      <c r="ALP59" s="73"/>
      <c r="ALQ59" s="73"/>
      <c r="ALR59" s="73"/>
      <c r="ALS59" s="73"/>
      <c r="ALT59" s="73"/>
      <c r="ALU59" s="73"/>
      <c r="ALV59" s="73"/>
      <c r="ALW59" s="73"/>
      <c r="ALX59" s="73"/>
      <c r="ALY59" s="73"/>
      <c r="ALZ59" s="73"/>
      <c r="AMA59" s="73"/>
      <c r="AMB59" s="73"/>
      <c r="AMC59" s="73"/>
      <c r="AMD59" s="73"/>
      <c r="AME59" s="73"/>
      <c r="AMF59" s="73"/>
      <c r="AMG59" s="73"/>
      <c r="AMH59" s="73"/>
      <c r="AMI59" s="73"/>
      <c r="AMJ59" s="73"/>
      <c r="AMK59" s="73"/>
      <c r="AML59" s="73"/>
      <c r="AMM59" s="73"/>
      <c r="AMN59" s="73"/>
      <c r="AMO59" s="73"/>
      <c r="AMP59" s="73"/>
      <c r="AMQ59" s="73"/>
      <c r="AMR59" s="73"/>
      <c r="AMS59" s="73"/>
      <c r="AMT59" s="73"/>
      <c r="AMU59" s="73"/>
      <c r="AMV59" s="73"/>
      <c r="AMW59" s="73"/>
      <c r="AMX59" s="73"/>
      <c r="AMY59" s="73"/>
      <c r="AMZ59" s="73"/>
      <c r="ANA59" s="73"/>
      <c r="ANB59" s="73"/>
      <c r="ANC59" s="73"/>
      <c r="AND59" s="73"/>
      <c r="ANE59" s="73"/>
      <c r="ANF59" s="73"/>
      <c r="ANG59" s="73"/>
      <c r="ANH59" s="73"/>
      <c r="ANI59" s="73"/>
      <c r="ANJ59" s="73"/>
      <c r="ANK59" s="73"/>
      <c r="ANL59" s="73"/>
      <c r="ANM59" s="73"/>
      <c r="ANN59" s="73"/>
      <c r="ANO59" s="73"/>
      <c r="ANP59" s="73"/>
      <c r="ANQ59" s="73"/>
      <c r="ANR59" s="73"/>
      <c r="ANS59" s="73"/>
      <c r="ANT59" s="73"/>
      <c r="ANU59" s="73"/>
      <c r="ANV59" s="73"/>
      <c r="ANW59" s="73"/>
      <c r="ANX59" s="73"/>
      <c r="ANY59" s="73"/>
      <c r="ANZ59" s="73"/>
      <c r="AOA59" s="73"/>
      <c r="AOB59" s="73"/>
      <c r="AOC59" s="73"/>
      <c r="AOD59" s="73"/>
      <c r="AOE59" s="73"/>
      <c r="AOF59" s="73"/>
      <c r="AOG59" s="73"/>
      <c r="AOH59" s="73"/>
      <c r="AOI59" s="73"/>
      <c r="AOJ59" s="73"/>
      <c r="AOK59" s="73"/>
      <c r="AOL59" s="73"/>
      <c r="AOM59" s="73"/>
      <c r="AON59" s="73"/>
      <c r="AOO59" s="73"/>
      <c r="AOP59" s="73"/>
      <c r="AOQ59" s="73"/>
      <c r="AOR59" s="73"/>
      <c r="AOS59" s="73"/>
      <c r="AOT59" s="73"/>
      <c r="AOU59" s="73"/>
      <c r="AOV59" s="73"/>
      <c r="AOW59" s="73"/>
      <c r="AOX59" s="73"/>
      <c r="AOY59" s="73"/>
      <c r="AOZ59" s="73"/>
      <c r="APA59" s="73"/>
      <c r="APB59" s="73"/>
      <c r="APC59" s="73"/>
      <c r="APD59" s="73"/>
      <c r="APE59" s="73"/>
      <c r="APF59" s="73"/>
      <c r="APG59" s="73"/>
      <c r="APH59" s="73"/>
      <c r="API59" s="73"/>
      <c r="APJ59" s="73"/>
      <c r="APK59" s="73"/>
      <c r="APL59" s="73"/>
      <c r="APM59" s="73"/>
      <c r="APN59" s="73"/>
      <c r="APO59" s="73"/>
      <c r="APP59" s="73"/>
      <c r="APQ59" s="73"/>
      <c r="APR59" s="73"/>
      <c r="APS59" s="73"/>
      <c r="APT59" s="73"/>
      <c r="APU59" s="73"/>
      <c r="APV59" s="73"/>
      <c r="APW59" s="73"/>
      <c r="APX59" s="73"/>
      <c r="APY59" s="73"/>
      <c r="APZ59" s="73"/>
      <c r="AQA59" s="73"/>
      <c r="AQB59" s="73"/>
      <c r="AQC59" s="73"/>
      <c r="AQD59" s="73"/>
      <c r="AQE59" s="73"/>
      <c r="AQF59" s="73"/>
      <c r="AQG59" s="73"/>
      <c r="AQH59" s="73"/>
      <c r="AQI59" s="73"/>
      <c r="AQJ59" s="73"/>
      <c r="AQK59" s="73"/>
      <c r="AQL59" s="73"/>
      <c r="AQM59" s="73"/>
      <c r="AQN59" s="73"/>
      <c r="AQO59" s="73"/>
      <c r="AQP59" s="73"/>
      <c r="AQQ59" s="73"/>
      <c r="AQR59" s="73"/>
      <c r="AQS59" s="73"/>
      <c r="AQT59" s="73"/>
      <c r="AQU59" s="73"/>
      <c r="AQV59" s="73"/>
      <c r="AQW59" s="73"/>
      <c r="AQX59" s="73"/>
      <c r="AQY59" s="73"/>
      <c r="AQZ59" s="73"/>
      <c r="ARA59" s="73"/>
      <c r="ARB59" s="73"/>
      <c r="ARC59" s="73"/>
      <c r="ARD59" s="73"/>
      <c r="ARE59" s="73"/>
      <c r="ARF59" s="73"/>
      <c r="ARG59" s="73"/>
      <c r="ARH59" s="73"/>
      <c r="ARI59" s="73"/>
      <c r="ARJ59" s="73"/>
      <c r="ARK59" s="73"/>
      <c r="ARL59" s="73"/>
      <c r="ARM59" s="73"/>
      <c r="ARN59" s="73"/>
      <c r="ARO59" s="73"/>
      <c r="ARP59" s="73"/>
      <c r="ARQ59" s="73"/>
      <c r="ARR59" s="73"/>
      <c r="ARS59" s="73"/>
      <c r="ART59" s="73"/>
      <c r="ARU59" s="73"/>
      <c r="ARV59" s="73"/>
      <c r="ARW59" s="73"/>
      <c r="ARX59" s="73"/>
      <c r="ARY59" s="73"/>
      <c r="ARZ59" s="73"/>
      <c r="ASA59" s="73"/>
      <c r="ASB59" s="73"/>
      <c r="ASC59" s="73"/>
      <c r="ASD59" s="73"/>
      <c r="ASE59" s="73"/>
      <c r="ASF59" s="73"/>
      <c r="ASG59" s="73"/>
      <c r="ASH59" s="73"/>
      <c r="ASI59" s="73"/>
      <c r="ASJ59" s="73"/>
      <c r="ASK59" s="73"/>
      <c r="ASL59" s="73"/>
      <c r="ASM59" s="73"/>
      <c r="ASN59" s="73"/>
      <c r="ASO59" s="73"/>
      <c r="ASP59" s="73"/>
      <c r="ASQ59" s="73"/>
      <c r="ASR59" s="73"/>
      <c r="ASS59" s="73"/>
      <c r="AST59" s="73"/>
      <c r="ASU59" s="73"/>
      <c r="ASV59" s="73"/>
      <c r="ASW59" s="73"/>
      <c r="ASX59" s="73"/>
      <c r="ASY59" s="73"/>
      <c r="ASZ59" s="73"/>
      <c r="ATA59" s="73"/>
      <c r="ATB59" s="73"/>
      <c r="ATC59" s="73"/>
      <c r="ATD59" s="73"/>
      <c r="ATE59" s="73"/>
      <c r="ATF59" s="73"/>
      <c r="ATG59" s="73"/>
      <c r="ATH59" s="73"/>
      <c r="ATI59" s="73"/>
      <c r="ATJ59" s="73"/>
      <c r="ATK59" s="73"/>
      <c r="ATL59" s="73"/>
      <c r="ATM59" s="73"/>
      <c r="ATN59" s="73"/>
      <c r="ATO59" s="73"/>
      <c r="ATP59" s="73"/>
      <c r="ATQ59" s="73"/>
      <c r="ATR59" s="73"/>
      <c r="ATS59" s="73"/>
      <c r="ATT59" s="73"/>
      <c r="ATU59" s="73"/>
      <c r="ATV59" s="73"/>
      <c r="ATW59" s="73"/>
      <c r="ATX59" s="73"/>
      <c r="ATY59" s="73"/>
      <c r="ATZ59" s="73"/>
      <c r="AUA59" s="73"/>
      <c r="AUB59" s="73"/>
      <c r="AUC59" s="73"/>
      <c r="AUD59" s="73"/>
      <c r="AUE59" s="73"/>
      <c r="AUF59" s="73"/>
      <c r="AUG59" s="73"/>
      <c r="AUH59" s="73"/>
      <c r="AUI59" s="73"/>
      <c r="AUJ59" s="73"/>
      <c r="AUK59" s="73"/>
      <c r="AUL59" s="73"/>
      <c r="AUM59" s="73"/>
      <c r="AUN59" s="73"/>
      <c r="AUO59" s="73"/>
      <c r="AUP59" s="73"/>
      <c r="AUQ59" s="73"/>
      <c r="AUR59" s="73"/>
      <c r="AUS59" s="73"/>
      <c r="AUT59" s="73"/>
      <c r="AUU59" s="73"/>
      <c r="AUV59" s="73"/>
      <c r="AUW59" s="73"/>
      <c r="AUX59" s="73"/>
      <c r="AUY59" s="73"/>
      <c r="AUZ59" s="73"/>
      <c r="AVA59" s="73"/>
      <c r="AVB59" s="73"/>
      <c r="AVC59" s="73"/>
      <c r="AVD59" s="73"/>
      <c r="AVE59" s="73"/>
      <c r="AVF59" s="73"/>
      <c r="AVG59" s="73"/>
      <c r="AVH59" s="73"/>
      <c r="AVI59" s="73"/>
      <c r="AVJ59" s="73"/>
      <c r="AVK59" s="73"/>
      <c r="AVL59" s="73"/>
      <c r="AVM59" s="73"/>
      <c r="AVN59" s="73"/>
      <c r="AVO59" s="73"/>
      <c r="AVP59" s="73"/>
      <c r="AVQ59" s="73"/>
      <c r="AVR59" s="73"/>
      <c r="AVS59" s="73"/>
      <c r="AVT59" s="73"/>
      <c r="AVU59" s="73"/>
      <c r="AVV59" s="73"/>
      <c r="AVW59" s="73"/>
      <c r="AVX59" s="73"/>
      <c r="AVY59" s="73"/>
      <c r="AVZ59" s="73"/>
      <c r="AWA59" s="73"/>
      <c r="AWB59" s="73"/>
      <c r="AWC59" s="73"/>
      <c r="AWD59" s="73"/>
      <c r="AWE59" s="73"/>
      <c r="AWF59" s="73"/>
      <c r="AWG59" s="73"/>
      <c r="AWH59" s="73"/>
      <c r="AWI59" s="73"/>
      <c r="AWJ59" s="73"/>
      <c r="AWK59" s="73"/>
      <c r="AWL59" s="73"/>
      <c r="AWM59" s="73"/>
      <c r="AWN59" s="73"/>
      <c r="AWO59" s="73"/>
      <c r="AWP59" s="73"/>
      <c r="AWQ59" s="73"/>
      <c r="AWR59" s="73"/>
      <c r="AWS59" s="73"/>
      <c r="AWT59" s="73"/>
      <c r="AWU59" s="73"/>
      <c r="AWV59" s="73"/>
      <c r="AWW59" s="73"/>
      <c r="AWX59" s="73"/>
      <c r="AWY59" s="73"/>
      <c r="AWZ59" s="73"/>
      <c r="AXA59" s="73"/>
      <c r="AXB59" s="73"/>
      <c r="AXC59" s="73"/>
      <c r="AXD59" s="73"/>
      <c r="AXE59" s="73"/>
      <c r="AXF59" s="73"/>
      <c r="AXG59" s="73"/>
      <c r="AXH59" s="73"/>
      <c r="AXI59" s="73"/>
      <c r="AXJ59" s="73"/>
      <c r="AXK59" s="73"/>
      <c r="AXL59" s="73"/>
      <c r="AXM59" s="73"/>
      <c r="AXN59" s="73"/>
      <c r="AXO59" s="73"/>
      <c r="AXP59" s="73"/>
      <c r="AXQ59" s="73"/>
      <c r="AXR59" s="73"/>
      <c r="AXS59" s="73"/>
      <c r="AXT59" s="73"/>
      <c r="AXU59" s="73"/>
      <c r="AXV59" s="73"/>
      <c r="AXW59" s="73"/>
      <c r="AXX59" s="73"/>
      <c r="AXY59" s="73"/>
      <c r="AXZ59" s="73"/>
      <c r="AYA59" s="73"/>
      <c r="AYB59" s="73"/>
      <c r="AYC59" s="73"/>
      <c r="AYD59" s="73"/>
      <c r="AYE59" s="73"/>
      <c r="AYF59" s="73"/>
      <c r="AYG59" s="73"/>
      <c r="AYH59" s="73"/>
      <c r="AYI59" s="73"/>
      <c r="AYJ59" s="73"/>
      <c r="AYK59" s="73"/>
      <c r="AYL59" s="73"/>
      <c r="AYM59" s="73"/>
      <c r="AYN59" s="73"/>
      <c r="AYO59" s="73"/>
      <c r="AYP59" s="73"/>
      <c r="AYQ59" s="73"/>
      <c r="AYR59" s="73"/>
      <c r="AYS59" s="73"/>
      <c r="AYT59" s="73"/>
      <c r="AYU59" s="73"/>
      <c r="AYV59" s="73"/>
      <c r="AYW59" s="73"/>
      <c r="AYX59" s="73"/>
      <c r="AYY59" s="73"/>
      <c r="AYZ59" s="73"/>
      <c r="AZA59" s="73"/>
      <c r="AZB59" s="73"/>
      <c r="AZC59" s="73"/>
      <c r="AZD59" s="73"/>
      <c r="AZE59" s="73"/>
      <c r="AZF59" s="73"/>
      <c r="AZG59" s="73"/>
      <c r="AZH59" s="73"/>
      <c r="AZI59" s="73"/>
      <c r="AZJ59" s="73"/>
      <c r="AZK59" s="73"/>
      <c r="AZL59" s="73"/>
      <c r="AZM59" s="73"/>
      <c r="AZN59" s="73"/>
      <c r="AZO59" s="73"/>
      <c r="AZP59" s="73"/>
      <c r="AZQ59" s="73"/>
      <c r="AZR59" s="73"/>
      <c r="AZS59" s="73"/>
      <c r="AZT59" s="73"/>
      <c r="AZU59" s="73"/>
      <c r="AZV59" s="73"/>
      <c r="AZW59" s="73"/>
      <c r="AZX59" s="73"/>
      <c r="AZY59" s="73"/>
      <c r="AZZ59" s="73"/>
      <c r="BAA59" s="73"/>
      <c r="BAB59" s="73"/>
      <c r="BAC59" s="73"/>
      <c r="BAD59" s="73"/>
      <c r="BAE59" s="73"/>
      <c r="BAF59" s="73"/>
      <c r="BAG59" s="73"/>
      <c r="BAH59" s="73"/>
      <c r="BAI59" s="73"/>
      <c r="BAJ59" s="73"/>
      <c r="BAK59" s="73"/>
      <c r="BAL59" s="73"/>
      <c r="BAM59" s="73"/>
      <c r="BAN59" s="73"/>
      <c r="BAO59" s="73"/>
      <c r="BAP59" s="73"/>
      <c r="BAQ59" s="73"/>
      <c r="BAR59" s="73"/>
      <c r="BAS59" s="73"/>
      <c r="BAT59" s="73"/>
      <c r="BAU59" s="73"/>
      <c r="BAV59" s="73"/>
      <c r="BAW59" s="73"/>
      <c r="BAX59" s="73"/>
      <c r="BAY59" s="73"/>
      <c r="BAZ59" s="73"/>
      <c r="BBA59" s="73"/>
      <c r="BBB59" s="73"/>
      <c r="BBC59" s="73"/>
      <c r="BBD59" s="73"/>
      <c r="BBE59" s="73"/>
      <c r="BBF59" s="73"/>
      <c r="BBG59" s="73"/>
      <c r="BBH59" s="73"/>
      <c r="BBI59" s="73"/>
      <c r="BBJ59" s="73"/>
      <c r="BBK59" s="73"/>
      <c r="BBL59" s="73"/>
      <c r="BBM59" s="73"/>
      <c r="BBN59" s="73"/>
      <c r="BBO59" s="73"/>
      <c r="BBP59" s="73"/>
      <c r="BBQ59" s="73"/>
      <c r="BBR59" s="73"/>
      <c r="BBS59" s="73"/>
      <c r="BBT59" s="73"/>
      <c r="BBU59" s="73"/>
      <c r="BBV59" s="73"/>
      <c r="BBW59" s="73"/>
      <c r="BBX59" s="73"/>
      <c r="BBY59" s="73"/>
      <c r="BBZ59" s="73"/>
      <c r="BCA59" s="73"/>
      <c r="BCB59" s="73"/>
      <c r="BCC59" s="73"/>
      <c r="BCD59" s="73"/>
      <c r="BCE59" s="73"/>
      <c r="BCF59" s="73"/>
      <c r="BCG59" s="73"/>
      <c r="BCH59" s="73"/>
      <c r="BCI59" s="73"/>
      <c r="BCJ59" s="73"/>
      <c r="BCK59" s="73"/>
      <c r="BCL59" s="73"/>
      <c r="BCM59" s="73"/>
      <c r="BCN59" s="73"/>
      <c r="BCO59" s="73"/>
      <c r="BCP59" s="73"/>
      <c r="BCQ59" s="73"/>
      <c r="BCR59" s="73"/>
      <c r="BCS59" s="73"/>
      <c r="BCT59" s="73"/>
      <c r="BCU59" s="73"/>
      <c r="BCV59" s="73"/>
      <c r="BCW59" s="73"/>
      <c r="BCX59" s="73"/>
      <c r="BCY59" s="73"/>
      <c r="BCZ59" s="73"/>
      <c r="BDA59" s="73"/>
      <c r="BDB59" s="73"/>
      <c r="BDC59" s="73"/>
      <c r="BDD59" s="73"/>
      <c r="BDE59" s="73"/>
      <c r="BDF59" s="73"/>
      <c r="BDG59" s="73"/>
      <c r="BDH59" s="73"/>
      <c r="BDI59" s="73"/>
      <c r="BDJ59" s="73"/>
      <c r="BDK59" s="73"/>
      <c r="BDL59" s="73"/>
      <c r="BDM59" s="73"/>
      <c r="BDN59" s="73"/>
      <c r="BDO59" s="73"/>
      <c r="BDP59" s="73"/>
      <c r="BDQ59" s="73"/>
      <c r="BDR59" s="73"/>
      <c r="BDS59" s="73"/>
      <c r="BDT59" s="73"/>
      <c r="BDU59" s="73"/>
      <c r="BDV59" s="73"/>
      <c r="BDW59" s="73"/>
      <c r="BDX59" s="73"/>
      <c r="BDY59" s="73"/>
      <c r="BDZ59" s="73"/>
      <c r="BEA59" s="73"/>
      <c r="BEB59" s="73"/>
      <c r="BEC59" s="73"/>
      <c r="BED59" s="73"/>
      <c r="BEE59" s="73"/>
      <c r="BEF59" s="73"/>
      <c r="BEG59" s="73"/>
      <c r="BEH59" s="73"/>
      <c r="BEI59" s="73"/>
      <c r="BEJ59" s="73"/>
      <c r="BEK59" s="73"/>
      <c r="BEL59" s="73"/>
      <c r="BEM59" s="73"/>
      <c r="BEN59" s="73"/>
      <c r="BEO59" s="73"/>
      <c r="BEP59" s="73"/>
      <c r="BEQ59" s="73"/>
      <c r="BER59" s="73"/>
      <c r="BES59" s="73"/>
      <c r="BET59" s="73"/>
      <c r="BEU59" s="73"/>
      <c r="BEV59" s="73"/>
      <c r="BEW59" s="73"/>
      <c r="BEX59" s="73"/>
      <c r="BEY59" s="73"/>
      <c r="BEZ59" s="73"/>
      <c r="BFA59" s="73"/>
      <c r="BFB59" s="73"/>
      <c r="BFC59" s="73"/>
      <c r="BFD59" s="73"/>
      <c r="BFE59" s="73"/>
      <c r="BFF59" s="73"/>
      <c r="BFG59" s="73"/>
      <c r="BFH59" s="73"/>
      <c r="BFI59" s="73"/>
      <c r="BFJ59" s="73"/>
      <c r="BFK59" s="73"/>
      <c r="BFL59" s="73"/>
      <c r="BFM59" s="73"/>
      <c r="BFN59" s="73"/>
      <c r="BFO59" s="73"/>
      <c r="BFP59" s="73"/>
      <c r="BFQ59" s="73"/>
      <c r="BFR59" s="73"/>
      <c r="BFS59" s="73"/>
      <c r="BFT59" s="73"/>
      <c r="BFU59" s="73"/>
      <c r="BFV59" s="73"/>
      <c r="BFW59" s="73"/>
      <c r="BFX59" s="73"/>
      <c r="BFY59" s="73"/>
      <c r="BFZ59" s="73"/>
      <c r="BGA59" s="73"/>
      <c r="BGB59" s="73"/>
      <c r="BGC59" s="73"/>
      <c r="BGD59" s="73"/>
      <c r="BGE59" s="73"/>
      <c r="BGF59" s="73"/>
      <c r="BGG59" s="73"/>
      <c r="BGH59" s="73"/>
      <c r="BGI59" s="73"/>
      <c r="BGJ59" s="73"/>
      <c r="BGK59" s="73"/>
      <c r="BGL59" s="73"/>
      <c r="BGM59" s="73"/>
      <c r="BGN59" s="73"/>
      <c r="BGO59" s="73"/>
      <c r="BGP59" s="73"/>
      <c r="BGQ59" s="73"/>
      <c r="BGR59" s="73"/>
      <c r="BGS59" s="73"/>
      <c r="BGT59" s="73"/>
      <c r="BGU59" s="73"/>
      <c r="BGV59" s="73"/>
      <c r="BGW59" s="73"/>
      <c r="BGX59" s="73"/>
      <c r="BGY59" s="73"/>
      <c r="BGZ59" s="73"/>
      <c r="BHA59" s="73"/>
      <c r="BHB59" s="73"/>
      <c r="BHC59" s="73"/>
      <c r="BHD59" s="73"/>
      <c r="BHE59" s="73"/>
      <c r="BHF59" s="73"/>
      <c r="BHG59" s="73"/>
      <c r="BHH59" s="73"/>
      <c r="BHI59" s="73"/>
      <c r="BHJ59" s="73"/>
      <c r="BHK59" s="73"/>
      <c r="BHL59" s="73"/>
      <c r="BHM59" s="73"/>
      <c r="BHN59" s="73"/>
      <c r="BHO59" s="73"/>
      <c r="BHP59" s="73"/>
      <c r="BHQ59" s="73"/>
      <c r="BHR59" s="73"/>
      <c r="BHS59" s="73"/>
      <c r="BHT59" s="73"/>
      <c r="BHU59" s="73"/>
      <c r="BHV59" s="73"/>
      <c r="BHW59" s="73"/>
      <c r="BHX59" s="73"/>
      <c r="BHY59" s="73"/>
      <c r="BHZ59" s="73"/>
      <c r="BIA59" s="73"/>
      <c r="BIB59" s="73"/>
      <c r="BIC59" s="73"/>
      <c r="BID59" s="73"/>
      <c r="BIE59" s="73"/>
      <c r="BIF59" s="73"/>
      <c r="BIG59" s="73"/>
      <c r="BIH59" s="73"/>
      <c r="BII59" s="73"/>
      <c r="BIJ59" s="73"/>
      <c r="BIK59" s="73"/>
      <c r="BIL59" s="73"/>
      <c r="BIM59" s="73"/>
      <c r="BIN59" s="73"/>
      <c r="BIO59" s="73"/>
      <c r="BIP59" s="73"/>
      <c r="BIQ59" s="73"/>
      <c r="BIR59" s="73"/>
      <c r="BIS59" s="73"/>
      <c r="BIT59" s="73"/>
      <c r="BIU59" s="73"/>
      <c r="BIV59" s="73"/>
      <c r="BIW59" s="73"/>
      <c r="BIX59" s="73"/>
      <c r="BIY59" s="73"/>
      <c r="BIZ59" s="73"/>
      <c r="BJA59" s="73"/>
      <c r="BJB59" s="73"/>
      <c r="BJC59" s="73"/>
      <c r="BJD59" s="73"/>
      <c r="BJE59" s="73"/>
      <c r="BJF59" s="73"/>
      <c r="BJG59" s="73"/>
      <c r="BJH59" s="73"/>
      <c r="BJI59" s="73"/>
      <c r="BJJ59" s="73"/>
      <c r="BJK59" s="73"/>
      <c r="BJL59" s="73"/>
      <c r="BJM59" s="73"/>
      <c r="BJN59" s="73"/>
      <c r="BJO59" s="73"/>
      <c r="BJP59" s="73"/>
      <c r="BJQ59" s="73"/>
      <c r="BJR59" s="73"/>
      <c r="BJS59" s="73"/>
      <c r="BJT59" s="73"/>
      <c r="BJU59" s="73"/>
      <c r="BJV59" s="73"/>
      <c r="BJW59" s="73"/>
      <c r="BJX59" s="73"/>
      <c r="BJY59" s="73"/>
      <c r="BJZ59" s="73"/>
      <c r="BKA59" s="73"/>
      <c r="BKB59" s="73"/>
      <c r="BKC59" s="73"/>
      <c r="BKD59" s="73"/>
      <c r="BKE59" s="73"/>
      <c r="BKF59" s="73"/>
      <c r="BKG59" s="73"/>
      <c r="BKH59" s="73"/>
      <c r="BKI59" s="73"/>
      <c r="BKJ59" s="73"/>
      <c r="BKK59" s="73"/>
      <c r="BKL59" s="73"/>
      <c r="BKM59" s="73"/>
      <c r="BKN59" s="73"/>
      <c r="BKO59" s="73"/>
      <c r="BKP59" s="73"/>
      <c r="BKQ59" s="73"/>
      <c r="BKR59" s="73"/>
      <c r="BKS59" s="73"/>
      <c r="BKT59" s="73"/>
      <c r="BKU59" s="73"/>
      <c r="BKV59" s="73"/>
      <c r="BKW59" s="73"/>
      <c r="BKX59" s="73"/>
      <c r="BKY59" s="73"/>
      <c r="BKZ59" s="73"/>
      <c r="BLA59" s="73"/>
      <c r="BLB59" s="73"/>
      <c r="BLC59" s="73"/>
      <c r="BLD59" s="73"/>
      <c r="BLE59" s="73"/>
      <c r="BLF59" s="73"/>
      <c r="BLG59" s="73"/>
      <c r="BLH59" s="73"/>
      <c r="BLI59" s="73"/>
      <c r="BLJ59" s="73"/>
      <c r="BLK59" s="73"/>
      <c r="BLL59" s="73"/>
      <c r="BLM59" s="73"/>
      <c r="BLN59" s="73"/>
      <c r="BLO59" s="73"/>
      <c r="BLP59" s="73"/>
      <c r="BLQ59" s="73"/>
      <c r="BLR59" s="73"/>
      <c r="BLS59" s="73"/>
      <c r="BLT59" s="73"/>
      <c r="BLU59" s="73"/>
      <c r="BLV59" s="73"/>
      <c r="BLW59" s="73"/>
      <c r="BLX59" s="73"/>
      <c r="BLY59" s="73"/>
      <c r="BLZ59" s="73"/>
      <c r="BMA59" s="73"/>
      <c r="BMB59" s="73"/>
      <c r="BMC59" s="73"/>
      <c r="BMD59" s="73"/>
      <c r="BME59" s="73"/>
      <c r="BMF59" s="73"/>
      <c r="BMG59" s="73"/>
      <c r="BMH59" s="73"/>
      <c r="BMI59" s="73"/>
      <c r="BMJ59" s="73"/>
      <c r="BMK59" s="73"/>
      <c r="BML59" s="73"/>
      <c r="BMM59" s="73"/>
      <c r="BMN59" s="73"/>
      <c r="BMO59" s="73"/>
      <c r="BMP59" s="73"/>
      <c r="BMQ59" s="73"/>
      <c r="BMR59" s="73"/>
      <c r="BMS59" s="73"/>
      <c r="BMT59" s="73"/>
      <c r="BMU59" s="73"/>
      <c r="BMV59" s="73"/>
      <c r="BMW59" s="73"/>
      <c r="BMX59" s="73"/>
      <c r="BMY59" s="73"/>
      <c r="BMZ59" s="73"/>
      <c r="BNA59" s="73"/>
      <c r="BNB59" s="73"/>
      <c r="BNC59" s="73"/>
      <c r="BND59" s="73"/>
      <c r="BNE59" s="73"/>
      <c r="BNF59" s="73"/>
      <c r="BNG59" s="73"/>
      <c r="BNH59" s="73"/>
      <c r="BNI59" s="73"/>
      <c r="BNJ59" s="73"/>
      <c r="BNK59" s="73"/>
      <c r="BNL59" s="73"/>
      <c r="BNM59" s="73"/>
      <c r="BNN59" s="73"/>
      <c r="BNO59" s="73"/>
      <c r="BNP59" s="73"/>
      <c r="BNQ59" s="73"/>
      <c r="BNR59" s="73"/>
      <c r="BNS59" s="73"/>
      <c r="BNT59" s="73"/>
      <c r="BNU59" s="73"/>
      <c r="BNV59" s="73"/>
      <c r="BNW59" s="73"/>
      <c r="BNX59" s="73"/>
      <c r="BNY59" s="73"/>
      <c r="BNZ59" s="73"/>
      <c r="BOA59" s="73"/>
      <c r="BOB59" s="73"/>
      <c r="BOC59" s="73"/>
      <c r="BOD59" s="73"/>
      <c r="BOE59" s="73"/>
      <c r="BOF59" s="73"/>
      <c r="BOG59" s="73"/>
      <c r="BOH59" s="73"/>
      <c r="BOI59" s="73"/>
      <c r="BOJ59" s="73"/>
      <c r="BOK59" s="73"/>
      <c r="BOL59" s="73"/>
      <c r="BOM59" s="73"/>
      <c r="BON59" s="73"/>
      <c r="BOO59" s="73"/>
      <c r="BOP59" s="73"/>
      <c r="BOQ59" s="73"/>
      <c r="BOR59" s="73"/>
      <c r="BOS59" s="73"/>
      <c r="BOT59" s="73"/>
      <c r="BOU59" s="73"/>
      <c r="BOV59" s="73"/>
      <c r="BOW59" s="73"/>
      <c r="BOX59" s="73"/>
      <c r="BOY59" s="73"/>
      <c r="BOZ59" s="73"/>
      <c r="BPA59" s="73"/>
      <c r="BPB59" s="73"/>
      <c r="BPC59" s="73"/>
      <c r="BPD59" s="73"/>
      <c r="BPE59" s="73"/>
      <c r="BPF59" s="73"/>
      <c r="BPG59" s="73"/>
      <c r="BPH59" s="73"/>
      <c r="BPI59" s="73"/>
      <c r="BPJ59" s="73"/>
      <c r="BPK59" s="73"/>
      <c r="BPL59" s="73"/>
      <c r="BPM59" s="73"/>
      <c r="BPN59" s="73"/>
      <c r="BPO59" s="73"/>
      <c r="BPP59" s="73"/>
      <c r="BPQ59" s="73"/>
      <c r="BPR59" s="73"/>
      <c r="BPS59" s="73"/>
      <c r="BPT59" s="73"/>
      <c r="BPU59" s="73"/>
      <c r="BPV59" s="73"/>
      <c r="BPW59" s="73"/>
      <c r="BPX59" s="73"/>
      <c r="BPY59" s="73"/>
      <c r="BPZ59" s="73"/>
      <c r="BQA59" s="73"/>
      <c r="BQB59" s="73"/>
      <c r="BQC59" s="73"/>
      <c r="BQD59" s="73"/>
      <c r="BQE59" s="73"/>
      <c r="BQF59" s="73"/>
      <c r="BQG59" s="73"/>
      <c r="BQH59" s="73"/>
      <c r="BQI59" s="73"/>
      <c r="BQJ59" s="73"/>
      <c r="BQK59" s="73"/>
      <c r="BQL59" s="73"/>
      <c r="BQM59" s="73"/>
      <c r="BQN59" s="73"/>
      <c r="BQO59" s="73"/>
      <c r="BQP59" s="73"/>
      <c r="BQQ59" s="73"/>
      <c r="BQR59" s="73"/>
      <c r="BQS59" s="73"/>
      <c r="BQT59" s="73"/>
      <c r="BQU59" s="73"/>
      <c r="BQV59" s="73"/>
      <c r="BQW59" s="73"/>
      <c r="BQX59" s="73"/>
      <c r="BQY59" s="73"/>
      <c r="BQZ59" s="73"/>
      <c r="BRA59" s="73"/>
      <c r="BRB59" s="73"/>
      <c r="BRC59" s="73"/>
      <c r="BRD59" s="73"/>
      <c r="BRE59" s="73"/>
      <c r="BRF59" s="73"/>
      <c r="BRG59" s="73"/>
      <c r="BRH59" s="73"/>
      <c r="BRI59" s="73"/>
      <c r="BRJ59" s="73"/>
      <c r="BRK59" s="73"/>
      <c r="BRL59" s="73"/>
      <c r="BRM59" s="73"/>
      <c r="BRN59" s="73"/>
      <c r="BRO59" s="73"/>
      <c r="BRP59" s="73"/>
      <c r="BRQ59" s="73"/>
      <c r="BRR59" s="73"/>
      <c r="BRS59" s="73"/>
      <c r="BRT59" s="73"/>
      <c r="BRU59" s="73"/>
      <c r="BRV59" s="73"/>
      <c r="BRW59" s="73"/>
      <c r="BRX59" s="73"/>
      <c r="BRY59" s="73"/>
      <c r="BRZ59" s="73"/>
      <c r="BSA59" s="73"/>
      <c r="BSB59" s="73"/>
      <c r="BSC59" s="73"/>
      <c r="BSD59" s="73"/>
      <c r="BSE59" s="73"/>
      <c r="BSF59" s="73"/>
      <c r="BSG59" s="73"/>
      <c r="BSH59" s="73"/>
      <c r="BSI59" s="73"/>
      <c r="BSJ59" s="73"/>
      <c r="BSK59" s="73"/>
      <c r="BSL59" s="73"/>
      <c r="BSM59" s="73"/>
      <c r="BSN59" s="73"/>
      <c r="BSO59" s="73"/>
      <c r="BSP59" s="73"/>
      <c r="BSQ59" s="73"/>
      <c r="BSR59" s="73"/>
      <c r="BSS59" s="73"/>
      <c r="BST59" s="73"/>
      <c r="BSU59" s="73"/>
      <c r="BSV59" s="73"/>
      <c r="BSW59" s="73"/>
      <c r="BSX59" s="73"/>
      <c r="BSY59" s="73"/>
      <c r="BSZ59" s="73"/>
      <c r="BTA59" s="73"/>
      <c r="BTB59" s="73"/>
      <c r="BTC59" s="73"/>
      <c r="BTD59" s="73"/>
      <c r="BTE59" s="73"/>
      <c r="BTF59" s="73"/>
      <c r="BTG59" s="73"/>
      <c r="BTH59" s="73"/>
      <c r="BTI59" s="73"/>
      <c r="BTJ59" s="73"/>
      <c r="BTK59" s="73"/>
      <c r="BTL59" s="73"/>
      <c r="BTM59" s="73"/>
      <c r="BTN59" s="73"/>
      <c r="BTO59" s="73"/>
      <c r="BTP59" s="73"/>
      <c r="BTQ59" s="73"/>
      <c r="BTR59" s="73"/>
      <c r="BTS59" s="73"/>
      <c r="BTT59" s="73"/>
      <c r="BTU59" s="73"/>
      <c r="BTV59" s="73"/>
      <c r="BTW59" s="73"/>
      <c r="BTX59" s="73"/>
      <c r="BTY59" s="73"/>
      <c r="BTZ59" s="73"/>
      <c r="BUA59" s="73"/>
      <c r="BUB59" s="73"/>
      <c r="BUC59" s="73"/>
      <c r="BUD59" s="73"/>
      <c r="BUE59" s="73"/>
      <c r="BUF59" s="73"/>
      <c r="BUG59" s="73"/>
      <c r="BUH59" s="73"/>
      <c r="BUI59" s="73"/>
      <c r="BUJ59" s="73"/>
      <c r="BUK59" s="73"/>
      <c r="BUL59" s="73"/>
      <c r="BUM59" s="73"/>
      <c r="BUN59" s="73"/>
      <c r="BUO59" s="73"/>
      <c r="BUP59" s="73"/>
      <c r="BUQ59" s="73"/>
      <c r="BUR59" s="73"/>
      <c r="BUS59" s="73"/>
      <c r="BUT59" s="73"/>
      <c r="BUU59" s="73"/>
      <c r="BUV59" s="73"/>
      <c r="BUW59" s="73"/>
      <c r="BUX59" s="73"/>
      <c r="BUY59" s="73"/>
      <c r="BUZ59" s="73"/>
      <c r="BVA59" s="73"/>
      <c r="BVB59" s="73"/>
      <c r="BVC59" s="73"/>
      <c r="BVD59" s="73"/>
      <c r="BVE59" s="73"/>
      <c r="BVF59" s="73"/>
      <c r="BVG59" s="73"/>
      <c r="BVH59" s="73"/>
      <c r="BVI59" s="73"/>
      <c r="BVJ59" s="73"/>
      <c r="BVK59" s="73"/>
      <c r="BVL59" s="73"/>
      <c r="BVM59" s="73"/>
      <c r="BVN59" s="73"/>
      <c r="BVO59" s="73"/>
      <c r="BVP59" s="73"/>
      <c r="BVQ59" s="73"/>
      <c r="BVR59" s="73"/>
      <c r="BVS59" s="73"/>
      <c r="BVT59" s="73"/>
      <c r="BVU59" s="73"/>
      <c r="BVV59" s="73"/>
      <c r="BVW59" s="73"/>
      <c r="BVX59" s="73"/>
      <c r="BVY59" s="73"/>
      <c r="BVZ59" s="73"/>
      <c r="BWA59" s="73"/>
      <c r="BWB59" s="73"/>
      <c r="BWC59" s="73"/>
      <c r="BWD59" s="73"/>
      <c r="BWE59" s="73"/>
      <c r="BWF59" s="73"/>
      <c r="BWG59" s="73"/>
      <c r="BWH59" s="73"/>
      <c r="BWI59" s="73"/>
      <c r="BWJ59" s="73"/>
      <c r="BWK59" s="73"/>
      <c r="BWL59" s="73"/>
      <c r="BWM59" s="73"/>
      <c r="BWN59" s="73"/>
      <c r="BWO59" s="73"/>
      <c r="BWP59" s="73"/>
      <c r="BWQ59" s="73"/>
      <c r="BWR59" s="73"/>
      <c r="BWS59" s="73"/>
      <c r="BWT59" s="73"/>
      <c r="BWU59" s="73"/>
      <c r="BWV59" s="73"/>
      <c r="BWW59" s="73"/>
      <c r="BWX59" s="73"/>
      <c r="BWY59" s="73"/>
      <c r="BWZ59" s="73"/>
      <c r="BXA59" s="73"/>
      <c r="BXB59" s="73"/>
      <c r="BXC59" s="73"/>
      <c r="BXD59" s="73"/>
      <c r="BXE59" s="73"/>
      <c r="BXF59" s="73"/>
      <c r="BXG59" s="73"/>
      <c r="BXH59" s="73"/>
      <c r="BXI59" s="73"/>
      <c r="BXJ59" s="73"/>
      <c r="BXK59" s="73"/>
      <c r="BXL59" s="73"/>
      <c r="BXM59" s="73"/>
      <c r="BXN59" s="73"/>
      <c r="BXO59" s="73"/>
      <c r="BXP59" s="73"/>
      <c r="BXQ59" s="73"/>
      <c r="BXR59" s="73"/>
      <c r="BXS59" s="73"/>
      <c r="BXT59" s="73"/>
      <c r="BXU59" s="73"/>
      <c r="BXV59" s="73"/>
      <c r="BXW59" s="73"/>
      <c r="BXX59" s="73"/>
      <c r="BXY59" s="73"/>
      <c r="BXZ59" s="73"/>
      <c r="BYA59" s="73"/>
      <c r="BYB59" s="73"/>
      <c r="BYC59" s="73"/>
      <c r="BYD59" s="73"/>
      <c r="BYE59" s="73"/>
      <c r="BYF59" s="73"/>
      <c r="BYG59" s="73"/>
      <c r="BYH59" s="73"/>
      <c r="BYI59" s="73"/>
      <c r="BYJ59" s="73"/>
      <c r="BYK59" s="73"/>
      <c r="BYL59" s="73"/>
      <c r="BYM59" s="73"/>
      <c r="BYN59" s="73"/>
      <c r="BYO59" s="73"/>
      <c r="BYP59" s="73"/>
      <c r="BYQ59" s="73"/>
      <c r="BYR59" s="73"/>
      <c r="BYS59" s="73"/>
      <c r="BYT59" s="73"/>
      <c r="BYU59" s="73"/>
      <c r="BYV59" s="73"/>
      <c r="BYW59" s="73"/>
      <c r="BYX59" s="73"/>
      <c r="BYY59" s="73"/>
      <c r="BYZ59" s="73"/>
      <c r="BZA59" s="73"/>
      <c r="BZB59" s="73"/>
      <c r="BZC59" s="73"/>
      <c r="BZD59" s="73"/>
      <c r="BZE59" s="73"/>
      <c r="BZF59" s="73"/>
      <c r="BZG59" s="73"/>
      <c r="BZH59" s="73"/>
      <c r="BZI59" s="73"/>
      <c r="BZJ59" s="73"/>
      <c r="BZK59" s="73"/>
      <c r="BZL59" s="73"/>
      <c r="BZM59" s="73"/>
      <c r="BZN59" s="73"/>
      <c r="BZO59" s="73"/>
      <c r="BZP59" s="73"/>
      <c r="BZQ59" s="73"/>
      <c r="BZR59" s="73"/>
      <c r="BZS59" s="73"/>
      <c r="BZT59" s="73"/>
      <c r="BZU59" s="73"/>
      <c r="BZV59" s="73"/>
      <c r="BZW59" s="73"/>
      <c r="BZX59" s="73"/>
      <c r="BZY59" s="73"/>
      <c r="BZZ59" s="73"/>
      <c r="CAA59" s="73"/>
      <c r="CAB59" s="73"/>
      <c r="CAC59" s="73"/>
      <c r="CAD59" s="73"/>
      <c r="CAE59" s="73"/>
      <c r="CAF59" s="73"/>
      <c r="CAG59" s="73"/>
      <c r="CAH59" s="73"/>
      <c r="CAI59" s="73"/>
      <c r="CAJ59" s="73"/>
      <c r="CAK59" s="73"/>
      <c r="CAL59" s="73"/>
      <c r="CAM59" s="73"/>
      <c r="CAN59" s="73"/>
      <c r="CAO59" s="73"/>
      <c r="CAP59" s="73"/>
      <c r="CAQ59" s="73"/>
      <c r="CAR59" s="73"/>
      <c r="CAS59" s="73"/>
      <c r="CAT59" s="73"/>
      <c r="CAU59" s="73"/>
      <c r="CAV59" s="73"/>
      <c r="CAW59" s="73"/>
      <c r="CAX59" s="73"/>
      <c r="CAY59" s="73"/>
      <c r="CAZ59" s="73"/>
      <c r="CBA59" s="73"/>
      <c r="CBB59" s="73"/>
      <c r="CBC59" s="73"/>
      <c r="CBD59" s="73"/>
      <c r="CBE59" s="73"/>
      <c r="CBF59" s="73"/>
      <c r="CBG59" s="73"/>
      <c r="CBH59" s="73"/>
      <c r="CBI59" s="73"/>
      <c r="CBJ59" s="73"/>
      <c r="CBK59" s="73"/>
      <c r="CBL59" s="73"/>
      <c r="CBM59" s="73"/>
      <c r="CBN59" s="73"/>
      <c r="CBO59" s="73"/>
      <c r="CBP59" s="73"/>
      <c r="CBQ59" s="73"/>
      <c r="CBR59" s="73"/>
      <c r="CBS59" s="73"/>
      <c r="CBT59" s="73"/>
      <c r="CBU59" s="73"/>
      <c r="CBV59" s="73"/>
      <c r="CBW59" s="73"/>
      <c r="CBX59" s="73"/>
      <c r="CBY59" s="73"/>
      <c r="CBZ59" s="73"/>
      <c r="CCA59" s="73"/>
      <c r="CCB59" s="73"/>
      <c r="CCC59" s="73"/>
      <c r="CCD59" s="73"/>
      <c r="CCE59" s="73"/>
      <c r="CCF59" s="73"/>
      <c r="CCG59" s="73"/>
      <c r="CCH59" s="73"/>
      <c r="CCI59" s="73"/>
      <c r="CCJ59" s="73"/>
      <c r="CCK59" s="73"/>
      <c r="CCL59" s="73"/>
      <c r="CCM59" s="73"/>
      <c r="CCN59" s="73"/>
      <c r="CCO59" s="73"/>
      <c r="CCP59" s="73"/>
      <c r="CCQ59" s="73"/>
      <c r="CCR59" s="73"/>
      <c r="CCS59" s="73"/>
      <c r="CCT59" s="73"/>
      <c r="CCU59" s="73"/>
      <c r="CCV59" s="73"/>
      <c r="CCW59" s="73"/>
      <c r="CCX59" s="73"/>
      <c r="CCY59" s="73"/>
      <c r="CCZ59" s="73"/>
      <c r="CDA59" s="73"/>
      <c r="CDB59" s="73"/>
      <c r="CDC59" s="73"/>
      <c r="CDD59" s="73"/>
      <c r="CDE59" s="73"/>
      <c r="CDF59" s="73"/>
      <c r="CDG59" s="73"/>
      <c r="CDH59" s="73"/>
      <c r="CDI59" s="73"/>
      <c r="CDJ59" s="73"/>
      <c r="CDK59" s="73"/>
      <c r="CDL59" s="73"/>
      <c r="CDM59" s="73"/>
      <c r="CDN59" s="73"/>
      <c r="CDO59" s="73"/>
      <c r="CDP59" s="73"/>
      <c r="CDQ59" s="73"/>
      <c r="CDR59" s="73"/>
      <c r="CDS59" s="73"/>
      <c r="CDT59" s="73"/>
      <c r="CDU59" s="73"/>
      <c r="CDV59" s="73"/>
      <c r="CDW59" s="73"/>
      <c r="CDX59" s="73"/>
      <c r="CDY59" s="73"/>
      <c r="CDZ59" s="73"/>
      <c r="CEA59" s="73"/>
      <c r="CEB59" s="73"/>
      <c r="CEC59" s="73"/>
      <c r="CED59" s="73"/>
      <c r="CEE59" s="73"/>
      <c r="CEF59" s="73"/>
      <c r="CEG59" s="73"/>
      <c r="CEH59" s="73"/>
      <c r="CEI59" s="73"/>
      <c r="CEJ59" s="73"/>
      <c r="CEK59" s="73"/>
      <c r="CEL59" s="73"/>
      <c r="CEM59" s="73"/>
      <c r="CEN59" s="73"/>
      <c r="CEO59" s="73"/>
      <c r="CEP59" s="73"/>
      <c r="CEQ59" s="73"/>
      <c r="CER59" s="73"/>
      <c r="CES59" s="73"/>
      <c r="CET59" s="73"/>
      <c r="CEU59" s="73"/>
      <c r="CEV59" s="73"/>
      <c r="CEW59" s="73"/>
      <c r="CEX59" s="73"/>
      <c r="CEY59" s="73"/>
      <c r="CEZ59" s="73"/>
      <c r="CFA59" s="73"/>
      <c r="CFB59" s="73"/>
      <c r="CFC59" s="73"/>
      <c r="CFD59" s="73"/>
      <c r="CFE59" s="73"/>
      <c r="CFF59" s="73"/>
      <c r="CFG59" s="73"/>
      <c r="CFH59" s="73"/>
      <c r="CFI59" s="73"/>
      <c r="CFJ59" s="73"/>
      <c r="CFK59" s="73"/>
      <c r="CFL59" s="73"/>
      <c r="CFM59" s="73"/>
      <c r="CFN59" s="73"/>
      <c r="CFO59" s="73"/>
      <c r="CFP59" s="73"/>
      <c r="CFQ59" s="73"/>
      <c r="CFR59" s="73"/>
      <c r="CFS59" s="73"/>
      <c r="CFT59" s="73"/>
      <c r="CFU59" s="73"/>
      <c r="CFV59" s="73"/>
      <c r="CFW59" s="73"/>
      <c r="CFX59" s="73"/>
      <c r="CFY59" s="73"/>
      <c r="CFZ59" s="73"/>
      <c r="CGA59" s="73"/>
      <c r="CGB59" s="73"/>
      <c r="CGC59" s="73"/>
      <c r="CGD59" s="73"/>
      <c r="CGE59" s="73"/>
      <c r="CGF59" s="73"/>
      <c r="CGG59" s="73"/>
      <c r="CGH59" s="73"/>
      <c r="CGI59" s="73"/>
      <c r="CGJ59" s="73"/>
      <c r="CGK59" s="73"/>
      <c r="CGL59" s="73"/>
      <c r="CGM59" s="73"/>
      <c r="CGN59" s="73"/>
      <c r="CGO59" s="73"/>
      <c r="CGP59" s="73"/>
      <c r="CGQ59" s="73"/>
      <c r="CGR59" s="73"/>
      <c r="CGS59" s="73"/>
      <c r="CGT59" s="73"/>
      <c r="CGU59" s="73"/>
      <c r="CGV59" s="73"/>
      <c r="CGW59" s="73"/>
      <c r="CGX59" s="73"/>
      <c r="CGY59" s="73"/>
      <c r="CGZ59" s="73"/>
      <c r="CHA59" s="73"/>
      <c r="CHB59" s="73"/>
      <c r="CHC59" s="73"/>
      <c r="CHD59" s="73"/>
      <c r="CHE59" s="73"/>
      <c r="CHF59" s="73"/>
      <c r="CHG59" s="73"/>
      <c r="CHH59" s="73"/>
      <c r="CHI59" s="73"/>
      <c r="CHJ59" s="73"/>
      <c r="CHK59" s="73"/>
      <c r="CHL59" s="73"/>
      <c r="CHM59" s="73"/>
      <c r="CHN59" s="73"/>
      <c r="CHO59" s="73"/>
      <c r="CHP59" s="73"/>
      <c r="CHQ59" s="73"/>
      <c r="CHR59" s="73"/>
      <c r="CHS59" s="73"/>
      <c r="CHT59" s="73"/>
      <c r="CHU59" s="73"/>
      <c r="CHV59" s="73"/>
      <c r="CHW59" s="73"/>
      <c r="CHX59" s="73"/>
      <c r="CHY59" s="73"/>
      <c r="CHZ59" s="73"/>
      <c r="CIA59" s="73"/>
      <c r="CIB59" s="73"/>
      <c r="CIC59" s="73"/>
      <c r="CID59" s="73"/>
      <c r="CIE59" s="73"/>
      <c r="CIF59" s="73"/>
      <c r="CIG59" s="73"/>
      <c r="CIH59" s="73"/>
      <c r="CII59" s="73"/>
      <c r="CIJ59" s="73"/>
      <c r="CIK59" s="73"/>
      <c r="CIL59" s="73"/>
      <c r="CIM59" s="73"/>
      <c r="CIN59" s="73"/>
      <c r="CIO59" s="73"/>
      <c r="CIP59" s="73"/>
      <c r="CIQ59" s="73"/>
      <c r="CIR59" s="73"/>
      <c r="CIS59" s="73"/>
      <c r="CIT59" s="73"/>
      <c r="CIU59" s="73"/>
      <c r="CIV59" s="73"/>
      <c r="CIW59" s="73"/>
      <c r="CIX59" s="73"/>
      <c r="CIY59" s="73"/>
      <c r="CIZ59" s="73"/>
      <c r="CJA59" s="73"/>
      <c r="CJB59" s="73"/>
      <c r="CJC59" s="73"/>
      <c r="CJD59" s="73"/>
      <c r="CJE59" s="73"/>
      <c r="CJF59" s="73"/>
      <c r="CJG59" s="73"/>
      <c r="CJH59" s="73"/>
      <c r="CJI59" s="73"/>
      <c r="CJJ59" s="73"/>
      <c r="CJK59" s="73"/>
      <c r="CJL59" s="73"/>
      <c r="CJM59" s="73"/>
      <c r="CJN59" s="73"/>
      <c r="CJO59" s="73"/>
      <c r="CJP59" s="73"/>
      <c r="CJQ59" s="73"/>
      <c r="CJR59" s="73"/>
      <c r="CJS59" s="73"/>
      <c r="CJT59" s="73"/>
      <c r="CJU59" s="73"/>
      <c r="CJV59" s="73"/>
      <c r="CJW59" s="73"/>
      <c r="CJX59" s="73"/>
      <c r="CJY59" s="73"/>
      <c r="CJZ59" s="73"/>
      <c r="CKA59" s="73"/>
      <c r="CKB59" s="73"/>
      <c r="CKC59" s="73"/>
      <c r="CKD59" s="73"/>
      <c r="CKE59" s="73"/>
      <c r="CKF59" s="73"/>
      <c r="CKG59" s="73"/>
      <c r="CKH59" s="73"/>
      <c r="CKI59" s="73"/>
      <c r="CKJ59" s="73"/>
      <c r="CKK59" s="73"/>
      <c r="CKL59" s="73"/>
      <c r="CKM59" s="73"/>
      <c r="CKN59" s="73"/>
      <c r="CKO59" s="73"/>
      <c r="CKP59" s="73"/>
      <c r="CKQ59" s="73"/>
      <c r="CKR59" s="73"/>
      <c r="CKS59" s="73"/>
      <c r="CKT59" s="73"/>
      <c r="CKU59" s="73"/>
      <c r="CKV59" s="73"/>
      <c r="CKW59" s="73"/>
      <c r="CKX59" s="73"/>
      <c r="CKY59" s="73"/>
      <c r="CKZ59" s="73"/>
      <c r="CLA59" s="73"/>
      <c r="CLB59" s="73"/>
      <c r="CLC59" s="73"/>
      <c r="CLD59" s="73"/>
      <c r="CLE59" s="73"/>
      <c r="CLF59" s="73"/>
      <c r="CLG59" s="73"/>
      <c r="CLH59" s="73"/>
      <c r="CLI59" s="73"/>
      <c r="CLJ59" s="73"/>
      <c r="CLK59" s="73"/>
      <c r="CLL59" s="73"/>
      <c r="CLM59" s="73"/>
      <c r="CLN59" s="73"/>
      <c r="CLO59" s="73"/>
      <c r="CLP59" s="73"/>
      <c r="CLQ59" s="73"/>
      <c r="CLR59" s="73"/>
      <c r="CLS59" s="73"/>
      <c r="CLT59" s="73"/>
      <c r="CLU59" s="73"/>
      <c r="CLV59" s="73"/>
      <c r="CLW59" s="73"/>
      <c r="CLX59" s="73"/>
      <c r="CLY59" s="73"/>
      <c r="CLZ59" s="73"/>
      <c r="CMA59" s="73"/>
      <c r="CMB59" s="73"/>
      <c r="CMC59" s="73"/>
      <c r="CMD59" s="73"/>
      <c r="CME59" s="73"/>
      <c r="CMF59" s="73"/>
      <c r="CMG59" s="73"/>
      <c r="CMH59" s="73"/>
      <c r="CMI59" s="73"/>
      <c r="CMJ59" s="73"/>
      <c r="CMK59" s="73"/>
      <c r="CML59" s="73"/>
      <c r="CMM59" s="73"/>
      <c r="CMN59" s="73"/>
      <c r="CMO59" s="73"/>
      <c r="CMP59" s="73"/>
      <c r="CMQ59" s="73"/>
      <c r="CMR59" s="73"/>
      <c r="CMS59" s="73"/>
      <c r="CMT59" s="73"/>
      <c r="CMU59" s="73"/>
      <c r="CMV59" s="73"/>
      <c r="CMW59" s="73"/>
      <c r="CMX59" s="73"/>
      <c r="CMY59" s="73"/>
      <c r="CMZ59" s="73"/>
      <c r="CNA59" s="73"/>
      <c r="CNB59" s="73"/>
      <c r="CNC59" s="73"/>
      <c r="CND59" s="73"/>
      <c r="CNE59" s="73"/>
      <c r="CNF59" s="73"/>
      <c r="CNG59" s="73"/>
      <c r="CNH59" s="73"/>
      <c r="CNI59" s="73"/>
      <c r="CNJ59" s="73"/>
      <c r="CNK59" s="73"/>
      <c r="CNL59" s="73"/>
      <c r="CNM59" s="73"/>
      <c r="CNN59" s="73"/>
      <c r="CNO59" s="73"/>
      <c r="CNP59" s="73"/>
      <c r="CNQ59" s="73"/>
      <c r="CNR59" s="73"/>
      <c r="CNS59" s="73"/>
      <c r="CNT59" s="73"/>
      <c r="CNU59" s="73"/>
      <c r="CNV59" s="73"/>
      <c r="CNW59" s="73"/>
      <c r="CNX59" s="73"/>
      <c r="CNY59" s="73"/>
      <c r="CNZ59" s="73"/>
      <c r="COA59" s="73"/>
      <c r="COB59" s="73"/>
      <c r="COC59" s="73"/>
      <c r="COD59" s="73"/>
      <c r="COE59" s="73"/>
      <c r="COF59" s="73"/>
      <c r="COG59" s="73"/>
      <c r="COH59" s="73"/>
      <c r="COI59" s="73"/>
      <c r="COJ59" s="73"/>
      <c r="COK59" s="73"/>
      <c r="COL59" s="73"/>
      <c r="COM59" s="73"/>
      <c r="CON59" s="73"/>
      <c r="COO59" s="73"/>
      <c r="COP59" s="73"/>
      <c r="COQ59" s="73"/>
      <c r="COR59" s="73"/>
      <c r="COS59" s="73"/>
      <c r="COT59" s="73"/>
      <c r="COU59" s="73"/>
      <c r="COV59" s="73"/>
      <c r="COW59" s="73"/>
      <c r="COX59" s="73"/>
      <c r="COY59" s="73"/>
      <c r="COZ59" s="73"/>
      <c r="CPA59" s="73"/>
      <c r="CPB59" s="73"/>
      <c r="CPC59" s="73"/>
      <c r="CPD59" s="73"/>
      <c r="CPE59" s="73"/>
      <c r="CPF59" s="73"/>
      <c r="CPG59" s="73"/>
      <c r="CPH59" s="73"/>
      <c r="CPI59" s="73"/>
      <c r="CPJ59" s="73"/>
      <c r="CPK59" s="73"/>
      <c r="CPL59" s="73"/>
      <c r="CPM59" s="73"/>
      <c r="CPN59" s="73"/>
      <c r="CPO59" s="73"/>
      <c r="CPP59" s="73"/>
      <c r="CPQ59" s="73"/>
      <c r="CPR59" s="73"/>
      <c r="CPS59" s="73"/>
      <c r="CPT59" s="73"/>
      <c r="CPU59" s="73"/>
      <c r="CPV59" s="73"/>
      <c r="CPW59" s="73"/>
      <c r="CPX59" s="73"/>
      <c r="CPY59" s="73"/>
      <c r="CPZ59" s="73"/>
      <c r="CQA59" s="73"/>
      <c r="CQB59" s="73"/>
      <c r="CQC59" s="73"/>
      <c r="CQD59" s="73"/>
      <c r="CQE59" s="73"/>
      <c r="CQF59" s="73"/>
      <c r="CQG59" s="73"/>
      <c r="CQH59" s="73"/>
      <c r="CQI59" s="73"/>
      <c r="CQJ59" s="73"/>
      <c r="CQK59" s="73"/>
      <c r="CQL59" s="73"/>
      <c r="CQM59" s="73"/>
      <c r="CQN59" s="73"/>
      <c r="CQO59" s="73"/>
      <c r="CQP59" s="73"/>
      <c r="CQQ59" s="73"/>
      <c r="CQR59" s="73"/>
      <c r="CQS59" s="73"/>
      <c r="CQT59" s="73"/>
      <c r="CQU59" s="73"/>
      <c r="CQV59" s="73"/>
      <c r="CQW59" s="73"/>
      <c r="CQX59" s="73"/>
      <c r="CQY59" s="73"/>
      <c r="CQZ59" s="73"/>
      <c r="CRA59" s="73"/>
      <c r="CRB59" s="73"/>
      <c r="CRC59" s="73"/>
      <c r="CRD59" s="73"/>
      <c r="CRE59" s="73"/>
      <c r="CRF59" s="73"/>
      <c r="CRG59" s="73"/>
      <c r="CRH59" s="73"/>
      <c r="CRI59" s="73"/>
      <c r="CRJ59" s="73"/>
      <c r="CRK59" s="73"/>
      <c r="CRL59" s="73"/>
      <c r="CRM59" s="73"/>
      <c r="CRN59" s="73"/>
      <c r="CRO59" s="73"/>
      <c r="CRP59" s="73"/>
      <c r="CRQ59" s="73"/>
      <c r="CRR59" s="73"/>
      <c r="CRS59" s="73"/>
      <c r="CRT59" s="73"/>
      <c r="CRU59" s="73"/>
      <c r="CRV59" s="73"/>
      <c r="CRW59" s="73"/>
      <c r="CRX59" s="73"/>
      <c r="CRY59" s="73"/>
      <c r="CRZ59" s="73"/>
      <c r="CSA59" s="73"/>
      <c r="CSB59" s="73"/>
      <c r="CSC59" s="73"/>
      <c r="CSD59" s="73"/>
      <c r="CSE59" s="73"/>
      <c r="CSF59" s="73"/>
      <c r="CSG59" s="73"/>
      <c r="CSH59" s="73"/>
      <c r="CSI59" s="73"/>
      <c r="CSJ59" s="73"/>
      <c r="CSK59" s="73"/>
      <c r="CSL59" s="73"/>
      <c r="CSM59" s="73"/>
      <c r="CSN59" s="73"/>
      <c r="CSO59" s="73"/>
      <c r="CSP59" s="73"/>
      <c r="CSQ59" s="73"/>
      <c r="CSR59" s="73"/>
      <c r="CSS59" s="73"/>
      <c r="CST59" s="73"/>
      <c r="CSU59" s="73"/>
      <c r="CSV59" s="73"/>
      <c r="CSW59" s="73"/>
      <c r="CSX59" s="73"/>
      <c r="CSY59" s="73"/>
      <c r="CSZ59" s="73"/>
      <c r="CTA59" s="73"/>
      <c r="CTB59" s="73"/>
      <c r="CTC59" s="73"/>
      <c r="CTD59" s="73"/>
      <c r="CTE59" s="73"/>
      <c r="CTF59" s="73"/>
      <c r="CTG59" s="73"/>
      <c r="CTH59" s="73"/>
      <c r="CTI59" s="73"/>
      <c r="CTJ59" s="73"/>
      <c r="CTK59" s="73"/>
      <c r="CTL59" s="73"/>
      <c r="CTM59" s="73"/>
      <c r="CTN59" s="73"/>
      <c r="CTO59" s="73"/>
      <c r="CTP59" s="73"/>
      <c r="CTQ59" s="73"/>
      <c r="CTR59" s="73"/>
      <c r="CTS59" s="73"/>
      <c r="CTT59" s="73"/>
      <c r="CTU59" s="73"/>
      <c r="CTV59" s="73"/>
      <c r="CTW59" s="73"/>
      <c r="CTX59" s="73"/>
      <c r="CTY59" s="73"/>
      <c r="CTZ59" s="73"/>
      <c r="CUA59" s="73"/>
      <c r="CUB59" s="73"/>
      <c r="CUC59" s="73"/>
      <c r="CUD59" s="73"/>
      <c r="CUE59" s="73"/>
      <c r="CUF59" s="73"/>
      <c r="CUG59" s="73"/>
      <c r="CUH59" s="73"/>
      <c r="CUI59" s="73"/>
      <c r="CUJ59" s="73"/>
      <c r="CUK59" s="73"/>
      <c r="CUL59" s="73"/>
      <c r="CUM59" s="73"/>
      <c r="CUN59" s="73"/>
      <c r="CUO59" s="73"/>
      <c r="CUP59" s="73"/>
      <c r="CUQ59" s="73"/>
      <c r="CUR59" s="73"/>
      <c r="CUS59" s="73"/>
      <c r="CUT59" s="73"/>
      <c r="CUU59" s="73"/>
      <c r="CUV59" s="73"/>
      <c r="CUW59" s="73"/>
      <c r="CUX59" s="73"/>
      <c r="CUY59" s="73"/>
      <c r="CUZ59" s="73"/>
      <c r="CVA59" s="73"/>
      <c r="CVB59" s="73"/>
      <c r="CVC59" s="73"/>
      <c r="CVD59" s="73"/>
      <c r="CVE59" s="73"/>
      <c r="CVF59" s="73"/>
      <c r="CVG59" s="73"/>
      <c r="CVH59" s="73"/>
      <c r="CVI59" s="73"/>
      <c r="CVJ59" s="73"/>
      <c r="CVK59" s="73"/>
      <c r="CVL59" s="73"/>
      <c r="CVM59" s="73"/>
      <c r="CVN59" s="73"/>
      <c r="CVO59" s="73"/>
      <c r="CVP59" s="73"/>
      <c r="CVQ59" s="73"/>
      <c r="CVR59" s="73"/>
      <c r="CVS59" s="73"/>
      <c r="CVT59" s="73"/>
      <c r="CVU59" s="73"/>
      <c r="CVV59" s="73"/>
      <c r="CVW59" s="73"/>
      <c r="CVX59" s="73"/>
      <c r="CVY59" s="73"/>
      <c r="CVZ59" s="73"/>
      <c r="CWA59" s="73"/>
      <c r="CWB59" s="73"/>
      <c r="CWC59" s="73"/>
      <c r="CWD59" s="73"/>
      <c r="CWE59" s="73"/>
      <c r="CWF59" s="73"/>
      <c r="CWG59" s="73"/>
      <c r="CWH59" s="73"/>
      <c r="CWI59" s="73"/>
      <c r="CWJ59" s="73"/>
      <c r="CWK59" s="73"/>
      <c r="CWL59" s="73"/>
      <c r="CWM59" s="73"/>
      <c r="CWN59" s="73"/>
      <c r="CWO59" s="73"/>
      <c r="CWP59" s="73"/>
      <c r="CWQ59" s="73"/>
      <c r="CWR59" s="73"/>
      <c r="CWS59" s="73"/>
      <c r="CWT59" s="73"/>
      <c r="CWU59" s="73"/>
      <c r="CWV59" s="73"/>
      <c r="CWW59" s="73"/>
      <c r="CWX59" s="73"/>
      <c r="CWY59" s="73"/>
      <c r="CWZ59" s="73"/>
      <c r="CXA59" s="73"/>
      <c r="CXB59" s="73"/>
      <c r="CXC59" s="73"/>
      <c r="CXD59" s="73"/>
      <c r="CXE59" s="73"/>
      <c r="CXF59" s="73"/>
      <c r="CXG59" s="73"/>
      <c r="CXH59" s="73"/>
      <c r="CXI59" s="73"/>
      <c r="CXJ59" s="73"/>
      <c r="CXK59" s="73"/>
      <c r="CXL59" s="73"/>
      <c r="CXM59" s="73"/>
      <c r="CXN59" s="73"/>
      <c r="CXO59" s="73"/>
      <c r="CXP59" s="73"/>
      <c r="CXQ59" s="73"/>
      <c r="CXR59" s="73"/>
      <c r="CXS59" s="73"/>
      <c r="CXT59" s="73"/>
      <c r="CXU59" s="73"/>
      <c r="CXV59" s="73"/>
      <c r="CXW59" s="73"/>
      <c r="CXX59" s="73"/>
      <c r="CXY59" s="73"/>
      <c r="CXZ59" s="73"/>
      <c r="CYA59" s="73"/>
      <c r="CYB59" s="73"/>
      <c r="CYC59" s="73"/>
      <c r="CYD59" s="73"/>
      <c r="CYE59" s="73"/>
      <c r="CYF59" s="73"/>
      <c r="CYG59" s="73"/>
      <c r="CYH59" s="73"/>
      <c r="CYI59" s="73"/>
      <c r="CYJ59" s="73"/>
      <c r="CYK59" s="73"/>
      <c r="CYL59" s="73"/>
      <c r="CYM59" s="73"/>
      <c r="CYN59" s="73"/>
      <c r="CYO59" s="73"/>
      <c r="CYP59" s="73"/>
      <c r="CYQ59" s="73"/>
      <c r="CYR59" s="73"/>
      <c r="CYS59" s="73"/>
      <c r="CYT59" s="73"/>
      <c r="CYU59" s="73"/>
      <c r="CYV59" s="73"/>
      <c r="CYW59" s="73"/>
      <c r="CYX59" s="73"/>
      <c r="CYY59" s="73"/>
      <c r="CYZ59" s="73"/>
      <c r="CZA59" s="73"/>
      <c r="CZB59" s="73"/>
      <c r="CZC59" s="73"/>
      <c r="CZD59" s="73"/>
      <c r="CZE59" s="73"/>
      <c r="CZF59" s="73"/>
      <c r="CZG59" s="73"/>
      <c r="CZH59" s="73"/>
      <c r="CZI59" s="73"/>
      <c r="CZJ59" s="73"/>
      <c r="CZK59" s="73"/>
      <c r="CZL59" s="73"/>
      <c r="CZM59" s="73"/>
      <c r="CZN59" s="73"/>
      <c r="CZO59" s="73"/>
      <c r="CZP59" s="73"/>
      <c r="CZQ59" s="73"/>
      <c r="CZR59" s="73"/>
      <c r="CZS59" s="73"/>
      <c r="CZT59" s="73"/>
      <c r="CZU59" s="73"/>
      <c r="CZV59" s="73"/>
      <c r="CZW59" s="73"/>
      <c r="CZX59" s="73"/>
      <c r="CZY59" s="73"/>
      <c r="CZZ59" s="73"/>
      <c r="DAA59" s="73"/>
      <c r="DAB59" s="73"/>
      <c r="DAC59" s="73"/>
      <c r="DAD59" s="73"/>
      <c r="DAE59" s="73"/>
      <c r="DAF59" s="73"/>
      <c r="DAG59" s="73"/>
      <c r="DAH59" s="73"/>
      <c r="DAI59" s="73"/>
      <c r="DAJ59" s="73"/>
      <c r="DAK59" s="73"/>
      <c r="DAL59" s="73"/>
      <c r="DAM59" s="73"/>
      <c r="DAN59" s="73"/>
      <c r="DAO59" s="73"/>
      <c r="DAP59" s="73"/>
      <c r="DAQ59" s="73"/>
      <c r="DAR59" s="73"/>
      <c r="DAS59" s="73"/>
      <c r="DAT59" s="73"/>
      <c r="DAU59" s="73"/>
      <c r="DAV59" s="73"/>
      <c r="DAW59" s="73"/>
      <c r="DAX59" s="73"/>
      <c r="DAY59" s="73"/>
      <c r="DAZ59" s="73"/>
      <c r="DBA59" s="73"/>
      <c r="DBB59" s="73"/>
      <c r="DBC59" s="73"/>
      <c r="DBD59" s="73"/>
      <c r="DBE59" s="73"/>
      <c r="DBF59" s="73"/>
      <c r="DBG59" s="73"/>
      <c r="DBH59" s="73"/>
      <c r="DBI59" s="73"/>
      <c r="DBJ59" s="73"/>
      <c r="DBK59" s="73"/>
      <c r="DBL59" s="73"/>
      <c r="DBM59" s="73"/>
      <c r="DBN59" s="73"/>
      <c r="DBO59" s="73"/>
      <c r="DBP59" s="73"/>
      <c r="DBQ59" s="73"/>
      <c r="DBR59" s="73"/>
      <c r="DBS59" s="73"/>
      <c r="DBT59" s="73"/>
      <c r="DBU59" s="73"/>
      <c r="DBV59" s="73"/>
      <c r="DBW59" s="73"/>
      <c r="DBX59" s="73"/>
      <c r="DBY59" s="73"/>
      <c r="DBZ59" s="73"/>
      <c r="DCA59" s="73"/>
      <c r="DCB59" s="73"/>
      <c r="DCC59" s="73"/>
      <c r="DCD59" s="73"/>
      <c r="DCE59" s="73"/>
      <c r="DCF59" s="73"/>
      <c r="DCG59" s="73"/>
      <c r="DCH59" s="73"/>
      <c r="DCI59" s="73"/>
      <c r="DCJ59" s="73"/>
      <c r="DCK59" s="73"/>
      <c r="DCL59" s="73"/>
      <c r="DCM59" s="73"/>
      <c r="DCN59" s="73"/>
      <c r="DCO59" s="73"/>
      <c r="DCP59" s="73"/>
      <c r="DCQ59" s="73"/>
      <c r="DCR59" s="73"/>
      <c r="DCS59" s="73"/>
      <c r="DCT59" s="73"/>
      <c r="DCU59" s="73"/>
      <c r="DCV59" s="73"/>
      <c r="DCW59" s="73"/>
      <c r="DCX59" s="73"/>
      <c r="DCY59" s="73"/>
      <c r="DCZ59" s="73"/>
      <c r="DDA59" s="73"/>
      <c r="DDB59" s="73"/>
      <c r="DDC59" s="73"/>
      <c r="DDD59" s="73"/>
      <c r="DDE59" s="73"/>
      <c r="DDF59" s="73"/>
      <c r="DDG59" s="73"/>
      <c r="DDH59" s="73"/>
      <c r="DDI59" s="73"/>
      <c r="DDJ59" s="73"/>
      <c r="DDK59" s="73"/>
      <c r="DDL59" s="73"/>
      <c r="DDM59" s="73"/>
      <c r="DDN59" s="73"/>
      <c r="DDO59" s="73"/>
      <c r="DDP59" s="73"/>
      <c r="DDQ59" s="73"/>
      <c r="DDR59" s="73"/>
      <c r="DDS59" s="73"/>
      <c r="DDT59" s="73"/>
      <c r="DDU59" s="73"/>
      <c r="DDV59" s="73"/>
      <c r="DDW59" s="73"/>
      <c r="DDX59" s="73"/>
      <c r="DDY59" s="73"/>
      <c r="DDZ59" s="73"/>
      <c r="DEA59" s="73"/>
      <c r="DEB59" s="73"/>
      <c r="DEC59" s="73"/>
      <c r="DED59" s="73"/>
      <c r="DEE59" s="73"/>
      <c r="DEF59" s="73"/>
      <c r="DEG59" s="73"/>
      <c r="DEH59" s="73"/>
      <c r="DEI59" s="73"/>
      <c r="DEJ59" s="73"/>
      <c r="DEK59" s="73"/>
      <c r="DEL59" s="73"/>
      <c r="DEM59" s="73"/>
      <c r="DEN59" s="73"/>
      <c r="DEO59" s="73"/>
      <c r="DEP59" s="73"/>
      <c r="DEQ59" s="73"/>
      <c r="DER59" s="73"/>
      <c r="DES59" s="73"/>
      <c r="DET59" s="73"/>
      <c r="DEU59" s="73"/>
      <c r="DEV59" s="73"/>
      <c r="DEW59" s="73"/>
      <c r="DEX59" s="73"/>
      <c r="DEY59" s="73"/>
      <c r="DEZ59" s="73"/>
      <c r="DFA59" s="73"/>
      <c r="DFB59" s="73"/>
      <c r="DFC59" s="73"/>
      <c r="DFD59" s="73"/>
      <c r="DFE59" s="73"/>
      <c r="DFF59" s="73"/>
      <c r="DFG59" s="73"/>
      <c r="DFH59" s="73"/>
      <c r="DFI59" s="73"/>
      <c r="DFJ59" s="73"/>
      <c r="DFK59" s="73"/>
      <c r="DFL59" s="73"/>
      <c r="DFM59" s="73"/>
      <c r="DFN59" s="73"/>
      <c r="DFO59" s="73"/>
      <c r="DFP59" s="73"/>
      <c r="DFQ59" s="73"/>
      <c r="DFR59" s="73"/>
      <c r="DFS59" s="73"/>
      <c r="DFT59" s="73"/>
      <c r="DFU59" s="73"/>
      <c r="DFV59" s="73"/>
      <c r="DFW59" s="73"/>
      <c r="DFX59" s="73"/>
      <c r="DFY59" s="73"/>
      <c r="DFZ59" s="73"/>
      <c r="DGA59" s="73"/>
      <c r="DGB59" s="73"/>
      <c r="DGC59" s="73"/>
      <c r="DGD59" s="73"/>
      <c r="DGE59" s="73"/>
      <c r="DGF59" s="73"/>
      <c r="DGG59" s="73"/>
      <c r="DGH59" s="73"/>
      <c r="DGI59" s="73"/>
      <c r="DGJ59" s="73"/>
      <c r="DGK59" s="73"/>
      <c r="DGL59" s="73"/>
      <c r="DGM59" s="73"/>
      <c r="DGN59" s="73"/>
      <c r="DGO59" s="73"/>
      <c r="DGP59" s="73"/>
      <c r="DGQ59" s="73"/>
      <c r="DGR59" s="73"/>
      <c r="DGS59" s="73"/>
      <c r="DGT59" s="73"/>
      <c r="DGU59" s="73"/>
      <c r="DGV59" s="73"/>
      <c r="DGW59" s="73"/>
      <c r="DGX59" s="73"/>
      <c r="DGY59" s="73"/>
      <c r="DGZ59" s="73"/>
      <c r="DHA59" s="73"/>
      <c r="DHB59" s="73"/>
      <c r="DHC59" s="73"/>
      <c r="DHD59" s="73"/>
      <c r="DHE59" s="73"/>
      <c r="DHF59" s="73"/>
      <c r="DHG59" s="73"/>
      <c r="DHH59" s="73"/>
      <c r="DHI59" s="73"/>
      <c r="DHJ59" s="73"/>
      <c r="DHK59" s="73"/>
      <c r="DHL59" s="73"/>
      <c r="DHM59" s="73"/>
      <c r="DHN59" s="73"/>
      <c r="DHO59" s="73"/>
      <c r="DHP59" s="73"/>
      <c r="DHQ59" s="73"/>
      <c r="DHR59" s="73"/>
      <c r="DHS59" s="73"/>
      <c r="DHT59" s="73"/>
      <c r="DHU59" s="73"/>
      <c r="DHV59" s="73"/>
      <c r="DHW59" s="73"/>
      <c r="DHX59" s="73"/>
      <c r="DHY59" s="73"/>
      <c r="DHZ59" s="73"/>
      <c r="DIA59" s="73"/>
      <c r="DIB59" s="73"/>
      <c r="DIC59" s="73"/>
      <c r="DID59" s="73"/>
      <c r="DIE59" s="73"/>
      <c r="DIF59" s="73"/>
      <c r="DIG59" s="73"/>
      <c r="DIH59" s="73"/>
      <c r="DII59" s="73"/>
      <c r="DIJ59" s="73"/>
      <c r="DIK59" s="73"/>
      <c r="DIL59" s="73"/>
      <c r="DIM59" s="73"/>
      <c r="DIN59" s="73"/>
      <c r="DIO59" s="73"/>
      <c r="DIP59" s="73"/>
      <c r="DIQ59" s="73"/>
      <c r="DIR59" s="73"/>
      <c r="DIS59" s="73"/>
      <c r="DIT59" s="73"/>
      <c r="DIU59" s="73"/>
      <c r="DIV59" s="73"/>
      <c r="DIW59" s="73"/>
      <c r="DIX59" s="73"/>
      <c r="DIY59" s="73"/>
      <c r="DIZ59" s="73"/>
      <c r="DJA59" s="73"/>
      <c r="DJB59" s="73"/>
      <c r="DJC59" s="73"/>
      <c r="DJD59" s="73"/>
      <c r="DJE59" s="73"/>
      <c r="DJF59" s="73"/>
      <c r="DJG59" s="73"/>
      <c r="DJH59" s="73"/>
      <c r="DJI59" s="73"/>
      <c r="DJJ59" s="73"/>
      <c r="DJK59" s="73"/>
      <c r="DJL59" s="73"/>
      <c r="DJM59" s="73"/>
      <c r="DJN59" s="73"/>
      <c r="DJO59" s="73"/>
      <c r="DJP59" s="73"/>
      <c r="DJQ59" s="73"/>
      <c r="DJR59" s="73"/>
      <c r="DJS59" s="73"/>
      <c r="DJT59" s="73"/>
      <c r="DJU59" s="73"/>
      <c r="DJV59" s="73"/>
      <c r="DJW59" s="73"/>
      <c r="DJX59" s="73"/>
      <c r="DJY59" s="73"/>
      <c r="DJZ59" s="73"/>
      <c r="DKA59" s="73"/>
      <c r="DKB59" s="73"/>
      <c r="DKC59" s="73"/>
      <c r="DKD59" s="73"/>
      <c r="DKE59" s="73"/>
      <c r="DKF59" s="73"/>
      <c r="DKG59" s="73"/>
      <c r="DKH59" s="73"/>
      <c r="DKI59" s="73"/>
      <c r="DKJ59" s="73"/>
      <c r="DKK59" s="73"/>
      <c r="DKL59" s="73"/>
      <c r="DKM59" s="73"/>
      <c r="DKN59" s="73"/>
      <c r="DKO59" s="73"/>
      <c r="DKP59" s="73"/>
      <c r="DKQ59" s="73"/>
      <c r="DKR59" s="73"/>
      <c r="DKS59" s="73"/>
      <c r="DKT59" s="73"/>
      <c r="DKU59" s="73"/>
      <c r="DKV59" s="73"/>
      <c r="DKW59" s="73"/>
      <c r="DKX59" s="73"/>
      <c r="DKY59" s="73"/>
      <c r="DKZ59" s="73"/>
      <c r="DLA59" s="73"/>
      <c r="DLB59" s="73"/>
      <c r="DLC59" s="73"/>
      <c r="DLD59" s="73"/>
      <c r="DLE59" s="73"/>
      <c r="DLF59" s="73"/>
      <c r="DLG59" s="73"/>
      <c r="DLH59" s="73"/>
      <c r="DLI59" s="73"/>
      <c r="DLJ59" s="73"/>
      <c r="DLK59" s="73"/>
      <c r="DLL59" s="73"/>
      <c r="DLM59" s="73"/>
      <c r="DLN59" s="73"/>
      <c r="DLO59" s="73"/>
      <c r="DLP59" s="73"/>
      <c r="DLQ59" s="73"/>
      <c r="DLR59" s="73"/>
      <c r="DLS59" s="73"/>
      <c r="DLT59" s="73"/>
      <c r="DLU59" s="73"/>
      <c r="DLV59" s="73"/>
      <c r="DLW59" s="73"/>
      <c r="DLX59" s="73"/>
      <c r="DLY59" s="73"/>
      <c r="DLZ59" s="73"/>
      <c r="DMA59" s="73"/>
      <c r="DMB59" s="73"/>
      <c r="DMC59" s="73"/>
      <c r="DMD59" s="73"/>
      <c r="DME59" s="73"/>
      <c r="DMF59" s="73"/>
      <c r="DMG59" s="73"/>
      <c r="DMH59" s="73"/>
      <c r="DMI59" s="73"/>
      <c r="DMJ59" s="73"/>
      <c r="DMK59" s="73"/>
      <c r="DML59" s="73"/>
      <c r="DMM59" s="73"/>
      <c r="DMN59" s="73"/>
      <c r="DMO59" s="73"/>
      <c r="DMP59" s="73"/>
      <c r="DMQ59" s="73"/>
      <c r="DMR59" s="73"/>
      <c r="DMS59" s="73"/>
      <c r="DMT59" s="73"/>
      <c r="DMU59" s="73"/>
      <c r="DMV59" s="73"/>
      <c r="DMW59" s="73"/>
      <c r="DMX59" s="73"/>
      <c r="DMY59" s="73"/>
      <c r="DMZ59" s="73"/>
      <c r="DNA59" s="73"/>
      <c r="DNB59" s="73"/>
      <c r="DNC59" s="73"/>
      <c r="DND59" s="73"/>
      <c r="DNE59" s="73"/>
      <c r="DNF59" s="73"/>
      <c r="DNG59" s="73"/>
      <c r="DNH59" s="73"/>
      <c r="DNI59" s="73"/>
      <c r="DNJ59" s="73"/>
      <c r="DNK59" s="73"/>
      <c r="DNL59" s="73"/>
      <c r="DNM59" s="73"/>
      <c r="DNN59" s="73"/>
      <c r="DNO59" s="73"/>
      <c r="DNP59" s="73"/>
      <c r="DNQ59" s="73"/>
      <c r="DNR59" s="73"/>
      <c r="DNS59" s="73"/>
      <c r="DNT59" s="73"/>
      <c r="DNU59" s="73"/>
      <c r="DNV59" s="73"/>
      <c r="DNW59" s="73"/>
      <c r="DNX59" s="73"/>
      <c r="DNY59" s="73"/>
      <c r="DNZ59" s="73"/>
      <c r="DOA59" s="73"/>
      <c r="DOB59" s="73"/>
      <c r="DOC59" s="73"/>
      <c r="DOD59" s="73"/>
      <c r="DOE59" s="73"/>
      <c r="DOF59" s="73"/>
      <c r="DOG59" s="73"/>
      <c r="DOH59" s="73"/>
      <c r="DOI59" s="73"/>
      <c r="DOJ59" s="73"/>
      <c r="DOK59" s="73"/>
      <c r="DOL59" s="73"/>
      <c r="DOM59" s="73"/>
      <c r="DON59" s="73"/>
      <c r="DOO59" s="73"/>
      <c r="DOP59" s="73"/>
      <c r="DOQ59" s="73"/>
      <c r="DOR59" s="73"/>
      <c r="DOS59" s="73"/>
      <c r="DOT59" s="73"/>
      <c r="DOU59" s="73"/>
      <c r="DOV59" s="73"/>
      <c r="DOW59" s="73"/>
      <c r="DOX59" s="73"/>
      <c r="DOY59" s="73"/>
      <c r="DOZ59" s="73"/>
      <c r="DPA59" s="73"/>
      <c r="DPB59" s="73"/>
      <c r="DPC59" s="73"/>
      <c r="DPD59" s="73"/>
      <c r="DPE59" s="73"/>
      <c r="DPF59" s="73"/>
      <c r="DPG59" s="73"/>
      <c r="DPH59" s="73"/>
      <c r="DPI59" s="73"/>
      <c r="DPJ59" s="73"/>
      <c r="DPK59" s="73"/>
      <c r="DPL59" s="73"/>
      <c r="DPM59" s="73"/>
      <c r="DPN59" s="73"/>
      <c r="DPO59" s="73"/>
      <c r="DPP59" s="73"/>
      <c r="DPQ59" s="73"/>
      <c r="DPR59" s="73"/>
      <c r="DPS59" s="73"/>
      <c r="DPT59" s="73"/>
      <c r="DPU59" s="73"/>
      <c r="DPV59" s="73"/>
      <c r="DPW59" s="73"/>
      <c r="DPX59" s="73"/>
      <c r="DPY59" s="73"/>
      <c r="DPZ59" s="73"/>
      <c r="DQA59" s="73"/>
      <c r="DQB59" s="73"/>
      <c r="DQC59" s="73"/>
      <c r="DQD59" s="73"/>
      <c r="DQE59" s="73"/>
      <c r="DQF59" s="73"/>
      <c r="DQG59" s="73"/>
      <c r="DQH59" s="73"/>
      <c r="DQI59" s="73"/>
      <c r="DQJ59" s="73"/>
      <c r="DQK59" s="73"/>
      <c r="DQL59" s="73"/>
      <c r="DQM59" s="73"/>
      <c r="DQN59" s="73"/>
      <c r="DQO59" s="73"/>
      <c r="DQP59" s="73"/>
      <c r="DQQ59" s="73"/>
      <c r="DQR59" s="73"/>
      <c r="DQS59" s="73"/>
      <c r="DQT59" s="73"/>
      <c r="DQU59" s="73"/>
      <c r="DQV59" s="73"/>
      <c r="DQW59" s="73"/>
      <c r="DQX59" s="73"/>
      <c r="DQY59" s="73"/>
      <c r="DQZ59" s="73"/>
      <c r="DRA59" s="73"/>
      <c r="DRB59" s="73"/>
      <c r="DRC59" s="73"/>
      <c r="DRD59" s="73"/>
      <c r="DRE59" s="73"/>
      <c r="DRF59" s="73"/>
      <c r="DRG59" s="73"/>
      <c r="DRH59" s="73"/>
      <c r="DRI59" s="73"/>
      <c r="DRJ59" s="73"/>
      <c r="DRK59" s="73"/>
      <c r="DRL59" s="73"/>
      <c r="DRM59" s="73"/>
      <c r="DRN59" s="73"/>
      <c r="DRO59" s="73"/>
      <c r="DRP59" s="73"/>
      <c r="DRQ59" s="73"/>
      <c r="DRR59" s="73"/>
      <c r="DRS59" s="73"/>
      <c r="DRT59" s="73"/>
      <c r="DRU59" s="73"/>
      <c r="DRV59" s="73"/>
      <c r="DRW59" s="73"/>
      <c r="DRX59" s="73"/>
      <c r="DRY59" s="73"/>
      <c r="DRZ59" s="73"/>
      <c r="DSA59" s="73"/>
      <c r="DSB59" s="73"/>
      <c r="DSC59" s="73"/>
      <c r="DSD59" s="73"/>
      <c r="DSE59" s="73"/>
      <c r="DSF59" s="73"/>
      <c r="DSG59" s="73"/>
      <c r="DSH59" s="73"/>
      <c r="DSI59" s="73"/>
      <c r="DSJ59" s="73"/>
      <c r="DSK59" s="73"/>
      <c r="DSL59" s="73"/>
      <c r="DSM59" s="73"/>
      <c r="DSN59" s="73"/>
      <c r="DSO59" s="73"/>
      <c r="DSP59" s="73"/>
      <c r="DSQ59" s="73"/>
      <c r="DSR59" s="73"/>
      <c r="DSS59" s="73"/>
      <c r="DST59" s="73"/>
      <c r="DSU59" s="73"/>
      <c r="DSV59" s="73"/>
      <c r="DSW59" s="73"/>
      <c r="DSX59" s="73"/>
      <c r="DSY59" s="73"/>
      <c r="DSZ59" s="73"/>
      <c r="DTA59" s="73"/>
      <c r="DTB59" s="73"/>
      <c r="DTC59" s="73"/>
      <c r="DTD59" s="73"/>
      <c r="DTE59" s="73"/>
      <c r="DTF59" s="73"/>
      <c r="DTG59" s="73"/>
      <c r="DTH59" s="73"/>
      <c r="DTI59" s="73"/>
      <c r="DTJ59" s="73"/>
      <c r="DTK59" s="73"/>
      <c r="DTL59" s="73"/>
      <c r="DTM59" s="73"/>
      <c r="DTN59" s="73"/>
      <c r="DTO59" s="73"/>
      <c r="DTP59" s="73"/>
      <c r="DTQ59" s="73"/>
      <c r="DTR59" s="73"/>
      <c r="DTS59" s="73"/>
      <c r="DTT59" s="73"/>
      <c r="DTU59" s="73"/>
      <c r="DTV59" s="73"/>
      <c r="DTW59" s="73"/>
      <c r="DTX59" s="73"/>
      <c r="DTY59" s="73"/>
      <c r="DTZ59" s="73"/>
      <c r="DUA59" s="73"/>
      <c r="DUB59" s="73"/>
      <c r="DUC59" s="73"/>
      <c r="DUD59" s="73"/>
      <c r="DUE59" s="73"/>
      <c r="DUF59" s="73"/>
      <c r="DUG59" s="73"/>
      <c r="DUH59" s="73"/>
      <c r="DUI59" s="73"/>
      <c r="DUJ59" s="73"/>
      <c r="DUK59" s="73"/>
      <c r="DUL59" s="73"/>
      <c r="DUM59" s="73"/>
      <c r="DUN59" s="73"/>
      <c r="DUO59" s="73"/>
      <c r="DUP59" s="73"/>
      <c r="DUQ59" s="73"/>
      <c r="DUR59" s="73"/>
      <c r="DUS59" s="73"/>
      <c r="DUT59" s="73"/>
      <c r="DUU59" s="73"/>
      <c r="DUV59" s="73"/>
      <c r="DUW59" s="73"/>
      <c r="DUX59" s="73"/>
      <c r="DUY59" s="73"/>
      <c r="DUZ59" s="73"/>
      <c r="DVA59" s="73"/>
      <c r="DVB59" s="73"/>
      <c r="DVC59" s="73"/>
      <c r="DVD59" s="73"/>
      <c r="DVE59" s="73"/>
      <c r="DVF59" s="73"/>
      <c r="DVG59" s="73"/>
      <c r="DVH59" s="73"/>
      <c r="DVI59" s="73"/>
      <c r="DVJ59" s="73"/>
      <c r="DVK59" s="73"/>
      <c r="DVL59" s="73"/>
      <c r="DVM59" s="73"/>
      <c r="DVN59" s="73"/>
      <c r="DVO59" s="73"/>
      <c r="DVP59" s="73"/>
      <c r="DVQ59" s="73"/>
      <c r="DVR59" s="73"/>
      <c r="DVS59" s="73"/>
      <c r="DVT59" s="73"/>
      <c r="DVU59" s="73"/>
      <c r="DVV59" s="73"/>
      <c r="DVW59" s="73"/>
      <c r="DVX59" s="73"/>
      <c r="DVY59" s="73"/>
      <c r="DVZ59" s="73"/>
      <c r="DWA59" s="73"/>
      <c r="DWB59" s="73"/>
      <c r="DWC59" s="73"/>
      <c r="DWD59" s="73"/>
      <c r="DWE59" s="73"/>
      <c r="DWF59" s="73"/>
      <c r="DWG59" s="73"/>
      <c r="DWH59" s="73"/>
      <c r="DWI59" s="73"/>
      <c r="DWJ59" s="73"/>
      <c r="DWK59" s="73"/>
      <c r="DWL59" s="73"/>
      <c r="DWM59" s="73"/>
      <c r="DWN59" s="73"/>
      <c r="DWO59" s="73"/>
      <c r="DWP59" s="73"/>
      <c r="DWQ59" s="73"/>
      <c r="DWR59" s="73"/>
      <c r="DWS59" s="73"/>
      <c r="DWT59" s="73"/>
      <c r="DWU59" s="73"/>
      <c r="DWV59" s="73"/>
      <c r="DWW59" s="73"/>
      <c r="DWX59" s="73"/>
      <c r="DWY59" s="73"/>
      <c r="DWZ59" s="73"/>
      <c r="DXA59" s="73"/>
      <c r="DXB59" s="73"/>
      <c r="DXC59" s="73"/>
      <c r="DXD59" s="73"/>
      <c r="DXE59" s="73"/>
      <c r="DXF59" s="73"/>
      <c r="DXG59" s="73"/>
      <c r="DXH59" s="73"/>
      <c r="DXI59" s="73"/>
      <c r="DXJ59" s="73"/>
      <c r="DXK59" s="73"/>
      <c r="DXL59" s="73"/>
      <c r="DXM59" s="73"/>
      <c r="DXN59" s="73"/>
      <c r="DXO59" s="73"/>
      <c r="DXP59" s="73"/>
      <c r="DXQ59" s="73"/>
      <c r="DXR59" s="73"/>
      <c r="DXS59" s="73"/>
      <c r="DXT59" s="73"/>
      <c r="DXU59" s="73"/>
      <c r="DXV59" s="73"/>
      <c r="DXW59" s="73"/>
      <c r="DXX59" s="73"/>
      <c r="DXY59" s="73"/>
      <c r="DXZ59" s="73"/>
      <c r="DYA59" s="73"/>
      <c r="DYB59" s="73"/>
      <c r="DYC59" s="73"/>
      <c r="DYD59" s="73"/>
      <c r="DYE59" s="73"/>
      <c r="DYF59" s="73"/>
      <c r="DYG59" s="73"/>
      <c r="DYH59" s="73"/>
      <c r="DYI59" s="73"/>
      <c r="DYJ59" s="73"/>
      <c r="DYK59" s="73"/>
      <c r="DYL59" s="73"/>
      <c r="DYM59" s="73"/>
      <c r="DYN59" s="73"/>
      <c r="DYO59" s="73"/>
      <c r="DYP59" s="73"/>
      <c r="DYQ59" s="73"/>
      <c r="DYR59" s="73"/>
      <c r="DYS59" s="73"/>
      <c r="DYT59" s="73"/>
      <c r="DYU59" s="73"/>
      <c r="DYV59" s="73"/>
      <c r="DYW59" s="73"/>
      <c r="DYX59" s="73"/>
      <c r="DYY59" s="73"/>
      <c r="DYZ59" s="73"/>
      <c r="DZA59" s="73"/>
      <c r="DZB59" s="73"/>
      <c r="DZC59" s="73"/>
      <c r="DZD59" s="73"/>
      <c r="DZE59" s="73"/>
      <c r="DZF59" s="73"/>
      <c r="DZG59" s="73"/>
      <c r="DZH59" s="73"/>
      <c r="DZI59" s="73"/>
      <c r="DZJ59" s="73"/>
      <c r="DZK59" s="73"/>
      <c r="DZL59" s="73"/>
      <c r="DZM59" s="73"/>
      <c r="DZN59" s="73"/>
      <c r="DZO59" s="73"/>
      <c r="DZP59" s="73"/>
      <c r="DZQ59" s="73"/>
      <c r="DZR59" s="73"/>
      <c r="DZS59" s="73"/>
      <c r="DZT59" s="73"/>
      <c r="DZU59" s="73"/>
      <c r="DZV59" s="73"/>
      <c r="DZW59" s="73"/>
      <c r="DZX59" s="73"/>
      <c r="DZY59" s="73"/>
      <c r="DZZ59" s="73"/>
      <c r="EAA59" s="73"/>
      <c r="EAB59" s="73"/>
      <c r="EAC59" s="73"/>
      <c r="EAD59" s="73"/>
      <c r="EAE59" s="73"/>
      <c r="EAF59" s="73"/>
      <c r="EAG59" s="73"/>
      <c r="EAH59" s="73"/>
      <c r="EAI59" s="73"/>
      <c r="EAJ59" s="73"/>
      <c r="EAK59" s="73"/>
      <c r="EAL59" s="73"/>
      <c r="EAM59" s="73"/>
      <c r="EAN59" s="73"/>
      <c r="EAO59" s="73"/>
      <c r="EAP59" s="73"/>
      <c r="EAQ59" s="73"/>
      <c r="EAR59" s="73"/>
      <c r="EAS59" s="73"/>
      <c r="EAT59" s="73"/>
      <c r="EAU59" s="73"/>
      <c r="EAV59" s="73"/>
      <c r="EAW59" s="73"/>
      <c r="EAX59" s="73"/>
      <c r="EAY59" s="73"/>
      <c r="EAZ59" s="73"/>
      <c r="EBA59" s="73"/>
      <c r="EBB59" s="73"/>
      <c r="EBC59" s="73"/>
      <c r="EBD59" s="73"/>
      <c r="EBE59" s="73"/>
      <c r="EBF59" s="73"/>
      <c r="EBG59" s="73"/>
      <c r="EBH59" s="73"/>
      <c r="EBI59" s="73"/>
      <c r="EBJ59" s="73"/>
      <c r="EBK59" s="73"/>
      <c r="EBL59" s="73"/>
      <c r="EBM59" s="73"/>
      <c r="EBN59" s="73"/>
      <c r="EBO59" s="73"/>
      <c r="EBP59" s="73"/>
      <c r="EBQ59" s="73"/>
      <c r="EBR59" s="73"/>
      <c r="EBS59" s="73"/>
      <c r="EBT59" s="73"/>
      <c r="EBU59" s="73"/>
      <c r="EBV59" s="73"/>
      <c r="EBW59" s="73"/>
      <c r="EBX59" s="73"/>
      <c r="EBY59" s="73"/>
      <c r="EBZ59" s="73"/>
      <c r="ECA59" s="73"/>
      <c r="ECB59" s="73"/>
      <c r="ECC59" s="73"/>
      <c r="ECD59" s="73"/>
      <c r="ECE59" s="73"/>
      <c r="ECF59" s="73"/>
      <c r="ECG59" s="73"/>
      <c r="ECH59" s="73"/>
      <c r="ECI59" s="73"/>
      <c r="ECJ59" s="73"/>
      <c r="ECK59" s="73"/>
      <c r="ECL59" s="73"/>
      <c r="ECM59" s="73"/>
      <c r="ECN59" s="73"/>
      <c r="ECO59" s="73"/>
      <c r="ECP59" s="73"/>
      <c r="ECQ59" s="73"/>
      <c r="ECR59" s="73"/>
      <c r="ECS59" s="73"/>
      <c r="ECT59" s="73"/>
      <c r="ECU59" s="73"/>
      <c r="ECV59" s="73"/>
      <c r="ECW59" s="73"/>
      <c r="ECX59" s="73"/>
      <c r="ECY59" s="73"/>
      <c r="ECZ59" s="73"/>
      <c r="EDA59" s="73"/>
      <c r="EDB59" s="73"/>
      <c r="EDC59" s="73"/>
      <c r="EDD59" s="73"/>
      <c r="EDE59" s="73"/>
      <c r="EDF59" s="73"/>
      <c r="EDG59" s="73"/>
      <c r="EDH59" s="73"/>
      <c r="EDI59" s="73"/>
      <c r="EDJ59" s="73"/>
      <c r="EDK59" s="73"/>
      <c r="EDL59" s="73"/>
      <c r="EDM59" s="73"/>
      <c r="EDN59" s="73"/>
      <c r="EDO59" s="73"/>
      <c r="EDP59" s="73"/>
      <c r="EDQ59" s="73"/>
      <c r="EDR59" s="73"/>
      <c r="EDS59" s="73"/>
      <c r="EDT59" s="73"/>
      <c r="EDU59" s="73"/>
      <c r="EDV59" s="73"/>
      <c r="EDW59" s="73"/>
      <c r="EDX59" s="73"/>
      <c r="EDY59" s="73"/>
      <c r="EDZ59" s="73"/>
      <c r="EEA59" s="73"/>
      <c r="EEB59" s="73"/>
      <c r="EEC59" s="73"/>
      <c r="EED59" s="73"/>
      <c r="EEE59" s="73"/>
      <c r="EEF59" s="73"/>
      <c r="EEG59" s="73"/>
      <c r="EEH59" s="73"/>
      <c r="EEI59" s="73"/>
      <c r="EEJ59" s="73"/>
      <c r="EEK59" s="73"/>
      <c r="EEL59" s="73"/>
      <c r="EEM59" s="73"/>
      <c r="EEN59" s="73"/>
      <c r="EEO59" s="73"/>
      <c r="EEP59" s="73"/>
      <c r="EEQ59" s="73"/>
      <c r="EER59" s="73"/>
      <c r="EES59" s="73"/>
      <c r="EET59" s="73"/>
      <c r="EEU59" s="73"/>
      <c r="EEV59" s="73"/>
      <c r="EEW59" s="73"/>
      <c r="EEX59" s="73"/>
      <c r="EEY59" s="73"/>
      <c r="EEZ59" s="73"/>
      <c r="EFA59" s="73"/>
      <c r="EFB59" s="73"/>
      <c r="EFC59" s="73"/>
      <c r="EFD59" s="73"/>
      <c r="EFE59" s="73"/>
      <c r="EFF59" s="73"/>
      <c r="EFG59" s="73"/>
      <c r="EFH59" s="73"/>
      <c r="EFI59" s="73"/>
      <c r="EFJ59" s="73"/>
      <c r="EFK59" s="73"/>
      <c r="EFL59" s="73"/>
      <c r="EFM59" s="73"/>
      <c r="EFN59" s="73"/>
      <c r="EFO59" s="73"/>
      <c r="EFP59" s="73"/>
      <c r="EFQ59" s="73"/>
      <c r="EFR59" s="73"/>
      <c r="EFS59" s="73"/>
      <c r="EFT59" s="73"/>
      <c r="EFU59" s="73"/>
      <c r="EFV59" s="73"/>
      <c r="EFW59" s="73"/>
      <c r="EFX59" s="73"/>
      <c r="EFY59" s="73"/>
      <c r="EFZ59" s="73"/>
      <c r="EGA59" s="73"/>
      <c r="EGB59" s="73"/>
      <c r="EGC59" s="73"/>
      <c r="EGD59" s="73"/>
      <c r="EGE59" s="73"/>
      <c r="EGF59" s="73"/>
      <c r="EGG59" s="73"/>
      <c r="EGH59" s="73"/>
      <c r="EGI59" s="73"/>
      <c r="EGJ59" s="73"/>
      <c r="EGK59" s="73"/>
      <c r="EGL59" s="73"/>
      <c r="EGM59" s="73"/>
      <c r="EGN59" s="73"/>
      <c r="EGO59" s="73"/>
      <c r="EGP59" s="73"/>
      <c r="EGQ59" s="73"/>
      <c r="EGR59" s="73"/>
      <c r="EGS59" s="73"/>
      <c r="EGT59" s="73"/>
      <c r="EGU59" s="73"/>
      <c r="EGV59" s="73"/>
      <c r="EGW59" s="73"/>
      <c r="EGX59" s="73"/>
      <c r="EGY59" s="73"/>
      <c r="EGZ59" s="73"/>
      <c r="EHA59" s="73"/>
      <c r="EHB59" s="73"/>
      <c r="EHC59" s="73"/>
      <c r="EHD59" s="73"/>
      <c r="EHE59" s="73"/>
      <c r="EHF59" s="73"/>
      <c r="EHG59" s="73"/>
      <c r="EHH59" s="73"/>
      <c r="EHI59" s="73"/>
      <c r="EHJ59" s="73"/>
      <c r="EHK59" s="73"/>
      <c r="EHL59" s="73"/>
      <c r="EHM59" s="73"/>
      <c r="EHN59" s="73"/>
      <c r="EHO59" s="73"/>
      <c r="EHP59" s="73"/>
      <c r="EHQ59" s="73"/>
      <c r="EHR59" s="73"/>
      <c r="EHS59" s="73"/>
      <c r="EHT59" s="73"/>
      <c r="EHU59" s="73"/>
      <c r="EHV59" s="73"/>
      <c r="EHW59" s="73"/>
      <c r="EHX59" s="73"/>
      <c r="EHY59" s="73"/>
      <c r="EHZ59" s="73"/>
      <c r="EIA59" s="73"/>
      <c r="EIB59" s="73"/>
      <c r="EIC59" s="73"/>
      <c r="EID59" s="73"/>
      <c r="EIE59" s="73"/>
      <c r="EIF59" s="73"/>
      <c r="EIG59" s="73"/>
      <c r="EIH59" s="73"/>
      <c r="EII59" s="73"/>
      <c r="EIJ59" s="73"/>
      <c r="EIK59" s="73"/>
      <c r="EIL59" s="73"/>
      <c r="EIM59" s="73"/>
      <c r="EIN59" s="73"/>
      <c r="EIO59" s="73"/>
      <c r="EIP59" s="73"/>
      <c r="EIQ59" s="73"/>
      <c r="EIR59" s="73"/>
      <c r="EIS59" s="73"/>
      <c r="EIT59" s="73"/>
      <c r="EIU59" s="73"/>
      <c r="EIV59" s="73"/>
      <c r="EIW59" s="73"/>
      <c r="EIX59" s="73"/>
      <c r="EIY59" s="73"/>
      <c r="EIZ59" s="73"/>
      <c r="EJA59" s="73"/>
      <c r="EJB59" s="73"/>
      <c r="EJC59" s="73"/>
      <c r="EJD59" s="73"/>
      <c r="EJE59" s="73"/>
      <c r="EJF59" s="73"/>
      <c r="EJG59" s="73"/>
      <c r="EJH59" s="73"/>
      <c r="EJI59" s="73"/>
      <c r="EJJ59" s="73"/>
      <c r="EJK59" s="73"/>
      <c r="EJL59" s="73"/>
      <c r="EJM59" s="73"/>
      <c r="EJN59" s="73"/>
      <c r="EJO59" s="73"/>
      <c r="EJP59" s="73"/>
      <c r="EJQ59" s="73"/>
      <c r="EJR59" s="73"/>
      <c r="EJS59" s="73"/>
      <c r="EJT59" s="73"/>
      <c r="EJU59" s="73"/>
      <c r="EJV59" s="73"/>
      <c r="EJW59" s="73"/>
      <c r="EJX59" s="73"/>
      <c r="EJY59" s="73"/>
      <c r="EJZ59" s="73"/>
      <c r="EKA59" s="73"/>
      <c r="EKB59" s="73"/>
      <c r="EKC59" s="73"/>
      <c r="EKD59" s="73"/>
      <c r="EKE59" s="73"/>
      <c r="EKF59" s="73"/>
      <c r="EKG59" s="73"/>
      <c r="EKH59" s="73"/>
      <c r="EKI59" s="73"/>
      <c r="EKJ59" s="73"/>
      <c r="EKK59" s="73"/>
      <c r="EKL59" s="73"/>
      <c r="EKM59" s="73"/>
      <c r="EKN59" s="73"/>
      <c r="EKO59" s="73"/>
      <c r="EKP59" s="73"/>
      <c r="EKQ59" s="73"/>
      <c r="EKR59" s="73"/>
      <c r="EKS59" s="73"/>
      <c r="EKT59" s="73"/>
      <c r="EKU59" s="73"/>
      <c r="EKV59" s="73"/>
      <c r="EKW59" s="73"/>
      <c r="EKX59" s="73"/>
      <c r="EKY59" s="73"/>
      <c r="EKZ59" s="73"/>
      <c r="ELA59" s="73"/>
      <c r="ELB59" s="73"/>
      <c r="ELC59" s="73"/>
      <c r="ELD59" s="73"/>
      <c r="ELE59" s="73"/>
      <c r="ELF59" s="73"/>
      <c r="ELG59" s="73"/>
      <c r="ELH59" s="73"/>
      <c r="ELI59" s="73"/>
      <c r="ELJ59" s="73"/>
      <c r="ELK59" s="73"/>
      <c r="ELL59" s="73"/>
      <c r="ELM59" s="73"/>
      <c r="ELN59" s="73"/>
      <c r="ELO59" s="73"/>
      <c r="ELP59" s="73"/>
      <c r="ELQ59" s="73"/>
      <c r="ELR59" s="73"/>
      <c r="ELS59" s="73"/>
      <c r="ELT59" s="73"/>
      <c r="ELU59" s="73"/>
      <c r="ELV59" s="73"/>
      <c r="ELW59" s="73"/>
      <c r="ELX59" s="73"/>
      <c r="ELY59" s="73"/>
      <c r="ELZ59" s="73"/>
      <c r="EMA59" s="73"/>
      <c r="EMB59" s="73"/>
      <c r="EMC59" s="73"/>
      <c r="EMD59" s="73"/>
      <c r="EME59" s="73"/>
      <c r="EMF59" s="73"/>
      <c r="EMG59" s="73"/>
      <c r="EMH59" s="73"/>
      <c r="EMI59" s="73"/>
      <c r="EMJ59" s="73"/>
      <c r="EMK59" s="73"/>
      <c r="EML59" s="73"/>
      <c r="EMM59" s="73"/>
      <c r="EMN59" s="73"/>
      <c r="EMO59" s="73"/>
      <c r="EMP59" s="73"/>
      <c r="EMQ59" s="73"/>
      <c r="EMR59" s="73"/>
      <c r="EMS59" s="73"/>
      <c r="EMT59" s="73"/>
      <c r="EMU59" s="73"/>
      <c r="EMV59" s="73"/>
      <c r="EMW59" s="73"/>
      <c r="EMX59" s="73"/>
      <c r="EMY59" s="73"/>
      <c r="EMZ59" s="73"/>
      <c r="ENA59" s="73"/>
      <c r="ENB59" s="73"/>
      <c r="ENC59" s="73"/>
      <c r="END59" s="73"/>
      <c r="ENE59" s="73"/>
      <c r="ENF59" s="73"/>
      <c r="ENG59" s="73"/>
      <c r="ENH59" s="73"/>
      <c r="ENI59" s="73"/>
      <c r="ENJ59" s="73"/>
      <c r="ENK59" s="73"/>
      <c r="ENL59" s="73"/>
      <c r="ENM59" s="73"/>
      <c r="ENN59" s="73"/>
      <c r="ENO59" s="73"/>
      <c r="ENP59" s="73"/>
      <c r="ENQ59" s="73"/>
      <c r="ENR59" s="73"/>
      <c r="ENS59" s="73"/>
      <c r="ENT59" s="73"/>
      <c r="ENU59" s="73"/>
      <c r="ENV59" s="73"/>
      <c r="ENW59" s="73"/>
      <c r="ENX59" s="73"/>
      <c r="ENY59" s="73"/>
      <c r="ENZ59" s="73"/>
      <c r="EOA59" s="73"/>
      <c r="EOB59" s="73"/>
      <c r="EOC59" s="73"/>
      <c r="EOD59" s="73"/>
      <c r="EOE59" s="73"/>
      <c r="EOF59" s="73"/>
      <c r="EOG59" s="73"/>
      <c r="EOH59" s="73"/>
      <c r="EOI59" s="73"/>
      <c r="EOJ59" s="73"/>
      <c r="EOK59" s="73"/>
      <c r="EOL59" s="73"/>
      <c r="EOM59" s="73"/>
      <c r="EON59" s="73"/>
      <c r="EOO59" s="73"/>
      <c r="EOP59" s="73"/>
      <c r="EOQ59" s="73"/>
      <c r="EOR59" s="73"/>
      <c r="EOS59" s="73"/>
      <c r="EOT59" s="73"/>
      <c r="EOU59" s="73"/>
      <c r="EOV59" s="73"/>
      <c r="EOW59" s="73"/>
      <c r="EOX59" s="73"/>
      <c r="EOY59" s="73"/>
      <c r="EOZ59" s="73"/>
      <c r="EPA59" s="73"/>
      <c r="EPB59" s="73"/>
      <c r="EPC59" s="73"/>
      <c r="EPD59" s="73"/>
      <c r="EPE59" s="73"/>
      <c r="EPF59" s="73"/>
      <c r="EPG59" s="73"/>
      <c r="EPH59" s="73"/>
      <c r="EPI59" s="73"/>
      <c r="EPJ59" s="73"/>
      <c r="EPK59" s="73"/>
      <c r="EPL59" s="73"/>
      <c r="EPM59" s="73"/>
      <c r="EPN59" s="73"/>
      <c r="EPO59" s="73"/>
      <c r="EPP59" s="73"/>
      <c r="EPQ59" s="73"/>
      <c r="EPR59" s="73"/>
      <c r="EPS59" s="73"/>
      <c r="EPT59" s="73"/>
      <c r="EPU59" s="73"/>
      <c r="EPV59" s="73"/>
      <c r="EPW59" s="73"/>
      <c r="EPX59" s="73"/>
      <c r="EPY59" s="73"/>
      <c r="EPZ59" s="73"/>
      <c r="EQA59" s="73"/>
      <c r="EQB59" s="73"/>
      <c r="EQC59" s="73"/>
      <c r="EQD59" s="73"/>
      <c r="EQE59" s="73"/>
      <c r="EQF59" s="73"/>
      <c r="EQG59" s="73"/>
      <c r="EQH59" s="73"/>
      <c r="EQI59" s="73"/>
      <c r="EQJ59" s="73"/>
      <c r="EQK59" s="73"/>
      <c r="EQL59" s="73"/>
      <c r="EQM59" s="73"/>
      <c r="EQN59" s="73"/>
      <c r="EQO59" s="73"/>
      <c r="EQP59" s="73"/>
      <c r="EQQ59" s="73"/>
      <c r="EQR59" s="73"/>
      <c r="EQS59" s="73"/>
      <c r="EQT59" s="73"/>
      <c r="EQU59" s="73"/>
      <c r="EQV59" s="73"/>
      <c r="EQW59" s="73"/>
      <c r="EQX59" s="73"/>
      <c r="EQY59" s="73"/>
      <c r="EQZ59" s="73"/>
      <c r="ERA59" s="73"/>
      <c r="ERB59" s="73"/>
      <c r="ERC59" s="73"/>
      <c r="ERD59" s="73"/>
      <c r="ERE59" s="73"/>
      <c r="ERF59" s="73"/>
      <c r="ERG59" s="73"/>
      <c r="ERH59" s="73"/>
      <c r="ERI59" s="73"/>
      <c r="ERJ59" s="73"/>
      <c r="ERK59" s="73"/>
      <c r="ERL59" s="73"/>
      <c r="ERM59" s="73"/>
      <c r="ERN59" s="73"/>
      <c r="ERO59" s="73"/>
      <c r="ERP59" s="73"/>
      <c r="ERQ59" s="73"/>
      <c r="ERR59" s="73"/>
      <c r="ERS59" s="73"/>
      <c r="ERT59" s="73"/>
      <c r="ERU59" s="73"/>
      <c r="ERV59" s="73"/>
      <c r="ERW59" s="73"/>
      <c r="ERX59" s="73"/>
      <c r="ERY59" s="73"/>
      <c r="ERZ59" s="73"/>
      <c r="ESA59" s="73"/>
      <c r="ESB59" s="73"/>
      <c r="ESC59" s="73"/>
      <c r="ESD59" s="73"/>
      <c r="ESE59" s="73"/>
      <c r="ESF59" s="73"/>
      <c r="ESG59" s="73"/>
      <c r="ESH59" s="73"/>
      <c r="ESI59" s="73"/>
      <c r="ESJ59" s="73"/>
      <c r="ESK59" s="73"/>
      <c r="ESL59" s="73"/>
      <c r="ESM59" s="73"/>
      <c r="ESN59" s="73"/>
      <c r="ESO59" s="73"/>
      <c r="ESP59" s="73"/>
      <c r="ESQ59" s="73"/>
      <c r="ESR59" s="73"/>
      <c r="ESS59" s="73"/>
      <c r="EST59" s="73"/>
      <c r="ESU59" s="73"/>
      <c r="ESV59" s="73"/>
      <c r="ESW59" s="73"/>
      <c r="ESX59" s="73"/>
      <c r="ESY59" s="73"/>
      <c r="ESZ59" s="73"/>
      <c r="ETA59" s="73"/>
      <c r="ETB59" s="73"/>
      <c r="ETC59" s="73"/>
      <c r="ETD59" s="73"/>
      <c r="ETE59" s="73"/>
      <c r="ETF59" s="73"/>
      <c r="ETG59" s="73"/>
      <c r="ETH59" s="73"/>
      <c r="ETI59" s="73"/>
      <c r="ETJ59" s="73"/>
      <c r="ETK59" s="73"/>
      <c r="ETL59" s="73"/>
      <c r="ETM59" s="73"/>
      <c r="ETN59" s="73"/>
      <c r="ETO59" s="73"/>
      <c r="ETP59" s="73"/>
      <c r="ETQ59" s="73"/>
      <c r="ETR59" s="73"/>
      <c r="ETS59" s="73"/>
      <c r="ETT59" s="73"/>
      <c r="ETU59" s="73"/>
      <c r="ETV59" s="73"/>
      <c r="ETW59" s="73"/>
      <c r="ETX59" s="73"/>
      <c r="ETY59" s="73"/>
      <c r="ETZ59" s="73"/>
      <c r="EUA59" s="73"/>
      <c r="EUB59" s="73"/>
      <c r="EUC59" s="73"/>
      <c r="EUD59" s="73"/>
      <c r="EUE59" s="73"/>
      <c r="EUF59" s="73"/>
      <c r="EUG59" s="73"/>
      <c r="EUH59" s="73"/>
      <c r="EUI59" s="73"/>
      <c r="EUJ59" s="73"/>
      <c r="EUK59" s="73"/>
      <c r="EUL59" s="73"/>
      <c r="EUM59" s="73"/>
      <c r="EUN59" s="73"/>
      <c r="EUO59" s="73"/>
      <c r="EUP59" s="73"/>
      <c r="EUQ59" s="73"/>
      <c r="EUR59" s="73"/>
      <c r="EUS59" s="73"/>
      <c r="EUT59" s="73"/>
      <c r="EUU59" s="73"/>
      <c r="EUV59" s="73"/>
      <c r="EUW59" s="73"/>
      <c r="EUX59" s="73"/>
      <c r="EUY59" s="73"/>
      <c r="EUZ59" s="73"/>
      <c r="EVA59" s="73"/>
      <c r="EVB59" s="73"/>
      <c r="EVC59" s="73"/>
      <c r="EVD59" s="73"/>
      <c r="EVE59" s="73"/>
      <c r="EVF59" s="73"/>
      <c r="EVG59" s="73"/>
      <c r="EVH59" s="73"/>
      <c r="EVI59" s="73"/>
      <c r="EVJ59" s="73"/>
      <c r="EVK59" s="73"/>
      <c r="EVL59" s="73"/>
      <c r="EVM59" s="73"/>
      <c r="EVN59" s="73"/>
      <c r="EVO59" s="73"/>
      <c r="EVP59" s="73"/>
      <c r="EVQ59" s="73"/>
      <c r="EVR59" s="73"/>
      <c r="EVS59" s="73"/>
      <c r="EVT59" s="73"/>
      <c r="EVU59" s="73"/>
      <c r="EVV59" s="73"/>
      <c r="EVW59" s="73"/>
      <c r="EVX59" s="73"/>
      <c r="EVY59" s="73"/>
      <c r="EVZ59" s="73"/>
      <c r="EWA59" s="73"/>
      <c r="EWB59" s="73"/>
      <c r="EWC59" s="73"/>
      <c r="EWD59" s="73"/>
      <c r="EWE59" s="73"/>
      <c r="EWF59" s="73"/>
      <c r="EWG59" s="73"/>
      <c r="EWH59" s="73"/>
      <c r="EWI59" s="73"/>
      <c r="EWJ59" s="73"/>
      <c r="EWK59" s="73"/>
      <c r="EWL59" s="73"/>
      <c r="EWM59" s="73"/>
      <c r="EWN59" s="73"/>
      <c r="EWO59" s="73"/>
      <c r="EWP59" s="73"/>
      <c r="EWQ59" s="73"/>
      <c r="EWR59" s="73"/>
      <c r="EWS59" s="73"/>
      <c r="EWT59" s="73"/>
      <c r="EWU59" s="73"/>
      <c r="EWV59" s="73"/>
      <c r="EWW59" s="73"/>
      <c r="EWX59" s="73"/>
      <c r="EWY59" s="73"/>
      <c r="EWZ59" s="73"/>
      <c r="EXA59" s="73"/>
      <c r="EXB59" s="73"/>
      <c r="EXC59" s="73"/>
      <c r="EXD59" s="73"/>
      <c r="EXE59" s="73"/>
      <c r="EXF59" s="73"/>
      <c r="EXG59" s="73"/>
      <c r="EXH59" s="73"/>
      <c r="EXI59" s="73"/>
      <c r="EXJ59" s="73"/>
      <c r="EXK59" s="73"/>
      <c r="EXL59" s="73"/>
      <c r="EXM59" s="73"/>
      <c r="EXN59" s="73"/>
      <c r="EXO59" s="73"/>
      <c r="EXP59" s="73"/>
      <c r="EXQ59" s="73"/>
      <c r="EXR59" s="73"/>
      <c r="EXS59" s="73"/>
      <c r="EXT59" s="73"/>
      <c r="EXU59" s="73"/>
      <c r="EXV59" s="73"/>
      <c r="EXW59" s="73"/>
      <c r="EXX59" s="73"/>
      <c r="EXY59" s="73"/>
      <c r="EXZ59" s="73"/>
      <c r="EYA59" s="73"/>
      <c r="EYB59" s="73"/>
      <c r="EYC59" s="73"/>
      <c r="EYD59" s="73"/>
      <c r="EYE59" s="73"/>
      <c r="EYF59" s="73"/>
      <c r="EYG59" s="73"/>
      <c r="EYH59" s="73"/>
      <c r="EYI59" s="73"/>
      <c r="EYJ59" s="73"/>
      <c r="EYK59" s="73"/>
      <c r="EYL59" s="73"/>
      <c r="EYM59" s="73"/>
      <c r="EYN59" s="73"/>
      <c r="EYO59" s="73"/>
      <c r="EYP59" s="73"/>
      <c r="EYQ59" s="73"/>
      <c r="EYR59" s="73"/>
      <c r="EYS59" s="73"/>
      <c r="EYT59" s="73"/>
      <c r="EYU59" s="73"/>
      <c r="EYV59" s="73"/>
      <c r="EYW59" s="73"/>
      <c r="EYX59" s="73"/>
      <c r="EYY59" s="73"/>
      <c r="EYZ59" s="73"/>
      <c r="EZA59" s="73"/>
      <c r="EZB59" s="73"/>
      <c r="EZC59" s="73"/>
      <c r="EZD59" s="73"/>
      <c r="EZE59" s="73"/>
      <c r="EZF59" s="73"/>
      <c r="EZG59" s="73"/>
      <c r="EZH59" s="73"/>
      <c r="EZI59" s="73"/>
      <c r="EZJ59" s="73"/>
      <c r="EZK59" s="73"/>
      <c r="EZL59" s="73"/>
      <c r="EZM59" s="73"/>
      <c r="EZN59" s="73"/>
      <c r="EZO59" s="73"/>
      <c r="EZP59" s="73"/>
      <c r="EZQ59" s="73"/>
      <c r="EZR59" s="73"/>
      <c r="EZS59" s="73"/>
      <c r="EZT59" s="73"/>
      <c r="EZU59" s="73"/>
      <c r="EZV59" s="73"/>
      <c r="EZW59" s="73"/>
      <c r="EZX59" s="73"/>
      <c r="EZY59" s="73"/>
      <c r="EZZ59" s="73"/>
      <c r="FAA59" s="73"/>
      <c r="FAB59" s="73"/>
      <c r="FAC59" s="73"/>
      <c r="FAD59" s="73"/>
      <c r="FAE59" s="73"/>
      <c r="FAF59" s="73"/>
      <c r="FAG59" s="73"/>
      <c r="FAH59" s="73"/>
      <c r="FAI59" s="73"/>
      <c r="FAJ59" s="73"/>
      <c r="FAK59" s="73"/>
      <c r="FAL59" s="73"/>
      <c r="FAM59" s="73"/>
      <c r="FAN59" s="73"/>
      <c r="FAO59" s="73"/>
      <c r="FAP59" s="73"/>
      <c r="FAQ59" s="73"/>
      <c r="FAR59" s="73"/>
      <c r="FAS59" s="73"/>
      <c r="FAT59" s="73"/>
      <c r="FAU59" s="73"/>
      <c r="FAV59" s="73"/>
      <c r="FAW59" s="73"/>
      <c r="FAX59" s="73"/>
      <c r="FAY59" s="73"/>
      <c r="FAZ59" s="73"/>
      <c r="FBA59" s="73"/>
      <c r="FBB59" s="73"/>
      <c r="FBC59" s="73"/>
      <c r="FBD59" s="73"/>
      <c r="FBE59" s="73"/>
      <c r="FBF59" s="73"/>
      <c r="FBG59" s="73"/>
      <c r="FBH59" s="73"/>
      <c r="FBI59" s="73"/>
      <c r="FBJ59" s="73"/>
      <c r="FBK59" s="73"/>
      <c r="FBL59" s="73"/>
      <c r="FBM59" s="73"/>
      <c r="FBN59" s="73"/>
      <c r="FBO59" s="73"/>
      <c r="FBP59" s="73"/>
      <c r="FBQ59" s="73"/>
      <c r="FBR59" s="73"/>
      <c r="FBS59" s="73"/>
      <c r="FBT59" s="73"/>
      <c r="FBU59" s="73"/>
      <c r="FBV59" s="73"/>
      <c r="FBW59" s="73"/>
      <c r="FBX59" s="73"/>
      <c r="FBY59" s="73"/>
      <c r="FBZ59" s="73"/>
      <c r="FCA59" s="73"/>
      <c r="FCB59" s="73"/>
      <c r="FCC59" s="73"/>
      <c r="FCD59" s="73"/>
      <c r="FCE59" s="73"/>
      <c r="FCF59" s="73"/>
      <c r="FCG59" s="73"/>
      <c r="FCH59" s="73"/>
      <c r="FCI59" s="73"/>
      <c r="FCJ59" s="73"/>
      <c r="FCK59" s="73"/>
      <c r="FCL59" s="73"/>
      <c r="FCM59" s="73"/>
      <c r="FCN59" s="73"/>
      <c r="FCO59" s="73"/>
      <c r="FCP59" s="73"/>
      <c r="FCQ59" s="73"/>
      <c r="FCR59" s="73"/>
      <c r="FCS59" s="73"/>
      <c r="FCT59" s="73"/>
      <c r="FCU59" s="73"/>
      <c r="FCV59" s="73"/>
      <c r="FCW59" s="73"/>
      <c r="FCX59" s="73"/>
      <c r="FCY59" s="73"/>
      <c r="FCZ59" s="73"/>
      <c r="FDA59" s="73"/>
      <c r="FDB59" s="73"/>
      <c r="FDC59" s="73"/>
      <c r="FDD59" s="73"/>
      <c r="FDE59" s="73"/>
      <c r="FDF59" s="73"/>
      <c r="FDG59" s="73"/>
      <c r="FDH59" s="73"/>
      <c r="FDI59" s="73"/>
      <c r="FDJ59" s="73"/>
      <c r="FDK59" s="73"/>
      <c r="FDL59" s="73"/>
      <c r="FDM59" s="73"/>
      <c r="FDN59" s="73"/>
      <c r="FDO59" s="73"/>
      <c r="FDP59" s="73"/>
      <c r="FDQ59" s="73"/>
      <c r="FDR59" s="73"/>
      <c r="FDS59" s="73"/>
      <c r="FDT59" s="73"/>
      <c r="FDU59" s="73"/>
      <c r="FDV59" s="73"/>
      <c r="FDW59" s="73"/>
      <c r="FDX59" s="73"/>
      <c r="FDY59" s="73"/>
      <c r="FDZ59" s="73"/>
      <c r="FEA59" s="73"/>
      <c r="FEB59" s="73"/>
      <c r="FEC59" s="73"/>
      <c r="FED59" s="73"/>
      <c r="FEE59" s="73"/>
      <c r="FEF59" s="73"/>
      <c r="FEG59" s="73"/>
      <c r="FEH59" s="73"/>
      <c r="FEI59" s="73"/>
      <c r="FEJ59" s="73"/>
      <c r="FEK59" s="73"/>
      <c r="FEL59" s="73"/>
      <c r="FEM59" s="73"/>
      <c r="FEN59" s="73"/>
      <c r="FEO59" s="73"/>
      <c r="FEP59" s="73"/>
      <c r="FEQ59" s="73"/>
      <c r="FER59" s="73"/>
      <c r="FES59" s="73"/>
      <c r="FET59" s="73"/>
      <c r="FEU59" s="73"/>
      <c r="FEV59" s="73"/>
      <c r="FEW59" s="73"/>
      <c r="FEX59" s="73"/>
      <c r="FEY59" s="73"/>
      <c r="FEZ59" s="73"/>
      <c r="FFA59" s="73"/>
      <c r="FFB59" s="73"/>
      <c r="FFC59" s="73"/>
      <c r="FFD59" s="73"/>
      <c r="FFE59" s="73"/>
      <c r="FFF59" s="73"/>
      <c r="FFG59" s="73"/>
      <c r="FFH59" s="73"/>
      <c r="FFI59" s="73"/>
      <c r="FFJ59" s="73"/>
      <c r="FFK59" s="73"/>
      <c r="FFL59" s="73"/>
      <c r="FFM59" s="73"/>
      <c r="FFN59" s="73"/>
      <c r="FFO59" s="73"/>
      <c r="FFP59" s="73"/>
      <c r="FFQ59" s="73"/>
      <c r="FFR59" s="73"/>
      <c r="FFS59" s="73"/>
      <c r="FFT59" s="73"/>
      <c r="FFU59" s="73"/>
      <c r="FFV59" s="73"/>
      <c r="FFW59" s="73"/>
      <c r="FFX59" s="73"/>
      <c r="FFY59" s="73"/>
      <c r="FFZ59" s="73"/>
      <c r="FGA59" s="73"/>
      <c r="FGB59" s="73"/>
      <c r="FGC59" s="73"/>
      <c r="FGD59" s="73"/>
      <c r="FGE59" s="73"/>
      <c r="FGF59" s="73"/>
      <c r="FGG59" s="73"/>
      <c r="FGH59" s="73"/>
      <c r="FGI59" s="73"/>
      <c r="FGJ59" s="73"/>
      <c r="FGK59" s="73"/>
      <c r="FGL59" s="73"/>
      <c r="FGM59" s="73"/>
      <c r="FGN59" s="73"/>
      <c r="FGO59" s="73"/>
      <c r="FGP59" s="73"/>
      <c r="FGQ59" s="73"/>
      <c r="FGR59" s="73"/>
      <c r="FGS59" s="73"/>
      <c r="FGT59" s="73"/>
      <c r="FGU59" s="73"/>
      <c r="FGV59" s="73"/>
      <c r="FGW59" s="73"/>
      <c r="FGX59" s="73"/>
      <c r="FGY59" s="73"/>
      <c r="FGZ59" s="73"/>
      <c r="FHA59" s="73"/>
      <c r="FHB59" s="73"/>
      <c r="FHC59" s="73"/>
      <c r="FHD59" s="73"/>
      <c r="FHE59" s="73"/>
      <c r="FHF59" s="73"/>
      <c r="FHG59" s="73"/>
      <c r="FHH59" s="73"/>
      <c r="FHI59" s="73"/>
      <c r="FHJ59" s="73"/>
      <c r="FHK59" s="73"/>
      <c r="FHL59" s="73"/>
      <c r="FHM59" s="73"/>
      <c r="FHN59" s="73"/>
      <c r="FHO59" s="73"/>
      <c r="FHP59" s="73"/>
      <c r="FHQ59" s="73"/>
      <c r="FHR59" s="73"/>
      <c r="FHS59" s="73"/>
      <c r="FHT59" s="73"/>
      <c r="FHU59" s="73"/>
      <c r="FHV59" s="73"/>
      <c r="FHW59" s="73"/>
      <c r="FHX59" s="73"/>
      <c r="FHY59" s="73"/>
      <c r="FHZ59" s="73"/>
      <c r="FIA59" s="73"/>
      <c r="FIB59" s="73"/>
      <c r="FIC59" s="73"/>
      <c r="FID59" s="73"/>
      <c r="FIE59" s="73"/>
      <c r="FIF59" s="73"/>
      <c r="FIG59" s="73"/>
      <c r="FIH59" s="73"/>
      <c r="FII59" s="73"/>
      <c r="FIJ59" s="73"/>
      <c r="FIK59" s="73"/>
      <c r="FIL59" s="73"/>
      <c r="FIM59" s="73"/>
      <c r="FIN59" s="73"/>
      <c r="FIO59" s="73"/>
      <c r="FIP59" s="73"/>
      <c r="FIQ59" s="73"/>
      <c r="FIR59" s="73"/>
      <c r="FIS59" s="73"/>
      <c r="FIT59" s="73"/>
      <c r="FIU59" s="73"/>
      <c r="FIV59" s="73"/>
      <c r="FIW59" s="73"/>
      <c r="FIX59" s="73"/>
      <c r="FIY59" s="73"/>
      <c r="FIZ59" s="73"/>
      <c r="FJA59" s="73"/>
      <c r="FJB59" s="73"/>
      <c r="FJC59" s="73"/>
      <c r="FJD59" s="73"/>
      <c r="FJE59" s="73"/>
      <c r="FJF59" s="73"/>
      <c r="FJG59" s="73"/>
      <c r="FJH59" s="73"/>
      <c r="FJI59" s="73"/>
      <c r="FJJ59" s="73"/>
      <c r="FJK59" s="73"/>
      <c r="FJL59" s="73"/>
      <c r="FJM59" s="73"/>
      <c r="FJN59" s="73"/>
      <c r="FJO59" s="73"/>
      <c r="FJP59" s="73"/>
      <c r="FJQ59" s="73"/>
      <c r="FJR59" s="73"/>
      <c r="FJS59" s="73"/>
      <c r="FJT59" s="73"/>
      <c r="FJU59" s="73"/>
      <c r="FJV59" s="73"/>
      <c r="FJW59" s="73"/>
      <c r="FJX59" s="73"/>
      <c r="FJY59" s="73"/>
      <c r="FJZ59" s="73"/>
      <c r="FKA59" s="73"/>
      <c r="FKB59" s="73"/>
      <c r="FKC59" s="73"/>
      <c r="FKD59" s="73"/>
      <c r="FKE59" s="73"/>
      <c r="FKF59" s="73"/>
      <c r="FKG59" s="73"/>
      <c r="FKH59" s="73"/>
      <c r="FKI59" s="73"/>
      <c r="FKJ59" s="73"/>
      <c r="FKK59" s="73"/>
      <c r="FKL59" s="73"/>
      <c r="FKM59" s="73"/>
      <c r="FKN59" s="73"/>
      <c r="FKO59" s="73"/>
      <c r="FKP59" s="73"/>
      <c r="FKQ59" s="73"/>
      <c r="FKR59" s="73"/>
      <c r="FKS59" s="73"/>
      <c r="FKT59" s="73"/>
      <c r="FKU59" s="73"/>
      <c r="FKV59" s="73"/>
      <c r="FKW59" s="73"/>
      <c r="FKX59" s="73"/>
      <c r="FKY59" s="73"/>
      <c r="FKZ59" s="73"/>
      <c r="FLA59" s="73"/>
      <c r="FLB59" s="73"/>
      <c r="FLC59" s="73"/>
      <c r="FLD59" s="73"/>
      <c r="FLE59" s="73"/>
      <c r="FLF59" s="73"/>
      <c r="FLG59" s="73"/>
      <c r="FLH59" s="73"/>
      <c r="FLI59" s="73"/>
      <c r="FLJ59" s="73"/>
      <c r="FLK59" s="73"/>
      <c r="FLL59" s="73"/>
      <c r="FLM59" s="73"/>
      <c r="FLN59" s="73"/>
      <c r="FLO59" s="73"/>
      <c r="FLP59" s="73"/>
      <c r="FLQ59" s="73"/>
      <c r="FLR59" s="73"/>
      <c r="FLS59" s="73"/>
      <c r="FLT59" s="73"/>
      <c r="FLU59" s="73"/>
      <c r="FLV59" s="73"/>
      <c r="FLW59" s="73"/>
      <c r="FLX59" s="73"/>
      <c r="FLY59" s="73"/>
      <c r="FLZ59" s="73"/>
      <c r="FMA59" s="73"/>
      <c r="FMB59" s="73"/>
      <c r="FMC59" s="73"/>
      <c r="FMD59" s="73"/>
      <c r="FME59" s="73"/>
      <c r="FMF59" s="73"/>
      <c r="FMG59" s="73"/>
      <c r="FMH59" s="73"/>
      <c r="FMI59" s="73"/>
      <c r="FMJ59" s="73"/>
      <c r="FMK59" s="73"/>
      <c r="FML59" s="73"/>
      <c r="FMM59" s="73"/>
      <c r="FMN59" s="73"/>
      <c r="FMO59" s="73"/>
      <c r="FMP59" s="73"/>
      <c r="FMQ59" s="73"/>
      <c r="FMR59" s="73"/>
      <c r="FMS59" s="73"/>
      <c r="FMT59" s="73"/>
      <c r="FMU59" s="73"/>
      <c r="FMV59" s="73"/>
      <c r="FMW59" s="73"/>
      <c r="FMX59" s="73"/>
      <c r="FMY59" s="73"/>
      <c r="FMZ59" s="73"/>
      <c r="FNA59" s="73"/>
      <c r="FNB59" s="73"/>
      <c r="FNC59" s="73"/>
      <c r="FND59" s="73"/>
      <c r="FNE59" s="73"/>
      <c r="FNF59" s="73"/>
      <c r="FNG59" s="73"/>
      <c r="FNH59" s="73"/>
      <c r="FNI59" s="73"/>
      <c r="FNJ59" s="73"/>
      <c r="FNK59" s="73"/>
      <c r="FNL59" s="73"/>
      <c r="FNM59" s="73"/>
      <c r="FNN59" s="73"/>
      <c r="FNO59" s="73"/>
      <c r="FNP59" s="73"/>
      <c r="FNQ59" s="73"/>
      <c r="FNR59" s="73"/>
      <c r="FNS59" s="73"/>
      <c r="FNT59" s="73"/>
      <c r="FNU59" s="73"/>
      <c r="FNV59" s="73"/>
      <c r="FNW59" s="73"/>
      <c r="FNX59" s="73"/>
      <c r="FNY59" s="73"/>
      <c r="FNZ59" s="73"/>
      <c r="FOA59" s="73"/>
      <c r="FOB59" s="73"/>
      <c r="FOC59" s="73"/>
      <c r="FOD59" s="73"/>
      <c r="FOE59" s="73"/>
      <c r="FOF59" s="73"/>
      <c r="FOG59" s="73"/>
      <c r="FOH59" s="73"/>
      <c r="FOI59" s="73"/>
      <c r="FOJ59" s="73"/>
      <c r="FOK59" s="73"/>
      <c r="FOL59" s="73"/>
      <c r="FOM59" s="73"/>
      <c r="FON59" s="73"/>
      <c r="FOO59" s="73"/>
      <c r="FOP59" s="73"/>
      <c r="FOQ59" s="73"/>
      <c r="FOR59" s="73"/>
      <c r="FOS59" s="73"/>
      <c r="FOT59" s="73"/>
      <c r="FOU59" s="73"/>
      <c r="FOV59" s="73"/>
      <c r="FOW59" s="73"/>
      <c r="FOX59" s="73"/>
      <c r="FOY59" s="73"/>
      <c r="FOZ59" s="73"/>
      <c r="FPA59" s="73"/>
      <c r="FPB59" s="73"/>
      <c r="FPC59" s="73"/>
      <c r="FPD59" s="73"/>
      <c r="FPE59" s="73"/>
      <c r="FPF59" s="73"/>
      <c r="FPG59" s="73"/>
      <c r="FPH59" s="73"/>
      <c r="FPI59" s="73"/>
      <c r="FPJ59" s="73"/>
      <c r="FPK59" s="73"/>
      <c r="FPL59" s="73"/>
      <c r="FPM59" s="73"/>
      <c r="FPN59" s="73"/>
      <c r="FPO59" s="73"/>
      <c r="FPP59" s="73"/>
      <c r="FPQ59" s="73"/>
      <c r="FPR59" s="73"/>
      <c r="FPS59" s="73"/>
      <c r="FPT59" s="73"/>
      <c r="FPU59" s="73"/>
      <c r="FPV59" s="73"/>
      <c r="FPW59" s="73"/>
      <c r="FPX59" s="73"/>
      <c r="FPY59" s="73"/>
      <c r="FPZ59" s="73"/>
      <c r="FQA59" s="73"/>
      <c r="FQB59" s="73"/>
      <c r="FQC59" s="73"/>
      <c r="FQD59" s="73"/>
      <c r="FQE59" s="73"/>
      <c r="FQF59" s="73"/>
      <c r="FQG59" s="73"/>
      <c r="FQH59" s="73"/>
      <c r="FQI59" s="73"/>
      <c r="FQJ59" s="73"/>
      <c r="FQK59" s="73"/>
      <c r="FQL59" s="73"/>
      <c r="FQM59" s="73"/>
      <c r="FQN59" s="73"/>
      <c r="FQO59" s="73"/>
      <c r="FQP59" s="73"/>
      <c r="FQQ59" s="73"/>
      <c r="FQR59" s="73"/>
      <c r="FQS59" s="73"/>
      <c r="FQT59" s="73"/>
      <c r="FQU59" s="73"/>
      <c r="FQV59" s="73"/>
      <c r="FQW59" s="73"/>
      <c r="FQX59" s="73"/>
      <c r="FQY59" s="73"/>
      <c r="FQZ59" s="73"/>
      <c r="FRA59" s="73"/>
      <c r="FRB59" s="73"/>
      <c r="FRC59" s="73"/>
      <c r="FRD59" s="73"/>
      <c r="FRE59" s="73"/>
      <c r="FRF59" s="73"/>
      <c r="FRG59" s="73"/>
      <c r="FRH59" s="73"/>
      <c r="FRI59" s="73"/>
      <c r="FRJ59" s="73"/>
      <c r="FRK59" s="73"/>
      <c r="FRL59" s="73"/>
      <c r="FRM59" s="73"/>
      <c r="FRN59" s="73"/>
      <c r="FRO59" s="73"/>
      <c r="FRP59" s="73"/>
      <c r="FRQ59" s="73"/>
      <c r="FRR59" s="73"/>
      <c r="FRS59" s="73"/>
      <c r="FRT59" s="73"/>
      <c r="FRU59" s="73"/>
      <c r="FRV59" s="73"/>
      <c r="FRW59" s="73"/>
      <c r="FRX59" s="73"/>
      <c r="FRY59" s="73"/>
      <c r="FRZ59" s="73"/>
      <c r="FSA59" s="73"/>
      <c r="FSB59" s="73"/>
      <c r="FSC59" s="73"/>
      <c r="FSD59" s="73"/>
      <c r="FSE59" s="73"/>
      <c r="FSF59" s="73"/>
      <c r="FSG59" s="73"/>
      <c r="FSH59" s="73"/>
      <c r="FSI59" s="73"/>
      <c r="FSJ59" s="73"/>
      <c r="FSK59" s="73"/>
      <c r="FSL59" s="73"/>
      <c r="FSM59" s="73"/>
      <c r="FSN59" s="73"/>
      <c r="FSO59" s="73"/>
      <c r="FSP59" s="73"/>
      <c r="FSQ59" s="73"/>
      <c r="FSR59" s="73"/>
      <c r="FSS59" s="73"/>
      <c r="FST59" s="73"/>
      <c r="FSU59" s="73"/>
      <c r="FSV59" s="73"/>
      <c r="FSW59" s="73"/>
      <c r="FSX59" s="73"/>
      <c r="FSY59" s="73"/>
      <c r="FSZ59" s="73"/>
      <c r="FTA59" s="73"/>
      <c r="FTB59" s="73"/>
      <c r="FTC59" s="73"/>
      <c r="FTD59" s="73"/>
      <c r="FTE59" s="73"/>
      <c r="FTF59" s="73"/>
      <c r="FTG59" s="73"/>
      <c r="FTH59" s="73"/>
      <c r="FTI59" s="73"/>
      <c r="FTJ59" s="73"/>
      <c r="FTK59" s="73"/>
      <c r="FTL59" s="73"/>
      <c r="FTM59" s="73"/>
      <c r="FTN59" s="73"/>
      <c r="FTO59" s="73"/>
      <c r="FTP59" s="73"/>
      <c r="FTQ59" s="73"/>
      <c r="FTR59" s="73"/>
      <c r="FTS59" s="73"/>
      <c r="FTT59" s="73"/>
      <c r="FTU59" s="73"/>
      <c r="FTV59" s="73"/>
      <c r="FTW59" s="73"/>
      <c r="FTX59" s="73"/>
      <c r="FTY59" s="73"/>
      <c r="FTZ59" s="73"/>
      <c r="FUA59" s="73"/>
      <c r="FUB59" s="73"/>
      <c r="FUC59" s="73"/>
      <c r="FUD59" s="73"/>
      <c r="FUE59" s="73"/>
      <c r="FUF59" s="73"/>
      <c r="FUG59" s="73"/>
      <c r="FUH59" s="73"/>
      <c r="FUI59" s="73"/>
      <c r="FUJ59" s="73"/>
      <c r="FUK59" s="73"/>
      <c r="FUL59" s="73"/>
      <c r="FUM59" s="73"/>
      <c r="FUN59" s="73"/>
      <c r="FUO59" s="73"/>
      <c r="FUP59" s="73"/>
      <c r="FUQ59" s="73"/>
      <c r="FUR59" s="73"/>
      <c r="FUS59" s="73"/>
      <c r="FUT59" s="73"/>
      <c r="FUU59" s="73"/>
      <c r="FUV59" s="73"/>
      <c r="FUW59" s="73"/>
      <c r="FUX59" s="73"/>
      <c r="FUY59" s="73"/>
      <c r="FUZ59" s="73"/>
      <c r="FVA59" s="73"/>
      <c r="FVB59" s="73"/>
      <c r="FVC59" s="73"/>
      <c r="FVD59" s="73"/>
      <c r="FVE59" s="73"/>
      <c r="FVF59" s="73"/>
      <c r="FVG59" s="73"/>
      <c r="FVH59" s="73"/>
      <c r="FVI59" s="73"/>
      <c r="FVJ59" s="73"/>
      <c r="FVK59" s="73"/>
      <c r="FVL59" s="73"/>
      <c r="FVM59" s="73"/>
      <c r="FVN59" s="73"/>
      <c r="FVO59" s="73"/>
      <c r="FVP59" s="73"/>
      <c r="FVQ59" s="73"/>
      <c r="FVR59" s="73"/>
      <c r="FVS59" s="73"/>
      <c r="FVT59" s="73"/>
      <c r="FVU59" s="73"/>
      <c r="FVV59" s="73"/>
      <c r="FVW59" s="73"/>
      <c r="FVX59" s="73"/>
      <c r="FVY59" s="73"/>
      <c r="FVZ59" s="73"/>
      <c r="FWA59" s="73"/>
      <c r="FWB59" s="73"/>
      <c r="FWC59" s="73"/>
      <c r="FWD59" s="73"/>
      <c r="FWE59" s="73"/>
      <c r="FWF59" s="73"/>
      <c r="FWG59" s="73"/>
      <c r="FWH59" s="73"/>
      <c r="FWI59" s="73"/>
      <c r="FWJ59" s="73"/>
      <c r="FWK59" s="73"/>
      <c r="FWL59" s="73"/>
      <c r="FWM59" s="73"/>
      <c r="FWN59" s="73"/>
      <c r="FWO59" s="73"/>
      <c r="FWP59" s="73"/>
      <c r="FWQ59" s="73"/>
      <c r="FWR59" s="73"/>
      <c r="FWS59" s="73"/>
      <c r="FWT59" s="73"/>
      <c r="FWU59" s="73"/>
      <c r="FWV59" s="73"/>
      <c r="FWW59" s="73"/>
      <c r="FWX59" s="73"/>
      <c r="FWY59" s="73"/>
      <c r="FWZ59" s="73"/>
      <c r="FXA59" s="73"/>
      <c r="FXB59" s="73"/>
      <c r="FXC59" s="73"/>
      <c r="FXD59" s="73"/>
      <c r="FXE59" s="73"/>
      <c r="FXF59" s="73"/>
      <c r="FXG59" s="73"/>
      <c r="FXH59" s="73"/>
      <c r="FXI59" s="73"/>
      <c r="FXJ59" s="73"/>
      <c r="FXK59" s="73"/>
      <c r="FXL59" s="73"/>
      <c r="FXM59" s="73"/>
      <c r="FXN59" s="73"/>
      <c r="FXO59" s="73"/>
      <c r="FXP59" s="73"/>
      <c r="FXQ59" s="73"/>
      <c r="FXR59" s="73"/>
      <c r="FXS59" s="73"/>
      <c r="FXT59" s="73"/>
      <c r="FXU59" s="73"/>
      <c r="FXV59" s="73"/>
      <c r="FXW59" s="73"/>
      <c r="FXX59" s="73"/>
      <c r="FXY59" s="73"/>
      <c r="FXZ59" s="73"/>
      <c r="FYA59" s="73"/>
      <c r="FYB59" s="73"/>
      <c r="FYC59" s="73"/>
      <c r="FYD59" s="73"/>
      <c r="FYE59" s="73"/>
      <c r="FYF59" s="73"/>
      <c r="FYG59" s="73"/>
      <c r="FYH59" s="73"/>
      <c r="FYI59" s="73"/>
      <c r="FYJ59" s="73"/>
      <c r="FYK59" s="73"/>
      <c r="FYL59" s="73"/>
      <c r="FYM59" s="73"/>
      <c r="FYN59" s="73"/>
      <c r="FYO59" s="73"/>
      <c r="FYP59" s="73"/>
      <c r="FYQ59" s="73"/>
      <c r="FYR59" s="73"/>
      <c r="FYS59" s="73"/>
      <c r="FYT59" s="73"/>
      <c r="FYU59" s="73"/>
      <c r="FYV59" s="73"/>
      <c r="FYW59" s="73"/>
      <c r="FYX59" s="73"/>
      <c r="FYY59" s="73"/>
      <c r="FYZ59" s="73"/>
      <c r="FZA59" s="73"/>
      <c r="FZB59" s="73"/>
      <c r="FZC59" s="73"/>
      <c r="FZD59" s="73"/>
      <c r="FZE59" s="73"/>
      <c r="FZF59" s="73"/>
      <c r="FZG59" s="73"/>
      <c r="FZH59" s="73"/>
      <c r="FZI59" s="73"/>
      <c r="FZJ59" s="73"/>
      <c r="FZK59" s="73"/>
      <c r="FZL59" s="73"/>
      <c r="FZM59" s="73"/>
      <c r="FZN59" s="73"/>
      <c r="FZO59" s="73"/>
      <c r="FZP59" s="73"/>
      <c r="FZQ59" s="73"/>
      <c r="FZR59" s="73"/>
      <c r="FZS59" s="73"/>
      <c r="FZT59" s="73"/>
      <c r="FZU59" s="73"/>
      <c r="FZV59" s="73"/>
      <c r="FZW59" s="73"/>
      <c r="FZX59" s="73"/>
      <c r="FZY59" s="73"/>
      <c r="FZZ59" s="73"/>
      <c r="GAA59" s="73"/>
      <c r="GAB59" s="73"/>
      <c r="GAC59" s="73"/>
      <c r="GAD59" s="73"/>
      <c r="GAE59" s="73"/>
      <c r="GAF59" s="73"/>
      <c r="GAG59" s="73"/>
      <c r="GAH59" s="73"/>
      <c r="GAI59" s="73"/>
      <c r="GAJ59" s="73"/>
      <c r="GAK59" s="73"/>
      <c r="GAL59" s="73"/>
      <c r="GAM59" s="73"/>
      <c r="GAN59" s="73"/>
      <c r="GAO59" s="73"/>
      <c r="GAP59" s="73"/>
      <c r="GAQ59" s="73"/>
      <c r="GAR59" s="73"/>
      <c r="GAS59" s="73"/>
      <c r="GAT59" s="73"/>
      <c r="GAU59" s="73"/>
      <c r="GAV59" s="73"/>
      <c r="GAW59" s="73"/>
      <c r="GAX59" s="73"/>
      <c r="GAY59" s="73"/>
      <c r="GAZ59" s="73"/>
      <c r="GBA59" s="73"/>
      <c r="GBB59" s="73"/>
      <c r="GBC59" s="73"/>
      <c r="GBD59" s="73"/>
      <c r="GBE59" s="73"/>
      <c r="GBF59" s="73"/>
      <c r="GBG59" s="73"/>
      <c r="GBH59" s="73"/>
      <c r="GBI59" s="73"/>
      <c r="GBJ59" s="73"/>
      <c r="GBK59" s="73"/>
      <c r="GBL59" s="73"/>
      <c r="GBM59" s="73"/>
      <c r="GBN59" s="73"/>
      <c r="GBO59" s="73"/>
      <c r="GBP59" s="73"/>
      <c r="GBQ59" s="73"/>
      <c r="GBR59" s="73"/>
      <c r="GBS59" s="73"/>
      <c r="GBT59" s="73"/>
      <c r="GBU59" s="73"/>
      <c r="GBV59" s="73"/>
      <c r="GBW59" s="73"/>
      <c r="GBX59" s="73"/>
      <c r="GBY59" s="73"/>
      <c r="GBZ59" s="73"/>
      <c r="GCA59" s="73"/>
      <c r="GCB59" s="73"/>
      <c r="GCC59" s="73"/>
      <c r="GCD59" s="73"/>
      <c r="GCE59" s="73"/>
      <c r="GCF59" s="73"/>
      <c r="GCG59" s="73"/>
      <c r="GCH59" s="73"/>
      <c r="GCI59" s="73"/>
      <c r="GCJ59" s="73"/>
      <c r="GCK59" s="73"/>
      <c r="GCL59" s="73"/>
      <c r="GCM59" s="73"/>
      <c r="GCN59" s="73"/>
      <c r="GCO59" s="73"/>
      <c r="GCP59" s="73"/>
      <c r="GCQ59" s="73"/>
      <c r="GCR59" s="73"/>
      <c r="GCS59" s="73"/>
      <c r="GCT59" s="73"/>
      <c r="GCU59" s="73"/>
      <c r="GCV59" s="73"/>
      <c r="GCW59" s="73"/>
      <c r="GCX59" s="73"/>
      <c r="GCY59" s="73"/>
      <c r="GCZ59" s="73"/>
      <c r="GDA59" s="73"/>
      <c r="GDB59" s="73"/>
      <c r="GDC59" s="73"/>
      <c r="GDD59" s="73"/>
      <c r="GDE59" s="73"/>
      <c r="GDF59" s="73"/>
      <c r="GDG59" s="73"/>
      <c r="GDH59" s="73"/>
      <c r="GDI59" s="73"/>
      <c r="GDJ59" s="73"/>
      <c r="GDK59" s="73"/>
      <c r="GDL59" s="73"/>
      <c r="GDM59" s="73"/>
      <c r="GDN59" s="73"/>
      <c r="GDO59" s="73"/>
      <c r="GDP59" s="73"/>
      <c r="GDQ59" s="73"/>
      <c r="GDR59" s="73"/>
      <c r="GDS59" s="73"/>
      <c r="GDT59" s="73"/>
      <c r="GDU59" s="73"/>
      <c r="GDV59" s="73"/>
      <c r="GDW59" s="73"/>
      <c r="GDX59" s="73"/>
      <c r="GDY59" s="73"/>
      <c r="GDZ59" s="73"/>
      <c r="GEA59" s="73"/>
      <c r="GEB59" s="73"/>
      <c r="GEC59" s="73"/>
      <c r="GED59" s="73"/>
      <c r="GEE59" s="73"/>
      <c r="GEF59" s="73"/>
      <c r="GEG59" s="73"/>
      <c r="GEH59" s="73"/>
      <c r="GEI59" s="73"/>
      <c r="GEJ59" s="73"/>
      <c r="GEK59" s="73"/>
      <c r="GEL59" s="73"/>
      <c r="GEM59" s="73"/>
      <c r="GEN59" s="73"/>
      <c r="GEO59" s="73"/>
      <c r="GEP59" s="73"/>
      <c r="GEQ59" s="73"/>
      <c r="GER59" s="73"/>
      <c r="GES59" s="73"/>
      <c r="GET59" s="73"/>
      <c r="GEU59" s="73"/>
      <c r="GEV59" s="73"/>
      <c r="GEW59" s="73"/>
      <c r="GEX59" s="73"/>
      <c r="GEY59" s="73"/>
      <c r="GEZ59" s="73"/>
      <c r="GFA59" s="73"/>
      <c r="GFB59" s="73"/>
      <c r="GFC59" s="73"/>
      <c r="GFD59" s="73"/>
      <c r="GFE59" s="73"/>
      <c r="GFF59" s="73"/>
      <c r="GFG59" s="73"/>
      <c r="GFH59" s="73"/>
      <c r="GFI59" s="73"/>
      <c r="GFJ59" s="73"/>
      <c r="GFK59" s="73"/>
      <c r="GFL59" s="73"/>
      <c r="GFM59" s="73"/>
      <c r="GFN59" s="73"/>
      <c r="GFO59" s="73"/>
      <c r="GFP59" s="73"/>
      <c r="GFQ59" s="73"/>
      <c r="GFR59" s="73"/>
      <c r="GFS59" s="73"/>
      <c r="GFT59" s="73"/>
      <c r="GFU59" s="73"/>
      <c r="GFV59" s="73"/>
      <c r="GFW59" s="73"/>
      <c r="GFX59" s="73"/>
      <c r="GFY59" s="73"/>
      <c r="GFZ59" s="73"/>
      <c r="GGA59" s="73"/>
      <c r="GGB59" s="73"/>
      <c r="GGC59" s="73"/>
      <c r="GGD59" s="73"/>
      <c r="GGE59" s="73"/>
      <c r="GGF59" s="73"/>
      <c r="GGG59" s="73"/>
      <c r="GGH59" s="73"/>
      <c r="GGI59" s="73"/>
      <c r="GGJ59" s="73"/>
      <c r="GGK59" s="73"/>
      <c r="GGL59" s="73"/>
      <c r="GGM59" s="73"/>
      <c r="GGN59" s="73"/>
      <c r="GGO59" s="73"/>
      <c r="GGP59" s="73"/>
      <c r="GGQ59" s="73"/>
      <c r="GGR59" s="73"/>
      <c r="GGS59" s="73"/>
      <c r="GGT59" s="73"/>
      <c r="GGU59" s="73"/>
      <c r="GGV59" s="73"/>
      <c r="GGW59" s="73"/>
      <c r="GGX59" s="73"/>
      <c r="GGY59" s="73"/>
      <c r="GGZ59" s="73"/>
      <c r="GHA59" s="73"/>
      <c r="GHB59" s="73"/>
      <c r="GHC59" s="73"/>
      <c r="GHD59" s="73"/>
      <c r="GHE59" s="73"/>
      <c r="GHF59" s="73"/>
      <c r="GHG59" s="73"/>
      <c r="GHH59" s="73"/>
      <c r="GHI59" s="73"/>
      <c r="GHJ59" s="73"/>
      <c r="GHK59" s="73"/>
      <c r="GHL59" s="73"/>
      <c r="GHM59" s="73"/>
      <c r="GHN59" s="73"/>
      <c r="GHO59" s="73"/>
      <c r="GHP59" s="73"/>
      <c r="GHQ59" s="73"/>
      <c r="GHR59" s="73"/>
      <c r="GHS59" s="73"/>
      <c r="GHT59" s="73"/>
      <c r="GHU59" s="73"/>
      <c r="GHV59" s="73"/>
      <c r="GHW59" s="73"/>
      <c r="GHX59" s="73"/>
      <c r="GHY59" s="73"/>
      <c r="GHZ59" s="73"/>
      <c r="GIA59" s="73"/>
      <c r="GIB59" s="73"/>
      <c r="GIC59" s="73"/>
      <c r="GID59" s="73"/>
      <c r="GIE59" s="73"/>
      <c r="GIF59" s="73"/>
      <c r="GIG59" s="73"/>
      <c r="GIH59" s="73"/>
      <c r="GII59" s="73"/>
      <c r="GIJ59" s="73"/>
      <c r="GIK59" s="73"/>
      <c r="GIL59" s="73"/>
      <c r="GIM59" s="73"/>
      <c r="GIN59" s="73"/>
      <c r="GIO59" s="73"/>
      <c r="GIP59" s="73"/>
      <c r="GIQ59" s="73"/>
      <c r="GIR59" s="73"/>
      <c r="GIS59" s="73"/>
      <c r="GIT59" s="73"/>
      <c r="GIU59" s="73"/>
      <c r="GIV59" s="73"/>
      <c r="GIW59" s="73"/>
      <c r="GIX59" s="73"/>
      <c r="GIY59" s="73"/>
      <c r="GIZ59" s="73"/>
      <c r="GJA59" s="73"/>
      <c r="GJB59" s="73"/>
      <c r="GJC59" s="73"/>
      <c r="GJD59" s="73"/>
      <c r="GJE59" s="73"/>
      <c r="GJF59" s="73"/>
      <c r="GJG59" s="73"/>
      <c r="GJH59" s="73"/>
      <c r="GJI59" s="73"/>
      <c r="GJJ59" s="73"/>
      <c r="GJK59" s="73"/>
      <c r="GJL59" s="73"/>
      <c r="GJM59" s="73"/>
      <c r="GJN59" s="73"/>
      <c r="GJO59" s="73"/>
      <c r="GJP59" s="73"/>
      <c r="GJQ59" s="73"/>
      <c r="GJR59" s="73"/>
      <c r="GJS59" s="73"/>
      <c r="GJT59" s="73"/>
      <c r="GJU59" s="73"/>
      <c r="GJV59" s="73"/>
      <c r="GJW59" s="73"/>
      <c r="GJX59" s="73"/>
      <c r="GJY59" s="73"/>
      <c r="GJZ59" s="73"/>
      <c r="GKA59" s="73"/>
      <c r="GKB59" s="73"/>
      <c r="GKC59" s="73"/>
      <c r="GKD59" s="73"/>
      <c r="GKE59" s="73"/>
      <c r="GKF59" s="73"/>
      <c r="GKG59" s="73"/>
      <c r="GKH59" s="73"/>
      <c r="GKI59" s="73"/>
      <c r="GKJ59" s="73"/>
      <c r="GKK59" s="73"/>
      <c r="GKL59" s="73"/>
      <c r="GKM59" s="73"/>
      <c r="GKN59" s="73"/>
      <c r="GKO59" s="73"/>
      <c r="GKP59" s="73"/>
      <c r="GKQ59" s="73"/>
      <c r="GKR59" s="73"/>
      <c r="GKS59" s="73"/>
      <c r="GKT59" s="73"/>
      <c r="GKU59" s="73"/>
      <c r="GKV59" s="73"/>
      <c r="GKW59" s="73"/>
      <c r="GKX59" s="73"/>
      <c r="GKY59" s="73"/>
      <c r="GKZ59" s="73"/>
      <c r="GLA59" s="73"/>
      <c r="GLB59" s="73"/>
      <c r="GLC59" s="73"/>
      <c r="GLD59" s="73"/>
      <c r="GLE59" s="73"/>
      <c r="GLF59" s="73"/>
      <c r="GLG59" s="73"/>
      <c r="GLH59" s="73"/>
      <c r="GLI59" s="73"/>
      <c r="GLJ59" s="73"/>
      <c r="GLK59" s="73"/>
      <c r="GLL59" s="73"/>
      <c r="GLM59" s="73"/>
      <c r="GLN59" s="73"/>
      <c r="GLO59" s="73"/>
      <c r="GLP59" s="73"/>
      <c r="GLQ59" s="73"/>
      <c r="GLR59" s="73"/>
      <c r="GLS59" s="73"/>
      <c r="GLT59" s="73"/>
      <c r="GLU59" s="73"/>
      <c r="GLV59" s="73"/>
      <c r="GLW59" s="73"/>
      <c r="GLX59" s="73"/>
      <c r="GLY59" s="73"/>
      <c r="GLZ59" s="73"/>
      <c r="GMA59" s="73"/>
      <c r="GMB59" s="73"/>
      <c r="GMC59" s="73"/>
      <c r="GMD59" s="73"/>
      <c r="GME59" s="73"/>
      <c r="GMF59" s="73"/>
      <c r="GMG59" s="73"/>
      <c r="GMH59" s="73"/>
      <c r="GMI59" s="73"/>
      <c r="GMJ59" s="73"/>
      <c r="GMK59" s="73"/>
      <c r="GML59" s="73"/>
      <c r="GMM59" s="73"/>
      <c r="GMN59" s="73"/>
      <c r="GMO59" s="73"/>
      <c r="GMP59" s="73"/>
      <c r="GMQ59" s="73"/>
      <c r="GMR59" s="73"/>
      <c r="GMS59" s="73"/>
      <c r="GMT59" s="73"/>
      <c r="GMU59" s="73"/>
      <c r="GMV59" s="73"/>
      <c r="GMW59" s="73"/>
      <c r="GMX59" s="73"/>
      <c r="GMY59" s="73"/>
      <c r="GMZ59" s="73"/>
      <c r="GNA59" s="73"/>
      <c r="GNB59" s="73"/>
      <c r="GNC59" s="73"/>
      <c r="GND59" s="73"/>
      <c r="GNE59" s="73"/>
      <c r="GNF59" s="73"/>
      <c r="GNG59" s="73"/>
      <c r="GNH59" s="73"/>
      <c r="GNI59" s="73"/>
      <c r="GNJ59" s="73"/>
      <c r="GNK59" s="73"/>
      <c r="GNL59" s="73"/>
      <c r="GNM59" s="73"/>
      <c r="GNN59" s="73"/>
      <c r="GNO59" s="73"/>
      <c r="GNP59" s="73"/>
      <c r="GNQ59" s="73"/>
      <c r="GNR59" s="73"/>
      <c r="GNS59" s="73"/>
      <c r="GNT59" s="73"/>
      <c r="GNU59" s="73"/>
      <c r="GNV59" s="73"/>
      <c r="GNW59" s="73"/>
      <c r="GNX59" s="73"/>
      <c r="GNY59" s="73"/>
      <c r="GNZ59" s="73"/>
      <c r="GOA59" s="73"/>
      <c r="GOB59" s="73"/>
      <c r="GOC59" s="73"/>
      <c r="GOD59" s="73"/>
      <c r="GOE59" s="73"/>
      <c r="GOF59" s="73"/>
      <c r="GOG59" s="73"/>
      <c r="GOH59" s="73"/>
      <c r="GOI59" s="73"/>
      <c r="GOJ59" s="73"/>
      <c r="GOK59" s="73"/>
      <c r="GOL59" s="73"/>
      <c r="GOM59" s="73"/>
      <c r="GON59" s="73"/>
      <c r="GOO59" s="73"/>
      <c r="GOP59" s="73"/>
      <c r="GOQ59" s="73"/>
      <c r="GOR59" s="73"/>
      <c r="GOS59" s="73"/>
      <c r="GOT59" s="73"/>
      <c r="GOU59" s="73"/>
      <c r="GOV59" s="73"/>
      <c r="GOW59" s="73"/>
      <c r="GOX59" s="73"/>
      <c r="GOY59" s="73"/>
      <c r="GOZ59" s="73"/>
      <c r="GPA59" s="73"/>
      <c r="GPB59" s="73"/>
      <c r="GPC59" s="73"/>
      <c r="GPD59" s="73"/>
      <c r="GPE59" s="73"/>
      <c r="GPF59" s="73"/>
      <c r="GPG59" s="73"/>
      <c r="GPH59" s="73"/>
      <c r="GPI59" s="73"/>
      <c r="GPJ59" s="73"/>
      <c r="GPK59" s="73"/>
      <c r="GPL59" s="73"/>
      <c r="GPM59" s="73"/>
      <c r="GPN59" s="73"/>
      <c r="GPO59" s="73"/>
      <c r="GPP59" s="73"/>
      <c r="GPQ59" s="73"/>
      <c r="GPR59" s="73"/>
      <c r="GPS59" s="73"/>
      <c r="GPT59" s="73"/>
      <c r="GPU59" s="73"/>
      <c r="GPV59" s="73"/>
      <c r="GPW59" s="73"/>
      <c r="GPX59" s="73"/>
      <c r="GPY59" s="73"/>
      <c r="GPZ59" s="73"/>
      <c r="GQA59" s="73"/>
      <c r="GQB59" s="73"/>
      <c r="GQC59" s="73"/>
      <c r="GQD59" s="73"/>
      <c r="GQE59" s="73"/>
      <c r="GQF59" s="73"/>
      <c r="GQG59" s="73"/>
      <c r="GQH59" s="73"/>
      <c r="GQI59" s="73"/>
      <c r="GQJ59" s="73"/>
      <c r="GQK59" s="73"/>
      <c r="GQL59" s="73"/>
      <c r="GQM59" s="73"/>
      <c r="GQN59" s="73"/>
      <c r="GQO59" s="73"/>
      <c r="GQP59" s="73"/>
      <c r="GQQ59" s="73"/>
      <c r="GQR59" s="73"/>
      <c r="GQS59" s="73"/>
      <c r="GQT59" s="73"/>
      <c r="GQU59" s="73"/>
      <c r="GQV59" s="73"/>
      <c r="GQW59" s="73"/>
      <c r="GQX59" s="73"/>
      <c r="GQY59" s="73"/>
      <c r="GQZ59" s="73"/>
      <c r="GRA59" s="73"/>
      <c r="GRB59" s="73"/>
      <c r="GRC59" s="73"/>
      <c r="GRD59" s="73"/>
      <c r="GRE59" s="73"/>
      <c r="GRF59" s="73"/>
      <c r="GRG59" s="73"/>
      <c r="GRH59" s="73"/>
      <c r="GRI59" s="73"/>
      <c r="GRJ59" s="73"/>
      <c r="GRK59" s="73"/>
      <c r="GRL59" s="73"/>
      <c r="GRM59" s="73"/>
      <c r="GRN59" s="73"/>
      <c r="GRO59" s="73"/>
      <c r="GRP59" s="73"/>
      <c r="GRQ59" s="73"/>
      <c r="GRR59" s="73"/>
      <c r="GRS59" s="73"/>
      <c r="GRT59" s="73"/>
      <c r="GRU59" s="73"/>
      <c r="GRV59" s="73"/>
      <c r="GRW59" s="73"/>
      <c r="GRX59" s="73"/>
      <c r="GRY59" s="73"/>
      <c r="GRZ59" s="73"/>
      <c r="GSA59" s="73"/>
      <c r="GSB59" s="73"/>
      <c r="GSC59" s="73"/>
      <c r="GSD59" s="73"/>
      <c r="GSE59" s="73"/>
      <c r="GSF59" s="73"/>
      <c r="GSG59" s="73"/>
      <c r="GSH59" s="73"/>
      <c r="GSI59" s="73"/>
      <c r="GSJ59" s="73"/>
      <c r="GSK59" s="73"/>
      <c r="GSL59" s="73"/>
      <c r="GSM59" s="73"/>
      <c r="GSN59" s="73"/>
      <c r="GSO59" s="73"/>
      <c r="GSP59" s="73"/>
      <c r="GSQ59" s="73"/>
      <c r="GSR59" s="73"/>
      <c r="GSS59" s="73"/>
      <c r="GST59" s="73"/>
      <c r="GSU59" s="73"/>
      <c r="GSV59" s="73"/>
      <c r="GSW59" s="73"/>
      <c r="GSX59" s="73"/>
      <c r="GSY59" s="73"/>
      <c r="GSZ59" s="73"/>
      <c r="GTA59" s="73"/>
      <c r="GTB59" s="73"/>
      <c r="GTC59" s="73"/>
      <c r="GTD59" s="73"/>
      <c r="GTE59" s="73"/>
      <c r="GTF59" s="73"/>
      <c r="GTG59" s="73"/>
      <c r="GTH59" s="73"/>
      <c r="GTI59" s="73"/>
      <c r="GTJ59" s="73"/>
      <c r="GTK59" s="73"/>
      <c r="GTL59" s="73"/>
      <c r="GTM59" s="73"/>
      <c r="GTN59" s="73"/>
      <c r="GTO59" s="73"/>
      <c r="GTP59" s="73"/>
      <c r="GTQ59" s="73"/>
      <c r="GTR59" s="73"/>
      <c r="GTS59" s="73"/>
      <c r="GTT59" s="73"/>
      <c r="GTU59" s="73"/>
      <c r="GTV59" s="73"/>
      <c r="GTW59" s="73"/>
      <c r="GTX59" s="73"/>
      <c r="GTY59" s="73"/>
      <c r="GTZ59" s="73"/>
      <c r="GUA59" s="73"/>
      <c r="GUB59" s="73"/>
      <c r="GUC59" s="73"/>
      <c r="GUD59" s="73"/>
      <c r="GUE59" s="73"/>
      <c r="GUF59" s="73"/>
      <c r="GUG59" s="73"/>
      <c r="GUH59" s="73"/>
      <c r="GUI59" s="73"/>
      <c r="GUJ59" s="73"/>
      <c r="GUK59" s="73"/>
      <c r="GUL59" s="73"/>
      <c r="GUM59" s="73"/>
      <c r="GUN59" s="73"/>
      <c r="GUO59" s="73"/>
      <c r="GUP59" s="73"/>
      <c r="GUQ59" s="73"/>
      <c r="GUR59" s="73"/>
      <c r="GUS59" s="73"/>
      <c r="GUT59" s="73"/>
      <c r="GUU59" s="73"/>
      <c r="GUV59" s="73"/>
      <c r="GUW59" s="73"/>
      <c r="GUX59" s="73"/>
      <c r="GUY59" s="73"/>
      <c r="GUZ59" s="73"/>
      <c r="GVA59" s="73"/>
      <c r="GVB59" s="73"/>
      <c r="GVC59" s="73"/>
      <c r="GVD59" s="73"/>
      <c r="GVE59" s="73"/>
      <c r="GVF59" s="73"/>
      <c r="GVG59" s="73"/>
      <c r="GVH59" s="73"/>
      <c r="GVI59" s="73"/>
      <c r="GVJ59" s="73"/>
      <c r="GVK59" s="73"/>
      <c r="GVL59" s="73"/>
      <c r="GVM59" s="73"/>
      <c r="GVN59" s="73"/>
      <c r="GVO59" s="73"/>
      <c r="GVP59" s="73"/>
      <c r="GVQ59" s="73"/>
      <c r="GVR59" s="73"/>
      <c r="GVS59" s="73"/>
      <c r="GVT59" s="73"/>
      <c r="GVU59" s="73"/>
      <c r="GVV59" s="73"/>
      <c r="GVW59" s="73"/>
      <c r="GVX59" s="73"/>
      <c r="GVY59" s="73"/>
      <c r="GVZ59" s="73"/>
      <c r="GWA59" s="73"/>
      <c r="GWB59" s="73"/>
      <c r="GWC59" s="73"/>
      <c r="GWD59" s="73"/>
      <c r="GWE59" s="73"/>
      <c r="GWF59" s="73"/>
      <c r="GWG59" s="73"/>
      <c r="GWH59" s="73"/>
      <c r="GWI59" s="73"/>
      <c r="GWJ59" s="73"/>
      <c r="GWK59" s="73"/>
      <c r="GWL59" s="73"/>
      <c r="GWM59" s="73"/>
      <c r="GWN59" s="73"/>
      <c r="GWO59" s="73"/>
      <c r="GWP59" s="73"/>
      <c r="GWQ59" s="73"/>
      <c r="GWR59" s="73"/>
      <c r="GWS59" s="73"/>
      <c r="GWT59" s="73"/>
      <c r="GWU59" s="73"/>
      <c r="GWV59" s="73"/>
      <c r="GWW59" s="73"/>
      <c r="GWX59" s="73"/>
      <c r="GWY59" s="73"/>
      <c r="GWZ59" s="73"/>
      <c r="GXA59" s="73"/>
      <c r="GXB59" s="73"/>
      <c r="GXC59" s="73"/>
      <c r="GXD59" s="73"/>
      <c r="GXE59" s="73"/>
      <c r="GXF59" s="73"/>
      <c r="GXG59" s="73"/>
      <c r="GXH59" s="73"/>
      <c r="GXI59" s="73"/>
      <c r="GXJ59" s="73"/>
      <c r="GXK59" s="73"/>
      <c r="GXL59" s="73"/>
      <c r="GXM59" s="73"/>
      <c r="GXN59" s="73"/>
      <c r="GXO59" s="73"/>
      <c r="GXP59" s="73"/>
      <c r="GXQ59" s="73"/>
      <c r="GXR59" s="73"/>
      <c r="GXS59" s="73"/>
      <c r="GXT59" s="73"/>
      <c r="GXU59" s="73"/>
      <c r="GXV59" s="73"/>
      <c r="GXW59" s="73"/>
      <c r="GXX59" s="73"/>
      <c r="GXY59" s="73"/>
      <c r="GXZ59" s="73"/>
      <c r="GYA59" s="73"/>
      <c r="GYB59" s="73"/>
      <c r="GYC59" s="73"/>
      <c r="GYD59" s="73"/>
      <c r="GYE59" s="73"/>
      <c r="GYF59" s="73"/>
      <c r="GYG59" s="73"/>
      <c r="GYH59" s="73"/>
      <c r="GYI59" s="73"/>
      <c r="GYJ59" s="73"/>
      <c r="GYK59" s="73"/>
      <c r="GYL59" s="73"/>
      <c r="GYM59" s="73"/>
      <c r="GYN59" s="73"/>
      <c r="GYO59" s="73"/>
      <c r="GYP59" s="73"/>
      <c r="GYQ59" s="73"/>
      <c r="GYR59" s="73"/>
      <c r="GYS59" s="73"/>
      <c r="GYT59" s="73"/>
      <c r="GYU59" s="73"/>
      <c r="GYV59" s="73"/>
      <c r="GYW59" s="73"/>
      <c r="GYX59" s="73"/>
      <c r="GYY59" s="73"/>
      <c r="GYZ59" s="73"/>
      <c r="GZA59" s="73"/>
      <c r="GZB59" s="73"/>
      <c r="GZC59" s="73"/>
      <c r="GZD59" s="73"/>
      <c r="GZE59" s="73"/>
      <c r="GZF59" s="73"/>
      <c r="GZG59" s="73"/>
      <c r="GZH59" s="73"/>
      <c r="GZI59" s="73"/>
      <c r="GZJ59" s="73"/>
      <c r="GZK59" s="73"/>
      <c r="GZL59" s="73"/>
      <c r="GZM59" s="73"/>
      <c r="GZN59" s="73"/>
      <c r="GZO59" s="73"/>
      <c r="GZP59" s="73"/>
      <c r="GZQ59" s="73"/>
      <c r="GZR59" s="73"/>
      <c r="GZS59" s="73"/>
      <c r="GZT59" s="73"/>
      <c r="GZU59" s="73"/>
      <c r="GZV59" s="73"/>
      <c r="GZW59" s="73"/>
      <c r="GZX59" s="73"/>
      <c r="GZY59" s="73"/>
      <c r="GZZ59" s="73"/>
      <c r="HAA59" s="73"/>
      <c r="HAB59" s="73"/>
      <c r="HAC59" s="73"/>
      <c r="HAD59" s="73"/>
      <c r="HAE59" s="73"/>
      <c r="HAF59" s="73"/>
      <c r="HAG59" s="73"/>
      <c r="HAH59" s="73"/>
      <c r="HAI59" s="73"/>
      <c r="HAJ59" s="73"/>
      <c r="HAK59" s="73"/>
      <c r="HAL59" s="73"/>
      <c r="HAM59" s="73"/>
      <c r="HAN59" s="73"/>
      <c r="HAO59" s="73"/>
      <c r="HAP59" s="73"/>
      <c r="HAQ59" s="73"/>
      <c r="HAR59" s="73"/>
      <c r="HAS59" s="73"/>
      <c r="HAT59" s="73"/>
      <c r="HAU59" s="73"/>
      <c r="HAV59" s="73"/>
      <c r="HAW59" s="73"/>
      <c r="HAX59" s="73"/>
      <c r="HAY59" s="73"/>
      <c r="HAZ59" s="73"/>
      <c r="HBA59" s="73"/>
      <c r="HBB59" s="73"/>
      <c r="HBC59" s="73"/>
      <c r="HBD59" s="73"/>
      <c r="HBE59" s="73"/>
      <c r="HBF59" s="73"/>
      <c r="HBG59" s="73"/>
      <c r="HBH59" s="73"/>
      <c r="HBI59" s="73"/>
      <c r="HBJ59" s="73"/>
      <c r="HBK59" s="73"/>
      <c r="HBL59" s="73"/>
      <c r="HBM59" s="73"/>
      <c r="HBN59" s="73"/>
      <c r="HBO59" s="73"/>
      <c r="HBP59" s="73"/>
      <c r="HBQ59" s="73"/>
      <c r="HBR59" s="73"/>
      <c r="HBS59" s="73"/>
      <c r="HBT59" s="73"/>
      <c r="HBU59" s="73"/>
      <c r="HBV59" s="73"/>
      <c r="HBW59" s="73"/>
      <c r="HBX59" s="73"/>
      <c r="HBY59" s="73"/>
      <c r="HBZ59" s="73"/>
      <c r="HCA59" s="73"/>
      <c r="HCB59" s="73"/>
      <c r="HCC59" s="73"/>
      <c r="HCD59" s="73"/>
      <c r="HCE59" s="73"/>
      <c r="HCF59" s="73"/>
      <c r="HCG59" s="73"/>
      <c r="HCH59" s="73"/>
      <c r="HCI59" s="73"/>
      <c r="HCJ59" s="73"/>
      <c r="HCK59" s="73"/>
      <c r="HCL59" s="73"/>
      <c r="HCM59" s="73"/>
      <c r="HCN59" s="73"/>
      <c r="HCO59" s="73"/>
      <c r="HCP59" s="73"/>
      <c r="HCQ59" s="73"/>
      <c r="HCR59" s="73"/>
      <c r="HCS59" s="73"/>
      <c r="HCT59" s="73"/>
      <c r="HCU59" s="73"/>
      <c r="HCV59" s="73"/>
      <c r="HCW59" s="73"/>
      <c r="HCX59" s="73"/>
      <c r="HCY59" s="73"/>
      <c r="HCZ59" s="73"/>
      <c r="HDA59" s="73"/>
      <c r="HDB59" s="73"/>
      <c r="HDC59" s="73"/>
      <c r="HDD59" s="73"/>
      <c r="HDE59" s="73"/>
      <c r="HDF59" s="73"/>
      <c r="HDG59" s="73"/>
      <c r="HDH59" s="73"/>
      <c r="HDI59" s="73"/>
      <c r="HDJ59" s="73"/>
      <c r="HDK59" s="73"/>
      <c r="HDL59" s="73"/>
      <c r="HDM59" s="73"/>
      <c r="HDN59" s="73"/>
      <c r="HDO59" s="73"/>
      <c r="HDP59" s="73"/>
      <c r="HDQ59" s="73"/>
      <c r="HDR59" s="73"/>
      <c r="HDS59" s="73"/>
      <c r="HDT59" s="73"/>
      <c r="HDU59" s="73"/>
      <c r="HDV59" s="73"/>
      <c r="HDW59" s="73"/>
      <c r="HDX59" s="73"/>
      <c r="HDY59" s="73"/>
      <c r="HDZ59" s="73"/>
      <c r="HEA59" s="73"/>
      <c r="HEB59" s="73"/>
      <c r="HEC59" s="73"/>
      <c r="HED59" s="73"/>
      <c r="HEE59" s="73"/>
      <c r="HEF59" s="73"/>
      <c r="HEG59" s="73"/>
      <c r="HEH59" s="73"/>
      <c r="HEI59" s="73"/>
      <c r="HEJ59" s="73"/>
      <c r="HEK59" s="73"/>
      <c r="HEL59" s="73"/>
      <c r="HEM59" s="73"/>
      <c r="HEN59" s="73"/>
      <c r="HEO59" s="73"/>
      <c r="HEP59" s="73"/>
      <c r="HEQ59" s="73"/>
      <c r="HER59" s="73"/>
      <c r="HES59" s="73"/>
      <c r="HET59" s="73"/>
      <c r="HEU59" s="73"/>
      <c r="HEV59" s="73"/>
      <c r="HEW59" s="73"/>
      <c r="HEX59" s="73"/>
      <c r="HEY59" s="73"/>
      <c r="HEZ59" s="73"/>
      <c r="HFA59" s="73"/>
      <c r="HFB59" s="73"/>
      <c r="HFC59" s="73"/>
      <c r="HFD59" s="73"/>
      <c r="HFE59" s="73"/>
      <c r="HFF59" s="73"/>
      <c r="HFG59" s="73"/>
      <c r="HFH59" s="73"/>
      <c r="HFI59" s="73"/>
      <c r="HFJ59" s="73"/>
      <c r="HFK59" s="73"/>
      <c r="HFL59" s="73"/>
      <c r="HFM59" s="73"/>
      <c r="HFN59" s="73"/>
      <c r="HFO59" s="73"/>
      <c r="HFP59" s="73"/>
      <c r="HFQ59" s="73"/>
      <c r="HFR59" s="73"/>
      <c r="HFS59" s="73"/>
      <c r="HFT59" s="73"/>
      <c r="HFU59" s="73"/>
      <c r="HFV59" s="73"/>
      <c r="HFW59" s="73"/>
      <c r="HFX59" s="73"/>
      <c r="HFY59" s="73"/>
      <c r="HFZ59" s="73"/>
      <c r="HGA59" s="73"/>
      <c r="HGB59" s="73"/>
      <c r="HGC59" s="73"/>
      <c r="HGD59" s="73"/>
      <c r="HGE59" s="73"/>
      <c r="HGF59" s="73"/>
      <c r="HGG59" s="73"/>
      <c r="HGH59" s="73"/>
      <c r="HGI59" s="73"/>
      <c r="HGJ59" s="73"/>
      <c r="HGK59" s="73"/>
      <c r="HGL59" s="73"/>
      <c r="HGM59" s="73"/>
      <c r="HGN59" s="73"/>
      <c r="HGO59" s="73"/>
      <c r="HGP59" s="73"/>
      <c r="HGQ59" s="73"/>
      <c r="HGR59" s="73"/>
      <c r="HGS59" s="73"/>
      <c r="HGT59" s="73"/>
      <c r="HGU59" s="73"/>
      <c r="HGV59" s="73"/>
      <c r="HGW59" s="73"/>
      <c r="HGX59" s="73"/>
      <c r="HGY59" s="73"/>
      <c r="HGZ59" s="73"/>
      <c r="HHA59" s="73"/>
      <c r="HHB59" s="73"/>
      <c r="HHC59" s="73"/>
      <c r="HHD59" s="73"/>
      <c r="HHE59" s="73"/>
      <c r="HHF59" s="73"/>
      <c r="HHG59" s="73"/>
      <c r="HHH59" s="73"/>
      <c r="HHI59" s="73"/>
      <c r="HHJ59" s="73"/>
      <c r="HHK59" s="73"/>
      <c r="HHL59" s="73"/>
      <c r="HHM59" s="73"/>
      <c r="HHN59" s="73"/>
      <c r="HHO59" s="73"/>
      <c r="HHP59" s="73"/>
      <c r="HHQ59" s="73"/>
      <c r="HHR59" s="73"/>
      <c r="HHS59" s="73"/>
      <c r="HHT59" s="73"/>
      <c r="HHU59" s="73"/>
      <c r="HHV59" s="73"/>
      <c r="HHW59" s="73"/>
      <c r="HHX59" s="73"/>
      <c r="HHY59" s="73"/>
      <c r="HHZ59" s="73"/>
      <c r="HIA59" s="73"/>
      <c r="HIB59" s="73"/>
      <c r="HIC59" s="73"/>
      <c r="HID59" s="73"/>
      <c r="HIE59" s="73"/>
      <c r="HIF59" s="73"/>
      <c r="HIG59" s="73"/>
      <c r="HIH59" s="73"/>
      <c r="HII59" s="73"/>
      <c r="HIJ59" s="73"/>
      <c r="HIK59" s="73"/>
      <c r="HIL59" s="73"/>
      <c r="HIM59" s="73"/>
      <c r="HIN59" s="73"/>
      <c r="HIO59" s="73"/>
      <c r="HIP59" s="73"/>
      <c r="HIQ59" s="73"/>
      <c r="HIR59" s="73"/>
      <c r="HIS59" s="73"/>
      <c r="HIT59" s="73"/>
      <c r="HIU59" s="73"/>
      <c r="HIV59" s="73"/>
      <c r="HIW59" s="73"/>
      <c r="HIX59" s="73"/>
      <c r="HIY59" s="73"/>
      <c r="HIZ59" s="73"/>
      <c r="HJA59" s="73"/>
      <c r="HJB59" s="73"/>
      <c r="HJC59" s="73"/>
      <c r="HJD59" s="73"/>
      <c r="HJE59" s="73"/>
      <c r="HJF59" s="73"/>
      <c r="HJG59" s="73"/>
      <c r="HJH59" s="73"/>
      <c r="HJI59" s="73"/>
      <c r="HJJ59" s="73"/>
      <c r="HJK59" s="73"/>
      <c r="HJL59" s="73"/>
      <c r="HJM59" s="73"/>
      <c r="HJN59" s="73"/>
      <c r="HJO59" s="73"/>
      <c r="HJP59" s="73"/>
      <c r="HJQ59" s="73"/>
      <c r="HJR59" s="73"/>
      <c r="HJS59" s="73"/>
      <c r="HJT59" s="73"/>
      <c r="HJU59" s="73"/>
      <c r="HJV59" s="73"/>
      <c r="HJW59" s="73"/>
      <c r="HJX59" s="73"/>
      <c r="HJY59" s="73"/>
      <c r="HJZ59" s="73"/>
      <c r="HKA59" s="73"/>
      <c r="HKB59" s="73"/>
      <c r="HKC59" s="73"/>
      <c r="HKD59" s="73"/>
      <c r="HKE59" s="73"/>
      <c r="HKF59" s="73"/>
      <c r="HKG59" s="73"/>
      <c r="HKH59" s="73"/>
      <c r="HKI59" s="73"/>
      <c r="HKJ59" s="73"/>
      <c r="HKK59" s="73"/>
      <c r="HKL59" s="73"/>
      <c r="HKM59" s="73"/>
      <c r="HKN59" s="73"/>
      <c r="HKO59" s="73"/>
      <c r="HKP59" s="73"/>
      <c r="HKQ59" s="73"/>
      <c r="HKR59" s="73"/>
      <c r="HKS59" s="73"/>
      <c r="HKT59" s="73"/>
      <c r="HKU59" s="73"/>
      <c r="HKV59" s="73"/>
      <c r="HKW59" s="73"/>
      <c r="HKX59" s="73"/>
      <c r="HKY59" s="73"/>
      <c r="HKZ59" s="73"/>
      <c r="HLA59" s="73"/>
      <c r="HLB59" s="73"/>
      <c r="HLC59" s="73"/>
      <c r="HLD59" s="73"/>
      <c r="HLE59" s="73"/>
      <c r="HLF59" s="73"/>
      <c r="HLG59" s="73"/>
      <c r="HLH59" s="73"/>
      <c r="HLI59" s="73"/>
      <c r="HLJ59" s="73"/>
      <c r="HLK59" s="73"/>
      <c r="HLL59" s="73"/>
      <c r="HLM59" s="73"/>
      <c r="HLN59" s="73"/>
      <c r="HLO59" s="73"/>
      <c r="HLP59" s="73"/>
      <c r="HLQ59" s="73"/>
      <c r="HLR59" s="73"/>
      <c r="HLS59" s="73"/>
      <c r="HLT59" s="73"/>
      <c r="HLU59" s="73"/>
      <c r="HLV59" s="73"/>
      <c r="HLW59" s="73"/>
      <c r="HLX59" s="73"/>
      <c r="HLY59" s="73"/>
      <c r="HLZ59" s="73"/>
      <c r="HMA59" s="73"/>
      <c r="HMB59" s="73"/>
      <c r="HMC59" s="73"/>
      <c r="HMD59" s="73"/>
      <c r="HME59" s="73"/>
      <c r="HMF59" s="73"/>
      <c r="HMG59" s="73"/>
      <c r="HMH59" s="73"/>
      <c r="HMI59" s="73"/>
      <c r="HMJ59" s="73"/>
      <c r="HMK59" s="73"/>
      <c r="HML59" s="73"/>
      <c r="HMM59" s="73"/>
      <c r="HMN59" s="73"/>
      <c r="HMO59" s="73"/>
      <c r="HMP59" s="73"/>
      <c r="HMQ59" s="73"/>
      <c r="HMR59" s="73"/>
      <c r="HMS59" s="73"/>
      <c r="HMT59" s="73"/>
      <c r="HMU59" s="73"/>
      <c r="HMV59" s="73"/>
      <c r="HMW59" s="73"/>
      <c r="HMX59" s="73"/>
      <c r="HMY59" s="73"/>
      <c r="HMZ59" s="73"/>
      <c r="HNA59" s="73"/>
      <c r="HNB59" s="73"/>
      <c r="HNC59" s="73"/>
      <c r="HND59" s="73"/>
      <c r="HNE59" s="73"/>
      <c r="HNF59" s="73"/>
      <c r="HNG59" s="73"/>
      <c r="HNH59" s="73"/>
      <c r="HNI59" s="73"/>
      <c r="HNJ59" s="73"/>
      <c r="HNK59" s="73"/>
      <c r="HNL59" s="73"/>
      <c r="HNM59" s="73"/>
      <c r="HNN59" s="73"/>
      <c r="HNO59" s="73"/>
      <c r="HNP59" s="73"/>
      <c r="HNQ59" s="73"/>
      <c r="HNR59" s="73"/>
      <c r="HNS59" s="73"/>
      <c r="HNT59" s="73"/>
      <c r="HNU59" s="73"/>
      <c r="HNV59" s="73"/>
      <c r="HNW59" s="73"/>
      <c r="HNX59" s="73"/>
      <c r="HNY59" s="73"/>
      <c r="HNZ59" s="73"/>
      <c r="HOA59" s="73"/>
      <c r="HOB59" s="73"/>
      <c r="HOC59" s="73"/>
      <c r="HOD59" s="73"/>
      <c r="HOE59" s="73"/>
      <c r="HOF59" s="73"/>
      <c r="HOG59" s="73"/>
      <c r="HOH59" s="73"/>
      <c r="HOI59" s="73"/>
      <c r="HOJ59" s="73"/>
      <c r="HOK59" s="73"/>
      <c r="HOL59" s="73"/>
      <c r="HOM59" s="73"/>
      <c r="HON59" s="73"/>
      <c r="HOO59" s="73"/>
      <c r="HOP59" s="73"/>
      <c r="HOQ59" s="73"/>
      <c r="HOR59" s="73"/>
      <c r="HOS59" s="73"/>
      <c r="HOT59" s="73"/>
      <c r="HOU59" s="73"/>
      <c r="HOV59" s="73"/>
      <c r="HOW59" s="73"/>
      <c r="HOX59" s="73"/>
      <c r="HOY59" s="73"/>
      <c r="HOZ59" s="73"/>
      <c r="HPA59" s="73"/>
      <c r="HPB59" s="73"/>
      <c r="HPC59" s="73"/>
      <c r="HPD59" s="73"/>
      <c r="HPE59" s="73"/>
      <c r="HPF59" s="73"/>
      <c r="HPG59" s="73"/>
      <c r="HPH59" s="73"/>
      <c r="HPI59" s="73"/>
      <c r="HPJ59" s="73"/>
      <c r="HPK59" s="73"/>
      <c r="HPL59" s="73"/>
      <c r="HPM59" s="73"/>
      <c r="HPN59" s="73"/>
      <c r="HPO59" s="73"/>
      <c r="HPP59" s="73"/>
      <c r="HPQ59" s="73"/>
      <c r="HPR59" s="73"/>
      <c r="HPS59" s="73"/>
      <c r="HPT59" s="73"/>
      <c r="HPU59" s="73"/>
      <c r="HPV59" s="73"/>
      <c r="HPW59" s="73"/>
      <c r="HPX59" s="73"/>
      <c r="HPY59" s="73"/>
      <c r="HPZ59" s="73"/>
      <c r="HQA59" s="73"/>
      <c r="HQB59" s="73"/>
      <c r="HQC59" s="73"/>
      <c r="HQD59" s="73"/>
      <c r="HQE59" s="73"/>
      <c r="HQF59" s="73"/>
      <c r="HQG59" s="73"/>
      <c r="HQH59" s="73"/>
      <c r="HQI59" s="73"/>
      <c r="HQJ59" s="73"/>
      <c r="HQK59" s="73"/>
      <c r="HQL59" s="73"/>
      <c r="HQM59" s="73"/>
      <c r="HQN59" s="73"/>
      <c r="HQO59" s="73"/>
      <c r="HQP59" s="73"/>
      <c r="HQQ59" s="73"/>
      <c r="HQR59" s="73"/>
      <c r="HQS59" s="73"/>
      <c r="HQT59" s="73"/>
      <c r="HQU59" s="73"/>
      <c r="HQV59" s="73"/>
      <c r="HQW59" s="73"/>
      <c r="HQX59" s="73"/>
      <c r="HQY59" s="73"/>
      <c r="HQZ59" s="73"/>
      <c r="HRA59" s="73"/>
      <c r="HRB59" s="73"/>
      <c r="HRC59" s="73"/>
      <c r="HRD59" s="73"/>
      <c r="HRE59" s="73"/>
      <c r="HRF59" s="73"/>
      <c r="HRG59" s="73"/>
      <c r="HRH59" s="73"/>
      <c r="HRI59" s="73"/>
      <c r="HRJ59" s="73"/>
      <c r="HRK59" s="73"/>
      <c r="HRL59" s="73"/>
      <c r="HRM59" s="73"/>
      <c r="HRN59" s="73"/>
      <c r="HRO59" s="73"/>
      <c r="HRP59" s="73"/>
      <c r="HRQ59" s="73"/>
      <c r="HRR59" s="73"/>
      <c r="HRS59" s="73"/>
      <c r="HRT59" s="73"/>
      <c r="HRU59" s="73"/>
      <c r="HRV59" s="73"/>
      <c r="HRW59" s="73"/>
      <c r="HRX59" s="73"/>
      <c r="HRY59" s="73"/>
      <c r="HRZ59" s="73"/>
      <c r="HSA59" s="73"/>
      <c r="HSB59" s="73"/>
      <c r="HSC59" s="73"/>
      <c r="HSD59" s="73"/>
      <c r="HSE59" s="73"/>
      <c r="HSF59" s="73"/>
      <c r="HSG59" s="73"/>
      <c r="HSH59" s="73"/>
      <c r="HSI59" s="73"/>
      <c r="HSJ59" s="73"/>
      <c r="HSK59" s="73"/>
      <c r="HSL59" s="73"/>
      <c r="HSM59" s="73"/>
      <c r="HSN59" s="73"/>
      <c r="HSO59" s="73"/>
      <c r="HSP59" s="73"/>
      <c r="HSQ59" s="73"/>
      <c r="HSR59" s="73"/>
      <c r="HSS59" s="73"/>
      <c r="HST59" s="73"/>
      <c r="HSU59" s="73"/>
      <c r="HSV59" s="73"/>
      <c r="HSW59" s="73"/>
      <c r="HSX59" s="73"/>
      <c r="HSY59" s="73"/>
      <c r="HSZ59" s="73"/>
      <c r="HTA59" s="73"/>
      <c r="HTB59" s="73"/>
      <c r="HTC59" s="73"/>
      <c r="HTD59" s="73"/>
      <c r="HTE59" s="73"/>
      <c r="HTF59" s="73"/>
      <c r="HTG59" s="73"/>
      <c r="HTH59" s="73"/>
      <c r="HTI59" s="73"/>
      <c r="HTJ59" s="73"/>
      <c r="HTK59" s="73"/>
      <c r="HTL59" s="73"/>
      <c r="HTM59" s="73"/>
      <c r="HTN59" s="73"/>
      <c r="HTO59" s="73"/>
      <c r="HTP59" s="73"/>
      <c r="HTQ59" s="73"/>
      <c r="HTR59" s="73"/>
      <c r="HTS59" s="73"/>
      <c r="HTT59" s="73"/>
      <c r="HTU59" s="73"/>
      <c r="HTV59" s="73"/>
      <c r="HTW59" s="73"/>
      <c r="HTX59" s="73"/>
      <c r="HTY59" s="73"/>
      <c r="HTZ59" s="73"/>
      <c r="HUA59" s="73"/>
      <c r="HUB59" s="73"/>
      <c r="HUC59" s="73"/>
      <c r="HUD59" s="73"/>
      <c r="HUE59" s="73"/>
      <c r="HUF59" s="73"/>
      <c r="HUG59" s="73"/>
      <c r="HUH59" s="73"/>
      <c r="HUI59" s="73"/>
      <c r="HUJ59" s="73"/>
      <c r="HUK59" s="73"/>
      <c r="HUL59" s="73"/>
      <c r="HUM59" s="73"/>
      <c r="HUN59" s="73"/>
      <c r="HUO59" s="73"/>
      <c r="HUP59" s="73"/>
      <c r="HUQ59" s="73"/>
      <c r="HUR59" s="73"/>
      <c r="HUS59" s="73"/>
      <c r="HUT59" s="73"/>
      <c r="HUU59" s="73"/>
      <c r="HUV59" s="73"/>
      <c r="HUW59" s="73"/>
      <c r="HUX59" s="73"/>
      <c r="HUY59" s="73"/>
      <c r="HUZ59" s="73"/>
      <c r="HVA59" s="73"/>
      <c r="HVB59" s="73"/>
      <c r="HVC59" s="73"/>
      <c r="HVD59" s="73"/>
      <c r="HVE59" s="73"/>
      <c r="HVF59" s="73"/>
      <c r="HVG59" s="73"/>
      <c r="HVH59" s="73"/>
      <c r="HVI59" s="73"/>
      <c r="HVJ59" s="73"/>
      <c r="HVK59" s="73"/>
      <c r="HVL59" s="73"/>
      <c r="HVM59" s="73"/>
      <c r="HVN59" s="73"/>
      <c r="HVO59" s="73"/>
      <c r="HVP59" s="73"/>
      <c r="HVQ59" s="73"/>
      <c r="HVR59" s="73"/>
      <c r="HVS59" s="73"/>
      <c r="HVT59" s="73"/>
      <c r="HVU59" s="73"/>
      <c r="HVV59" s="73"/>
      <c r="HVW59" s="73"/>
      <c r="HVX59" s="73"/>
      <c r="HVY59" s="73"/>
      <c r="HVZ59" s="73"/>
      <c r="HWA59" s="73"/>
      <c r="HWB59" s="73"/>
      <c r="HWC59" s="73"/>
      <c r="HWD59" s="73"/>
      <c r="HWE59" s="73"/>
      <c r="HWF59" s="73"/>
      <c r="HWG59" s="73"/>
      <c r="HWH59" s="73"/>
      <c r="HWI59" s="73"/>
      <c r="HWJ59" s="73"/>
      <c r="HWK59" s="73"/>
      <c r="HWL59" s="73"/>
      <c r="HWM59" s="73"/>
      <c r="HWN59" s="73"/>
      <c r="HWO59" s="73"/>
      <c r="HWP59" s="73"/>
      <c r="HWQ59" s="73"/>
      <c r="HWR59" s="73"/>
      <c r="HWS59" s="73"/>
      <c r="HWT59" s="73"/>
      <c r="HWU59" s="73"/>
      <c r="HWV59" s="73"/>
      <c r="HWW59" s="73"/>
      <c r="HWX59" s="73"/>
      <c r="HWY59" s="73"/>
      <c r="HWZ59" s="73"/>
      <c r="HXA59" s="73"/>
      <c r="HXB59" s="73"/>
      <c r="HXC59" s="73"/>
      <c r="HXD59" s="73"/>
      <c r="HXE59" s="73"/>
      <c r="HXF59" s="73"/>
      <c r="HXG59" s="73"/>
      <c r="HXH59" s="73"/>
      <c r="HXI59" s="73"/>
      <c r="HXJ59" s="73"/>
      <c r="HXK59" s="73"/>
      <c r="HXL59" s="73"/>
      <c r="HXM59" s="73"/>
      <c r="HXN59" s="73"/>
      <c r="HXO59" s="73"/>
      <c r="HXP59" s="73"/>
      <c r="HXQ59" s="73"/>
      <c r="HXR59" s="73"/>
      <c r="HXS59" s="73"/>
      <c r="HXT59" s="73"/>
      <c r="HXU59" s="73"/>
      <c r="HXV59" s="73"/>
      <c r="HXW59" s="73"/>
      <c r="HXX59" s="73"/>
      <c r="HXY59" s="73"/>
      <c r="HXZ59" s="73"/>
      <c r="HYA59" s="73"/>
      <c r="HYB59" s="73"/>
      <c r="HYC59" s="73"/>
      <c r="HYD59" s="73"/>
      <c r="HYE59" s="73"/>
      <c r="HYF59" s="73"/>
      <c r="HYG59" s="73"/>
      <c r="HYH59" s="73"/>
      <c r="HYI59" s="73"/>
      <c r="HYJ59" s="73"/>
      <c r="HYK59" s="73"/>
      <c r="HYL59" s="73"/>
      <c r="HYM59" s="73"/>
      <c r="HYN59" s="73"/>
      <c r="HYO59" s="73"/>
      <c r="HYP59" s="73"/>
      <c r="HYQ59" s="73"/>
      <c r="HYR59" s="73"/>
      <c r="HYS59" s="73"/>
      <c r="HYT59" s="73"/>
      <c r="HYU59" s="73"/>
      <c r="HYV59" s="73"/>
      <c r="HYW59" s="73"/>
      <c r="HYX59" s="73"/>
      <c r="HYY59" s="73"/>
      <c r="HYZ59" s="73"/>
      <c r="HZA59" s="73"/>
      <c r="HZB59" s="73"/>
      <c r="HZC59" s="73"/>
      <c r="HZD59" s="73"/>
      <c r="HZE59" s="73"/>
      <c r="HZF59" s="73"/>
      <c r="HZG59" s="73"/>
      <c r="HZH59" s="73"/>
      <c r="HZI59" s="73"/>
      <c r="HZJ59" s="73"/>
      <c r="HZK59" s="73"/>
      <c r="HZL59" s="73"/>
      <c r="HZM59" s="73"/>
      <c r="HZN59" s="73"/>
      <c r="HZO59" s="73"/>
      <c r="HZP59" s="73"/>
      <c r="HZQ59" s="73"/>
      <c r="HZR59" s="73"/>
      <c r="HZS59" s="73"/>
      <c r="HZT59" s="73"/>
      <c r="HZU59" s="73"/>
      <c r="HZV59" s="73"/>
      <c r="HZW59" s="73"/>
      <c r="HZX59" s="73"/>
      <c r="HZY59" s="73"/>
      <c r="HZZ59" s="73"/>
      <c r="IAA59" s="73"/>
      <c r="IAB59" s="73"/>
      <c r="IAC59" s="73"/>
      <c r="IAD59" s="73"/>
      <c r="IAE59" s="73"/>
      <c r="IAF59" s="73"/>
      <c r="IAG59" s="73"/>
      <c r="IAH59" s="73"/>
      <c r="IAI59" s="73"/>
      <c r="IAJ59" s="73"/>
      <c r="IAK59" s="73"/>
      <c r="IAL59" s="73"/>
      <c r="IAM59" s="73"/>
      <c r="IAN59" s="73"/>
      <c r="IAO59" s="73"/>
      <c r="IAP59" s="73"/>
      <c r="IAQ59" s="73"/>
      <c r="IAR59" s="73"/>
      <c r="IAS59" s="73"/>
      <c r="IAT59" s="73"/>
      <c r="IAU59" s="73"/>
      <c r="IAV59" s="73"/>
      <c r="IAW59" s="73"/>
      <c r="IAX59" s="73"/>
      <c r="IAY59" s="73"/>
      <c r="IAZ59" s="73"/>
      <c r="IBA59" s="73"/>
      <c r="IBB59" s="73"/>
      <c r="IBC59" s="73"/>
      <c r="IBD59" s="73"/>
      <c r="IBE59" s="73"/>
      <c r="IBF59" s="73"/>
      <c r="IBG59" s="73"/>
      <c r="IBH59" s="73"/>
      <c r="IBI59" s="73"/>
      <c r="IBJ59" s="73"/>
      <c r="IBK59" s="73"/>
      <c r="IBL59" s="73"/>
      <c r="IBM59" s="73"/>
      <c r="IBN59" s="73"/>
      <c r="IBO59" s="73"/>
      <c r="IBP59" s="73"/>
      <c r="IBQ59" s="73"/>
      <c r="IBR59" s="73"/>
      <c r="IBS59" s="73"/>
      <c r="IBT59" s="73"/>
      <c r="IBU59" s="73"/>
      <c r="IBV59" s="73"/>
      <c r="IBW59" s="73"/>
      <c r="IBX59" s="73"/>
      <c r="IBY59" s="73"/>
      <c r="IBZ59" s="73"/>
      <c r="ICA59" s="73"/>
      <c r="ICB59" s="73"/>
      <c r="ICC59" s="73"/>
      <c r="ICD59" s="73"/>
      <c r="ICE59" s="73"/>
      <c r="ICF59" s="73"/>
      <c r="ICG59" s="73"/>
      <c r="ICH59" s="73"/>
      <c r="ICI59" s="73"/>
      <c r="ICJ59" s="73"/>
      <c r="ICK59" s="73"/>
      <c r="ICL59" s="73"/>
      <c r="ICM59" s="73"/>
      <c r="ICN59" s="73"/>
      <c r="ICO59" s="73"/>
      <c r="ICP59" s="73"/>
      <c r="ICQ59" s="73"/>
      <c r="ICR59" s="73"/>
      <c r="ICS59" s="73"/>
      <c r="ICT59" s="73"/>
      <c r="ICU59" s="73"/>
      <c r="ICV59" s="73"/>
      <c r="ICW59" s="73"/>
      <c r="ICX59" s="73"/>
      <c r="ICY59" s="73"/>
      <c r="ICZ59" s="73"/>
      <c r="IDA59" s="73"/>
      <c r="IDB59" s="73"/>
      <c r="IDC59" s="73"/>
      <c r="IDD59" s="73"/>
      <c r="IDE59" s="73"/>
      <c r="IDF59" s="73"/>
      <c r="IDG59" s="73"/>
      <c r="IDH59" s="73"/>
      <c r="IDI59" s="73"/>
      <c r="IDJ59" s="73"/>
      <c r="IDK59" s="73"/>
      <c r="IDL59" s="73"/>
      <c r="IDM59" s="73"/>
      <c r="IDN59" s="73"/>
      <c r="IDO59" s="73"/>
      <c r="IDP59" s="73"/>
      <c r="IDQ59" s="73"/>
      <c r="IDR59" s="73"/>
      <c r="IDS59" s="73"/>
      <c r="IDT59" s="73"/>
      <c r="IDU59" s="73"/>
      <c r="IDV59" s="73"/>
      <c r="IDW59" s="73"/>
      <c r="IDX59" s="73"/>
      <c r="IDY59" s="73"/>
      <c r="IDZ59" s="73"/>
      <c r="IEA59" s="73"/>
      <c r="IEB59" s="73"/>
      <c r="IEC59" s="73"/>
      <c r="IED59" s="73"/>
      <c r="IEE59" s="73"/>
      <c r="IEF59" s="73"/>
      <c r="IEG59" s="73"/>
      <c r="IEH59" s="73"/>
      <c r="IEI59" s="73"/>
      <c r="IEJ59" s="73"/>
      <c r="IEK59" s="73"/>
      <c r="IEL59" s="73"/>
      <c r="IEM59" s="73"/>
      <c r="IEN59" s="73"/>
      <c r="IEO59" s="73"/>
      <c r="IEP59" s="73"/>
      <c r="IEQ59" s="73"/>
      <c r="IER59" s="73"/>
      <c r="IES59" s="73"/>
      <c r="IET59" s="73"/>
      <c r="IEU59" s="73"/>
      <c r="IEV59" s="73"/>
      <c r="IEW59" s="73"/>
      <c r="IEX59" s="73"/>
      <c r="IEY59" s="73"/>
      <c r="IEZ59" s="73"/>
      <c r="IFA59" s="73"/>
      <c r="IFB59" s="73"/>
      <c r="IFC59" s="73"/>
      <c r="IFD59" s="73"/>
      <c r="IFE59" s="73"/>
      <c r="IFF59" s="73"/>
      <c r="IFG59" s="73"/>
      <c r="IFH59" s="73"/>
      <c r="IFI59" s="73"/>
      <c r="IFJ59" s="73"/>
      <c r="IFK59" s="73"/>
      <c r="IFL59" s="73"/>
      <c r="IFM59" s="73"/>
      <c r="IFN59" s="73"/>
      <c r="IFO59" s="73"/>
      <c r="IFP59" s="73"/>
      <c r="IFQ59" s="73"/>
      <c r="IFR59" s="73"/>
      <c r="IFS59" s="73"/>
      <c r="IFT59" s="73"/>
      <c r="IFU59" s="73"/>
      <c r="IFV59" s="73"/>
      <c r="IFW59" s="73"/>
      <c r="IFX59" s="73"/>
      <c r="IFY59" s="73"/>
      <c r="IFZ59" s="73"/>
      <c r="IGA59" s="73"/>
      <c r="IGB59" s="73"/>
      <c r="IGC59" s="73"/>
      <c r="IGD59" s="73"/>
      <c r="IGE59" s="73"/>
      <c r="IGF59" s="73"/>
      <c r="IGG59" s="73"/>
      <c r="IGH59" s="73"/>
      <c r="IGI59" s="73"/>
      <c r="IGJ59" s="73"/>
      <c r="IGK59" s="73"/>
      <c r="IGL59" s="73"/>
      <c r="IGM59" s="73"/>
      <c r="IGN59" s="73"/>
      <c r="IGO59" s="73"/>
      <c r="IGP59" s="73"/>
      <c r="IGQ59" s="73"/>
      <c r="IGR59" s="73"/>
      <c r="IGS59" s="73"/>
      <c r="IGT59" s="73"/>
      <c r="IGU59" s="73"/>
      <c r="IGV59" s="73"/>
      <c r="IGW59" s="73"/>
      <c r="IGX59" s="73"/>
      <c r="IGY59" s="73"/>
      <c r="IGZ59" s="73"/>
      <c r="IHA59" s="73"/>
      <c r="IHB59" s="73"/>
      <c r="IHC59" s="73"/>
      <c r="IHD59" s="73"/>
      <c r="IHE59" s="73"/>
      <c r="IHF59" s="73"/>
      <c r="IHG59" s="73"/>
      <c r="IHH59" s="73"/>
      <c r="IHI59" s="73"/>
      <c r="IHJ59" s="73"/>
      <c r="IHK59" s="73"/>
      <c r="IHL59" s="73"/>
      <c r="IHM59" s="73"/>
      <c r="IHN59" s="73"/>
      <c r="IHO59" s="73"/>
      <c r="IHP59" s="73"/>
      <c r="IHQ59" s="73"/>
      <c r="IHR59" s="73"/>
      <c r="IHS59" s="73"/>
      <c r="IHT59" s="73"/>
      <c r="IHU59" s="73"/>
      <c r="IHV59" s="73"/>
      <c r="IHW59" s="73"/>
      <c r="IHX59" s="73"/>
      <c r="IHY59" s="73"/>
      <c r="IHZ59" s="73"/>
      <c r="IIA59" s="73"/>
      <c r="IIB59" s="73"/>
      <c r="IIC59" s="73"/>
      <c r="IID59" s="73"/>
      <c r="IIE59" s="73"/>
      <c r="IIF59" s="73"/>
      <c r="IIG59" s="73"/>
      <c r="IIH59" s="73"/>
      <c r="III59" s="73"/>
      <c r="IIJ59" s="73"/>
      <c r="IIK59" s="73"/>
      <c r="IIL59" s="73"/>
      <c r="IIM59" s="73"/>
      <c r="IIN59" s="73"/>
      <c r="IIO59" s="73"/>
      <c r="IIP59" s="73"/>
      <c r="IIQ59" s="73"/>
      <c r="IIR59" s="73"/>
      <c r="IIS59" s="73"/>
      <c r="IIT59" s="73"/>
      <c r="IIU59" s="73"/>
      <c r="IIV59" s="73"/>
      <c r="IIW59" s="73"/>
      <c r="IIX59" s="73"/>
      <c r="IIY59" s="73"/>
      <c r="IIZ59" s="73"/>
      <c r="IJA59" s="73"/>
      <c r="IJB59" s="73"/>
      <c r="IJC59" s="73"/>
      <c r="IJD59" s="73"/>
      <c r="IJE59" s="73"/>
      <c r="IJF59" s="73"/>
      <c r="IJG59" s="73"/>
      <c r="IJH59" s="73"/>
      <c r="IJI59" s="73"/>
      <c r="IJJ59" s="73"/>
      <c r="IJK59" s="73"/>
      <c r="IJL59" s="73"/>
      <c r="IJM59" s="73"/>
      <c r="IJN59" s="73"/>
      <c r="IJO59" s="73"/>
      <c r="IJP59" s="73"/>
      <c r="IJQ59" s="73"/>
      <c r="IJR59" s="73"/>
      <c r="IJS59" s="73"/>
      <c r="IJT59" s="73"/>
      <c r="IJU59" s="73"/>
      <c r="IJV59" s="73"/>
      <c r="IJW59" s="73"/>
      <c r="IJX59" s="73"/>
      <c r="IJY59" s="73"/>
      <c r="IJZ59" s="73"/>
      <c r="IKA59" s="73"/>
      <c r="IKB59" s="73"/>
      <c r="IKC59" s="73"/>
      <c r="IKD59" s="73"/>
      <c r="IKE59" s="73"/>
      <c r="IKF59" s="73"/>
      <c r="IKG59" s="73"/>
      <c r="IKH59" s="73"/>
      <c r="IKI59" s="73"/>
      <c r="IKJ59" s="73"/>
      <c r="IKK59" s="73"/>
      <c r="IKL59" s="73"/>
      <c r="IKM59" s="73"/>
      <c r="IKN59" s="73"/>
      <c r="IKO59" s="73"/>
      <c r="IKP59" s="73"/>
      <c r="IKQ59" s="73"/>
      <c r="IKR59" s="73"/>
      <c r="IKS59" s="73"/>
      <c r="IKT59" s="73"/>
      <c r="IKU59" s="73"/>
      <c r="IKV59" s="73"/>
      <c r="IKW59" s="73"/>
      <c r="IKX59" s="73"/>
      <c r="IKY59" s="73"/>
      <c r="IKZ59" s="73"/>
      <c r="ILA59" s="73"/>
      <c r="ILB59" s="73"/>
      <c r="ILC59" s="73"/>
      <c r="ILD59" s="73"/>
      <c r="ILE59" s="73"/>
      <c r="ILF59" s="73"/>
      <c r="ILG59" s="73"/>
      <c r="ILH59" s="73"/>
      <c r="ILI59" s="73"/>
      <c r="ILJ59" s="73"/>
      <c r="ILK59" s="73"/>
      <c r="ILL59" s="73"/>
      <c r="ILM59" s="73"/>
      <c r="ILN59" s="73"/>
      <c r="ILO59" s="73"/>
      <c r="ILP59" s="73"/>
      <c r="ILQ59" s="73"/>
      <c r="ILR59" s="73"/>
      <c r="ILS59" s="73"/>
      <c r="ILT59" s="73"/>
      <c r="ILU59" s="73"/>
      <c r="ILV59" s="73"/>
      <c r="ILW59" s="73"/>
      <c r="ILX59" s="73"/>
      <c r="ILY59" s="73"/>
      <c r="ILZ59" s="73"/>
      <c r="IMA59" s="73"/>
      <c r="IMB59" s="73"/>
      <c r="IMC59" s="73"/>
      <c r="IMD59" s="73"/>
      <c r="IME59" s="73"/>
      <c r="IMF59" s="73"/>
      <c r="IMG59" s="73"/>
      <c r="IMH59" s="73"/>
      <c r="IMI59" s="73"/>
      <c r="IMJ59" s="73"/>
      <c r="IMK59" s="73"/>
      <c r="IML59" s="73"/>
      <c r="IMM59" s="73"/>
      <c r="IMN59" s="73"/>
      <c r="IMO59" s="73"/>
      <c r="IMP59" s="73"/>
      <c r="IMQ59" s="73"/>
      <c r="IMR59" s="73"/>
      <c r="IMS59" s="73"/>
      <c r="IMT59" s="73"/>
      <c r="IMU59" s="73"/>
      <c r="IMV59" s="73"/>
      <c r="IMW59" s="73"/>
      <c r="IMX59" s="73"/>
      <c r="IMY59" s="73"/>
      <c r="IMZ59" s="73"/>
      <c r="INA59" s="73"/>
      <c r="INB59" s="73"/>
      <c r="INC59" s="73"/>
      <c r="IND59" s="73"/>
      <c r="INE59" s="73"/>
      <c r="INF59" s="73"/>
      <c r="ING59" s="73"/>
      <c r="INH59" s="73"/>
      <c r="INI59" s="73"/>
      <c r="INJ59" s="73"/>
      <c r="INK59" s="73"/>
      <c r="INL59" s="73"/>
      <c r="INM59" s="73"/>
      <c r="INN59" s="73"/>
      <c r="INO59" s="73"/>
      <c r="INP59" s="73"/>
      <c r="INQ59" s="73"/>
      <c r="INR59" s="73"/>
      <c r="INS59" s="73"/>
      <c r="INT59" s="73"/>
      <c r="INU59" s="73"/>
      <c r="INV59" s="73"/>
      <c r="INW59" s="73"/>
      <c r="INX59" s="73"/>
      <c r="INY59" s="73"/>
      <c r="INZ59" s="73"/>
      <c r="IOA59" s="73"/>
      <c r="IOB59" s="73"/>
      <c r="IOC59" s="73"/>
      <c r="IOD59" s="73"/>
      <c r="IOE59" s="73"/>
      <c r="IOF59" s="73"/>
      <c r="IOG59" s="73"/>
      <c r="IOH59" s="73"/>
      <c r="IOI59" s="73"/>
      <c r="IOJ59" s="73"/>
      <c r="IOK59" s="73"/>
      <c r="IOL59" s="73"/>
      <c r="IOM59" s="73"/>
      <c r="ION59" s="73"/>
      <c r="IOO59" s="73"/>
      <c r="IOP59" s="73"/>
      <c r="IOQ59" s="73"/>
      <c r="IOR59" s="73"/>
      <c r="IOS59" s="73"/>
      <c r="IOT59" s="73"/>
      <c r="IOU59" s="73"/>
      <c r="IOV59" s="73"/>
      <c r="IOW59" s="73"/>
      <c r="IOX59" s="73"/>
      <c r="IOY59" s="73"/>
      <c r="IOZ59" s="73"/>
      <c r="IPA59" s="73"/>
      <c r="IPB59" s="73"/>
      <c r="IPC59" s="73"/>
      <c r="IPD59" s="73"/>
      <c r="IPE59" s="73"/>
      <c r="IPF59" s="73"/>
      <c r="IPG59" s="73"/>
      <c r="IPH59" s="73"/>
      <c r="IPI59" s="73"/>
      <c r="IPJ59" s="73"/>
      <c r="IPK59" s="73"/>
      <c r="IPL59" s="73"/>
      <c r="IPM59" s="73"/>
      <c r="IPN59" s="73"/>
      <c r="IPO59" s="73"/>
      <c r="IPP59" s="73"/>
      <c r="IPQ59" s="73"/>
      <c r="IPR59" s="73"/>
      <c r="IPS59" s="73"/>
      <c r="IPT59" s="73"/>
      <c r="IPU59" s="73"/>
      <c r="IPV59" s="73"/>
      <c r="IPW59" s="73"/>
      <c r="IPX59" s="73"/>
      <c r="IPY59" s="73"/>
      <c r="IPZ59" s="73"/>
      <c r="IQA59" s="73"/>
      <c r="IQB59" s="73"/>
      <c r="IQC59" s="73"/>
      <c r="IQD59" s="73"/>
      <c r="IQE59" s="73"/>
      <c r="IQF59" s="73"/>
      <c r="IQG59" s="73"/>
      <c r="IQH59" s="73"/>
      <c r="IQI59" s="73"/>
      <c r="IQJ59" s="73"/>
      <c r="IQK59" s="73"/>
      <c r="IQL59" s="73"/>
      <c r="IQM59" s="73"/>
      <c r="IQN59" s="73"/>
      <c r="IQO59" s="73"/>
      <c r="IQP59" s="73"/>
      <c r="IQQ59" s="73"/>
      <c r="IQR59" s="73"/>
      <c r="IQS59" s="73"/>
      <c r="IQT59" s="73"/>
      <c r="IQU59" s="73"/>
      <c r="IQV59" s="73"/>
      <c r="IQW59" s="73"/>
      <c r="IQX59" s="73"/>
      <c r="IQY59" s="73"/>
      <c r="IQZ59" s="73"/>
      <c r="IRA59" s="73"/>
      <c r="IRB59" s="73"/>
      <c r="IRC59" s="73"/>
      <c r="IRD59" s="73"/>
      <c r="IRE59" s="73"/>
      <c r="IRF59" s="73"/>
      <c r="IRG59" s="73"/>
      <c r="IRH59" s="73"/>
      <c r="IRI59" s="73"/>
      <c r="IRJ59" s="73"/>
      <c r="IRK59" s="73"/>
      <c r="IRL59" s="73"/>
      <c r="IRM59" s="73"/>
      <c r="IRN59" s="73"/>
      <c r="IRO59" s="73"/>
      <c r="IRP59" s="73"/>
      <c r="IRQ59" s="73"/>
      <c r="IRR59" s="73"/>
      <c r="IRS59" s="73"/>
      <c r="IRT59" s="73"/>
      <c r="IRU59" s="73"/>
      <c r="IRV59" s="73"/>
      <c r="IRW59" s="73"/>
      <c r="IRX59" s="73"/>
      <c r="IRY59" s="73"/>
      <c r="IRZ59" s="73"/>
      <c r="ISA59" s="73"/>
      <c r="ISB59" s="73"/>
      <c r="ISC59" s="73"/>
      <c r="ISD59" s="73"/>
      <c r="ISE59" s="73"/>
      <c r="ISF59" s="73"/>
      <c r="ISG59" s="73"/>
      <c r="ISH59" s="73"/>
      <c r="ISI59" s="73"/>
      <c r="ISJ59" s="73"/>
      <c r="ISK59" s="73"/>
      <c r="ISL59" s="73"/>
      <c r="ISM59" s="73"/>
      <c r="ISN59" s="73"/>
      <c r="ISO59" s="73"/>
      <c r="ISP59" s="73"/>
      <c r="ISQ59" s="73"/>
      <c r="ISR59" s="73"/>
      <c r="ISS59" s="73"/>
      <c r="IST59" s="73"/>
      <c r="ISU59" s="73"/>
      <c r="ISV59" s="73"/>
      <c r="ISW59" s="73"/>
      <c r="ISX59" s="73"/>
      <c r="ISY59" s="73"/>
      <c r="ISZ59" s="73"/>
      <c r="ITA59" s="73"/>
      <c r="ITB59" s="73"/>
      <c r="ITC59" s="73"/>
      <c r="ITD59" s="73"/>
      <c r="ITE59" s="73"/>
      <c r="ITF59" s="73"/>
      <c r="ITG59" s="73"/>
      <c r="ITH59" s="73"/>
      <c r="ITI59" s="73"/>
      <c r="ITJ59" s="73"/>
      <c r="ITK59" s="73"/>
      <c r="ITL59" s="73"/>
      <c r="ITM59" s="73"/>
      <c r="ITN59" s="73"/>
      <c r="ITO59" s="73"/>
      <c r="ITP59" s="73"/>
      <c r="ITQ59" s="73"/>
      <c r="ITR59" s="73"/>
      <c r="ITS59" s="73"/>
      <c r="ITT59" s="73"/>
      <c r="ITU59" s="73"/>
      <c r="ITV59" s="73"/>
      <c r="ITW59" s="73"/>
      <c r="ITX59" s="73"/>
      <c r="ITY59" s="73"/>
      <c r="ITZ59" s="73"/>
      <c r="IUA59" s="73"/>
      <c r="IUB59" s="73"/>
      <c r="IUC59" s="73"/>
      <c r="IUD59" s="73"/>
      <c r="IUE59" s="73"/>
      <c r="IUF59" s="73"/>
      <c r="IUG59" s="73"/>
      <c r="IUH59" s="73"/>
      <c r="IUI59" s="73"/>
      <c r="IUJ59" s="73"/>
      <c r="IUK59" s="73"/>
      <c r="IUL59" s="73"/>
      <c r="IUM59" s="73"/>
      <c r="IUN59" s="73"/>
      <c r="IUO59" s="73"/>
      <c r="IUP59" s="73"/>
      <c r="IUQ59" s="73"/>
      <c r="IUR59" s="73"/>
      <c r="IUS59" s="73"/>
      <c r="IUT59" s="73"/>
      <c r="IUU59" s="73"/>
      <c r="IUV59" s="73"/>
      <c r="IUW59" s="73"/>
      <c r="IUX59" s="73"/>
      <c r="IUY59" s="73"/>
      <c r="IUZ59" s="73"/>
      <c r="IVA59" s="73"/>
      <c r="IVB59" s="73"/>
      <c r="IVC59" s="73"/>
      <c r="IVD59" s="73"/>
      <c r="IVE59" s="73"/>
      <c r="IVF59" s="73"/>
      <c r="IVG59" s="73"/>
      <c r="IVH59" s="73"/>
      <c r="IVI59" s="73"/>
      <c r="IVJ59" s="73"/>
      <c r="IVK59" s="73"/>
      <c r="IVL59" s="73"/>
      <c r="IVM59" s="73"/>
      <c r="IVN59" s="73"/>
      <c r="IVO59" s="73"/>
      <c r="IVP59" s="73"/>
      <c r="IVQ59" s="73"/>
      <c r="IVR59" s="73"/>
      <c r="IVS59" s="73"/>
      <c r="IVT59" s="73"/>
      <c r="IVU59" s="73"/>
      <c r="IVV59" s="73"/>
      <c r="IVW59" s="73"/>
      <c r="IVX59" s="73"/>
      <c r="IVY59" s="73"/>
      <c r="IVZ59" s="73"/>
      <c r="IWA59" s="73"/>
      <c r="IWB59" s="73"/>
      <c r="IWC59" s="73"/>
      <c r="IWD59" s="73"/>
      <c r="IWE59" s="73"/>
      <c r="IWF59" s="73"/>
      <c r="IWG59" s="73"/>
      <c r="IWH59" s="73"/>
      <c r="IWI59" s="73"/>
      <c r="IWJ59" s="73"/>
      <c r="IWK59" s="73"/>
      <c r="IWL59" s="73"/>
      <c r="IWM59" s="73"/>
      <c r="IWN59" s="73"/>
      <c r="IWO59" s="73"/>
      <c r="IWP59" s="73"/>
      <c r="IWQ59" s="73"/>
      <c r="IWR59" s="73"/>
      <c r="IWS59" s="73"/>
      <c r="IWT59" s="73"/>
      <c r="IWU59" s="73"/>
      <c r="IWV59" s="73"/>
      <c r="IWW59" s="73"/>
      <c r="IWX59" s="73"/>
      <c r="IWY59" s="73"/>
      <c r="IWZ59" s="73"/>
      <c r="IXA59" s="73"/>
      <c r="IXB59" s="73"/>
      <c r="IXC59" s="73"/>
      <c r="IXD59" s="73"/>
      <c r="IXE59" s="73"/>
      <c r="IXF59" s="73"/>
      <c r="IXG59" s="73"/>
      <c r="IXH59" s="73"/>
      <c r="IXI59" s="73"/>
      <c r="IXJ59" s="73"/>
      <c r="IXK59" s="73"/>
      <c r="IXL59" s="73"/>
      <c r="IXM59" s="73"/>
      <c r="IXN59" s="73"/>
      <c r="IXO59" s="73"/>
      <c r="IXP59" s="73"/>
      <c r="IXQ59" s="73"/>
      <c r="IXR59" s="73"/>
      <c r="IXS59" s="73"/>
      <c r="IXT59" s="73"/>
      <c r="IXU59" s="73"/>
      <c r="IXV59" s="73"/>
      <c r="IXW59" s="73"/>
      <c r="IXX59" s="73"/>
      <c r="IXY59" s="73"/>
      <c r="IXZ59" s="73"/>
      <c r="IYA59" s="73"/>
      <c r="IYB59" s="73"/>
      <c r="IYC59" s="73"/>
      <c r="IYD59" s="73"/>
      <c r="IYE59" s="73"/>
      <c r="IYF59" s="73"/>
      <c r="IYG59" s="73"/>
      <c r="IYH59" s="73"/>
      <c r="IYI59" s="73"/>
      <c r="IYJ59" s="73"/>
      <c r="IYK59" s="73"/>
      <c r="IYL59" s="73"/>
      <c r="IYM59" s="73"/>
      <c r="IYN59" s="73"/>
      <c r="IYO59" s="73"/>
      <c r="IYP59" s="73"/>
      <c r="IYQ59" s="73"/>
      <c r="IYR59" s="73"/>
      <c r="IYS59" s="73"/>
      <c r="IYT59" s="73"/>
      <c r="IYU59" s="73"/>
      <c r="IYV59" s="73"/>
      <c r="IYW59" s="73"/>
      <c r="IYX59" s="73"/>
      <c r="IYY59" s="73"/>
      <c r="IYZ59" s="73"/>
      <c r="IZA59" s="73"/>
      <c r="IZB59" s="73"/>
      <c r="IZC59" s="73"/>
      <c r="IZD59" s="73"/>
      <c r="IZE59" s="73"/>
      <c r="IZF59" s="73"/>
      <c r="IZG59" s="73"/>
      <c r="IZH59" s="73"/>
      <c r="IZI59" s="73"/>
      <c r="IZJ59" s="73"/>
      <c r="IZK59" s="73"/>
      <c r="IZL59" s="73"/>
      <c r="IZM59" s="73"/>
      <c r="IZN59" s="73"/>
      <c r="IZO59" s="73"/>
      <c r="IZP59" s="73"/>
      <c r="IZQ59" s="73"/>
      <c r="IZR59" s="73"/>
      <c r="IZS59" s="73"/>
      <c r="IZT59" s="73"/>
      <c r="IZU59" s="73"/>
      <c r="IZV59" s="73"/>
      <c r="IZW59" s="73"/>
      <c r="IZX59" s="73"/>
      <c r="IZY59" s="73"/>
      <c r="IZZ59" s="73"/>
      <c r="JAA59" s="73"/>
      <c r="JAB59" s="73"/>
      <c r="JAC59" s="73"/>
      <c r="JAD59" s="73"/>
      <c r="JAE59" s="73"/>
      <c r="JAF59" s="73"/>
      <c r="JAG59" s="73"/>
      <c r="JAH59" s="73"/>
      <c r="JAI59" s="73"/>
      <c r="JAJ59" s="73"/>
      <c r="JAK59" s="73"/>
      <c r="JAL59" s="73"/>
      <c r="JAM59" s="73"/>
      <c r="JAN59" s="73"/>
      <c r="JAO59" s="73"/>
      <c r="JAP59" s="73"/>
      <c r="JAQ59" s="73"/>
      <c r="JAR59" s="73"/>
      <c r="JAS59" s="73"/>
      <c r="JAT59" s="73"/>
      <c r="JAU59" s="73"/>
      <c r="JAV59" s="73"/>
      <c r="JAW59" s="73"/>
      <c r="JAX59" s="73"/>
      <c r="JAY59" s="73"/>
      <c r="JAZ59" s="73"/>
      <c r="JBA59" s="73"/>
      <c r="JBB59" s="73"/>
      <c r="JBC59" s="73"/>
      <c r="JBD59" s="73"/>
      <c r="JBE59" s="73"/>
      <c r="JBF59" s="73"/>
      <c r="JBG59" s="73"/>
      <c r="JBH59" s="73"/>
      <c r="JBI59" s="73"/>
      <c r="JBJ59" s="73"/>
      <c r="JBK59" s="73"/>
      <c r="JBL59" s="73"/>
      <c r="JBM59" s="73"/>
      <c r="JBN59" s="73"/>
      <c r="JBO59" s="73"/>
      <c r="JBP59" s="73"/>
      <c r="JBQ59" s="73"/>
      <c r="JBR59" s="73"/>
      <c r="JBS59" s="73"/>
      <c r="JBT59" s="73"/>
      <c r="JBU59" s="73"/>
      <c r="JBV59" s="73"/>
      <c r="JBW59" s="73"/>
      <c r="JBX59" s="73"/>
      <c r="JBY59" s="73"/>
      <c r="JBZ59" s="73"/>
      <c r="JCA59" s="73"/>
      <c r="JCB59" s="73"/>
      <c r="JCC59" s="73"/>
      <c r="JCD59" s="73"/>
      <c r="JCE59" s="73"/>
      <c r="JCF59" s="73"/>
      <c r="JCG59" s="73"/>
      <c r="JCH59" s="73"/>
      <c r="JCI59" s="73"/>
      <c r="JCJ59" s="73"/>
      <c r="JCK59" s="73"/>
      <c r="JCL59" s="73"/>
      <c r="JCM59" s="73"/>
      <c r="JCN59" s="73"/>
      <c r="JCO59" s="73"/>
      <c r="JCP59" s="73"/>
      <c r="JCQ59" s="73"/>
      <c r="JCR59" s="73"/>
      <c r="JCS59" s="73"/>
      <c r="JCT59" s="73"/>
      <c r="JCU59" s="73"/>
      <c r="JCV59" s="73"/>
      <c r="JCW59" s="73"/>
      <c r="JCX59" s="73"/>
      <c r="JCY59" s="73"/>
      <c r="JCZ59" s="73"/>
      <c r="JDA59" s="73"/>
      <c r="JDB59" s="73"/>
      <c r="JDC59" s="73"/>
      <c r="JDD59" s="73"/>
      <c r="JDE59" s="73"/>
      <c r="JDF59" s="73"/>
      <c r="JDG59" s="73"/>
      <c r="JDH59" s="73"/>
      <c r="JDI59" s="73"/>
      <c r="JDJ59" s="73"/>
      <c r="JDK59" s="73"/>
      <c r="JDL59" s="73"/>
      <c r="JDM59" s="73"/>
      <c r="JDN59" s="73"/>
      <c r="JDO59" s="73"/>
      <c r="JDP59" s="73"/>
      <c r="JDQ59" s="73"/>
      <c r="JDR59" s="73"/>
      <c r="JDS59" s="73"/>
      <c r="JDT59" s="73"/>
      <c r="JDU59" s="73"/>
      <c r="JDV59" s="73"/>
      <c r="JDW59" s="73"/>
      <c r="JDX59" s="73"/>
      <c r="JDY59" s="73"/>
      <c r="JDZ59" s="73"/>
      <c r="JEA59" s="73"/>
      <c r="JEB59" s="73"/>
      <c r="JEC59" s="73"/>
      <c r="JED59" s="73"/>
      <c r="JEE59" s="73"/>
      <c r="JEF59" s="73"/>
      <c r="JEG59" s="73"/>
      <c r="JEH59" s="73"/>
      <c r="JEI59" s="73"/>
      <c r="JEJ59" s="73"/>
      <c r="JEK59" s="73"/>
      <c r="JEL59" s="73"/>
      <c r="JEM59" s="73"/>
      <c r="JEN59" s="73"/>
      <c r="JEO59" s="73"/>
      <c r="JEP59" s="73"/>
      <c r="JEQ59" s="73"/>
      <c r="JER59" s="73"/>
      <c r="JES59" s="73"/>
      <c r="JET59" s="73"/>
      <c r="JEU59" s="73"/>
      <c r="JEV59" s="73"/>
      <c r="JEW59" s="73"/>
      <c r="JEX59" s="73"/>
      <c r="JEY59" s="73"/>
      <c r="JEZ59" s="73"/>
      <c r="JFA59" s="73"/>
      <c r="JFB59" s="73"/>
      <c r="JFC59" s="73"/>
      <c r="JFD59" s="73"/>
      <c r="JFE59" s="73"/>
      <c r="JFF59" s="73"/>
      <c r="JFG59" s="73"/>
      <c r="JFH59" s="73"/>
      <c r="JFI59" s="73"/>
      <c r="JFJ59" s="73"/>
      <c r="JFK59" s="73"/>
      <c r="JFL59" s="73"/>
      <c r="JFM59" s="73"/>
      <c r="JFN59" s="73"/>
      <c r="JFO59" s="73"/>
      <c r="JFP59" s="73"/>
      <c r="JFQ59" s="73"/>
      <c r="JFR59" s="73"/>
      <c r="JFS59" s="73"/>
      <c r="JFT59" s="73"/>
      <c r="JFU59" s="73"/>
      <c r="JFV59" s="73"/>
      <c r="JFW59" s="73"/>
      <c r="JFX59" s="73"/>
      <c r="JFY59" s="73"/>
      <c r="JFZ59" s="73"/>
      <c r="JGA59" s="73"/>
      <c r="JGB59" s="73"/>
      <c r="JGC59" s="73"/>
      <c r="JGD59" s="73"/>
      <c r="JGE59" s="73"/>
      <c r="JGF59" s="73"/>
      <c r="JGG59" s="73"/>
      <c r="JGH59" s="73"/>
      <c r="JGI59" s="73"/>
      <c r="JGJ59" s="73"/>
      <c r="JGK59" s="73"/>
      <c r="JGL59" s="73"/>
      <c r="JGM59" s="73"/>
      <c r="JGN59" s="73"/>
      <c r="JGO59" s="73"/>
      <c r="JGP59" s="73"/>
      <c r="JGQ59" s="73"/>
      <c r="JGR59" s="73"/>
      <c r="JGS59" s="73"/>
      <c r="JGT59" s="73"/>
      <c r="JGU59" s="73"/>
      <c r="JGV59" s="73"/>
      <c r="JGW59" s="73"/>
      <c r="JGX59" s="73"/>
      <c r="JGY59" s="73"/>
      <c r="JGZ59" s="73"/>
      <c r="JHA59" s="73"/>
      <c r="JHB59" s="73"/>
      <c r="JHC59" s="73"/>
      <c r="JHD59" s="73"/>
      <c r="JHE59" s="73"/>
      <c r="JHF59" s="73"/>
      <c r="JHG59" s="73"/>
      <c r="JHH59" s="73"/>
      <c r="JHI59" s="73"/>
      <c r="JHJ59" s="73"/>
      <c r="JHK59" s="73"/>
      <c r="JHL59" s="73"/>
      <c r="JHM59" s="73"/>
      <c r="JHN59" s="73"/>
      <c r="JHO59" s="73"/>
      <c r="JHP59" s="73"/>
      <c r="JHQ59" s="73"/>
      <c r="JHR59" s="73"/>
      <c r="JHS59" s="73"/>
      <c r="JHT59" s="73"/>
      <c r="JHU59" s="73"/>
      <c r="JHV59" s="73"/>
      <c r="JHW59" s="73"/>
      <c r="JHX59" s="73"/>
      <c r="JHY59" s="73"/>
      <c r="JHZ59" s="73"/>
      <c r="JIA59" s="73"/>
      <c r="JIB59" s="73"/>
      <c r="JIC59" s="73"/>
      <c r="JID59" s="73"/>
      <c r="JIE59" s="73"/>
      <c r="JIF59" s="73"/>
      <c r="JIG59" s="73"/>
      <c r="JIH59" s="73"/>
      <c r="JII59" s="73"/>
      <c r="JIJ59" s="73"/>
      <c r="JIK59" s="73"/>
      <c r="JIL59" s="73"/>
      <c r="JIM59" s="73"/>
      <c r="JIN59" s="73"/>
      <c r="JIO59" s="73"/>
      <c r="JIP59" s="73"/>
      <c r="JIQ59" s="73"/>
      <c r="JIR59" s="73"/>
      <c r="JIS59" s="73"/>
      <c r="JIT59" s="73"/>
      <c r="JIU59" s="73"/>
      <c r="JIV59" s="73"/>
      <c r="JIW59" s="73"/>
      <c r="JIX59" s="73"/>
      <c r="JIY59" s="73"/>
      <c r="JIZ59" s="73"/>
      <c r="JJA59" s="73"/>
      <c r="JJB59" s="73"/>
      <c r="JJC59" s="73"/>
      <c r="JJD59" s="73"/>
      <c r="JJE59" s="73"/>
      <c r="JJF59" s="73"/>
      <c r="JJG59" s="73"/>
      <c r="JJH59" s="73"/>
      <c r="JJI59" s="73"/>
      <c r="JJJ59" s="73"/>
      <c r="JJK59" s="73"/>
      <c r="JJL59" s="73"/>
      <c r="JJM59" s="73"/>
      <c r="JJN59" s="73"/>
      <c r="JJO59" s="73"/>
      <c r="JJP59" s="73"/>
      <c r="JJQ59" s="73"/>
      <c r="JJR59" s="73"/>
      <c r="JJS59" s="73"/>
      <c r="JJT59" s="73"/>
      <c r="JJU59" s="73"/>
      <c r="JJV59" s="73"/>
      <c r="JJW59" s="73"/>
      <c r="JJX59" s="73"/>
      <c r="JJY59" s="73"/>
      <c r="JJZ59" s="73"/>
      <c r="JKA59" s="73"/>
      <c r="JKB59" s="73"/>
      <c r="JKC59" s="73"/>
      <c r="JKD59" s="73"/>
      <c r="JKE59" s="73"/>
      <c r="JKF59" s="73"/>
      <c r="JKG59" s="73"/>
      <c r="JKH59" s="73"/>
      <c r="JKI59" s="73"/>
      <c r="JKJ59" s="73"/>
      <c r="JKK59" s="73"/>
      <c r="JKL59" s="73"/>
      <c r="JKM59" s="73"/>
      <c r="JKN59" s="73"/>
      <c r="JKO59" s="73"/>
      <c r="JKP59" s="73"/>
      <c r="JKQ59" s="73"/>
      <c r="JKR59" s="73"/>
      <c r="JKS59" s="73"/>
      <c r="JKT59" s="73"/>
      <c r="JKU59" s="73"/>
      <c r="JKV59" s="73"/>
      <c r="JKW59" s="73"/>
      <c r="JKX59" s="73"/>
      <c r="JKY59" s="73"/>
      <c r="JKZ59" s="73"/>
      <c r="JLA59" s="73"/>
      <c r="JLB59" s="73"/>
      <c r="JLC59" s="73"/>
      <c r="JLD59" s="73"/>
      <c r="JLE59" s="73"/>
      <c r="JLF59" s="73"/>
      <c r="JLG59" s="73"/>
      <c r="JLH59" s="73"/>
      <c r="JLI59" s="73"/>
      <c r="JLJ59" s="73"/>
      <c r="JLK59" s="73"/>
      <c r="JLL59" s="73"/>
      <c r="JLM59" s="73"/>
      <c r="JLN59" s="73"/>
      <c r="JLO59" s="73"/>
      <c r="JLP59" s="73"/>
      <c r="JLQ59" s="73"/>
      <c r="JLR59" s="73"/>
      <c r="JLS59" s="73"/>
      <c r="JLT59" s="73"/>
      <c r="JLU59" s="73"/>
      <c r="JLV59" s="73"/>
      <c r="JLW59" s="73"/>
      <c r="JLX59" s="73"/>
      <c r="JLY59" s="73"/>
      <c r="JLZ59" s="73"/>
      <c r="JMA59" s="73"/>
      <c r="JMB59" s="73"/>
      <c r="JMC59" s="73"/>
      <c r="JMD59" s="73"/>
      <c r="JME59" s="73"/>
      <c r="JMF59" s="73"/>
      <c r="JMG59" s="73"/>
      <c r="JMH59" s="73"/>
      <c r="JMI59" s="73"/>
      <c r="JMJ59" s="73"/>
      <c r="JMK59" s="73"/>
      <c r="JML59" s="73"/>
      <c r="JMM59" s="73"/>
      <c r="JMN59" s="73"/>
      <c r="JMO59" s="73"/>
      <c r="JMP59" s="73"/>
      <c r="JMQ59" s="73"/>
      <c r="JMR59" s="73"/>
      <c r="JMS59" s="73"/>
      <c r="JMT59" s="73"/>
      <c r="JMU59" s="73"/>
      <c r="JMV59" s="73"/>
      <c r="JMW59" s="73"/>
      <c r="JMX59" s="73"/>
      <c r="JMY59" s="73"/>
      <c r="JMZ59" s="73"/>
      <c r="JNA59" s="73"/>
      <c r="JNB59" s="73"/>
      <c r="JNC59" s="73"/>
      <c r="JND59" s="73"/>
      <c r="JNE59" s="73"/>
      <c r="JNF59" s="73"/>
      <c r="JNG59" s="73"/>
      <c r="JNH59" s="73"/>
      <c r="JNI59" s="73"/>
      <c r="JNJ59" s="73"/>
      <c r="JNK59" s="73"/>
      <c r="JNL59" s="73"/>
      <c r="JNM59" s="73"/>
      <c r="JNN59" s="73"/>
      <c r="JNO59" s="73"/>
      <c r="JNP59" s="73"/>
      <c r="JNQ59" s="73"/>
      <c r="JNR59" s="73"/>
      <c r="JNS59" s="73"/>
      <c r="JNT59" s="73"/>
      <c r="JNU59" s="73"/>
      <c r="JNV59" s="73"/>
      <c r="JNW59" s="73"/>
      <c r="JNX59" s="73"/>
      <c r="JNY59" s="73"/>
      <c r="JNZ59" s="73"/>
      <c r="JOA59" s="73"/>
      <c r="JOB59" s="73"/>
      <c r="JOC59" s="73"/>
      <c r="JOD59" s="73"/>
      <c r="JOE59" s="73"/>
      <c r="JOF59" s="73"/>
      <c r="JOG59" s="73"/>
      <c r="JOH59" s="73"/>
      <c r="JOI59" s="73"/>
      <c r="JOJ59" s="73"/>
      <c r="JOK59" s="73"/>
      <c r="JOL59" s="73"/>
      <c r="JOM59" s="73"/>
      <c r="JON59" s="73"/>
      <c r="JOO59" s="73"/>
      <c r="JOP59" s="73"/>
      <c r="JOQ59" s="73"/>
      <c r="JOR59" s="73"/>
      <c r="JOS59" s="73"/>
      <c r="JOT59" s="73"/>
      <c r="JOU59" s="73"/>
      <c r="JOV59" s="73"/>
      <c r="JOW59" s="73"/>
      <c r="JOX59" s="73"/>
      <c r="JOY59" s="73"/>
      <c r="JOZ59" s="73"/>
      <c r="JPA59" s="73"/>
      <c r="JPB59" s="73"/>
      <c r="JPC59" s="73"/>
      <c r="JPD59" s="73"/>
      <c r="JPE59" s="73"/>
      <c r="JPF59" s="73"/>
      <c r="JPG59" s="73"/>
      <c r="JPH59" s="73"/>
      <c r="JPI59" s="73"/>
      <c r="JPJ59" s="73"/>
      <c r="JPK59" s="73"/>
      <c r="JPL59" s="73"/>
      <c r="JPM59" s="73"/>
      <c r="JPN59" s="73"/>
      <c r="JPO59" s="73"/>
      <c r="JPP59" s="73"/>
      <c r="JPQ59" s="73"/>
      <c r="JPR59" s="73"/>
      <c r="JPS59" s="73"/>
      <c r="JPT59" s="73"/>
      <c r="JPU59" s="73"/>
      <c r="JPV59" s="73"/>
      <c r="JPW59" s="73"/>
      <c r="JPX59" s="73"/>
      <c r="JPY59" s="73"/>
      <c r="JPZ59" s="73"/>
      <c r="JQA59" s="73"/>
      <c r="JQB59" s="73"/>
      <c r="JQC59" s="73"/>
      <c r="JQD59" s="73"/>
      <c r="JQE59" s="73"/>
      <c r="JQF59" s="73"/>
      <c r="JQG59" s="73"/>
      <c r="JQH59" s="73"/>
      <c r="JQI59" s="73"/>
      <c r="JQJ59" s="73"/>
      <c r="JQK59" s="73"/>
      <c r="JQL59" s="73"/>
      <c r="JQM59" s="73"/>
      <c r="JQN59" s="73"/>
      <c r="JQO59" s="73"/>
      <c r="JQP59" s="73"/>
      <c r="JQQ59" s="73"/>
      <c r="JQR59" s="73"/>
      <c r="JQS59" s="73"/>
      <c r="JQT59" s="73"/>
      <c r="JQU59" s="73"/>
      <c r="JQV59" s="73"/>
      <c r="JQW59" s="73"/>
      <c r="JQX59" s="73"/>
      <c r="JQY59" s="73"/>
      <c r="JQZ59" s="73"/>
      <c r="JRA59" s="73"/>
      <c r="JRB59" s="73"/>
      <c r="JRC59" s="73"/>
      <c r="JRD59" s="73"/>
      <c r="JRE59" s="73"/>
      <c r="JRF59" s="73"/>
      <c r="JRG59" s="73"/>
      <c r="JRH59" s="73"/>
      <c r="JRI59" s="73"/>
      <c r="JRJ59" s="73"/>
      <c r="JRK59" s="73"/>
      <c r="JRL59" s="73"/>
      <c r="JRM59" s="73"/>
      <c r="JRN59" s="73"/>
      <c r="JRO59" s="73"/>
      <c r="JRP59" s="73"/>
      <c r="JRQ59" s="73"/>
      <c r="JRR59" s="73"/>
      <c r="JRS59" s="73"/>
      <c r="JRT59" s="73"/>
      <c r="JRU59" s="73"/>
      <c r="JRV59" s="73"/>
      <c r="JRW59" s="73"/>
      <c r="JRX59" s="73"/>
      <c r="JRY59" s="73"/>
      <c r="JRZ59" s="73"/>
      <c r="JSA59" s="73"/>
      <c r="JSB59" s="73"/>
      <c r="JSC59" s="73"/>
      <c r="JSD59" s="73"/>
      <c r="JSE59" s="73"/>
      <c r="JSF59" s="73"/>
      <c r="JSG59" s="73"/>
      <c r="JSH59" s="73"/>
      <c r="JSI59" s="73"/>
      <c r="JSJ59" s="73"/>
      <c r="JSK59" s="73"/>
      <c r="JSL59" s="73"/>
      <c r="JSM59" s="73"/>
      <c r="JSN59" s="73"/>
      <c r="JSO59" s="73"/>
      <c r="JSP59" s="73"/>
      <c r="JSQ59" s="73"/>
      <c r="JSR59" s="73"/>
      <c r="JSS59" s="73"/>
      <c r="JST59" s="73"/>
      <c r="JSU59" s="73"/>
      <c r="JSV59" s="73"/>
      <c r="JSW59" s="73"/>
      <c r="JSX59" s="73"/>
      <c r="JSY59" s="73"/>
      <c r="JSZ59" s="73"/>
      <c r="JTA59" s="73"/>
      <c r="JTB59" s="73"/>
      <c r="JTC59" s="73"/>
      <c r="JTD59" s="73"/>
      <c r="JTE59" s="73"/>
      <c r="JTF59" s="73"/>
      <c r="JTG59" s="73"/>
      <c r="JTH59" s="73"/>
      <c r="JTI59" s="73"/>
      <c r="JTJ59" s="73"/>
      <c r="JTK59" s="73"/>
      <c r="JTL59" s="73"/>
      <c r="JTM59" s="73"/>
      <c r="JTN59" s="73"/>
      <c r="JTO59" s="73"/>
      <c r="JTP59" s="73"/>
      <c r="JTQ59" s="73"/>
      <c r="JTR59" s="73"/>
      <c r="JTS59" s="73"/>
      <c r="JTT59" s="73"/>
      <c r="JTU59" s="73"/>
      <c r="JTV59" s="73"/>
      <c r="JTW59" s="73"/>
      <c r="JTX59" s="73"/>
      <c r="JTY59" s="73"/>
      <c r="JTZ59" s="73"/>
      <c r="JUA59" s="73"/>
      <c r="JUB59" s="73"/>
      <c r="JUC59" s="73"/>
      <c r="JUD59" s="73"/>
      <c r="JUE59" s="73"/>
      <c r="JUF59" s="73"/>
      <c r="JUG59" s="73"/>
      <c r="JUH59" s="73"/>
      <c r="JUI59" s="73"/>
      <c r="JUJ59" s="73"/>
      <c r="JUK59" s="73"/>
      <c r="JUL59" s="73"/>
      <c r="JUM59" s="73"/>
      <c r="JUN59" s="73"/>
      <c r="JUO59" s="73"/>
      <c r="JUP59" s="73"/>
      <c r="JUQ59" s="73"/>
      <c r="JUR59" s="73"/>
      <c r="JUS59" s="73"/>
      <c r="JUT59" s="73"/>
      <c r="JUU59" s="73"/>
      <c r="JUV59" s="73"/>
      <c r="JUW59" s="73"/>
      <c r="JUX59" s="73"/>
      <c r="JUY59" s="73"/>
      <c r="JUZ59" s="73"/>
      <c r="JVA59" s="73"/>
      <c r="JVB59" s="73"/>
      <c r="JVC59" s="73"/>
      <c r="JVD59" s="73"/>
      <c r="JVE59" s="73"/>
      <c r="JVF59" s="73"/>
      <c r="JVG59" s="73"/>
      <c r="JVH59" s="73"/>
      <c r="JVI59" s="73"/>
      <c r="JVJ59" s="73"/>
      <c r="JVK59" s="73"/>
      <c r="JVL59" s="73"/>
      <c r="JVM59" s="73"/>
      <c r="JVN59" s="73"/>
      <c r="JVO59" s="73"/>
      <c r="JVP59" s="73"/>
      <c r="JVQ59" s="73"/>
      <c r="JVR59" s="73"/>
      <c r="JVS59" s="73"/>
      <c r="JVT59" s="73"/>
      <c r="JVU59" s="73"/>
      <c r="JVV59" s="73"/>
      <c r="JVW59" s="73"/>
      <c r="JVX59" s="73"/>
      <c r="JVY59" s="73"/>
      <c r="JVZ59" s="73"/>
      <c r="JWA59" s="73"/>
      <c r="JWB59" s="73"/>
      <c r="JWC59" s="73"/>
      <c r="JWD59" s="73"/>
      <c r="JWE59" s="73"/>
      <c r="JWF59" s="73"/>
      <c r="JWG59" s="73"/>
      <c r="JWH59" s="73"/>
      <c r="JWI59" s="73"/>
      <c r="JWJ59" s="73"/>
      <c r="JWK59" s="73"/>
      <c r="JWL59" s="73"/>
      <c r="JWM59" s="73"/>
      <c r="JWN59" s="73"/>
      <c r="JWO59" s="73"/>
      <c r="JWP59" s="73"/>
      <c r="JWQ59" s="73"/>
      <c r="JWR59" s="73"/>
      <c r="JWS59" s="73"/>
      <c r="JWT59" s="73"/>
      <c r="JWU59" s="73"/>
      <c r="JWV59" s="73"/>
      <c r="JWW59" s="73"/>
      <c r="JWX59" s="73"/>
      <c r="JWY59" s="73"/>
      <c r="JWZ59" s="73"/>
      <c r="JXA59" s="73"/>
      <c r="JXB59" s="73"/>
      <c r="JXC59" s="73"/>
      <c r="JXD59" s="73"/>
      <c r="JXE59" s="73"/>
      <c r="JXF59" s="73"/>
      <c r="JXG59" s="73"/>
      <c r="JXH59" s="73"/>
      <c r="JXI59" s="73"/>
      <c r="JXJ59" s="73"/>
      <c r="JXK59" s="73"/>
      <c r="JXL59" s="73"/>
      <c r="JXM59" s="73"/>
      <c r="JXN59" s="73"/>
      <c r="JXO59" s="73"/>
      <c r="JXP59" s="73"/>
      <c r="JXQ59" s="73"/>
      <c r="JXR59" s="73"/>
      <c r="JXS59" s="73"/>
      <c r="JXT59" s="73"/>
      <c r="JXU59" s="73"/>
      <c r="JXV59" s="73"/>
      <c r="JXW59" s="73"/>
      <c r="JXX59" s="73"/>
      <c r="JXY59" s="73"/>
      <c r="JXZ59" s="73"/>
      <c r="JYA59" s="73"/>
      <c r="JYB59" s="73"/>
      <c r="JYC59" s="73"/>
      <c r="JYD59" s="73"/>
      <c r="JYE59" s="73"/>
      <c r="JYF59" s="73"/>
      <c r="JYG59" s="73"/>
      <c r="JYH59" s="73"/>
      <c r="JYI59" s="73"/>
      <c r="JYJ59" s="73"/>
      <c r="JYK59" s="73"/>
      <c r="JYL59" s="73"/>
      <c r="JYM59" s="73"/>
      <c r="JYN59" s="73"/>
      <c r="JYO59" s="73"/>
      <c r="JYP59" s="73"/>
      <c r="JYQ59" s="73"/>
      <c r="JYR59" s="73"/>
      <c r="JYS59" s="73"/>
      <c r="JYT59" s="73"/>
      <c r="JYU59" s="73"/>
      <c r="JYV59" s="73"/>
      <c r="JYW59" s="73"/>
      <c r="JYX59" s="73"/>
      <c r="JYY59" s="73"/>
      <c r="JYZ59" s="73"/>
      <c r="JZA59" s="73"/>
      <c r="JZB59" s="73"/>
      <c r="JZC59" s="73"/>
      <c r="JZD59" s="73"/>
      <c r="JZE59" s="73"/>
      <c r="JZF59" s="73"/>
      <c r="JZG59" s="73"/>
      <c r="JZH59" s="73"/>
      <c r="JZI59" s="73"/>
      <c r="JZJ59" s="73"/>
      <c r="JZK59" s="73"/>
      <c r="JZL59" s="73"/>
      <c r="JZM59" s="73"/>
      <c r="JZN59" s="73"/>
      <c r="JZO59" s="73"/>
      <c r="JZP59" s="73"/>
      <c r="JZQ59" s="73"/>
      <c r="JZR59" s="73"/>
      <c r="JZS59" s="73"/>
      <c r="JZT59" s="73"/>
      <c r="JZU59" s="73"/>
      <c r="JZV59" s="73"/>
      <c r="JZW59" s="73"/>
      <c r="JZX59" s="73"/>
      <c r="JZY59" s="73"/>
      <c r="JZZ59" s="73"/>
      <c r="KAA59" s="73"/>
      <c r="KAB59" s="73"/>
      <c r="KAC59" s="73"/>
      <c r="KAD59" s="73"/>
      <c r="KAE59" s="73"/>
      <c r="KAF59" s="73"/>
      <c r="KAG59" s="73"/>
      <c r="KAH59" s="73"/>
      <c r="KAI59" s="73"/>
      <c r="KAJ59" s="73"/>
      <c r="KAK59" s="73"/>
      <c r="KAL59" s="73"/>
      <c r="KAM59" s="73"/>
      <c r="KAN59" s="73"/>
      <c r="KAO59" s="73"/>
      <c r="KAP59" s="73"/>
      <c r="KAQ59" s="73"/>
      <c r="KAR59" s="73"/>
      <c r="KAS59" s="73"/>
      <c r="KAT59" s="73"/>
      <c r="KAU59" s="73"/>
      <c r="KAV59" s="73"/>
      <c r="KAW59" s="73"/>
      <c r="KAX59" s="73"/>
      <c r="KAY59" s="73"/>
      <c r="KAZ59" s="73"/>
      <c r="KBA59" s="73"/>
      <c r="KBB59" s="73"/>
      <c r="KBC59" s="73"/>
      <c r="KBD59" s="73"/>
      <c r="KBE59" s="73"/>
      <c r="KBF59" s="73"/>
      <c r="KBG59" s="73"/>
      <c r="KBH59" s="73"/>
      <c r="KBI59" s="73"/>
      <c r="KBJ59" s="73"/>
      <c r="KBK59" s="73"/>
      <c r="KBL59" s="73"/>
      <c r="KBM59" s="73"/>
      <c r="KBN59" s="73"/>
      <c r="KBO59" s="73"/>
      <c r="KBP59" s="73"/>
      <c r="KBQ59" s="73"/>
      <c r="KBR59" s="73"/>
      <c r="KBS59" s="73"/>
      <c r="KBT59" s="73"/>
      <c r="KBU59" s="73"/>
      <c r="KBV59" s="73"/>
      <c r="KBW59" s="73"/>
      <c r="KBX59" s="73"/>
      <c r="KBY59" s="73"/>
      <c r="KBZ59" s="73"/>
      <c r="KCA59" s="73"/>
      <c r="KCB59" s="73"/>
      <c r="KCC59" s="73"/>
      <c r="KCD59" s="73"/>
      <c r="KCE59" s="73"/>
      <c r="KCF59" s="73"/>
      <c r="KCG59" s="73"/>
      <c r="KCH59" s="73"/>
      <c r="KCI59" s="73"/>
      <c r="KCJ59" s="73"/>
      <c r="KCK59" s="73"/>
      <c r="KCL59" s="73"/>
      <c r="KCM59" s="73"/>
      <c r="KCN59" s="73"/>
      <c r="KCO59" s="73"/>
      <c r="KCP59" s="73"/>
      <c r="KCQ59" s="73"/>
      <c r="KCR59" s="73"/>
      <c r="KCS59" s="73"/>
      <c r="KCT59" s="73"/>
      <c r="KCU59" s="73"/>
      <c r="KCV59" s="73"/>
      <c r="KCW59" s="73"/>
      <c r="KCX59" s="73"/>
      <c r="KCY59" s="73"/>
      <c r="KCZ59" s="73"/>
      <c r="KDA59" s="73"/>
      <c r="KDB59" s="73"/>
      <c r="KDC59" s="73"/>
      <c r="KDD59" s="73"/>
      <c r="KDE59" s="73"/>
      <c r="KDF59" s="73"/>
      <c r="KDG59" s="73"/>
      <c r="KDH59" s="73"/>
      <c r="KDI59" s="73"/>
      <c r="KDJ59" s="73"/>
      <c r="KDK59" s="73"/>
      <c r="KDL59" s="73"/>
      <c r="KDM59" s="73"/>
      <c r="KDN59" s="73"/>
      <c r="KDO59" s="73"/>
      <c r="KDP59" s="73"/>
      <c r="KDQ59" s="73"/>
      <c r="KDR59" s="73"/>
      <c r="KDS59" s="73"/>
      <c r="KDT59" s="73"/>
      <c r="KDU59" s="73"/>
      <c r="KDV59" s="73"/>
      <c r="KDW59" s="73"/>
      <c r="KDX59" s="73"/>
      <c r="KDY59" s="73"/>
      <c r="KDZ59" s="73"/>
      <c r="KEA59" s="73"/>
      <c r="KEB59" s="73"/>
      <c r="KEC59" s="73"/>
      <c r="KED59" s="73"/>
      <c r="KEE59" s="73"/>
      <c r="KEF59" s="73"/>
      <c r="KEG59" s="73"/>
      <c r="KEH59" s="73"/>
      <c r="KEI59" s="73"/>
      <c r="KEJ59" s="73"/>
      <c r="KEK59" s="73"/>
      <c r="KEL59" s="73"/>
      <c r="KEM59" s="73"/>
      <c r="KEN59" s="73"/>
      <c r="KEO59" s="73"/>
      <c r="KEP59" s="73"/>
      <c r="KEQ59" s="73"/>
      <c r="KER59" s="73"/>
      <c r="KES59" s="73"/>
      <c r="KET59" s="73"/>
      <c r="KEU59" s="73"/>
      <c r="KEV59" s="73"/>
      <c r="KEW59" s="73"/>
      <c r="KEX59" s="73"/>
      <c r="KEY59" s="73"/>
      <c r="KEZ59" s="73"/>
      <c r="KFA59" s="73"/>
      <c r="KFB59" s="73"/>
      <c r="KFC59" s="73"/>
      <c r="KFD59" s="73"/>
      <c r="KFE59" s="73"/>
      <c r="KFF59" s="73"/>
      <c r="KFG59" s="73"/>
      <c r="KFH59" s="73"/>
      <c r="KFI59" s="73"/>
      <c r="KFJ59" s="73"/>
      <c r="KFK59" s="73"/>
      <c r="KFL59" s="73"/>
      <c r="KFM59" s="73"/>
      <c r="KFN59" s="73"/>
      <c r="KFO59" s="73"/>
      <c r="KFP59" s="73"/>
      <c r="KFQ59" s="73"/>
      <c r="KFR59" s="73"/>
      <c r="KFS59" s="73"/>
      <c r="KFT59" s="73"/>
      <c r="KFU59" s="73"/>
      <c r="KFV59" s="73"/>
      <c r="KFW59" s="73"/>
      <c r="KFX59" s="73"/>
      <c r="KFY59" s="73"/>
      <c r="KFZ59" s="73"/>
      <c r="KGA59" s="73"/>
      <c r="KGB59" s="73"/>
      <c r="KGC59" s="73"/>
      <c r="KGD59" s="73"/>
      <c r="KGE59" s="73"/>
      <c r="KGF59" s="73"/>
      <c r="KGG59" s="73"/>
      <c r="KGH59" s="73"/>
      <c r="KGI59" s="73"/>
      <c r="KGJ59" s="73"/>
      <c r="KGK59" s="73"/>
      <c r="KGL59" s="73"/>
      <c r="KGM59" s="73"/>
      <c r="KGN59" s="73"/>
      <c r="KGO59" s="73"/>
      <c r="KGP59" s="73"/>
      <c r="KGQ59" s="73"/>
      <c r="KGR59" s="73"/>
      <c r="KGS59" s="73"/>
      <c r="KGT59" s="73"/>
      <c r="KGU59" s="73"/>
      <c r="KGV59" s="73"/>
      <c r="KGW59" s="73"/>
      <c r="KGX59" s="73"/>
      <c r="KGY59" s="73"/>
      <c r="KGZ59" s="73"/>
      <c r="KHA59" s="73"/>
      <c r="KHB59" s="73"/>
      <c r="KHC59" s="73"/>
      <c r="KHD59" s="73"/>
      <c r="KHE59" s="73"/>
      <c r="KHF59" s="73"/>
      <c r="KHG59" s="73"/>
      <c r="KHH59" s="73"/>
      <c r="KHI59" s="73"/>
      <c r="KHJ59" s="73"/>
      <c r="KHK59" s="73"/>
      <c r="KHL59" s="73"/>
      <c r="KHM59" s="73"/>
      <c r="KHN59" s="73"/>
      <c r="KHO59" s="73"/>
      <c r="KHP59" s="73"/>
      <c r="KHQ59" s="73"/>
      <c r="KHR59" s="73"/>
      <c r="KHS59" s="73"/>
      <c r="KHT59" s="73"/>
      <c r="KHU59" s="73"/>
      <c r="KHV59" s="73"/>
      <c r="KHW59" s="73"/>
      <c r="KHX59" s="73"/>
      <c r="KHY59" s="73"/>
      <c r="KHZ59" s="73"/>
      <c r="KIA59" s="73"/>
      <c r="KIB59" s="73"/>
      <c r="KIC59" s="73"/>
      <c r="KID59" s="73"/>
      <c r="KIE59" s="73"/>
      <c r="KIF59" s="73"/>
      <c r="KIG59" s="73"/>
      <c r="KIH59" s="73"/>
      <c r="KII59" s="73"/>
      <c r="KIJ59" s="73"/>
      <c r="KIK59" s="73"/>
      <c r="KIL59" s="73"/>
      <c r="KIM59" s="73"/>
      <c r="KIN59" s="73"/>
      <c r="KIO59" s="73"/>
      <c r="KIP59" s="73"/>
      <c r="KIQ59" s="73"/>
      <c r="KIR59" s="73"/>
      <c r="KIS59" s="73"/>
      <c r="KIT59" s="73"/>
      <c r="KIU59" s="73"/>
      <c r="KIV59" s="73"/>
      <c r="KIW59" s="73"/>
      <c r="KIX59" s="73"/>
      <c r="KIY59" s="73"/>
      <c r="KIZ59" s="73"/>
      <c r="KJA59" s="73"/>
      <c r="KJB59" s="73"/>
      <c r="KJC59" s="73"/>
      <c r="KJD59" s="73"/>
      <c r="KJE59" s="73"/>
      <c r="KJF59" s="73"/>
      <c r="KJG59" s="73"/>
      <c r="KJH59" s="73"/>
      <c r="KJI59" s="73"/>
      <c r="KJJ59" s="73"/>
      <c r="KJK59" s="73"/>
      <c r="KJL59" s="73"/>
      <c r="KJM59" s="73"/>
      <c r="KJN59" s="73"/>
      <c r="KJO59" s="73"/>
      <c r="KJP59" s="73"/>
      <c r="KJQ59" s="73"/>
      <c r="KJR59" s="73"/>
      <c r="KJS59" s="73"/>
      <c r="KJT59" s="73"/>
      <c r="KJU59" s="73"/>
      <c r="KJV59" s="73"/>
      <c r="KJW59" s="73"/>
      <c r="KJX59" s="73"/>
      <c r="KJY59" s="73"/>
      <c r="KJZ59" s="73"/>
      <c r="KKA59" s="73"/>
      <c r="KKB59" s="73"/>
      <c r="KKC59" s="73"/>
      <c r="KKD59" s="73"/>
      <c r="KKE59" s="73"/>
      <c r="KKF59" s="73"/>
      <c r="KKG59" s="73"/>
      <c r="KKH59" s="73"/>
      <c r="KKI59" s="73"/>
      <c r="KKJ59" s="73"/>
      <c r="KKK59" s="73"/>
      <c r="KKL59" s="73"/>
      <c r="KKM59" s="73"/>
      <c r="KKN59" s="73"/>
      <c r="KKO59" s="73"/>
      <c r="KKP59" s="73"/>
      <c r="KKQ59" s="73"/>
      <c r="KKR59" s="73"/>
      <c r="KKS59" s="73"/>
      <c r="KKT59" s="73"/>
      <c r="KKU59" s="73"/>
      <c r="KKV59" s="73"/>
      <c r="KKW59" s="73"/>
      <c r="KKX59" s="73"/>
      <c r="KKY59" s="73"/>
      <c r="KKZ59" s="73"/>
      <c r="KLA59" s="73"/>
      <c r="KLB59" s="73"/>
      <c r="KLC59" s="73"/>
      <c r="KLD59" s="73"/>
      <c r="KLE59" s="73"/>
      <c r="KLF59" s="73"/>
      <c r="KLG59" s="73"/>
      <c r="KLH59" s="73"/>
      <c r="KLI59" s="73"/>
      <c r="KLJ59" s="73"/>
      <c r="KLK59" s="73"/>
      <c r="KLL59" s="73"/>
      <c r="KLM59" s="73"/>
      <c r="KLN59" s="73"/>
      <c r="KLO59" s="73"/>
      <c r="KLP59" s="73"/>
      <c r="KLQ59" s="73"/>
      <c r="KLR59" s="73"/>
      <c r="KLS59" s="73"/>
      <c r="KLT59" s="73"/>
      <c r="KLU59" s="73"/>
      <c r="KLV59" s="73"/>
      <c r="KLW59" s="73"/>
      <c r="KLX59" s="73"/>
      <c r="KLY59" s="73"/>
      <c r="KLZ59" s="73"/>
      <c r="KMA59" s="73"/>
      <c r="KMB59" s="73"/>
      <c r="KMC59" s="73"/>
      <c r="KMD59" s="73"/>
      <c r="KME59" s="73"/>
      <c r="KMF59" s="73"/>
      <c r="KMG59" s="73"/>
      <c r="KMH59" s="73"/>
      <c r="KMI59" s="73"/>
      <c r="KMJ59" s="73"/>
      <c r="KMK59" s="73"/>
      <c r="KML59" s="73"/>
      <c r="KMM59" s="73"/>
      <c r="KMN59" s="73"/>
      <c r="KMO59" s="73"/>
      <c r="KMP59" s="73"/>
      <c r="KMQ59" s="73"/>
      <c r="KMR59" s="73"/>
      <c r="KMS59" s="73"/>
      <c r="KMT59" s="73"/>
      <c r="KMU59" s="73"/>
      <c r="KMV59" s="73"/>
      <c r="KMW59" s="73"/>
      <c r="KMX59" s="73"/>
      <c r="KMY59" s="73"/>
      <c r="KMZ59" s="73"/>
      <c r="KNA59" s="73"/>
      <c r="KNB59" s="73"/>
      <c r="KNC59" s="73"/>
      <c r="KND59" s="73"/>
      <c r="KNE59" s="73"/>
      <c r="KNF59" s="73"/>
      <c r="KNG59" s="73"/>
      <c r="KNH59" s="73"/>
      <c r="KNI59" s="73"/>
      <c r="KNJ59" s="73"/>
      <c r="KNK59" s="73"/>
      <c r="KNL59" s="73"/>
      <c r="KNM59" s="73"/>
      <c r="KNN59" s="73"/>
      <c r="KNO59" s="73"/>
      <c r="KNP59" s="73"/>
      <c r="KNQ59" s="73"/>
      <c r="KNR59" s="73"/>
      <c r="KNS59" s="73"/>
      <c r="KNT59" s="73"/>
      <c r="KNU59" s="73"/>
      <c r="KNV59" s="73"/>
      <c r="KNW59" s="73"/>
      <c r="KNX59" s="73"/>
      <c r="KNY59" s="73"/>
      <c r="KNZ59" s="73"/>
      <c r="KOA59" s="73"/>
      <c r="KOB59" s="73"/>
      <c r="KOC59" s="73"/>
      <c r="KOD59" s="73"/>
      <c r="KOE59" s="73"/>
      <c r="KOF59" s="73"/>
      <c r="KOG59" s="73"/>
      <c r="KOH59" s="73"/>
      <c r="KOI59" s="73"/>
      <c r="KOJ59" s="73"/>
      <c r="KOK59" s="73"/>
      <c r="KOL59" s="73"/>
      <c r="KOM59" s="73"/>
      <c r="KON59" s="73"/>
      <c r="KOO59" s="73"/>
      <c r="KOP59" s="73"/>
      <c r="KOQ59" s="73"/>
      <c r="KOR59" s="73"/>
      <c r="KOS59" s="73"/>
      <c r="KOT59" s="73"/>
      <c r="KOU59" s="73"/>
      <c r="KOV59" s="73"/>
      <c r="KOW59" s="73"/>
      <c r="KOX59" s="73"/>
      <c r="KOY59" s="73"/>
      <c r="KOZ59" s="73"/>
      <c r="KPA59" s="73"/>
      <c r="KPB59" s="73"/>
      <c r="KPC59" s="73"/>
      <c r="KPD59" s="73"/>
      <c r="KPE59" s="73"/>
      <c r="KPF59" s="73"/>
      <c r="KPG59" s="73"/>
      <c r="KPH59" s="73"/>
      <c r="KPI59" s="73"/>
      <c r="KPJ59" s="73"/>
      <c r="KPK59" s="73"/>
      <c r="KPL59" s="73"/>
      <c r="KPM59" s="73"/>
      <c r="KPN59" s="73"/>
      <c r="KPO59" s="73"/>
      <c r="KPP59" s="73"/>
      <c r="KPQ59" s="73"/>
      <c r="KPR59" s="73"/>
      <c r="KPS59" s="73"/>
      <c r="KPT59" s="73"/>
      <c r="KPU59" s="73"/>
      <c r="KPV59" s="73"/>
      <c r="KPW59" s="73"/>
      <c r="KPX59" s="73"/>
      <c r="KPY59" s="73"/>
      <c r="KPZ59" s="73"/>
      <c r="KQA59" s="73"/>
      <c r="KQB59" s="73"/>
      <c r="KQC59" s="73"/>
      <c r="KQD59" s="73"/>
      <c r="KQE59" s="73"/>
      <c r="KQF59" s="73"/>
      <c r="KQG59" s="73"/>
      <c r="KQH59" s="73"/>
      <c r="KQI59" s="73"/>
      <c r="KQJ59" s="73"/>
      <c r="KQK59" s="73"/>
      <c r="KQL59" s="73"/>
      <c r="KQM59" s="73"/>
      <c r="KQN59" s="73"/>
      <c r="KQO59" s="73"/>
      <c r="KQP59" s="73"/>
      <c r="KQQ59" s="73"/>
      <c r="KQR59" s="73"/>
      <c r="KQS59" s="73"/>
      <c r="KQT59" s="73"/>
      <c r="KQU59" s="73"/>
      <c r="KQV59" s="73"/>
      <c r="KQW59" s="73"/>
      <c r="KQX59" s="73"/>
      <c r="KQY59" s="73"/>
      <c r="KQZ59" s="73"/>
      <c r="KRA59" s="73"/>
      <c r="KRB59" s="73"/>
      <c r="KRC59" s="73"/>
      <c r="KRD59" s="73"/>
      <c r="KRE59" s="73"/>
      <c r="KRF59" s="73"/>
      <c r="KRG59" s="73"/>
      <c r="KRH59" s="73"/>
      <c r="KRI59" s="73"/>
      <c r="KRJ59" s="73"/>
      <c r="KRK59" s="73"/>
      <c r="KRL59" s="73"/>
      <c r="KRM59" s="73"/>
      <c r="KRN59" s="73"/>
      <c r="KRO59" s="73"/>
      <c r="KRP59" s="73"/>
      <c r="KRQ59" s="73"/>
      <c r="KRR59" s="73"/>
      <c r="KRS59" s="73"/>
      <c r="KRT59" s="73"/>
      <c r="KRU59" s="73"/>
      <c r="KRV59" s="73"/>
      <c r="KRW59" s="73"/>
      <c r="KRX59" s="73"/>
      <c r="KRY59" s="73"/>
      <c r="KRZ59" s="73"/>
      <c r="KSA59" s="73"/>
      <c r="KSB59" s="73"/>
      <c r="KSC59" s="73"/>
      <c r="KSD59" s="73"/>
      <c r="KSE59" s="73"/>
      <c r="KSF59" s="73"/>
      <c r="KSG59" s="73"/>
      <c r="KSH59" s="73"/>
      <c r="KSI59" s="73"/>
      <c r="KSJ59" s="73"/>
      <c r="KSK59" s="73"/>
      <c r="KSL59" s="73"/>
      <c r="KSM59" s="73"/>
      <c r="KSN59" s="73"/>
      <c r="KSO59" s="73"/>
      <c r="KSP59" s="73"/>
      <c r="KSQ59" s="73"/>
      <c r="KSR59" s="73"/>
      <c r="KSS59" s="73"/>
      <c r="KST59" s="73"/>
      <c r="KSU59" s="73"/>
      <c r="KSV59" s="73"/>
      <c r="KSW59" s="73"/>
      <c r="KSX59" s="73"/>
      <c r="KSY59" s="73"/>
      <c r="KSZ59" s="73"/>
      <c r="KTA59" s="73"/>
      <c r="KTB59" s="73"/>
      <c r="KTC59" s="73"/>
      <c r="KTD59" s="73"/>
      <c r="KTE59" s="73"/>
      <c r="KTF59" s="73"/>
      <c r="KTG59" s="73"/>
      <c r="KTH59" s="73"/>
      <c r="KTI59" s="73"/>
      <c r="KTJ59" s="73"/>
      <c r="KTK59" s="73"/>
      <c r="KTL59" s="73"/>
      <c r="KTM59" s="73"/>
      <c r="KTN59" s="73"/>
      <c r="KTO59" s="73"/>
      <c r="KTP59" s="73"/>
      <c r="KTQ59" s="73"/>
      <c r="KTR59" s="73"/>
      <c r="KTS59" s="73"/>
      <c r="KTT59" s="73"/>
      <c r="KTU59" s="73"/>
      <c r="KTV59" s="73"/>
      <c r="KTW59" s="73"/>
      <c r="KTX59" s="73"/>
      <c r="KTY59" s="73"/>
      <c r="KTZ59" s="73"/>
      <c r="KUA59" s="73"/>
      <c r="KUB59" s="73"/>
      <c r="KUC59" s="73"/>
      <c r="KUD59" s="73"/>
      <c r="KUE59" s="73"/>
      <c r="KUF59" s="73"/>
      <c r="KUG59" s="73"/>
      <c r="KUH59" s="73"/>
      <c r="KUI59" s="73"/>
      <c r="KUJ59" s="73"/>
      <c r="KUK59" s="73"/>
      <c r="KUL59" s="73"/>
      <c r="KUM59" s="73"/>
      <c r="KUN59" s="73"/>
      <c r="KUO59" s="73"/>
      <c r="KUP59" s="73"/>
      <c r="KUQ59" s="73"/>
      <c r="KUR59" s="73"/>
      <c r="KUS59" s="73"/>
      <c r="KUT59" s="73"/>
      <c r="KUU59" s="73"/>
      <c r="KUV59" s="73"/>
      <c r="KUW59" s="73"/>
      <c r="KUX59" s="73"/>
      <c r="KUY59" s="73"/>
      <c r="KUZ59" s="73"/>
      <c r="KVA59" s="73"/>
      <c r="KVB59" s="73"/>
      <c r="KVC59" s="73"/>
      <c r="KVD59" s="73"/>
      <c r="KVE59" s="73"/>
      <c r="KVF59" s="73"/>
      <c r="KVG59" s="73"/>
      <c r="KVH59" s="73"/>
      <c r="KVI59" s="73"/>
      <c r="KVJ59" s="73"/>
      <c r="KVK59" s="73"/>
      <c r="KVL59" s="73"/>
      <c r="KVM59" s="73"/>
      <c r="KVN59" s="73"/>
      <c r="KVO59" s="73"/>
      <c r="KVP59" s="73"/>
      <c r="KVQ59" s="73"/>
      <c r="KVR59" s="73"/>
      <c r="KVS59" s="73"/>
      <c r="KVT59" s="73"/>
      <c r="KVU59" s="73"/>
      <c r="KVV59" s="73"/>
      <c r="KVW59" s="73"/>
      <c r="KVX59" s="73"/>
      <c r="KVY59" s="73"/>
      <c r="KVZ59" s="73"/>
      <c r="KWA59" s="73"/>
      <c r="KWB59" s="73"/>
      <c r="KWC59" s="73"/>
      <c r="KWD59" s="73"/>
      <c r="KWE59" s="73"/>
      <c r="KWF59" s="73"/>
      <c r="KWG59" s="73"/>
      <c r="KWH59" s="73"/>
      <c r="KWI59" s="73"/>
      <c r="KWJ59" s="73"/>
      <c r="KWK59" s="73"/>
      <c r="KWL59" s="73"/>
      <c r="KWM59" s="73"/>
      <c r="KWN59" s="73"/>
      <c r="KWO59" s="73"/>
      <c r="KWP59" s="73"/>
      <c r="KWQ59" s="73"/>
      <c r="KWR59" s="73"/>
      <c r="KWS59" s="73"/>
      <c r="KWT59" s="73"/>
      <c r="KWU59" s="73"/>
      <c r="KWV59" s="73"/>
      <c r="KWW59" s="73"/>
      <c r="KWX59" s="73"/>
      <c r="KWY59" s="73"/>
      <c r="KWZ59" s="73"/>
      <c r="KXA59" s="73"/>
      <c r="KXB59" s="73"/>
      <c r="KXC59" s="73"/>
      <c r="KXD59" s="73"/>
      <c r="KXE59" s="73"/>
      <c r="KXF59" s="73"/>
      <c r="KXG59" s="73"/>
      <c r="KXH59" s="73"/>
      <c r="KXI59" s="73"/>
      <c r="KXJ59" s="73"/>
      <c r="KXK59" s="73"/>
      <c r="KXL59" s="73"/>
      <c r="KXM59" s="73"/>
      <c r="KXN59" s="73"/>
      <c r="KXO59" s="73"/>
      <c r="KXP59" s="73"/>
      <c r="KXQ59" s="73"/>
      <c r="KXR59" s="73"/>
      <c r="KXS59" s="73"/>
      <c r="KXT59" s="73"/>
      <c r="KXU59" s="73"/>
      <c r="KXV59" s="73"/>
      <c r="KXW59" s="73"/>
      <c r="KXX59" s="73"/>
      <c r="KXY59" s="73"/>
      <c r="KXZ59" s="73"/>
      <c r="KYA59" s="73"/>
      <c r="KYB59" s="73"/>
      <c r="KYC59" s="73"/>
      <c r="KYD59" s="73"/>
      <c r="KYE59" s="73"/>
      <c r="KYF59" s="73"/>
      <c r="KYG59" s="73"/>
      <c r="KYH59" s="73"/>
      <c r="KYI59" s="73"/>
      <c r="KYJ59" s="73"/>
      <c r="KYK59" s="73"/>
      <c r="KYL59" s="73"/>
      <c r="KYM59" s="73"/>
      <c r="KYN59" s="73"/>
      <c r="KYO59" s="73"/>
      <c r="KYP59" s="73"/>
      <c r="KYQ59" s="73"/>
      <c r="KYR59" s="73"/>
      <c r="KYS59" s="73"/>
      <c r="KYT59" s="73"/>
      <c r="KYU59" s="73"/>
      <c r="KYV59" s="73"/>
      <c r="KYW59" s="73"/>
      <c r="KYX59" s="73"/>
      <c r="KYY59" s="73"/>
      <c r="KYZ59" s="73"/>
      <c r="KZA59" s="73"/>
      <c r="KZB59" s="73"/>
      <c r="KZC59" s="73"/>
      <c r="KZD59" s="73"/>
      <c r="KZE59" s="73"/>
      <c r="KZF59" s="73"/>
      <c r="KZG59" s="73"/>
      <c r="KZH59" s="73"/>
      <c r="KZI59" s="73"/>
      <c r="KZJ59" s="73"/>
      <c r="KZK59" s="73"/>
      <c r="KZL59" s="73"/>
      <c r="KZM59" s="73"/>
      <c r="KZN59" s="73"/>
      <c r="KZO59" s="73"/>
      <c r="KZP59" s="73"/>
      <c r="KZQ59" s="73"/>
      <c r="KZR59" s="73"/>
      <c r="KZS59" s="73"/>
      <c r="KZT59" s="73"/>
      <c r="KZU59" s="73"/>
      <c r="KZV59" s="73"/>
      <c r="KZW59" s="73"/>
      <c r="KZX59" s="73"/>
      <c r="KZY59" s="73"/>
      <c r="KZZ59" s="73"/>
      <c r="LAA59" s="73"/>
      <c r="LAB59" s="73"/>
      <c r="LAC59" s="73"/>
      <c r="LAD59" s="73"/>
      <c r="LAE59" s="73"/>
      <c r="LAF59" s="73"/>
      <c r="LAG59" s="73"/>
      <c r="LAH59" s="73"/>
      <c r="LAI59" s="73"/>
      <c r="LAJ59" s="73"/>
      <c r="LAK59" s="73"/>
      <c r="LAL59" s="73"/>
      <c r="LAM59" s="73"/>
      <c r="LAN59" s="73"/>
      <c r="LAO59" s="73"/>
      <c r="LAP59" s="73"/>
      <c r="LAQ59" s="73"/>
      <c r="LAR59" s="73"/>
      <c r="LAS59" s="73"/>
      <c r="LAT59" s="73"/>
      <c r="LAU59" s="73"/>
      <c r="LAV59" s="73"/>
      <c r="LAW59" s="73"/>
      <c r="LAX59" s="73"/>
      <c r="LAY59" s="73"/>
      <c r="LAZ59" s="73"/>
      <c r="LBA59" s="73"/>
      <c r="LBB59" s="73"/>
      <c r="LBC59" s="73"/>
      <c r="LBD59" s="73"/>
      <c r="LBE59" s="73"/>
      <c r="LBF59" s="73"/>
      <c r="LBG59" s="73"/>
      <c r="LBH59" s="73"/>
      <c r="LBI59" s="73"/>
      <c r="LBJ59" s="73"/>
      <c r="LBK59" s="73"/>
      <c r="LBL59" s="73"/>
      <c r="LBM59" s="73"/>
      <c r="LBN59" s="73"/>
      <c r="LBO59" s="73"/>
      <c r="LBP59" s="73"/>
      <c r="LBQ59" s="73"/>
      <c r="LBR59" s="73"/>
      <c r="LBS59" s="73"/>
      <c r="LBT59" s="73"/>
      <c r="LBU59" s="73"/>
      <c r="LBV59" s="73"/>
      <c r="LBW59" s="73"/>
      <c r="LBX59" s="73"/>
      <c r="LBY59" s="73"/>
      <c r="LBZ59" s="73"/>
      <c r="LCA59" s="73"/>
      <c r="LCB59" s="73"/>
      <c r="LCC59" s="73"/>
      <c r="LCD59" s="73"/>
      <c r="LCE59" s="73"/>
      <c r="LCF59" s="73"/>
      <c r="LCG59" s="73"/>
      <c r="LCH59" s="73"/>
      <c r="LCI59" s="73"/>
      <c r="LCJ59" s="73"/>
      <c r="LCK59" s="73"/>
      <c r="LCL59" s="73"/>
      <c r="LCM59" s="73"/>
      <c r="LCN59" s="73"/>
      <c r="LCO59" s="73"/>
      <c r="LCP59" s="73"/>
      <c r="LCQ59" s="73"/>
      <c r="LCR59" s="73"/>
      <c r="LCS59" s="73"/>
      <c r="LCT59" s="73"/>
      <c r="LCU59" s="73"/>
      <c r="LCV59" s="73"/>
      <c r="LCW59" s="73"/>
      <c r="LCX59" s="73"/>
      <c r="LCY59" s="73"/>
      <c r="LCZ59" s="73"/>
      <c r="LDA59" s="73"/>
      <c r="LDB59" s="73"/>
      <c r="LDC59" s="73"/>
      <c r="LDD59" s="73"/>
      <c r="LDE59" s="73"/>
      <c r="LDF59" s="73"/>
      <c r="LDG59" s="73"/>
      <c r="LDH59" s="73"/>
      <c r="LDI59" s="73"/>
      <c r="LDJ59" s="73"/>
      <c r="LDK59" s="73"/>
      <c r="LDL59" s="73"/>
      <c r="LDM59" s="73"/>
      <c r="LDN59" s="73"/>
      <c r="LDO59" s="73"/>
      <c r="LDP59" s="73"/>
      <c r="LDQ59" s="73"/>
      <c r="LDR59" s="73"/>
      <c r="LDS59" s="73"/>
      <c r="LDT59" s="73"/>
      <c r="LDU59" s="73"/>
      <c r="LDV59" s="73"/>
      <c r="LDW59" s="73"/>
      <c r="LDX59" s="73"/>
      <c r="LDY59" s="73"/>
      <c r="LDZ59" s="73"/>
      <c r="LEA59" s="73"/>
      <c r="LEB59" s="73"/>
      <c r="LEC59" s="73"/>
      <c r="LED59" s="73"/>
      <c r="LEE59" s="73"/>
      <c r="LEF59" s="73"/>
      <c r="LEG59" s="73"/>
      <c r="LEH59" s="73"/>
      <c r="LEI59" s="73"/>
      <c r="LEJ59" s="73"/>
      <c r="LEK59" s="73"/>
      <c r="LEL59" s="73"/>
      <c r="LEM59" s="73"/>
      <c r="LEN59" s="73"/>
      <c r="LEO59" s="73"/>
      <c r="LEP59" s="73"/>
      <c r="LEQ59" s="73"/>
      <c r="LER59" s="73"/>
      <c r="LES59" s="73"/>
      <c r="LET59" s="73"/>
      <c r="LEU59" s="73"/>
      <c r="LEV59" s="73"/>
      <c r="LEW59" s="73"/>
      <c r="LEX59" s="73"/>
      <c r="LEY59" s="73"/>
      <c r="LEZ59" s="73"/>
      <c r="LFA59" s="73"/>
      <c r="LFB59" s="73"/>
      <c r="LFC59" s="73"/>
      <c r="LFD59" s="73"/>
      <c r="LFE59" s="73"/>
      <c r="LFF59" s="73"/>
      <c r="LFG59" s="73"/>
      <c r="LFH59" s="73"/>
      <c r="LFI59" s="73"/>
      <c r="LFJ59" s="73"/>
      <c r="LFK59" s="73"/>
      <c r="LFL59" s="73"/>
      <c r="LFM59" s="73"/>
      <c r="LFN59" s="73"/>
      <c r="LFO59" s="73"/>
      <c r="LFP59" s="73"/>
      <c r="LFQ59" s="73"/>
      <c r="LFR59" s="73"/>
      <c r="LFS59" s="73"/>
      <c r="LFT59" s="73"/>
      <c r="LFU59" s="73"/>
      <c r="LFV59" s="73"/>
      <c r="LFW59" s="73"/>
      <c r="LFX59" s="73"/>
      <c r="LFY59" s="73"/>
      <c r="LFZ59" s="73"/>
      <c r="LGA59" s="73"/>
      <c r="LGB59" s="73"/>
      <c r="LGC59" s="73"/>
      <c r="LGD59" s="73"/>
      <c r="LGE59" s="73"/>
      <c r="LGF59" s="73"/>
      <c r="LGG59" s="73"/>
      <c r="LGH59" s="73"/>
      <c r="LGI59" s="73"/>
      <c r="LGJ59" s="73"/>
      <c r="LGK59" s="73"/>
      <c r="LGL59" s="73"/>
      <c r="LGM59" s="73"/>
      <c r="LGN59" s="73"/>
      <c r="LGO59" s="73"/>
      <c r="LGP59" s="73"/>
      <c r="LGQ59" s="73"/>
      <c r="LGR59" s="73"/>
      <c r="LGS59" s="73"/>
      <c r="LGT59" s="73"/>
      <c r="LGU59" s="73"/>
      <c r="LGV59" s="73"/>
      <c r="LGW59" s="73"/>
      <c r="LGX59" s="73"/>
      <c r="LGY59" s="73"/>
      <c r="LGZ59" s="73"/>
      <c r="LHA59" s="73"/>
      <c r="LHB59" s="73"/>
      <c r="LHC59" s="73"/>
      <c r="LHD59" s="73"/>
      <c r="LHE59" s="73"/>
      <c r="LHF59" s="73"/>
      <c r="LHG59" s="73"/>
      <c r="LHH59" s="73"/>
      <c r="LHI59" s="73"/>
      <c r="LHJ59" s="73"/>
      <c r="LHK59" s="73"/>
      <c r="LHL59" s="73"/>
      <c r="LHM59" s="73"/>
      <c r="LHN59" s="73"/>
      <c r="LHO59" s="73"/>
      <c r="LHP59" s="73"/>
      <c r="LHQ59" s="73"/>
      <c r="LHR59" s="73"/>
      <c r="LHS59" s="73"/>
      <c r="LHT59" s="73"/>
      <c r="LHU59" s="73"/>
      <c r="LHV59" s="73"/>
      <c r="LHW59" s="73"/>
      <c r="LHX59" s="73"/>
      <c r="LHY59" s="73"/>
      <c r="LHZ59" s="73"/>
      <c r="LIA59" s="73"/>
      <c r="LIB59" s="73"/>
      <c r="LIC59" s="73"/>
      <c r="LID59" s="73"/>
      <c r="LIE59" s="73"/>
      <c r="LIF59" s="73"/>
      <c r="LIG59" s="73"/>
      <c r="LIH59" s="73"/>
      <c r="LII59" s="73"/>
      <c r="LIJ59" s="73"/>
      <c r="LIK59" s="73"/>
      <c r="LIL59" s="73"/>
      <c r="LIM59" s="73"/>
      <c r="LIN59" s="73"/>
      <c r="LIO59" s="73"/>
      <c r="LIP59" s="73"/>
      <c r="LIQ59" s="73"/>
      <c r="LIR59" s="73"/>
      <c r="LIS59" s="73"/>
      <c r="LIT59" s="73"/>
      <c r="LIU59" s="73"/>
      <c r="LIV59" s="73"/>
      <c r="LIW59" s="73"/>
      <c r="LIX59" s="73"/>
      <c r="LIY59" s="73"/>
      <c r="LIZ59" s="73"/>
      <c r="LJA59" s="73"/>
      <c r="LJB59" s="73"/>
      <c r="LJC59" s="73"/>
      <c r="LJD59" s="73"/>
      <c r="LJE59" s="73"/>
      <c r="LJF59" s="73"/>
      <c r="LJG59" s="73"/>
      <c r="LJH59" s="73"/>
      <c r="LJI59" s="73"/>
      <c r="LJJ59" s="73"/>
      <c r="LJK59" s="73"/>
      <c r="LJL59" s="73"/>
      <c r="LJM59" s="73"/>
      <c r="LJN59" s="73"/>
      <c r="LJO59" s="73"/>
      <c r="LJP59" s="73"/>
      <c r="LJQ59" s="73"/>
      <c r="LJR59" s="73"/>
      <c r="LJS59" s="73"/>
      <c r="LJT59" s="73"/>
      <c r="LJU59" s="73"/>
      <c r="LJV59" s="73"/>
      <c r="LJW59" s="73"/>
      <c r="LJX59" s="73"/>
      <c r="LJY59" s="73"/>
      <c r="LJZ59" s="73"/>
      <c r="LKA59" s="73"/>
      <c r="LKB59" s="73"/>
      <c r="LKC59" s="73"/>
      <c r="LKD59" s="73"/>
      <c r="LKE59" s="73"/>
      <c r="LKF59" s="73"/>
      <c r="LKG59" s="73"/>
      <c r="LKH59" s="73"/>
      <c r="LKI59" s="73"/>
      <c r="LKJ59" s="73"/>
      <c r="LKK59" s="73"/>
      <c r="LKL59" s="73"/>
      <c r="LKM59" s="73"/>
      <c r="LKN59" s="73"/>
      <c r="LKO59" s="73"/>
      <c r="LKP59" s="73"/>
      <c r="LKQ59" s="73"/>
      <c r="LKR59" s="73"/>
      <c r="LKS59" s="73"/>
      <c r="LKT59" s="73"/>
      <c r="LKU59" s="73"/>
      <c r="LKV59" s="73"/>
      <c r="LKW59" s="73"/>
      <c r="LKX59" s="73"/>
      <c r="LKY59" s="73"/>
      <c r="LKZ59" s="73"/>
      <c r="LLA59" s="73"/>
      <c r="LLB59" s="73"/>
      <c r="LLC59" s="73"/>
      <c r="LLD59" s="73"/>
      <c r="LLE59" s="73"/>
      <c r="LLF59" s="73"/>
      <c r="LLG59" s="73"/>
      <c r="LLH59" s="73"/>
      <c r="LLI59" s="73"/>
      <c r="LLJ59" s="73"/>
      <c r="LLK59" s="73"/>
      <c r="LLL59" s="73"/>
      <c r="LLM59" s="73"/>
      <c r="LLN59" s="73"/>
      <c r="LLO59" s="73"/>
      <c r="LLP59" s="73"/>
      <c r="LLQ59" s="73"/>
      <c r="LLR59" s="73"/>
      <c r="LLS59" s="73"/>
      <c r="LLT59" s="73"/>
      <c r="LLU59" s="73"/>
      <c r="LLV59" s="73"/>
      <c r="LLW59" s="73"/>
      <c r="LLX59" s="73"/>
      <c r="LLY59" s="73"/>
      <c r="LLZ59" s="73"/>
      <c r="LMA59" s="73"/>
      <c r="LMB59" s="73"/>
      <c r="LMC59" s="73"/>
      <c r="LMD59" s="73"/>
      <c r="LME59" s="73"/>
      <c r="LMF59" s="73"/>
      <c r="LMG59" s="73"/>
      <c r="LMH59" s="73"/>
      <c r="LMI59" s="73"/>
      <c r="LMJ59" s="73"/>
      <c r="LMK59" s="73"/>
      <c r="LML59" s="73"/>
      <c r="LMM59" s="73"/>
      <c r="LMN59" s="73"/>
      <c r="LMO59" s="73"/>
      <c r="LMP59" s="73"/>
      <c r="LMQ59" s="73"/>
      <c r="LMR59" s="73"/>
      <c r="LMS59" s="73"/>
      <c r="LMT59" s="73"/>
      <c r="LMU59" s="73"/>
      <c r="LMV59" s="73"/>
      <c r="LMW59" s="73"/>
      <c r="LMX59" s="73"/>
      <c r="LMY59" s="73"/>
      <c r="LMZ59" s="73"/>
      <c r="LNA59" s="73"/>
      <c r="LNB59" s="73"/>
      <c r="LNC59" s="73"/>
      <c r="LND59" s="73"/>
      <c r="LNE59" s="73"/>
      <c r="LNF59" s="73"/>
      <c r="LNG59" s="73"/>
      <c r="LNH59" s="73"/>
      <c r="LNI59" s="73"/>
      <c r="LNJ59" s="73"/>
      <c r="LNK59" s="73"/>
      <c r="LNL59" s="73"/>
      <c r="LNM59" s="73"/>
      <c r="LNN59" s="73"/>
      <c r="LNO59" s="73"/>
      <c r="LNP59" s="73"/>
      <c r="LNQ59" s="73"/>
      <c r="LNR59" s="73"/>
      <c r="LNS59" s="73"/>
      <c r="LNT59" s="73"/>
      <c r="LNU59" s="73"/>
      <c r="LNV59" s="73"/>
      <c r="LNW59" s="73"/>
      <c r="LNX59" s="73"/>
      <c r="LNY59" s="73"/>
      <c r="LNZ59" s="73"/>
      <c r="LOA59" s="73"/>
      <c r="LOB59" s="73"/>
      <c r="LOC59" s="73"/>
      <c r="LOD59" s="73"/>
      <c r="LOE59" s="73"/>
      <c r="LOF59" s="73"/>
      <c r="LOG59" s="73"/>
      <c r="LOH59" s="73"/>
      <c r="LOI59" s="73"/>
      <c r="LOJ59" s="73"/>
      <c r="LOK59" s="73"/>
      <c r="LOL59" s="73"/>
      <c r="LOM59" s="73"/>
      <c r="LON59" s="73"/>
      <c r="LOO59" s="73"/>
      <c r="LOP59" s="73"/>
      <c r="LOQ59" s="73"/>
      <c r="LOR59" s="73"/>
      <c r="LOS59" s="73"/>
      <c r="LOT59" s="73"/>
      <c r="LOU59" s="73"/>
      <c r="LOV59" s="73"/>
      <c r="LOW59" s="73"/>
      <c r="LOX59" s="73"/>
      <c r="LOY59" s="73"/>
      <c r="LOZ59" s="73"/>
      <c r="LPA59" s="73"/>
      <c r="LPB59" s="73"/>
      <c r="LPC59" s="73"/>
      <c r="LPD59" s="73"/>
      <c r="LPE59" s="73"/>
      <c r="LPF59" s="73"/>
      <c r="LPG59" s="73"/>
      <c r="LPH59" s="73"/>
      <c r="LPI59" s="73"/>
      <c r="LPJ59" s="73"/>
      <c r="LPK59" s="73"/>
      <c r="LPL59" s="73"/>
      <c r="LPM59" s="73"/>
      <c r="LPN59" s="73"/>
      <c r="LPO59" s="73"/>
      <c r="LPP59" s="73"/>
      <c r="LPQ59" s="73"/>
      <c r="LPR59" s="73"/>
      <c r="LPS59" s="73"/>
      <c r="LPT59" s="73"/>
      <c r="LPU59" s="73"/>
      <c r="LPV59" s="73"/>
      <c r="LPW59" s="73"/>
      <c r="LPX59" s="73"/>
      <c r="LPY59" s="73"/>
      <c r="LPZ59" s="73"/>
      <c r="LQA59" s="73"/>
      <c r="LQB59" s="73"/>
      <c r="LQC59" s="73"/>
      <c r="LQD59" s="73"/>
      <c r="LQE59" s="73"/>
      <c r="LQF59" s="73"/>
      <c r="LQG59" s="73"/>
      <c r="LQH59" s="73"/>
      <c r="LQI59" s="73"/>
      <c r="LQJ59" s="73"/>
      <c r="LQK59" s="73"/>
      <c r="LQL59" s="73"/>
      <c r="LQM59" s="73"/>
      <c r="LQN59" s="73"/>
      <c r="LQO59" s="73"/>
      <c r="LQP59" s="73"/>
      <c r="LQQ59" s="73"/>
      <c r="LQR59" s="73"/>
      <c r="LQS59" s="73"/>
      <c r="LQT59" s="73"/>
      <c r="LQU59" s="73"/>
      <c r="LQV59" s="73"/>
      <c r="LQW59" s="73"/>
      <c r="LQX59" s="73"/>
      <c r="LQY59" s="73"/>
      <c r="LQZ59" s="73"/>
      <c r="LRA59" s="73"/>
      <c r="LRB59" s="73"/>
      <c r="LRC59" s="73"/>
      <c r="LRD59" s="73"/>
      <c r="LRE59" s="73"/>
      <c r="LRF59" s="73"/>
      <c r="LRG59" s="73"/>
      <c r="LRH59" s="73"/>
      <c r="LRI59" s="73"/>
      <c r="LRJ59" s="73"/>
      <c r="LRK59" s="73"/>
      <c r="LRL59" s="73"/>
      <c r="LRM59" s="73"/>
      <c r="LRN59" s="73"/>
      <c r="LRO59" s="73"/>
      <c r="LRP59" s="73"/>
      <c r="LRQ59" s="73"/>
      <c r="LRR59" s="73"/>
      <c r="LRS59" s="73"/>
      <c r="LRT59" s="73"/>
      <c r="LRU59" s="73"/>
      <c r="LRV59" s="73"/>
      <c r="LRW59" s="73"/>
      <c r="LRX59" s="73"/>
      <c r="LRY59" s="73"/>
      <c r="LRZ59" s="73"/>
      <c r="LSA59" s="73"/>
      <c r="LSB59" s="73"/>
      <c r="LSC59" s="73"/>
      <c r="LSD59" s="73"/>
      <c r="LSE59" s="73"/>
      <c r="LSF59" s="73"/>
      <c r="LSG59" s="73"/>
      <c r="LSH59" s="73"/>
      <c r="LSI59" s="73"/>
      <c r="LSJ59" s="73"/>
      <c r="LSK59" s="73"/>
      <c r="LSL59" s="73"/>
      <c r="LSM59" s="73"/>
      <c r="LSN59" s="73"/>
      <c r="LSO59" s="73"/>
      <c r="LSP59" s="73"/>
      <c r="LSQ59" s="73"/>
      <c r="LSR59" s="73"/>
      <c r="LSS59" s="73"/>
      <c r="LST59" s="73"/>
      <c r="LSU59" s="73"/>
      <c r="LSV59" s="73"/>
      <c r="LSW59" s="73"/>
      <c r="LSX59" s="73"/>
      <c r="LSY59" s="73"/>
      <c r="LSZ59" s="73"/>
      <c r="LTA59" s="73"/>
      <c r="LTB59" s="73"/>
      <c r="LTC59" s="73"/>
      <c r="LTD59" s="73"/>
      <c r="LTE59" s="73"/>
      <c r="LTF59" s="73"/>
      <c r="LTG59" s="73"/>
      <c r="LTH59" s="73"/>
      <c r="LTI59" s="73"/>
      <c r="LTJ59" s="73"/>
      <c r="LTK59" s="73"/>
      <c r="LTL59" s="73"/>
      <c r="LTM59" s="73"/>
      <c r="LTN59" s="73"/>
      <c r="LTO59" s="73"/>
      <c r="LTP59" s="73"/>
      <c r="LTQ59" s="73"/>
      <c r="LTR59" s="73"/>
      <c r="LTS59" s="73"/>
      <c r="LTT59" s="73"/>
      <c r="LTU59" s="73"/>
      <c r="LTV59" s="73"/>
      <c r="LTW59" s="73"/>
      <c r="LTX59" s="73"/>
      <c r="LTY59" s="73"/>
      <c r="LTZ59" s="73"/>
      <c r="LUA59" s="73"/>
      <c r="LUB59" s="73"/>
      <c r="LUC59" s="73"/>
      <c r="LUD59" s="73"/>
      <c r="LUE59" s="73"/>
      <c r="LUF59" s="73"/>
      <c r="LUG59" s="73"/>
      <c r="LUH59" s="73"/>
      <c r="LUI59" s="73"/>
      <c r="LUJ59" s="73"/>
      <c r="LUK59" s="73"/>
      <c r="LUL59" s="73"/>
      <c r="LUM59" s="73"/>
      <c r="LUN59" s="73"/>
      <c r="LUO59" s="73"/>
      <c r="LUP59" s="73"/>
      <c r="LUQ59" s="73"/>
      <c r="LUR59" s="73"/>
      <c r="LUS59" s="73"/>
      <c r="LUT59" s="73"/>
      <c r="LUU59" s="73"/>
      <c r="LUV59" s="73"/>
      <c r="LUW59" s="73"/>
      <c r="LUX59" s="73"/>
      <c r="LUY59" s="73"/>
      <c r="LUZ59" s="73"/>
      <c r="LVA59" s="73"/>
      <c r="LVB59" s="73"/>
      <c r="LVC59" s="73"/>
      <c r="LVD59" s="73"/>
      <c r="LVE59" s="73"/>
      <c r="LVF59" s="73"/>
      <c r="LVG59" s="73"/>
      <c r="LVH59" s="73"/>
      <c r="LVI59" s="73"/>
      <c r="LVJ59" s="73"/>
      <c r="LVK59" s="73"/>
      <c r="LVL59" s="73"/>
      <c r="LVM59" s="73"/>
      <c r="LVN59" s="73"/>
      <c r="LVO59" s="73"/>
      <c r="LVP59" s="73"/>
      <c r="LVQ59" s="73"/>
      <c r="LVR59" s="73"/>
      <c r="LVS59" s="73"/>
      <c r="LVT59" s="73"/>
      <c r="LVU59" s="73"/>
      <c r="LVV59" s="73"/>
      <c r="LVW59" s="73"/>
      <c r="LVX59" s="73"/>
      <c r="LVY59" s="73"/>
      <c r="LVZ59" s="73"/>
      <c r="LWA59" s="73"/>
      <c r="LWB59" s="73"/>
      <c r="LWC59" s="73"/>
      <c r="LWD59" s="73"/>
      <c r="LWE59" s="73"/>
      <c r="LWF59" s="73"/>
      <c r="LWG59" s="73"/>
      <c r="LWH59" s="73"/>
      <c r="LWI59" s="73"/>
      <c r="LWJ59" s="73"/>
      <c r="LWK59" s="73"/>
      <c r="LWL59" s="73"/>
      <c r="LWM59" s="73"/>
      <c r="LWN59" s="73"/>
      <c r="LWO59" s="73"/>
      <c r="LWP59" s="73"/>
      <c r="LWQ59" s="73"/>
      <c r="LWR59" s="73"/>
      <c r="LWS59" s="73"/>
      <c r="LWT59" s="73"/>
      <c r="LWU59" s="73"/>
      <c r="LWV59" s="73"/>
      <c r="LWW59" s="73"/>
      <c r="LWX59" s="73"/>
      <c r="LWY59" s="73"/>
      <c r="LWZ59" s="73"/>
      <c r="LXA59" s="73"/>
      <c r="LXB59" s="73"/>
      <c r="LXC59" s="73"/>
      <c r="LXD59" s="73"/>
      <c r="LXE59" s="73"/>
      <c r="LXF59" s="73"/>
      <c r="LXG59" s="73"/>
      <c r="LXH59" s="73"/>
      <c r="LXI59" s="73"/>
      <c r="LXJ59" s="73"/>
      <c r="LXK59" s="73"/>
      <c r="LXL59" s="73"/>
      <c r="LXM59" s="73"/>
      <c r="LXN59" s="73"/>
      <c r="LXO59" s="73"/>
      <c r="LXP59" s="73"/>
      <c r="LXQ59" s="73"/>
      <c r="LXR59" s="73"/>
      <c r="LXS59" s="73"/>
      <c r="LXT59" s="73"/>
      <c r="LXU59" s="73"/>
      <c r="LXV59" s="73"/>
      <c r="LXW59" s="73"/>
      <c r="LXX59" s="73"/>
      <c r="LXY59" s="73"/>
      <c r="LXZ59" s="73"/>
      <c r="LYA59" s="73"/>
      <c r="LYB59" s="73"/>
      <c r="LYC59" s="73"/>
      <c r="LYD59" s="73"/>
      <c r="LYE59" s="73"/>
      <c r="LYF59" s="73"/>
      <c r="LYG59" s="73"/>
      <c r="LYH59" s="73"/>
      <c r="LYI59" s="73"/>
      <c r="LYJ59" s="73"/>
      <c r="LYK59" s="73"/>
      <c r="LYL59" s="73"/>
      <c r="LYM59" s="73"/>
      <c r="LYN59" s="73"/>
      <c r="LYO59" s="73"/>
      <c r="LYP59" s="73"/>
      <c r="LYQ59" s="73"/>
      <c r="LYR59" s="73"/>
      <c r="LYS59" s="73"/>
      <c r="LYT59" s="73"/>
      <c r="LYU59" s="73"/>
      <c r="LYV59" s="73"/>
      <c r="LYW59" s="73"/>
      <c r="LYX59" s="73"/>
      <c r="LYY59" s="73"/>
      <c r="LYZ59" s="73"/>
      <c r="LZA59" s="73"/>
      <c r="LZB59" s="73"/>
      <c r="LZC59" s="73"/>
      <c r="LZD59" s="73"/>
      <c r="LZE59" s="73"/>
      <c r="LZF59" s="73"/>
      <c r="LZG59" s="73"/>
      <c r="LZH59" s="73"/>
      <c r="LZI59" s="73"/>
      <c r="LZJ59" s="73"/>
      <c r="LZK59" s="73"/>
      <c r="LZL59" s="73"/>
      <c r="LZM59" s="73"/>
      <c r="LZN59" s="73"/>
      <c r="LZO59" s="73"/>
      <c r="LZP59" s="73"/>
      <c r="LZQ59" s="73"/>
      <c r="LZR59" s="73"/>
      <c r="LZS59" s="73"/>
      <c r="LZT59" s="73"/>
      <c r="LZU59" s="73"/>
      <c r="LZV59" s="73"/>
      <c r="LZW59" s="73"/>
      <c r="LZX59" s="73"/>
      <c r="LZY59" s="73"/>
      <c r="LZZ59" s="73"/>
      <c r="MAA59" s="73"/>
      <c r="MAB59" s="73"/>
      <c r="MAC59" s="73"/>
      <c r="MAD59" s="73"/>
      <c r="MAE59" s="73"/>
      <c r="MAF59" s="73"/>
      <c r="MAG59" s="73"/>
      <c r="MAH59" s="73"/>
      <c r="MAI59" s="73"/>
      <c r="MAJ59" s="73"/>
      <c r="MAK59" s="73"/>
      <c r="MAL59" s="73"/>
      <c r="MAM59" s="73"/>
      <c r="MAN59" s="73"/>
      <c r="MAO59" s="73"/>
      <c r="MAP59" s="73"/>
      <c r="MAQ59" s="73"/>
      <c r="MAR59" s="73"/>
      <c r="MAS59" s="73"/>
      <c r="MAT59" s="73"/>
      <c r="MAU59" s="73"/>
      <c r="MAV59" s="73"/>
      <c r="MAW59" s="73"/>
      <c r="MAX59" s="73"/>
      <c r="MAY59" s="73"/>
      <c r="MAZ59" s="73"/>
      <c r="MBA59" s="73"/>
      <c r="MBB59" s="73"/>
      <c r="MBC59" s="73"/>
      <c r="MBD59" s="73"/>
      <c r="MBE59" s="73"/>
      <c r="MBF59" s="73"/>
      <c r="MBG59" s="73"/>
      <c r="MBH59" s="73"/>
      <c r="MBI59" s="73"/>
      <c r="MBJ59" s="73"/>
      <c r="MBK59" s="73"/>
      <c r="MBL59" s="73"/>
      <c r="MBM59" s="73"/>
      <c r="MBN59" s="73"/>
      <c r="MBO59" s="73"/>
      <c r="MBP59" s="73"/>
      <c r="MBQ59" s="73"/>
      <c r="MBR59" s="73"/>
      <c r="MBS59" s="73"/>
      <c r="MBT59" s="73"/>
      <c r="MBU59" s="73"/>
      <c r="MBV59" s="73"/>
      <c r="MBW59" s="73"/>
      <c r="MBX59" s="73"/>
      <c r="MBY59" s="73"/>
      <c r="MBZ59" s="73"/>
      <c r="MCA59" s="73"/>
      <c r="MCB59" s="73"/>
      <c r="MCC59" s="73"/>
      <c r="MCD59" s="73"/>
      <c r="MCE59" s="73"/>
      <c r="MCF59" s="73"/>
      <c r="MCG59" s="73"/>
      <c r="MCH59" s="73"/>
      <c r="MCI59" s="73"/>
      <c r="MCJ59" s="73"/>
      <c r="MCK59" s="73"/>
      <c r="MCL59" s="73"/>
      <c r="MCM59" s="73"/>
      <c r="MCN59" s="73"/>
      <c r="MCO59" s="73"/>
      <c r="MCP59" s="73"/>
      <c r="MCQ59" s="73"/>
      <c r="MCR59" s="73"/>
      <c r="MCS59" s="73"/>
      <c r="MCT59" s="73"/>
      <c r="MCU59" s="73"/>
      <c r="MCV59" s="73"/>
      <c r="MCW59" s="73"/>
      <c r="MCX59" s="73"/>
      <c r="MCY59" s="73"/>
      <c r="MCZ59" s="73"/>
      <c r="MDA59" s="73"/>
      <c r="MDB59" s="73"/>
      <c r="MDC59" s="73"/>
      <c r="MDD59" s="73"/>
      <c r="MDE59" s="73"/>
      <c r="MDF59" s="73"/>
      <c r="MDG59" s="73"/>
      <c r="MDH59" s="73"/>
      <c r="MDI59" s="73"/>
      <c r="MDJ59" s="73"/>
      <c r="MDK59" s="73"/>
      <c r="MDL59" s="73"/>
      <c r="MDM59" s="73"/>
      <c r="MDN59" s="73"/>
      <c r="MDO59" s="73"/>
      <c r="MDP59" s="73"/>
      <c r="MDQ59" s="73"/>
      <c r="MDR59" s="73"/>
      <c r="MDS59" s="73"/>
      <c r="MDT59" s="73"/>
      <c r="MDU59" s="73"/>
      <c r="MDV59" s="73"/>
      <c r="MDW59" s="73"/>
      <c r="MDX59" s="73"/>
      <c r="MDY59" s="73"/>
      <c r="MDZ59" s="73"/>
      <c r="MEA59" s="73"/>
      <c r="MEB59" s="73"/>
      <c r="MEC59" s="73"/>
      <c r="MED59" s="73"/>
      <c r="MEE59" s="73"/>
      <c r="MEF59" s="73"/>
      <c r="MEG59" s="73"/>
      <c r="MEH59" s="73"/>
      <c r="MEI59" s="73"/>
      <c r="MEJ59" s="73"/>
      <c r="MEK59" s="73"/>
      <c r="MEL59" s="73"/>
      <c r="MEM59" s="73"/>
      <c r="MEN59" s="73"/>
      <c r="MEO59" s="73"/>
      <c r="MEP59" s="73"/>
      <c r="MEQ59" s="73"/>
      <c r="MER59" s="73"/>
      <c r="MES59" s="73"/>
      <c r="MET59" s="73"/>
      <c r="MEU59" s="73"/>
      <c r="MEV59" s="73"/>
      <c r="MEW59" s="73"/>
      <c r="MEX59" s="73"/>
      <c r="MEY59" s="73"/>
      <c r="MEZ59" s="73"/>
      <c r="MFA59" s="73"/>
      <c r="MFB59" s="73"/>
      <c r="MFC59" s="73"/>
      <c r="MFD59" s="73"/>
      <c r="MFE59" s="73"/>
      <c r="MFF59" s="73"/>
      <c r="MFG59" s="73"/>
      <c r="MFH59" s="73"/>
      <c r="MFI59" s="73"/>
      <c r="MFJ59" s="73"/>
      <c r="MFK59" s="73"/>
      <c r="MFL59" s="73"/>
      <c r="MFM59" s="73"/>
      <c r="MFN59" s="73"/>
      <c r="MFO59" s="73"/>
      <c r="MFP59" s="73"/>
      <c r="MFQ59" s="73"/>
      <c r="MFR59" s="73"/>
      <c r="MFS59" s="73"/>
      <c r="MFT59" s="73"/>
      <c r="MFU59" s="73"/>
      <c r="MFV59" s="73"/>
      <c r="MFW59" s="73"/>
      <c r="MFX59" s="73"/>
      <c r="MFY59" s="73"/>
      <c r="MFZ59" s="73"/>
      <c r="MGA59" s="73"/>
      <c r="MGB59" s="73"/>
      <c r="MGC59" s="73"/>
      <c r="MGD59" s="73"/>
      <c r="MGE59" s="73"/>
      <c r="MGF59" s="73"/>
      <c r="MGG59" s="73"/>
      <c r="MGH59" s="73"/>
      <c r="MGI59" s="73"/>
      <c r="MGJ59" s="73"/>
      <c r="MGK59" s="73"/>
      <c r="MGL59" s="73"/>
      <c r="MGM59" s="73"/>
      <c r="MGN59" s="73"/>
      <c r="MGO59" s="73"/>
      <c r="MGP59" s="73"/>
      <c r="MGQ59" s="73"/>
      <c r="MGR59" s="73"/>
      <c r="MGS59" s="73"/>
      <c r="MGT59" s="73"/>
      <c r="MGU59" s="73"/>
      <c r="MGV59" s="73"/>
      <c r="MGW59" s="73"/>
      <c r="MGX59" s="73"/>
      <c r="MGY59" s="73"/>
      <c r="MGZ59" s="73"/>
      <c r="MHA59" s="73"/>
      <c r="MHB59" s="73"/>
      <c r="MHC59" s="73"/>
      <c r="MHD59" s="73"/>
      <c r="MHE59" s="73"/>
      <c r="MHF59" s="73"/>
      <c r="MHG59" s="73"/>
      <c r="MHH59" s="73"/>
      <c r="MHI59" s="73"/>
      <c r="MHJ59" s="73"/>
      <c r="MHK59" s="73"/>
      <c r="MHL59" s="73"/>
      <c r="MHM59" s="73"/>
      <c r="MHN59" s="73"/>
      <c r="MHO59" s="73"/>
      <c r="MHP59" s="73"/>
      <c r="MHQ59" s="73"/>
      <c r="MHR59" s="73"/>
      <c r="MHS59" s="73"/>
      <c r="MHT59" s="73"/>
      <c r="MHU59" s="73"/>
      <c r="MHV59" s="73"/>
      <c r="MHW59" s="73"/>
      <c r="MHX59" s="73"/>
      <c r="MHY59" s="73"/>
      <c r="MHZ59" s="73"/>
      <c r="MIA59" s="73"/>
      <c r="MIB59" s="73"/>
      <c r="MIC59" s="73"/>
      <c r="MID59" s="73"/>
      <c r="MIE59" s="73"/>
      <c r="MIF59" s="73"/>
      <c r="MIG59" s="73"/>
      <c r="MIH59" s="73"/>
      <c r="MII59" s="73"/>
      <c r="MIJ59" s="73"/>
      <c r="MIK59" s="73"/>
      <c r="MIL59" s="73"/>
      <c r="MIM59" s="73"/>
      <c r="MIN59" s="73"/>
      <c r="MIO59" s="73"/>
      <c r="MIP59" s="73"/>
      <c r="MIQ59" s="73"/>
      <c r="MIR59" s="73"/>
      <c r="MIS59" s="73"/>
      <c r="MIT59" s="73"/>
      <c r="MIU59" s="73"/>
      <c r="MIV59" s="73"/>
      <c r="MIW59" s="73"/>
      <c r="MIX59" s="73"/>
      <c r="MIY59" s="73"/>
      <c r="MIZ59" s="73"/>
      <c r="MJA59" s="73"/>
      <c r="MJB59" s="73"/>
      <c r="MJC59" s="73"/>
      <c r="MJD59" s="73"/>
      <c r="MJE59" s="73"/>
      <c r="MJF59" s="73"/>
      <c r="MJG59" s="73"/>
      <c r="MJH59" s="73"/>
      <c r="MJI59" s="73"/>
      <c r="MJJ59" s="73"/>
      <c r="MJK59" s="73"/>
      <c r="MJL59" s="73"/>
      <c r="MJM59" s="73"/>
      <c r="MJN59" s="73"/>
      <c r="MJO59" s="73"/>
      <c r="MJP59" s="73"/>
      <c r="MJQ59" s="73"/>
      <c r="MJR59" s="73"/>
      <c r="MJS59" s="73"/>
      <c r="MJT59" s="73"/>
      <c r="MJU59" s="73"/>
      <c r="MJV59" s="73"/>
      <c r="MJW59" s="73"/>
      <c r="MJX59" s="73"/>
      <c r="MJY59" s="73"/>
      <c r="MJZ59" s="73"/>
      <c r="MKA59" s="73"/>
      <c r="MKB59" s="73"/>
      <c r="MKC59" s="73"/>
      <c r="MKD59" s="73"/>
      <c r="MKE59" s="73"/>
      <c r="MKF59" s="73"/>
      <c r="MKG59" s="73"/>
      <c r="MKH59" s="73"/>
      <c r="MKI59" s="73"/>
      <c r="MKJ59" s="73"/>
      <c r="MKK59" s="73"/>
      <c r="MKL59" s="73"/>
      <c r="MKM59" s="73"/>
      <c r="MKN59" s="73"/>
      <c r="MKO59" s="73"/>
      <c r="MKP59" s="73"/>
      <c r="MKQ59" s="73"/>
      <c r="MKR59" s="73"/>
      <c r="MKS59" s="73"/>
      <c r="MKT59" s="73"/>
      <c r="MKU59" s="73"/>
      <c r="MKV59" s="73"/>
      <c r="MKW59" s="73"/>
      <c r="MKX59" s="73"/>
      <c r="MKY59" s="73"/>
      <c r="MKZ59" s="73"/>
      <c r="MLA59" s="73"/>
      <c r="MLB59" s="73"/>
      <c r="MLC59" s="73"/>
      <c r="MLD59" s="73"/>
      <c r="MLE59" s="73"/>
      <c r="MLF59" s="73"/>
      <c r="MLG59" s="73"/>
      <c r="MLH59" s="73"/>
      <c r="MLI59" s="73"/>
      <c r="MLJ59" s="73"/>
      <c r="MLK59" s="73"/>
      <c r="MLL59" s="73"/>
      <c r="MLM59" s="73"/>
      <c r="MLN59" s="73"/>
      <c r="MLO59" s="73"/>
      <c r="MLP59" s="73"/>
      <c r="MLQ59" s="73"/>
      <c r="MLR59" s="73"/>
      <c r="MLS59" s="73"/>
      <c r="MLT59" s="73"/>
      <c r="MLU59" s="73"/>
      <c r="MLV59" s="73"/>
      <c r="MLW59" s="73"/>
      <c r="MLX59" s="73"/>
      <c r="MLY59" s="73"/>
      <c r="MLZ59" s="73"/>
      <c r="MMA59" s="73"/>
      <c r="MMB59" s="73"/>
      <c r="MMC59" s="73"/>
      <c r="MMD59" s="73"/>
      <c r="MME59" s="73"/>
      <c r="MMF59" s="73"/>
      <c r="MMG59" s="73"/>
      <c r="MMH59" s="73"/>
      <c r="MMI59" s="73"/>
      <c r="MMJ59" s="73"/>
      <c r="MMK59" s="73"/>
      <c r="MML59" s="73"/>
      <c r="MMM59" s="73"/>
      <c r="MMN59" s="73"/>
      <c r="MMO59" s="73"/>
      <c r="MMP59" s="73"/>
      <c r="MMQ59" s="73"/>
      <c r="MMR59" s="73"/>
      <c r="MMS59" s="73"/>
      <c r="MMT59" s="73"/>
      <c r="MMU59" s="73"/>
      <c r="MMV59" s="73"/>
      <c r="MMW59" s="73"/>
      <c r="MMX59" s="73"/>
      <c r="MMY59" s="73"/>
      <c r="MMZ59" s="73"/>
      <c r="MNA59" s="73"/>
      <c r="MNB59" s="73"/>
      <c r="MNC59" s="73"/>
      <c r="MND59" s="73"/>
      <c r="MNE59" s="73"/>
      <c r="MNF59" s="73"/>
      <c r="MNG59" s="73"/>
      <c r="MNH59" s="73"/>
      <c r="MNI59" s="73"/>
      <c r="MNJ59" s="73"/>
      <c r="MNK59" s="73"/>
      <c r="MNL59" s="73"/>
      <c r="MNM59" s="73"/>
      <c r="MNN59" s="73"/>
      <c r="MNO59" s="73"/>
      <c r="MNP59" s="73"/>
      <c r="MNQ59" s="73"/>
      <c r="MNR59" s="73"/>
      <c r="MNS59" s="73"/>
      <c r="MNT59" s="73"/>
      <c r="MNU59" s="73"/>
      <c r="MNV59" s="73"/>
      <c r="MNW59" s="73"/>
      <c r="MNX59" s="73"/>
      <c r="MNY59" s="73"/>
      <c r="MNZ59" s="73"/>
      <c r="MOA59" s="73"/>
      <c r="MOB59" s="73"/>
      <c r="MOC59" s="73"/>
      <c r="MOD59" s="73"/>
      <c r="MOE59" s="73"/>
      <c r="MOF59" s="73"/>
      <c r="MOG59" s="73"/>
      <c r="MOH59" s="73"/>
      <c r="MOI59" s="73"/>
      <c r="MOJ59" s="73"/>
      <c r="MOK59" s="73"/>
      <c r="MOL59" s="73"/>
      <c r="MOM59" s="73"/>
      <c r="MON59" s="73"/>
      <c r="MOO59" s="73"/>
      <c r="MOP59" s="73"/>
      <c r="MOQ59" s="73"/>
      <c r="MOR59" s="73"/>
      <c r="MOS59" s="73"/>
      <c r="MOT59" s="73"/>
      <c r="MOU59" s="73"/>
      <c r="MOV59" s="73"/>
      <c r="MOW59" s="73"/>
      <c r="MOX59" s="73"/>
      <c r="MOY59" s="73"/>
      <c r="MOZ59" s="73"/>
      <c r="MPA59" s="73"/>
      <c r="MPB59" s="73"/>
      <c r="MPC59" s="73"/>
      <c r="MPD59" s="73"/>
      <c r="MPE59" s="73"/>
      <c r="MPF59" s="73"/>
      <c r="MPG59" s="73"/>
      <c r="MPH59" s="73"/>
      <c r="MPI59" s="73"/>
      <c r="MPJ59" s="73"/>
      <c r="MPK59" s="73"/>
      <c r="MPL59" s="73"/>
      <c r="MPM59" s="73"/>
      <c r="MPN59" s="73"/>
      <c r="MPO59" s="73"/>
      <c r="MPP59" s="73"/>
      <c r="MPQ59" s="73"/>
      <c r="MPR59" s="73"/>
      <c r="MPS59" s="73"/>
      <c r="MPT59" s="73"/>
      <c r="MPU59" s="73"/>
      <c r="MPV59" s="73"/>
      <c r="MPW59" s="73"/>
      <c r="MPX59" s="73"/>
      <c r="MPY59" s="73"/>
      <c r="MPZ59" s="73"/>
      <c r="MQA59" s="73"/>
      <c r="MQB59" s="73"/>
      <c r="MQC59" s="73"/>
      <c r="MQD59" s="73"/>
      <c r="MQE59" s="73"/>
      <c r="MQF59" s="73"/>
      <c r="MQG59" s="73"/>
      <c r="MQH59" s="73"/>
      <c r="MQI59" s="73"/>
      <c r="MQJ59" s="73"/>
      <c r="MQK59" s="73"/>
      <c r="MQL59" s="73"/>
      <c r="MQM59" s="73"/>
      <c r="MQN59" s="73"/>
      <c r="MQO59" s="73"/>
      <c r="MQP59" s="73"/>
      <c r="MQQ59" s="73"/>
      <c r="MQR59" s="73"/>
      <c r="MQS59" s="73"/>
      <c r="MQT59" s="73"/>
      <c r="MQU59" s="73"/>
      <c r="MQV59" s="73"/>
      <c r="MQW59" s="73"/>
      <c r="MQX59" s="73"/>
      <c r="MQY59" s="73"/>
      <c r="MQZ59" s="73"/>
      <c r="MRA59" s="73"/>
      <c r="MRB59" s="73"/>
      <c r="MRC59" s="73"/>
      <c r="MRD59" s="73"/>
      <c r="MRE59" s="73"/>
      <c r="MRF59" s="73"/>
      <c r="MRG59" s="73"/>
      <c r="MRH59" s="73"/>
      <c r="MRI59" s="73"/>
      <c r="MRJ59" s="73"/>
      <c r="MRK59" s="73"/>
      <c r="MRL59" s="73"/>
      <c r="MRM59" s="73"/>
      <c r="MRN59" s="73"/>
      <c r="MRO59" s="73"/>
      <c r="MRP59" s="73"/>
      <c r="MRQ59" s="73"/>
      <c r="MRR59" s="73"/>
      <c r="MRS59" s="73"/>
      <c r="MRT59" s="73"/>
      <c r="MRU59" s="73"/>
      <c r="MRV59" s="73"/>
      <c r="MRW59" s="73"/>
      <c r="MRX59" s="73"/>
      <c r="MRY59" s="73"/>
      <c r="MRZ59" s="73"/>
      <c r="MSA59" s="73"/>
      <c r="MSB59" s="73"/>
      <c r="MSC59" s="73"/>
      <c r="MSD59" s="73"/>
      <c r="MSE59" s="73"/>
      <c r="MSF59" s="73"/>
      <c r="MSG59" s="73"/>
      <c r="MSH59" s="73"/>
      <c r="MSI59" s="73"/>
      <c r="MSJ59" s="73"/>
      <c r="MSK59" s="73"/>
      <c r="MSL59" s="73"/>
      <c r="MSM59" s="73"/>
      <c r="MSN59" s="73"/>
      <c r="MSO59" s="73"/>
      <c r="MSP59" s="73"/>
      <c r="MSQ59" s="73"/>
      <c r="MSR59" s="73"/>
      <c r="MSS59" s="73"/>
      <c r="MST59" s="73"/>
      <c r="MSU59" s="73"/>
      <c r="MSV59" s="73"/>
      <c r="MSW59" s="73"/>
      <c r="MSX59" s="73"/>
      <c r="MSY59" s="73"/>
      <c r="MSZ59" s="73"/>
      <c r="MTA59" s="73"/>
      <c r="MTB59" s="73"/>
      <c r="MTC59" s="73"/>
      <c r="MTD59" s="73"/>
      <c r="MTE59" s="73"/>
      <c r="MTF59" s="73"/>
      <c r="MTG59" s="73"/>
      <c r="MTH59" s="73"/>
      <c r="MTI59" s="73"/>
      <c r="MTJ59" s="73"/>
      <c r="MTK59" s="73"/>
      <c r="MTL59" s="73"/>
      <c r="MTM59" s="73"/>
      <c r="MTN59" s="73"/>
      <c r="MTO59" s="73"/>
      <c r="MTP59" s="73"/>
      <c r="MTQ59" s="73"/>
      <c r="MTR59" s="73"/>
      <c r="MTS59" s="73"/>
      <c r="MTT59" s="73"/>
      <c r="MTU59" s="73"/>
      <c r="MTV59" s="73"/>
      <c r="MTW59" s="73"/>
      <c r="MTX59" s="73"/>
      <c r="MTY59" s="73"/>
      <c r="MTZ59" s="73"/>
      <c r="MUA59" s="73"/>
      <c r="MUB59" s="73"/>
      <c r="MUC59" s="73"/>
      <c r="MUD59" s="73"/>
      <c r="MUE59" s="73"/>
      <c r="MUF59" s="73"/>
      <c r="MUG59" s="73"/>
      <c r="MUH59" s="73"/>
      <c r="MUI59" s="73"/>
      <c r="MUJ59" s="73"/>
      <c r="MUK59" s="73"/>
      <c r="MUL59" s="73"/>
      <c r="MUM59" s="73"/>
      <c r="MUN59" s="73"/>
      <c r="MUO59" s="73"/>
      <c r="MUP59" s="73"/>
      <c r="MUQ59" s="73"/>
      <c r="MUR59" s="73"/>
      <c r="MUS59" s="73"/>
      <c r="MUT59" s="73"/>
      <c r="MUU59" s="73"/>
      <c r="MUV59" s="73"/>
      <c r="MUW59" s="73"/>
      <c r="MUX59" s="73"/>
      <c r="MUY59" s="73"/>
      <c r="MUZ59" s="73"/>
      <c r="MVA59" s="73"/>
      <c r="MVB59" s="73"/>
      <c r="MVC59" s="73"/>
      <c r="MVD59" s="73"/>
      <c r="MVE59" s="73"/>
      <c r="MVF59" s="73"/>
      <c r="MVG59" s="73"/>
      <c r="MVH59" s="73"/>
      <c r="MVI59" s="73"/>
      <c r="MVJ59" s="73"/>
      <c r="MVK59" s="73"/>
      <c r="MVL59" s="73"/>
      <c r="MVM59" s="73"/>
      <c r="MVN59" s="73"/>
      <c r="MVO59" s="73"/>
      <c r="MVP59" s="73"/>
      <c r="MVQ59" s="73"/>
      <c r="MVR59" s="73"/>
      <c r="MVS59" s="73"/>
      <c r="MVT59" s="73"/>
      <c r="MVU59" s="73"/>
      <c r="MVV59" s="73"/>
      <c r="MVW59" s="73"/>
      <c r="MVX59" s="73"/>
      <c r="MVY59" s="73"/>
      <c r="MVZ59" s="73"/>
      <c r="MWA59" s="73"/>
      <c r="MWB59" s="73"/>
      <c r="MWC59" s="73"/>
      <c r="MWD59" s="73"/>
      <c r="MWE59" s="73"/>
      <c r="MWF59" s="73"/>
      <c r="MWG59" s="73"/>
      <c r="MWH59" s="73"/>
      <c r="MWI59" s="73"/>
      <c r="MWJ59" s="73"/>
      <c r="MWK59" s="73"/>
      <c r="MWL59" s="73"/>
      <c r="MWM59" s="73"/>
      <c r="MWN59" s="73"/>
      <c r="MWO59" s="73"/>
      <c r="MWP59" s="73"/>
      <c r="MWQ59" s="73"/>
      <c r="MWR59" s="73"/>
      <c r="MWS59" s="73"/>
      <c r="MWT59" s="73"/>
      <c r="MWU59" s="73"/>
      <c r="MWV59" s="73"/>
      <c r="MWW59" s="73"/>
      <c r="MWX59" s="73"/>
      <c r="MWY59" s="73"/>
      <c r="MWZ59" s="73"/>
      <c r="MXA59" s="73"/>
      <c r="MXB59" s="73"/>
      <c r="MXC59" s="73"/>
      <c r="MXD59" s="73"/>
      <c r="MXE59" s="73"/>
      <c r="MXF59" s="73"/>
      <c r="MXG59" s="73"/>
      <c r="MXH59" s="73"/>
      <c r="MXI59" s="73"/>
      <c r="MXJ59" s="73"/>
      <c r="MXK59" s="73"/>
      <c r="MXL59" s="73"/>
      <c r="MXM59" s="73"/>
      <c r="MXN59" s="73"/>
      <c r="MXO59" s="73"/>
      <c r="MXP59" s="73"/>
      <c r="MXQ59" s="73"/>
      <c r="MXR59" s="73"/>
      <c r="MXS59" s="73"/>
      <c r="MXT59" s="73"/>
      <c r="MXU59" s="73"/>
      <c r="MXV59" s="73"/>
      <c r="MXW59" s="73"/>
      <c r="MXX59" s="73"/>
      <c r="MXY59" s="73"/>
      <c r="MXZ59" s="73"/>
      <c r="MYA59" s="73"/>
      <c r="MYB59" s="73"/>
      <c r="MYC59" s="73"/>
      <c r="MYD59" s="73"/>
      <c r="MYE59" s="73"/>
      <c r="MYF59" s="73"/>
      <c r="MYG59" s="73"/>
      <c r="MYH59" s="73"/>
      <c r="MYI59" s="73"/>
      <c r="MYJ59" s="73"/>
      <c r="MYK59" s="73"/>
      <c r="MYL59" s="73"/>
      <c r="MYM59" s="73"/>
      <c r="MYN59" s="73"/>
      <c r="MYO59" s="73"/>
      <c r="MYP59" s="73"/>
      <c r="MYQ59" s="73"/>
      <c r="MYR59" s="73"/>
      <c r="MYS59" s="73"/>
      <c r="MYT59" s="73"/>
      <c r="MYU59" s="73"/>
      <c r="MYV59" s="73"/>
      <c r="MYW59" s="73"/>
      <c r="MYX59" s="73"/>
      <c r="MYY59" s="73"/>
      <c r="MYZ59" s="73"/>
      <c r="MZA59" s="73"/>
      <c r="MZB59" s="73"/>
      <c r="MZC59" s="73"/>
      <c r="MZD59" s="73"/>
      <c r="MZE59" s="73"/>
      <c r="MZF59" s="73"/>
      <c r="MZG59" s="73"/>
      <c r="MZH59" s="73"/>
      <c r="MZI59" s="73"/>
      <c r="MZJ59" s="73"/>
      <c r="MZK59" s="73"/>
      <c r="MZL59" s="73"/>
      <c r="MZM59" s="73"/>
      <c r="MZN59" s="73"/>
      <c r="MZO59" s="73"/>
      <c r="MZP59" s="73"/>
      <c r="MZQ59" s="73"/>
      <c r="MZR59" s="73"/>
      <c r="MZS59" s="73"/>
      <c r="MZT59" s="73"/>
      <c r="MZU59" s="73"/>
      <c r="MZV59" s="73"/>
      <c r="MZW59" s="73"/>
      <c r="MZX59" s="73"/>
      <c r="MZY59" s="73"/>
      <c r="MZZ59" s="73"/>
      <c r="NAA59" s="73"/>
      <c r="NAB59" s="73"/>
      <c r="NAC59" s="73"/>
      <c r="NAD59" s="73"/>
      <c r="NAE59" s="73"/>
      <c r="NAF59" s="73"/>
      <c r="NAG59" s="73"/>
      <c r="NAH59" s="73"/>
      <c r="NAI59" s="73"/>
      <c r="NAJ59" s="73"/>
      <c r="NAK59" s="73"/>
      <c r="NAL59" s="73"/>
      <c r="NAM59" s="73"/>
      <c r="NAN59" s="73"/>
      <c r="NAO59" s="73"/>
      <c r="NAP59" s="73"/>
      <c r="NAQ59" s="73"/>
      <c r="NAR59" s="73"/>
      <c r="NAS59" s="73"/>
      <c r="NAT59" s="73"/>
      <c r="NAU59" s="73"/>
      <c r="NAV59" s="73"/>
      <c r="NAW59" s="73"/>
      <c r="NAX59" s="73"/>
      <c r="NAY59" s="73"/>
      <c r="NAZ59" s="73"/>
      <c r="NBA59" s="73"/>
      <c r="NBB59" s="73"/>
      <c r="NBC59" s="73"/>
      <c r="NBD59" s="73"/>
      <c r="NBE59" s="73"/>
      <c r="NBF59" s="73"/>
      <c r="NBG59" s="73"/>
      <c r="NBH59" s="73"/>
      <c r="NBI59" s="73"/>
      <c r="NBJ59" s="73"/>
      <c r="NBK59" s="73"/>
      <c r="NBL59" s="73"/>
      <c r="NBM59" s="73"/>
      <c r="NBN59" s="73"/>
      <c r="NBO59" s="73"/>
      <c r="NBP59" s="73"/>
      <c r="NBQ59" s="73"/>
      <c r="NBR59" s="73"/>
      <c r="NBS59" s="73"/>
      <c r="NBT59" s="73"/>
      <c r="NBU59" s="73"/>
      <c r="NBV59" s="73"/>
      <c r="NBW59" s="73"/>
      <c r="NBX59" s="73"/>
      <c r="NBY59" s="73"/>
      <c r="NBZ59" s="73"/>
      <c r="NCA59" s="73"/>
      <c r="NCB59" s="73"/>
      <c r="NCC59" s="73"/>
      <c r="NCD59" s="73"/>
      <c r="NCE59" s="73"/>
      <c r="NCF59" s="73"/>
      <c r="NCG59" s="73"/>
      <c r="NCH59" s="73"/>
      <c r="NCI59" s="73"/>
      <c r="NCJ59" s="73"/>
      <c r="NCK59" s="73"/>
      <c r="NCL59" s="73"/>
      <c r="NCM59" s="73"/>
      <c r="NCN59" s="73"/>
      <c r="NCO59" s="73"/>
      <c r="NCP59" s="73"/>
      <c r="NCQ59" s="73"/>
      <c r="NCR59" s="73"/>
      <c r="NCS59" s="73"/>
      <c r="NCT59" s="73"/>
      <c r="NCU59" s="73"/>
      <c r="NCV59" s="73"/>
      <c r="NCW59" s="73"/>
      <c r="NCX59" s="73"/>
      <c r="NCY59" s="73"/>
      <c r="NCZ59" s="73"/>
      <c r="NDA59" s="73"/>
      <c r="NDB59" s="73"/>
      <c r="NDC59" s="73"/>
      <c r="NDD59" s="73"/>
      <c r="NDE59" s="73"/>
      <c r="NDF59" s="73"/>
      <c r="NDG59" s="73"/>
      <c r="NDH59" s="73"/>
      <c r="NDI59" s="73"/>
      <c r="NDJ59" s="73"/>
      <c r="NDK59" s="73"/>
      <c r="NDL59" s="73"/>
      <c r="NDM59" s="73"/>
      <c r="NDN59" s="73"/>
      <c r="NDO59" s="73"/>
      <c r="NDP59" s="73"/>
      <c r="NDQ59" s="73"/>
      <c r="NDR59" s="73"/>
      <c r="NDS59" s="73"/>
      <c r="NDT59" s="73"/>
      <c r="NDU59" s="73"/>
      <c r="NDV59" s="73"/>
      <c r="NDW59" s="73"/>
      <c r="NDX59" s="73"/>
      <c r="NDY59" s="73"/>
      <c r="NDZ59" s="73"/>
      <c r="NEA59" s="73"/>
      <c r="NEB59" s="73"/>
      <c r="NEC59" s="73"/>
      <c r="NED59" s="73"/>
      <c r="NEE59" s="73"/>
      <c r="NEF59" s="73"/>
      <c r="NEG59" s="73"/>
      <c r="NEH59" s="73"/>
      <c r="NEI59" s="73"/>
      <c r="NEJ59" s="73"/>
      <c r="NEK59" s="73"/>
      <c r="NEL59" s="73"/>
      <c r="NEM59" s="73"/>
      <c r="NEN59" s="73"/>
      <c r="NEO59" s="73"/>
      <c r="NEP59" s="73"/>
      <c r="NEQ59" s="73"/>
      <c r="NER59" s="73"/>
      <c r="NES59" s="73"/>
      <c r="NET59" s="73"/>
      <c r="NEU59" s="73"/>
      <c r="NEV59" s="73"/>
      <c r="NEW59" s="73"/>
      <c r="NEX59" s="73"/>
      <c r="NEY59" s="73"/>
      <c r="NEZ59" s="73"/>
      <c r="NFA59" s="73"/>
      <c r="NFB59" s="73"/>
      <c r="NFC59" s="73"/>
      <c r="NFD59" s="73"/>
      <c r="NFE59" s="73"/>
      <c r="NFF59" s="73"/>
      <c r="NFG59" s="73"/>
      <c r="NFH59" s="73"/>
      <c r="NFI59" s="73"/>
      <c r="NFJ59" s="73"/>
      <c r="NFK59" s="73"/>
      <c r="NFL59" s="73"/>
      <c r="NFM59" s="73"/>
      <c r="NFN59" s="73"/>
      <c r="NFO59" s="73"/>
      <c r="NFP59" s="73"/>
      <c r="NFQ59" s="73"/>
      <c r="NFR59" s="73"/>
      <c r="NFS59" s="73"/>
      <c r="NFT59" s="73"/>
      <c r="NFU59" s="73"/>
      <c r="NFV59" s="73"/>
      <c r="NFW59" s="73"/>
      <c r="NFX59" s="73"/>
      <c r="NFY59" s="73"/>
      <c r="NFZ59" s="73"/>
      <c r="NGA59" s="73"/>
      <c r="NGB59" s="73"/>
      <c r="NGC59" s="73"/>
      <c r="NGD59" s="73"/>
      <c r="NGE59" s="73"/>
      <c r="NGF59" s="73"/>
      <c r="NGG59" s="73"/>
      <c r="NGH59" s="73"/>
      <c r="NGI59" s="73"/>
      <c r="NGJ59" s="73"/>
      <c r="NGK59" s="73"/>
      <c r="NGL59" s="73"/>
      <c r="NGM59" s="73"/>
      <c r="NGN59" s="73"/>
      <c r="NGO59" s="73"/>
      <c r="NGP59" s="73"/>
      <c r="NGQ59" s="73"/>
      <c r="NGR59" s="73"/>
      <c r="NGS59" s="73"/>
      <c r="NGT59" s="73"/>
      <c r="NGU59" s="73"/>
      <c r="NGV59" s="73"/>
      <c r="NGW59" s="73"/>
      <c r="NGX59" s="73"/>
      <c r="NGY59" s="73"/>
      <c r="NGZ59" s="73"/>
      <c r="NHA59" s="73"/>
      <c r="NHB59" s="73"/>
      <c r="NHC59" s="73"/>
      <c r="NHD59" s="73"/>
      <c r="NHE59" s="73"/>
      <c r="NHF59" s="73"/>
      <c r="NHG59" s="73"/>
      <c r="NHH59" s="73"/>
      <c r="NHI59" s="73"/>
      <c r="NHJ59" s="73"/>
      <c r="NHK59" s="73"/>
      <c r="NHL59" s="73"/>
      <c r="NHM59" s="73"/>
      <c r="NHN59" s="73"/>
      <c r="NHO59" s="73"/>
      <c r="NHP59" s="73"/>
      <c r="NHQ59" s="73"/>
      <c r="NHR59" s="73"/>
      <c r="NHS59" s="73"/>
      <c r="NHT59" s="73"/>
      <c r="NHU59" s="73"/>
      <c r="NHV59" s="73"/>
      <c r="NHW59" s="73"/>
      <c r="NHX59" s="73"/>
      <c r="NHY59" s="73"/>
      <c r="NHZ59" s="73"/>
      <c r="NIA59" s="73"/>
      <c r="NIB59" s="73"/>
      <c r="NIC59" s="73"/>
      <c r="NID59" s="73"/>
      <c r="NIE59" s="73"/>
      <c r="NIF59" s="73"/>
      <c r="NIG59" s="73"/>
      <c r="NIH59" s="73"/>
      <c r="NII59" s="73"/>
      <c r="NIJ59" s="73"/>
      <c r="NIK59" s="73"/>
      <c r="NIL59" s="73"/>
      <c r="NIM59" s="73"/>
      <c r="NIN59" s="73"/>
      <c r="NIO59" s="73"/>
      <c r="NIP59" s="73"/>
      <c r="NIQ59" s="73"/>
      <c r="NIR59" s="73"/>
      <c r="NIS59" s="73"/>
      <c r="NIT59" s="73"/>
      <c r="NIU59" s="73"/>
      <c r="NIV59" s="73"/>
      <c r="NIW59" s="73"/>
      <c r="NIX59" s="73"/>
      <c r="NIY59" s="73"/>
      <c r="NIZ59" s="73"/>
      <c r="NJA59" s="73"/>
      <c r="NJB59" s="73"/>
      <c r="NJC59" s="73"/>
      <c r="NJD59" s="73"/>
      <c r="NJE59" s="73"/>
      <c r="NJF59" s="73"/>
      <c r="NJG59" s="73"/>
      <c r="NJH59" s="73"/>
      <c r="NJI59" s="73"/>
      <c r="NJJ59" s="73"/>
      <c r="NJK59" s="73"/>
      <c r="NJL59" s="73"/>
      <c r="NJM59" s="73"/>
      <c r="NJN59" s="73"/>
      <c r="NJO59" s="73"/>
      <c r="NJP59" s="73"/>
      <c r="NJQ59" s="73"/>
      <c r="NJR59" s="73"/>
      <c r="NJS59" s="73"/>
      <c r="NJT59" s="73"/>
      <c r="NJU59" s="73"/>
      <c r="NJV59" s="73"/>
      <c r="NJW59" s="73"/>
      <c r="NJX59" s="73"/>
      <c r="NJY59" s="73"/>
      <c r="NJZ59" s="73"/>
      <c r="NKA59" s="73"/>
      <c r="NKB59" s="73"/>
      <c r="NKC59" s="73"/>
      <c r="NKD59" s="73"/>
      <c r="NKE59" s="73"/>
      <c r="NKF59" s="73"/>
      <c r="NKG59" s="73"/>
      <c r="NKH59" s="73"/>
      <c r="NKI59" s="73"/>
      <c r="NKJ59" s="73"/>
      <c r="NKK59" s="73"/>
      <c r="NKL59" s="73"/>
      <c r="NKM59" s="73"/>
      <c r="NKN59" s="73"/>
      <c r="NKO59" s="73"/>
      <c r="NKP59" s="73"/>
      <c r="NKQ59" s="73"/>
      <c r="NKR59" s="73"/>
      <c r="NKS59" s="73"/>
      <c r="NKT59" s="73"/>
      <c r="NKU59" s="73"/>
      <c r="NKV59" s="73"/>
      <c r="NKW59" s="73"/>
      <c r="NKX59" s="73"/>
      <c r="NKY59" s="73"/>
      <c r="NKZ59" s="73"/>
      <c r="NLA59" s="73"/>
      <c r="NLB59" s="73"/>
      <c r="NLC59" s="73"/>
      <c r="NLD59" s="73"/>
      <c r="NLE59" s="73"/>
      <c r="NLF59" s="73"/>
      <c r="NLG59" s="73"/>
      <c r="NLH59" s="73"/>
      <c r="NLI59" s="73"/>
      <c r="NLJ59" s="73"/>
      <c r="NLK59" s="73"/>
      <c r="NLL59" s="73"/>
      <c r="NLM59" s="73"/>
      <c r="NLN59" s="73"/>
      <c r="NLO59" s="73"/>
      <c r="NLP59" s="73"/>
      <c r="NLQ59" s="73"/>
      <c r="NLR59" s="73"/>
      <c r="NLS59" s="73"/>
      <c r="NLT59" s="73"/>
      <c r="NLU59" s="73"/>
      <c r="NLV59" s="73"/>
      <c r="NLW59" s="73"/>
      <c r="NLX59" s="73"/>
      <c r="NLY59" s="73"/>
      <c r="NLZ59" s="73"/>
      <c r="NMA59" s="73"/>
      <c r="NMB59" s="73"/>
      <c r="NMC59" s="73"/>
      <c r="NMD59" s="73"/>
      <c r="NME59" s="73"/>
      <c r="NMF59" s="73"/>
      <c r="NMG59" s="73"/>
      <c r="NMH59" s="73"/>
      <c r="NMI59" s="73"/>
      <c r="NMJ59" s="73"/>
      <c r="NMK59" s="73"/>
      <c r="NML59" s="73"/>
      <c r="NMM59" s="73"/>
      <c r="NMN59" s="73"/>
      <c r="NMO59" s="73"/>
      <c r="NMP59" s="73"/>
      <c r="NMQ59" s="73"/>
      <c r="NMR59" s="73"/>
      <c r="NMS59" s="73"/>
      <c r="NMT59" s="73"/>
      <c r="NMU59" s="73"/>
      <c r="NMV59" s="73"/>
      <c r="NMW59" s="73"/>
      <c r="NMX59" s="73"/>
      <c r="NMY59" s="73"/>
      <c r="NMZ59" s="73"/>
      <c r="NNA59" s="73"/>
      <c r="NNB59" s="73"/>
      <c r="NNC59" s="73"/>
      <c r="NND59" s="73"/>
      <c r="NNE59" s="73"/>
      <c r="NNF59" s="73"/>
      <c r="NNG59" s="73"/>
      <c r="NNH59" s="73"/>
      <c r="NNI59" s="73"/>
      <c r="NNJ59" s="73"/>
      <c r="NNK59" s="73"/>
      <c r="NNL59" s="73"/>
      <c r="NNM59" s="73"/>
      <c r="NNN59" s="73"/>
      <c r="NNO59" s="73"/>
      <c r="NNP59" s="73"/>
      <c r="NNQ59" s="73"/>
      <c r="NNR59" s="73"/>
      <c r="NNS59" s="73"/>
      <c r="NNT59" s="73"/>
      <c r="NNU59" s="73"/>
      <c r="NNV59" s="73"/>
      <c r="NNW59" s="73"/>
      <c r="NNX59" s="73"/>
      <c r="NNY59" s="73"/>
      <c r="NNZ59" s="73"/>
      <c r="NOA59" s="73"/>
      <c r="NOB59" s="73"/>
      <c r="NOC59" s="73"/>
      <c r="NOD59" s="73"/>
      <c r="NOE59" s="73"/>
      <c r="NOF59" s="73"/>
      <c r="NOG59" s="73"/>
      <c r="NOH59" s="73"/>
      <c r="NOI59" s="73"/>
      <c r="NOJ59" s="73"/>
      <c r="NOK59" s="73"/>
      <c r="NOL59" s="73"/>
      <c r="NOM59" s="73"/>
      <c r="NON59" s="73"/>
      <c r="NOO59" s="73"/>
      <c r="NOP59" s="73"/>
      <c r="NOQ59" s="73"/>
      <c r="NOR59" s="73"/>
      <c r="NOS59" s="73"/>
      <c r="NOT59" s="73"/>
      <c r="NOU59" s="73"/>
      <c r="NOV59" s="73"/>
      <c r="NOW59" s="73"/>
      <c r="NOX59" s="73"/>
      <c r="NOY59" s="73"/>
      <c r="NOZ59" s="73"/>
      <c r="NPA59" s="73"/>
      <c r="NPB59" s="73"/>
      <c r="NPC59" s="73"/>
      <c r="NPD59" s="73"/>
      <c r="NPE59" s="73"/>
      <c r="NPF59" s="73"/>
      <c r="NPG59" s="73"/>
      <c r="NPH59" s="73"/>
      <c r="NPI59" s="73"/>
      <c r="NPJ59" s="73"/>
      <c r="NPK59" s="73"/>
      <c r="NPL59" s="73"/>
      <c r="NPM59" s="73"/>
      <c r="NPN59" s="73"/>
      <c r="NPO59" s="73"/>
      <c r="NPP59" s="73"/>
      <c r="NPQ59" s="73"/>
      <c r="NPR59" s="73"/>
      <c r="NPS59" s="73"/>
      <c r="NPT59" s="73"/>
      <c r="NPU59" s="73"/>
      <c r="NPV59" s="73"/>
      <c r="NPW59" s="73"/>
      <c r="NPX59" s="73"/>
      <c r="NPY59" s="73"/>
      <c r="NPZ59" s="73"/>
      <c r="NQA59" s="73"/>
      <c r="NQB59" s="73"/>
      <c r="NQC59" s="73"/>
      <c r="NQD59" s="73"/>
      <c r="NQE59" s="73"/>
      <c r="NQF59" s="73"/>
      <c r="NQG59" s="73"/>
      <c r="NQH59" s="73"/>
      <c r="NQI59" s="73"/>
      <c r="NQJ59" s="73"/>
      <c r="NQK59" s="73"/>
      <c r="NQL59" s="73"/>
      <c r="NQM59" s="73"/>
      <c r="NQN59" s="73"/>
      <c r="NQO59" s="73"/>
      <c r="NQP59" s="73"/>
      <c r="NQQ59" s="73"/>
      <c r="NQR59" s="73"/>
      <c r="NQS59" s="73"/>
      <c r="NQT59" s="73"/>
      <c r="NQU59" s="73"/>
      <c r="NQV59" s="73"/>
      <c r="NQW59" s="73"/>
      <c r="NQX59" s="73"/>
      <c r="NQY59" s="73"/>
      <c r="NQZ59" s="73"/>
      <c r="NRA59" s="73"/>
      <c r="NRB59" s="73"/>
      <c r="NRC59" s="73"/>
      <c r="NRD59" s="73"/>
      <c r="NRE59" s="73"/>
      <c r="NRF59" s="73"/>
      <c r="NRG59" s="73"/>
      <c r="NRH59" s="73"/>
      <c r="NRI59" s="73"/>
      <c r="NRJ59" s="73"/>
      <c r="NRK59" s="73"/>
      <c r="NRL59" s="73"/>
      <c r="NRM59" s="73"/>
      <c r="NRN59" s="73"/>
      <c r="NRO59" s="73"/>
      <c r="NRP59" s="73"/>
      <c r="NRQ59" s="73"/>
      <c r="NRR59" s="73"/>
      <c r="NRS59" s="73"/>
      <c r="NRT59" s="73"/>
      <c r="NRU59" s="73"/>
      <c r="NRV59" s="73"/>
      <c r="NRW59" s="73"/>
      <c r="NRX59" s="73"/>
      <c r="NRY59" s="73"/>
      <c r="NRZ59" s="73"/>
      <c r="NSA59" s="73"/>
      <c r="NSB59" s="73"/>
      <c r="NSC59" s="73"/>
      <c r="NSD59" s="73"/>
      <c r="NSE59" s="73"/>
      <c r="NSF59" s="73"/>
      <c r="NSG59" s="73"/>
      <c r="NSH59" s="73"/>
      <c r="NSI59" s="73"/>
      <c r="NSJ59" s="73"/>
      <c r="NSK59" s="73"/>
      <c r="NSL59" s="73"/>
      <c r="NSM59" s="73"/>
      <c r="NSN59" s="73"/>
      <c r="NSO59" s="73"/>
      <c r="NSP59" s="73"/>
      <c r="NSQ59" s="73"/>
      <c r="NSR59" s="73"/>
      <c r="NSS59" s="73"/>
      <c r="NST59" s="73"/>
      <c r="NSU59" s="73"/>
      <c r="NSV59" s="73"/>
      <c r="NSW59" s="73"/>
      <c r="NSX59" s="73"/>
      <c r="NSY59" s="73"/>
      <c r="NSZ59" s="73"/>
      <c r="NTA59" s="73"/>
      <c r="NTB59" s="73"/>
      <c r="NTC59" s="73"/>
      <c r="NTD59" s="73"/>
      <c r="NTE59" s="73"/>
      <c r="NTF59" s="73"/>
      <c r="NTG59" s="73"/>
      <c r="NTH59" s="73"/>
      <c r="NTI59" s="73"/>
      <c r="NTJ59" s="73"/>
      <c r="NTK59" s="73"/>
      <c r="NTL59" s="73"/>
      <c r="NTM59" s="73"/>
      <c r="NTN59" s="73"/>
      <c r="NTO59" s="73"/>
      <c r="NTP59" s="73"/>
      <c r="NTQ59" s="73"/>
      <c r="NTR59" s="73"/>
      <c r="NTS59" s="73"/>
      <c r="NTT59" s="73"/>
      <c r="NTU59" s="73"/>
      <c r="NTV59" s="73"/>
      <c r="NTW59" s="73"/>
      <c r="NTX59" s="73"/>
      <c r="NTY59" s="73"/>
      <c r="NTZ59" s="73"/>
      <c r="NUA59" s="73"/>
      <c r="NUB59" s="73"/>
      <c r="NUC59" s="73"/>
      <c r="NUD59" s="73"/>
      <c r="NUE59" s="73"/>
      <c r="NUF59" s="73"/>
      <c r="NUG59" s="73"/>
      <c r="NUH59" s="73"/>
      <c r="NUI59" s="73"/>
      <c r="NUJ59" s="73"/>
      <c r="NUK59" s="73"/>
      <c r="NUL59" s="73"/>
      <c r="NUM59" s="73"/>
      <c r="NUN59" s="73"/>
      <c r="NUO59" s="73"/>
      <c r="NUP59" s="73"/>
      <c r="NUQ59" s="73"/>
      <c r="NUR59" s="73"/>
      <c r="NUS59" s="73"/>
      <c r="NUT59" s="73"/>
      <c r="NUU59" s="73"/>
      <c r="NUV59" s="73"/>
      <c r="NUW59" s="73"/>
      <c r="NUX59" s="73"/>
      <c r="NUY59" s="73"/>
      <c r="NUZ59" s="73"/>
      <c r="NVA59" s="73"/>
      <c r="NVB59" s="73"/>
      <c r="NVC59" s="73"/>
      <c r="NVD59" s="73"/>
      <c r="NVE59" s="73"/>
      <c r="NVF59" s="73"/>
      <c r="NVG59" s="73"/>
      <c r="NVH59" s="73"/>
      <c r="NVI59" s="73"/>
      <c r="NVJ59" s="73"/>
      <c r="NVK59" s="73"/>
      <c r="NVL59" s="73"/>
      <c r="NVM59" s="73"/>
      <c r="NVN59" s="73"/>
      <c r="NVO59" s="73"/>
      <c r="NVP59" s="73"/>
      <c r="NVQ59" s="73"/>
      <c r="NVR59" s="73"/>
      <c r="NVS59" s="73"/>
      <c r="NVT59" s="73"/>
      <c r="NVU59" s="73"/>
      <c r="NVV59" s="73"/>
      <c r="NVW59" s="73"/>
      <c r="NVX59" s="73"/>
      <c r="NVY59" s="73"/>
      <c r="NVZ59" s="73"/>
      <c r="NWA59" s="73"/>
      <c r="NWB59" s="73"/>
      <c r="NWC59" s="73"/>
      <c r="NWD59" s="73"/>
      <c r="NWE59" s="73"/>
      <c r="NWF59" s="73"/>
      <c r="NWG59" s="73"/>
      <c r="NWH59" s="73"/>
      <c r="NWI59" s="73"/>
      <c r="NWJ59" s="73"/>
      <c r="NWK59" s="73"/>
      <c r="NWL59" s="73"/>
      <c r="NWM59" s="73"/>
      <c r="NWN59" s="73"/>
      <c r="NWO59" s="73"/>
      <c r="NWP59" s="73"/>
      <c r="NWQ59" s="73"/>
      <c r="NWR59" s="73"/>
      <c r="NWS59" s="73"/>
      <c r="NWT59" s="73"/>
      <c r="NWU59" s="73"/>
      <c r="NWV59" s="73"/>
      <c r="NWW59" s="73"/>
      <c r="NWX59" s="73"/>
      <c r="NWY59" s="73"/>
      <c r="NWZ59" s="73"/>
      <c r="NXA59" s="73"/>
      <c r="NXB59" s="73"/>
      <c r="NXC59" s="73"/>
      <c r="NXD59" s="73"/>
      <c r="NXE59" s="73"/>
      <c r="NXF59" s="73"/>
      <c r="NXG59" s="73"/>
      <c r="NXH59" s="73"/>
      <c r="NXI59" s="73"/>
      <c r="NXJ59" s="73"/>
      <c r="NXK59" s="73"/>
      <c r="NXL59" s="73"/>
      <c r="NXM59" s="73"/>
      <c r="NXN59" s="73"/>
      <c r="NXO59" s="73"/>
      <c r="NXP59" s="73"/>
      <c r="NXQ59" s="73"/>
      <c r="NXR59" s="73"/>
      <c r="NXS59" s="73"/>
      <c r="NXT59" s="73"/>
      <c r="NXU59" s="73"/>
      <c r="NXV59" s="73"/>
      <c r="NXW59" s="73"/>
      <c r="NXX59" s="73"/>
      <c r="NXY59" s="73"/>
      <c r="NXZ59" s="73"/>
      <c r="NYA59" s="73"/>
      <c r="NYB59" s="73"/>
      <c r="NYC59" s="73"/>
      <c r="NYD59" s="73"/>
      <c r="NYE59" s="73"/>
      <c r="NYF59" s="73"/>
      <c r="NYG59" s="73"/>
      <c r="NYH59" s="73"/>
      <c r="NYI59" s="73"/>
      <c r="NYJ59" s="73"/>
      <c r="NYK59" s="73"/>
      <c r="NYL59" s="73"/>
      <c r="NYM59" s="73"/>
      <c r="NYN59" s="73"/>
      <c r="NYO59" s="73"/>
      <c r="NYP59" s="73"/>
      <c r="NYQ59" s="73"/>
      <c r="NYR59" s="73"/>
      <c r="NYS59" s="73"/>
      <c r="NYT59" s="73"/>
      <c r="NYU59" s="73"/>
      <c r="NYV59" s="73"/>
      <c r="NYW59" s="73"/>
      <c r="NYX59" s="73"/>
      <c r="NYY59" s="73"/>
      <c r="NYZ59" s="73"/>
      <c r="NZA59" s="73"/>
      <c r="NZB59" s="73"/>
      <c r="NZC59" s="73"/>
      <c r="NZD59" s="73"/>
      <c r="NZE59" s="73"/>
      <c r="NZF59" s="73"/>
      <c r="NZG59" s="73"/>
      <c r="NZH59" s="73"/>
      <c r="NZI59" s="73"/>
      <c r="NZJ59" s="73"/>
      <c r="NZK59" s="73"/>
      <c r="NZL59" s="73"/>
      <c r="NZM59" s="73"/>
      <c r="NZN59" s="73"/>
      <c r="NZO59" s="73"/>
      <c r="NZP59" s="73"/>
      <c r="NZQ59" s="73"/>
      <c r="NZR59" s="73"/>
      <c r="NZS59" s="73"/>
      <c r="NZT59" s="73"/>
      <c r="NZU59" s="73"/>
      <c r="NZV59" s="73"/>
      <c r="NZW59" s="73"/>
      <c r="NZX59" s="73"/>
      <c r="NZY59" s="73"/>
      <c r="NZZ59" s="73"/>
      <c r="OAA59" s="73"/>
      <c r="OAB59" s="73"/>
      <c r="OAC59" s="73"/>
      <c r="OAD59" s="73"/>
      <c r="OAE59" s="73"/>
      <c r="OAF59" s="73"/>
      <c r="OAG59" s="73"/>
      <c r="OAH59" s="73"/>
      <c r="OAI59" s="73"/>
      <c r="OAJ59" s="73"/>
      <c r="OAK59" s="73"/>
      <c r="OAL59" s="73"/>
      <c r="OAM59" s="73"/>
      <c r="OAN59" s="73"/>
      <c r="OAO59" s="73"/>
      <c r="OAP59" s="73"/>
      <c r="OAQ59" s="73"/>
      <c r="OAR59" s="73"/>
      <c r="OAS59" s="73"/>
      <c r="OAT59" s="73"/>
      <c r="OAU59" s="73"/>
      <c r="OAV59" s="73"/>
      <c r="OAW59" s="73"/>
      <c r="OAX59" s="73"/>
      <c r="OAY59" s="73"/>
      <c r="OAZ59" s="73"/>
      <c r="OBA59" s="73"/>
      <c r="OBB59" s="73"/>
      <c r="OBC59" s="73"/>
      <c r="OBD59" s="73"/>
      <c r="OBE59" s="73"/>
      <c r="OBF59" s="73"/>
      <c r="OBG59" s="73"/>
      <c r="OBH59" s="73"/>
      <c r="OBI59" s="73"/>
      <c r="OBJ59" s="73"/>
      <c r="OBK59" s="73"/>
      <c r="OBL59" s="73"/>
      <c r="OBM59" s="73"/>
      <c r="OBN59" s="73"/>
      <c r="OBO59" s="73"/>
      <c r="OBP59" s="73"/>
      <c r="OBQ59" s="73"/>
      <c r="OBR59" s="73"/>
      <c r="OBS59" s="73"/>
      <c r="OBT59" s="73"/>
      <c r="OBU59" s="73"/>
      <c r="OBV59" s="73"/>
      <c r="OBW59" s="73"/>
      <c r="OBX59" s="73"/>
      <c r="OBY59" s="73"/>
      <c r="OBZ59" s="73"/>
      <c r="OCA59" s="73"/>
      <c r="OCB59" s="73"/>
      <c r="OCC59" s="73"/>
      <c r="OCD59" s="73"/>
      <c r="OCE59" s="73"/>
      <c r="OCF59" s="73"/>
      <c r="OCG59" s="73"/>
      <c r="OCH59" s="73"/>
      <c r="OCI59" s="73"/>
      <c r="OCJ59" s="73"/>
      <c r="OCK59" s="73"/>
      <c r="OCL59" s="73"/>
      <c r="OCM59" s="73"/>
      <c r="OCN59" s="73"/>
      <c r="OCO59" s="73"/>
      <c r="OCP59" s="73"/>
      <c r="OCQ59" s="73"/>
      <c r="OCR59" s="73"/>
      <c r="OCS59" s="73"/>
      <c r="OCT59" s="73"/>
      <c r="OCU59" s="73"/>
      <c r="OCV59" s="73"/>
      <c r="OCW59" s="73"/>
      <c r="OCX59" s="73"/>
      <c r="OCY59" s="73"/>
      <c r="OCZ59" s="73"/>
      <c r="ODA59" s="73"/>
      <c r="ODB59" s="73"/>
      <c r="ODC59" s="73"/>
      <c r="ODD59" s="73"/>
      <c r="ODE59" s="73"/>
      <c r="ODF59" s="73"/>
      <c r="ODG59" s="73"/>
      <c r="ODH59" s="73"/>
      <c r="ODI59" s="73"/>
      <c r="ODJ59" s="73"/>
      <c r="ODK59" s="73"/>
      <c r="ODL59" s="73"/>
      <c r="ODM59" s="73"/>
      <c r="ODN59" s="73"/>
      <c r="ODO59" s="73"/>
      <c r="ODP59" s="73"/>
      <c r="ODQ59" s="73"/>
      <c r="ODR59" s="73"/>
      <c r="ODS59" s="73"/>
      <c r="ODT59" s="73"/>
      <c r="ODU59" s="73"/>
      <c r="ODV59" s="73"/>
      <c r="ODW59" s="73"/>
      <c r="ODX59" s="73"/>
      <c r="ODY59" s="73"/>
      <c r="ODZ59" s="73"/>
      <c r="OEA59" s="73"/>
      <c r="OEB59" s="73"/>
      <c r="OEC59" s="73"/>
      <c r="OED59" s="73"/>
      <c r="OEE59" s="73"/>
      <c r="OEF59" s="73"/>
      <c r="OEG59" s="73"/>
      <c r="OEH59" s="73"/>
      <c r="OEI59" s="73"/>
      <c r="OEJ59" s="73"/>
      <c r="OEK59" s="73"/>
      <c r="OEL59" s="73"/>
      <c r="OEM59" s="73"/>
      <c r="OEN59" s="73"/>
      <c r="OEO59" s="73"/>
      <c r="OEP59" s="73"/>
      <c r="OEQ59" s="73"/>
      <c r="OER59" s="73"/>
      <c r="OES59" s="73"/>
      <c r="OET59" s="73"/>
      <c r="OEU59" s="73"/>
      <c r="OEV59" s="73"/>
      <c r="OEW59" s="73"/>
      <c r="OEX59" s="73"/>
      <c r="OEY59" s="73"/>
      <c r="OEZ59" s="73"/>
      <c r="OFA59" s="73"/>
      <c r="OFB59" s="73"/>
      <c r="OFC59" s="73"/>
      <c r="OFD59" s="73"/>
      <c r="OFE59" s="73"/>
      <c r="OFF59" s="73"/>
      <c r="OFG59" s="73"/>
      <c r="OFH59" s="73"/>
      <c r="OFI59" s="73"/>
      <c r="OFJ59" s="73"/>
      <c r="OFK59" s="73"/>
      <c r="OFL59" s="73"/>
      <c r="OFM59" s="73"/>
      <c r="OFN59" s="73"/>
      <c r="OFO59" s="73"/>
      <c r="OFP59" s="73"/>
      <c r="OFQ59" s="73"/>
      <c r="OFR59" s="73"/>
      <c r="OFS59" s="73"/>
      <c r="OFT59" s="73"/>
      <c r="OFU59" s="73"/>
      <c r="OFV59" s="73"/>
      <c r="OFW59" s="73"/>
      <c r="OFX59" s="73"/>
      <c r="OFY59" s="73"/>
      <c r="OFZ59" s="73"/>
      <c r="OGA59" s="73"/>
      <c r="OGB59" s="73"/>
      <c r="OGC59" s="73"/>
      <c r="OGD59" s="73"/>
      <c r="OGE59" s="73"/>
      <c r="OGF59" s="73"/>
      <c r="OGG59" s="73"/>
      <c r="OGH59" s="73"/>
      <c r="OGI59" s="73"/>
      <c r="OGJ59" s="73"/>
      <c r="OGK59" s="73"/>
      <c r="OGL59" s="73"/>
      <c r="OGM59" s="73"/>
      <c r="OGN59" s="73"/>
      <c r="OGO59" s="73"/>
      <c r="OGP59" s="73"/>
      <c r="OGQ59" s="73"/>
      <c r="OGR59" s="73"/>
      <c r="OGS59" s="73"/>
      <c r="OGT59" s="73"/>
      <c r="OGU59" s="73"/>
      <c r="OGV59" s="73"/>
      <c r="OGW59" s="73"/>
      <c r="OGX59" s="73"/>
      <c r="OGY59" s="73"/>
      <c r="OGZ59" s="73"/>
      <c r="OHA59" s="73"/>
      <c r="OHB59" s="73"/>
      <c r="OHC59" s="73"/>
      <c r="OHD59" s="73"/>
      <c r="OHE59" s="73"/>
      <c r="OHF59" s="73"/>
      <c r="OHG59" s="73"/>
      <c r="OHH59" s="73"/>
      <c r="OHI59" s="73"/>
      <c r="OHJ59" s="73"/>
      <c r="OHK59" s="73"/>
      <c r="OHL59" s="73"/>
      <c r="OHM59" s="73"/>
      <c r="OHN59" s="73"/>
      <c r="OHO59" s="73"/>
      <c r="OHP59" s="73"/>
      <c r="OHQ59" s="73"/>
      <c r="OHR59" s="73"/>
      <c r="OHS59" s="73"/>
      <c r="OHT59" s="73"/>
      <c r="OHU59" s="73"/>
      <c r="OHV59" s="73"/>
      <c r="OHW59" s="73"/>
      <c r="OHX59" s="73"/>
      <c r="OHY59" s="73"/>
      <c r="OHZ59" s="73"/>
      <c r="OIA59" s="73"/>
      <c r="OIB59" s="73"/>
      <c r="OIC59" s="73"/>
      <c r="OID59" s="73"/>
      <c r="OIE59" s="73"/>
      <c r="OIF59" s="73"/>
      <c r="OIG59" s="73"/>
      <c r="OIH59" s="73"/>
      <c r="OII59" s="73"/>
      <c r="OIJ59" s="73"/>
      <c r="OIK59" s="73"/>
      <c r="OIL59" s="73"/>
      <c r="OIM59" s="73"/>
      <c r="OIN59" s="73"/>
      <c r="OIO59" s="73"/>
      <c r="OIP59" s="73"/>
      <c r="OIQ59" s="73"/>
      <c r="OIR59" s="73"/>
      <c r="OIS59" s="73"/>
      <c r="OIT59" s="73"/>
      <c r="OIU59" s="73"/>
      <c r="OIV59" s="73"/>
      <c r="OIW59" s="73"/>
      <c r="OIX59" s="73"/>
      <c r="OIY59" s="73"/>
      <c r="OIZ59" s="73"/>
      <c r="OJA59" s="73"/>
      <c r="OJB59" s="73"/>
      <c r="OJC59" s="73"/>
      <c r="OJD59" s="73"/>
      <c r="OJE59" s="73"/>
      <c r="OJF59" s="73"/>
      <c r="OJG59" s="73"/>
      <c r="OJH59" s="73"/>
      <c r="OJI59" s="73"/>
      <c r="OJJ59" s="73"/>
      <c r="OJK59" s="73"/>
      <c r="OJL59" s="73"/>
      <c r="OJM59" s="73"/>
      <c r="OJN59" s="73"/>
      <c r="OJO59" s="73"/>
      <c r="OJP59" s="73"/>
      <c r="OJQ59" s="73"/>
      <c r="OJR59" s="73"/>
      <c r="OJS59" s="73"/>
      <c r="OJT59" s="73"/>
      <c r="OJU59" s="73"/>
      <c r="OJV59" s="73"/>
      <c r="OJW59" s="73"/>
      <c r="OJX59" s="73"/>
      <c r="OJY59" s="73"/>
      <c r="OJZ59" s="73"/>
      <c r="OKA59" s="73"/>
      <c r="OKB59" s="73"/>
      <c r="OKC59" s="73"/>
      <c r="OKD59" s="73"/>
      <c r="OKE59" s="73"/>
      <c r="OKF59" s="73"/>
      <c r="OKG59" s="73"/>
      <c r="OKH59" s="73"/>
      <c r="OKI59" s="73"/>
      <c r="OKJ59" s="73"/>
      <c r="OKK59" s="73"/>
      <c r="OKL59" s="73"/>
      <c r="OKM59" s="73"/>
      <c r="OKN59" s="73"/>
      <c r="OKO59" s="73"/>
      <c r="OKP59" s="73"/>
      <c r="OKQ59" s="73"/>
      <c r="OKR59" s="73"/>
      <c r="OKS59" s="73"/>
      <c r="OKT59" s="73"/>
      <c r="OKU59" s="73"/>
      <c r="OKV59" s="73"/>
      <c r="OKW59" s="73"/>
      <c r="OKX59" s="73"/>
      <c r="OKY59" s="73"/>
      <c r="OKZ59" s="73"/>
      <c r="OLA59" s="73"/>
      <c r="OLB59" s="73"/>
      <c r="OLC59" s="73"/>
      <c r="OLD59" s="73"/>
      <c r="OLE59" s="73"/>
      <c r="OLF59" s="73"/>
      <c r="OLG59" s="73"/>
      <c r="OLH59" s="73"/>
      <c r="OLI59" s="73"/>
      <c r="OLJ59" s="73"/>
      <c r="OLK59" s="73"/>
      <c r="OLL59" s="73"/>
      <c r="OLM59" s="73"/>
      <c r="OLN59" s="73"/>
      <c r="OLO59" s="73"/>
      <c r="OLP59" s="73"/>
      <c r="OLQ59" s="73"/>
      <c r="OLR59" s="73"/>
      <c r="OLS59" s="73"/>
      <c r="OLT59" s="73"/>
      <c r="OLU59" s="73"/>
      <c r="OLV59" s="73"/>
      <c r="OLW59" s="73"/>
      <c r="OLX59" s="73"/>
      <c r="OLY59" s="73"/>
      <c r="OLZ59" s="73"/>
      <c r="OMA59" s="73"/>
      <c r="OMB59" s="73"/>
      <c r="OMC59" s="73"/>
      <c r="OMD59" s="73"/>
      <c r="OME59" s="73"/>
      <c r="OMF59" s="73"/>
      <c r="OMG59" s="73"/>
      <c r="OMH59" s="73"/>
      <c r="OMI59" s="73"/>
      <c r="OMJ59" s="73"/>
      <c r="OMK59" s="73"/>
      <c r="OML59" s="73"/>
      <c r="OMM59" s="73"/>
      <c r="OMN59" s="73"/>
      <c r="OMO59" s="73"/>
      <c r="OMP59" s="73"/>
      <c r="OMQ59" s="73"/>
      <c r="OMR59" s="73"/>
      <c r="OMS59" s="73"/>
      <c r="OMT59" s="73"/>
      <c r="OMU59" s="73"/>
      <c r="OMV59" s="73"/>
      <c r="OMW59" s="73"/>
      <c r="OMX59" s="73"/>
      <c r="OMY59" s="73"/>
      <c r="OMZ59" s="73"/>
      <c r="ONA59" s="73"/>
      <c r="ONB59" s="73"/>
      <c r="ONC59" s="73"/>
      <c r="OND59" s="73"/>
      <c r="ONE59" s="73"/>
      <c r="ONF59" s="73"/>
      <c r="ONG59" s="73"/>
      <c r="ONH59" s="73"/>
      <c r="ONI59" s="73"/>
      <c r="ONJ59" s="73"/>
      <c r="ONK59" s="73"/>
      <c r="ONL59" s="73"/>
      <c r="ONM59" s="73"/>
      <c r="ONN59" s="73"/>
      <c r="ONO59" s="73"/>
      <c r="ONP59" s="73"/>
      <c r="ONQ59" s="73"/>
      <c r="ONR59" s="73"/>
      <c r="ONS59" s="73"/>
      <c r="ONT59" s="73"/>
      <c r="ONU59" s="73"/>
      <c r="ONV59" s="73"/>
      <c r="ONW59" s="73"/>
      <c r="ONX59" s="73"/>
      <c r="ONY59" s="73"/>
      <c r="ONZ59" s="73"/>
      <c r="OOA59" s="73"/>
      <c r="OOB59" s="73"/>
      <c r="OOC59" s="73"/>
      <c r="OOD59" s="73"/>
      <c r="OOE59" s="73"/>
      <c r="OOF59" s="73"/>
      <c r="OOG59" s="73"/>
      <c r="OOH59" s="73"/>
      <c r="OOI59" s="73"/>
      <c r="OOJ59" s="73"/>
      <c r="OOK59" s="73"/>
      <c r="OOL59" s="73"/>
      <c r="OOM59" s="73"/>
      <c r="OON59" s="73"/>
      <c r="OOO59" s="73"/>
      <c r="OOP59" s="73"/>
      <c r="OOQ59" s="73"/>
      <c r="OOR59" s="73"/>
      <c r="OOS59" s="73"/>
      <c r="OOT59" s="73"/>
      <c r="OOU59" s="73"/>
      <c r="OOV59" s="73"/>
      <c r="OOW59" s="73"/>
      <c r="OOX59" s="73"/>
      <c r="OOY59" s="73"/>
      <c r="OOZ59" s="73"/>
      <c r="OPA59" s="73"/>
      <c r="OPB59" s="73"/>
      <c r="OPC59" s="73"/>
      <c r="OPD59" s="73"/>
      <c r="OPE59" s="73"/>
      <c r="OPF59" s="73"/>
      <c r="OPG59" s="73"/>
      <c r="OPH59" s="73"/>
      <c r="OPI59" s="73"/>
      <c r="OPJ59" s="73"/>
      <c r="OPK59" s="73"/>
      <c r="OPL59" s="73"/>
      <c r="OPM59" s="73"/>
      <c r="OPN59" s="73"/>
      <c r="OPO59" s="73"/>
      <c r="OPP59" s="73"/>
      <c r="OPQ59" s="73"/>
      <c r="OPR59" s="73"/>
      <c r="OPS59" s="73"/>
      <c r="OPT59" s="73"/>
      <c r="OPU59" s="73"/>
      <c r="OPV59" s="73"/>
      <c r="OPW59" s="73"/>
      <c r="OPX59" s="73"/>
      <c r="OPY59" s="73"/>
      <c r="OPZ59" s="73"/>
      <c r="OQA59" s="73"/>
      <c r="OQB59" s="73"/>
      <c r="OQC59" s="73"/>
      <c r="OQD59" s="73"/>
      <c r="OQE59" s="73"/>
      <c r="OQF59" s="73"/>
      <c r="OQG59" s="73"/>
      <c r="OQH59" s="73"/>
      <c r="OQI59" s="73"/>
      <c r="OQJ59" s="73"/>
      <c r="OQK59" s="73"/>
      <c r="OQL59" s="73"/>
      <c r="OQM59" s="73"/>
      <c r="OQN59" s="73"/>
      <c r="OQO59" s="73"/>
      <c r="OQP59" s="73"/>
      <c r="OQQ59" s="73"/>
      <c r="OQR59" s="73"/>
      <c r="OQS59" s="73"/>
      <c r="OQT59" s="73"/>
      <c r="OQU59" s="73"/>
      <c r="OQV59" s="73"/>
      <c r="OQW59" s="73"/>
      <c r="OQX59" s="73"/>
      <c r="OQY59" s="73"/>
      <c r="OQZ59" s="73"/>
      <c r="ORA59" s="73"/>
      <c r="ORB59" s="73"/>
      <c r="ORC59" s="73"/>
      <c r="ORD59" s="73"/>
      <c r="ORE59" s="73"/>
      <c r="ORF59" s="73"/>
      <c r="ORG59" s="73"/>
      <c r="ORH59" s="73"/>
      <c r="ORI59" s="73"/>
      <c r="ORJ59" s="73"/>
      <c r="ORK59" s="73"/>
      <c r="ORL59" s="73"/>
      <c r="ORM59" s="73"/>
      <c r="ORN59" s="73"/>
      <c r="ORO59" s="73"/>
      <c r="ORP59" s="73"/>
      <c r="ORQ59" s="73"/>
      <c r="ORR59" s="73"/>
      <c r="ORS59" s="73"/>
      <c r="ORT59" s="73"/>
      <c r="ORU59" s="73"/>
      <c r="ORV59" s="73"/>
      <c r="ORW59" s="73"/>
      <c r="ORX59" s="73"/>
      <c r="ORY59" s="73"/>
      <c r="ORZ59" s="73"/>
      <c r="OSA59" s="73"/>
      <c r="OSB59" s="73"/>
      <c r="OSC59" s="73"/>
      <c r="OSD59" s="73"/>
      <c r="OSE59" s="73"/>
      <c r="OSF59" s="73"/>
      <c r="OSG59" s="73"/>
      <c r="OSH59" s="73"/>
      <c r="OSI59" s="73"/>
      <c r="OSJ59" s="73"/>
      <c r="OSK59" s="73"/>
      <c r="OSL59" s="73"/>
      <c r="OSM59" s="73"/>
      <c r="OSN59" s="73"/>
      <c r="OSO59" s="73"/>
      <c r="OSP59" s="73"/>
      <c r="OSQ59" s="73"/>
      <c r="OSR59" s="73"/>
      <c r="OSS59" s="73"/>
      <c r="OST59" s="73"/>
      <c r="OSU59" s="73"/>
      <c r="OSV59" s="73"/>
      <c r="OSW59" s="73"/>
      <c r="OSX59" s="73"/>
      <c r="OSY59" s="73"/>
      <c r="OSZ59" s="73"/>
      <c r="OTA59" s="73"/>
      <c r="OTB59" s="73"/>
      <c r="OTC59" s="73"/>
      <c r="OTD59" s="73"/>
      <c r="OTE59" s="73"/>
      <c r="OTF59" s="73"/>
      <c r="OTG59" s="73"/>
      <c r="OTH59" s="73"/>
      <c r="OTI59" s="73"/>
      <c r="OTJ59" s="73"/>
      <c r="OTK59" s="73"/>
      <c r="OTL59" s="73"/>
      <c r="OTM59" s="73"/>
      <c r="OTN59" s="73"/>
      <c r="OTO59" s="73"/>
      <c r="OTP59" s="73"/>
      <c r="OTQ59" s="73"/>
      <c r="OTR59" s="73"/>
      <c r="OTS59" s="73"/>
      <c r="OTT59" s="73"/>
      <c r="OTU59" s="73"/>
      <c r="OTV59" s="73"/>
      <c r="OTW59" s="73"/>
      <c r="OTX59" s="73"/>
      <c r="OTY59" s="73"/>
      <c r="OTZ59" s="73"/>
      <c r="OUA59" s="73"/>
      <c r="OUB59" s="73"/>
      <c r="OUC59" s="73"/>
      <c r="OUD59" s="73"/>
      <c r="OUE59" s="73"/>
      <c r="OUF59" s="73"/>
      <c r="OUG59" s="73"/>
      <c r="OUH59" s="73"/>
      <c r="OUI59" s="73"/>
      <c r="OUJ59" s="73"/>
      <c r="OUK59" s="73"/>
      <c r="OUL59" s="73"/>
      <c r="OUM59" s="73"/>
      <c r="OUN59" s="73"/>
      <c r="OUO59" s="73"/>
      <c r="OUP59" s="73"/>
      <c r="OUQ59" s="73"/>
      <c r="OUR59" s="73"/>
      <c r="OUS59" s="73"/>
      <c r="OUT59" s="73"/>
      <c r="OUU59" s="73"/>
      <c r="OUV59" s="73"/>
      <c r="OUW59" s="73"/>
      <c r="OUX59" s="73"/>
      <c r="OUY59" s="73"/>
      <c r="OUZ59" s="73"/>
      <c r="OVA59" s="73"/>
      <c r="OVB59" s="73"/>
      <c r="OVC59" s="73"/>
      <c r="OVD59" s="73"/>
      <c r="OVE59" s="73"/>
      <c r="OVF59" s="73"/>
      <c r="OVG59" s="73"/>
      <c r="OVH59" s="73"/>
      <c r="OVI59" s="73"/>
      <c r="OVJ59" s="73"/>
      <c r="OVK59" s="73"/>
      <c r="OVL59" s="73"/>
      <c r="OVM59" s="73"/>
      <c r="OVN59" s="73"/>
      <c r="OVO59" s="73"/>
      <c r="OVP59" s="73"/>
      <c r="OVQ59" s="73"/>
      <c r="OVR59" s="73"/>
      <c r="OVS59" s="73"/>
      <c r="OVT59" s="73"/>
      <c r="OVU59" s="73"/>
      <c r="OVV59" s="73"/>
      <c r="OVW59" s="73"/>
      <c r="OVX59" s="73"/>
      <c r="OVY59" s="73"/>
      <c r="OVZ59" s="73"/>
      <c r="OWA59" s="73"/>
      <c r="OWB59" s="73"/>
      <c r="OWC59" s="73"/>
      <c r="OWD59" s="73"/>
      <c r="OWE59" s="73"/>
      <c r="OWF59" s="73"/>
      <c r="OWG59" s="73"/>
      <c r="OWH59" s="73"/>
      <c r="OWI59" s="73"/>
      <c r="OWJ59" s="73"/>
      <c r="OWK59" s="73"/>
      <c r="OWL59" s="73"/>
      <c r="OWM59" s="73"/>
      <c r="OWN59" s="73"/>
      <c r="OWO59" s="73"/>
      <c r="OWP59" s="73"/>
      <c r="OWQ59" s="73"/>
      <c r="OWR59" s="73"/>
      <c r="OWS59" s="73"/>
      <c r="OWT59" s="73"/>
      <c r="OWU59" s="73"/>
      <c r="OWV59" s="73"/>
      <c r="OWW59" s="73"/>
      <c r="OWX59" s="73"/>
      <c r="OWY59" s="73"/>
      <c r="OWZ59" s="73"/>
      <c r="OXA59" s="73"/>
      <c r="OXB59" s="73"/>
      <c r="OXC59" s="73"/>
      <c r="OXD59" s="73"/>
      <c r="OXE59" s="73"/>
      <c r="OXF59" s="73"/>
      <c r="OXG59" s="73"/>
      <c r="OXH59" s="73"/>
      <c r="OXI59" s="73"/>
      <c r="OXJ59" s="73"/>
      <c r="OXK59" s="73"/>
      <c r="OXL59" s="73"/>
      <c r="OXM59" s="73"/>
      <c r="OXN59" s="73"/>
      <c r="OXO59" s="73"/>
      <c r="OXP59" s="73"/>
      <c r="OXQ59" s="73"/>
      <c r="OXR59" s="73"/>
      <c r="OXS59" s="73"/>
      <c r="OXT59" s="73"/>
      <c r="OXU59" s="73"/>
      <c r="OXV59" s="73"/>
      <c r="OXW59" s="73"/>
      <c r="OXX59" s="73"/>
      <c r="OXY59" s="73"/>
      <c r="OXZ59" s="73"/>
      <c r="OYA59" s="73"/>
      <c r="OYB59" s="73"/>
      <c r="OYC59" s="73"/>
      <c r="OYD59" s="73"/>
      <c r="OYE59" s="73"/>
      <c r="OYF59" s="73"/>
      <c r="OYG59" s="73"/>
      <c r="OYH59" s="73"/>
      <c r="OYI59" s="73"/>
      <c r="OYJ59" s="73"/>
      <c r="OYK59" s="73"/>
      <c r="OYL59" s="73"/>
      <c r="OYM59" s="73"/>
      <c r="OYN59" s="73"/>
      <c r="OYO59" s="73"/>
      <c r="OYP59" s="73"/>
      <c r="OYQ59" s="73"/>
      <c r="OYR59" s="73"/>
      <c r="OYS59" s="73"/>
      <c r="OYT59" s="73"/>
      <c r="OYU59" s="73"/>
      <c r="OYV59" s="73"/>
      <c r="OYW59" s="73"/>
      <c r="OYX59" s="73"/>
      <c r="OYY59" s="73"/>
      <c r="OYZ59" s="73"/>
      <c r="OZA59" s="73"/>
      <c r="OZB59" s="73"/>
      <c r="OZC59" s="73"/>
      <c r="OZD59" s="73"/>
      <c r="OZE59" s="73"/>
      <c r="OZF59" s="73"/>
      <c r="OZG59" s="73"/>
      <c r="OZH59" s="73"/>
      <c r="OZI59" s="73"/>
      <c r="OZJ59" s="73"/>
      <c r="OZK59" s="73"/>
      <c r="OZL59" s="73"/>
      <c r="OZM59" s="73"/>
      <c r="OZN59" s="73"/>
      <c r="OZO59" s="73"/>
      <c r="OZP59" s="73"/>
      <c r="OZQ59" s="73"/>
      <c r="OZR59" s="73"/>
      <c r="OZS59" s="73"/>
      <c r="OZT59" s="73"/>
      <c r="OZU59" s="73"/>
      <c r="OZV59" s="73"/>
      <c r="OZW59" s="73"/>
      <c r="OZX59" s="73"/>
      <c r="OZY59" s="73"/>
      <c r="OZZ59" s="73"/>
      <c r="PAA59" s="73"/>
      <c r="PAB59" s="73"/>
      <c r="PAC59" s="73"/>
      <c r="PAD59" s="73"/>
      <c r="PAE59" s="73"/>
      <c r="PAF59" s="73"/>
      <c r="PAG59" s="73"/>
      <c r="PAH59" s="73"/>
      <c r="PAI59" s="73"/>
      <c r="PAJ59" s="73"/>
      <c r="PAK59" s="73"/>
      <c r="PAL59" s="73"/>
      <c r="PAM59" s="73"/>
      <c r="PAN59" s="73"/>
      <c r="PAO59" s="73"/>
      <c r="PAP59" s="73"/>
      <c r="PAQ59" s="73"/>
      <c r="PAR59" s="73"/>
      <c r="PAS59" s="73"/>
      <c r="PAT59" s="73"/>
      <c r="PAU59" s="73"/>
      <c r="PAV59" s="73"/>
      <c r="PAW59" s="73"/>
      <c r="PAX59" s="73"/>
      <c r="PAY59" s="73"/>
      <c r="PAZ59" s="73"/>
      <c r="PBA59" s="73"/>
      <c r="PBB59" s="73"/>
      <c r="PBC59" s="73"/>
      <c r="PBD59" s="73"/>
      <c r="PBE59" s="73"/>
      <c r="PBF59" s="73"/>
      <c r="PBG59" s="73"/>
      <c r="PBH59" s="73"/>
      <c r="PBI59" s="73"/>
      <c r="PBJ59" s="73"/>
      <c r="PBK59" s="73"/>
      <c r="PBL59" s="73"/>
      <c r="PBM59" s="73"/>
      <c r="PBN59" s="73"/>
      <c r="PBO59" s="73"/>
      <c r="PBP59" s="73"/>
      <c r="PBQ59" s="73"/>
      <c r="PBR59" s="73"/>
      <c r="PBS59" s="73"/>
      <c r="PBT59" s="73"/>
      <c r="PBU59" s="73"/>
      <c r="PBV59" s="73"/>
      <c r="PBW59" s="73"/>
      <c r="PBX59" s="73"/>
      <c r="PBY59" s="73"/>
      <c r="PBZ59" s="73"/>
      <c r="PCA59" s="73"/>
      <c r="PCB59" s="73"/>
      <c r="PCC59" s="73"/>
      <c r="PCD59" s="73"/>
      <c r="PCE59" s="73"/>
      <c r="PCF59" s="73"/>
      <c r="PCG59" s="73"/>
      <c r="PCH59" s="73"/>
      <c r="PCI59" s="73"/>
      <c r="PCJ59" s="73"/>
      <c r="PCK59" s="73"/>
      <c r="PCL59" s="73"/>
      <c r="PCM59" s="73"/>
      <c r="PCN59" s="73"/>
      <c r="PCO59" s="73"/>
      <c r="PCP59" s="73"/>
      <c r="PCQ59" s="73"/>
      <c r="PCR59" s="73"/>
      <c r="PCS59" s="73"/>
      <c r="PCT59" s="73"/>
      <c r="PCU59" s="73"/>
      <c r="PCV59" s="73"/>
      <c r="PCW59" s="73"/>
      <c r="PCX59" s="73"/>
      <c r="PCY59" s="73"/>
      <c r="PCZ59" s="73"/>
      <c r="PDA59" s="73"/>
      <c r="PDB59" s="73"/>
      <c r="PDC59" s="73"/>
      <c r="PDD59" s="73"/>
      <c r="PDE59" s="73"/>
      <c r="PDF59" s="73"/>
      <c r="PDG59" s="73"/>
      <c r="PDH59" s="73"/>
      <c r="PDI59" s="73"/>
      <c r="PDJ59" s="73"/>
      <c r="PDK59" s="73"/>
      <c r="PDL59" s="73"/>
      <c r="PDM59" s="73"/>
      <c r="PDN59" s="73"/>
      <c r="PDO59" s="73"/>
      <c r="PDP59" s="73"/>
      <c r="PDQ59" s="73"/>
      <c r="PDR59" s="73"/>
      <c r="PDS59" s="73"/>
      <c r="PDT59" s="73"/>
      <c r="PDU59" s="73"/>
      <c r="PDV59" s="73"/>
      <c r="PDW59" s="73"/>
      <c r="PDX59" s="73"/>
      <c r="PDY59" s="73"/>
      <c r="PDZ59" s="73"/>
      <c r="PEA59" s="73"/>
      <c r="PEB59" s="73"/>
      <c r="PEC59" s="73"/>
      <c r="PED59" s="73"/>
      <c r="PEE59" s="73"/>
      <c r="PEF59" s="73"/>
      <c r="PEG59" s="73"/>
      <c r="PEH59" s="73"/>
      <c r="PEI59" s="73"/>
      <c r="PEJ59" s="73"/>
      <c r="PEK59" s="73"/>
      <c r="PEL59" s="73"/>
      <c r="PEM59" s="73"/>
      <c r="PEN59" s="73"/>
      <c r="PEO59" s="73"/>
      <c r="PEP59" s="73"/>
      <c r="PEQ59" s="73"/>
      <c r="PER59" s="73"/>
      <c r="PES59" s="73"/>
      <c r="PET59" s="73"/>
      <c r="PEU59" s="73"/>
      <c r="PEV59" s="73"/>
      <c r="PEW59" s="73"/>
      <c r="PEX59" s="73"/>
      <c r="PEY59" s="73"/>
      <c r="PEZ59" s="73"/>
      <c r="PFA59" s="73"/>
      <c r="PFB59" s="73"/>
      <c r="PFC59" s="73"/>
      <c r="PFD59" s="73"/>
      <c r="PFE59" s="73"/>
      <c r="PFF59" s="73"/>
      <c r="PFG59" s="73"/>
      <c r="PFH59" s="73"/>
      <c r="PFI59" s="73"/>
      <c r="PFJ59" s="73"/>
      <c r="PFK59" s="73"/>
      <c r="PFL59" s="73"/>
      <c r="PFM59" s="73"/>
      <c r="PFN59" s="73"/>
      <c r="PFO59" s="73"/>
      <c r="PFP59" s="73"/>
      <c r="PFQ59" s="73"/>
      <c r="PFR59" s="73"/>
      <c r="PFS59" s="73"/>
      <c r="PFT59" s="73"/>
      <c r="PFU59" s="73"/>
      <c r="PFV59" s="73"/>
      <c r="PFW59" s="73"/>
      <c r="PFX59" s="73"/>
      <c r="PFY59" s="73"/>
      <c r="PFZ59" s="73"/>
      <c r="PGA59" s="73"/>
      <c r="PGB59" s="73"/>
      <c r="PGC59" s="73"/>
      <c r="PGD59" s="73"/>
      <c r="PGE59" s="73"/>
      <c r="PGF59" s="73"/>
      <c r="PGG59" s="73"/>
      <c r="PGH59" s="73"/>
      <c r="PGI59" s="73"/>
      <c r="PGJ59" s="73"/>
      <c r="PGK59" s="73"/>
      <c r="PGL59" s="73"/>
      <c r="PGM59" s="73"/>
      <c r="PGN59" s="73"/>
      <c r="PGO59" s="73"/>
      <c r="PGP59" s="73"/>
      <c r="PGQ59" s="73"/>
      <c r="PGR59" s="73"/>
      <c r="PGS59" s="73"/>
      <c r="PGT59" s="73"/>
      <c r="PGU59" s="73"/>
      <c r="PGV59" s="73"/>
      <c r="PGW59" s="73"/>
      <c r="PGX59" s="73"/>
      <c r="PGY59" s="73"/>
      <c r="PGZ59" s="73"/>
      <c r="PHA59" s="73"/>
      <c r="PHB59" s="73"/>
      <c r="PHC59" s="73"/>
      <c r="PHD59" s="73"/>
      <c r="PHE59" s="73"/>
      <c r="PHF59" s="73"/>
      <c r="PHG59" s="73"/>
      <c r="PHH59" s="73"/>
      <c r="PHI59" s="73"/>
      <c r="PHJ59" s="73"/>
      <c r="PHK59" s="73"/>
      <c r="PHL59" s="73"/>
      <c r="PHM59" s="73"/>
      <c r="PHN59" s="73"/>
      <c r="PHO59" s="73"/>
      <c r="PHP59" s="73"/>
      <c r="PHQ59" s="73"/>
      <c r="PHR59" s="73"/>
      <c r="PHS59" s="73"/>
      <c r="PHT59" s="73"/>
      <c r="PHU59" s="73"/>
      <c r="PHV59" s="73"/>
      <c r="PHW59" s="73"/>
      <c r="PHX59" s="73"/>
      <c r="PHY59" s="73"/>
      <c r="PHZ59" s="73"/>
      <c r="PIA59" s="73"/>
      <c r="PIB59" s="73"/>
      <c r="PIC59" s="73"/>
      <c r="PID59" s="73"/>
      <c r="PIE59" s="73"/>
      <c r="PIF59" s="73"/>
      <c r="PIG59" s="73"/>
      <c r="PIH59" s="73"/>
      <c r="PII59" s="73"/>
      <c r="PIJ59" s="73"/>
      <c r="PIK59" s="73"/>
      <c r="PIL59" s="73"/>
      <c r="PIM59" s="73"/>
      <c r="PIN59" s="73"/>
      <c r="PIO59" s="73"/>
      <c r="PIP59" s="73"/>
      <c r="PIQ59" s="73"/>
      <c r="PIR59" s="73"/>
      <c r="PIS59" s="73"/>
      <c r="PIT59" s="73"/>
      <c r="PIU59" s="73"/>
      <c r="PIV59" s="73"/>
      <c r="PIW59" s="73"/>
      <c r="PIX59" s="73"/>
      <c r="PIY59" s="73"/>
      <c r="PIZ59" s="73"/>
      <c r="PJA59" s="73"/>
      <c r="PJB59" s="73"/>
      <c r="PJC59" s="73"/>
      <c r="PJD59" s="73"/>
      <c r="PJE59" s="73"/>
      <c r="PJF59" s="73"/>
      <c r="PJG59" s="73"/>
      <c r="PJH59" s="73"/>
      <c r="PJI59" s="73"/>
      <c r="PJJ59" s="73"/>
      <c r="PJK59" s="73"/>
      <c r="PJL59" s="73"/>
      <c r="PJM59" s="73"/>
      <c r="PJN59" s="73"/>
      <c r="PJO59" s="73"/>
      <c r="PJP59" s="73"/>
      <c r="PJQ59" s="73"/>
      <c r="PJR59" s="73"/>
      <c r="PJS59" s="73"/>
      <c r="PJT59" s="73"/>
      <c r="PJU59" s="73"/>
      <c r="PJV59" s="73"/>
      <c r="PJW59" s="73"/>
      <c r="PJX59" s="73"/>
      <c r="PJY59" s="73"/>
      <c r="PJZ59" s="73"/>
      <c r="PKA59" s="73"/>
      <c r="PKB59" s="73"/>
      <c r="PKC59" s="73"/>
      <c r="PKD59" s="73"/>
      <c r="PKE59" s="73"/>
      <c r="PKF59" s="73"/>
      <c r="PKG59" s="73"/>
      <c r="PKH59" s="73"/>
      <c r="PKI59" s="73"/>
      <c r="PKJ59" s="73"/>
      <c r="PKK59" s="73"/>
      <c r="PKL59" s="73"/>
      <c r="PKM59" s="73"/>
      <c r="PKN59" s="73"/>
      <c r="PKO59" s="73"/>
      <c r="PKP59" s="73"/>
      <c r="PKQ59" s="73"/>
      <c r="PKR59" s="73"/>
      <c r="PKS59" s="73"/>
      <c r="PKT59" s="73"/>
      <c r="PKU59" s="73"/>
      <c r="PKV59" s="73"/>
      <c r="PKW59" s="73"/>
      <c r="PKX59" s="73"/>
      <c r="PKY59" s="73"/>
      <c r="PKZ59" s="73"/>
      <c r="PLA59" s="73"/>
      <c r="PLB59" s="73"/>
      <c r="PLC59" s="73"/>
      <c r="PLD59" s="73"/>
      <c r="PLE59" s="73"/>
      <c r="PLF59" s="73"/>
      <c r="PLG59" s="73"/>
      <c r="PLH59" s="73"/>
      <c r="PLI59" s="73"/>
      <c r="PLJ59" s="73"/>
      <c r="PLK59" s="73"/>
      <c r="PLL59" s="73"/>
      <c r="PLM59" s="73"/>
      <c r="PLN59" s="73"/>
      <c r="PLO59" s="73"/>
      <c r="PLP59" s="73"/>
      <c r="PLQ59" s="73"/>
      <c r="PLR59" s="73"/>
      <c r="PLS59" s="73"/>
      <c r="PLT59" s="73"/>
      <c r="PLU59" s="73"/>
      <c r="PLV59" s="73"/>
      <c r="PLW59" s="73"/>
      <c r="PLX59" s="73"/>
      <c r="PLY59" s="73"/>
      <c r="PLZ59" s="73"/>
      <c r="PMA59" s="73"/>
      <c r="PMB59" s="73"/>
      <c r="PMC59" s="73"/>
      <c r="PMD59" s="73"/>
      <c r="PME59" s="73"/>
      <c r="PMF59" s="73"/>
      <c r="PMG59" s="73"/>
      <c r="PMH59" s="73"/>
      <c r="PMI59" s="73"/>
      <c r="PMJ59" s="73"/>
      <c r="PMK59" s="73"/>
      <c r="PML59" s="73"/>
      <c r="PMM59" s="73"/>
      <c r="PMN59" s="73"/>
      <c r="PMO59" s="73"/>
      <c r="PMP59" s="73"/>
      <c r="PMQ59" s="73"/>
      <c r="PMR59" s="73"/>
      <c r="PMS59" s="73"/>
      <c r="PMT59" s="73"/>
      <c r="PMU59" s="73"/>
      <c r="PMV59" s="73"/>
      <c r="PMW59" s="73"/>
      <c r="PMX59" s="73"/>
      <c r="PMY59" s="73"/>
      <c r="PMZ59" s="73"/>
      <c r="PNA59" s="73"/>
      <c r="PNB59" s="73"/>
      <c r="PNC59" s="73"/>
      <c r="PND59" s="73"/>
      <c r="PNE59" s="73"/>
      <c r="PNF59" s="73"/>
      <c r="PNG59" s="73"/>
      <c r="PNH59" s="73"/>
      <c r="PNI59" s="73"/>
      <c r="PNJ59" s="73"/>
      <c r="PNK59" s="73"/>
      <c r="PNL59" s="73"/>
      <c r="PNM59" s="73"/>
      <c r="PNN59" s="73"/>
      <c r="PNO59" s="73"/>
      <c r="PNP59" s="73"/>
      <c r="PNQ59" s="73"/>
      <c r="PNR59" s="73"/>
      <c r="PNS59" s="73"/>
      <c r="PNT59" s="73"/>
      <c r="PNU59" s="73"/>
      <c r="PNV59" s="73"/>
      <c r="PNW59" s="73"/>
      <c r="PNX59" s="73"/>
      <c r="PNY59" s="73"/>
      <c r="PNZ59" s="73"/>
      <c r="POA59" s="73"/>
      <c r="POB59" s="73"/>
      <c r="POC59" s="73"/>
      <c r="POD59" s="73"/>
      <c r="POE59" s="73"/>
      <c r="POF59" s="73"/>
      <c r="POG59" s="73"/>
      <c r="POH59" s="73"/>
      <c r="POI59" s="73"/>
      <c r="POJ59" s="73"/>
      <c r="POK59" s="73"/>
      <c r="POL59" s="73"/>
      <c r="POM59" s="73"/>
      <c r="PON59" s="73"/>
      <c r="POO59" s="73"/>
      <c r="POP59" s="73"/>
      <c r="POQ59" s="73"/>
      <c r="POR59" s="73"/>
      <c r="POS59" s="73"/>
      <c r="POT59" s="73"/>
      <c r="POU59" s="73"/>
      <c r="POV59" s="73"/>
      <c r="POW59" s="73"/>
      <c r="POX59" s="73"/>
      <c r="POY59" s="73"/>
      <c r="POZ59" s="73"/>
      <c r="PPA59" s="73"/>
      <c r="PPB59" s="73"/>
      <c r="PPC59" s="73"/>
      <c r="PPD59" s="73"/>
      <c r="PPE59" s="73"/>
      <c r="PPF59" s="73"/>
      <c r="PPG59" s="73"/>
      <c r="PPH59" s="73"/>
      <c r="PPI59" s="73"/>
      <c r="PPJ59" s="73"/>
      <c r="PPK59" s="73"/>
      <c r="PPL59" s="73"/>
      <c r="PPM59" s="73"/>
      <c r="PPN59" s="73"/>
      <c r="PPO59" s="73"/>
      <c r="PPP59" s="73"/>
      <c r="PPQ59" s="73"/>
      <c r="PPR59" s="73"/>
      <c r="PPS59" s="73"/>
      <c r="PPT59" s="73"/>
      <c r="PPU59" s="73"/>
      <c r="PPV59" s="73"/>
      <c r="PPW59" s="73"/>
      <c r="PPX59" s="73"/>
      <c r="PPY59" s="73"/>
      <c r="PPZ59" s="73"/>
      <c r="PQA59" s="73"/>
      <c r="PQB59" s="73"/>
      <c r="PQC59" s="73"/>
      <c r="PQD59" s="73"/>
      <c r="PQE59" s="73"/>
      <c r="PQF59" s="73"/>
      <c r="PQG59" s="73"/>
      <c r="PQH59" s="73"/>
      <c r="PQI59" s="73"/>
      <c r="PQJ59" s="73"/>
      <c r="PQK59" s="73"/>
      <c r="PQL59" s="73"/>
      <c r="PQM59" s="73"/>
      <c r="PQN59" s="73"/>
      <c r="PQO59" s="73"/>
      <c r="PQP59" s="73"/>
      <c r="PQQ59" s="73"/>
      <c r="PQR59" s="73"/>
      <c r="PQS59" s="73"/>
      <c r="PQT59" s="73"/>
      <c r="PQU59" s="73"/>
      <c r="PQV59" s="73"/>
      <c r="PQW59" s="73"/>
      <c r="PQX59" s="73"/>
      <c r="PQY59" s="73"/>
      <c r="PQZ59" s="73"/>
      <c r="PRA59" s="73"/>
      <c r="PRB59" s="73"/>
      <c r="PRC59" s="73"/>
      <c r="PRD59" s="73"/>
      <c r="PRE59" s="73"/>
      <c r="PRF59" s="73"/>
      <c r="PRG59" s="73"/>
      <c r="PRH59" s="73"/>
      <c r="PRI59" s="73"/>
      <c r="PRJ59" s="73"/>
      <c r="PRK59" s="73"/>
      <c r="PRL59" s="73"/>
      <c r="PRM59" s="73"/>
      <c r="PRN59" s="73"/>
      <c r="PRO59" s="73"/>
      <c r="PRP59" s="73"/>
      <c r="PRQ59" s="73"/>
      <c r="PRR59" s="73"/>
      <c r="PRS59" s="73"/>
      <c r="PRT59" s="73"/>
      <c r="PRU59" s="73"/>
      <c r="PRV59" s="73"/>
      <c r="PRW59" s="73"/>
      <c r="PRX59" s="73"/>
      <c r="PRY59" s="73"/>
      <c r="PRZ59" s="73"/>
      <c r="PSA59" s="73"/>
      <c r="PSB59" s="73"/>
      <c r="PSC59" s="73"/>
      <c r="PSD59" s="73"/>
      <c r="PSE59" s="73"/>
      <c r="PSF59" s="73"/>
      <c r="PSG59" s="73"/>
      <c r="PSH59" s="73"/>
      <c r="PSI59" s="73"/>
      <c r="PSJ59" s="73"/>
      <c r="PSK59" s="73"/>
      <c r="PSL59" s="73"/>
      <c r="PSM59" s="73"/>
      <c r="PSN59" s="73"/>
      <c r="PSO59" s="73"/>
      <c r="PSP59" s="73"/>
      <c r="PSQ59" s="73"/>
      <c r="PSR59" s="73"/>
      <c r="PSS59" s="73"/>
      <c r="PST59" s="73"/>
      <c r="PSU59" s="73"/>
      <c r="PSV59" s="73"/>
      <c r="PSW59" s="73"/>
      <c r="PSX59" s="73"/>
      <c r="PSY59" s="73"/>
      <c r="PSZ59" s="73"/>
      <c r="PTA59" s="73"/>
      <c r="PTB59" s="73"/>
      <c r="PTC59" s="73"/>
      <c r="PTD59" s="73"/>
      <c r="PTE59" s="73"/>
      <c r="PTF59" s="73"/>
      <c r="PTG59" s="73"/>
      <c r="PTH59" s="73"/>
      <c r="PTI59" s="73"/>
      <c r="PTJ59" s="73"/>
      <c r="PTK59" s="73"/>
      <c r="PTL59" s="73"/>
      <c r="PTM59" s="73"/>
      <c r="PTN59" s="73"/>
      <c r="PTO59" s="73"/>
      <c r="PTP59" s="73"/>
      <c r="PTQ59" s="73"/>
      <c r="PTR59" s="73"/>
      <c r="PTS59" s="73"/>
      <c r="PTT59" s="73"/>
      <c r="PTU59" s="73"/>
      <c r="PTV59" s="73"/>
      <c r="PTW59" s="73"/>
      <c r="PTX59" s="73"/>
      <c r="PTY59" s="73"/>
      <c r="PTZ59" s="73"/>
      <c r="PUA59" s="73"/>
      <c r="PUB59" s="73"/>
      <c r="PUC59" s="73"/>
      <c r="PUD59" s="73"/>
      <c r="PUE59" s="73"/>
      <c r="PUF59" s="73"/>
      <c r="PUG59" s="73"/>
      <c r="PUH59" s="73"/>
      <c r="PUI59" s="73"/>
      <c r="PUJ59" s="73"/>
      <c r="PUK59" s="73"/>
      <c r="PUL59" s="73"/>
      <c r="PUM59" s="73"/>
      <c r="PUN59" s="73"/>
      <c r="PUO59" s="73"/>
      <c r="PUP59" s="73"/>
      <c r="PUQ59" s="73"/>
      <c r="PUR59" s="73"/>
      <c r="PUS59" s="73"/>
      <c r="PUT59" s="73"/>
      <c r="PUU59" s="73"/>
      <c r="PUV59" s="73"/>
      <c r="PUW59" s="73"/>
      <c r="PUX59" s="73"/>
      <c r="PUY59" s="73"/>
      <c r="PUZ59" s="73"/>
      <c r="PVA59" s="73"/>
      <c r="PVB59" s="73"/>
      <c r="PVC59" s="73"/>
      <c r="PVD59" s="73"/>
      <c r="PVE59" s="73"/>
      <c r="PVF59" s="73"/>
      <c r="PVG59" s="73"/>
      <c r="PVH59" s="73"/>
      <c r="PVI59" s="73"/>
      <c r="PVJ59" s="73"/>
      <c r="PVK59" s="73"/>
      <c r="PVL59" s="73"/>
      <c r="PVM59" s="73"/>
      <c r="PVN59" s="73"/>
      <c r="PVO59" s="73"/>
      <c r="PVP59" s="73"/>
      <c r="PVQ59" s="73"/>
      <c r="PVR59" s="73"/>
      <c r="PVS59" s="73"/>
      <c r="PVT59" s="73"/>
      <c r="PVU59" s="73"/>
      <c r="PVV59" s="73"/>
      <c r="PVW59" s="73"/>
      <c r="PVX59" s="73"/>
      <c r="PVY59" s="73"/>
      <c r="PVZ59" s="73"/>
      <c r="PWA59" s="73"/>
      <c r="PWB59" s="73"/>
      <c r="PWC59" s="73"/>
      <c r="PWD59" s="73"/>
      <c r="PWE59" s="73"/>
      <c r="PWF59" s="73"/>
      <c r="PWG59" s="73"/>
      <c r="PWH59" s="73"/>
      <c r="PWI59" s="73"/>
      <c r="PWJ59" s="73"/>
      <c r="PWK59" s="73"/>
      <c r="PWL59" s="73"/>
      <c r="PWM59" s="73"/>
      <c r="PWN59" s="73"/>
      <c r="PWO59" s="73"/>
      <c r="PWP59" s="73"/>
      <c r="PWQ59" s="73"/>
      <c r="PWR59" s="73"/>
      <c r="PWS59" s="73"/>
      <c r="PWT59" s="73"/>
      <c r="PWU59" s="73"/>
      <c r="PWV59" s="73"/>
      <c r="PWW59" s="73"/>
      <c r="PWX59" s="73"/>
      <c r="PWY59" s="73"/>
      <c r="PWZ59" s="73"/>
      <c r="PXA59" s="73"/>
      <c r="PXB59" s="73"/>
      <c r="PXC59" s="73"/>
      <c r="PXD59" s="73"/>
      <c r="PXE59" s="73"/>
      <c r="PXF59" s="73"/>
      <c r="PXG59" s="73"/>
      <c r="PXH59" s="73"/>
      <c r="PXI59" s="73"/>
      <c r="PXJ59" s="73"/>
      <c r="PXK59" s="73"/>
      <c r="PXL59" s="73"/>
      <c r="PXM59" s="73"/>
      <c r="PXN59" s="73"/>
      <c r="PXO59" s="73"/>
      <c r="PXP59" s="73"/>
      <c r="PXQ59" s="73"/>
      <c r="PXR59" s="73"/>
      <c r="PXS59" s="73"/>
      <c r="PXT59" s="73"/>
      <c r="PXU59" s="73"/>
      <c r="PXV59" s="73"/>
      <c r="PXW59" s="73"/>
      <c r="PXX59" s="73"/>
      <c r="PXY59" s="73"/>
      <c r="PXZ59" s="73"/>
      <c r="PYA59" s="73"/>
      <c r="PYB59" s="73"/>
      <c r="PYC59" s="73"/>
      <c r="PYD59" s="73"/>
      <c r="PYE59" s="73"/>
      <c r="PYF59" s="73"/>
      <c r="PYG59" s="73"/>
      <c r="PYH59" s="73"/>
      <c r="PYI59" s="73"/>
      <c r="PYJ59" s="73"/>
      <c r="PYK59" s="73"/>
      <c r="PYL59" s="73"/>
      <c r="PYM59" s="73"/>
      <c r="PYN59" s="73"/>
      <c r="PYO59" s="73"/>
      <c r="PYP59" s="73"/>
      <c r="PYQ59" s="73"/>
      <c r="PYR59" s="73"/>
      <c r="PYS59" s="73"/>
      <c r="PYT59" s="73"/>
      <c r="PYU59" s="73"/>
      <c r="PYV59" s="73"/>
      <c r="PYW59" s="73"/>
      <c r="PYX59" s="73"/>
      <c r="PYY59" s="73"/>
      <c r="PYZ59" s="73"/>
      <c r="PZA59" s="73"/>
      <c r="PZB59" s="73"/>
      <c r="PZC59" s="73"/>
      <c r="PZD59" s="73"/>
      <c r="PZE59" s="73"/>
      <c r="PZF59" s="73"/>
      <c r="PZG59" s="73"/>
      <c r="PZH59" s="73"/>
      <c r="PZI59" s="73"/>
      <c r="PZJ59" s="73"/>
      <c r="PZK59" s="73"/>
      <c r="PZL59" s="73"/>
      <c r="PZM59" s="73"/>
      <c r="PZN59" s="73"/>
      <c r="PZO59" s="73"/>
      <c r="PZP59" s="73"/>
      <c r="PZQ59" s="73"/>
      <c r="PZR59" s="73"/>
      <c r="PZS59" s="73"/>
      <c r="PZT59" s="73"/>
      <c r="PZU59" s="73"/>
      <c r="PZV59" s="73"/>
      <c r="PZW59" s="73"/>
      <c r="PZX59" s="73"/>
      <c r="PZY59" s="73"/>
      <c r="PZZ59" s="73"/>
      <c r="QAA59" s="73"/>
      <c r="QAB59" s="73"/>
      <c r="QAC59" s="73"/>
      <c r="QAD59" s="73"/>
      <c r="QAE59" s="73"/>
      <c r="QAF59" s="73"/>
      <c r="QAG59" s="73"/>
      <c r="QAH59" s="73"/>
      <c r="QAI59" s="73"/>
      <c r="QAJ59" s="73"/>
      <c r="QAK59" s="73"/>
      <c r="QAL59" s="73"/>
      <c r="QAM59" s="73"/>
      <c r="QAN59" s="73"/>
      <c r="QAO59" s="73"/>
      <c r="QAP59" s="73"/>
      <c r="QAQ59" s="73"/>
      <c r="QAR59" s="73"/>
      <c r="QAS59" s="73"/>
      <c r="QAT59" s="73"/>
      <c r="QAU59" s="73"/>
      <c r="QAV59" s="73"/>
      <c r="QAW59" s="73"/>
      <c r="QAX59" s="73"/>
      <c r="QAY59" s="73"/>
      <c r="QAZ59" s="73"/>
      <c r="QBA59" s="73"/>
      <c r="QBB59" s="73"/>
      <c r="QBC59" s="73"/>
      <c r="QBD59" s="73"/>
      <c r="QBE59" s="73"/>
      <c r="QBF59" s="73"/>
      <c r="QBG59" s="73"/>
      <c r="QBH59" s="73"/>
      <c r="QBI59" s="73"/>
      <c r="QBJ59" s="73"/>
      <c r="QBK59" s="73"/>
      <c r="QBL59" s="73"/>
      <c r="QBM59" s="73"/>
      <c r="QBN59" s="73"/>
      <c r="QBO59" s="73"/>
      <c r="QBP59" s="73"/>
      <c r="QBQ59" s="73"/>
      <c r="QBR59" s="73"/>
      <c r="QBS59" s="73"/>
      <c r="QBT59" s="73"/>
      <c r="QBU59" s="73"/>
      <c r="QBV59" s="73"/>
      <c r="QBW59" s="73"/>
      <c r="QBX59" s="73"/>
      <c r="QBY59" s="73"/>
      <c r="QBZ59" s="73"/>
      <c r="QCA59" s="73"/>
      <c r="QCB59" s="73"/>
      <c r="QCC59" s="73"/>
      <c r="QCD59" s="73"/>
      <c r="QCE59" s="73"/>
      <c r="QCF59" s="73"/>
      <c r="QCG59" s="73"/>
      <c r="QCH59" s="73"/>
      <c r="QCI59" s="73"/>
      <c r="QCJ59" s="73"/>
      <c r="QCK59" s="73"/>
      <c r="QCL59" s="73"/>
      <c r="QCM59" s="73"/>
      <c r="QCN59" s="73"/>
      <c r="QCO59" s="73"/>
      <c r="QCP59" s="73"/>
      <c r="QCQ59" s="73"/>
      <c r="QCR59" s="73"/>
      <c r="QCS59" s="73"/>
      <c r="QCT59" s="73"/>
      <c r="QCU59" s="73"/>
      <c r="QCV59" s="73"/>
      <c r="QCW59" s="73"/>
      <c r="QCX59" s="73"/>
      <c r="QCY59" s="73"/>
      <c r="QCZ59" s="73"/>
      <c r="QDA59" s="73"/>
      <c r="QDB59" s="73"/>
      <c r="QDC59" s="73"/>
      <c r="QDD59" s="73"/>
      <c r="QDE59" s="73"/>
      <c r="QDF59" s="73"/>
      <c r="QDG59" s="73"/>
      <c r="QDH59" s="73"/>
      <c r="QDI59" s="73"/>
      <c r="QDJ59" s="73"/>
      <c r="QDK59" s="73"/>
      <c r="QDL59" s="73"/>
      <c r="QDM59" s="73"/>
      <c r="QDN59" s="73"/>
      <c r="QDO59" s="73"/>
      <c r="QDP59" s="73"/>
      <c r="QDQ59" s="73"/>
      <c r="QDR59" s="73"/>
      <c r="QDS59" s="73"/>
      <c r="QDT59" s="73"/>
      <c r="QDU59" s="73"/>
      <c r="QDV59" s="73"/>
      <c r="QDW59" s="73"/>
      <c r="QDX59" s="73"/>
      <c r="QDY59" s="73"/>
      <c r="QDZ59" s="73"/>
      <c r="QEA59" s="73"/>
      <c r="QEB59" s="73"/>
      <c r="QEC59" s="73"/>
      <c r="QED59" s="73"/>
      <c r="QEE59" s="73"/>
      <c r="QEF59" s="73"/>
      <c r="QEG59" s="73"/>
      <c r="QEH59" s="73"/>
      <c r="QEI59" s="73"/>
      <c r="QEJ59" s="73"/>
      <c r="QEK59" s="73"/>
      <c r="QEL59" s="73"/>
      <c r="QEM59" s="73"/>
      <c r="QEN59" s="73"/>
      <c r="QEO59" s="73"/>
      <c r="QEP59" s="73"/>
      <c r="QEQ59" s="73"/>
      <c r="QER59" s="73"/>
      <c r="QES59" s="73"/>
      <c r="QET59" s="73"/>
      <c r="QEU59" s="73"/>
      <c r="QEV59" s="73"/>
      <c r="QEW59" s="73"/>
      <c r="QEX59" s="73"/>
      <c r="QEY59" s="73"/>
      <c r="QEZ59" s="73"/>
      <c r="QFA59" s="73"/>
      <c r="QFB59" s="73"/>
      <c r="QFC59" s="73"/>
      <c r="QFD59" s="73"/>
      <c r="QFE59" s="73"/>
      <c r="QFF59" s="73"/>
      <c r="QFG59" s="73"/>
      <c r="QFH59" s="73"/>
      <c r="QFI59" s="73"/>
      <c r="QFJ59" s="73"/>
      <c r="QFK59" s="73"/>
      <c r="QFL59" s="73"/>
      <c r="QFM59" s="73"/>
      <c r="QFN59" s="73"/>
      <c r="QFO59" s="73"/>
      <c r="QFP59" s="73"/>
      <c r="QFQ59" s="73"/>
      <c r="QFR59" s="73"/>
      <c r="QFS59" s="73"/>
      <c r="QFT59" s="73"/>
      <c r="QFU59" s="73"/>
      <c r="QFV59" s="73"/>
      <c r="QFW59" s="73"/>
      <c r="QFX59" s="73"/>
      <c r="QFY59" s="73"/>
      <c r="QFZ59" s="73"/>
      <c r="QGA59" s="73"/>
      <c r="QGB59" s="73"/>
      <c r="QGC59" s="73"/>
      <c r="QGD59" s="73"/>
      <c r="QGE59" s="73"/>
      <c r="QGF59" s="73"/>
      <c r="QGG59" s="73"/>
      <c r="QGH59" s="73"/>
      <c r="QGI59" s="73"/>
      <c r="QGJ59" s="73"/>
      <c r="QGK59" s="73"/>
      <c r="QGL59" s="73"/>
      <c r="QGM59" s="73"/>
      <c r="QGN59" s="73"/>
      <c r="QGO59" s="73"/>
      <c r="QGP59" s="73"/>
      <c r="QGQ59" s="73"/>
      <c r="QGR59" s="73"/>
      <c r="QGS59" s="73"/>
      <c r="QGT59" s="73"/>
      <c r="QGU59" s="73"/>
      <c r="QGV59" s="73"/>
      <c r="QGW59" s="73"/>
      <c r="QGX59" s="73"/>
      <c r="QGY59" s="73"/>
      <c r="QGZ59" s="73"/>
      <c r="QHA59" s="73"/>
      <c r="QHB59" s="73"/>
      <c r="QHC59" s="73"/>
      <c r="QHD59" s="73"/>
      <c r="QHE59" s="73"/>
      <c r="QHF59" s="73"/>
      <c r="QHG59" s="73"/>
      <c r="QHH59" s="73"/>
      <c r="QHI59" s="73"/>
      <c r="QHJ59" s="73"/>
      <c r="QHK59" s="73"/>
      <c r="QHL59" s="73"/>
      <c r="QHM59" s="73"/>
      <c r="QHN59" s="73"/>
      <c r="QHO59" s="73"/>
      <c r="QHP59" s="73"/>
      <c r="QHQ59" s="73"/>
      <c r="QHR59" s="73"/>
      <c r="QHS59" s="73"/>
      <c r="QHT59" s="73"/>
      <c r="QHU59" s="73"/>
      <c r="QHV59" s="73"/>
      <c r="QHW59" s="73"/>
      <c r="QHX59" s="73"/>
      <c r="QHY59" s="73"/>
      <c r="QHZ59" s="73"/>
      <c r="QIA59" s="73"/>
      <c r="QIB59" s="73"/>
      <c r="QIC59" s="73"/>
      <c r="QID59" s="73"/>
      <c r="QIE59" s="73"/>
      <c r="QIF59" s="73"/>
      <c r="QIG59" s="73"/>
      <c r="QIH59" s="73"/>
      <c r="QII59" s="73"/>
      <c r="QIJ59" s="73"/>
      <c r="QIK59" s="73"/>
      <c r="QIL59" s="73"/>
      <c r="QIM59" s="73"/>
      <c r="QIN59" s="73"/>
      <c r="QIO59" s="73"/>
      <c r="QIP59" s="73"/>
      <c r="QIQ59" s="73"/>
      <c r="QIR59" s="73"/>
      <c r="QIS59" s="73"/>
      <c r="QIT59" s="73"/>
      <c r="QIU59" s="73"/>
      <c r="QIV59" s="73"/>
      <c r="QIW59" s="73"/>
      <c r="QIX59" s="73"/>
      <c r="QIY59" s="73"/>
      <c r="QIZ59" s="73"/>
      <c r="QJA59" s="73"/>
      <c r="QJB59" s="73"/>
      <c r="QJC59" s="73"/>
      <c r="QJD59" s="73"/>
      <c r="QJE59" s="73"/>
      <c r="QJF59" s="73"/>
      <c r="QJG59" s="73"/>
      <c r="QJH59" s="73"/>
      <c r="QJI59" s="73"/>
      <c r="QJJ59" s="73"/>
      <c r="QJK59" s="73"/>
      <c r="QJL59" s="73"/>
      <c r="QJM59" s="73"/>
      <c r="QJN59" s="73"/>
      <c r="QJO59" s="73"/>
      <c r="QJP59" s="73"/>
      <c r="QJQ59" s="73"/>
      <c r="QJR59" s="73"/>
      <c r="QJS59" s="73"/>
      <c r="QJT59" s="73"/>
      <c r="QJU59" s="73"/>
      <c r="QJV59" s="73"/>
      <c r="QJW59" s="73"/>
      <c r="QJX59" s="73"/>
      <c r="QJY59" s="73"/>
      <c r="QJZ59" s="73"/>
      <c r="QKA59" s="73"/>
      <c r="QKB59" s="73"/>
      <c r="QKC59" s="73"/>
      <c r="QKD59" s="73"/>
      <c r="QKE59" s="73"/>
      <c r="QKF59" s="73"/>
      <c r="QKG59" s="73"/>
      <c r="QKH59" s="73"/>
      <c r="QKI59" s="73"/>
      <c r="QKJ59" s="73"/>
      <c r="QKK59" s="73"/>
      <c r="QKL59" s="73"/>
      <c r="QKM59" s="73"/>
      <c r="QKN59" s="73"/>
      <c r="QKO59" s="73"/>
      <c r="QKP59" s="73"/>
      <c r="QKQ59" s="73"/>
      <c r="QKR59" s="73"/>
      <c r="QKS59" s="73"/>
      <c r="QKT59" s="73"/>
      <c r="QKU59" s="73"/>
      <c r="QKV59" s="73"/>
      <c r="QKW59" s="73"/>
      <c r="QKX59" s="73"/>
      <c r="QKY59" s="73"/>
      <c r="QKZ59" s="73"/>
      <c r="QLA59" s="73"/>
      <c r="QLB59" s="73"/>
      <c r="QLC59" s="73"/>
      <c r="QLD59" s="73"/>
      <c r="QLE59" s="73"/>
      <c r="QLF59" s="73"/>
      <c r="QLG59" s="73"/>
      <c r="QLH59" s="73"/>
      <c r="QLI59" s="73"/>
      <c r="QLJ59" s="73"/>
      <c r="QLK59" s="73"/>
      <c r="QLL59" s="73"/>
      <c r="QLM59" s="73"/>
      <c r="QLN59" s="73"/>
      <c r="QLO59" s="73"/>
      <c r="QLP59" s="73"/>
      <c r="QLQ59" s="73"/>
      <c r="QLR59" s="73"/>
      <c r="QLS59" s="73"/>
      <c r="QLT59" s="73"/>
      <c r="QLU59" s="73"/>
      <c r="QLV59" s="73"/>
      <c r="QLW59" s="73"/>
      <c r="QLX59" s="73"/>
      <c r="QLY59" s="73"/>
      <c r="QLZ59" s="73"/>
      <c r="QMA59" s="73"/>
      <c r="QMB59" s="73"/>
      <c r="QMC59" s="73"/>
      <c r="QMD59" s="73"/>
      <c r="QME59" s="73"/>
      <c r="QMF59" s="73"/>
      <c r="QMG59" s="73"/>
      <c r="QMH59" s="73"/>
      <c r="QMI59" s="73"/>
      <c r="QMJ59" s="73"/>
      <c r="QMK59" s="73"/>
      <c r="QML59" s="73"/>
      <c r="QMM59" s="73"/>
      <c r="QMN59" s="73"/>
      <c r="QMO59" s="73"/>
      <c r="QMP59" s="73"/>
      <c r="QMQ59" s="73"/>
      <c r="QMR59" s="73"/>
      <c r="QMS59" s="73"/>
      <c r="QMT59" s="73"/>
      <c r="QMU59" s="73"/>
      <c r="QMV59" s="73"/>
      <c r="QMW59" s="73"/>
      <c r="QMX59" s="73"/>
      <c r="QMY59" s="73"/>
      <c r="QMZ59" s="73"/>
      <c r="QNA59" s="73"/>
      <c r="QNB59" s="73"/>
      <c r="QNC59" s="73"/>
      <c r="QND59" s="73"/>
      <c r="QNE59" s="73"/>
      <c r="QNF59" s="73"/>
      <c r="QNG59" s="73"/>
      <c r="QNH59" s="73"/>
      <c r="QNI59" s="73"/>
      <c r="QNJ59" s="73"/>
      <c r="QNK59" s="73"/>
      <c r="QNL59" s="73"/>
      <c r="QNM59" s="73"/>
      <c r="QNN59" s="73"/>
      <c r="QNO59" s="73"/>
      <c r="QNP59" s="73"/>
      <c r="QNQ59" s="73"/>
      <c r="QNR59" s="73"/>
      <c r="QNS59" s="73"/>
      <c r="QNT59" s="73"/>
      <c r="QNU59" s="73"/>
      <c r="QNV59" s="73"/>
      <c r="QNW59" s="73"/>
      <c r="QNX59" s="73"/>
      <c r="QNY59" s="73"/>
      <c r="QNZ59" s="73"/>
      <c r="QOA59" s="73"/>
      <c r="QOB59" s="73"/>
      <c r="QOC59" s="73"/>
      <c r="QOD59" s="73"/>
      <c r="QOE59" s="73"/>
      <c r="QOF59" s="73"/>
      <c r="QOG59" s="73"/>
      <c r="QOH59" s="73"/>
      <c r="QOI59" s="73"/>
      <c r="QOJ59" s="73"/>
      <c r="QOK59" s="73"/>
      <c r="QOL59" s="73"/>
      <c r="QOM59" s="73"/>
      <c r="QON59" s="73"/>
      <c r="QOO59" s="73"/>
      <c r="QOP59" s="73"/>
      <c r="QOQ59" s="73"/>
      <c r="QOR59" s="73"/>
      <c r="QOS59" s="73"/>
      <c r="QOT59" s="73"/>
      <c r="QOU59" s="73"/>
      <c r="QOV59" s="73"/>
      <c r="QOW59" s="73"/>
      <c r="QOX59" s="73"/>
      <c r="QOY59" s="73"/>
      <c r="QOZ59" s="73"/>
      <c r="QPA59" s="73"/>
      <c r="QPB59" s="73"/>
      <c r="QPC59" s="73"/>
      <c r="QPD59" s="73"/>
      <c r="QPE59" s="73"/>
      <c r="QPF59" s="73"/>
      <c r="QPG59" s="73"/>
      <c r="QPH59" s="73"/>
      <c r="QPI59" s="73"/>
      <c r="QPJ59" s="73"/>
      <c r="QPK59" s="73"/>
      <c r="QPL59" s="73"/>
      <c r="QPM59" s="73"/>
      <c r="QPN59" s="73"/>
      <c r="QPO59" s="73"/>
      <c r="QPP59" s="73"/>
      <c r="QPQ59" s="73"/>
      <c r="QPR59" s="73"/>
      <c r="QPS59" s="73"/>
      <c r="QPT59" s="73"/>
      <c r="QPU59" s="73"/>
      <c r="QPV59" s="73"/>
      <c r="QPW59" s="73"/>
      <c r="QPX59" s="73"/>
      <c r="QPY59" s="73"/>
      <c r="QPZ59" s="73"/>
      <c r="QQA59" s="73"/>
      <c r="QQB59" s="73"/>
      <c r="QQC59" s="73"/>
      <c r="QQD59" s="73"/>
      <c r="QQE59" s="73"/>
      <c r="QQF59" s="73"/>
      <c r="QQG59" s="73"/>
      <c r="QQH59" s="73"/>
      <c r="QQI59" s="73"/>
      <c r="QQJ59" s="73"/>
      <c r="QQK59" s="73"/>
      <c r="QQL59" s="73"/>
      <c r="QQM59" s="73"/>
      <c r="QQN59" s="73"/>
      <c r="QQO59" s="73"/>
      <c r="QQP59" s="73"/>
      <c r="QQQ59" s="73"/>
      <c r="QQR59" s="73"/>
      <c r="QQS59" s="73"/>
      <c r="QQT59" s="73"/>
      <c r="QQU59" s="73"/>
      <c r="QQV59" s="73"/>
      <c r="QQW59" s="73"/>
      <c r="QQX59" s="73"/>
      <c r="QQY59" s="73"/>
      <c r="QQZ59" s="73"/>
      <c r="QRA59" s="73"/>
      <c r="QRB59" s="73"/>
      <c r="QRC59" s="73"/>
      <c r="QRD59" s="73"/>
      <c r="QRE59" s="73"/>
      <c r="QRF59" s="73"/>
      <c r="QRG59" s="73"/>
      <c r="QRH59" s="73"/>
      <c r="QRI59" s="73"/>
      <c r="QRJ59" s="73"/>
      <c r="QRK59" s="73"/>
      <c r="QRL59" s="73"/>
      <c r="QRM59" s="73"/>
      <c r="QRN59" s="73"/>
      <c r="QRO59" s="73"/>
      <c r="QRP59" s="73"/>
      <c r="QRQ59" s="73"/>
      <c r="QRR59" s="73"/>
      <c r="QRS59" s="73"/>
      <c r="QRT59" s="73"/>
      <c r="QRU59" s="73"/>
      <c r="QRV59" s="73"/>
      <c r="QRW59" s="73"/>
      <c r="QRX59" s="73"/>
      <c r="QRY59" s="73"/>
      <c r="QRZ59" s="73"/>
      <c r="QSA59" s="73"/>
      <c r="QSB59" s="73"/>
      <c r="QSC59" s="73"/>
      <c r="QSD59" s="73"/>
      <c r="QSE59" s="73"/>
      <c r="QSF59" s="73"/>
      <c r="QSG59" s="73"/>
      <c r="QSH59" s="73"/>
      <c r="QSI59" s="73"/>
      <c r="QSJ59" s="73"/>
      <c r="QSK59" s="73"/>
      <c r="QSL59" s="73"/>
      <c r="QSM59" s="73"/>
      <c r="QSN59" s="73"/>
      <c r="QSO59" s="73"/>
      <c r="QSP59" s="73"/>
      <c r="QSQ59" s="73"/>
      <c r="QSR59" s="73"/>
      <c r="QSS59" s="73"/>
      <c r="QST59" s="73"/>
      <c r="QSU59" s="73"/>
      <c r="QSV59" s="73"/>
      <c r="QSW59" s="73"/>
      <c r="QSX59" s="73"/>
      <c r="QSY59" s="73"/>
      <c r="QSZ59" s="73"/>
      <c r="QTA59" s="73"/>
      <c r="QTB59" s="73"/>
      <c r="QTC59" s="73"/>
      <c r="QTD59" s="73"/>
      <c r="QTE59" s="73"/>
      <c r="QTF59" s="73"/>
      <c r="QTG59" s="73"/>
      <c r="QTH59" s="73"/>
      <c r="QTI59" s="73"/>
      <c r="QTJ59" s="73"/>
      <c r="QTK59" s="73"/>
      <c r="QTL59" s="73"/>
      <c r="QTM59" s="73"/>
      <c r="QTN59" s="73"/>
      <c r="QTO59" s="73"/>
      <c r="QTP59" s="73"/>
      <c r="QTQ59" s="73"/>
      <c r="QTR59" s="73"/>
      <c r="QTS59" s="73"/>
      <c r="QTT59" s="73"/>
      <c r="QTU59" s="73"/>
      <c r="QTV59" s="73"/>
      <c r="QTW59" s="73"/>
      <c r="QTX59" s="73"/>
      <c r="QTY59" s="73"/>
      <c r="QTZ59" s="73"/>
      <c r="QUA59" s="73"/>
      <c r="QUB59" s="73"/>
      <c r="QUC59" s="73"/>
      <c r="QUD59" s="73"/>
      <c r="QUE59" s="73"/>
      <c r="QUF59" s="73"/>
      <c r="QUG59" s="73"/>
      <c r="QUH59" s="73"/>
      <c r="QUI59" s="73"/>
      <c r="QUJ59" s="73"/>
      <c r="QUK59" s="73"/>
      <c r="QUL59" s="73"/>
      <c r="QUM59" s="73"/>
      <c r="QUN59" s="73"/>
      <c r="QUO59" s="73"/>
      <c r="QUP59" s="73"/>
      <c r="QUQ59" s="73"/>
      <c r="QUR59" s="73"/>
      <c r="QUS59" s="73"/>
      <c r="QUT59" s="73"/>
      <c r="QUU59" s="73"/>
      <c r="QUV59" s="73"/>
      <c r="QUW59" s="73"/>
      <c r="QUX59" s="73"/>
      <c r="QUY59" s="73"/>
      <c r="QUZ59" s="73"/>
      <c r="QVA59" s="73"/>
      <c r="QVB59" s="73"/>
      <c r="QVC59" s="73"/>
      <c r="QVD59" s="73"/>
      <c r="QVE59" s="73"/>
      <c r="QVF59" s="73"/>
      <c r="QVG59" s="73"/>
      <c r="QVH59" s="73"/>
      <c r="QVI59" s="73"/>
      <c r="QVJ59" s="73"/>
      <c r="QVK59" s="73"/>
      <c r="QVL59" s="73"/>
      <c r="QVM59" s="73"/>
      <c r="QVN59" s="73"/>
      <c r="QVO59" s="73"/>
      <c r="QVP59" s="73"/>
      <c r="QVQ59" s="73"/>
      <c r="QVR59" s="73"/>
      <c r="QVS59" s="73"/>
      <c r="QVT59" s="73"/>
      <c r="QVU59" s="73"/>
      <c r="QVV59" s="73"/>
      <c r="QVW59" s="73"/>
      <c r="QVX59" s="73"/>
      <c r="QVY59" s="73"/>
      <c r="QVZ59" s="73"/>
      <c r="QWA59" s="73"/>
      <c r="QWB59" s="73"/>
      <c r="QWC59" s="73"/>
      <c r="QWD59" s="73"/>
      <c r="QWE59" s="73"/>
      <c r="QWF59" s="73"/>
      <c r="QWG59" s="73"/>
      <c r="QWH59" s="73"/>
      <c r="QWI59" s="73"/>
      <c r="QWJ59" s="73"/>
      <c r="QWK59" s="73"/>
      <c r="QWL59" s="73"/>
      <c r="QWM59" s="73"/>
      <c r="QWN59" s="73"/>
      <c r="QWO59" s="73"/>
      <c r="QWP59" s="73"/>
      <c r="QWQ59" s="73"/>
      <c r="QWR59" s="73"/>
      <c r="QWS59" s="73"/>
      <c r="QWT59" s="73"/>
      <c r="QWU59" s="73"/>
      <c r="QWV59" s="73"/>
      <c r="QWW59" s="73"/>
      <c r="QWX59" s="73"/>
      <c r="QWY59" s="73"/>
      <c r="QWZ59" s="73"/>
      <c r="QXA59" s="73"/>
      <c r="QXB59" s="73"/>
      <c r="QXC59" s="73"/>
      <c r="QXD59" s="73"/>
      <c r="QXE59" s="73"/>
      <c r="QXF59" s="73"/>
      <c r="QXG59" s="73"/>
      <c r="QXH59" s="73"/>
      <c r="QXI59" s="73"/>
      <c r="QXJ59" s="73"/>
      <c r="QXK59" s="73"/>
      <c r="QXL59" s="73"/>
      <c r="QXM59" s="73"/>
      <c r="QXN59" s="73"/>
      <c r="QXO59" s="73"/>
      <c r="QXP59" s="73"/>
      <c r="QXQ59" s="73"/>
      <c r="QXR59" s="73"/>
      <c r="QXS59" s="73"/>
      <c r="QXT59" s="73"/>
      <c r="QXU59" s="73"/>
      <c r="QXV59" s="73"/>
      <c r="QXW59" s="73"/>
      <c r="QXX59" s="73"/>
      <c r="QXY59" s="73"/>
      <c r="QXZ59" s="73"/>
      <c r="QYA59" s="73"/>
      <c r="QYB59" s="73"/>
      <c r="QYC59" s="73"/>
      <c r="QYD59" s="73"/>
      <c r="QYE59" s="73"/>
      <c r="QYF59" s="73"/>
      <c r="QYG59" s="73"/>
      <c r="QYH59" s="73"/>
      <c r="QYI59" s="73"/>
      <c r="QYJ59" s="73"/>
      <c r="QYK59" s="73"/>
      <c r="QYL59" s="73"/>
      <c r="QYM59" s="73"/>
      <c r="QYN59" s="73"/>
      <c r="QYO59" s="73"/>
      <c r="QYP59" s="73"/>
      <c r="QYQ59" s="73"/>
      <c r="QYR59" s="73"/>
      <c r="QYS59" s="73"/>
      <c r="QYT59" s="73"/>
      <c r="QYU59" s="73"/>
      <c r="QYV59" s="73"/>
      <c r="QYW59" s="73"/>
      <c r="QYX59" s="73"/>
      <c r="QYY59" s="73"/>
      <c r="QYZ59" s="73"/>
      <c r="QZA59" s="73"/>
      <c r="QZB59" s="73"/>
      <c r="QZC59" s="73"/>
      <c r="QZD59" s="73"/>
      <c r="QZE59" s="73"/>
      <c r="QZF59" s="73"/>
      <c r="QZG59" s="73"/>
      <c r="QZH59" s="73"/>
      <c r="QZI59" s="73"/>
      <c r="QZJ59" s="73"/>
      <c r="QZK59" s="73"/>
      <c r="QZL59" s="73"/>
      <c r="QZM59" s="73"/>
      <c r="QZN59" s="73"/>
      <c r="QZO59" s="73"/>
      <c r="QZP59" s="73"/>
      <c r="QZQ59" s="73"/>
      <c r="QZR59" s="73"/>
      <c r="QZS59" s="73"/>
      <c r="QZT59" s="73"/>
      <c r="QZU59" s="73"/>
      <c r="QZV59" s="73"/>
      <c r="QZW59" s="73"/>
      <c r="QZX59" s="73"/>
      <c r="QZY59" s="73"/>
      <c r="QZZ59" s="73"/>
      <c r="RAA59" s="73"/>
      <c r="RAB59" s="73"/>
      <c r="RAC59" s="73"/>
      <c r="RAD59" s="73"/>
      <c r="RAE59" s="73"/>
      <c r="RAF59" s="73"/>
      <c r="RAG59" s="73"/>
      <c r="RAH59" s="73"/>
      <c r="RAI59" s="73"/>
      <c r="RAJ59" s="73"/>
      <c r="RAK59" s="73"/>
      <c r="RAL59" s="73"/>
      <c r="RAM59" s="73"/>
      <c r="RAN59" s="73"/>
      <c r="RAO59" s="73"/>
      <c r="RAP59" s="73"/>
      <c r="RAQ59" s="73"/>
      <c r="RAR59" s="73"/>
      <c r="RAS59" s="73"/>
      <c r="RAT59" s="73"/>
      <c r="RAU59" s="73"/>
      <c r="RAV59" s="73"/>
      <c r="RAW59" s="73"/>
      <c r="RAX59" s="73"/>
      <c r="RAY59" s="73"/>
      <c r="RAZ59" s="73"/>
      <c r="RBA59" s="73"/>
      <c r="RBB59" s="73"/>
      <c r="RBC59" s="73"/>
      <c r="RBD59" s="73"/>
      <c r="RBE59" s="73"/>
      <c r="RBF59" s="73"/>
      <c r="RBG59" s="73"/>
      <c r="RBH59" s="73"/>
      <c r="RBI59" s="73"/>
      <c r="RBJ59" s="73"/>
      <c r="RBK59" s="73"/>
      <c r="RBL59" s="73"/>
      <c r="RBM59" s="73"/>
      <c r="RBN59" s="73"/>
      <c r="RBO59" s="73"/>
      <c r="RBP59" s="73"/>
      <c r="RBQ59" s="73"/>
      <c r="RBR59" s="73"/>
      <c r="RBS59" s="73"/>
      <c r="RBT59" s="73"/>
      <c r="RBU59" s="73"/>
      <c r="RBV59" s="73"/>
      <c r="RBW59" s="73"/>
      <c r="RBX59" s="73"/>
      <c r="RBY59" s="73"/>
      <c r="RBZ59" s="73"/>
      <c r="RCA59" s="73"/>
      <c r="RCB59" s="73"/>
      <c r="RCC59" s="73"/>
      <c r="RCD59" s="73"/>
      <c r="RCE59" s="73"/>
      <c r="RCF59" s="73"/>
      <c r="RCG59" s="73"/>
      <c r="RCH59" s="73"/>
      <c r="RCI59" s="73"/>
      <c r="RCJ59" s="73"/>
      <c r="RCK59" s="73"/>
      <c r="RCL59" s="73"/>
      <c r="RCM59" s="73"/>
      <c r="RCN59" s="73"/>
      <c r="RCO59" s="73"/>
      <c r="RCP59" s="73"/>
      <c r="RCQ59" s="73"/>
      <c r="RCR59" s="73"/>
      <c r="RCS59" s="73"/>
      <c r="RCT59" s="73"/>
      <c r="RCU59" s="73"/>
      <c r="RCV59" s="73"/>
      <c r="RCW59" s="73"/>
      <c r="RCX59" s="73"/>
      <c r="RCY59" s="73"/>
      <c r="RCZ59" s="73"/>
      <c r="RDA59" s="73"/>
      <c r="RDB59" s="73"/>
      <c r="RDC59" s="73"/>
      <c r="RDD59" s="73"/>
      <c r="RDE59" s="73"/>
      <c r="RDF59" s="73"/>
      <c r="RDG59" s="73"/>
      <c r="RDH59" s="73"/>
      <c r="RDI59" s="73"/>
      <c r="RDJ59" s="73"/>
      <c r="RDK59" s="73"/>
      <c r="RDL59" s="73"/>
      <c r="RDM59" s="73"/>
      <c r="RDN59" s="73"/>
      <c r="RDO59" s="73"/>
      <c r="RDP59" s="73"/>
      <c r="RDQ59" s="73"/>
      <c r="RDR59" s="73"/>
      <c r="RDS59" s="73"/>
      <c r="RDT59" s="73"/>
      <c r="RDU59" s="73"/>
      <c r="RDV59" s="73"/>
      <c r="RDW59" s="73"/>
      <c r="RDX59" s="73"/>
      <c r="RDY59" s="73"/>
      <c r="RDZ59" s="73"/>
      <c r="REA59" s="73"/>
      <c r="REB59" s="73"/>
      <c r="REC59" s="73"/>
      <c r="RED59" s="73"/>
      <c r="REE59" s="73"/>
      <c r="REF59" s="73"/>
      <c r="REG59" s="73"/>
      <c r="REH59" s="73"/>
      <c r="REI59" s="73"/>
      <c r="REJ59" s="73"/>
      <c r="REK59" s="73"/>
      <c r="REL59" s="73"/>
      <c r="REM59" s="73"/>
      <c r="REN59" s="73"/>
      <c r="REO59" s="73"/>
      <c r="REP59" s="73"/>
      <c r="REQ59" s="73"/>
      <c r="RER59" s="73"/>
      <c r="RES59" s="73"/>
      <c r="RET59" s="73"/>
      <c r="REU59" s="73"/>
      <c r="REV59" s="73"/>
      <c r="REW59" s="73"/>
      <c r="REX59" s="73"/>
      <c r="REY59" s="73"/>
      <c r="REZ59" s="73"/>
      <c r="RFA59" s="73"/>
      <c r="RFB59" s="73"/>
      <c r="RFC59" s="73"/>
      <c r="RFD59" s="73"/>
      <c r="RFE59" s="73"/>
      <c r="RFF59" s="73"/>
      <c r="RFG59" s="73"/>
      <c r="RFH59" s="73"/>
      <c r="RFI59" s="73"/>
      <c r="RFJ59" s="73"/>
      <c r="RFK59" s="73"/>
      <c r="RFL59" s="73"/>
      <c r="RFM59" s="73"/>
      <c r="RFN59" s="73"/>
      <c r="RFO59" s="73"/>
      <c r="RFP59" s="73"/>
      <c r="RFQ59" s="73"/>
      <c r="RFR59" s="73"/>
      <c r="RFS59" s="73"/>
      <c r="RFT59" s="73"/>
      <c r="RFU59" s="73"/>
      <c r="RFV59" s="73"/>
      <c r="RFW59" s="73"/>
      <c r="RFX59" s="73"/>
      <c r="RFY59" s="73"/>
      <c r="RFZ59" s="73"/>
      <c r="RGA59" s="73"/>
      <c r="RGB59" s="73"/>
      <c r="RGC59" s="73"/>
      <c r="RGD59" s="73"/>
      <c r="RGE59" s="73"/>
      <c r="RGF59" s="73"/>
      <c r="RGG59" s="73"/>
      <c r="RGH59" s="73"/>
      <c r="RGI59" s="73"/>
      <c r="RGJ59" s="73"/>
      <c r="RGK59" s="73"/>
      <c r="RGL59" s="73"/>
      <c r="RGM59" s="73"/>
      <c r="RGN59" s="73"/>
      <c r="RGO59" s="73"/>
      <c r="RGP59" s="73"/>
      <c r="RGQ59" s="73"/>
      <c r="RGR59" s="73"/>
      <c r="RGS59" s="73"/>
      <c r="RGT59" s="73"/>
      <c r="RGU59" s="73"/>
      <c r="RGV59" s="73"/>
      <c r="RGW59" s="73"/>
      <c r="RGX59" s="73"/>
      <c r="RGY59" s="73"/>
      <c r="RGZ59" s="73"/>
      <c r="RHA59" s="73"/>
      <c r="RHB59" s="73"/>
      <c r="RHC59" s="73"/>
      <c r="RHD59" s="73"/>
      <c r="RHE59" s="73"/>
      <c r="RHF59" s="73"/>
      <c r="RHG59" s="73"/>
      <c r="RHH59" s="73"/>
      <c r="RHI59" s="73"/>
      <c r="RHJ59" s="73"/>
      <c r="RHK59" s="73"/>
      <c r="RHL59" s="73"/>
      <c r="RHM59" s="73"/>
      <c r="RHN59" s="73"/>
      <c r="RHO59" s="73"/>
      <c r="RHP59" s="73"/>
      <c r="RHQ59" s="73"/>
      <c r="RHR59" s="73"/>
      <c r="RHS59" s="73"/>
      <c r="RHT59" s="73"/>
      <c r="RHU59" s="73"/>
      <c r="RHV59" s="73"/>
      <c r="RHW59" s="73"/>
      <c r="RHX59" s="73"/>
      <c r="RHY59" s="73"/>
      <c r="RHZ59" s="73"/>
      <c r="RIA59" s="73"/>
      <c r="RIB59" s="73"/>
      <c r="RIC59" s="73"/>
      <c r="RID59" s="73"/>
      <c r="RIE59" s="73"/>
      <c r="RIF59" s="73"/>
      <c r="RIG59" s="73"/>
      <c r="RIH59" s="73"/>
      <c r="RII59" s="73"/>
      <c r="RIJ59" s="73"/>
      <c r="RIK59" s="73"/>
      <c r="RIL59" s="73"/>
      <c r="RIM59" s="73"/>
      <c r="RIN59" s="73"/>
      <c r="RIO59" s="73"/>
      <c r="RIP59" s="73"/>
      <c r="RIQ59" s="73"/>
      <c r="RIR59" s="73"/>
      <c r="RIS59" s="73"/>
      <c r="RIT59" s="73"/>
      <c r="RIU59" s="73"/>
      <c r="RIV59" s="73"/>
      <c r="RIW59" s="73"/>
      <c r="RIX59" s="73"/>
      <c r="RIY59" s="73"/>
      <c r="RIZ59" s="73"/>
      <c r="RJA59" s="73"/>
      <c r="RJB59" s="73"/>
      <c r="RJC59" s="73"/>
      <c r="RJD59" s="73"/>
      <c r="RJE59" s="73"/>
      <c r="RJF59" s="73"/>
      <c r="RJG59" s="73"/>
      <c r="RJH59" s="73"/>
      <c r="RJI59" s="73"/>
      <c r="RJJ59" s="73"/>
      <c r="RJK59" s="73"/>
      <c r="RJL59" s="73"/>
      <c r="RJM59" s="73"/>
      <c r="RJN59" s="73"/>
      <c r="RJO59" s="73"/>
      <c r="RJP59" s="73"/>
      <c r="RJQ59" s="73"/>
      <c r="RJR59" s="73"/>
      <c r="RJS59" s="73"/>
      <c r="RJT59" s="73"/>
      <c r="RJU59" s="73"/>
      <c r="RJV59" s="73"/>
      <c r="RJW59" s="73"/>
      <c r="RJX59" s="73"/>
      <c r="RJY59" s="73"/>
      <c r="RJZ59" s="73"/>
      <c r="RKA59" s="73"/>
      <c r="RKB59" s="73"/>
      <c r="RKC59" s="73"/>
      <c r="RKD59" s="73"/>
      <c r="RKE59" s="73"/>
      <c r="RKF59" s="73"/>
      <c r="RKG59" s="73"/>
      <c r="RKH59" s="73"/>
      <c r="RKI59" s="73"/>
      <c r="RKJ59" s="73"/>
      <c r="RKK59" s="73"/>
      <c r="RKL59" s="73"/>
      <c r="RKM59" s="73"/>
      <c r="RKN59" s="73"/>
      <c r="RKO59" s="73"/>
      <c r="RKP59" s="73"/>
      <c r="RKQ59" s="73"/>
      <c r="RKR59" s="73"/>
      <c r="RKS59" s="73"/>
      <c r="RKT59" s="73"/>
      <c r="RKU59" s="73"/>
      <c r="RKV59" s="73"/>
      <c r="RKW59" s="73"/>
      <c r="RKX59" s="73"/>
      <c r="RKY59" s="73"/>
      <c r="RKZ59" s="73"/>
      <c r="RLA59" s="73"/>
      <c r="RLB59" s="73"/>
      <c r="RLC59" s="73"/>
      <c r="RLD59" s="73"/>
      <c r="RLE59" s="73"/>
      <c r="RLF59" s="73"/>
      <c r="RLG59" s="73"/>
      <c r="RLH59" s="73"/>
      <c r="RLI59" s="73"/>
      <c r="RLJ59" s="73"/>
      <c r="RLK59" s="73"/>
      <c r="RLL59" s="73"/>
      <c r="RLM59" s="73"/>
      <c r="RLN59" s="73"/>
      <c r="RLO59" s="73"/>
      <c r="RLP59" s="73"/>
      <c r="RLQ59" s="73"/>
      <c r="RLR59" s="73"/>
      <c r="RLS59" s="73"/>
      <c r="RLT59" s="73"/>
      <c r="RLU59" s="73"/>
      <c r="RLV59" s="73"/>
      <c r="RLW59" s="73"/>
      <c r="RLX59" s="73"/>
      <c r="RLY59" s="73"/>
      <c r="RLZ59" s="73"/>
      <c r="RMA59" s="73"/>
      <c r="RMB59" s="73"/>
      <c r="RMC59" s="73"/>
      <c r="RMD59" s="73"/>
      <c r="RME59" s="73"/>
      <c r="RMF59" s="73"/>
      <c r="RMG59" s="73"/>
      <c r="RMH59" s="73"/>
      <c r="RMI59" s="73"/>
      <c r="RMJ59" s="73"/>
      <c r="RMK59" s="73"/>
      <c r="RML59" s="73"/>
      <c r="RMM59" s="73"/>
      <c r="RMN59" s="73"/>
      <c r="RMO59" s="73"/>
      <c r="RMP59" s="73"/>
      <c r="RMQ59" s="73"/>
      <c r="RMR59" s="73"/>
      <c r="RMS59" s="73"/>
      <c r="RMT59" s="73"/>
      <c r="RMU59" s="73"/>
      <c r="RMV59" s="73"/>
      <c r="RMW59" s="73"/>
      <c r="RMX59" s="73"/>
      <c r="RMY59" s="73"/>
      <c r="RMZ59" s="73"/>
      <c r="RNA59" s="73"/>
      <c r="RNB59" s="73"/>
      <c r="RNC59" s="73"/>
      <c r="RND59" s="73"/>
      <c r="RNE59" s="73"/>
      <c r="RNF59" s="73"/>
      <c r="RNG59" s="73"/>
      <c r="RNH59" s="73"/>
      <c r="RNI59" s="73"/>
      <c r="RNJ59" s="73"/>
      <c r="RNK59" s="73"/>
      <c r="RNL59" s="73"/>
      <c r="RNM59" s="73"/>
      <c r="RNN59" s="73"/>
      <c r="RNO59" s="73"/>
      <c r="RNP59" s="73"/>
      <c r="RNQ59" s="73"/>
      <c r="RNR59" s="73"/>
      <c r="RNS59" s="73"/>
      <c r="RNT59" s="73"/>
      <c r="RNU59" s="73"/>
      <c r="RNV59" s="73"/>
      <c r="RNW59" s="73"/>
      <c r="RNX59" s="73"/>
      <c r="RNY59" s="73"/>
      <c r="RNZ59" s="73"/>
      <c r="ROA59" s="73"/>
      <c r="ROB59" s="73"/>
      <c r="ROC59" s="73"/>
      <c r="ROD59" s="73"/>
      <c r="ROE59" s="73"/>
      <c r="ROF59" s="73"/>
      <c r="ROG59" s="73"/>
      <c r="ROH59" s="73"/>
      <c r="ROI59" s="73"/>
      <c r="ROJ59" s="73"/>
      <c r="ROK59" s="73"/>
      <c r="ROL59" s="73"/>
      <c r="ROM59" s="73"/>
      <c r="RON59" s="73"/>
      <c r="ROO59" s="73"/>
      <c r="ROP59" s="73"/>
      <c r="ROQ59" s="73"/>
      <c r="ROR59" s="73"/>
      <c r="ROS59" s="73"/>
      <c r="ROT59" s="73"/>
      <c r="ROU59" s="73"/>
      <c r="ROV59" s="73"/>
      <c r="ROW59" s="73"/>
      <c r="ROX59" s="73"/>
      <c r="ROY59" s="73"/>
      <c r="ROZ59" s="73"/>
      <c r="RPA59" s="73"/>
      <c r="RPB59" s="73"/>
      <c r="RPC59" s="73"/>
      <c r="RPD59" s="73"/>
      <c r="RPE59" s="73"/>
      <c r="RPF59" s="73"/>
      <c r="RPG59" s="73"/>
      <c r="RPH59" s="73"/>
      <c r="RPI59" s="73"/>
      <c r="RPJ59" s="73"/>
      <c r="RPK59" s="73"/>
      <c r="RPL59" s="73"/>
      <c r="RPM59" s="73"/>
      <c r="RPN59" s="73"/>
      <c r="RPO59" s="73"/>
      <c r="RPP59" s="73"/>
      <c r="RPQ59" s="73"/>
      <c r="RPR59" s="73"/>
      <c r="RPS59" s="73"/>
      <c r="RPT59" s="73"/>
      <c r="RPU59" s="73"/>
      <c r="RPV59" s="73"/>
      <c r="RPW59" s="73"/>
      <c r="RPX59" s="73"/>
      <c r="RPY59" s="73"/>
      <c r="RPZ59" s="73"/>
      <c r="RQA59" s="73"/>
      <c r="RQB59" s="73"/>
      <c r="RQC59" s="73"/>
      <c r="RQD59" s="73"/>
      <c r="RQE59" s="73"/>
      <c r="RQF59" s="73"/>
      <c r="RQG59" s="73"/>
      <c r="RQH59" s="73"/>
      <c r="RQI59" s="73"/>
      <c r="RQJ59" s="73"/>
      <c r="RQK59" s="73"/>
      <c r="RQL59" s="73"/>
      <c r="RQM59" s="73"/>
      <c r="RQN59" s="73"/>
      <c r="RQO59" s="73"/>
      <c r="RQP59" s="73"/>
      <c r="RQQ59" s="73"/>
      <c r="RQR59" s="73"/>
      <c r="RQS59" s="73"/>
      <c r="RQT59" s="73"/>
      <c r="RQU59" s="73"/>
      <c r="RQV59" s="73"/>
      <c r="RQW59" s="73"/>
      <c r="RQX59" s="73"/>
      <c r="RQY59" s="73"/>
      <c r="RQZ59" s="73"/>
      <c r="RRA59" s="73"/>
      <c r="RRB59" s="73"/>
      <c r="RRC59" s="73"/>
      <c r="RRD59" s="73"/>
      <c r="RRE59" s="73"/>
      <c r="RRF59" s="73"/>
      <c r="RRG59" s="73"/>
      <c r="RRH59" s="73"/>
      <c r="RRI59" s="73"/>
      <c r="RRJ59" s="73"/>
      <c r="RRK59" s="73"/>
      <c r="RRL59" s="73"/>
      <c r="RRM59" s="73"/>
      <c r="RRN59" s="73"/>
      <c r="RRO59" s="73"/>
      <c r="RRP59" s="73"/>
      <c r="RRQ59" s="73"/>
      <c r="RRR59" s="73"/>
      <c r="RRS59" s="73"/>
      <c r="RRT59" s="73"/>
      <c r="RRU59" s="73"/>
      <c r="RRV59" s="73"/>
      <c r="RRW59" s="73"/>
      <c r="RRX59" s="73"/>
      <c r="RRY59" s="73"/>
      <c r="RRZ59" s="73"/>
      <c r="RSA59" s="73"/>
      <c r="RSB59" s="73"/>
      <c r="RSC59" s="73"/>
      <c r="RSD59" s="73"/>
      <c r="RSE59" s="73"/>
      <c r="RSF59" s="73"/>
      <c r="RSG59" s="73"/>
      <c r="RSH59" s="73"/>
      <c r="RSI59" s="73"/>
      <c r="RSJ59" s="73"/>
      <c r="RSK59" s="73"/>
      <c r="RSL59" s="73"/>
      <c r="RSM59" s="73"/>
      <c r="RSN59" s="73"/>
      <c r="RSO59" s="73"/>
      <c r="RSP59" s="73"/>
      <c r="RSQ59" s="73"/>
      <c r="RSR59" s="73"/>
      <c r="RSS59" s="73"/>
      <c r="RST59" s="73"/>
      <c r="RSU59" s="73"/>
      <c r="RSV59" s="73"/>
      <c r="RSW59" s="73"/>
      <c r="RSX59" s="73"/>
      <c r="RSY59" s="73"/>
      <c r="RSZ59" s="73"/>
      <c r="RTA59" s="73"/>
      <c r="RTB59" s="73"/>
      <c r="RTC59" s="73"/>
      <c r="RTD59" s="73"/>
      <c r="RTE59" s="73"/>
      <c r="RTF59" s="73"/>
      <c r="RTG59" s="73"/>
      <c r="RTH59" s="73"/>
      <c r="RTI59" s="73"/>
      <c r="RTJ59" s="73"/>
      <c r="RTK59" s="73"/>
      <c r="RTL59" s="73"/>
      <c r="RTM59" s="73"/>
      <c r="RTN59" s="73"/>
      <c r="RTO59" s="73"/>
      <c r="RTP59" s="73"/>
      <c r="RTQ59" s="73"/>
      <c r="RTR59" s="73"/>
      <c r="RTS59" s="73"/>
      <c r="RTT59" s="73"/>
      <c r="RTU59" s="73"/>
      <c r="RTV59" s="73"/>
      <c r="RTW59" s="73"/>
      <c r="RTX59" s="73"/>
      <c r="RTY59" s="73"/>
      <c r="RTZ59" s="73"/>
      <c r="RUA59" s="73"/>
      <c r="RUB59" s="73"/>
      <c r="RUC59" s="73"/>
      <c r="RUD59" s="73"/>
      <c r="RUE59" s="73"/>
      <c r="RUF59" s="73"/>
      <c r="RUG59" s="73"/>
      <c r="RUH59" s="73"/>
      <c r="RUI59" s="73"/>
      <c r="RUJ59" s="73"/>
      <c r="RUK59" s="73"/>
      <c r="RUL59" s="73"/>
      <c r="RUM59" s="73"/>
      <c r="RUN59" s="73"/>
      <c r="RUO59" s="73"/>
      <c r="RUP59" s="73"/>
      <c r="RUQ59" s="73"/>
      <c r="RUR59" s="73"/>
      <c r="RUS59" s="73"/>
      <c r="RUT59" s="73"/>
      <c r="RUU59" s="73"/>
      <c r="RUV59" s="73"/>
      <c r="RUW59" s="73"/>
      <c r="RUX59" s="73"/>
      <c r="RUY59" s="73"/>
      <c r="RUZ59" s="73"/>
      <c r="RVA59" s="73"/>
      <c r="RVB59" s="73"/>
      <c r="RVC59" s="73"/>
      <c r="RVD59" s="73"/>
      <c r="RVE59" s="73"/>
      <c r="RVF59" s="73"/>
      <c r="RVG59" s="73"/>
      <c r="RVH59" s="73"/>
      <c r="RVI59" s="73"/>
      <c r="RVJ59" s="73"/>
      <c r="RVK59" s="73"/>
      <c r="RVL59" s="73"/>
      <c r="RVM59" s="73"/>
      <c r="RVN59" s="73"/>
      <c r="RVO59" s="73"/>
      <c r="RVP59" s="73"/>
      <c r="RVQ59" s="73"/>
      <c r="RVR59" s="73"/>
      <c r="RVS59" s="73"/>
      <c r="RVT59" s="73"/>
      <c r="RVU59" s="73"/>
      <c r="RVV59" s="73"/>
      <c r="RVW59" s="73"/>
      <c r="RVX59" s="73"/>
      <c r="RVY59" s="73"/>
      <c r="RVZ59" s="73"/>
      <c r="RWA59" s="73"/>
      <c r="RWB59" s="73"/>
      <c r="RWC59" s="73"/>
      <c r="RWD59" s="73"/>
      <c r="RWE59" s="73"/>
      <c r="RWF59" s="73"/>
      <c r="RWG59" s="73"/>
      <c r="RWH59" s="73"/>
      <c r="RWI59" s="73"/>
      <c r="RWJ59" s="73"/>
      <c r="RWK59" s="73"/>
      <c r="RWL59" s="73"/>
      <c r="RWM59" s="73"/>
      <c r="RWN59" s="73"/>
      <c r="RWO59" s="73"/>
      <c r="RWP59" s="73"/>
      <c r="RWQ59" s="73"/>
      <c r="RWR59" s="73"/>
      <c r="RWS59" s="73"/>
      <c r="RWT59" s="73"/>
      <c r="RWU59" s="73"/>
      <c r="RWV59" s="73"/>
      <c r="RWW59" s="73"/>
      <c r="RWX59" s="73"/>
      <c r="RWY59" s="73"/>
      <c r="RWZ59" s="73"/>
      <c r="RXA59" s="73"/>
      <c r="RXB59" s="73"/>
      <c r="RXC59" s="73"/>
      <c r="RXD59" s="73"/>
      <c r="RXE59" s="73"/>
      <c r="RXF59" s="73"/>
      <c r="RXG59" s="73"/>
      <c r="RXH59" s="73"/>
      <c r="RXI59" s="73"/>
      <c r="RXJ59" s="73"/>
      <c r="RXK59" s="73"/>
      <c r="RXL59" s="73"/>
      <c r="RXM59" s="73"/>
      <c r="RXN59" s="73"/>
      <c r="RXO59" s="73"/>
      <c r="RXP59" s="73"/>
      <c r="RXQ59" s="73"/>
      <c r="RXR59" s="73"/>
      <c r="RXS59" s="73"/>
      <c r="RXT59" s="73"/>
      <c r="RXU59" s="73"/>
      <c r="RXV59" s="73"/>
      <c r="RXW59" s="73"/>
      <c r="RXX59" s="73"/>
      <c r="RXY59" s="73"/>
      <c r="RXZ59" s="73"/>
      <c r="RYA59" s="73"/>
      <c r="RYB59" s="73"/>
      <c r="RYC59" s="73"/>
      <c r="RYD59" s="73"/>
      <c r="RYE59" s="73"/>
      <c r="RYF59" s="73"/>
      <c r="RYG59" s="73"/>
      <c r="RYH59" s="73"/>
      <c r="RYI59" s="73"/>
      <c r="RYJ59" s="73"/>
      <c r="RYK59" s="73"/>
      <c r="RYL59" s="73"/>
      <c r="RYM59" s="73"/>
      <c r="RYN59" s="73"/>
      <c r="RYO59" s="73"/>
      <c r="RYP59" s="73"/>
      <c r="RYQ59" s="73"/>
      <c r="RYR59" s="73"/>
      <c r="RYS59" s="73"/>
      <c r="RYT59" s="73"/>
      <c r="RYU59" s="73"/>
      <c r="RYV59" s="73"/>
      <c r="RYW59" s="73"/>
      <c r="RYX59" s="73"/>
      <c r="RYY59" s="73"/>
      <c r="RYZ59" s="73"/>
      <c r="RZA59" s="73"/>
      <c r="RZB59" s="73"/>
      <c r="RZC59" s="73"/>
      <c r="RZD59" s="73"/>
      <c r="RZE59" s="73"/>
      <c r="RZF59" s="73"/>
      <c r="RZG59" s="73"/>
      <c r="RZH59" s="73"/>
      <c r="RZI59" s="73"/>
      <c r="RZJ59" s="73"/>
      <c r="RZK59" s="73"/>
      <c r="RZL59" s="73"/>
      <c r="RZM59" s="73"/>
      <c r="RZN59" s="73"/>
      <c r="RZO59" s="73"/>
      <c r="RZP59" s="73"/>
      <c r="RZQ59" s="73"/>
      <c r="RZR59" s="73"/>
      <c r="RZS59" s="73"/>
      <c r="RZT59" s="73"/>
      <c r="RZU59" s="73"/>
      <c r="RZV59" s="73"/>
      <c r="RZW59" s="73"/>
      <c r="RZX59" s="73"/>
      <c r="RZY59" s="73"/>
      <c r="RZZ59" s="73"/>
      <c r="SAA59" s="73"/>
      <c r="SAB59" s="73"/>
      <c r="SAC59" s="73"/>
      <c r="SAD59" s="73"/>
      <c r="SAE59" s="73"/>
      <c r="SAF59" s="73"/>
      <c r="SAG59" s="73"/>
      <c r="SAH59" s="73"/>
      <c r="SAI59" s="73"/>
      <c r="SAJ59" s="73"/>
      <c r="SAK59" s="73"/>
      <c r="SAL59" s="73"/>
      <c r="SAM59" s="73"/>
      <c r="SAN59" s="73"/>
      <c r="SAO59" s="73"/>
      <c r="SAP59" s="73"/>
      <c r="SAQ59" s="73"/>
      <c r="SAR59" s="73"/>
      <c r="SAS59" s="73"/>
      <c r="SAT59" s="73"/>
      <c r="SAU59" s="73"/>
      <c r="SAV59" s="73"/>
      <c r="SAW59" s="73"/>
      <c r="SAX59" s="73"/>
      <c r="SAY59" s="73"/>
      <c r="SAZ59" s="73"/>
      <c r="SBA59" s="73"/>
      <c r="SBB59" s="73"/>
      <c r="SBC59" s="73"/>
      <c r="SBD59" s="73"/>
      <c r="SBE59" s="73"/>
      <c r="SBF59" s="73"/>
      <c r="SBG59" s="73"/>
      <c r="SBH59" s="73"/>
      <c r="SBI59" s="73"/>
      <c r="SBJ59" s="73"/>
      <c r="SBK59" s="73"/>
      <c r="SBL59" s="73"/>
      <c r="SBM59" s="73"/>
      <c r="SBN59" s="73"/>
      <c r="SBO59" s="73"/>
      <c r="SBP59" s="73"/>
      <c r="SBQ59" s="73"/>
      <c r="SBR59" s="73"/>
      <c r="SBS59" s="73"/>
      <c r="SBT59" s="73"/>
      <c r="SBU59" s="73"/>
      <c r="SBV59" s="73"/>
      <c r="SBW59" s="73"/>
      <c r="SBX59" s="73"/>
      <c r="SBY59" s="73"/>
      <c r="SBZ59" s="73"/>
      <c r="SCA59" s="73"/>
      <c r="SCB59" s="73"/>
      <c r="SCC59" s="73"/>
      <c r="SCD59" s="73"/>
      <c r="SCE59" s="73"/>
      <c r="SCF59" s="73"/>
      <c r="SCG59" s="73"/>
      <c r="SCH59" s="73"/>
      <c r="SCI59" s="73"/>
      <c r="SCJ59" s="73"/>
      <c r="SCK59" s="73"/>
      <c r="SCL59" s="73"/>
      <c r="SCM59" s="73"/>
      <c r="SCN59" s="73"/>
      <c r="SCO59" s="73"/>
      <c r="SCP59" s="73"/>
      <c r="SCQ59" s="73"/>
      <c r="SCR59" s="73"/>
      <c r="SCS59" s="73"/>
      <c r="SCT59" s="73"/>
      <c r="SCU59" s="73"/>
      <c r="SCV59" s="73"/>
      <c r="SCW59" s="73"/>
      <c r="SCX59" s="73"/>
      <c r="SCY59" s="73"/>
      <c r="SCZ59" s="73"/>
      <c r="SDA59" s="73"/>
      <c r="SDB59" s="73"/>
      <c r="SDC59" s="73"/>
      <c r="SDD59" s="73"/>
      <c r="SDE59" s="73"/>
      <c r="SDF59" s="73"/>
      <c r="SDG59" s="73"/>
      <c r="SDH59" s="73"/>
      <c r="SDI59" s="73"/>
      <c r="SDJ59" s="73"/>
      <c r="SDK59" s="73"/>
      <c r="SDL59" s="73"/>
      <c r="SDM59" s="73"/>
      <c r="SDN59" s="73"/>
      <c r="SDO59" s="73"/>
      <c r="SDP59" s="73"/>
      <c r="SDQ59" s="73"/>
      <c r="SDR59" s="73"/>
      <c r="SDS59" s="73"/>
      <c r="SDT59" s="73"/>
      <c r="SDU59" s="73"/>
      <c r="SDV59" s="73"/>
      <c r="SDW59" s="73"/>
      <c r="SDX59" s="73"/>
      <c r="SDY59" s="73"/>
      <c r="SDZ59" s="73"/>
      <c r="SEA59" s="73"/>
      <c r="SEB59" s="73"/>
      <c r="SEC59" s="73"/>
      <c r="SED59" s="73"/>
      <c r="SEE59" s="73"/>
      <c r="SEF59" s="73"/>
      <c r="SEG59" s="73"/>
      <c r="SEH59" s="73"/>
      <c r="SEI59" s="73"/>
      <c r="SEJ59" s="73"/>
      <c r="SEK59" s="73"/>
      <c r="SEL59" s="73"/>
      <c r="SEM59" s="73"/>
      <c r="SEN59" s="73"/>
      <c r="SEO59" s="73"/>
      <c r="SEP59" s="73"/>
      <c r="SEQ59" s="73"/>
      <c r="SER59" s="73"/>
      <c r="SES59" s="73"/>
      <c r="SET59" s="73"/>
      <c r="SEU59" s="73"/>
      <c r="SEV59" s="73"/>
      <c r="SEW59" s="73"/>
      <c r="SEX59" s="73"/>
      <c r="SEY59" s="73"/>
      <c r="SEZ59" s="73"/>
      <c r="SFA59" s="73"/>
      <c r="SFB59" s="73"/>
      <c r="SFC59" s="73"/>
      <c r="SFD59" s="73"/>
      <c r="SFE59" s="73"/>
      <c r="SFF59" s="73"/>
      <c r="SFG59" s="73"/>
      <c r="SFH59" s="73"/>
      <c r="SFI59" s="73"/>
      <c r="SFJ59" s="73"/>
      <c r="SFK59" s="73"/>
      <c r="SFL59" s="73"/>
      <c r="SFM59" s="73"/>
      <c r="SFN59" s="73"/>
      <c r="SFO59" s="73"/>
      <c r="SFP59" s="73"/>
      <c r="SFQ59" s="73"/>
      <c r="SFR59" s="73"/>
      <c r="SFS59" s="73"/>
      <c r="SFT59" s="73"/>
      <c r="SFU59" s="73"/>
      <c r="SFV59" s="73"/>
      <c r="SFW59" s="73"/>
      <c r="SFX59" s="73"/>
      <c r="SFY59" s="73"/>
      <c r="SFZ59" s="73"/>
      <c r="SGA59" s="73"/>
      <c r="SGB59" s="73"/>
      <c r="SGC59" s="73"/>
      <c r="SGD59" s="73"/>
      <c r="SGE59" s="73"/>
      <c r="SGF59" s="73"/>
      <c r="SGG59" s="73"/>
      <c r="SGH59" s="73"/>
      <c r="SGI59" s="73"/>
      <c r="SGJ59" s="73"/>
      <c r="SGK59" s="73"/>
      <c r="SGL59" s="73"/>
      <c r="SGM59" s="73"/>
      <c r="SGN59" s="73"/>
      <c r="SGO59" s="73"/>
      <c r="SGP59" s="73"/>
      <c r="SGQ59" s="73"/>
      <c r="SGR59" s="73"/>
      <c r="SGS59" s="73"/>
      <c r="SGT59" s="73"/>
      <c r="SGU59" s="73"/>
      <c r="SGV59" s="73"/>
      <c r="SGW59" s="73"/>
      <c r="SGX59" s="73"/>
      <c r="SGY59" s="73"/>
      <c r="SGZ59" s="73"/>
      <c r="SHA59" s="73"/>
      <c r="SHB59" s="73"/>
      <c r="SHC59" s="73"/>
      <c r="SHD59" s="73"/>
      <c r="SHE59" s="73"/>
      <c r="SHF59" s="73"/>
      <c r="SHG59" s="73"/>
      <c r="SHH59" s="73"/>
      <c r="SHI59" s="73"/>
      <c r="SHJ59" s="73"/>
      <c r="SHK59" s="73"/>
      <c r="SHL59" s="73"/>
      <c r="SHM59" s="73"/>
      <c r="SHN59" s="73"/>
      <c r="SHO59" s="73"/>
      <c r="SHP59" s="73"/>
      <c r="SHQ59" s="73"/>
      <c r="SHR59" s="73"/>
      <c r="SHS59" s="73"/>
      <c r="SHT59" s="73"/>
      <c r="SHU59" s="73"/>
      <c r="SHV59" s="73"/>
      <c r="SHW59" s="73"/>
      <c r="SHX59" s="73"/>
      <c r="SHY59" s="73"/>
      <c r="SHZ59" s="73"/>
      <c r="SIA59" s="73"/>
      <c r="SIB59" s="73"/>
      <c r="SIC59" s="73"/>
      <c r="SID59" s="73"/>
      <c r="SIE59" s="73"/>
      <c r="SIF59" s="73"/>
      <c r="SIG59" s="73"/>
      <c r="SIH59" s="73"/>
      <c r="SII59" s="73"/>
      <c r="SIJ59" s="73"/>
      <c r="SIK59" s="73"/>
      <c r="SIL59" s="73"/>
      <c r="SIM59" s="73"/>
      <c r="SIN59" s="73"/>
      <c r="SIO59" s="73"/>
      <c r="SIP59" s="73"/>
      <c r="SIQ59" s="73"/>
      <c r="SIR59" s="73"/>
      <c r="SIS59" s="73"/>
      <c r="SIT59" s="73"/>
      <c r="SIU59" s="73"/>
      <c r="SIV59" s="73"/>
      <c r="SIW59" s="73"/>
      <c r="SIX59" s="73"/>
      <c r="SIY59" s="73"/>
      <c r="SIZ59" s="73"/>
      <c r="SJA59" s="73"/>
      <c r="SJB59" s="73"/>
      <c r="SJC59" s="73"/>
      <c r="SJD59" s="73"/>
      <c r="SJE59" s="73"/>
      <c r="SJF59" s="73"/>
      <c r="SJG59" s="73"/>
      <c r="SJH59" s="73"/>
      <c r="SJI59" s="73"/>
      <c r="SJJ59" s="73"/>
      <c r="SJK59" s="73"/>
      <c r="SJL59" s="73"/>
      <c r="SJM59" s="73"/>
      <c r="SJN59" s="73"/>
      <c r="SJO59" s="73"/>
      <c r="SJP59" s="73"/>
      <c r="SJQ59" s="73"/>
      <c r="SJR59" s="73"/>
      <c r="SJS59" s="73"/>
      <c r="SJT59" s="73"/>
      <c r="SJU59" s="73"/>
      <c r="SJV59" s="73"/>
      <c r="SJW59" s="73"/>
      <c r="SJX59" s="73"/>
      <c r="SJY59" s="73"/>
      <c r="SJZ59" s="73"/>
      <c r="SKA59" s="73"/>
      <c r="SKB59" s="73"/>
      <c r="SKC59" s="73"/>
      <c r="SKD59" s="73"/>
      <c r="SKE59" s="73"/>
      <c r="SKF59" s="73"/>
      <c r="SKG59" s="73"/>
      <c r="SKH59" s="73"/>
      <c r="SKI59" s="73"/>
      <c r="SKJ59" s="73"/>
      <c r="SKK59" s="73"/>
      <c r="SKL59" s="73"/>
      <c r="SKM59" s="73"/>
      <c r="SKN59" s="73"/>
      <c r="SKO59" s="73"/>
      <c r="SKP59" s="73"/>
      <c r="SKQ59" s="73"/>
      <c r="SKR59" s="73"/>
      <c r="SKS59" s="73"/>
      <c r="SKT59" s="73"/>
      <c r="SKU59" s="73"/>
      <c r="SKV59" s="73"/>
      <c r="SKW59" s="73"/>
      <c r="SKX59" s="73"/>
      <c r="SKY59" s="73"/>
      <c r="SKZ59" s="73"/>
      <c r="SLA59" s="73"/>
      <c r="SLB59" s="73"/>
      <c r="SLC59" s="73"/>
      <c r="SLD59" s="73"/>
      <c r="SLE59" s="73"/>
      <c r="SLF59" s="73"/>
      <c r="SLG59" s="73"/>
      <c r="SLH59" s="73"/>
      <c r="SLI59" s="73"/>
      <c r="SLJ59" s="73"/>
      <c r="SLK59" s="73"/>
      <c r="SLL59" s="73"/>
      <c r="SLM59" s="73"/>
      <c r="SLN59" s="73"/>
      <c r="SLO59" s="73"/>
      <c r="SLP59" s="73"/>
      <c r="SLQ59" s="73"/>
      <c r="SLR59" s="73"/>
      <c r="SLS59" s="73"/>
      <c r="SLT59" s="73"/>
      <c r="SLU59" s="73"/>
      <c r="SLV59" s="73"/>
      <c r="SLW59" s="73"/>
      <c r="SLX59" s="73"/>
      <c r="SLY59" s="73"/>
      <c r="SLZ59" s="73"/>
      <c r="SMA59" s="73"/>
      <c r="SMB59" s="73"/>
      <c r="SMC59" s="73"/>
      <c r="SMD59" s="73"/>
      <c r="SME59" s="73"/>
      <c r="SMF59" s="73"/>
      <c r="SMG59" s="73"/>
      <c r="SMH59" s="73"/>
      <c r="SMI59" s="73"/>
      <c r="SMJ59" s="73"/>
      <c r="SMK59" s="73"/>
      <c r="SML59" s="73"/>
      <c r="SMM59" s="73"/>
      <c r="SMN59" s="73"/>
      <c r="SMO59" s="73"/>
      <c r="SMP59" s="73"/>
      <c r="SMQ59" s="73"/>
      <c r="SMR59" s="73"/>
      <c r="SMS59" s="73"/>
      <c r="SMT59" s="73"/>
      <c r="SMU59" s="73"/>
      <c r="SMV59" s="73"/>
      <c r="SMW59" s="73"/>
      <c r="SMX59" s="73"/>
      <c r="SMY59" s="73"/>
      <c r="SMZ59" s="73"/>
      <c r="SNA59" s="73"/>
      <c r="SNB59" s="73"/>
      <c r="SNC59" s="73"/>
      <c r="SND59" s="73"/>
      <c r="SNE59" s="73"/>
      <c r="SNF59" s="73"/>
      <c r="SNG59" s="73"/>
      <c r="SNH59" s="73"/>
      <c r="SNI59" s="73"/>
      <c r="SNJ59" s="73"/>
      <c r="SNK59" s="73"/>
      <c r="SNL59" s="73"/>
      <c r="SNM59" s="73"/>
      <c r="SNN59" s="73"/>
      <c r="SNO59" s="73"/>
      <c r="SNP59" s="73"/>
      <c r="SNQ59" s="73"/>
      <c r="SNR59" s="73"/>
      <c r="SNS59" s="73"/>
      <c r="SNT59" s="73"/>
      <c r="SNU59" s="73"/>
      <c r="SNV59" s="73"/>
      <c r="SNW59" s="73"/>
      <c r="SNX59" s="73"/>
      <c r="SNY59" s="73"/>
      <c r="SNZ59" s="73"/>
      <c r="SOA59" s="73"/>
      <c r="SOB59" s="73"/>
      <c r="SOC59" s="73"/>
      <c r="SOD59" s="73"/>
      <c r="SOE59" s="73"/>
      <c r="SOF59" s="73"/>
      <c r="SOG59" s="73"/>
      <c r="SOH59" s="73"/>
      <c r="SOI59" s="73"/>
      <c r="SOJ59" s="73"/>
      <c r="SOK59" s="73"/>
      <c r="SOL59" s="73"/>
      <c r="SOM59" s="73"/>
      <c r="SON59" s="73"/>
      <c r="SOO59" s="73"/>
      <c r="SOP59" s="73"/>
      <c r="SOQ59" s="73"/>
      <c r="SOR59" s="73"/>
      <c r="SOS59" s="73"/>
      <c r="SOT59" s="73"/>
      <c r="SOU59" s="73"/>
      <c r="SOV59" s="73"/>
      <c r="SOW59" s="73"/>
      <c r="SOX59" s="73"/>
      <c r="SOY59" s="73"/>
      <c r="SOZ59" s="73"/>
      <c r="SPA59" s="73"/>
      <c r="SPB59" s="73"/>
      <c r="SPC59" s="73"/>
      <c r="SPD59" s="73"/>
      <c r="SPE59" s="73"/>
      <c r="SPF59" s="73"/>
      <c r="SPG59" s="73"/>
      <c r="SPH59" s="73"/>
      <c r="SPI59" s="73"/>
      <c r="SPJ59" s="73"/>
      <c r="SPK59" s="73"/>
      <c r="SPL59" s="73"/>
      <c r="SPM59" s="73"/>
      <c r="SPN59" s="73"/>
      <c r="SPO59" s="73"/>
      <c r="SPP59" s="73"/>
      <c r="SPQ59" s="73"/>
      <c r="SPR59" s="73"/>
      <c r="SPS59" s="73"/>
      <c r="SPT59" s="73"/>
      <c r="SPU59" s="73"/>
      <c r="SPV59" s="73"/>
      <c r="SPW59" s="73"/>
      <c r="SPX59" s="73"/>
      <c r="SPY59" s="73"/>
      <c r="SPZ59" s="73"/>
      <c r="SQA59" s="73"/>
      <c r="SQB59" s="73"/>
      <c r="SQC59" s="73"/>
      <c r="SQD59" s="73"/>
      <c r="SQE59" s="73"/>
      <c r="SQF59" s="73"/>
      <c r="SQG59" s="73"/>
      <c r="SQH59" s="73"/>
      <c r="SQI59" s="73"/>
      <c r="SQJ59" s="73"/>
      <c r="SQK59" s="73"/>
      <c r="SQL59" s="73"/>
      <c r="SQM59" s="73"/>
      <c r="SQN59" s="73"/>
      <c r="SQO59" s="73"/>
      <c r="SQP59" s="73"/>
      <c r="SQQ59" s="73"/>
      <c r="SQR59" s="73"/>
      <c r="SQS59" s="73"/>
      <c r="SQT59" s="73"/>
      <c r="SQU59" s="73"/>
      <c r="SQV59" s="73"/>
      <c r="SQW59" s="73"/>
      <c r="SQX59" s="73"/>
      <c r="SQY59" s="73"/>
      <c r="SQZ59" s="73"/>
      <c r="SRA59" s="73"/>
      <c r="SRB59" s="73"/>
      <c r="SRC59" s="73"/>
      <c r="SRD59" s="73"/>
      <c r="SRE59" s="73"/>
      <c r="SRF59" s="73"/>
      <c r="SRG59" s="73"/>
      <c r="SRH59" s="73"/>
      <c r="SRI59" s="73"/>
      <c r="SRJ59" s="73"/>
      <c r="SRK59" s="73"/>
      <c r="SRL59" s="73"/>
      <c r="SRM59" s="73"/>
      <c r="SRN59" s="73"/>
      <c r="SRO59" s="73"/>
      <c r="SRP59" s="73"/>
      <c r="SRQ59" s="73"/>
      <c r="SRR59" s="73"/>
      <c r="SRS59" s="73"/>
      <c r="SRT59" s="73"/>
      <c r="SRU59" s="73"/>
      <c r="SRV59" s="73"/>
      <c r="SRW59" s="73"/>
      <c r="SRX59" s="73"/>
      <c r="SRY59" s="73"/>
      <c r="SRZ59" s="73"/>
      <c r="SSA59" s="73"/>
      <c r="SSB59" s="73"/>
      <c r="SSC59" s="73"/>
      <c r="SSD59" s="73"/>
      <c r="SSE59" s="73"/>
      <c r="SSF59" s="73"/>
      <c r="SSG59" s="73"/>
      <c r="SSH59" s="73"/>
      <c r="SSI59" s="73"/>
      <c r="SSJ59" s="73"/>
      <c r="SSK59" s="73"/>
      <c r="SSL59" s="73"/>
      <c r="SSM59" s="73"/>
      <c r="SSN59" s="73"/>
      <c r="SSO59" s="73"/>
      <c r="SSP59" s="73"/>
      <c r="SSQ59" s="73"/>
      <c r="SSR59" s="73"/>
      <c r="SSS59" s="73"/>
      <c r="SST59" s="73"/>
      <c r="SSU59" s="73"/>
      <c r="SSV59" s="73"/>
      <c r="SSW59" s="73"/>
      <c r="SSX59" s="73"/>
      <c r="SSY59" s="73"/>
      <c r="SSZ59" s="73"/>
      <c r="STA59" s="73"/>
      <c r="STB59" s="73"/>
      <c r="STC59" s="73"/>
      <c r="STD59" s="73"/>
      <c r="STE59" s="73"/>
      <c r="STF59" s="73"/>
      <c r="STG59" s="73"/>
      <c r="STH59" s="73"/>
      <c r="STI59" s="73"/>
      <c r="STJ59" s="73"/>
      <c r="STK59" s="73"/>
      <c r="STL59" s="73"/>
      <c r="STM59" s="73"/>
      <c r="STN59" s="73"/>
      <c r="STO59" s="73"/>
      <c r="STP59" s="73"/>
      <c r="STQ59" s="73"/>
      <c r="STR59" s="73"/>
      <c r="STS59" s="73"/>
      <c r="STT59" s="73"/>
      <c r="STU59" s="73"/>
      <c r="STV59" s="73"/>
      <c r="STW59" s="73"/>
      <c r="STX59" s="73"/>
      <c r="STY59" s="73"/>
      <c r="STZ59" s="73"/>
      <c r="SUA59" s="73"/>
      <c r="SUB59" s="73"/>
      <c r="SUC59" s="73"/>
      <c r="SUD59" s="73"/>
      <c r="SUE59" s="73"/>
      <c r="SUF59" s="73"/>
      <c r="SUG59" s="73"/>
      <c r="SUH59" s="73"/>
      <c r="SUI59" s="73"/>
      <c r="SUJ59" s="73"/>
      <c r="SUK59" s="73"/>
      <c r="SUL59" s="73"/>
      <c r="SUM59" s="73"/>
      <c r="SUN59" s="73"/>
      <c r="SUO59" s="73"/>
      <c r="SUP59" s="73"/>
      <c r="SUQ59" s="73"/>
      <c r="SUR59" s="73"/>
      <c r="SUS59" s="73"/>
      <c r="SUT59" s="73"/>
      <c r="SUU59" s="73"/>
      <c r="SUV59" s="73"/>
      <c r="SUW59" s="73"/>
      <c r="SUX59" s="73"/>
      <c r="SUY59" s="73"/>
      <c r="SUZ59" s="73"/>
      <c r="SVA59" s="73"/>
      <c r="SVB59" s="73"/>
      <c r="SVC59" s="73"/>
      <c r="SVD59" s="73"/>
      <c r="SVE59" s="73"/>
      <c r="SVF59" s="73"/>
      <c r="SVG59" s="73"/>
      <c r="SVH59" s="73"/>
      <c r="SVI59" s="73"/>
      <c r="SVJ59" s="73"/>
      <c r="SVK59" s="73"/>
      <c r="SVL59" s="73"/>
      <c r="SVM59" s="73"/>
      <c r="SVN59" s="73"/>
      <c r="SVO59" s="73"/>
      <c r="SVP59" s="73"/>
      <c r="SVQ59" s="73"/>
      <c r="SVR59" s="73"/>
      <c r="SVS59" s="73"/>
      <c r="SVT59" s="73"/>
      <c r="SVU59" s="73"/>
      <c r="SVV59" s="73"/>
      <c r="SVW59" s="73"/>
      <c r="SVX59" s="73"/>
      <c r="SVY59" s="73"/>
      <c r="SVZ59" s="73"/>
      <c r="SWA59" s="73"/>
      <c r="SWB59" s="73"/>
      <c r="SWC59" s="73"/>
      <c r="SWD59" s="73"/>
      <c r="SWE59" s="73"/>
      <c r="SWF59" s="73"/>
      <c r="SWG59" s="73"/>
      <c r="SWH59" s="73"/>
      <c r="SWI59" s="73"/>
      <c r="SWJ59" s="73"/>
      <c r="SWK59" s="73"/>
      <c r="SWL59" s="73"/>
      <c r="SWM59" s="73"/>
      <c r="SWN59" s="73"/>
      <c r="SWO59" s="73"/>
      <c r="SWP59" s="73"/>
      <c r="SWQ59" s="73"/>
      <c r="SWR59" s="73"/>
      <c r="SWS59" s="73"/>
      <c r="SWT59" s="73"/>
      <c r="SWU59" s="73"/>
      <c r="SWV59" s="73"/>
      <c r="SWW59" s="73"/>
      <c r="SWX59" s="73"/>
      <c r="SWY59" s="73"/>
      <c r="SWZ59" s="73"/>
      <c r="SXA59" s="73"/>
      <c r="SXB59" s="73"/>
      <c r="SXC59" s="73"/>
      <c r="SXD59" s="73"/>
      <c r="SXE59" s="73"/>
      <c r="SXF59" s="73"/>
      <c r="SXG59" s="73"/>
      <c r="SXH59" s="73"/>
      <c r="SXI59" s="73"/>
      <c r="SXJ59" s="73"/>
      <c r="SXK59" s="73"/>
      <c r="SXL59" s="73"/>
      <c r="SXM59" s="73"/>
      <c r="SXN59" s="73"/>
      <c r="SXO59" s="73"/>
      <c r="SXP59" s="73"/>
      <c r="SXQ59" s="73"/>
      <c r="SXR59" s="73"/>
      <c r="SXS59" s="73"/>
      <c r="SXT59" s="73"/>
      <c r="SXU59" s="73"/>
      <c r="SXV59" s="73"/>
      <c r="SXW59" s="73"/>
      <c r="SXX59" s="73"/>
      <c r="SXY59" s="73"/>
      <c r="SXZ59" s="73"/>
      <c r="SYA59" s="73"/>
      <c r="SYB59" s="73"/>
      <c r="SYC59" s="73"/>
      <c r="SYD59" s="73"/>
      <c r="SYE59" s="73"/>
      <c r="SYF59" s="73"/>
      <c r="SYG59" s="73"/>
      <c r="SYH59" s="73"/>
      <c r="SYI59" s="73"/>
      <c r="SYJ59" s="73"/>
      <c r="SYK59" s="73"/>
      <c r="SYL59" s="73"/>
      <c r="SYM59" s="73"/>
      <c r="SYN59" s="73"/>
      <c r="SYO59" s="73"/>
      <c r="SYP59" s="73"/>
      <c r="SYQ59" s="73"/>
      <c r="SYR59" s="73"/>
      <c r="SYS59" s="73"/>
      <c r="SYT59" s="73"/>
      <c r="SYU59" s="73"/>
      <c r="SYV59" s="73"/>
      <c r="SYW59" s="73"/>
      <c r="SYX59" s="73"/>
      <c r="SYY59" s="73"/>
      <c r="SYZ59" s="73"/>
      <c r="SZA59" s="73"/>
      <c r="SZB59" s="73"/>
      <c r="SZC59" s="73"/>
      <c r="SZD59" s="73"/>
      <c r="SZE59" s="73"/>
      <c r="SZF59" s="73"/>
      <c r="SZG59" s="73"/>
      <c r="SZH59" s="73"/>
      <c r="SZI59" s="73"/>
      <c r="SZJ59" s="73"/>
      <c r="SZK59" s="73"/>
      <c r="SZL59" s="73"/>
      <c r="SZM59" s="73"/>
      <c r="SZN59" s="73"/>
      <c r="SZO59" s="73"/>
      <c r="SZP59" s="73"/>
      <c r="SZQ59" s="73"/>
      <c r="SZR59" s="73"/>
      <c r="SZS59" s="73"/>
      <c r="SZT59" s="73"/>
      <c r="SZU59" s="73"/>
      <c r="SZV59" s="73"/>
      <c r="SZW59" s="73"/>
      <c r="SZX59" s="73"/>
      <c r="SZY59" s="73"/>
      <c r="SZZ59" s="73"/>
      <c r="TAA59" s="73"/>
      <c r="TAB59" s="73"/>
      <c r="TAC59" s="73"/>
      <c r="TAD59" s="73"/>
      <c r="TAE59" s="73"/>
      <c r="TAF59" s="73"/>
      <c r="TAG59" s="73"/>
      <c r="TAH59" s="73"/>
      <c r="TAI59" s="73"/>
      <c r="TAJ59" s="73"/>
      <c r="TAK59" s="73"/>
      <c r="TAL59" s="73"/>
      <c r="TAM59" s="73"/>
      <c r="TAN59" s="73"/>
      <c r="TAO59" s="73"/>
      <c r="TAP59" s="73"/>
      <c r="TAQ59" s="73"/>
      <c r="TAR59" s="73"/>
      <c r="TAS59" s="73"/>
      <c r="TAT59" s="73"/>
      <c r="TAU59" s="73"/>
      <c r="TAV59" s="73"/>
      <c r="TAW59" s="73"/>
      <c r="TAX59" s="73"/>
      <c r="TAY59" s="73"/>
      <c r="TAZ59" s="73"/>
      <c r="TBA59" s="73"/>
      <c r="TBB59" s="73"/>
      <c r="TBC59" s="73"/>
      <c r="TBD59" s="73"/>
      <c r="TBE59" s="73"/>
      <c r="TBF59" s="73"/>
      <c r="TBG59" s="73"/>
      <c r="TBH59" s="73"/>
      <c r="TBI59" s="73"/>
      <c r="TBJ59" s="73"/>
      <c r="TBK59" s="73"/>
      <c r="TBL59" s="73"/>
      <c r="TBM59" s="73"/>
      <c r="TBN59" s="73"/>
      <c r="TBO59" s="73"/>
      <c r="TBP59" s="73"/>
      <c r="TBQ59" s="73"/>
      <c r="TBR59" s="73"/>
      <c r="TBS59" s="73"/>
      <c r="TBT59" s="73"/>
      <c r="TBU59" s="73"/>
      <c r="TBV59" s="73"/>
      <c r="TBW59" s="73"/>
      <c r="TBX59" s="73"/>
      <c r="TBY59" s="73"/>
      <c r="TBZ59" s="73"/>
      <c r="TCA59" s="73"/>
      <c r="TCB59" s="73"/>
      <c r="TCC59" s="73"/>
      <c r="TCD59" s="73"/>
      <c r="TCE59" s="73"/>
      <c r="TCF59" s="73"/>
      <c r="TCG59" s="73"/>
      <c r="TCH59" s="73"/>
      <c r="TCI59" s="73"/>
      <c r="TCJ59" s="73"/>
      <c r="TCK59" s="73"/>
      <c r="TCL59" s="73"/>
      <c r="TCM59" s="73"/>
      <c r="TCN59" s="73"/>
      <c r="TCO59" s="73"/>
      <c r="TCP59" s="73"/>
      <c r="TCQ59" s="73"/>
      <c r="TCR59" s="73"/>
      <c r="TCS59" s="73"/>
      <c r="TCT59" s="73"/>
      <c r="TCU59" s="73"/>
      <c r="TCV59" s="73"/>
      <c r="TCW59" s="73"/>
      <c r="TCX59" s="73"/>
      <c r="TCY59" s="73"/>
      <c r="TCZ59" s="73"/>
      <c r="TDA59" s="73"/>
      <c r="TDB59" s="73"/>
      <c r="TDC59" s="73"/>
      <c r="TDD59" s="73"/>
      <c r="TDE59" s="73"/>
      <c r="TDF59" s="73"/>
      <c r="TDG59" s="73"/>
      <c r="TDH59" s="73"/>
      <c r="TDI59" s="73"/>
      <c r="TDJ59" s="73"/>
      <c r="TDK59" s="73"/>
      <c r="TDL59" s="73"/>
      <c r="TDM59" s="73"/>
      <c r="TDN59" s="73"/>
      <c r="TDO59" s="73"/>
      <c r="TDP59" s="73"/>
      <c r="TDQ59" s="73"/>
      <c r="TDR59" s="73"/>
      <c r="TDS59" s="73"/>
      <c r="TDT59" s="73"/>
      <c r="TDU59" s="73"/>
      <c r="TDV59" s="73"/>
      <c r="TDW59" s="73"/>
      <c r="TDX59" s="73"/>
      <c r="TDY59" s="73"/>
      <c r="TDZ59" s="73"/>
      <c r="TEA59" s="73"/>
      <c r="TEB59" s="73"/>
      <c r="TEC59" s="73"/>
      <c r="TED59" s="73"/>
      <c r="TEE59" s="73"/>
      <c r="TEF59" s="73"/>
      <c r="TEG59" s="73"/>
      <c r="TEH59" s="73"/>
      <c r="TEI59" s="73"/>
      <c r="TEJ59" s="73"/>
      <c r="TEK59" s="73"/>
      <c r="TEL59" s="73"/>
      <c r="TEM59" s="73"/>
      <c r="TEN59" s="73"/>
      <c r="TEO59" s="73"/>
      <c r="TEP59" s="73"/>
      <c r="TEQ59" s="73"/>
      <c r="TER59" s="73"/>
      <c r="TES59" s="73"/>
      <c r="TET59" s="73"/>
      <c r="TEU59" s="73"/>
      <c r="TEV59" s="73"/>
      <c r="TEW59" s="73"/>
      <c r="TEX59" s="73"/>
      <c r="TEY59" s="73"/>
      <c r="TEZ59" s="73"/>
      <c r="TFA59" s="73"/>
      <c r="TFB59" s="73"/>
      <c r="TFC59" s="73"/>
      <c r="TFD59" s="73"/>
      <c r="TFE59" s="73"/>
      <c r="TFF59" s="73"/>
      <c r="TFG59" s="73"/>
      <c r="TFH59" s="73"/>
      <c r="TFI59" s="73"/>
      <c r="TFJ59" s="73"/>
      <c r="TFK59" s="73"/>
      <c r="TFL59" s="73"/>
      <c r="TFM59" s="73"/>
      <c r="TFN59" s="73"/>
      <c r="TFO59" s="73"/>
      <c r="TFP59" s="73"/>
      <c r="TFQ59" s="73"/>
      <c r="TFR59" s="73"/>
      <c r="TFS59" s="73"/>
      <c r="TFT59" s="73"/>
      <c r="TFU59" s="73"/>
      <c r="TFV59" s="73"/>
      <c r="TFW59" s="73"/>
      <c r="TFX59" s="73"/>
      <c r="TFY59" s="73"/>
      <c r="TFZ59" s="73"/>
      <c r="TGA59" s="73"/>
      <c r="TGB59" s="73"/>
      <c r="TGC59" s="73"/>
      <c r="TGD59" s="73"/>
      <c r="TGE59" s="73"/>
      <c r="TGF59" s="73"/>
      <c r="TGG59" s="73"/>
      <c r="TGH59" s="73"/>
      <c r="TGI59" s="73"/>
      <c r="TGJ59" s="73"/>
      <c r="TGK59" s="73"/>
      <c r="TGL59" s="73"/>
      <c r="TGM59" s="73"/>
      <c r="TGN59" s="73"/>
      <c r="TGO59" s="73"/>
      <c r="TGP59" s="73"/>
      <c r="TGQ59" s="73"/>
      <c r="TGR59" s="73"/>
      <c r="TGS59" s="73"/>
      <c r="TGT59" s="73"/>
      <c r="TGU59" s="73"/>
      <c r="TGV59" s="73"/>
      <c r="TGW59" s="73"/>
      <c r="TGX59" s="73"/>
      <c r="TGY59" s="73"/>
      <c r="TGZ59" s="73"/>
      <c r="THA59" s="73"/>
      <c r="THB59" s="73"/>
      <c r="THC59" s="73"/>
      <c r="THD59" s="73"/>
      <c r="THE59" s="73"/>
      <c r="THF59" s="73"/>
      <c r="THG59" s="73"/>
      <c r="THH59" s="73"/>
      <c r="THI59" s="73"/>
      <c r="THJ59" s="73"/>
      <c r="THK59" s="73"/>
      <c r="THL59" s="73"/>
      <c r="THM59" s="73"/>
      <c r="THN59" s="73"/>
      <c r="THO59" s="73"/>
      <c r="THP59" s="73"/>
      <c r="THQ59" s="73"/>
      <c r="THR59" s="73"/>
      <c r="THS59" s="73"/>
      <c r="THT59" s="73"/>
      <c r="THU59" s="73"/>
      <c r="THV59" s="73"/>
      <c r="THW59" s="73"/>
      <c r="THX59" s="73"/>
      <c r="THY59" s="73"/>
      <c r="THZ59" s="73"/>
      <c r="TIA59" s="73"/>
      <c r="TIB59" s="73"/>
      <c r="TIC59" s="73"/>
      <c r="TID59" s="73"/>
      <c r="TIE59" s="73"/>
      <c r="TIF59" s="73"/>
      <c r="TIG59" s="73"/>
      <c r="TIH59" s="73"/>
      <c r="TII59" s="73"/>
      <c r="TIJ59" s="73"/>
      <c r="TIK59" s="73"/>
      <c r="TIL59" s="73"/>
      <c r="TIM59" s="73"/>
      <c r="TIN59" s="73"/>
      <c r="TIO59" s="73"/>
      <c r="TIP59" s="73"/>
      <c r="TIQ59" s="73"/>
      <c r="TIR59" s="73"/>
      <c r="TIS59" s="73"/>
      <c r="TIT59" s="73"/>
      <c r="TIU59" s="73"/>
      <c r="TIV59" s="73"/>
      <c r="TIW59" s="73"/>
      <c r="TIX59" s="73"/>
      <c r="TIY59" s="73"/>
      <c r="TIZ59" s="73"/>
      <c r="TJA59" s="73"/>
      <c r="TJB59" s="73"/>
      <c r="TJC59" s="73"/>
      <c r="TJD59" s="73"/>
      <c r="TJE59" s="73"/>
      <c r="TJF59" s="73"/>
      <c r="TJG59" s="73"/>
      <c r="TJH59" s="73"/>
      <c r="TJI59" s="73"/>
      <c r="TJJ59" s="73"/>
      <c r="TJK59" s="73"/>
      <c r="TJL59" s="73"/>
      <c r="TJM59" s="73"/>
      <c r="TJN59" s="73"/>
      <c r="TJO59" s="73"/>
      <c r="TJP59" s="73"/>
      <c r="TJQ59" s="73"/>
      <c r="TJR59" s="73"/>
      <c r="TJS59" s="73"/>
      <c r="TJT59" s="73"/>
      <c r="TJU59" s="73"/>
      <c r="TJV59" s="73"/>
      <c r="TJW59" s="73"/>
      <c r="TJX59" s="73"/>
      <c r="TJY59" s="73"/>
      <c r="TJZ59" s="73"/>
      <c r="TKA59" s="73"/>
      <c r="TKB59" s="73"/>
      <c r="TKC59" s="73"/>
      <c r="TKD59" s="73"/>
      <c r="TKE59" s="73"/>
      <c r="TKF59" s="73"/>
      <c r="TKG59" s="73"/>
      <c r="TKH59" s="73"/>
      <c r="TKI59" s="73"/>
      <c r="TKJ59" s="73"/>
      <c r="TKK59" s="73"/>
      <c r="TKL59" s="73"/>
      <c r="TKM59" s="73"/>
      <c r="TKN59" s="73"/>
      <c r="TKO59" s="73"/>
      <c r="TKP59" s="73"/>
      <c r="TKQ59" s="73"/>
      <c r="TKR59" s="73"/>
      <c r="TKS59" s="73"/>
      <c r="TKT59" s="73"/>
      <c r="TKU59" s="73"/>
      <c r="TKV59" s="73"/>
      <c r="TKW59" s="73"/>
      <c r="TKX59" s="73"/>
      <c r="TKY59" s="73"/>
      <c r="TKZ59" s="73"/>
      <c r="TLA59" s="73"/>
      <c r="TLB59" s="73"/>
      <c r="TLC59" s="73"/>
      <c r="TLD59" s="73"/>
      <c r="TLE59" s="73"/>
      <c r="TLF59" s="73"/>
      <c r="TLG59" s="73"/>
      <c r="TLH59" s="73"/>
      <c r="TLI59" s="73"/>
      <c r="TLJ59" s="73"/>
      <c r="TLK59" s="73"/>
      <c r="TLL59" s="73"/>
      <c r="TLM59" s="73"/>
      <c r="TLN59" s="73"/>
      <c r="TLO59" s="73"/>
      <c r="TLP59" s="73"/>
      <c r="TLQ59" s="73"/>
      <c r="TLR59" s="73"/>
      <c r="TLS59" s="73"/>
      <c r="TLT59" s="73"/>
      <c r="TLU59" s="73"/>
      <c r="TLV59" s="73"/>
      <c r="TLW59" s="73"/>
      <c r="TLX59" s="73"/>
      <c r="TLY59" s="73"/>
      <c r="TLZ59" s="73"/>
      <c r="TMA59" s="73"/>
      <c r="TMB59" s="73"/>
      <c r="TMC59" s="73"/>
      <c r="TMD59" s="73"/>
      <c r="TME59" s="73"/>
      <c r="TMF59" s="73"/>
      <c r="TMG59" s="73"/>
      <c r="TMH59" s="73"/>
      <c r="TMI59" s="73"/>
      <c r="TMJ59" s="73"/>
      <c r="TMK59" s="73"/>
      <c r="TML59" s="73"/>
      <c r="TMM59" s="73"/>
      <c r="TMN59" s="73"/>
      <c r="TMO59" s="73"/>
      <c r="TMP59" s="73"/>
      <c r="TMQ59" s="73"/>
      <c r="TMR59" s="73"/>
      <c r="TMS59" s="73"/>
      <c r="TMT59" s="73"/>
      <c r="TMU59" s="73"/>
      <c r="TMV59" s="73"/>
      <c r="TMW59" s="73"/>
      <c r="TMX59" s="73"/>
      <c r="TMY59" s="73"/>
      <c r="TMZ59" s="73"/>
      <c r="TNA59" s="73"/>
      <c r="TNB59" s="73"/>
      <c r="TNC59" s="73"/>
      <c r="TND59" s="73"/>
      <c r="TNE59" s="73"/>
      <c r="TNF59" s="73"/>
      <c r="TNG59" s="73"/>
      <c r="TNH59" s="73"/>
      <c r="TNI59" s="73"/>
      <c r="TNJ59" s="73"/>
      <c r="TNK59" s="73"/>
      <c r="TNL59" s="73"/>
      <c r="TNM59" s="73"/>
      <c r="TNN59" s="73"/>
      <c r="TNO59" s="73"/>
      <c r="TNP59" s="73"/>
      <c r="TNQ59" s="73"/>
      <c r="TNR59" s="73"/>
      <c r="TNS59" s="73"/>
      <c r="TNT59" s="73"/>
      <c r="TNU59" s="73"/>
      <c r="TNV59" s="73"/>
      <c r="TNW59" s="73"/>
      <c r="TNX59" s="73"/>
      <c r="TNY59" s="73"/>
      <c r="TNZ59" s="73"/>
      <c r="TOA59" s="73"/>
      <c r="TOB59" s="73"/>
      <c r="TOC59" s="73"/>
      <c r="TOD59" s="73"/>
      <c r="TOE59" s="73"/>
      <c r="TOF59" s="73"/>
      <c r="TOG59" s="73"/>
      <c r="TOH59" s="73"/>
      <c r="TOI59" s="73"/>
      <c r="TOJ59" s="73"/>
      <c r="TOK59" s="73"/>
      <c r="TOL59" s="73"/>
      <c r="TOM59" s="73"/>
      <c r="TON59" s="73"/>
      <c r="TOO59" s="73"/>
      <c r="TOP59" s="73"/>
      <c r="TOQ59" s="73"/>
      <c r="TOR59" s="73"/>
      <c r="TOS59" s="73"/>
      <c r="TOT59" s="73"/>
      <c r="TOU59" s="73"/>
      <c r="TOV59" s="73"/>
      <c r="TOW59" s="73"/>
      <c r="TOX59" s="73"/>
      <c r="TOY59" s="73"/>
      <c r="TOZ59" s="73"/>
      <c r="TPA59" s="73"/>
      <c r="TPB59" s="73"/>
      <c r="TPC59" s="73"/>
      <c r="TPD59" s="73"/>
      <c r="TPE59" s="73"/>
      <c r="TPF59" s="73"/>
      <c r="TPG59" s="73"/>
      <c r="TPH59" s="73"/>
      <c r="TPI59" s="73"/>
      <c r="TPJ59" s="73"/>
      <c r="TPK59" s="73"/>
      <c r="TPL59" s="73"/>
      <c r="TPM59" s="73"/>
      <c r="TPN59" s="73"/>
      <c r="TPO59" s="73"/>
      <c r="TPP59" s="73"/>
      <c r="TPQ59" s="73"/>
      <c r="TPR59" s="73"/>
      <c r="TPS59" s="73"/>
      <c r="TPT59" s="73"/>
      <c r="TPU59" s="73"/>
      <c r="TPV59" s="73"/>
      <c r="TPW59" s="73"/>
      <c r="TPX59" s="73"/>
      <c r="TPY59" s="73"/>
      <c r="TPZ59" s="73"/>
      <c r="TQA59" s="73"/>
      <c r="TQB59" s="73"/>
      <c r="TQC59" s="73"/>
      <c r="TQD59" s="73"/>
      <c r="TQE59" s="73"/>
      <c r="TQF59" s="73"/>
      <c r="TQG59" s="73"/>
      <c r="TQH59" s="73"/>
      <c r="TQI59" s="73"/>
      <c r="TQJ59" s="73"/>
      <c r="TQK59" s="73"/>
      <c r="TQL59" s="73"/>
      <c r="TQM59" s="73"/>
      <c r="TQN59" s="73"/>
      <c r="TQO59" s="73"/>
      <c r="TQP59" s="73"/>
      <c r="TQQ59" s="73"/>
      <c r="TQR59" s="73"/>
      <c r="TQS59" s="73"/>
      <c r="TQT59" s="73"/>
      <c r="TQU59" s="73"/>
      <c r="TQV59" s="73"/>
      <c r="TQW59" s="73"/>
      <c r="TQX59" s="73"/>
      <c r="TQY59" s="73"/>
      <c r="TQZ59" s="73"/>
      <c r="TRA59" s="73"/>
      <c r="TRB59" s="73"/>
      <c r="TRC59" s="73"/>
      <c r="TRD59" s="73"/>
      <c r="TRE59" s="73"/>
      <c r="TRF59" s="73"/>
      <c r="TRG59" s="73"/>
      <c r="TRH59" s="73"/>
      <c r="TRI59" s="73"/>
      <c r="TRJ59" s="73"/>
      <c r="TRK59" s="73"/>
      <c r="TRL59" s="73"/>
      <c r="TRM59" s="73"/>
      <c r="TRN59" s="73"/>
      <c r="TRO59" s="73"/>
      <c r="TRP59" s="73"/>
      <c r="TRQ59" s="73"/>
      <c r="TRR59" s="73"/>
      <c r="TRS59" s="73"/>
      <c r="TRT59" s="73"/>
      <c r="TRU59" s="73"/>
      <c r="TRV59" s="73"/>
      <c r="TRW59" s="73"/>
      <c r="TRX59" s="73"/>
      <c r="TRY59" s="73"/>
      <c r="TRZ59" s="73"/>
      <c r="TSA59" s="73"/>
      <c r="TSB59" s="73"/>
      <c r="TSC59" s="73"/>
      <c r="TSD59" s="73"/>
      <c r="TSE59" s="73"/>
      <c r="TSF59" s="73"/>
      <c r="TSG59" s="73"/>
      <c r="TSH59" s="73"/>
      <c r="TSI59" s="73"/>
      <c r="TSJ59" s="73"/>
      <c r="TSK59" s="73"/>
      <c r="TSL59" s="73"/>
      <c r="TSM59" s="73"/>
      <c r="TSN59" s="73"/>
      <c r="TSO59" s="73"/>
      <c r="TSP59" s="73"/>
      <c r="TSQ59" s="73"/>
      <c r="TSR59" s="73"/>
      <c r="TSS59" s="73"/>
      <c r="TST59" s="73"/>
      <c r="TSU59" s="73"/>
      <c r="TSV59" s="73"/>
      <c r="TSW59" s="73"/>
      <c r="TSX59" s="73"/>
      <c r="TSY59" s="73"/>
      <c r="TSZ59" s="73"/>
      <c r="TTA59" s="73"/>
      <c r="TTB59" s="73"/>
      <c r="TTC59" s="73"/>
      <c r="TTD59" s="73"/>
      <c r="TTE59" s="73"/>
      <c r="TTF59" s="73"/>
      <c r="TTG59" s="73"/>
      <c r="TTH59" s="73"/>
      <c r="TTI59" s="73"/>
      <c r="TTJ59" s="73"/>
      <c r="TTK59" s="73"/>
      <c r="TTL59" s="73"/>
      <c r="TTM59" s="73"/>
      <c r="TTN59" s="73"/>
      <c r="TTO59" s="73"/>
      <c r="TTP59" s="73"/>
      <c r="TTQ59" s="73"/>
      <c r="TTR59" s="73"/>
      <c r="TTS59" s="73"/>
      <c r="TTT59" s="73"/>
      <c r="TTU59" s="73"/>
      <c r="TTV59" s="73"/>
      <c r="TTW59" s="73"/>
      <c r="TTX59" s="73"/>
      <c r="TTY59" s="73"/>
      <c r="TTZ59" s="73"/>
      <c r="TUA59" s="73"/>
      <c r="TUB59" s="73"/>
      <c r="TUC59" s="73"/>
      <c r="TUD59" s="73"/>
      <c r="TUE59" s="73"/>
      <c r="TUF59" s="73"/>
      <c r="TUG59" s="73"/>
      <c r="TUH59" s="73"/>
      <c r="TUI59" s="73"/>
      <c r="TUJ59" s="73"/>
      <c r="TUK59" s="73"/>
      <c r="TUL59" s="73"/>
      <c r="TUM59" s="73"/>
      <c r="TUN59" s="73"/>
      <c r="TUO59" s="73"/>
      <c r="TUP59" s="73"/>
      <c r="TUQ59" s="73"/>
      <c r="TUR59" s="73"/>
      <c r="TUS59" s="73"/>
      <c r="TUT59" s="73"/>
      <c r="TUU59" s="73"/>
      <c r="TUV59" s="73"/>
      <c r="TUW59" s="73"/>
      <c r="TUX59" s="73"/>
      <c r="TUY59" s="73"/>
      <c r="TUZ59" s="73"/>
      <c r="TVA59" s="73"/>
      <c r="TVB59" s="73"/>
      <c r="TVC59" s="73"/>
      <c r="TVD59" s="73"/>
      <c r="TVE59" s="73"/>
      <c r="TVF59" s="73"/>
      <c r="TVG59" s="73"/>
      <c r="TVH59" s="73"/>
      <c r="TVI59" s="73"/>
      <c r="TVJ59" s="73"/>
      <c r="TVK59" s="73"/>
      <c r="TVL59" s="73"/>
      <c r="TVM59" s="73"/>
      <c r="TVN59" s="73"/>
      <c r="TVO59" s="73"/>
      <c r="TVP59" s="73"/>
      <c r="TVQ59" s="73"/>
      <c r="TVR59" s="73"/>
      <c r="TVS59" s="73"/>
      <c r="TVT59" s="73"/>
      <c r="TVU59" s="73"/>
      <c r="TVV59" s="73"/>
      <c r="TVW59" s="73"/>
      <c r="TVX59" s="73"/>
      <c r="TVY59" s="73"/>
      <c r="TVZ59" s="73"/>
      <c r="TWA59" s="73"/>
      <c r="TWB59" s="73"/>
      <c r="TWC59" s="73"/>
      <c r="TWD59" s="73"/>
      <c r="TWE59" s="73"/>
      <c r="TWF59" s="73"/>
      <c r="TWG59" s="73"/>
      <c r="TWH59" s="73"/>
      <c r="TWI59" s="73"/>
      <c r="TWJ59" s="73"/>
      <c r="TWK59" s="73"/>
      <c r="TWL59" s="73"/>
      <c r="TWM59" s="73"/>
      <c r="TWN59" s="73"/>
      <c r="TWO59" s="73"/>
      <c r="TWP59" s="73"/>
      <c r="TWQ59" s="73"/>
      <c r="TWR59" s="73"/>
      <c r="TWS59" s="73"/>
      <c r="TWT59" s="73"/>
      <c r="TWU59" s="73"/>
      <c r="TWV59" s="73"/>
      <c r="TWW59" s="73"/>
      <c r="TWX59" s="73"/>
      <c r="TWY59" s="73"/>
      <c r="TWZ59" s="73"/>
      <c r="TXA59" s="73"/>
      <c r="TXB59" s="73"/>
      <c r="TXC59" s="73"/>
      <c r="TXD59" s="73"/>
      <c r="TXE59" s="73"/>
      <c r="TXF59" s="73"/>
      <c r="TXG59" s="73"/>
      <c r="TXH59" s="73"/>
      <c r="TXI59" s="73"/>
      <c r="TXJ59" s="73"/>
      <c r="TXK59" s="73"/>
      <c r="TXL59" s="73"/>
      <c r="TXM59" s="73"/>
      <c r="TXN59" s="73"/>
      <c r="TXO59" s="73"/>
      <c r="TXP59" s="73"/>
      <c r="TXQ59" s="73"/>
      <c r="TXR59" s="73"/>
      <c r="TXS59" s="73"/>
      <c r="TXT59" s="73"/>
      <c r="TXU59" s="73"/>
      <c r="TXV59" s="73"/>
      <c r="TXW59" s="73"/>
      <c r="TXX59" s="73"/>
      <c r="TXY59" s="73"/>
      <c r="TXZ59" s="73"/>
      <c r="TYA59" s="73"/>
      <c r="TYB59" s="73"/>
      <c r="TYC59" s="73"/>
      <c r="TYD59" s="73"/>
      <c r="TYE59" s="73"/>
      <c r="TYF59" s="73"/>
      <c r="TYG59" s="73"/>
      <c r="TYH59" s="73"/>
      <c r="TYI59" s="73"/>
      <c r="TYJ59" s="73"/>
      <c r="TYK59" s="73"/>
      <c r="TYL59" s="73"/>
      <c r="TYM59" s="73"/>
      <c r="TYN59" s="73"/>
      <c r="TYO59" s="73"/>
      <c r="TYP59" s="73"/>
      <c r="TYQ59" s="73"/>
      <c r="TYR59" s="73"/>
      <c r="TYS59" s="73"/>
      <c r="TYT59" s="73"/>
      <c r="TYU59" s="73"/>
      <c r="TYV59" s="73"/>
      <c r="TYW59" s="73"/>
      <c r="TYX59" s="73"/>
      <c r="TYY59" s="73"/>
      <c r="TYZ59" s="73"/>
      <c r="TZA59" s="73"/>
      <c r="TZB59" s="73"/>
      <c r="TZC59" s="73"/>
      <c r="TZD59" s="73"/>
      <c r="TZE59" s="73"/>
      <c r="TZF59" s="73"/>
      <c r="TZG59" s="73"/>
      <c r="TZH59" s="73"/>
      <c r="TZI59" s="73"/>
      <c r="TZJ59" s="73"/>
      <c r="TZK59" s="73"/>
      <c r="TZL59" s="73"/>
      <c r="TZM59" s="73"/>
      <c r="TZN59" s="73"/>
      <c r="TZO59" s="73"/>
      <c r="TZP59" s="73"/>
      <c r="TZQ59" s="73"/>
      <c r="TZR59" s="73"/>
      <c r="TZS59" s="73"/>
      <c r="TZT59" s="73"/>
      <c r="TZU59" s="73"/>
      <c r="TZV59" s="73"/>
      <c r="TZW59" s="73"/>
      <c r="TZX59" s="73"/>
      <c r="TZY59" s="73"/>
      <c r="TZZ59" s="73"/>
      <c r="UAA59" s="73"/>
      <c r="UAB59" s="73"/>
      <c r="UAC59" s="73"/>
      <c r="UAD59" s="73"/>
      <c r="UAE59" s="73"/>
      <c r="UAF59" s="73"/>
      <c r="UAG59" s="73"/>
      <c r="UAH59" s="73"/>
      <c r="UAI59" s="73"/>
      <c r="UAJ59" s="73"/>
      <c r="UAK59" s="73"/>
      <c r="UAL59" s="73"/>
      <c r="UAM59" s="73"/>
      <c r="UAN59" s="73"/>
      <c r="UAO59" s="73"/>
      <c r="UAP59" s="73"/>
      <c r="UAQ59" s="73"/>
      <c r="UAR59" s="73"/>
      <c r="UAS59" s="73"/>
      <c r="UAT59" s="73"/>
      <c r="UAU59" s="73"/>
      <c r="UAV59" s="73"/>
      <c r="UAW59" s="73"/>
      <c r="UAX59" s="73"/>
      <c r="UAY59" s="73"/>
      <c r="UAZ59" s="73"/>
      <c r="UBA59" s="73"/>
      <c r="UBB59" s="73"/>
      <c r="UBC59" s="73"/>
      <c r="UBD59" s="73"/>
      <c r="UBE59" s="73"/>
      <c r="UBF59" s="73"/>
      <c r="UBG59" s="73"/>
      <c r="UBH59" s="73"/>
      <c r="UBI59" s="73"/>
      <c r="UBJ59" s="73"/>
      <c r="UBK59" s="73"/>
      <c r="UBL59" s="73"/>
      <c r="UBM59" s="73"/>
      <c r="UBN59" s="73"/>
      <c r="UBO59" s="73"/>
      <c r="UBP59" s="73"/>
      <c r="UBQ59" s="73"/>
      <c r="UBR59" s="73"/>
      <c r="UBS59" s="73"/>
      <c r="UBT59" s="73"/>
      <c r="UBU59" s="73"/>
      <c r="UBV59" s="73"/>
      <c r="UBW59" s="73"/>
      <c r="UBX59" s="73"/>
      <c r="UBY59" s="73"/>
      <c r="UBZ59" s="73"/>
      <c r="UCA59" s="73"/>
      <c r="UCB59" s="73"/>
      <c r="UCC59" s="73"/>
      <c r="UCD59" s="73"/>
      <c r="UCE59" s="73"/>
      <c r="UCF59" s="73"/>
      <c r="UCG59" s="73"/>
      <c r="UCH59" s="73"/>
      <c r="UCI59" s="73"/>
      <c r="UCJ59" s="73"/>
      <c r="UCK59" s="73"/>
      <c r="UCL59" s="73"/>
      <c r="UCM59" s="73"/>
      <c r="UCN59" s="73"/>
      <c r="UCO59" s="73"/>
      <c r="UCP59" s="73"/>
      <c r="UCQ59" s="73"/>
      <c r="UCR59" s="73"/>
      <c r="UCS59" s="73"/>
      <c r="UCT59" s="73"/>
      <c r="UCU59" s="73"/>
      <c r="UCV59" s="73"/>
      <c r="UCW59" s="73"/>
      <c r="UCX59" s="73"/>
      <c r="UCY59" s="73"/>
      <c r="UCZ59" s="73"/>
      <c r="UDA59" s="73"/>
      <c r="UDB59" s="73"/>
      <c r="UDC59" s="73"/>
      <c r="UDD59" s="73"/>
      <c r="UDE59" s="73"/>
      <c r="UDF59" s="73"/>
      <c r="UDG59" s="73"/>
      <c r="UDH59" s="73"/>
      <c r="UDI59" s="73"/>
      <c r="UDJ59" s="73"/>
      <c r="UDK59" s="73"/>
      <c r="UDL59" s="73"/>
      <c r="UDM59" s="73"/>
      <c r="UDN59" s="73"/>
      <c r="UDO59" s="73"/>
      <c r="UDP59" s="73"/>
      <c r="UDQ59" s="73"/>
      <c r="UDR59" s="73"/>
      <c r="UDS59" s="73"/>
      <c r="UDT59" s="73"/>
      <c r="UDU59" s="73"/>
      <c r="UDV59" s="73"/>
      <c r="UDW59" s="73"/>
      <c r="UDX59" s="73"/>
      <c r="UDY59" s="73"/>
      <c r="UDZ59" s="73"/>
      <c r="UEA59" s="73"/>
      <c r="UEB59" s="73"/>
      <c r="UEC59" s="73"/>
      <c r="UED59" s="73"/>
      <c r="UEE59" s="73"/>
      <c r="UEF59" s="73"/>
      <c r="UEG59" s="73"/>
      <c r="UEH59" s="73"/>
      <c r="UEI59" s="73"/>
      <c r="UEJ59" s="73"/>
      <c r="UEK59" s="73"/>
      <c r="UEL59" s="73"/>
      <c r="UEM59" s="73"/>
      <c r="UEN59" s="73"/>
      <c r="UEO59" s="73"/>
      <c r="UEP59" s="73"/>
      <c r="UEQ59" s="73"/>
      <c r="UER59" s="73"/>
      <c r="UES59" s="73"/>
      <c r="UET59" s="73"/>
      <c r="UEU59" s="73"/>
      <c r="UEV59" s="73"/>
      <c r="UEW59" s="73"/>
      <c r="UEX59" s="73"/>
      <c r="UEY59" s="73"/>
      <c r="UEZ59" s="73"/>
      <c r="UFA59" s="73"/>
      <c r="UFB59" s="73"/>
      <c r="UFC59" s="73"/>
      <c r="UFD59" s="73"/>
      <c r="UFE59" s="73"/>
      <c r="UFF59" s="73"/>
      <c r="UFG59" s="73"/>
      <c r="UFH59" s="73"/>
      <c r="UFI59" s="73"/>
      <c r="UFJ59" s="73"/>
      <c r="UFK59" s="73"/>
      <c r="UFL59" s="73"/>
      <c r="UFM59" s="73"/>
      <c r="UFN59" s="73"/>
      <c r="UFO59" s="73"/>
      <c r="UFP59" s="73"/>
      <c r="UFQ59" s="73"/>
      <c r="UFR59" s="73"/>
      <c r="UFS59" s="73"/>
      <c r="UFT59" s="73"/>
      <c r="UFU59" s="73"/>
      <c r="UFV59" s="73"/>
      <c r="UFW59" s="73"/>
      <c r="UFX59" s="73"/>
      <c r="UFY59" s="73"/>
      <c r="UFZ59" s="73"/>
      <c r="UGA59" s="73"/>
      <c r="UGB59" s="73"/>
      <c r="UGC59" s="73"/>
      <c r="UGD59" s="73"/>
      <c r="UGE59" s="73"/>
      <c r="UGF59" s="73"/>
      <c r="UGG59" s="73"/>
      <c r="UGH59" s="73"/>
      <c r="UGI59" s="73"/>
      <c r="UGJ59" s="73"/>
      <c r="UGK59" s="73"/>
      <c r="UGL59" s="73"/>
      <c r="UGM59" s="73"/>
      <c r="UGN59" s="73"/>
      <c r="UGO59" s="73"/>
      <c r="UGP59" s="73"/>
      <c r="UGQ59" s="73"/>
      <c r="UGR59" s="73"/>
      <c r="UGS59" s="73"/>
      <c r="UGT59" s="73"/>
      <c r="UGU59" s="73"/>
      <c r="UGV59" s="73"/>
      <c r="UGW59" s="73"/>
      <c r="UGX59" s="73"/>
      <c r="UGY59" s="73"/>
      <c r="UGZ59" s="73"/>
      <c r="UHA59" s="73"/>
      <c r="UHB59" s="73"/>
      <c r="UHC59" s="73"/>
      <c r="UHD59" s="73"/>
      <c r="UHE59" s="73"/>
      <c r="UHF59" s="73"/>
      <c r="UHG59" s="73"/>
      <c r="UHH59" s="73"/>
      <c r="UHI59" s="73"/>
      <c r="UHJ59" s="73"/>
      <c r="UHK59" s="73"/>
      <c r="UHL59" s="73"/>
      <c r="UHM59" s="73"/>
      <c r="UHN59" s="73"/>
      <c r="UHO59" s="73"/>
      <c r="UHP59" s="73"/>
      <c r="UHQ59" s="73"/>
      <c r="UHR59" s="73"/>
      <c r="UHS59" s="73"/>
      <c r="UHT59" s="73"/>
      <c r="UHU59" s="73"/>
      <c r="UHV59" s="73"/>
      <c r="UHW59" s="73"/>
      <c r="UHX59" s="73"/>
      <c r="UHY59" s="73"/>
      <c r="UHZ59" s="73"/>
      <c r="UIA59" s="73"/>
      <c r="UIB59" s="73"/>
      <c r="UIC59" s="73"/>
      <c r="UID59" s="73"/>
      <c r="UIE59" s="73"/>
      <c r="UIF59" s="73"/>
      <c r="UIG59" s="73"/>
      <c r="UIH59" s="73"/>
      <c r="UII59" s="73"/>
      <c r="UIJ59" s="73"/>
      <c r="UIK59" s="73"/>
      <c r="UIL59" s="73"/>
      <c r="UIM59" s="73"/>
      <c r="UIN59" s="73"/>
      <c r="UIO59" s="73"/>
      <c r="UIP59" s="73"/>
      <c r="UIQ59" s="73"/>
      <c r="UIR59" s="73"/>
      <c r="UIS59" s="73"/>
      <c r="UIT59" s="73"/>
      <c r="UIU59" s="73"/>
      <c r="UIV59" s="73"/>
      <c r="UIW59" s="73"/>
      <c r="UIX59" s="73"/>
      <c r="UIY59" s="73"/>
      <c r="UIZ59" s="73"/>
      <c r="UJA59" s="73"/>
      <c r="UJB59" s="73"/>
      <c r="UJC59" s="73"/>
      <c r="UJD59" s="73"/>
      <c r="UJE59" s="73"/>
      <c r="UJF59" s="73"/>
      <c r="UJG59" s="73"/>
      <c r="UJH59" s="73"/>
      <c r="UJI59" s="73"/>
      <c r="UJJ59" s="73"/>
      <c r="UJK59" s="73"/>
      <c r="UJL59" s="73"/>
      <c r="UJM59" s="73"/>
      <c r="UJN59" s="73"/>
      <c r="UJO59" s="73"/>
      <c r="UJP59" s="73"/>
      <c r="UJQ59" s="73"/>
      <c r="UJR59" s="73"/>
      <c r="UJS59" s="73"/>
      <c r="UJT59" s="73"/>
      <c r="UJU59" s="73"/>
      <c r="UJV59" s="73"/>
      <c r="UJW59" s="73"/>
      <c r="UJX59" s="73"/>
      <c r="UJY59" s="73"/>
      <c r="UJZ59" s="73"/>
      <c r="UKA59" s="73"/>
      <c r="UKB59" s="73"/>
      <c r="UKC59" s="73"/>
      <c r="UKD59" s="73"/>
      <c r="UKE59" s="73"/>
      <c r="UKF59" s="73"/>
      <c r="UKG59" s="73"/>
      <c r="UKH59" s="73"/>
      <c r="UKI59" s="73"/>
      <c r="UKJ59" s="73"/>
      <c r="UKK59" s="73"/>
      <c r="UKL59" s="73"/>
      <c r="UKM59" s="73"/>
      <c r="UKN59" s="73"/>
      <c r="UKO59" s="73"/>
      <c r="UKP59" s="73"/>
      <c r="UKQ59" s="73"/>
      <c r="UKR59" s="73"/>
      <c r="UKS59" s="73"/>
      <c r="UKT59" s="73"/>
      <c r="UKU59" s="73"/>
      <c r="UKV59" s="73"/>
      <c r="UKW59" s="73"/>
      <c r="UKX59" s="73"/>
      <c r="UKY59" s="73"/>
      <c r="UKZ59" s="73"/>
      <c r="ULA59" s="73"/>
      <c r="ULB59" s="73"/>
      <c r="ULC59" s="73"/>
      <c r="ULD59" s="73"/>
      <c r="ULE59" s="73"/>
      <c r="ULF59" s="73"/>
      <c r="ULG59" s="73"/>
      <c r="ULH59" s="73"/>
      <c r="ULI59" s="73"/>
      <c r="ULJ59" s="73"/>
      <c r="ULK59" s="73"/>
      <c r="ULL59" s="73"/>
      <c r="ULM59" s="73"/>
      <c r="ULN59" s="73"/>
      <c r="ULO59" s="73"/>
      <c r="ULP59" s="73"/>
      <c r="ULQ59" s="73"/>
      <c r="ULR59" s="73"/>
      <c r="ULS59" s="73"/>
      <c r="ULT59" s="73"/>
      <c r="ULU59" s="73"/>
      <c r="ULV59" s="73"/>
      <c r="ULW59" s="73"/>
      <c r="ULX59" s="73"/>
      <c r="ULY59" s="73"/>
      <c r="ULZ59" s="73"/>
      <c r="UMA59" s="73"/>
      <c r="UMB59" s="73"/>
      <c r="UMC59" s="73"/>
      <c r="UMD59" s="73"/>
      <c r="UME59" s="73"/>
      <c r="UMF59" s="73"/>
      <c r="UMG59" s="73"/>
      <c r="UMH59" s="73"/>
      <c r="UMI59" s="73"/>
      <c r="UMJ59" s="73"/>
      <c r="UMK59" s="73"/>
      <c r="UML59" s="73"/>
      <c r="UMM59" s="73"/>
      <c r="UMN59" s="73"/>
      <c r="UMO59" s="73"/>
      <c r="UMP59" s="73"/>
      <c r="UMQ59" s="73"/>
      <c r="UMR59" s="73"/>
      <c r="UMS59" s="73"/>
      <c r="UMT59" s="73"/>
      <c r="UMU59" s="73"/>
      <c r="UMV59" s="73"/>
      <c r="UMW59" s="73"/>
      <c r="UMX59" s="73"/>
      <c r="UMY59" s="73"/>
      <c r="UMZ59" s="73"/>
      <c r="UNA59" s="73"/>
      <c r="UNB59" s="73"/>
      <c r="UNC59" s="73"/>
      <c r="UND59" s="73"/>
      <c r="UNE59" s="73"/>
      <c r="UNF59" s="73"/>
      <c r="UNG59" s="73"/>
      <c r="UNH59" s="73"/>
      <c r="UNI59" s="73"/>
      <c r="UNJ59" s="73"/>
      <c r="UNK59" s="73"/>
      <c r="UNL59" s="73"/>
      <c r="UNM59" s="73"/>
      <c r="UNN59" s="73"/>
      <c r="UNO59" s="73"/>
      <c r="UNP59" s="73"/>
      <c r="UNQ59" s="73"/>
      <c r="UNR59" s="73"/>
      <c r="UNS59" s="73"/>
      <c r="UNT59" s="73"/>
      <c r="UNU59" s="73"/>
      <c r="UNV59" s="73"/>
      <c r="UNW59" s="73"/>
      <c r="UNX59" s="73"/>
      <c r="UNY59" s="73"/>
      <c r="UNZ59" s="73"/>
      <c r="UOA59" s="73"/>
      <c r="UOB59" s="73"/>
      <c r="UOC59" s="73"/>
      <c r="UOD59" s="73"/>
      <c r="UOE59" s="73"/>
      <c r="UOF59" s="73"/>
      <c r="UOG59" s="73"/>
      <c r="UOH59" s="73"/>
      <c r="UOI59" s="73"/>
      <c r="UOJ59" s="73"/>
      <c r="UOK59" s="73"/>
      <c r="UOL59" s="73"/>
      <c r="UOM59" s="73"/>
      <c r="UON59" s="73"/>
      <c r="UOO59" s="73"/>
      <c r="UOP59" s="73"/>
      <c r="UOQ59" s="73"/>
      <c r="UOR59" s="73"/>
      <c r="UOS59" s="73"/>
      <c r="UOT59" s="73"/>
      <c r="UOU59" s="73"/>
      <c r="UOV59" s="73"/>
      <c r="UOW59" s="73"/>
      <c r="UOX59" s="73"/>
      <c r="UOY59" s="73"/>
      <c r="UOZ59" s="73"/>
      <c r="UPA59" s="73"/>
      <c r="UPB59" s="73"/>
      <c r="UPC59" s="73"/>
      <c r="UPD59" s="73"/>
      <c r="UPE59" s="73"/>
      <c r="UPF59" s="73"/>
      <c r="UPG59" s="73"/>
      <c r="UPH59" s="73"/>
      <c r="UPI59" s="73"/>
      <c r="UPJ59" s="73"/>
      <c r="UPK59" s="73"/>
      <c r="UPL59" s="73"/>
      <c r="UPM59" s="73"/>
      <c r="UPN59" s="73"/>
      <c r="UPO59" s="73"/>
      <c r="UPP59" s="73"/>
      <c r="UPQ59" s="73"/>
      <c r="UPR59" s="73"/>
      <c r="UPS59" s="73"/>
      <c r="UPT59" s="73"/>
      <c r="UPU59" s="73"/>
      <c r="UPV59" s="73"/>
      <c r="UPW59" s="73"/>
      <c r="UPX59" s="73"/>
      <c r="UPY59" s="73"/>
      <c r="UPZ59" s="73"/>
      <c r="UQA59" s="73"/>
      <c r="UQB59" s="73"/>
      <c r="UQC59" s="73"/>
      <c r="UQD59" s="73"/>
      <c r="UQE59" s="73"/>
      <c r="UQF59" s="73"/>
      <c r="UQG59" s="73"/>
      <c r="UQH59" s="73"/>
      <c r="UQI59" s="73"/>
      <c r="UQJ59" s="73"/>
      <c r="UQK59" s="73"/>
      <c r="UQL59" s="73"/>
      <c r="UQM59" s="73"/>
      <c r="UQN59" s="73"/>
      <c r="UQO59" s="73"/>
      <c r="UQP59" s="73"/>
      <c r="UQQ59" s="73"/>
      <c r="UQR59" s="73"/>
      <c r="UQS59" s="73"/>
      <c r="UQT59" s="73"/>
      <c r="UQU59" s="73"/>
      <c r="UQV59" s="73"/>
      <c r="UQW59" s="73"/>
      <c r="UQX59" s="73"/>
      <c r="UQY59" s="73"/>
      <c r="UQZ59" s="73"/>
      <c r="URA59" s="73"/>
      <c r="URB59" s="73"/>
      <c r="URC59" s="73"/>
      <c r="URD59" s="73"/>
      <c r="URE59" s="73"/>
      <c r="URF59" s="73"/>
      <c r="URG59" s="73"/>
      <c r="URH59" s="73"/>
      <c r="URI59" s="73"/>
      <c r="URJ59" s="73"/>
      <c r="URK59" s="73"/>
      <c r="URL59" s="73"/>
      <c r="URM59" s="73"/>
      <c r="URN59" s="73"/>
      <c r="URO59" s="73"/>
      <c r="URP59" s="73"/>
      <c r="URQ59" s="73"/>
      <c r="URR59" s="73"/>
      <c r="URS59" s="73"/>
      <c r="URT59" s="73"/>
      <c r="URU59" s="73"/>
      <c r="URV59" s="73"/>
      <c r="URW59" s="73"/>
      <c r="URX59" s="73"/>
      <c r="URY59" s="73"/>
      <c r="URZ59" s="73"/>
      <c r="USA59" s="73"/>
      <c r="USB59" s="73"/>
      <c r="USC59" s="73"/>
      <c r="USD59" s="73"/>
      <c r="USE59" s="73"/>
      <c r="USF59" s="73"/>
      <c r="USG59" s="73"/>
      <c r="USH59" s="73"/>
      <c r="USI59" s="73"/>
      <c r="USJ59" s="73"/>
      <c r="USK59" s="73"/>
      <c r="USL59" s="73"/>
      <c r="USM59" s="73"/>
      <c r="USN59" s="73"/>
      <c r="USO59" s="73"/>
      <c r="USP59" s="73"/>
      <c r="USQ59" s="73"/>
      <c r="USR59" s="73"/>
      <c r="USS59" s="73"/>
      <c r="UST59" s="73"/>
      <c r="USU59" s="73"/>
      <c r="USV59" s="73"/>
      <c r="USW59" s="73"/>
      <c r="USX59" s="73"/>
      <c r="USY59" s="73"/>
      <c r="USZ59" s="73"/>
      <c r="UTA59" s="73"/>
      <c r="UTB59" s="73"/>
      <c r="UTC59" s="73"/>
      <c r="UTD59" s="73"/>
      <c r="UTE59" s="73"/>
      <c r="UTF59" s="73"/>
      <c r="UTG59" s="73"/>
      <c r="UTH59" s="73"/>
      <c r="UTI59" s="73"/>
      <c r="UTJ59" s="73"/>
      <c r="UTK59" s="73"/>
      <c r="UTL59" s="73"/>
      <c r="UTM59" s="73"/>
      <c r="UTN59" s="73"/>
      <c r="UTO59" s="73"/>
      <c r="UTP59" s="73"/>
      <c r="UTQ59" s="73"/>
      <c r="UTR59" s="73"/>
      <c r="UTS59" s="73"/>
      <c r="UTT59" s="73"/>
      <c r="UTU59" s="73"/>
      <c r="UTV59" s="73"/>
      <c r="UTW59" s="73"/>
      <c r="UTX59" s="73"/>
      <c r="UTY59" s="73"/>
      <c r="UTZ59" s="73"/>
      <c r="UUA59" s="73"/>
      <c r="UUB59" s="73"/>
      <c r="UUC59" s="73"/>
      <c r="UUD59" s="73"/>
      <c r="UUE59" s="73"/>
      <c r="UUF59" s="73"/>
      <c r="UUG59" s="73"/>
      <c r="UUH59" s="73"/>
      <c r="UUI59" s="73"/>
      <c r="UUJ59" s="73"/>
      <c r="UUK59" s="73"/>
      <c r="UUL59" s="73"/>
      <c r="UUM59" s="73"/>
      <c r="UUN59" s="73"/>
      <c r="UUO59" s="73"/>
      <c r="UUP59" s="73"/>
      <c r="UUQ59" s="73"/>
      <c r="UUR59" s="73"/>
      <c r="UUS59" s="73"/>
      <c r="UUT59" s="73"/>
      <c r="UUU59" s="73"/>
      <c r="UUV59" s="73"/>
      <c r="UUW59" s="73"/>
      <c r="UUX59" s="73"/>
      <c r="UUY59" s="73"/>
      <c r="UUZ59" s="73"/>
      <c r="UVA59" s="73"/>
      <c r="UVB59" s="73"/>
      <c r="UVC59" s="73"/>
      <c r="UVD59" s="73"/>
      <c r="UVE59" s="73"/>
      <c r="UVF59" s="73"/>
      <c r="UVG59" s="73"/>
      <c r="UVH59" s="73"/>
      <c r="UVI59" s="73"/>
      <c r="UVJ59" s="73"/>
      <c r="UVK59" s="73"/>
      <c r="UVL59" s="73"/>
      <c r="UVM59" s="73"/>
      <c r="UVN59" s="73"/>
      <c r="UVO59" s="73"/>
      <c r="UVP59" s="73"/>
      <c r="UVQ59" s="73"/>
      <c r="UVR59" s="73"/>
      <c r="UVS59" s="73"/>
      <c r="UVT59" s="73"/>
      <c r="UVU59" s="73"/>
      <c r="UVV59" s="73"/>
      <c r="UVW59" s="73"/>
      <c r="UVX59" s="73"/>
      <c r="UVY59" s="73"/>
      <c r="UVZ59" s="73"/>
      <c r="UWA59" s="73"/>
      <c r="UWB59" s="73"/>
      <c r="UWC59" s="73"/>
      <c r="UWD59" s="73"/>
      <c r="UWE59" s="73"/>
      <c r="UWF59" s="73"/>
      <c r="UWG59" s="73"/>
      <c r="UWH59" s="73"/>
      <c r="UWI59" s="73"/>
      <c r="UWJ59" s="73"/>
      <c r="UWK59" s="73"/>
      <c r="UWL59" s="73"/>
      <c r="UWM59" s="73"/>
      <c r="UWN59" s="73"/>
      <c r="UWO59" s="73"/>
      <c r="UWP59" s="73"/>
      <c r="UWQ59" s="73"/>
      <c r="UWR59" s="73"/>
      <c r="UWS59" s="73"/>
      <c r="UWT59" s="73"/>
      <c r="UWU59" s="73"/>
      <c r="UWV59" s="73"/>
      <c r="UWW59" s="73"/>
      <c r="UWX59" s="73"/>
      <c r="UWY59" s="73"/>
      <c r="UWZ59" s="73"/>
      <c r="UXA59" s="73"/>
      <c r="UXB59" s="73"/>
      <c r="UXC59" s="73"/>
      <c r="UXD59" s="73"/>
      <c r="UXE59" s="73"/>
      <c r="UXF59" s="73"/>
      <c r="UXG59" s="73"/>
      <c r="UXH59" s="73"/>
      <c r="UXI59" s="73"/>
      <c r="UXJ59" s="73"/>
      <c r="UXK59" s="73"/>
      <c r="UXL59" s="73"/>
      <c r="UXM59" s="73"/>
      <c r="UXN59" s="73"/>
      <c r="UXO59" s="73"/>
      <c r="UXP59" s="73"/>
      <c r="UXQ59" s="73"/>
      <c r="UXR59" s="73"/>
      <c r="UXS59" s="73"/>
      <c r="UXT59" s="73"/>
      <c r="UXU59" s="73"/>
      <c r="UXV59" s="73"/>
      <c r="UXW59" s="73"/>
      <c r="UXX59" s="73"/>
      <c r="UXY59" s="73"/>
      <c r="UXZ59" s="73"/>
      <c r="UYA59" s="73"/>
      <c r="UYB59" s="73"/>
      <c r="UYC59" s="73"/>
      <c r="UYD59" s="73"/>
      <c r="UYE59" s="73"/>
      <c r="UYF59" s="73"/>
      <c r="UYG59" s="73"/>
      <c r="UYH59" s="73"/>
      <c r="UYI59" s="73"/>
      <c r="UYJ59" s="73"/>
      <c r="UYK59" s="73"/>
      <c r="UYL59" s="73"/>
      <c r="UYM59" s="73"/>
      <c r="UYN59" s="73"/>
      <c r="UYO59" s="73"/>
      <c r="UYP59" s="73"/>
      <c r="UYQ59" s="73"/>
      <c r="UYR59" s="73"/>
      <c r="UYS59" s="73"/>
      <c r="UYT59" s="73"/>
      <c r="UYU59" s="73"/>
      <c r="UYV59" s="73"/>
      <c r="UYW59" s="73"/>
      <c r="UYX59" s="73"/>
      <c r="UYY59" s="73"/>
      <c r="UYZ59" s="73"/>
      <c r="UZA59" s="73"/>
      <c r="UZB59" s="73"/>
      <c r="UZC59" s="73"/>
      <c r="UZD59" s="73"/>
      <c r="UZE59" s="73"/>
      <c r="UZF59" s="73"/>
      <c r="UZG59" s="73"/>
      <c r="UZH59" s="73"/>
      <c r="UZI59" s="73"/>
      <c r="UZJ59" s="73"/>
      <c r="UZK59" s="73"/>
      <c r="UZL59" s="73"/>
      <c r="UZM59" s="73"/>
      <c r="UZN59" s="73"/>
      <c r="UZO59" s="73"/>
      <c r="UZP59" s="73"/>
      <c r="UZQ59" s="73"/>
      <c r="UZR59" s="73"/>
      <c r="UZS59" s="73"/>
      <c r="UZT59" s="73"/>
      <c r="UZU59" s="73"/>
      <c r="UZV59" s="73"/>
      <c r="UZW59" s="73"/>
      <c r="UZX59" s="73"/>
      <c r="UZY59" s="73"/>
      <c r="UZZ59" s="73"/>
      <c r="VAA59" s="73"/>
      <c r="VAB59" s="73"/>
      <c r="VAC59" s="73"/>
      <c r="VAD59" s="73"/>
      <c r="VAE59" s="73"/>
      <c r="VAF59" s="73"/>
      <c r="VAG59" s="73"/>
      <c r="VAH59" s="73"/>
      <c r="VAI59" s="73"/>
      <c r="VAJ59" s="73"/>
      <c r="VAK59" s="73"/>
      <c r="VAL59" s="73"/>
      <c r="VAM59" s="73"/>
      <c r="VAN59" s="73"/>
      <c r="VAO59" s="73"/>
      <c r="VAP59" s="73"/>
      <c r="VAQ59" s="73"/>
      <c r="VAR59" s="73"/>
      <c r="VAS59" s="73"/>
      <c r="VAT59" s="73"/>
      <c r="VAU59" s="73"/>
      <c r="VAV59" s="73"/>
      <c r="VAW59" s="73"/>
      <c r="VAX59" s="73"/>
      <c r="VAY59" s="73"/>
      <c r="VAZ59" s="73"/>
      <c r="VBA59" s="73"/>
      <c r="VBB59" s="73"/>
      <c r="VBC59" s="73"/>
      <c r="VBD59" s="73"/>
      <c r="VBE59" s="73"/>
      <c r="VBF59" s="73"/>
      <c r="VBG59" s="73"/>
      <c r="VBH59" s="73"/>
      <c r="VBI59" s="73"/>
      <c r="VBJ59" s="73"/>
      <c r="VBK59" s="73"/>
      <c r="VBL59" s="73"/>
      <c r="VBM59" s="73"/>
      <c r="VBN59" s="73"/>
      <c r="VBO59" s="73"/>
      <c r="VBP59" s="73"/>
      <c r="VBQ59" s="73"/>
      <c r="VBR59" s="73"/>
      <c r="VBS59" s="73"/>
      <c r="VBT59" s="73"/>
      <c r="VBU59" s="73"/>
      <c r="VBV59" s="73"/>
      <c r="VBW59" s="73"/>
      <c r="VBX59" s="73"/>
      <c r="VBY59" s="73"/>
      <c r="VBZ59" s="73"/>
      <c r="VCA59" s="73"/>
      <c r="VCB59" s="73"/>
      <c r="VCC59" s="73"/>
      <c r="VCD59" s="73"/>
      <c r="VCE59" s="73"/>
      <c r="VCF59" s="73"/>
      <c r="VCG59" s="73"/>
      <c r="VCH59" s="73"/>
      <c r="VCI59" s="73"/>
      <c r="VCJ59" s="73"/>
      <c r="VCK59" s="73"/>
      <c r="VCL59" s="73"/>
      <c r="VCM59" s="73"/>
      <c r="VCN59" s="73"/>
      <c r="VCO59" s="73"/>
      <c r="VCP59" s="73"/>
      <c r="VCQ59" s="73"/>
      <c r="VCR59" s="73"/>
      <c r="VCS59" s="73"/>
      <c r="VCT59" s="73"/>
      <c r="VCU59" s="73"/>
      <c r="VCV59" s="73"/>
      <c r="VCW59" s="73"/>
      <c r="VCX59" s="73"/>
      <c r="VCY59" s="73"/>
      <c r="VCZ59" s="73"/>
      <c r="VDA59" s="73"/>
      <c r="VDB59" s="73"/>
      <c r="VDC59" s="73"/>
      <c r="VDD59" s="73"/>
      <c r="VDE59" s="73"/>
      <c r="VDF59" s="73"/>
      <c r="VDG59" s="73"/>
      <c r="VDH59" s="73"/>
      <c r="VDI59" s="73"/>
      <c r="VDJ59" s="73"/>
      <c r="VDK59" s="73"/>
      <c r="VDL59" s="73"/>
      <c r="VDM59" s="73"/>
      <c r="VDN59" s="73"/>
      <c r="VDO59" s="73"/>
      <c r="VDP59" s="73"/>
      <c r="VDQ59" s="73"/>
      <c r="VDR59" s="73"/>
      <c r="VDS59" s="73"/>
      <c r="VDT59" s="73"/>
      <c r="VDU59" s="73"/>
      <c r="VDV59" s="73"/>
      <c r="VDW59" s="73"/>
      <c r="VDX59" s="73"/>
      <c r="VDY59" s="73"/>
      <c r="VDZ59" s="73"/>
      <c r="VEA59" s="73"/>
      <c r="VEB59" s="73"/>
      <c r="VEC59" s="73"/>
      <c r="VED59" s="73"/>
      <c r="VEE59" s="73"/>
      <c r="VEF59" s="73"/>
      <c r="VEG59" s="73"/>
      <c r="VEH59" s="73"/>
      <c r="VEI59" s="73"/>
      <c r="VEJ59" s="73"/>
      <c r="VEK59" s="73"/>
      <c r="VEL59" s="73"/>
      <c r="VEM59" s="73"/>
      <c r="VEN59" s="73"/>
      <c r="VEO59" s="73"/>
      <c r="VEP59" s="73"/>
      <c r="VEQ59" s="73"/>
      <c r="VER59" s="73"/>
      <c r="VES59" s="73"/>
      <c r="VET59" s="73"/>
      <c r="VEU59" s="73"/>
      <c r="VEV59" s="73"/>
      <c r="VEW59" s="73"/>
      <c r="VEX59" s="73"/>
      <c r="VEY59" s="73"/>
      <c r="VEZ59" s="73"/>
      <c r="VFA59" s="73"/>
      <c r="VFB59" s="73"/>
      <c r="VFC59" s="73"/>
      <c r="VFD59" s="73"/>
      <c r="VFE59" s="73"/>
      <c r="VFF59" s="73"/>
      <c r="VFG59" s="73"/>
      <c r="VFH59" s="73"/>
      <c r="VFI59" s="73"/>
      <c r="VFJ59" s="73"/>
      <c r="VFK59" s="73"/>
      <c r="VFL59" s="73"/>
      <c r="VFM59" s="73"/>
      <c r="VFN59" s="73"/>
      <c r="VFO59" s="73"/>
      <c r="VFP59" s="73"/>
      <c r="VFQ59" s="73"/>
      <c r="VFR59" s="73"/>
      <c r="VFS59" s="73"/>
      <c r="VFT59" s="73"/>
      <c r="VFU59" s="73"/>
      <c r="VFV59" s="73"/>
      <c r="VFW59" s="73"/>
      <c r="VFX59" s="73"/>
      <c r="VFY59" s="73"/>
      <c r="VFZ59" s="73"/>
      <c r="VGA59" s="73"/>
      <c r="VGB59" s="73"/>
      <c r="VGC59" s="73"/>
      <c r="VGD59" s="73"/>
      <c r="VGE59" s="73"/>
      <c r="VGF59" s="73"/>
      <c r="VGG59" s="73"/>
      <c r="VGH59" s="73"/>
      <c r="VGI59" s="73"/>
      <c r="VGJ59" s="73"/>
      <c r="VGK59" s="73"/>
      <c r="VGL59" s="73"/>
      <c r="VGM59" s="73"/>
      <c r="VGN59" s="73"/>
      <c r="VGO59" s="73"/>
      <c r="VGP59" s="73"/>
      <c r="VGQ59" s="73"/>
      <c r="VGR59" s="73"/>
      <c r="VGS59" s="73"/>
      <c r="VGT59" s="73"/>
      <c r="VGU59" s="73"/>
      <c r="VGV59" s="73"/>
      <c r="VGW59" s="73"/>
      <c r="VGX59" s="73"/>
      <c r="VGY59" s="73"/>
      <c r="VGZ59" s="73"/>
      <c r="VHA59" s="73"/>
      <c r="VHB59" s="73"/>
      <c r="VHC59" s="73"/>
      <c r="VHD59" s="73"/>
      <c r="VHE59" s="73"/>
      <c r="VHF59" s="73"/>
      <c r="VHG59" s="73"/>
      <c r="VHH59" s="73"/>
      <c r="VHI59" s="73"/>
      <c r="VHJ59" s="73"/>
      <c r="VHK59" s="73"/>
      <c r="VHL59" s="73"/>
      <c r="VHM59" s="73"/>
      <c r="VHN59" s="73"/>
      <c r="VHO59" s="73"/>
      <c r="VHP59" s="73"/>
      <c r="VHQ59" s="73"/>
      <c r="VHR59" s="73"/>
      <c r="VHS59" s="73"/>
      <c r="VHT59" s="73"/>
      <c r="VHU59" s="73"/>
      <c r="VHV59" s="73"/>
      <c r="VHW59" s="73"/>
      <c r="VHX59" s="73"/>
      <c r="VHY59" s="73"/>
      <c r="VHZ59" s="73"/>
      <c r="VIA59" s="73"/>
      <c r="VIB59" s="73"/>
      <c r="VIC59" s="73"/>
      <c r="VID59" s="73"/>
      <c r="VIE59" s="73"/>
      <c r="VIF59" s="73"/>
      <c r="VIG59" s="73"/>
      <c r="VIH59" s="73"/>
      <c r="VII59" s="73"/>
      <c r="VIJ59" s="73"/>
      <c r="VIK59" s="73"/>
      <c r="VIL59" s="73"/>
      <c r="VIM59" s="73"/>
      <c r="VIN59" s="73"/>
      <c r="VIO59" s="73"/>
      <c r="VIP59" s="73"/>
      <c r="VIQ59" s="73"/>
      <c r="VIR59" s="73"/>
      <c r="VIS59" s="73"/>
      <c r="VIT59" s="73"/>
      <c r="VIU59" s="73"/>
      <c r="VIV59" s="73"/>
      <c r="VIW59" s="73"/>
      <c r="VIX59" s="73"/>
      <c r="VIY59" s="73"/>
      <c r="VIZ59" s="73"/>
      <c r="VJA59" s="73"/>
      <c r="VJB59" s="73"/>
      <c r="VJC59" s="73"/>
      <c r="VJD59" s="73"/>
      <c r="VJE59" s="73"/>
      <c r="VJF59" s="73"/>
      <c r="VJG59" s="73"/>
      <c r="VJH59" s="73"/>
      <c r="VJI59" s="73"/>
      <c r="VJJ59" s="73"/>
      <c r="VJK59" s="73"/>
      <c r="VJL59" s="73"/>
      <c r="VJM59" s="73"/>
      <c r="VJN59" s="73"/>
      <c r="VJO59" s="73"/>
      <c r="VJP59" s="73"/>
      <c r="VJQ59" s="73"/>
      <c r="VJR59" s="73"/>
      <c r="VJS59" s="73"/>
      <c r="VJT59" s="73"/>
      <c r="VJU59" s="73"/>
      <c r="VJV59" s="73"/>
      <c r="VJW59" s="73"/>
      <c r="VJX59" s="73"/>
      <c r="VJY59" s="73"/>
      <c r="VJZ59" s="73"/>
      <c r="VKA59" s="73"/>
      <c r="VKB59" s="73"/>
      <c r="VKC59" s="73"/>
      <c r="VKD59" s="73"/>
      <c r="VKE59" s="73"/>
      <c r="VKF59" s="73"/>
      <c r="VKG59" s="73"/>
      <c r="VKH59" s="73"/>
      <c r="VKI59" s="73"/>
      <c r="VKJ59" s="73"/>
      <c r="VKK59" s="73"/>
      <c r="VKL59" s="73"/>
      <c r="VKM59" s="73"/>
      <c r="VKN59" s="73"/>
      <c r="VKO59" s="73"/>
      <c r="VKP59" s="73"/>
      <c r="VKQ59" s="73"/>
      <c r="VKR59" s="73"/>
      <c r="VKS59" s="73"/>
      <c r="VKT59" s="73"/>
      <c r="VKU59" s="73"/>
      <c r="VKV59" s="73"/>
      <c r="VKW59" s="73"/>
      <c r="VKX59" s="73"/>
      <c r="VKY59" s="73"/>
      <c r="VKZ59" s="73"/>
      <c r="VLA59" s="73"/>
      <c r="VLB59" s="73"/>
      <c r="VLC59" s="73"/>
      <c r="VLD59" s="73"/>
      <c r="VLE59" s="73"/>
      <c r="VLF59" s="73"/>
      <c r="VLG59" s="73"/>
      <c r="VLH59" s="73"/>
      <c r="VLI59" s="73"/>
      <c r="VLJ59" s="73"/>
      <c r="VLK59" s="73"/>
      <c r="VLL59" s="73"/>
      <c r="VLM59" s="73"/>
      <c r="VLN59" s="73"/>
      <c r="VLO59" s="73"/>
      <c r="VLP59" s="73"/>
      <c r="VLQ59" s="73"/>
      <c r="VLR59" s="73"/>
      <c r="VLS59" s="73"/>
      <c r="VLT59" s="73"/>
      <c r="VLU59" s="73"/>
      <c r="VLV59" s="73"/>
      <c r="VLW59" s="73"/>
      <c r="VLX59" s="73"/>
      <c r="VLY59" s="73"/>
      <c r="VLZ59" s="73"/>
      <c r="VMA59" s="73"/>
      <c r="VMB59" s="73"/>
      <c r="VMC59" s="73"/>
      <c r="VMD59" s="73"/>
      <c r="VME59" s="73"/>
      <c r="VMF59" s="73"/>
      <c r="VMG59" s="73"/>
      <c r="VMH59" s="73"/>
      <c r="VMI59" s="73"/>
      <c r="VMJ59" s="73"/>
      <c r="VMK59" s="73"/>
      <c r="VML59" s="73"/>
      <c r="VMM59" s="73"/>
      <c r="VMN59" s="73"/>
      <c r="VMO59" s="73"/>
      <c r="VMP59" s="73"/>
      <c r="VMQ59" s="73"/>
      <c r="VMR59" s="73"/>
      <c r="VMS59" s="73"/>
      <c r="VMT59" s="73"/>
      <c r="VMU59" s="73"/>
      <c r="VMV59" s="73"/>
      <c r="VMW59" s="73"/>
      <c r="VMX59" s="73"/>
      <c r="VMY59" s="73"/>
      <c r="VMZ59" s="73"/>
      <c r="VNA59" s="73"/>
      <c r="VNB59" s="73"/>
      <c r="VNC59" s="73"/>
      <c r="VND59" s="73"/>
      <c r="VNE59" s="73"/>
      <c r="VNF59" s="73"/>
      <c r="VNG59" s="73"/>
      <c r="VNH59" s="73"/>
      <c r="VNI59" s="73"/>
      <c r="VNJ59" s="73"/>
      <c r="VNK59" s="73"/>
      <c r="VNL59" s="73"/>
      <c r="VNM59" s="73"/>
      <c r="VNN59" s="73"/>
      <c r="VNO59" s="73"/>
      <c r="VNP59" s="73"/>
      <c r="VNQ59" s="73"/>
      <c r="VNR59" s="73"/>
      <c r="VNS59" s="73"/>
      <c r="VNT59" s="73"/>
      <c r="VNU59" s="73"/>
      <c r="VNV59" s="73"/>
      <c r="VNW59" s="73"/>
      <c r="VNX59" s="73"/>
      <c r="VNY59" s="73"/>
      <c r="VNZ59" s="73"/>
      <c r="VOA59" s="73"/>
      <c r="VOB59" s="73"/>
      <c r="VOC59" s="73"/>
      <c r="VOD59" s="73"/>
      <c r="VOE59" s="73"/>
      <c r="VOF59" s="73"/>
      <c r="VOG59" s="73"/>
      <c r="VOH59" s="73"/>
      <c r="VOI59" s="73"/>
      <c r="VOJ59" s="73"/>
      <c r="VOK59" s="73"/>
      <c r="VOL59" s="73"/>
      <c r="VOM59" s="73"/>
      <c r="VON59" s="73"/>
      <c r="VOO59" s="73"/>
      <c r="VOP59" s="73"/>
      <c r="VOQ59" s="73"/>
      <c r="VOR59" s="73"/>
      <c r="VOS59" s="73"/>
      <c r="VOT59" s="73"/>
      <c r="VOU59" s="73"/>
      <c r="VOV59" s="73"/>
      <c r="VOW59" s="73"/>
      <c r="VOX59" s="73"/>
      <c r="VOY59" s="73"/>
      <c r="VOZ59" s="73"/>
      <c r="VPA59" s="73"/>
      <c r="VPB59" s="73"/>
      <c r="VPC59" s="73"/>
      <c r="VPD59" s="73"/>
      <c r="VPE59" s="73"/>
      <c r="VPF59" s="73"/>
      <c r="VPG59" s="73"/>
      <c r="VPH59" s="73"/>
      <c r="VPI59" s="73"/>
      <c r="VPJ59" s="73"/>
      <c r="VPK59" s="73"/>
      <c r="VPL59" s="73"/>
      <c r="VPM59" s="73"/>
      <c r="VPN59" s="73"/>
      <c r="VPO59" s="73"/>
      <c r="VPP59" s="73"/>
      <c r="VPQ59" s="73"/>
      <c r="VPR59" s="73"/>
      <c r="VPS59" s="73"/>
      <c r="VPT59" s="73"/>
      <c r="VPU59" s="73"/>
      <c r="VPV59" s="73"/>
      <c r="VPW59" s="73"/>
      <c r="VPX59" s="73"/>
      <c r="VPY59" s="73"/>
      <c r="VPZ59" s="73"/>
      <c r="VQA59" s="73"/>
      <c r="VQB59" s="73"/>
      <c r="VQC59" s="73"/>
      <c r="VQD59" s="73"/>
      <c r="VQE59" s="73"/>
      <c r="VQF59" s="73"/>
      <c r="VQG59" s="73"/>
      <c r="VQH59" s="73"/>
      <c r="VQI59" s="73"/>
      <c r="VQJ59" s="73"/>
      <c r="VQK59" s="73"/>
      <c r="VQL59" s="73"/>
      <c r="VQM59" s="73"/>
      <c r="VQN59" s="73"/>
      <c r="VQO59" s="73"/>
      <c r="VQP59" s="73"/>
      <c r="VQQ59" s="73"/>
      <c r="VQR59" s="73"/>
      <c r="VQS59" s="73"/>
      <c r="VQT59" s="73"/>
      <c r="VQU59" s="73"/>
      <c r="VQV59" s="73"/>
      <c r="VQW59" s="73"/>
      <c r="VQX59" s="73"/>
      <c r="VQY59" s="73"/>
      <c r="VQZ59" s="73"/>
      <c r="VRA59" s="73"/>
      <c r="VRB59" s="73"/>
      <c r="VRC59" s="73"/>
      <c r="VRD59" s="73"/>
      <c r="VRE59" s="73"/>
      <c r="VRF59" s="73"/>
      <c r="VRG59" s="73"/>
      <c r="VRH59" s="73"/>
      <c r="VRI59" s="73"/>
      <c r="VRJ59" s="73"/>
      <c r="VRK59" s="73"/>
      <c r="VRL59" s="73"/>
      <c r="VRM59" s="73"/>
      <c r="VRN59" s="73"/>
      <c r="VRO59" s="73"/>
      <c r="VRP59" s="73"/>
      <c r="VRQ59" s="73"/>
      <c r="VRR59" s="73"/>
      <c r="VRS59" s="73"/>
      <c r="VRT59" s="73"/>
      <c r="VRU59" s="73"/>
      <c r="VRV59" s="73"/>
      <c r="VRW59" s="73"/>
      <c r="VRX59" s="73"/>
      <c r="VRY59" s="73"/>
      <c r="VRZ59" s="73"/>
      <c r="VSA59" s="73"/>
      <c r="VSB59" s="73"/>
      <c r="VSC59" s="73"/>
      <c r="VSD59" s="73"/>
      <c r="VSE59" s="73"/>
      <c r="VSF59" s="73"/>
      <c r="VSG59" s="73"/>
      <c r="VSH59" s="73"/>
      <c r="VSI59" s="73"/>
      <c r="VSJ59" s="73"/>
      <c r="VSK59" s="73"/>
      <c r="VSL59" s="73"/>
      <c r="VSM59" s="73"/>
      <c r="VSN59" s="73"/>
      <c r="VSO59" s="73"/>
      <c r="VSP59" s="73"/>
      <c r="VSQ59" s="73"/>
      <c r="VSR59" s="73"/>
      <c r="VSS59" s="73"/>
      <c r="VST59" s="73"/>
      <c r="VSU59" s="73"/>
      <c r="VSV59" s="73"/>
      <c r="VSW59" s="73"/>
      <c r="VSX59" s="73"/>
      <c r="VSY59" s="73"/>
      <c r="VSZ59" s="73"/>
      <c r="VTA59" s="73"/>
      <c r="VTB59" s="73"/>
      <c r="VTC59" s="73"/>
      <c r="VTD59" s="73"/>
      <c r="VTE59" s="73"/>
      <c r="VTF59" s="73"/>
      <c r="VTG59" s="73"/>
      <c r="VTH59" s="73"/>
      <c r="VTI59" s="73"/>
      <c r="VTJ59" s="73"/>
      <c r="VTK59" s="73"/>
      <c r="VTL59" s="73"/>
      <c r="VTM59" s="73"/>
      <c r="VTN59" s="73"/>
      <c r="VTO59" s="73"/>
      <c r="VTP59" s="73"/>
      <c r="VTQ59" s="73"/>
      <c r="VTR59" s="73"/>
      <c r="VTS59" s="73"/>
      <c r="VTT59" s="73"/>
      <c r="VTU59" s="73"/>
      <c r="VTV59" s="73"/>
      <c r="VTW59" s="73"/>
      <c r="VTX59" s="73"/>
      <c r="VTY59" s="73"/>
      <c r="VTZ59" s="73"/>
      <c r="VUA59" s="73"/>
      <c r="VUB59" s="73"/>
      <c r="VUC59" s="73"/>
      <c r="VUD59" s="73"/>
      <c r="VUE59" s="73"/>
      <c r="VUF59" s="73"/>
      <c r="VUG59" s="73"/>
      <c r="VUH59" s="73"/>
      <c r="VUI59" s="73"/>
      <c r="VUJ59" s="73"/>
      <c r="VUK59" s="73"/>
      <c r="VUL59" s="73"/>
      <c r="VUM59" s="73"/>
      <c r="VUN59" s="73"/>
      <c r="VUO59" s="73"/>
      <c r="VUP59" s="73"/>
      <c r="VUQ59" s="73"/>
      <c r="VUR59" s="73"/>
      <c r="VUS59" s="73"/>
      <c r="VUT59" s="73"/>
      <c r="VUU59" s="73"/>
      <c r="VUV59" s="73"/>
      <c r="VUW59" s="73"/>
      <c r="VUX59" s="73"/>
      <c r="VUY59" s="73"/>
      <c r="VUZ59" s="73"/>
      <c r="VVA59" s="73"/>
      <c r="VVB59" s="73"/>
      <c r="VVC59" s="73"/>
      <c r="VVD59" s="73"/>
      <c r="VVE59" s="73"/>
      <c r="VVF59" s="73"/>
      <c r="VVG59" s="73"/>
      <c r="VVH59" s="73"/>
      <c r="VVI59" s="73"/>
      <c r="VVJ59" s="73"/>
      <c r="VVK59" s="73"/>
      <c r="VVL59" s="73"/>
      <c r="VVM59" s="73"/>
      <c r="VVN59" s="73"/>
      <c r="VVO59" s="73"/>
      <c r="VVP59" s="73"/>
      <c r="VVQ59" s="73"/>
      <c r="VVR59" s="73"/>
      <c r="VVS59" s="73"/>
      <c r="VVT59" s="73"/>
      <c r="VVU59" s="73"/>
      <c r="VVV59" s="73"/>
      <c r="VVW59" s="73"/>
      <c r="VVX59" s="73"/>
      <c r="VVY59" s="73"/>
      <c r="VVZ59" s="73"/>
      <c r="VWA59" s="73"/>
      <c r="VWB59" s="73"/>
      <c r="VWC59" s="73"/>
      <c r="VWD59" s="73"/>
      <c r="VWE59" s="73"/>
      <c r="VWF59" s="73"/>
      <c r="VWG59" s="73"/>
      <c r="VWH59" s="73"/>
      <c r="VWI59" s="73"/>
      <c r="VWJ59" s="73"/>
      <c r="VWK59" s="73"/>
      <c r="VWL59" s="73"/>
      <c r="VWM59" s="73"/>
      <c r="VWN59" s="73"/>
      <c r="VWO59" s="73"/>
      <c r="VWP59" s="73"/>
      <c r="VWQ59" s="73"/>
      <c r="VWR59" s="73"/>
      <c r="VWS59" s="73"/>
      <c r="VWT59" s="73"/>
      <c r="VWU59" s="73"/>
      <c r="VWV59" s="73"/>
      <c r="VWW59" s="73"/>
      <c r="VWX59" s="73"/>
      <c r="VWY59" s="73"/>
      <c r="VWZ59" s="73"/>
      <c r="VXA59" s="73"/>
      <c r="VXB59" s="73"/>
      <c r="VXC59" s="73"/>
      <c r="VXD59" s="73"/>
      <c r="VXE59" s="73"/>
      <c r="VXF59" s="73"/>
      <c r="VXG59" s="73"/>
      <c r="VXH59" s="73"/>
      <c r="VXI59" s="73"/>
      <c r="VXJ59" s="73"/>
      <c r="VXK59" s="73"/>
      <c r="VXL59" s="73"/>
      <c r="VXM59" s="73"/>
      <c r="VXN59" s="73"/>
      <c r="VXO59" s="73"/>
      <c r="VXP59" s="73"/>
      <c r="VXQ59" s="73"/>
      <c r="VXR59" s="73"/>
      <c r="VXS59" s="73"/>
      <c r="VXT59" s="73"/>
      <c r="VXU59" s="73"/>
      <c r="VXV59" s="73"/>
      <c r="VXW59" s="73"/>
      <c r="VXX59" s="73"/>
      <c r="VXY59" s="73"/>
      <c r="VXZ59" s="73"/>
      <c r="VYA59" s="73"/>
      <c r="VYB59" s="73"/>
      <c r="VYC59" s="73"/>
      <c r="VYD59" s="73"/>
      <c r="VYE59" s="73"/>
      <c r="VYF59" s="73"/>
      <c r="VYG59" s="73"/>
      <c r="VYH59" s="73"/>
      <c r="VYI59" s="73"/>
      <c r="VYJ59" s="73"/>
      <c r="VYK59" s="73"/>
      <c r="VYL59" s="73"/>
      <c r="VYM59" s="73"/>
      <c r="VYN59" s="73"/>
      <c r="VYO59" s="73"/>
      <c r="VYP59" s="73"/>
      <c r="VYQ59" s="73"/>
      <c r="VYR59" s="73"/>
      <c r="VYS59" s="73"/>
      <c r="VYT59" s="73"/>
      <c r="VYU59" s="73"/>
      <c r="VYV59" s="73"/>
      <c r="VYW59" s="73"/>
      <c r="VYX59" s="73"/>
      <c r="VYY59" s="73"/>
      <c r="VYZ59" s="73"/>
      <c r="VZA59" s="73"/>
      <c r="VZB59" s="73"/>
      <c r="VZC59" s="73"/>
      <c r="VZD59" s="73"/>
      <c r="VZE59" s="73"/>
      <c r="VZF59" s="73"/>
      <c r="VZG59" s="73"/>
      <c r="VZH59" s="73"/>
      <c r="VZI59" s="73"/>
      <c r="VZJ59" s="73"/>
      <c r="VZK59" s="73"/>
      <c r="VZL59" s="73"/>
      <c r="VZM59" s="73"/>
      <c r="VZN59" s="73"/>
      <c r="VZO59" s="73"/>
      <c r="VZP59" s="73"/>
      <c r="VZQ59" s="73"/>
      <c r="VZR59" s="73"/>
      <c r="VZS59" s="73"/>
      <c r="VZT59" s="73"/>
      <c r="VZU59" s="73"/>
      <c r="VZV59" s="73"/>
      <c r="VZW59" s="73"/>
      <c r="VZX59" s="73"/>
      <c r="VZY59" s="73"/>
      <c r="VZZ59" s="73"/>
      <c r="WAA59" s="73"/>
      <c r="WAB59" s="73"/>
      <c r="WAC59" s="73"/>
      <c r="WAD59" s="73"/>
      <c r="WAE59" s="73"/>
      <c r="WAF59" s="73"/>
      <c r="WAG59" s="73"/>
      <c r="WAH59" s="73"/>
      <c r="WAI59" s="73"/>
      <c r="WAJ59" s="73"/>
      <c r="WAK59" s="73"/>
      <c r="WAL59" s="73"/>
      <c r="WAM59" s="73"/>
      <c r="WAN59" s="73"/>
      <c r="WAO59" s="73"/>
      <c r="WAP59" s="73"/>
      <c r="WAQ59" s="73"/>
      <c r="WAR59" s="73"/>
      <c r="WAS59" s="73"/>
      <c r="WAT59" s="73"/>
      <c r="WAU59" s="73"/>
      <c r="WAV59" s="73"/>
      <c r="WAW59" s="73"/>
      <c r="WAX59" s="73"/>
      <c r="WAY59" s="73"/>
      <c r="WAZ59" s="73"/>
      <c r="WBA59" s="73"/>
      <c r="WBB59" s="73"/>
      <c r="WBC59" s="73"/>
      <c r="WBD59" s="73"/>
      <c r="WBE59" s="73"/>
      <c r="WBF59" s="73"/>
      <c r="WBG59" s="73"/>
      <c r="WBH59" s="73"/>
      <c r="WBI59" s="73"/>
      <c r="WBJ59" s="73"/>
      <c r="WBK59" s="73"/>
      <c r="WBL59" s="73"/>
      <c r="WBM59" s="73"/>
      <c r="WBN59" s="73"/>
      <c r="WBO59" s="73"/>
      <c r="WBP59" s="73"/>
      <c r="WBQ59" s="73"/>
      <c r="WBR59" s="73"/>
      <c r="WBS59" s="73"/>
      <c r="WBT59" s="73"/>
      <c r="WBU59" s="73"/>
      <c r="WBV59" s="73"/>
      <c r="WBW59" s="73"/>
      <c r="WBX59" s="73"/>
      <c r="WBY59" s="73"/>
      <c r="WBZ59" s="73"/>
      <c r="WCA59" s="73"/>
      <c r="WCB59" s="73"/>
      <c r="WCC59" s="73"/>
      <c r="WCD59" s="73"/>
      <c r="WCE59" s="73"/>
      <c r="WCF59" s="73"/>
      <c r="WCG59" s="73"/>
      <c r="WCH59" s="73"/>
      <c r="WCI59" s="73"/>
      <c r="WCJ59" s="73"/>
      <c r="WCK59" s="73"/>
      <c r="WCL59" s="73"/>
      <c r="WCM59" s="73"/>
      <c r="WCN59" s="73"/>
      <c r="WCO59" s="73"/>
      <c r="WCP59" s="73"/>
      <c r="WCQ59" s="73"/>
      <c r="WCR59" s="73"/>
      <c r="WCS59" s="73"/>
      <c r="WCT59" s="73"/>
      <c r="WCU59" s="73"/>
      <c r="WCV59" s="73"/>
      <c r="WCW59" s="73"/>
      <c r="WCX59" s="73"/>
      <c r="WCY59" s="73"/>
      <c r="WCZ59" s="73"/>
      <c r="WDA59" s="73"/>
      <c r="WDB59" s="73"/>
      <c r="WDC59" s="73"/>
      <c r="WDD59" s="73"/>
      <c r="WDE59" s="73"/>
      <c r="WDF59" s="73"/>
      <c r="WDG59" s="73"/>
      <c r="WDH59" s="73"/>
      <c r="WDI59" s="73"/>
      <c r="WDJ59" s="73"/>
      <c r="WDK59" s="73"/>
      <c r="WDL59" s="73"/>
      <c r="WDM59" s="73"/>
      <c r="WDN59" s="73"/>
      <c r="WDO59" s="73"/>
      <c r="WDP59" s="73"/>
      <c r="WDQ59" s="73"/>
      <c r="WDR59" s="73"/>
      <c r="WDS59" s="73"/>
      <c r="WDT59" s="73"/>
      <c r="WDU59" s="73"/>
      <c r="WDV59" s="73"/>
      <c r="WDW59" s="73"/>
      <c r="WDX59" s="73"/>
      <c r="WDY59" s="73"/>
      <c r="WDZ59" s="73"/>
      <c r="WEA59" s="73"/>
      <c r="WEB59" s="73"/>
      <c r="WEC59" s="73"/>
      <c r="WED59" s="73"/>
      <c r="WEE59" s="73"/>
      <c r="WEF59" s="73"/>
      <c r="WEG59" s="73"/>
      <c r="WEH59" s="73"/>
      <c r="WEI59" s="73"/>
      <c r="WEJ59" s="73"/>
      <c r="WEK59" s="73"/>
      <c r="WEL59" s="73"/>
      <c r="WEM59" s="73"/>
      <c r="WEN59" s="73"/>
      <c r="WEO59" s="73"/>
      <c r="WEP59" s="73"/>
      <c r="WEQ59" s="73"/>
      <c r="WER59" s="73"/>
      <c r="WES59" s="73"/>
      <c r="WET59" s="73"/>
      <c r="WEU59" s="73"/>
      <c r="WEV59" s="73"/>
      <c r="WEW59" s="73"/>
      <c r="WEX59" s="73"/>
      <c r="WEY59" s="73"/>
      <c r="WEZ59" s="73"/>
      <c r="WFA59" s="73"/>
      <c r="WFB59" s="73"/>
      <c r="WFC59" s="73"/>
      <c r="WFD59" s="73"/>
      <c r="WFE59" s="73"/>
      <c r="WFF59" s="73"/>
      <c r="WFG59" s="73"/>
      <c r="WFH59" s="73"/>
      <c r="WFI59" s="73"/>
      <c r="WFJ59" s="73"/>
      <c r="WFK59" s="73"/>
      <c r="WFL59" s="73"/>
      <c r="WFM59" s="73"/>
      <c r="WFN59" s="73"/>
      <c r="WFO59" s="73"/>
      <c r="WFP59" s="73"/>
      <c r="WFQ59" s="73"/>
      <c r="WFR59" s="73"/>
      <c r="WFS59" s="73"/>
      <c r="WFT59" s="73"/>
      <c r="WFU59" s="73"/>
      <c r="WFV59" s="73"/>
      <c r="WFW59" s="73"/>
      <c r="WFX59" s="73"/>
      <c r="WFY59" s="73"/>
      <c r="WFZ59" s="73"/>
      <c r="WGA59" s="73"/>
      <c r="WGB59" s="73"/>
      <c r="WGC59" s="73"/>
      <c r="WGD59" s="73"/>
      <c r="WGE59" s="73"/>
      <c r="WGF59" s="73"/>
      <c r="WGG59" s="73"/>
      <c r="WGH59" s="73"/>
      <c r="WGI59" s="73"/>
      <c r="WGJ59" s="73"/>
      <c r="WGK59" s="73"/>
      <c r="WGL59" s="73"/>
      <c r="WGM59" s="73"/>
      <c r="WGN59" s="73"/>
      <c r="WGO59" s="73"/>
      <c r="WGP59" s="73"/>
      <c r="WGQ59" s="73"/>
      <c r="WGR59" s="73"/>
      <c r="WGS59" s="73"/>
      <c r="WGT59" s="73"/>
      <c r="WGU59" s="73"/>
      <c r="WGV59" s="73"/>
      <c r="WGW59" s="73"/>
      <c r="WGX59" s="73"/>
      <c r="WGY59" s="73"/>
      <c r="WGZ59" s="73"/>
      <c r="WHA59" s="73"/>
      <c r="WHB59" s="73"/>
      <c r="WHC59" s="73"/>
      <c r="WHD59" s="73"/>
      <c r="WHE59" s="73"/>
      <c r="WHF59" s="73"/>
      <c r="WHG59" s="73"/>
      <c r="WHH59" s="73"/>
      <c r="WHI59" s="73"/>
      <c r="WHJ59" s="73"/>
      <c r="WHK59" s="73"/>
      <c r="WHL59" s="73"/>
      <c r="WHM59" s="73"/>
      <c r="WHN59" s="73"/>
      <c r="WHO59" s="73"/>
      <c r="WHP59" s="73"/>
      <c r="WHQ59" s="73"/>
      <c r="WHR59" s="73"/>
      <c r="WHS59" s="73"/>
      <c r="WHT59" s="73"/>
      <c r="WHU59" s="73"/>
      <c r="WHV59" s="73"/>
      <c r="WHW59" s="73"/>
      <c r="WHX59" s="73"/>
      <c r="WHY59" s="73"/>
      <c r="WHZ59" s="73"/>
      <c r="WIA59" s="73"/>
      <c r="WIB59" s="73"/>
      <c r="WIC59" s="73"/>
      <c r="WID59" s="73"/>
      <c r="WIE59" s="73"/>
      <c r="WIF59" s="73"/>
      <c r="WIG59" s="73"/>
      <c r="WIH59" s="73"/>
      <c r="WII59" s="73"/>
      <c r="WIJ59" s="73"/>
      <c r="WIK59" s="73"/>
      <c r="WIL59" s="73"/>
      <c r="WIM59" s="73"/>
      <c r="WIN59" s="73"/>
      <c r="WIO59" s="73"/>
      <c r="WIP59" s="73"/>
      <c r="WIQ59" s="73"/>
      <c r="WIR59" s="73"/>
      <c r="WIS59" s="73"/>
      <c r="WIT59" s="73"/>
      <c r="WIU59" s="73"/>
      <c r="WIV59" s="73"/>
      <c r="WIW59" s="73"/>
      <c r="WIX59" s="73"/>
      <c r="WIY59" s="73"/>
      <c r="WIZ59" s="73"/>
      <c r="WJA59" s="73"/>
      <c r="WJB59" s="73"/>
      <c r="WJC59" s="73"/>
      <c r="WJD59" s="73"/>
      <c r="WJE59" s="73"/>
      <c r="WJF59" s="73"/>
      <c r="WJG59" s="73"/>
      <c r="WJH59" s="73"/>
      <c r="WJI59" s="73"/>
      <c r="WJJ59" s="73"/>
      <c r="WJK59" s="73"/>
      <c r="WJL59" s="73"/>
      <c r="WJM59" s="73"/>
      <c r="WJN59" s="73"/>
      <c r="WJO59" s="73"/>
      <c r="WJP59" s="73"/>
      <c r="WJQ59" s="73"/>
      <c r="WJR59" s="73"/>
      <c r="WJS59" s="73"/>
      <c r="WJT59" s="73"/>
      <c r="WJU59" s="73"/>
      <c r="WJV59" s="73"/>
      <c r="WJW59" s="73"/>
      <c r="WJX59" s="73"/>
      <c r="WJY59" s="73"/>
      <c r="WJZ59" s="73"/>
      <c r="WKA59" s="73"/>
      <c r="WKB59" s="73"/>
      <c r="WKC59" s="73"/>
      <c r="WKD59" s="73"/>
      <c r="WKE59" s="73"/>
      <c r="WKF59" s="73"/>
      <c r="WKG59" s="73"/>
      <c r="WKH59" s="73"/>
      <c r="WKI59" s="73"/>
      <c r="WKJ59" s="73"/>
      <c r="WKK59" s="73"/>
      <c r="WKL59" s="73"/>
      <c r="WKM59" s="73"/>
      <c r="WKN59" s="73"/>
      <c r="WKO59" s="73"/>
      <c r="WKP59" s="73"/>
      <c r="WKQ59" s="73"/>
      <c r="WKR59" s="73"/>
      <c r="WKS59" s="73"/>
      <c r="WKT59" s="73"/>
      <c r="WKU59" s="73"/>
      <c r="WKV59" s="73"/>
      <c r="WKW59" s="73"/>
      <c r="WKX59" s="73"/>
      <c r="WKY59" s="73"/>
      <c r="WKZ59" s="73"/>
      <c r="WLA59" s="73"/>
      <c r="WLB59" s="73"/>
      <c r="WLC59" s="73"/>
      <c r="WLD59" s="73"/>
      <c r="WLE59" s="73"/>
      <c r="WLF59" s="73"/>
      <c r="WLG59" s="73"/>
      <c r="WLH59" s="73"/>
      <c r="WLI59" s="73"/>
      <c r="WLJ59" s="73"/>
      <c r="WLK59" s="73"/>
      <c r="WLL59" s="73"/>
      <c r="WLM59" s="73"/>
      <c r="WLN59" s="73"/>
      <c r="WLO59" s="73"/>
      <c r="WLP59" s="73"/>
      <c r="WLQ59" s="73"/>
      <c r="WLR59" s="73"/>
      <c r="WLS59" s="73"/>
      <c r="WLT59" s="73"/>
      <c r="WLU59" s="73"/>
      <c r="WLV59" s="73"/>
      <c r="WLW59" s="73"/>
      <c r="WLX59" s="73"/>
      <c r="WLY59" s="73"/>
      <c r="WLZ59" s="73"/>
      <c r="WMA59" s="73"/>
      <c r="WMB59" s="73"/>
      <c r="WMC59" s="73"/>
      <c r="WMD59" s="73"/>
      <c r="WME59" s="73"/>
      <c r="WMF59" s="73"/>
      <c r="WMG59" s="73"/>
      <c r="WMH59" s="73"/>
      <c r="WMI59" s="73"/>
      <c r="WMJ59" s="73"/>
      <c r="WMK59" s="73"/>
      <c r="WML59" s="73"/>
      <c r="WMM59" s="73"/>
      <c r="WMN59" s="73"/>
      <c r="WMO59" s="73"/>
      <c r="WMP59" s="73"/>
      <c r="WMQ59" s="73"/>
      <c r="WMR59" s="73"/>
      <c r="WMS59" s="73"/>
      <c r="WMT59" s="73"/>
      <c r="WMU59" s="73"/>
      <c r="WMV59" s="73"/>
      <c r="WMW59" s="73"/>
      <c r="WMX59" s="73"/>
      <c r="WMY59" s="73"/>
      <c r="WMZ59" s="73"/>
      <c r="WNA59" s="73"/>
      <c r="WNB59" s="73"/>
      <c r="WNC59" s="73"/>
      <c r="WND59" s="73"/>
      <c r="WNE59" s="73"/>
      <c r="WNF59" s="73"/>
      <c r="WNG59" s="73"/>
      <c r="WNH59" s="73"/>
      <c r="WNI59" s="73"/>
      <c r="WNJ59" s="73"/>
      <c r="WNK59" s="73"/>
      <c r="WNL59" s="73"/>
      <c r="WNM59" s="73"/>
      <c r="WNN59" s="73"/>
      <c r="WNO59" s="73"/>
      <c r="WNP59" s="73"/>
      <c r="WNQ59" s="73"/>
      <c r="WNR59" s="73"/>
      <c r="WNS59" s="73"/>
      <c r="WNT59" s="73"/>
      <c r="WNU59" s="73"/>
      <c r="WNV59" s="73"/>
      <c r="WNW59" s="73"/>
      <c r="WNX59" s="73"/>
      <c r="WNY59" s="73"/>
      <c r="WNZ59" s="73"/>
      <c r="WOA59" s="73"/>
      <c r="WOB59" s="73"/>
      <c r="WOC59" s="73"/>
      <c r="WOD59" s="73"/>
      <c r="WOE59" s="73"/>
      <c r="WOF59" s="73"/>
      <c r="WOG59" s="73"/>
      <c r="WOH59" s="73"/>
      <c r="WOI59" s="73"/>
      <c r="WOJ59" s="73"/>
      <c r="WOK59" s="73"/>
      <c r="WOL59" s="73"/>
      <c r="WOM59" s="73"/>
      <c r="WON59" s="73"/>
      <c r="WOO59" s="73"/>
      <c r="WOP59" s="73"/>
      <c r="WOQ59" s="73"/>
      <c r="WOR59" s="73"/>
      <c r="WOS59" s="73"/>
      <c r="WOT59" s="73"/>
      <c r="WOU59" s="73"/>
      <c r="WOV59" s="73"/>
      <c r="WOW59" s="73"/>
      <c r="WOX59" s="73"/>
      <c r="WOY59" s="73"/>
      <c r="WOZ59" s="73"/>
      <c r="WPA59" s="73"/>
      <c r="WPB59" s="73"/>
      <c r="WPC59" s="73"/>
      <c r="WPD59" s="73"/>
      <c r="WPE59" s="73"/>
      <c r="WPF59" s="73"/>
      <c r="WPG59" s="73"/>
      <c r="WPH59" s="73"/>
      <c r="WPI59" s="73"/>
      <c r="WPJ59" s="73"/>
      <c r="WPK59" s="73"/>
      <c r="WPL59" s="73"/>
      <c r="WPM59" s="73"/>
      <c r="WPN59" s="73"/>
      <c r="WPO59" s="73"/>
      <c r="WPP59" s="73"/>
      <c r="WPQ59" s="73"/>
      <c r="WPR59" s="73"/>
      <c r="WPS59" s="73"/>
      <c r="WPT59" s="73"/>
      <c r="WPU59" s="73"/>
      <c r="WPV59" s="73"/>
      <c r="WPW59" s="73"/>
      <c r="WPX59" s="73"/>
      <c r="WPY59" s="73"/>
      <c r="WPZ59" s="73"/>
      <c r="WQA59" s="73"/>
      <c r="WQB59" s="73"/>
      <c r="WQC59" s="73"/>
      <c r="WQD59" s="73"/>
      <c r="WQE59" s="73"/>
      <c r="WQF59" s="73"/>
      <c r="WQG59" s="73"/>
      <c r="WQH59" s="73"/>
      <c r="WQI59" s="73"/>
      <c r="WQJ59" s="73"/>
      <c r="WQK59" s="73"/>
      <c r="WQL59" s="73"/>
      <c r="WQM59" s="73"/>
      <c r="WQN59" s="73"/>
      <c r="WQO59" s="73"/>
      <c r="WQP59" s="73"/>
      <c r="WQQ59" s="73"/>
      <c r="WQR59" s="73"/>
      <c r="WQS59" s="73"/>
      <c r="WQT59" s="73"/>
      <c r="WQU59" s="73"/>
      <c r="WQV59" s="73"/>
      <c r="WQW59" s="73"/>
      <c r="WQX59" s="73"/>
      <c r="WQY59" s="73"/>
      <c r="WQZ59" s="73"/>
      <c r="WRA59" s="73"/>
      <c r="WRB59" s="73"/>
      <c r="WRC59" s="73"/>
      <c r="WRD59" s="73"/>
      <c r="WRE59" s="73"/>
      <c r="WRF59" s="73"/>
      <c r="WRG59" s="73"/>
      <c r="WRH59" s="73"/>
      <c r="WRI59" s="73"/>
      <c r="WRJ59" s="73"/>
      <c r="WRK59" s="73"/>
      <c r="WRL59" s="73"/>
      <c r="WRM59" s="73"/>
      <c r="WRN59" s="73"/>
      <c r="WRO59" s="73"/>
      <c r="WRP59" s="73"/>
      <c r="WRQ59" s="73"/>
      <c r="WRR59" s="73"/>
      <c r="WRS59" s="73"/>
      <c r="WRT59" s="73"/>
      <c r="WRU59" s="73"/>
      <c r="WRV59" s="73"/>
      <c r="WRW59" s="73"/>
      <c r="WRX59" s="73"/>
      <c r="WRY59" s="73"/>
      <c r="WRZ59" s="73"/>
      <c r="WSA59" s="73"/>
      <c r="WSB59" s="73"/>
      <c r="WSC59" s="73"/>
      <c r="WSD59" s="73"/>
      <c r="WSE59" s="73"/>
      <c r="WSF59" s="73"/>
      <c r="WSG59" s="73"/>
      <c r="WSH59" s="73"/>
      <c r="WSI59" s="73"/>
      <c r="WSJ59" s="73"/>
      <c r="WSK59" s="73"/>
      <c r="WSL59" s="73"/>
      <c r="WSM59" s="73"/>
      <c r="WSN59" s="73"/>
      <c r="WSO59" s="73"/>
      <c r="WSP59" s="73"/>
      <c r="WSQ59" s="73"/>
      <c r="WSR59" s="73"/>
      <c r="WSS59" s="73"/>
      <c r="WST59" s="73"/>
      <c r="WSU59" s="73"/>
      <c r="WSV59" s="73"/>
      <c r="WSW59" s="73"/>
      <c r="WSX59" s="73"/>
      <c r="WSY59" s="73"/>
      <c r="WSZ59" s="73"/>
      <c r="WTA59" s="73"/>
      <c r="WTB59" s="73"/>
      <c r="WTC59" s="73"/>
      <c r="WTD59" s="73"/>
      <c r="WTE59" s="73"/>
      <c r="WTF59" s="73"/>
      <c r="WTG59" s="73"/>
      <c r="WTH59" s="73"/>
      <c r="WTI59" s="73"/>
      <c r="WTJ59" s="73"/>
      <c r="WTK59" s="73"/>
      <c r="WTL59" s="73"/>
      <c r="WTM59" s="73"/>
      <c r="WTN59" s="73"/>
      <c r="WTO59" s="73"/>
      <c r="WTP59" s="73"/>
      <c r="WTQ59" s="73"/>
      <c r="WTR59" s="73"/>
      <c r="WTS59" s="73"/>
      <c r="WTT59" s="73"/>
      <c r="WTU59" s="73"/>
      <c r="WTV59" s="73"/>
      <c r="WTW59" s="73"/>
      <c r="WTX59" s="73"/>
      <c r="WTY59" s="73"/>
      <c r="WTZ59" s="73"/>
      <c r="WUA59" s="73"/>
      <c r="WUB59" s="73"/>
      <c r="WUC59" s="73"/>
      <c r="WUD59" s="73"/>
      <c r="WUE59" s="73"/>
      <c r="WUF59" s="73"/>
      <c r="WUG59" s="73"/>
      <c r="WUH59" s="73"/>
      <c r="WUI59" s="73"/>
      <c r="WUJ59" s="73"/>
      <c r="WUK59" s="73"/>
      <c r="WUL59" s="73"/>
      <c r="WUM59" s="73"/>
      <c r="WUN59" s="73"/>
      <c r="WUO59" s="73"/>
      <c r="WUP59" s="73"/>
      <c r="WUQ59" s="73"/>
      <c r="WUR59" s="73"/>
      <c r="WUS59" s="73"/>
      <c r="WUT59" s="73"/>
      <c r="WUU59" s="73"/>
      <c r="WUV59" s="73"/>
      <c r="WUW59" s="73"/>
      <c r="WUX59" s="73"/>
      <c r="WUY59" s="73"/>
      <c r="WUZ59" s="73"/>
      <c r="WVA59" s="73"/>
      <c r="WVB59" s="73"/>
      <c r="WVC59" s="73"/>
      <c r="WVD59" s="73"/>
      <c r="WVE59" s="73"/>
      <c r="WVF59" s="73"/>
      <c r="WVG59" s="73"/>
      <c r="WVH59" s="73"/>
      <c r="WVI59" s="73"/>
      <c r="WVJ59" s="73"/>
      <c r="WVK59" s="73"/>
      <c r="WVL59" s="73"/>
      <c r="WVM59" s="73"/>
      <c r="WVN59" s="73"/>
      <c r="WVO59" s="73"/>
      <c r="WVP59" s="73"/>
      <c r="WVQ59" s="73"/>
      <c r="WVR59" s="73"/>
      <c r="WVS59" s="73"/>
      <c r="WVT59" s="73"/>
      <c r="WVU59" s="73"/>
      <c r="WVV59" s="73"/>
      <c r="WVW59" s="73"/>
      <c r="WVX59" s="73"/>
      <c r="WVY59" s="73"/>
      <c r="WVZ59" s="73"/>
      <c r="WWA59" s="73"/>
      <c r="WWB59" s="73"/>
      <c r="WWC59" s="73"/>
      <c r="WWD59" s="73"/>
      <c r="WWE59" s="73"/>
      <c r="WWF59" s="73"/>
      <c r="WWG59" s="73"/>
      <c r="WWH59" s="73"/>
      <c r="WWI59" s="73"/>
      <c r="WWJ59" s="73"/>
      <c r="WWK59" s="73"/>
      <c r="WWL59" s="73"/>
      <c r="WWM59" s="73"/>
      <c r="WWN59" s="73"/>
      <c r="WWO59" s="73"/>
      <c r="WWP59" s="73"/>
      <c r="WWQ59" s="73"/>
      <c r="WWR59" s="73"/>
      <c r="WWS59" s="73"/>
      <c r="WWT59" s="73"/>
      <c r="WWU59" s="73"/>
      <c r="WWV59" s="73"/>
      <c r="WWW59" s="73"/>
      <c r="WWX59" s="73"/>
      <c r="WWY59" s="73"/>
      <c r="WWZ59" s="73"/>
      <c r="WXA59" s="73"/>
      <c r="WXB59" s="73"/>
      <c r="WXC59" s="73"/>
      <c r="WXD59" s="73"/>
      <c r="WXE59" s="73"/>
      <c r="WXF59" s="73"/>
      <c r="WXG59" s="73"/>
      <c r="WXH59" s="73"/>
      <c r="WXI59" s="73"/>
      <c r="WXJ59" s="73"/>
      <c r="WXK59" s="73"/>
      <c r="WXL59" s="73"/>
      <c r="WXM59" s="73"/>
      <c r="WXN59" s="73"/>
      <c r="WXO59" s="73"/>
      <c r="WXP59" s="73"/>
      <c r="WXQ59" s="73"/>
      <c r="WXR59" s="73"/>
      <c r="WXS59" s="73"/>
      <c r="WXT59" s="73"/>
      <c r="WXU59" s="73"/>
      <c r="WXV59" s="73"/>
      <c r="WXW59" s="73"/>
      <c r="WXX59" s="73"/>
      <c r="WXY59" s="73"/>
      <c r="WXZ59" s="73"/>
      <c r="WYA59" s="73"/>
      <c r="WYB59" s="73"/>
      <c r="WYC59" s="73"/>
      <c r="WYD59" s="73"/>
      <c r="WYE59" s="73"/>
      <c r="WYF59" s="73"/>
      <c r="WYG59" s="73"/>
      <c r="WYH59" s="73"/>
      <c r="WYI59" s="73"/>
      <c r="WYJ59" s="73"/>
      <c r="WYK59" s="73"/>
      <c r="WYL59" s="73"/>
      <c r="WYM59" s="73"/>
      <c r="WYN59" s="73"/>
      <c r="WYO59" s="73"/>
      <c r="WYP59" s="73"/>
      <c r="WYQ59" s="73"/>
      <c r="WYR59" s="73"/>
      <c r="WYS59" s="73"/>
      <c r="WYT59" s="73"/>
      <c r="WYU59" s="73"/>
      <c r="WYV59" s="73"/>
      <c r="WYW59" s="73"/>
      <c r="WYX59" s="73"/>
      <c r="WYY59" s="73"/>
      <c r="WYZ59" s="73"/>
      <c r="WZA59" s="73"/>
      <c r="WZB59" s="73"/>
      <c r="WZC59" s="73"/>
      <c r="WZD59" s="73"/>
      <c r="WZE59" s="73"/>
      <c r="WZF59" s="73"/>
      <c r="WZG59" s="73"/>
      <c r="WZH59" s="73"/>
      <c r="WZI59" s="73"/>
      <c r="WZJ59" s="73"/>
      <c r="WZK59" s="73"/>
      <c r="WZL59" s="73"/>
      <c r="WZM59" s="73"/>
      <c r="WZN59" s="73"/>
      <c r="WZO59" s="73"/>
      <c r="WZP59" s="73"/>
      <c r="WZQ59" s="73"/>
      <c r="WZR59" s="73"/>
      <c r="WZS59" s="73"/>
      <c r="WZT59" s="73"/>
      <c r="WZU59" s="73"/>
      <c r="WZV59" s="73"/>
      <c r="WZW59" s="73"/>
      <c r="WZX59" s="73"/>
      <c r="WZY59" s="73"/>
      <c r="WZZ59" s="73"/>
      <c r="XAA59" s="73"/>
      <c r="XAB59" s="73"/>
      <c r="XAC59" s="73"/>
      <c r="XAD59" s="73"/>
      <c r="XAE59" s="73"/>
      <c r="XAF59" s="73"/>
      <c r="XAG59" s="73"/>
      <c r="XAH59" s="73"/>
      <c r="XAI59" s="73"/>
      <c r="XAJ59" s="73"/>
      <c r="XAK59" s="73"/>
      <c r="XAL59" s="73"/>
      <c r="XAM59" s="73"/>
      <c r="XAN59" s="73"/>
      <c r="XAO59" s="73"/>
      <c r="XAP59" s="73"/>
      <c r="XAQ59" s="73"/>
      <c r="XAR59" s="73"/>
      <c r="XAS59" s="73"/>
      <c r="XAT59" s="73"/>
      <c r="XAU59" s="73"/>
      <c r="XAV59" s="73"/>
      <c r="XAW59" s="73"/>
      <c r="XAX59" s="73"/>
      <c r="XAY59" s="73"/>
      <c r="XAZ59" s="73"/>
      <c r="XBA59" s="73"/>
      <c r="XBB59" s="73"/>
      <c r="XBC59" s="73"/>
      <c r="XBD59" s="73"/>
      <c r="XBE59" s="73"/>
      <c r="XBF59" s="73"/>
      <c r="XBG59" s="73"/>
      <c r="XBH59" s="73"/>
      <c r="XBI59" s="73"/>
      <c r="XBJ59" s="73"/>
      <c r="XBK59" s="73"/>
      <c r="XBL59" s="73"/>
      <c r="XBM59" s="73"/>
      <c r="XBN59" s="73"/>
      <c r="XBO59" s="73"/>
      <c r="XBP59" s="73"/>
      <c r="XBQ59" s="73"/>
      <c r="XBR59" s="73"/>
      <c r="XBS59" s="73"/>
      <c r="XBT59" s="73"/>
      <c r="XBU59" s="73"/>
      <c r="XBV59" s="73"/>
      <c r="XBW59" s="73"/>
      <c r="XBX59" s="73"/>
      <c r="XBY59" s="73"/>
      <c r="XBZ59" s="73"/>
      <c r="XCA59" s="73"/>
      <c r="XCB59" s="73"/>
      <c r="XCC59" s="73"/>
      <c r="XCD59" s="73"/>
      <c r="XCE59" s="73"/>
      <c r="XCF59" s="73"/>
      <c r="XCG59" s="73"/>
      <c r="XCH59" s="73"/>
      <c r="XCI59" s="73"/>
      <c r="XCJ59" s="73"/>
      <c r="XCK59" s="73"/>
      <c r="XCL59" s="73"/>
      <c r="XCM59" s="73"/>
      <c r="XCN59" s="73"/>
      <c r="XCO59" s="73"/>
      <c r="XCP59" s="73"/>
      <c r="XCQ59" s="73"/>
      <c r="XCR59" s="73"/>
      <c r="XCS59" s="73"/>
      <c r="XCT59" s="73"/>
      <c r="XCU59" s="73"/>
      <c r="XCV59" s="73"/>
      <c r="XCW59" s="73"/>
      <c r="XCX59" s="73"/>
      <c r="XCY59" s="73"/>
      <c r="XCZ59" s="73"/>
      <c r="XDA59" s="73"/>
      <c r="XDB59" s="73"/>
      <c r="XDC59" s="73"/>
      <c r="XDD59" s="73"/>
      <c r="XDE59" s="73"/>
      <c r="XDF59" s="73"/>
      <c r="XDG59" s="73"/>
      <c r="XDH59" s="73"/>
      <c r="XDI59" s="73"/>
      <c r="XDJ59" s="73"/>
      <c r="XDK59" s="73"/>
      <c r="XDL59" s="73"/>
      <c r="XDM59" s="73"/>
      <c r="XDN59" s="73"/>
      <c r="XDO59" s="73"/>
      <c r="XDP59" s="73"/>
      <c r="XDQ59" s="73"/>
      <c r="XDR59" s="73"/>
      <c r="XDS59" s="73"/>
      <c r="XDT59" s="73"/>
      <c r="XDU59" s="73"/>
      <c r="XDV59" s="73"/>
      <c r="XDW59" s="73"/>
      <c r="XDX59" s="73"/>
      <c r="XDY59" s="73"/>
      <c r="XDZ59" s="73"/>
      <c r="XEA59" s="73"/>
      <c r="XEB59" s="73"/>
      <c r="XEC59" s="73"/>
      <c r="XED59" s="73"/>
      <c r="XEE59" s="73"/>
      <c r="XEF59" s="73"/>
      <c r="XEG59" s="73"/>
      <c r="XEH59" s="73"/>
      <c r="XEI59" s="73"/>
      <c r="XEJ59" s="73"/>
      <c r="XEK59" s="73"/>
    </row>
    <row r="60" spans="1:16365" s="74" customFormat="1" ht="15.75" thickBot="1" x14ac:dyDescent="0.3">
      <c r="A60" s="73"/>
      <c r="B60" s="73" t="s">
        <v>103</v>
      </c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3"/>
      <c r="GK60" s="73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  <c r="JD60" s="73"/>
      <c r="JE60" s="73"/>
      <c r="JF60" s="73"/>
      <c r="JG60" s="73"/>
      <c r="JH60" s="73"/>
      <c r="JI60" s="73"/>
      <c r="JJ60" s="73"/>
      <c r="JK60" s="73"/>
      <c r="JL60" s="73"/>
      <c r="JM60" s="73"/>
      <c r="JN60" s="73"/>
      <c r="JO60" s="73"/>
      <c r="JP60" s="73"/>
      <c r="JQ60" s="73"/>
      <c r="JR60" s="73"/>
      <c r="JS60" s="73"/>
      <c r="JT60" s="73"/>
      <c r="JU60" s="73"/>
      <c r="JV60" s="73"/>
      <c r="JW60" s="73"/>
      <c r="JX60" s="73"/>
      <c r="JY60" s="73"/>
      <c r="JZ60" s="73"/>
      <c r="KA60" s="73"/>
      <c r="KB60" s="73"/>
      <c r="KC60" s="73"/>
      <c r="KD60" s="73"/>
      <c r="KE60" s="73"/>
      <c r="KF60" s="73"/>
      <c r="KG60" s="73"/>
      <c r="KH60" s="73"/>
      <c r="KI60" s="73"/>
      <c r="KJ60" s="73"/>
      <c r="KK60" s="73"/>
      <c r="KL60" s="73"/>
      <c r="KM60" s="73"/>
      <c r="KN60" s="73"/>
      <c r="KO60" s="73"/>
      <c r="KP60" s="73"/>
      <c r="KQ60" s="73"/>
      <c r="KR60" s="73"/>
      <c r="KS60" s="73"/>
      <c r="KT60" s="73"/>
      <c r="KU60" s="73"/>
      <c r="KV60" s="73"/>
      <c r="KW60" s="73"/>
      <c r="KX60" s="73"/>
      <c r="KY60" s="73"/>
      <c r="KZ60" s="73"/>
      <c r="LA60" s="73"/>
      <c r="LB60" s="73"/>
      <c r="LC60" s="73"/>
      <c r="LD60" s="73"/>
      <c r="LE60" s="73"/>
      <c r="LF60" s="73"/>
      <c r="LG60" s="73"/>
      <c r="LH60" s="73"/>
      <c r="LI60" s="73"/>
      <c r="LJ60" s="73"/>
      <c r="LK60" s="73"/>
      <c r="LL60" s="73"/>
      <c r="LM60" s="73"/>
      <c r="LN60" s="73"/>
      <c r="LO60" s="73"/>
      <c r="LP60" s="73"/>
      <c r="LQ60" s="73"/>
      <c r="LR60" s="73"/>
      <c r="LS60" s="73"/>
      <c r="LT60" s="73"/>
      <c r="LU60" s="73"/>
      <c r="LV60" s="73"/>
      <c r="LW60" s="73"/>
      <c r="LX60" s="73"/>
      <c r="LY60" s="73"/>
      <c r="LZ60" s="73"/>
      <c r="MA60" s="73"/>
      <c r="MB60" s="73"/>
      <c r="MC60" s="73"/>
      <c r="MD60" s="73"/>
      <c r="ME60" s="73"/>
      <c r="MF60" s="73"/>
      <c r="MG60" s="73"/>
      <c r="MH60" s="73"/>
      <c r="MI60" s="73"/>
      <c r="MJ60" s="73"/>
      <c r="MK60" s="73"/>
      <c r="ML60" s="73"/>
      <c r="MM60" s="73"/>
      <c r="MN60" s="73"/>
      <c r="MO60" s="73"/>
      <c r="MP60" s="73"/>
      <c r="MQ60" s="73"/>
      <c r="MR60" s="73"/>
      <c r="MS60" s="73"/>
      <c r="MT60" s="73"/>
      <c r="MU60" s="73"/>
      <c r="MV60" s="73"/>
      <c r="MW60" s="73"/>
      <c r="MX60" s="73"/>
      <c r="MY60" s="73"/>
      <c r="MZ60" s="73"/>
      <c r="NA60" s="73"/>
      <c r="NB60" s="73"/>
      <c r="NC60" s="73"/>
      <c r="ND60" s="73"/>
      <c r="NE60" s="73"/>
      <c r="NF60" s="73"/>
      <c r="NG60" s="73"/>
      <c r="NH60" s="73"/>
      <c r="NI60" s="73"/>
      <c r="NJ60" s="73"/>
      <c r="NK60" s="73"/>
      <c r="NL60" s="73"/>
      <c r="NM60" s="73"/>
      <c r="NN60" s="73"/>
      <c r="NO60" s="73"/>
      <c r="NP60" s="73"/>
      <c r="NQ60" s="73"/>
      <c r="NR60" s="73"/>
      <c r="NS60" s="73"/>
      <c r="NT60" s="73"/>
      <c r="NU60" s="73"/>
      <c r="NV60" s="73"/>
      <c r="NW60" s="73"/>
      <c r="NX60" s="73"/>
      <c r="NY60" s="73"/>
      <c r="NZ60" s="73"/>
      <c r="OA60" s="73"/>
      <c r="OB60" s="73"/>
      <c r="OC60" s="73"/>
      <c r="OD60" s="73"/>
      <c r="OE60" s="73"/>
      <c r="OF60" s="73"/>
      <c r="OG60" s="73"/>
      <c r="OH60" s="73"/>
      <c r="OI60" s="73"/>
      <c r="OJ60" s="73"/>
      <c r="OK60" s="73"/>
      <c r="OL60" s="73"/>
      <c r="OM60" s="73"/>
      <c r="ON60" s="73"/>
      <c r="OO60" s="73"/>
      <c r="OP60" s="73"/>
      <c r="OQ60" s="73"/>
      <c r="OR60" s="73"/>
      <c r="OS60" s="73"/>
      <c r="OT60" s="73"/>
      <c r="OU60" s="73"/>
      <c r="OV60" s="73"/>
      <c r="OW60" s="73"/>
      <c r="OX60" s="73"/>
      <c r="OY60" s="73"/>
      <c r="OZ60" s="73"/>
      <c r="PA60" s="73"/>
      <c r="PB60" s="73"/>
      <c r="PC60" s="73"/>
      <c r="PD60" s="73"/>
      <c r="PE60" s="73"/>
      <c r="PF60" s="73"/>
      <c r="PG60" s="73"/>
      <c r="PH60" s="73"/>
      <c r="PI60" s="73"/>
      <c r="PJ60" s="73"/>
      <c r="PK60" s="73"/>
      <c r="PL60" s="73"/>
      <c r="PM60" s="73"/>
      <c r="PN60" s="73"/>
      <c r="PO60" s="73"/>
      <c r="PP60" s="73"/>
      <c r="PQ60" s="73"/>
      <c r="PR60" s="73"/>
      <c r="PS60" s="73"/>
      <c r="PT60" s="73"/>
      <c r="PU60" s="73"/>
      <c r="PV60" s="73"/>
      <c r="PW60" s="73"/>
      <c r="PX60" s="73"/>
      <c r="PY60" s="73"/>
      <c r="PZ60" s="73"/>
      <c r="QA60" s="73"/>
      <c r="QB60" s="73"/>
      <c r="QC60" s="73"/>
      <c r="QD60" s="73"/>
      <c r="QE60" s="73"/>
      <c r="QF60" s="73"/>
      <c r="QG60" s="73"/>
      <c r="QH60" s="73"/>
      <c r="QI60" s="73"/>
      <c r="QJ60" s="73"/>
      <c r="QK60" s="73"/>
      <c r="QL60" s="73"/>
      <c r="QM60" s="73"/>
      <c r="QN60" s="73"/>
      <c r="QO60" s="73"/>
      <c r="QP60" s="73"/>
      <c r="QQ60" s="73"/>
      <c r="QR60" s="73"/>
      <c r="QS60" s="73"/>
      <c r="QT60" s="73"/>
      <c r="QU60" s="73"/>
      <c r="QV60" s="73"/>
      <c r="QW60" s="73"/>
      <c r="QX60" s="73"/>
      <c r="QY60" s="73"/>
      <c r="QZ60" s="73"/>
      <c r="RA60" s="73"/>
      <c r="RB60" s="73"/>
      <c r="RC60" s="73"/>
      <c r="RD60" s="73"/>
      <c r="RE60" s="73"/>
      <c r="RF60" s="73"/>
      <c r="RG60" s="73"/>
      <c r="RH60" s="73"/>
      <c r="RI60" s="73"/>
      <c r="RJ60" s="73"/>
      <c r="RK60" s="73"/>
      <c r="RL60" s="73"/>
      <c r="RM60" s="73"/>
      <c r="RN60" s="73"/>
      <c r="RO60" s="73"/>
      <c r="RP60" s="73"/>
      <c r="RQ60" s="73"/>
      <c r="RR60" s="73"/>
      <c r="RS60" s="73"/>
      <c r="RT60" s="73"/>
      <c r="RU60" s="73"/>
      <c r="RV60" s="73"/>
      <c r="RW60" s="73"/>
      <c r="RX60" s="73"/>
      <c r="RY60" s="73"/>
      <c r="RZ60" s="73"/>
      <c r="SA60" s="73"/>
      <c r="SB60" s="73"/>
      <c r="SC60" s="73"/>
      <c r="SD60" s="73"/>
      <c r="SE60" s="73"/>
      <c r="SF60" s="73"/>
      <c r="SG60" s="73"/>
      <c r="SH60" s="73"/>
      <c r="SI60" s="73"/>
      <c r="SJ60" s="73"/>
      <c r="SK60" s="73"/>
      <c r="SL60" s="73"/>
      <c r="SM60" s="73"/>
      <c r="SN60" s="73"/>
      <c r="SO60" s="73"/>
      <c r="SP60" s="73"/>
      <c r="SQ60" s="73"/>
      <c r="SR60" s="73"/>
      <c r="SS60" s="73"/>
      <c r="ST60" s="73"/>
      <c r="SU60" s="73"/>
      <c r="SV60" s="73"/>
      <c r="SW60" s="73"/>
      <c r="SX60" s="73"/>
      <c r="SY60" s="73"/>
      <c r="SZ60" s="73"/>
      <c r="TA60" s="73"/>
      <c r="TB60" s="73"/>
      <c r="TC60" s="73"/>
      <c r="TD60" s="73"/>
      <c r="TE60" s="73"/>
      <c r="TF60" s="73"/>
      <c r="TG60" s="73"/>
      <c r="TH60" s="73"/>
      <c r="TI60" s="73"/>
      <c r="TJ60" s="73"/>
      <c r="TK60" s="73"/>
      <c r="TL60" s="73"/>
      <c r="TM60" s="73"/>
      <c r="TN60" s="73"/>
      <c r="TO60" s="73"/>
      <c r="TP60" s="73"/>
      <c r="TQ60" s="73"/>
      <c r="TR60" s="73"/>
      <c r="TS60" s="73"/>
      <c r="TT60" s="73"/>
      <c r="TU60" s="73"/>
      <c r="TV60" s="73"/>
      <c r="TW60" s="73"/>
      <c r="TX60" s="73"/>
      <c r="TY60" s="73"/>
      <c r="TZ60" s="73"/>
      <c r="UA60" s="73"/>
      <c r="UB60" s="73"/>
      <c r="UC60" s="73"/>
      <c r="UD60" s="73"/>
      <c r="UE60" s="73"/>
      <c r="UF60" s="73"/>
      <c r="UG60" s="73"/>
      <c r="UH60" s="73"/>
      <c r="UI60" s="73"/>
      <c r="UJ60" s="73"/>
      <c r="UK60" s="73"/>
      <c r="UL60" s="73"/>
      <c r="UM60" s="73"/>
      <c r="UN60" s="73"/>
      <c r="UO60" s="73"/>
      <c r="UP60" s="73"/>
      <c r="UQ60" s="73"/>
      <c r="UR60" s="73"/>
      <c r="US60" s="73"/>
      <c r="UT60" s="73"/>
      <c r="UU60" s="73"/>
      <c r="UV60" s="73"/>
      <c r="UW60" s="73"/>
      <c r="UX60" s="73"/>
      <c r="UY60" s="73"/>
      <c r="UZ60" s="73"/>
      <c r="VA60" s="73"/>
      <c r="VB60" s="73"/>
      <c r="VC60" s="73"/>
      <c r="VD60" s="73"/>
      <c r="VE60" s="73"/>
      <c r="VF60" s="73"/>
      <c r="VG60" s="73"/>
      <c r="VH60" s="73"/>
      <c r="VI60" s="73"/>
      <c r="VJ60" s="73"/>
      <c r="VK60" s="73"/>
      <c r="VL60" s="73"/>
      <c r="VM60" s="73"/>
      <c r="VN60" s="73"/>
      <c r="VO60" s="73"/>
      <c r="VP60" s="73"/>
      <c r="VQ60" s="73"/>
      <c r="VR60" s="73"/>
      <c r="VS60" s="73"/>
      <c r="VT60" s="73"/>
      <c r="VU60" s="73"/>
      <c r="VV60" s="73"/>
      <c r="VW60" s="73"/>
      <c r="VX60" s="73"/>
      <c r="VY60" s="73"/>
      <c r="VZ60" s="73"/>
      <c r="WA60" s="73"/>
      <c r="WB60" s="73"/>
      <c r="WC60" s="73"/>
      <c r="WD60" s="73"/>
      <c r="WE60" s="73"/>
      <c r="WF60" s="73"/>
      <c r="WG60" s="73"/>
      <c r="WH60" s="73"/>
      <c r="WI60" s="73"/>
      <c r="WJ60" s="73"/>
      <c r="WK60" s="73"/>
      <c r="WL60" s="73"/>
      <c r="WM60" s="73"/>
      <c r="WN60" s="73"/>
      <c r="WO60" s="73"/>
      <c r="WP60" s="73"/>
      <c r="WQ60" s="73"/>
      <c r="WR60" s="73"/>
      <c r="WS60" s="73"/>
      <c r="WT60" s="73"/>
      <c r="WU60" s="73"/>
      <c r="WV60" s="73"/>
      <c r="WW60" s="73"/>
      <c r="WX60" s="73"/>
      <c r="WY60" s="73"/>
      <c r="WZ60" s="73"/>
      <c r="XA60" s="73"/>
      <c r="XB60" s="73"/>
      <c r="XC60" s="73"/>
      <c r="XD60" s="73"/>
      <c r="XE60" s="73"/>
      <c r="XF60" s="73"/>
      <c r="XG60" s="73"/>
      <c r="XH60" s="73"/>
      <c r="XI60" s="73"/>
      <c r="XJ60" s="73"/>
      <c r="XK60" s="73"/>
      <c r="XL60" s="73"/>
      <c r="XM60" s="73"/>
      <c r="XN60" s="73"/>
      <c r="XO60" s="73"/>
      <c r="XP60" s="73"/>
      <c r="XQ60" s="73"/>
      <c r="XR60" s="73"/>
      <c r="XS60" s="73"/>
      <c r="XT60" s="73"/>
      <c r="XU60" s="73"/>
      <c r="XV60" s="73"/>
      <c r="XW60" s="73"/>
      <c r="XX60" s="73"/>
      <c r="XY60" s="73"/>
      <c r="XZ60" s="73"/>
      <c r="YA60" s="73"/>
      <c r="YB60" s="73"/>
      <c r="YC60" s="73"/>
      <c r="YD60" s="73"/>
      <c r="YE60" s="73"/>
      <c r="YF60" s="73"/>
      <c r="YG60" s="73"/>
      <c r="YH60" s="73"/>
      <c r="YI60" s="73"/>
      <c r="YJ60" s="73"/>
      <c r="YK60" s="73"/>
      <c r="YL60" s="73"/>
      <c r="YM60" s="73"/>
      <c r="YN60" s="73"/>
      <c r="YO60" s="73"/>
      <c r="YP60" s="73"/>
      <c r="YQ60" s="73"/>
      <c r="YR60" s="73"/>
      <c r="YS60" s="73"/>
      <c r="YT60" s="73"/>
      <c r="YU60" s="73"/>
      <c r="YV60" s="73"/>
      <c r="YW60" s="73"/>
      <c r="YX60" s="73"/>
      <c r="YY60" s="73"/>
      <c r="YZ60" s="73"/>
      <c r="ZA60" s="73"/>
      <c r="ZB60" s="73"/>
      <c r="ZC60" s="73"/>
      <c r="ZD60" s="73"/>
      <c r="ZE60" s="73"/>
      <c r="ZF60" s="73"/>
      <c r="ZG60" s="73"/>
      <c r="ZH60" s="73"/>
      <c r="ZI60" s="73"/>
      <c r="ZJ60" s="73"/>
      <c r="ZK60" s="73"/>
      <c r="ZL60" s="73"/>
      <c r="ZM60" s="73"/>
      <c r="ZN60" s="73"/>
      <c r="ZO60" s="73"/>
      <c r="ZP60" s="73"/>
      <c r="ZQ60" s="73"/>
      <c r="ZR60" s="73"/>
      <c r="ZS60" s="73"/>
      <c r="ZT60" s="73"/>
      <c r="ZU60" s="73"/>
      <c r="ZV60" s="73"/>
      <c r="ZW60" s="73"/>
      <c r="ZX60" s="73"/>
      <c r="ZY60" s="73"/>
      <c r="ZZ60" s="73"/>
      <c r="AAA60" s="73"/>
      <c r="AAB60" s="73"/>
      <c r="AAC60" s="73"/>
      <c r="AAD60" s="73"/>
      <c r="AAE60" s="73"/>
      <c r="AAF60" s="73"/>
      <c r="AAG60" s="73"/>
      <c r="AAH60" s="73"/>
      <c r="AAI60" s="73"/>
      <c r="AAJ60" s="73"/>
      <c r="AAK60" s="73"/>
      <c r="AAL60" s="73"/>
      <c r="AAM60" s="73"/>
      <c r="AAN60" s="73"/>
      <c r="AAO60" s="73"/>
      <c r="AAP60" s="73"/>
      <c r="AAQ60" s="73"/>
      <c r="AAR60" s="73"/>
      <c r="AAS60" s="73"/>
      <c r="AAT60" s="73"/>
      <c r="AAU60" s="73"/>
      <c r="AAV60" s="73"/>
      <c r="AAW60" s="73"/>
      <c r="AAX60" s="73"/>
      <c r="AAY60" s="73"/>
      <c r="AAZ60" s="73"/>
      <c r="ABA60" s="73"/>
      <c r="ABB60" s="73"/>
      <c r="ABC60" s="73"/>
      <c r="ABD60" s="73"/>
      <c r="ABE60" s="73"/>
      <c r="ABF60" s="73"/>
      <c r="ABG60" s="73"/>
      <c r="ABH60" s="73"/>
      <c r="ABI60" s="73"/>
      <c r="ABJ60" s="73"/>
      <c r="ABK60" s="73"/>
      <c r="ABL60" s="73"/>
      <c r="ABM60" s="73"/>
      <c r="ABN60" s="73"/>
      <c r="ABO60" s="73"/>
      <c r="ABP60" s="73"/>
      <c r="ABQ60" s="73"/>
      <c r="ABR60" s="73"/>
      <c r="ABS60" s="73"/>
      <c r="ABT60" s="73"/>
      <c r="ABU60" s="73"/>
      <c r="ABV60" s="73"/>
      <c r="ABW60" s="73"/>
      <c r="ABX60" s="73"/>
      <c r="ABY60" s="73"/>
      <c r="ABZ60" s="73"/>
      <c r="ACA60" s="73"/>
      <c r="ACB60" s="73"/>
      <c r="ACC60" s="73"/>
      <c r="ACD60" s="73"/>
      <c r="ACE60" s="73"/>
      <c r="ACF60" s="73"/>
      <c r="ACG60" s="73"/>
      <c r="ACH60" s="73"/>
      <c r="ACI60" s="73"/>
      <c r="ACJ60" s="73"/>
      <c r="ACK60" s="73"/>
      <c r="ACL60" s="73"/>
      <c r="ACM60" s="73"/>
      <c r="ACN60" s="73"/>
      <c r="ACO60" s="73"/>
      <c r="ACP60" s="73"/>
      <c r="ACQ60" s="73"/>
      <c r="ACR60" s="73"/>
      <c r="ACS60" s="73"/>
      <c r="ACT60" s="73"/>
      <c r="ACU60" s="73"/>
      <c r="ACV60" s="73"/>
      <c r="ACW60" s="73"/>
      <c r="ACX60" s="73"/>
      <c r="ACY60" s="73"/>
      <c r="ACZ60" s="73"/>
      <c r="ADA60" s="73"/>
      <c r="ADB60" s="73"/>
      <c r="ADC60" s="73"/>
      <c r="ADD60" s="73"/>
      <c r="ADE60" s="73"/>
      <c r="ADF60" s="73"/>
      <c r="ADG60" s="73"/>
      <c r="ADH60" s="73"/>
      <c r="ADI60" s="73"/>
      <c r="ADJ60" s="73"/>
      <c r="ADK60" s="73"/>
      <c r="ADL60" s="73"/>
      <c r="ADM60" s="73"/>
      <c r="ADN60" s="73"/>
      <c r="ADO60" s="73"/>
      <c r="ADP60" s="73"/>
      <c r="ADQ60" s="73"/>
      <c r="ADR60" s="73"/>
      <c r="ADS60" s="73"/>
      <c r="ADT60" s="73"/>
      <c r="ADU60" s="73"/>
      <c r="ADV60" s="73"/>
      <c r="ADW60" s="73"/>
      <c r="ADX60" s="73"/>
      <c r="ADY60" s="73"/>
      <c r="ADZ60" s="73"/>
      <c r="AEA60" s="73"/>
      <c r="AEB60" s="73"/>
      <c r="AEC60" s="73"/>
      <c r="AED60" s="73"/>
      <c r="AEE60" s="73"/>
      <c r="AEF60" s="73"/>
      <c r="AEG60" s="73"/>
      <c r="AEH60" s="73"/>
      <c r="AEI60" s="73"/>
      <c r="AEJ60" s="73"/>
      <c r="AEK60" s="73"/>
      <c r="AEL60" s="73"/>
      <c r="AEM60" s="73"/>
      <c r="AEN60" s="73"/>
      <c r="AEO60" s="73"/>
      <c r="AEP60" s="73"/>
      <c r="AEQ60" s="73"/>
      <c r="AER60" s="73"/>
      <c r="AES60" s="73"/>
      <c r="AET60" s="73"/>
      <c r="AEU60" s="73"/>
      <c r="AEV60" s="73"/>
      <c r="AEW60" s="73"/>
      <c r="AEX60" s="73"/>
      <c r="AEY60" s="73"/>
      <c r="AEZ60" s="73"/>
      <c r="AFA60" s="73"/>
      <c r="AFB60" s="73"/>
      <c r="AFC60" s="73"/>
      <c r="AFD60" s="73"/>
      <c r="AFE60" s="73"/>
      <c r="AFF60" s="73"/>
      <c r="AFG60" s="73"/>
      <c r="AFH60" s="73"/>
      <c r="AFI60" s="73"/>
      <c r="AFJ60" s="73"/>
      <c r="AFK60" s="73"/>
      <c r="AFL60" s="73"/>
      <c r="AFM60" s="73"/>
      <c r="AFN60" s="73"/>
      <c r="AFO60" s="73"/>
      <c r="AFP60" s="73"/>
      <c r="AFQ60" s="73"/>
      <c r="AFR60" s="73"/>
      <c r="AFS60" s="73"/>
      <c r="AFT60" s="73"/>
      <c r="AFU60" s="73"/>
      <c r="AFV60" s="73"/>
      <c r="AFW60" s="73"/>
      <c r="AFX60" s="73"/>
      <c r="AFY60" s="73"/>
      <c r="AFZ60" s="73"/>
      <c r="AGA60" s="73"/>
      <c r="AGB60" s="73"/>
      <c r="AGC60" s="73"/>
      <c r="AGD60" s="73"/>
      <c r="AGE60" s="73"/>
      <c r="AGF60" s="73"/>
      <c r="AGG60" s="73"/>
      <c r="AGH60" s="73"/>
      <c r="AGI60" s="73"/>
      <c r="AGJ60" s="73"/>
      <c r="AGK60" s="73"/>
      <c r="AGL60" s="73"/>
      <c r="AGM60" s="73"/>
      <c r="AGN60" s="73"/>
      <c r="AGO60" s="73"/>
      <c r="AGP60" s="73"/>
      <c r="AGQ60" s="73"/>
      <c r="AGR60" s="73"/>
      <c r="AGS60" s="73"/>
      <c r="AGT60" s="73"/>
      <c r="AGU60" s="73"/>
      <c r="AGV60" s="73"/>
      <c r="AGW60" s="73"/>
      <c r="AGX60" s="73"/>
      <c r="AGY60" s="73"/>
      <c r="AGZ60" s="73"/>
      <c r="AHA60" s="73"/>
      <c r="AHB60" s="73"/>
      <c r="AHC60" s="73"/>
      <c r="AHD60" s="73"/>
      <c r="AHE60" s="73"/>
      <c r="AHF60" s="73"/>
      <c r="AHG60" s="73"/>
      <c r="AHH60" s="73"/>
      <c r="AHI60" s="73"/>
      <c r="AHJ60" s="73"/>
      <c r="AHK60" s="73"/>
      <c r="AHL60" s="73"/>
      <c r="AHM60" s="73"/>
      <c r="AHN60" s="73"/>
      <c r="AHO60" s="73"/>
      <c r="AHP60" s="73"/>
      <c r="AHQ60" s="73"/>
      <c r="AHR60" s="73"/>
      <c r="AHS60" s="73"/>
      <c r="AHT60" s="73"/>
      <c r="AHU60" s="73"/>
      <c r="AHV60" s="73"/>
      <c r="AHW60" s="73"/>
      <c r="AHX60" s="73"/>
      <c r="AHY60" s="73"/>
      <c r="AHZ60" s="73"/>
      <c r="AIA60" s="73"/>
      <c r="AIB60" s="73"/>
      <c r="AIC60" s="73"/>
      <c r="AID60" s="73"/>
      <c r="AIE60" s="73"/>
      <c r="AIF60" s="73"/>
      <c r="AIG60" s="73"/>
      <c r="AIH60" s="73"/>
      <c r="AII60" s="73"/>
      <c r="AIJ60" s="73"/>
      <c r="AIK60" s="73"/>
      <c r="AIL60" s="73"/>
      <c r="AIM60" s="73"/>
      <c r="AIN60" s="73"/>
      <c r="AIO60" s="73"/>
      <c r="AIP60" s="73"/>
      <c r="AIQ60" s="73"/>
      <c r="AIR60" s="73"/>
      <c r="AIS60" s="73"/>
      <c r="AIT60" s="73"/>
      <c r="AIU60" s="73"/>
      <c r="AIV60" s="73"/>
      <c r="AIW60" s="73"/>
      <c r="AIX60" s="73"/>
      <c r="AIY60" s="73"/>
      <c r="AIZ60" s="73"/>
      <c r="AJA60" s="73"/>
      <c r="AJB60" s="73"/>
      <c r="AJC60" s="73"/>
      <c r="AJD60" s="73"/>
      <c r="AJE60" s="73"/>
      <c r="AJF60" s="73"/>
      <c r="AJG60" s="73"/>
      <c r="AJH60" s="73"/>
      <c r="AJI60" s="73"/>
      <c r="AJJ60" s="73"/>
      <c r="AJK60" s="73"/>
      <c r="AJL60" s="73"/>
      <c r="AJM60" s="73"/>
      <c r="AJN60" s="73"/>
      <c r="AJO60" s="73"/>
      <c r="AJP60" s="73"/>
      <c r="AJQ60" s="73"/>
      <c r="AJR60" s="73"/>
      <c r="AJS60" s="73"/>
      <c r="AJT60" s="73"/>
      <c r="AJU60" s="73"/>
      <c r="AJV60" s="73"/>
      <c r="AJW60" s="73"/>
      <c r="AJX60" s="73"/>
      <c r="AJY60" s="73"/>
      <c r="AJZ60" s="73"/>
      <c r="AKA60" s="73"/>
      <c r="AKB60" s="73"/>
      <c r="AKC60" s="73"/>
      <c r="AKD60" s="73"/>
      <c r="AKE60" s="73"/>
      <c r="AKF60" s="73"/>
      <c r="AKG60" s="73"/>
      <c r="AKH60" s="73"/>
      <c r="AKI60" s="73"/>
      <c r="AKJ60" s="73"/>
      <c r="AKK60" s="73"/>
      <c r="AKL60" s="73"/>
      <c r="AKM60" s="73"/>
      <c r="AKN60" s="73"/>
      <c r="AKO60" s="73"/>
      <c r="AKP60" s="73"/>
      <c r="AKQ60" s="73"/>
      <c r="AKR60" s="73"/>
      <c r="AKS60" s="73"/>
      <c r="AKT60" s="73"/>
      <c r="AKU60" s="73"/>
      <c r="AKV60" s="73"/>
      <c r="AKW60" s="73"/>
      <c r="AKX60" s="73"/>
      <c r="AKY60" s="73"/>
      <c r="AKZ60" s="73"/>
      <c r="ALA60" s="73"/>
      <c r="ALB60" s="73"/>
      <c r="ALC60" s="73"/>
      <c r="ALD60" s="73"/>
      <c r="ALE60" s="73"/>
      <c r="ALF60" s="73"/>
      <c r="ALG60" s="73"/>
      <c r="ALH60" s="73"/>
      <c r="ALI60" s="73"/>
      <c r="ALJ60" s="73"/>
      <c r="ALK60" s="73"/>
      <c r="ALL60" s="73"/>
      <c r="ALM60" s="73"/>
      <c r="ALN60" s="73"/>
      <c r="ALO60" s="73"/>
      <c r="ALP60" s="73"/>
      <c r="ALQ60" s="73"/>
      <c r="ALR60" s="73"/>
      <c r="ALS60" s="73"/>
      <c r="ALT60" s="73"/>
      <c r="ALU60" s="73"/>
      <c r="ALV60" s="73"/>
      <c r="ALW60" s="73"/>
      <c r="ALX60" s="73"/>
      <c r="ALY60" s="73"/>
      <c r="ALZ60" s="73"/>
      <c r="AMA60" s="73"/>
      <c r="AMB60" s="73"/>
      <c r="AMC60" s="73"/>
      <c r="AMD60" s="73"/>
      <c r="AME60" s="73"/>
      <c r="AMF60" s="73"/>
      <c r="AMG60" s="73"/>
      <c r="AMH60" s="73"/>
      <c r="AMI60" s="73"/>
      <c r="AMJ60" s="73"/>
      <c r="AMK60" s="73"/>
      <c r="AML60" s="73"/>
      <c r="AMM60" s="73"/>
      <c r="AMN60" s="73"/>
      <c r="AMO60" s="73"/>
      <c r="AMP60" s="73"/>
      <c r="AMQ60" s="73"/>
      <c r="AMR60" s="73"/>
      <c r="AMS60" s="73"/>
      <c r="AMT60" s="73"/>
      <c r="AMU60" s="73"/>
      <c r="AMV60" s="73"/>
      <c r="AMW60" s="73"/>
      <c r="AMX60" s="73"/>
      <c r="AMY60" s="73"/>
      <c r="AMZ60" s="73"/>
      <c r="ANA60" s="73"/>
      <c r="ANB60" s="73"/>
      <c r="ANC60" s="73"/>
      <c r="AND60" s="73"/>
      <c r="ANE60" s="73"/>
      <c r="ANF60" s="73"/>
      <c r="ANG60" s="73"/>
      <c r="ANH60" s="73"/>
      <c r="ANI60" s="73"/>
      <c r="ANJ60" s="73"/>
      <c r="ANK60" s="73"/>
      <c r="ANL60" s="73"/>
      <c r="ANM60" s="73"/>
      <c r="ANN60" s="73"/>
      <c r="ANO60" s="73"/>
      <c r="ANP60" s="73"/>
      <c r="ANQ60" s="73"/>
      <c r="ANR60" s="73"/>
      <c r="ANS60" s="73"/>
      <c r="ANT60" s="73"/>
      <c r="ANU60" s="73"/>
      <c r="ANV60" s="73"/>
      <c r="ANW60" s="73"/>
      <c r="ANX60" s="73"/>
      <c r="ANY60" s="73"/>
      <c r="ANZ60" s="73"/>
      <c r="AOA60" s="73"/>
      <c r="AOB60" s="73"/>
      <c r="AOC60" s="73"/>
      <c r="AOD60" s="73"/>
      <c r="AOE60" s="73"/>
      <c r="AOF60" s="73"/>
      <c r="AOG60" s="73"/>
      <c r="AOH60" s="73"/>
      <c r="AOI60" s="73"/>
      <c r="AOJ60" s="73"/>
      <c r="AOK60" s="73"/>
      <c r="AOL60" s="73"/>
      <c r="AOM60" s="73"/>
      <c r="AON60" s="73"/>
      <c r="AOO60" s="73"/>
      <c r="AOP60" s="73"/>
      <c r="AOQ60" s="73"/>
      <c r="AOR60" s="73"/>
      <c r="AOS60" s="73"/>
      <c r="AOT60" s="73"/>
      <c r="AOU60" s="73"/>
      <c r="AOV60" s="73"/>
      <c r="AOW60" s="73"/>
      <c r="AOX60" s="73"/>
      <c r="AOY60" s="73"/>
      <c r="AOZ60" s="73"/>
      <c r="APA60" s="73"/>
      <c r="APB60" s="73"/>
      <c r="APC60" s="73"/>
      <c r="APD60" s="73"/>
      <c r="APE60" s="73"/>
      <c r="APF60" s="73"/>
      <c r="APG60" s="73"/>
      <c r="APH60" s="73"/>
      <c r="API60" s="73"/>
      <c r="APJ60" s="73"/>
      <c r="APK60" s="73"/>
      <c r="APL60" s="73"/>
      <c r="APM60" s="73"/>
      <c r="APN60" s="73"/>
      <c r="APO60" s="73"/>
      <c r="APP60" s="73"/>
      <c r="APQ60" s="73"/>
      <c r="APR60" s="73"/>
      <c r="APS60" s="73"/>
      <c r="APT60" s="73"/>
      <c r="APU60" s="73"/>
      <c r="APV60" s="73"/>
      <c r="APW60" s="73"/>
      <c r="APX60" s="73"/>
      <c r="APY60" s="73"/>
      <c r="APZ60" s="73"/>
      <c r="AQA60" s="73"/>
      <c r="AQB60" s="73"/>
      <c r="AQC60" s="73"/>
      <c r="AQD60" s="73"/>
      <c r="AQE60" s="73"/>
      <c r="AQF60" s="73"/>
      <c r="AQG60" s="73"/>
      <c r="AQH60" s="73"/>
      <c r="AQI60" s="73"/>
      <c r="AQJ60" s="73"/>
      <c r="AQK60" s="73"/>
      <c r="AQL60" s="73"/>
      <c r="AQM60" s="73"/>
      <c r="AQN60" s="73"/>
      <c r="AQO60" s="73"/>
      <c r="AQP60" s="73"/>
      <c r="AQQ60" s="73"/>
      <c r="AQR60" s="73"/>
      <c r="AQS60" s="73"/>
      <c r="AQT60" s="73"/>
      <c r="AQU60" s="73"/>
      <c r="AQV60" s="73"/>
      <c r="AQW60" s="73"/>
      <c r="AQX60" s="73"/>
      <c r="AQY60" s="73"/>
      <c r="AQZ60" s="73"/>
      <c r="ARA60" s="73"/>
      <c r="ARB60" s="73"/>
      <c r="ARC60" s="73"/>
      <c r="ARD60" s="73"/>
      <c r="ARE60" s="73"/>
      <c r="ARF60" s="73"/>
      <c r="ARG60" s="73"/>
      <c r="ARH60" s="73"/>
      <c r="ARI60" s="73"/>
      <c r="ARJ60" s="73"/>
      <c r="ARK60" s="73"/>
      <c r="ARL60" s="73"/>
      <c r="ARM60" s="73"/>
      <c r="ARN60" s="73"/>
      <c r="ARO60" s="73"/>
      <c r="ARP60" s="73"/>
      <c r="ARQ60" s="73"/>
      <c r="ARR60" s="73"/>
      <c r="ARS60" s="73"/>
      <c r="ART60" s="73"/>
      <c r="ARU60" s="73"/>
      <c r="ARV60" s="73"/>
      <c r="ARW60" s="73"/>
      <c r="ARX60" s="73"/>
      <c r="ARY60" s="73"/>
      <c r="ARZ60" s="73"/>
      <c r="ASA60" s="73"/>
      <c r="ASB60" s="73"/>
      <c r="ASC60" s="73"/>
      <c r="ASD60" s="73"/>
      <c r="ASE60" s="73"/>
      <c r="ASF60" s="73"/>
      <c r="ASG60" s="73"/>
      <c r="ASH60" s="73"/>
      <c r="ASI60" s="73"/>
      <c r="ASJ60" s="73"/>
      <c r="ASK60" s="73"/>
      <c r="ASL60" s="73"/>
      <c r="ASM60" s="73"/>
      <c r="ASN60" s="73"/>
      <c r="ASO60" s="73"/>
      <c r="ASP60" s="73"/>
      <c r="ASQ60" s="73"/>
      <c r="ASR60" s="73"/>
      <c r="ASS60" s="73"/>
      <c r="AST60" s="73"/>
      <c r="ASU60" s="73"/>
      <c r="ASV60" s="73"/>
      <c r="ASW60" s="73"/>
      <c r="ASX60" s="73"/>
      <c r="ASY60" s="73"/>
      <c r="ASZ60" s="73"/>
      <c r="ATA60" s="73"/>
      <c r="ATB60" s="73"/>
      <c r="ATC60" s="73"/>
      <c r="ATD60" s="73"/>
      <c r="ATE60" s="73"/>
      <c r="ATF60" s="73"/>
      <c r="ATG60" s="73"/>
      <c r="ATH60" s="73"/>
      <c r="ATI60" s="73"/>
      <c r="ATJ60" s="73"/>
      <c r="ATK60" s="73"/>
      <c r="ATL60" s="73"/>
      <c r="ATM60" s="73"/>
      <c r="ATN60" s="73"/>
      <c r="ATO60" s="73"/>
      <c r="ATP60" s="73"/>
      <c r="ATQ60" s="73"/>
      <c r="ATR60" s="73"/>
      <c r="ATS60" s="73"/>
      <c r="ATT60" s="73"/>
      <c r="ATU60" s="73"/>
      <c r="ATV60" s="73"/>
      <c r="ATW60" s="73"/>
      <c r="ATX60" s="73"/>
      <c r="ATY60" s="73"/>
      <c r="ATZ60" s="73"/>
      <c r="AUA60" s="73"/>
      <c r="AUB60" s="73"/>
      <c r="AUC60" s="73"/>
      <c r="AUD60" s="73"/>
      <c r="AUE60" s="73"/>
      <c r="AUF60" s="73"/>
      <c r="AUG60" s="73"/>
      <c r="AUH60" s="73"/>
      <c r="AUI60" s="73"/>
      <c r="AUJ60" s="73"/>
      <c r="AUK60" s="73"/>
      <c r="AUL60" s="73"/>
      <c r="AUM60" s="73"/>
      <c r="AUN60" s="73"/>
      <c r="AUO60" s="73"/>
      <c r="AUP60" s="73"/>
      <c r="AUQ60" s="73"/>
      <c r="AUR60" s="73"/>
      <c r="AUS60" s="73"/>
      <c r="AUT60" s="73"/>
      <c r="AUU60" s="73"/>
      <c r="AUV60" s="73"/>
      <c r="AUW60" s="73"/>
      <c r="AUX60" s="73"/>
      <c r="AUY60" s="73"/>
      <c r="AUZ60" s="73"/>
      <c r="AVA60" s="73"/>
      <c r="AVB60" s="73"/>
      <c r="AVC60" s="73"/>
      <c r="AVD60" s="73"/>
      <c r="AVE60" s="73"/>
      <c r="AVF60" s="73"/>
      <c r="AVG60" s="73"/>
      <c r="AVH60" s="73"/>
      <c r="AVI60" s="73"/>
      <c r="AVJ60" s="73"/>
      <c r="AVK60" s="73"/>
      <c r="AVL60" s="73"/>
      <c r="AVM60" s="73"/>
      <c r="AVN60" s="73"/>
      <c r="AVO60" s="73"/>
      <c r="AVP60" s="73"/>
      <c r="AVQ60" s="73"/>
      <c r="AVR60" s="73"/>
      <c r="AVS60" s="73"/>
      <c r="AVT60" s="73"/>
      <c r="AVU60" s="73"/>
      <c r="AVV60" s="73"/>
      <c r="AVW60" s="73"/>
      <c r="AVX60" s="73"/>
      <c r="AVY60" s="73"/>
      <c r="AVZ60" s="73"/>
      <c r="AWA60" s="73"/>
      <c r="AWB60" s="73"/>
      <c r="AWC60" s="73"/>
      <c r="AWD60" s="73"/>
      <c r="AWE60" s="73"/>
      <c r="AWF60" s="73"/>
      <c r="AWG60" s="73"/>
      <c r="AWH60" s="73"/>
      <c r="AWI60" s="73"/>
      <c r="AWJ60" s="73"/>
      <c r="AWK60" s="73"/>
      <c r="AWL60" s="73"/>
      <c r="AWM60" s="73"/>
      <c r="AWN60" s="73"/>
      <c r="AWO60" s="73"/>
      <c r="AWP60" s="73"/>
      <c r="AWQ60" s="73"/>
      <c r="AWR60" s="73"/>
      <c r="AWS60" s="73"/>
      <c r="AWT60" s="73"/>
      <c r="AWU60" s="73"/>
      <c r="AWV60" s="73"/>
      <c r="AWW60" s="73"/>
      <c r="AWX60" s="73"/>
      <c r="AWY60" s="73"/>
      <c r="AWZ60" s="73"/>
      <c r="AXA60" s="73"/>
      <c r="AXB60" s="73"/>
      <c r="AXC60" s="73"/>
      <c r="AXD60" s="73"/>
      <c r="AXE60" s="73"/>
      <c r="AXF60" s="73"/>
      <c r="AXG60" s="73"/>
      <c r="AXH60" s="73"/>
      <c r="AXI60" s="73"/>
      <c r="AXJ60" s="73"/>
      <c r="AXK60" s="73"/>
      <c r="AXL60" s="73"/>
      <c r="AXM60" s="73"/>
      <c r="AXN60" s="73"/>
      <c r="AXO60" s="73"/>
      <c r="AXP60" s="73"/>
      <c r="AXQ60" s="73"/>
      <c r="AXR60" s="73"/>
      <c r="AXS60" s="73"/>
      <c r="AXT60" s="73"/>
      <c r="AXU60" s="73"/>
      <c r="AXV60" s="73"/>
      <c r="AXW60" s="73"/>
      <c r="AXX60" s="73"/>
      <c r="AXY60" s="73"/>
      <c r="AXZ60" s="73"/>
      <c r="AYA60" s="73"/>
      <c r="AYB60" s="73"/>
      <c r="AYC60" s="73"/>
      <c r="AYD60" s="73"/>
      <c r="AYE60" s="73"/>
      <c r="AYF60" s="73"/>
      <c r="AYG60" s="73"/>
      <c r="AYH60" s="73"/>
      <c r="AYI60" s="73"/>
      <c r="AYJ60" s="73"/>
      <c r="AYK60" s="73"/>
      <c r="AYL60" s="73"/>
      <c r="AYM60" s="73"/>
      <c r="AYN60" s="73"/>
      <c r="AYO60" s="73"/>
      <c r="AYP60" s="73"/>
      <c r="AYQ60" s="73"/>
      <c r="AYR60" s="73"/>
      <c r="AYS60" s="73"/>
      <c r="AYT60" s="73"/>
      <c r="AYU60" s="73"/>
      <c r="AYV60" s="73"/>
      <c r="AYW60" s="73"/>
      <c r="AYX60" s="73"/>
      <c r="AYY60" s="73"/>
      <c r="AYZ60" s="73"/>
      <c r="AZA60" s="73"/>
      <c r="AZB60" s="73"/>
      <c r="AZC60" s="73"/>
      <c r="AZD60" s="73"/>
      <c r="AZE60" s="73"/>
      <c r="AZF60" s="73"/>
      <c r="AZG60" s="73"/>
      <c r="AZH60" s="73"/>
      <c r="AZI60" s="73"/>
      <c r="AZJ60" s="73"/>
      <c r="AZK60" s="73"/>
      <c r="AZL60" s="73"/>
      <c r="AZM60" s="73"/>
      <c r="AZN60" s="73"/>
      <c r="AZO60" s="73"/>
      <c r="AZP60" s="73"/>
      <c r="AZQ60" s="73"/>
      <c r="AZR60" s="73"/>
      <c r="AZS60" s="73"/>
      <c r="AZT60" s="73"/>
      <c r="AZU60" s="73"/>
      <c r="AZV60" s="73"/>
      <c r="AZW60" s="73"/>
      <c r="AZX60" s="73"/>
      <c r="AZY60" s="73"/>
      <c r="AZZ60" s="73"/>
      <c r="BAA60" s="73"/>
      <c r="BAB60" s="73"/>
      <c r="BAC60" s="73"/>
      <c r="BAD60" s="73"/>
      <c r="BAE60" s="73"/>
      <c r="BAF60" s="73"/>
      <c r="BAG60" s="73"/>
      <c r="BAH60" s="73"/>
      <c r="BAI60" s="73"/>
      <c r="BAJ60" s="73"/>
      <c r="BAK60" s="73"/>
      <c r="BAL60" s="73"/>
      <c r="BAM60" s="73"/>
      <c r="BAN60" s="73"/>
      <c r="BAO60" s="73"/>
      <c r="BAP60" s="73"/>
      <c r="BAQ60" s="73"/>
      <c r="BAR60" s="73"/>
      <c r="BAS60" s="73"/>
      <c r="BAT60" s="73"/>
      <c r="BAU60" s="73"/>
      <c r="BAV60" s="73"/>
      <c r="BAW60" s="73"/>
      <c r="BAX60" s="73"/>
      <c r="BAY60" s="73"/>
      <c r="BAZ60" s="73"/>
      <c r="BBA60" s="73"/>
      <c r="BBB60" s="73"/>
      <c r="BBC60" s="73"/>
      <c r="BBD60" s="73"/>
      <c r="BBE60" s="73"/>
      <c r="BBF60" s="73"/>
      <c r="BBG60" s="73"/>
      <c r="BBH60" s="73"/>
      <c r="BBI60" s="73"/>
      <c r="BBJ60" s="73"/>
      <c r="BBK60" s="73"/>
      <c r="BBL60" s="73"/>
      <c r="BBM60" s="73"/>
      <c r="BBN60" s="73"/>
      <c r="BBO60" s="73"/>
      <c r="BBP60" s="73"/>
      <c r="BBQ60" s="73"/>
      <c r="BBR60" s="73"/>
      <c r="BBS60" s="73"/>
      <c r="BBT60" s="73"/>
      <c r="BBU60" s="73"/>
      <c r="BBV60" s="73"/>
      <c r="BBW60" s="73"/>
      <c r="BBX60" s="73"/>
      <c r="BBY60" s="73"/>
      <c r="BBZ60" s="73"/>
      <c r="BCA60" s="73"/>
      <c r="BCB60" s="73"/>
      <c r="BCC60" s="73"/>
      <c r="BCD60" s="73"/>
      <c r="BCE60" s="73"/>
      <c r="BCF60" s="73"/>
      <c r="BCG60" s="73"/>
      <c r="BCH60" s="73"/>
      <c r="BCI60" s="73"/>
      <c r="BCJ60" s="73"/>
      <c r="BCK60" s="73"/>
      <c r="BCL60" s="73"/>
      <c r="BCM60" s="73"/>
      <c r="BCN60" s="73"/>
      <c r="BCO60" s="73"/>
      <c r="BCP60" s="73"/>
      <c r="BCQ60" s="73"/>
      <c r="BCR60" s="73"/>
      <c r="BCS60" s="73"/>
      <c r="BCT60" s="73"/>
      <c r="BCU60" s="73"/>
      <c r="BCV60" s="73"/>
      <c r="BCW60" s="73"/>
      <c r="BCX60" s="73"/>
      <c r="BCY60" s="73"/>
      <c r="BCZ60" s="73"/>
      <c r="BDA60" s="73"/>
      <c r="BDB60" s="73"/>
      <c r="BDC60" s="73"/>
      <c r="BDD60" s="73"/>
      <c r="BDE60" s="73"/>
      <c r="BDF60" s="73"/>
      <c r="BDG60" s="73"/>
      <c r="BDH60" s="73"/>
      <c r="BDI60" s="73"/>
      <c r="BDJ60" s="73"/>
      <c r="BDK60" s="73"/>
      <c r="BDL60" s="73"/>
      <c r="BDM60" s="73"/>
      <c r="BDN60" s="73"/>
      <c r="BDO60" s="73"/>
      <c r="BDP60" s="73"/>
      <c r="BDQ60" s="73"/>
      <c r="BDR60" s="73"/>
      <c r="BDS60" s="73"/>
      <c r="BDT60" s="73"/>
      <c r="BDU60" s="73"/>
      <c r="BDV60" s="73"/>
      <c r="BDW60" s="73"/>
      <c r="BDX60" s="73"/>
      <c r="BDY60" s="73"/>
      <c r="BDZ60" s="73"/>
      <c r="BEA60" s="73"/>
      <c r="BEB60" s="73"/>
      <c r="BEC60" s="73"/>
      <c r="BED60" s="73"/>
      <c r="BEE60" s="73"/>
      <c r="BEF60" s="73"/>
      <c r="BEG60" s="73"/>
      <c r="BEH60" s="73"/>
      <c r="BEI60" s="73"/>
      <c r="BEJ60" s="73"/>
      <c r="BEK60" s="73"/>
      <c r="BEL60" s="73"/>
      <c r="BEM60" s="73"/>
      <c r="BEN60" s="73"/>
      <c r="BEO60" s="73"/>
      <c r="BEP60" s="73"/>
      <c r="BEQ60" s="73"/>
      <c r="BER60" s="73"/>
      <c r="BES60" s="73"/>
      <c r="BET60" s="73"/>
      <c r="BEU60" s="73"/>
      <c r="BEV60" s="73"/>
      <c r="BEW60" s="73"/>
      <c r="BEX60" s="73"/>
      <c r="BEY60" s="73"/>
      <c r="BEZ60" s="73"/>
      <c r="BFA60" s="73"/>
      <c r="BFB60" s="73"/>
      <c r="BFC60" s="73"/>
      <c r="BFD60" s="73"/>
      <c r="BFE60" s="73"/>
      <c r="BFF60" s="73"/>
      <c r="BFG60" s="73"/>
      <c r="BFH60" s="73"/>
      <c r="BFI60" s="73"/>
      <c r="BFJ60" s="73"/>
      <c r="BFK60" s="73"/>
      <c r="BFL60" s="73"/>
      <c r="BFM60" s="73"/>
      <c r="BFN60" s="73"/>
      <c r="BFO60" s="73"/>
      <c r="BFP60" s="73"/>
      <c r="BFQ60" s="73"/>
      <c r="BFR60" s="73"/>
      <c r="BFS60" s="73"/>
      <c r="BFT60" s="73"/>
      <c r="BFU60" s="73"/>
      <c r="BFV60" s="73"/>
      <c r="BFW60" s="73"/>
      <c r="BFX60" s="73"/>
      <c r="BFY60" s="73"/>
      <c r="BFZ60" s="73"/>
      <c r="BGA60" s="73"/>
      <c r="BGB60" s="73"/>
      <c r="BGC60" s="73"/>
      <c r="BGD60" s="73"/>
      <c r="BGE60" s="73"/>
      <c r="BGF60" s="73"/>
      <c r="BGG60" s="73"/>
      <c r="BGH60" s="73"/>
      <c r="BGI60" s="73"/>
      <c r="BGJ60" s="73"/>
      <c r="BGK60" s="73"/>
      <c r="BGL60" s="73"/>
      <c r="BGM60" s="73"/>
      <c r="BGN60" s="73"/>
      <c r="BGO60" s="73"/>
      <c r="BGP60" s="73"/>
      <c r="BGQ60" s="73"/>
      <c r="BGR60" s="73"/>
      <c r="BGS60" s="73"/>
      <c r="BGT60" s="73"/>
      <c r="BGU60" s="73"/>
      <c r="BGV60" s="73"/>
      <c r="BGW60" s="73"/>
      <c r="BGX60" s="73"/>
      <c r="BGY60" s="73"/>
      <c r="BGZ60" s="73"/>
      <c r="BHA60" s="73"/>
      <c r="BHB60" s="73"/>
      <c r="BHC60" s="73"/>
      <c r="BHD60" s="73"/>
      <c r="BHE60" s="73"/>
      <c r="BHF60" s="73"/>
      <c r="BHG60" s="73"/>
      <c r="BHH60" s="73"/>
      <c r="BHI60" s="73"/>
      <c r="BHJ60" s="73"/>
      <c r="BHK60" s="73"/>
      <c r="BHL60" s="73"/>
      <c r="BHM60" s="73"/>
      <c r="BHN60" s="73"/>
      <c r="BHO60" s="73"/>
      <c r="BHP60" s="73"/>
      <c r="BHQ60" s="73"/>
      <c r="BHR60" s="73"/>
      <c r="BHS60" s="73"/>
      <c r="BHT60" s="73"/>
      <c r="BHU60" s="73"/>
      <c r="BHV60" s="73"/>
      <c r="BHW60" s="73"/>
      <c r="BHX60" s="73"/>
      <c r="BHY60" s="73"/>
      <c r="BHZ60" s="73"/>
      <c r="BIA60" s="73"/>
      <c r="BIB60" s="73"/>
      <c r="BIC60" s="73"/>
      <c r="BID60" s="73"/>
      <c r="BIE60" s="73"/>
      <c r="BIF60" s="73"/>
      <c r="BIG60" s="73"/>
      <c r="BIH60" s="73"/>
      <c r="BII60" s="73"/>
      <c r="BIJ60" s="73"/>
      <c r="BIK60" s="73"/>
      <c r="BIL60" s="73"/>
      <c r="BIM60" s="73"/>
      <c r="BIN60" s="73"/>
      <c r="BIO60" s="73"/>
      <c r="BIP60" s="73"/>
      <c r="BIQ60" s="73"/>
      <c r="BIR60" s="73"/>
      <c r="BIS60" s="73"/>
      <c r="BIT60" s="73"/>
      <c r="BIU60" s="73"/>
      <c r="BIV60" s="73"/>
      <c r="BIW60" s="73"/>
      <c r="BIX60" s="73"/>
      <c r="BIY60" s="73"/>
      <c r="BIZ60" s="73"/>
      <c r="BJA60" s="73"/>
      <c r="BJB60" s="73"/>
      <c r="BJC60" s="73"/>
      <c r="BJD60" s="73"/>
      <c r="BJE60" s="73"/>
      <c r="BJF60" s="73"/>
      <c r="BJG60" s="73"/>
      <c r="BJH60" s="73"/>
      <c r="BJI60" s="73"/>
      <c r="BJJ60" s="73"/>
      <c r="BJK60" s="73"/>
      <c r="BJL60" s="73"/>
      <c r="BJM60" s="73"/>
      <c r="BJN60" s="73"/>
      <c r="BJO60" s="73"/>
      <c r="BJP60" s="73"/>
      <c r="BJQ60" s="73"/>
      <c r="BJR60" s="73"/>
      <c r="BJS60" s="73"/>
      <c r="BJT60" s="73"/>
      <c r="BJU60" s="73"/>
      <c r="BJV60" s="73"/>
      <c r="BJW60" s="73"/>
      <c r="BJX60" s="73"/>
      <c r="BJY60" s="73"/>
      <c r="BJZ60" s="73"/>
      <c r="BKA60" s="73"/>
      <c r="BKB60" s="73"/>
      <c r="BKC60" s="73"/>
      <c r="BKD60" s="73"/>
      <c r="BKE60" s="73"/>
      <c r="BKF60" s="73"/>
      <c r="BKG60" s="73"/>
      <c r="BKH60" s="73"/>
      <c r="BKI60" s="73"/>
      <c r="BKJ60" s="73"/>
      <c r="BKK60" s="73"/>
      <c r="BKL60" s="73"/>
      <c r="BKM60" s="73"/>
      <c r="BKN60" s="73"/>
      <c r="BKO60" s="73"/>
      <c r="BKP60" s="73"/>
      <c r="BKQ60" s="73"/>
      <c r="BKR60" s="73"/>
      <c r="BKS60" s="73"/>
      <c r="BKT60" s="73"/>
      <c r="BKU60" s="73"/>
      <c r="BKV60" s="73"/>
      <c r="BKW60" s="73"/>
      <c r="BKX60" s="73"/>
      <c r="BKY60" s="73"/>
      <c r="BKZ60" s="73"/>
      <c r="BLA60" s="73"/>
      <c r="BLB60" s="73"/>
      <c r="BLC60" s="73"/>
      <c r="BLD60" s="73"/>
      <c r="BLE60" s="73"/>
      <c r="BLF60" s="73"/>
      <c r="BLG60" s="73"/>
      <c r="BLH60" s="73"/>
      <c r="BLI60" s="73"/>
      <c r="BLJ60" s="73"/>
      <c r="BLK60" s="73"/>
      <c r="BLL60" s="73"/>
      <c r="BLM60" s="73"/>
      <c r="BLN60" s="73"/>
      <c r="BLO60" s="73"/>
      <c r="BLP60" s="73"/>
      <c r="BLQ60" s="73"/>
      <c r="BLR60" s="73"/>
      <c r="BLS60" s="73"/>
      <c r="BLT60" s="73"/>
      <c r="BLU60" s="73"/>
      <c r="BLV60" s="73"/>
      <c r="BLW60" s="73"/>
      <c r="BLX60" s="73"/>
      <c r="BLY60" s="73"/>
      <c r="BLZ60" s="73"/>
      <c r="BMA60" s="73"/>
      <c r="BMB60" s="73"/>
      <c r="BMC60" s="73"/>
      <c r="BMD60" s="73"/>
      <c r="BME60" s="73"/>
      <c r="BMF60" s="73"/>
      <c r="BMG60" s="73"/>
      <c r="BMH60" s="73"/>
      <c r="BMI60" s="73"/>
      <c r="BMJ60" s="73"/>
      <c r="BMK60" s="73"/>
      <c r="BML60" s="73"/>
      <c r="BMM60" s="73"/>
      <c r="BMN60" s="73"/>
      <c r="BMO60" s="73"/>
      <c r="BMP60" s="73"/>
      <c r="BMQ60" s="73"/>
      <c r="BMR60" s="73"/>
      <c r="BMS60" s="73"/>
      <c r="BMT60" s="73"/>
      <c r="BMU60" s="73"/>
      <c r="BMV60" s="73"/>
      <c r="BMW60" s="73"/>
      <c r="BMX60" s="73"/>
      <c r="BMY60" s="73"/>
      <c r="BMZ60" s="73"/>
      <c r="BNA60" s="73"/>
      <c r="BNB60" s="73"/>
      <c r="BNC60" s="73"/>
      <c r="BND60" s="73"/>
      <c r="BNE60" s="73"/>
      <c r="BNF60" s="73"/>
      <c r="BNG60" s="73"/>
      <c r="BNH60" s="73"/>
      <c r="BNI60" s="73"/>
      <c r="BNJ60" s="73"/>
      <c r="BNK60" s="73"/>
      <c r="BNL60" s="73"/>
      <c r="BNM60" s="73"/>
      <c r="BNN60" s="73"/>
      <c r="BNO60" s="73"/>
      <c r="BNP60" s="73"/>
      <c r="BNQ60" s="73"/>
      <c r="BNR60" s="73"/>
      <c r="BNS60" s="73"/>
      <c r="BNT60" s="73"/>
      <c r="BNU60" s="73"/>
      <c r="BNV60" s="73"/>
      <c r="BNW60" s="73"/>
      <c r="BNX60" s="73"/>
      <c r="BNY60" s="73"/>
      <c r="BNZ60" s="73"/>
      <c r="BOA60" s="73"/>
      <c r="BOB60" s="73"/>
      <c r="BOC60" s="73"/>
      <c r="BOD60" s="73"/>
      <c r="BOE60" s="73"/>
      <c r="BOF60" s="73"/>
      <c r="BOG60" s="73"/>
      <c r="BOH60" s="73"/>
      <c r="BOI60" s="73"/>
      <c r="BOJ60" s="73"/>
      <c r="BOK60" s="73"/>
      <c r="BOL60" s="73"/>
      <c r="BOM60" s="73"/>
      <c r="BON60" s="73"/>
      <c r="BOO60" s="73"/>
      <c r="BOP60" s="73"/>
      <c r="BOQ60" s="73"/>
      <c r="BOR60" s="73"/>
      <c r="BOS60" s="73"/>
      <c r="BOT60" s="73"/>
      <c r="BOU60" s="73"/>
      <c r="BOV60" s="73"/>
      <c r="BOW60" s="73"/>
      <c r="BOX60" s="73"/>
      <c r="BOY60" s="73"/>
      <c r="BOZ60" s="73"/>
      <c r="BPA60" s="73"/>
      <c r="BPB60" s="73"/>
      <c r="BPC60" s="73"/>
      <c r="BPD60" s="73"/>
      <c r="BPE60" s="73"/>
      <c r="BPF60" s="73"/>
      <c r="BPG60" s="73"/>
      <c r="BPH60" s="73"/>
      <c r="BPI60" s="73"/>
      <c r="BPJ60" s="73"/>
      <c r="BPK60" s="73"/>
      <c r="BPL60" s="73"/>
      <c r="BPM60" s="73"/>
      <c r="BPN60" s="73"/>
      <c r="BPO60" s="73"/>
      <c r="BPP60" s="73"/>
      <c r="BPQ60" s="73"/>
      <c r="BPR60" s="73"/>
      <c r="BPS60" s="73"/>
      <c r="BPT60" s="73"/>
      <c r="BPU60" s="73"/>
      <c r="BPV60" s="73"/>
      <c r="BPW60" s="73"/>
      <c r="BPX60" s="73"/>
      <c r="BPY60" s="73"/>
      <c r="BPZ60" s="73"/>
      <c r="BQA60" s="73"/>
      <c r="BQB60" s="73"/>
      <c r="BQC60" s="73"/>
      <c r="BQD60" s="73"/>
      <c r="BQE60" s="73"/>
      <c r="BQF60" s="73"/>
      <c r="BQG60" s="73"/>
      <c r="BQH60" s="73"/>
      <c r="BQI60" s="73"/>
      <c r="BQJ60" s="73"/>
      <c r="BQK60" s="73"/>
      <c r="BQL60" s="73"/>
      <c r="BQM60" s="73"/>
      <c r="BQN60" s="73"/>
      <c r="BQO60" s="73"/>
      <c r="BQP60" s="73"/>
      <c r="BQQ60" s="73"/>
      <c r="BQR60" s="73"/>
      <c r="BQS60" s="73"/>
      <c r="BQT60" s="73"/>
      <c r="BQU60" s="73"/>
      <c r="BQV60" s="73"/>
      <c r="BQW60" s="73"/>
      <c r="BQX60" s="73"/>
      <c r="BQY60" s="73"/>
      <c r="BQZ60" s="73"/>
      <c r="BRA60" s="73"/>
      <c r="BRB60" s="73"/>
      <c r="BRC60" s="73"/>
      <c r="BRD60" s="73"/>
      <c r="BRE60" s="73"/>
      <c r="BRF60" s="73"/>
      <c r="BRG60" s="73"/>
      <c r="BRH60" s="73"/>
      <c r="BRI60" s="73"/>
      <c r="BRJ60" s="73"/>
      <c r="BRK60" s="73"/>
      <c r="BRL60" s="73"/>
      <c r="BRM60" s="73"/>
      <c r="BRN60" s="73"/>
      <c r="BRO60" s="73"/>
      <c r="BRP60" s="73"/>
      <c r="BRQ60" s="73"/>
      <c r="BRR60" s="73"/>
      <c r="BRS60" s="73"/>
      <c r="BRT60" s="73"/>
      <c r="BRU60" s="73"/>
      <c r="BRV60" s="73"/>
      <c r="BRW60" s="73"/>
      <c r="BRX60" s="73"/>
      <c r="BRY60" s="73"/>
      <c r="BRZ60" s="73"/>
      <c r="BSA60" s="73"/>
      <c r="BSB60" s="73"/>
      <c r="BSC60" s="73"/>
      <c r="BSD60" s="73"/>
      <c r="BSE60" s="73"/>
      <c r="BSF60" s="73"/>
      <c r="BSG60" s="73"/>
      <c r="BSH60" s="73"/>
      <c r="BSI60" s="73"/>
      <c r="BSJ60" s="73"/>
      <c r="BSK60" s="73"/>
      <c r="BSL60" s="73"/>
      <c r="BSM60" s="73"/>
      <c r="BSN60" s="73"/>
      <c r="BSO60" s="73"/>
      <c r="BSP60" s="73"/>
      <c r="BSQ60" s="73"/>
      <c r="BSR60" s="73"/>
      <c r="BSS60" s="73"/>
      <c r="BST60" s="73"/>
      <c r="BSU60" s="73"/>
      <c r="BSV60" s="73"/>
      <c r="BSW60" s="73"/>
      <c r="BSX60" s="73"/>
      <c r="BSY60" s="73"/>
      <c r="BSZ60" s="73"/>
      <c r="BTA60" s="73"/>
      <c r="BTB60" s="73"/>
      <c r="BTC60" s="73"/>
      <c r="BTD60" s="73"/>
      <c r="BTE60" s="73"/>
      <c r="BTF60" s="73"/>
      <c r="BTG60" s="73"/>
      <c r="BTH60" s="73"/>
      <c r="BTI60" s="73"/>
      <c r="BTJ60" s="73"/>
      <c r="BTK60" s="73"/>
      <c r="BTL60" s="73"/>
      <c r="BTM60" s="73"/>
      <c r="BTN60" s="73"/>
      <c r="BTO60" s="73"/>
      <c r="BTP60" s="73"/>
      <c r="BTQ60" s="73"/>
      <c r="BTR60" s="73"/>
      <c r="BTS60" s="73"/>
      <c r="BTT60" s="73"/>
      <c r="BTU60" s="73"/>
      <c r="BTV60" s="73"/>
      <c r="BTW60" s="73"/>
      <c r="BTX60" s="73"/>
      <c r="BTY60" s="73"/>
      <c r="BTZ60" s="73"/>
      <c r="BUA60" s="73"/>
      <c r="BUB60" s="73"/>
      <c r="BUC60" s="73"/>
      <c r="BUD60" s="73"/>
      <c r="BUE60" s="73"/>
      <c r="BUF60" s="73"/>
      <c r="BUG60" s="73"/>
      <c r="BUH60" s="73"/>
      <c r="BUI60" s="73"/>
      <c r="BUJ60" s="73"/>
      <c r="BUK60" s="73"/>
      <c r="BUL60" s="73"/>
      <c r="BUM60" s="73"/>
      <c r="BUN60" s="73"/>
      <c r="BUO60" s="73"/>
      <c r="BUP60" s="73"/>
      <c r="BUQ60" s="73"/>
      <c r="BUR60" s="73"/>
      <c r="BUS60" s="73"/>
      <c r="BUT60" s="73"/>
      <c r="BUU60" s="73"/>
      <c r="BUV60" s="73"/>
      <c r="BUW60" s="73"/>
      <c r="BUX60" s="73"/>
      <c r="BUY60" s="73"/>
      <c r="BUZ60" s="73"/>
      <c r="BVA60" s="73"/>
      <c r="BVB60" s="73"/>
      <c r="BVC60" s="73"/>
      <c r="BVD60" s="73"/>
      <c r="BVE60" s="73"/>
      <c r="BVF60" s="73"/>
      <c r="BVG60" s="73"/>
      <c r="BVH60" s="73"/>
      <c r="BVI60" s="73"/>
      <c r="BVJ60" s="73"/>
      <c r="BVK60" s="73"/>
      <c r="BVL60" s="73"/>
      <c r="BVM60" s="73"/>
      <c r="BVN60" s="73"/>
      <c r="BVO60" s="73"/>
      <c r="BVP60" s="73"/>
      <c r="BVQ60" s="73"/>
      <c r="BVR60" s="73"/>
      <c r="BVS60" s="73"/>
      <c r="BVT60" s="73"/>
      <c r="BVU60" s="73"/>
      <c r="BVV60" s="73"/>
      <c r="BVW60" s="73"/>
      <c r="BVX60" s="73"/>
      <c r="BVY60" s="73"/>
      <c r="BVZ60" s="73"/>
      <c r="BWA60" s="73"/>
      <c r="BWB60" s="73"/>
      <c r="BWC60" s="73"/>
      <c r="BWD60" s="73"/>
      <c r="BWE60" s="73"/>
      <c r="BWF60" s="73"/>
      <c r="BWG60" s="73"/>
      <c r="BWH60" s="73"/>
      <c r="BWI60" s="73"/>
      <c r="BWJ60" s="73"/>
      <c r="BWK60" s="73"/>
      <c r="BWL60" s="73"/>
      <c r="BWM60" s="73"/>
      <c r="BWN60" s="73"/>
      <c r="BWO60" s="73"/>
      <c r="BWP60" s="73"/>
      <c r="BWQ60" s="73"/>
      <c r="BWR60" s="73"/>
      <c r="BWS60" s="73"/>
      <c r="BWT60" s="73"/>
      <c r="BWU60" s="73"/>
      <c r="BWV60" s="73"/>
      <c r="BWW60" s="73"/>
      <c r="BWX60" s="73"/>
      <c r="BWY60" s="73"/>
      <c r="BWZ60" s="73"/>
      <c r="BXA60" s="73"/>
      <c r="BXB60" s="73"/>
      <c r="BXC60" s="73"/>
      <c r="BXD60" s="73"/>
      <c r="BXE60" s="73"/>
      <c r="BXF60" s="73"/>
      <c r="BXG60" s="73"/>
      <c r="BXH60" s="73"/>
      <c r="BXI60" s="73"/>
      <c r="BXJ60" s="73"/>
      <c r="BXK60" s="73"/>
      <c r="BXL60" s="73"/>
      <c r="BXM60" s="73"/>
      <c r="BXN60" s="73"/>
      <c r="BXO60" s="73"/>
      <c r="BXP60" s="73"/>
      <c r="BXQ60" s="73"/>
      <c r="BXR60" s="73"/>
      <c r="BXS60" s="73"/>
      <c r="BXT60" s="73"/>
      <c r="BXU60" s="73"/>
      <c r="BXV60" s="73"/>
      <c r="BXW60" s="73"/>
      <c r="BXX60" s="73"/>
      <c r="BXY60" s="73"/>
      <c r="BXZ60" s="73"/>
      <c r="BYA60" s="73"/>
      <c r="BYB60" s="73"/>
      <c r="BYC60" s="73"/>
      <c r="BYD60" s="73"/>
      <c r="BYE60" s="73"/>
      <c r="BYF60" s="73"/>
      <c r="BYG60" s="73"/>
      <c r="BYH60" s="73"/>
      <c r="BYI60" s="73"/>
      <c r="BYJ60" s="73"/>
      <c r="BYK60" s="73"/>
      <c r="BYL60" s="73"/>
      <c r="BYM60" s="73"/>
      <c r="BYN60" s="73"/>
      <c r="BYO60" s="73"/>
      <c r="BYP60" s="73"/>
      <c r="BYQ60" s="73"/>
      <c r="BYR60" s="73"/>
      <c r="BYS60" s="73"/>
      <c r="BYT60" s="73"/>
      <c r="BYU60" s="73"/>
      <c r="BYV60" s="73"/>
      <c r="BYW60" s="73"/>
      <c r="BYX60" s="73"/>
      <c r="BYY60" s="73"/>
      <c r="BYZ60" s="73"/>
      <c r="BZA60" s="73"/>
      <c r="BZB60" s="73"/>
      <c r="BZC60" s="73"/>
      <c r="BZD60" s="73"/>
      <c r="BZE60" s="73"/>
      <c r="BZF60" s="73"/>
      <c r="BZG60" s="73"/>
      <c r="BZH60" s="73"/>
      <c r="BZI60" s="73"/>
      <c r="BZJ60" s="73"/>
      <c r="BZK60" s="73"/>
      <c r="BZL60" s="73"/>
      <c r="BZM60" s="73"/>
      <c r="BZN60" s="73"/>
      <c r="BZO60" s="73"/>
      <c r="BZP60" s="73"/>
      <c r="BZQ60" s="73"/>
      <c r="BZR60" s="73"/>
      <c r="BZS60" s="73"/>
      <c r="BZT60" s="73"/>
      <c r="BZU60" s="73"/>
      <c r="BZV60" s="73"/>
      <c r="BZW60" s="73"/>
      <c r="BZX60" s="73"/>
      <c r="BZY60" s="73"/>
      <c r="BZZ60" s="73"/>
      <c r="CAA60" s="73"/>
      <c r="CAB60" s="73"/>
      <c r="CAC60" s="73"/>
      <c r="CAD60" s="73"/>
      <c r="CAE60" s="73"/>
      <c r="CAF60" s="73"/>
      <c r="CAG60" s="73"/>
      <c r="CAH60" s="73"/>
      <c r="CAI60" s="73"/>
      <c r="CAJ60" s="73"/>
      <c r="CAK60" s="73"/>
      <c r="CAL60" s="73"/>
      <c r="CAM60" s="73"/>
      <c r="CAN60" s="73"/>
      <c r="CAO60" s="73"/>
      <c r="CAP60" s="73"/>
      <c r="CAQ60" s="73"/>
      <c r="CAR60" s="73"/>
      <c r="CAS60" s="73"/>
      <c r="CAT60" s="73"/>
      <c r="CAU60" s="73"/>
      <c r="CAV60" s="73"/>
      <c r="CAW60" s="73"/>
      <c r="CAX60" s="73"/>
      <c r="CAY60" s="73"/>
      <c r="CAZ60" s="73"/>
      <c r="CBA60" s="73"/>
      <c r="CBB60" s="73"/>
      <c r="CBC60" s="73"/>
      <c r="CBD60" s="73"/>
      <c r="CBE60" s="73"/>
      <c r="CBF60" s="73"/>
      <c r="CBG60" s="73"/>
      <c r="CBH60" s="73"/>
      <c r="CBI60" s="73"/>
      <c r="CBJ60" s="73"/>
      <c r="CBK60" s="73"/>
      <c r="CBL60" s="73"/>
      <c r="CBM60" s="73"/>
      <c r="CBN60" s="73"/>
      <c r="CBO60" s="73"/>
      <c r="CBP60" s="73"/>
      <c r="CBQ60" s="73"/>
      <c r="CBR60" s="73"/>
      <c r="CBS60" s="73"/>
      <c r="CBT60" s="73"/>
      <c r="CBU60" s="73"/>
      <c r="CBV60" s="73"/>
      <c r="CBW60" s="73"/>
      <c r="CBX60" s="73"/>
      <c r="CBY60" s="73"/>
      <c r="CBZ60" s="73"/>
      <c r="CCA60" s="73"/>
      <c r="CCB60" s="73"/>
      <c r="CCC60" s="73"/>
      <c r="CCD60" s="73"/>
      <c r="CCE60" s="73"/>
      <c r="CCF60" s="73"/>
      <c r="CCG60" s="73"/>
      <c r="CCH60" s="73"/>
      <c r="CCI60" s="73"/>
      <c r="CCJ60" s="73"/>
      <c r="CCK60" s="73"/>
      <c r="CCL60" s="73"/>
      <c r="CCM60" s="73"/>
      <c r="CCN60" s="73"/>
      <c r="CCO60" s="73"/>
      <c r="CCP60" s="73"/>
      <c r="CCQ60" s="73"/>
      <c r="CCR60" s="73"/>
      <c r="CCS60" s="73"/>
      <c r="CCT60" s="73"/>
      <c r="CCU60" s="73"/>
      <c r="CCV60" s="73"/>
      <c r="CCW60" s="73"/>
      <c r="CCX60" s="73"/>
      <c r="CCY60" s="73"/>
      <c r="CCZ60" s="73"/>
      <c r="CDA60" s="73"/>
      <c r="CDB60" s="73"/>
      <c r="CDC60" s="73"/>
      <c r="CDD60" s="73"/>
      <c r="CDE60" s="73"/>
      <c r="CDF60" s="73"/>
      <c r="CDG60" s="73"/>
      <c r="CDH60" s="73"/>
      <c r="CDI60" s="73"/>
      <c r="CDJ60" s="73"/>
      <c r="CDK60" s="73"/>
      <c r="CDL60" s="73"/>
      <c r="CDM60" s="73"/>
      <c r="CDN60" s="73"/>
      <c r="CDO60" s="73"/>
      <c r="CDP60" s="73"/>
      <c r="CDQ60" s="73"/>
      <c r="CDR60" s="73"/>
      <c r="CDS60" s="73"/>
      <c r="CDT60" s="73"/>
      <c r="CDU60" s="73"/>
      <c r="CDV60" s="73"/>
      <c r="CDW60" s="73"/>
      <c r="CDX60" s="73"/>
      <c r="CDY60" s="73"/>
      <c r="CDZ60" s="73"/>
      <c r="CEA60" s="73"/>
      <c r="CEB60" s="73"/>
      <c r="CEC60" s="73"/>
      <c r="CED60" s="73"/>
      <c r="CEE60" s="73"/>
      <c r="CEF60" s="73"/>
      <c r="CEG60" s="73"/>
      <c r="CEH60" s="73"/>
      <c r="CEI60" s="73"/>
      <c r="CEJ60" s="73"/>
      <c r="CEK60" s="73"/>
      <c r="CEL60" s="73"/>
      <c r="CEM60" s="73"/>
      <c r="CEN60" s="73"/>
      <c r="CEO60" s="73"/>
      <c r="CEP60" s="73"/>
      <c r="CEQ60" s="73"/>
      <c r="CER60" s="73"/>
      <c r="CES60" s="73"/>
      <c r="CET60" s="73"/>
      <c r="CEU60" s="73"/>
      <c r="CEV60" s="73"/>
      <c r="CEW60" s="73"/>
      <c r="CEX60" s="73"/>
      <c r="CEY60" s="73"/>
      <c r="CEZ60" s="73"/>
      <c r="CFA60" s="73"/>
      <c r="CFB60" s="73"/>
      <c r="CFC60" s="73"/>
      <c r="CFD60" s="73"/>
      <c r="CFE60" s="73"/>
      <c r="CFF60" s="73"/>
      <c r="CFG60" s="73"/>
      <c r="CFH60" s="73"/>
      <c r="CFI60" s="73"/>
      <c r="CFJ60" s="73"/>
      <c r="CFK60" s="73"/>
      <c r="CFL60" s="73"/>
      <c r="CFM60" s="73"/>
      <c r="CFN60" s="73"/>
      <c r="CFO60" s="73"/>
      <c r="CFP60" s="73"/>
      <c r="CFQ60" s="73"/>
      <c r="CFR60" s="73"/>
      <c r="CFS60" s="73"/>
      <c r="CFT60" s="73"/>
      <c r="CFU60" s="73"/>
      <c r="CFV60" s="73"/>
      <c r="CFW60" s="73"/>
      <c r="CFX60" s="73"/>
      <c r="CFY60" s="73"/>
      <c r="CFZ60" s="73"/>
      <c r="CGA60" s="73"/>
      <c r="CGB60" s="73"/>
      <c r="CGC60" s="73"/>
      <c r="CGD60" s="73"/>
      <c r="CGE60" s="73"/>
      <c r="CGF60" s="73"/>
      <c r="CGG60" s="73"/>
      <c r="CGH60" s="73"/>
      <c r="CGI60" s="73"/>
      <c r="CGJ60" s="73"/>
      <c r="CGK60" s="73"/>
      <c r="CGL60" s="73"/>
      <c r="CGM60" s="73"/>
      <c r="CGN60" s="73"/>
      <c r="CGO60" s="73"/>
      <c r="CGP60" s="73"/>
      <c r="CGQ60" s="73"/>
      <c r="CGR60" s="73"/>
      <c r="CGS60" s="73"/>
      <c r="CGT60" s="73"/>
      <c r="CGU60" s="73"/>
      <c r="CGV60" s="73"/>
      <c r="CGW60" s="73"/>
      <c r="CGX60" s="73"/>
      <c r="CGY60" s="73"/>
      <c r="CGZ60" s="73"/>
      <c r="CHA60" s="73"/>
      <c r="CHB60" s="73"/>
      <c r="CHC60" s="73"/>
      <c r="CHD60" s="73"/>
      <c r="CHE60" s="73"/>
      <c r="CHF60" s="73"/>
      <c r="CHG60" s="73"/>
      <c r="CHH60" s="73"/>
      <c r="CHI60" s="73"/>
      <c r="CHJ60" s="73"/>
      <c r="CHK60" s="73"/>
      <c r="CHL60" s="73"/>
      <c r="CHM60" s="73"/>
      <c r="CHN60" s="73"/>
      <c r="CHO60" s="73"/>
      <c r="CHP60" s="73"/>
      <c r="CHQ60" s="73"/>
      <c r="CHR60" s="73"/>
      <c r="CHS60" s="73"/>
      <c r="CHT60" s="73"/>
      <c r="CHU60" s="73"/>
      <c r="CHV60" s="73"/>
      <c r="CHW60" s="73"/>
      <c r="CHX60" s="73"/>
      <c r="CHY60" s="73"/>
      <c r="CHZ60" s="73"/>
      <c r="CIA60" s="73"/>
      <c r="CIB60" s="73"/>
      <c r="CIC60" s="73"/>
      <c r="CID60" s="73"/>
      <c r="CIE60" s="73"/>
      <c r="CIF60" s="73"/>
      <c r="CIG60" s="73"/>
      <c r="CIH60" s="73"/>
      <c r="CII60" s="73"/>
      <c r="CIJ60" s="73"/>
      <c r="CIK60" s="73"/>
      <c r="CIL60" s="73"/>
      <c r="CIM60" s="73"/>
      <c r="CIN60" s="73"/>
      <c r="CIO60" s="73"/>
      <c r="CIP60" s="73"/>
      <c r="CIQ60" s="73"/>
      <c r="CIR60" s="73"/>
      <c r="CIS60" s="73"/>
      <c r="CIT60" s="73"/>
      <c r="CIU60" s="73"/>
      <c r="CIV60" s="73"/>
      <c r="CIW60" s="73"/>
      <c r="CIX60" s="73"/>
      <c r="CIY60" s="73"/>
      <c r="CIZ60" s="73"/>
      <c r="CJA60" s="73"/>
      <c r="CJB60" s="73"/>
      <c r="CJC60" s="73"/>
      <c r="CJD60" s="73"/>
      <c r="CJE60" s="73"/>
      <c r="CJF60" s="73"/>
      <c r="CJG60" s="73"/>
      <c r="CJH60" s="73"/>
      <c r="CJI60" s="73"/>
      <c r="CJJ60" s="73"/>
      <c r="CJK60" s="73"/>
      <c r="CJL60" s="73"/>
      <c r="CJM60" s="73"/>
      <c r="CJN60" s="73"/>
      <c r="CJO60" s="73"/>
      <c r="CJP60" s="73"/>
      <c r="CJQ60" s="73"/>
      <c r="CJR60" s="73"/>
      <c r="CJS60" s="73"/>
      <c r="CJT60" s="73"/>
      <c r="CJU60" s="73"/>
      <c r="CJV60" s="73"/>
      <c r="CJW60" s="73"/>
      <c r="CJX60" s="73"/>
      <c r="CJY60" s="73"/>
      <c r="CJZ60" s="73"/>
      <c r="CKA60" s="73"/>
      <c r="CKB60" s="73"/>
      <c r="CKC60" s="73"/>
      <c r="CKD60" s="73"/>
      <c r="CKE60" s="73"/>
      <c r="CKF60" s="73"/>
      <c r="CKG60" s="73"/>
      <c r="CKH60" s="73"/>
      <c r="CKI60" s="73"/>
      <c r="CKJ60" s="73"/>
      <c r="CKK60" s="73"/>
      <c r="CKL60" s="73"/>
      <c r="CKM60" s="73"/>
      <c r="CKN60" s="73"/>
      <c r="CKO60" s="73"/>
      <c r="CKP60" s="73"/>
      <c r="CKQ60" s="73"/>
      <c r="CKR60" s="73"/>
      <c r="CKS60" s="73"/>
      <c r="CKT60" s="73"/>
      <c r="CKU60" s="73"/>
      <c r="CKV60" s="73"/>
      <c r="CKW60" s="73"/>
      <c r="CKX60" s="73"/>
      <c r="CKY60" s="73"/>
      <c r="CKZ60" s="73"/>
      <c r="CLA60" s="73"/>
      <c r="CLB60" s="73"/>
      <c r="CLC60" s="73"/>
      <c r="CLD60" s="73"/>
      <c r="CLE60" s="73"/>
      <c r="CLF60" s="73"/>
      <c r="CLG60" s="73"/>
      <c r="CLH60" s="73"/>
      <c r="CLI60" s="73"/>
      <c r="CLJ60" s="73"/>
      <c r="CLK60" s="73"/>
      <c r="CLL60" s="73"/>
      <c r="CLM60" s="73"/>
      <c r="CLN60" s="73"/>
      <c r="CLO60" s="73"/>
      <c r="CLP60" s="73"/>
      <c r="CLQ60" s="73"/>
      <c r="CLR60" s="73"/>
      <c r="CLS60" s="73"/>
      <c r="CLT60" s="73"/>
      <c r="CLU60" s="73"/>
      <c r="CLV60" s="73"/>
      <c r="CLW60" s="73"/>
      <c r="CLX60" s="73"/>
      <c r="CLY60" s="73"/>
      <c r="CLZ60" s="73"/>
      <c r="CMA60" s="73"/>
      <c r="CMB60" s="73"/>
      <c r="CMC60" s="73"/>
      <c r="CMD60" s="73"/>
      <c r="CME60" s="73"/>
      <c r="CMF60" s="73"/>
      <c r="CMG60" s="73"/>
      <c r="CMH60" s="73"/>
      <c r="CMI60" s="73"/>
      <c r="CMJ60" s="73"/>
      <c r="CMK60" s="73"/>
      <c r="CML60" s="73"/>
      <c r="CMM60" s="73"/>
      <c r="CMN60" s="73"/>
      <c r="CMO60" s="73"/>
      <c r="CMP60" s="73"/>
      <c r="CMQ60" s="73"/>
      <c r="CMR60" s="73"/>
      <c r="CMS60" s="73"/>
      <c r="CMT60" s="73"/>
      <c r="CMU60" s="73"/>
      <c r="CMV60" s="73"/>
      <c r="CMW60" s="73"/>
      <c r="CMX60" s="73"/>
      <c r="CMY60" s="73"/>
      <c r="CMZ60" s="73"/>
      <c r="CNA60" s="73"/>
      <c r="CNB60" s="73"/>
      <c r="CNC60" s="73"/>
      <c r="CND60" s="73"/>
      <c r="CNE60" s="73"/>
      <c r="CNF60" s="73"/>
      <c r="CNG60" s="73"/>
      <c r="CNH60" s="73"/>
      <c r="CNI60" s="73"/>
      <c r="CNJ60" s="73"/>
      <c r="CNK60" s="73"/>
      <c r="CNL60" s="73"/>
      <c r="CNM60" s="73"/>
      <c r="CNN60" s="73"/>
      <c r="CNO60" s="73"/>
      <c r="CNP60" s="73"/>
      <c r="CNQ60" s="73"/>
      <c r="CNR60" s="73"/>
      <c r="CNS60" s="73"/>
      <c r="CNT60" s="73"/>
      <c r="CNU60" s="73"/>
      <c r="CNV60" s="73"/>
      <c r="CNW60" s="73"/>
      <c r="CNX60" s="73"/>
      <c r="CNY60" s="73"/>
      <c r="CNZ60" s="73"/>
      <c r="COA60" s="73"/>
      <c r="COB60" s="73"/>
      <c r="COC60" s="73"/>
      <c r="COD60" s="73"/>
      <c r="COE60" s="73"/>
      <c r="COF60" s="73"/>
      <c r="COG60" s="73"/>
      <c r="COH60" s="73"/>
      <c r="COI60" s="73"/>
      <c r="COJ60" s="73"/>
      <c r="COK60" s="73"/>
      <c r="COL60" s="73"/>
      <c r="COM60" s="73"/>
      <c r="CON60" s="73"/>
      <c r="COO60" s="73"/>
      <c r="COP60" s="73"/>
      <c r="COQ60" s="73"/>
      <c r="COR60" s="73"/>
      <c r="COS60" s="73"/>
      <c r="COT60" s="73"/>
      <c r="COU60" s="73"/>
      <c r="COV60" s="73"/>
      <c r="COW60" s="73"/>
      <c r="COX60" s="73"/>
      <c r="COY60" s="73"/>
      <c r="COZ60" s="73"/>
      <c r="CPA60" s="73"/>
      <c r="CPB60" s="73"/>
      <c r="CPC60" s="73"/>
      <c r="CPD60" s="73"/>
      <c r="CPE60" s="73"/>
      <c r="CPF60" s="73"/>
      <c r="CPG60" s="73"/>
      <c r="CPH60" s="73"/>
      <c r="CPI60" s="73"/>
      <c r="CPJ60" s="73"/>
      <c r="CPK60" s="73"/>
      <c r="CPL60" s="73"/>
      <c r="CPM60" s="73"/>
      <c r="CPN60" s="73"/>
      <c r="CPO60" s="73"/>
      <c r="CPP60" s="73"/>
      <c r="CPQ60" s="73"/>
      <c r="CPR60" s="73"/>
      <c r="CPS60" s="73"/>
      <c r="CPT60" s="73"/>
      <c r="CPU60" s="73"/>
      <c r="CPV60" s="73"/>
      <c r="CPW60" s="73"/>
      <c r="CPX60" s="73"/>
      <c r="CPY60" s="73"/>
      <c r="CPZ60" s="73"/>
      <c r="CQA60" s="73"/>
      <c r="CQB60" s="73"/>
      <c r="CQC60" s="73"/>
      <c r="CQD60" s="73"/>
      <c r="CQE60" s="73"/>
      <c r="CQF60" s="73"/>
      <c r="CQG60" s="73"/>
      <c r="CQH60" s="73"/>
      <c r="CQI60" s="73"/>
      <c r="CQJ60" s="73"/>
      <c r="CQK60" s="73"/>
      <c r="CQL60" s="73"/>
      <c r="CQM60" s="73"/>
      <c r="CQN60" s="73"/>
      <c r="CQO60" s="73"/>
      <c r="CQP60" s="73"/>
      <c r="CQQ60" s="73"/>
      <c r="CQR60" s="73"/>
      <c r="CQS60" s="73"/>
      <c r="CQT60" s="73"/>
      <c r="CQU60" s="73"/>
      <c r="CQV60" s="73"/>
      <c r="CQW60" s="73"/>
      <c r="CQX60" s="73"/>
      <c r="CQY60" s="73"/>
      <c r="CQZ60" s="73"/>
      <c r="CRA60" s="73"/>
      <c r="CRB60" s="73"/>
      <c r="CRC60" s="73"/>
      <c r="CRD60" s="73"/>
      <c r="CRE60" s="73"/>
      <c r="CRF60" s="73"/>
      <c r="CRG60" s="73"/>
      <c r="CRH60" s="73"/>
      <c r="CRI60" s="73"/>
      <c r="CRJ60" s="73"/>
      <c r="CRK60" s="73"/>
      <c r="CRL60" s="73"/>
      <c r="CRM60" s="73"/>
      <c r="CRN60" s="73"/>
      <c r="CRO60" s="73"/>
      <c r="CRP60" s="73"/>
      <c r="CRQ60" s="73"/>
      <c r="CRR60" s="73"/>
      <c r="CRS60" s="73"/>
      <c r="CRT60" s="73"/>
      <c r="CRU60" s="73"/>
      <c r="CRV60" s="73"/>
      <c r="CRW60" s="73"/>
      <c r="CRX60" s="73"/>
      <c r="CRY60" s="73"/>
      <c r="CRZ60" s="73"/>
      <c r="CSA60" s="73"/>
      <c r="CSB60" s="73"/>
      <c r="CSC60" s="73"/>
      <c r="CSD60" s="73"/>
      <c r="CSE60" s="73"/>
      <c r="CSF60" s="73"/>
      <c r="CSG60" s="73"/>
      <c r="CSH60" s="73"/>
      <c r="CSI60" s="73"/>
      <c r="CSJ60" s="73"/>
      <c r="CSK60" s="73"/>
      <c r="CSL60" s="73"/>
      <c r="CSM60" s="73"/>
      <c r="CSN60" s="73"/>
      <c r="CSO60" s="73"/>
      <c r="CSP60" s="73"/>
      <c r="CSQ60" s="73"/>
      <c r="CSR60" s="73"/>
      <c r="CSS60" s="73"/>
      <c r="CST60" s="73"/>
      <c r="CSU60" s="73"/>
      <c r="CSV60" s="73"/>
      <c r="CSW60" s="73"/>
      <c r="CSX60" s="73"/>
      <c r="CSY60" s="73"/>
      <c r="CSZ60" s="73"/>
      <c r="CTA60" s="73"/>
      <c r="CTB60" s="73"/>
      <c r="CTC60" s="73"/>
      <c r="CTD60" s="73"/>
      <c r="CTE60" s="73"/>
      <c r="CTF60" s="73"/>
      <c r="CTG60" s="73"/>
      <c r="CTH60" s="73"/>
      <c r="CTI60" s="73"/>
      <c r="CTJ60" s="73"/>
      <c r="CTK60" s="73"/>
      <c r="CTL60" s="73"/>
      <c r="CTM60" s="73"/>
      <c r="CTN60" s="73"/>
      <c r="CTO60" s="73"/>
      <c r="CTP60" s="73"/>
      <c r="CTQ60" s="73"/>
      <c r="CTR60" s="73"/>
      <c r="CTS60" s="73"/>
      <c r="CTT60" s="73"/>
      <c r="CTU60" s="73"/>
      <c r="CTV60" s="73"/>
      <c r="CTW60" s="73"/>
      <c r="CTX60" s="73"/>
      <c r="CTY60" s="73"/>
      <c r="CTZ60" s="73"/>
      <c r="CUA60" s="73"/>
      <c r="CUB60" s="73"/>
      <c r="CUC60" s="73"/>
      <c r="CUD60" s="73"/>
      <c r="CUE60" s="73"/>
      <c r="CUF60" s="73"/>
      <c r="CUG60" s="73"/>
      <c r="CUH60" s="73"/>
      <c r="CUI60" s="73"/>
      <c r="CUJ60" s="73"/>
      <c r="CUK60" s="73"/>
      <c r="CUL60" s="73"/>
      <c r="CUM60" s="73"/>
      <c r="CUN60" s="73"/>
      <c r="CUO60" s="73"/>
      <c r="CUP60" s="73"/>
      <c r="CUQ60" s="73"/>
      <c r="CUR60" s="73"/>
      <c r="CUS60" s="73"/>
      <c r="CUT60" s="73"/>
      <c r="CUU60" s="73"/>
      <c r="CUV60" s="73"/>
      <c r="CUW60" s="73"/>
      <c r="CUX60" s="73"/>
      <c r="CUY60" s="73"/>
      <c r="CUZ60" s="73"/>
      <c r="CVA60" s="73"/>
      <c r="CVB60" s="73"/>
      <c r="CVC60" s="73"/>
      <c r="CVD60" s="73"/>
      <c r="CVE60" s="73"/>
      <c r="CVF60" s="73"/>
      <c r="CVG60" s="73"/>
      <c r="CVH60" s="73"/>
      <c r="CVI60" s="73"/>
      <c r="CVJ60" s="73"/>
      <c r="CVK60" s="73"/>
      <c r="CVL60" s="73"/>
      <c r="CVM60" s="73"/>
      <c r="CVN60" s="73"/>
      <c r="CVO60" s="73"/>
      <c r="CVP60" s="73"/>
      <c r="CVQ60" s="73"/>
      <c r="CVR60" s="73"/>
      <c r="CVS60" s="73"/>
      <c r="CVT60" s="73"/>
      <c r="CVU60" s="73"/>
      <c r="CVV60" s="73"/>
      <c r="CVW60" s="73"/>
      <c r="CVX60" s="73"/>
      <c r="CVY60" s="73"/>
      <c r="CVZ60" s="73"/>
      <c r="CWA60" s="73"/>
      <c r="CWB60" s="73"/>
      <c r="CWC60" s="73"/>
      <c r="CWD60" s="73"/>
      <c r="CWE60" s="73"/>
      <c r="CWF60" s="73"/>
      <c r="CWG60" s="73"/>
      <c r="CWH60" s="73"/>
      <c r="CWI60" s="73"/>
      <c r="CWJ60" s="73"/>
      <c r="CWK60" s="73"/>
      <c r="CWL60" s="73"/>
      <c r="CWM60" s="73"/>
      <c r="CWN60" s="73"/>
      <c r="CWO60" s="73"/>
      <c r="CWP60" s="73"/>
      <c r="CWQ60" s="73"/>
      <c r="CWR60" s="73"/>
      <c r="CWS60" s="73"/>
      <c r="CWT60" s="73"/>
      <c r="CWU60" s="73"/>
      <c r="CWV60" s="73"/>
      <c r="CWW60" s="73"/>
      <c r="CWX60" s="73"/>
      <c r="CWY60" s="73"/>
      <c r="CWZ60" s="73"/>
      <c r="CXA60" s="73"/>
      <c r="CXB60" s="73"/>
      <c r="CXC60" s="73"/>
      <c r="CXD60" s="73"/>
      <c r="CXE60" s="73"/>
      <c r="CXF60" s="73"/>
      <c r="CXG60" s="73"/>
      <c r="CXH60" s="73"/>
      <c r="CXI60" s="73"/>
      <c r="CXJ60" s="73"/>
      <c r="CXK60" s="73"/>
      <c r="CXL60" s="73"/>
      <c r="CXM60" s="73"/>
      <c r="CXN60" s="73"/>
      <c r="CXO60" s="73"/>
      <c r="CXP60" s="73"/>
      <c r="CXQ60" s="73"/>
      <c r="CXR60" s="73"/>
      <c r="CXS60" s="73"/>
      <c r="CXT60" s="73"/>
      <c r="CXU60" s="73"/>
      <c r="CXV60" s="73"/>
      <c r="CXW60" s="73"/>
      <c r="CXX60" s="73"/>
      <c r="CXY60" s="73"/>
      <c r="CXZ60" s="73"/>
      <c r="CYA60" s="73"/>
      <c r="CYB60" s="73"/>
      <c r="CYC60" s="73"/>
      <c r="CYD60" s="73"/>
      <c r="CYE60" s="73"/>
      <c r="CYF60" s="73"/>
      <c r="CYG60" s="73"/>
      <c r="CYH60" s="73"/>
      <c r="CYI60" s="73"/>
      <c r="CYJ60" s="73"/>
      <c r="CYK60" s="73"/>
      <c r="CYL60" s="73"/>
      <c r="CYM60" s="73"/>
      <c r="CYN60" s="73"/>
      <c r="CYO60" s="73"/>
      <c r="CYP60" s="73"/>
      <c r="CYQ60" s="73"/>
      <c r="CYR60" s="73"/>
      <c r="CYS60" s="73"/>
      <c r="CYT60" s="73"/>
      <c r="CYU60" s="73"/>
      <c r="CYV60" s="73"/>
      <c r="CYW60" s="73"/>
      <c r="CYX60" s="73"/>
      <c r="CYY60" s="73"/>
      <c r="CYZ60" s="73"/>
      <c r="CZA60" s="73"/>
      <c r="CZB60" s="73"/>
      <c r="CZC60" s="73"/>
      <c r="CZD60" s="73"/>
      <c r="CZE60" s="73"/>
      <c r="CZF60" s="73"/>
      <c r="CZG60" s="73"/>
      <c r="CZH60" s="73"/>
      <c r="CZI60" s="73"/>
      <c r="CZJ60" s="73"/>
      <c r="CZK60" s="73"/>
      <c r="CZL60" s="73"/>
      <c r="CZM60" s="73"/>
      <c r="CZN60" s="73"/>
      <c r="CZO60" s="73"/>
      <c r="CZP60" s="73"/>
      <c r="CZQ60" s="73"/>
      <c r="CZR60" s="73"/>
      <c r="CZS60" s="73"/>
      <c r="CZT60" s="73"/>
      <c r="CZU60" s="73"/>
      <c r="CZV60" s="73"/>
      <c r="CZW60" s="73"/>
      <c r="CZX60" s="73"/>
      <c r="CZY60" s="73"/>
      <c r="CZZ60" s="73"/>
      <c r="DAA60" s="73"/>
      <c r="DAB60" s="73"/>
      <c r="DAC60" s="73"/>
      <c r="DAD60" s="73"/>
      <c r="DAE60" s="73"/>
      <c r="DAF60" s="73"/>
      <c r="DAG60" s="73"/>
      <c r="DAH60" s="73"/>
      <c r="DAI60" s="73"/>
      <c r="DAJ60" s="73"/>
      <c r="DAK60" s="73"/>
      <c r="DAL60" s="73"/>
      <c r="DAM60" s="73"/>
      <c r="DAN60" s="73"/>
      <c r="DAO60" s="73"/>
      <c r="DAP60" s="73"/>
      <c r="DAQ60" s="73"/>
      <c r="DAR60" s="73"/>
      <c r="DAS60" s="73"/>
      <c r="DAT60" s="73"/>
      <c r="DAU60" s="73"/>
      <c r="DAV60" s="73"/>
      <c r="DAW60" s="73"/>
      <c r="DAX60" s="73"/>
      <c r="DAY60" s="73"/>
      <c r="DAZ60" s="73"/>
      <c r="DBA60" s="73"/>
      <c r="DBB60" s="73"/>
      <c r="DBC60" s="73"/>
      <c r="DBD60" s="73"/>
      <c r="DBE60" s="73"/>
      <c r="DBF60" s="73"/>
      <c r="DBG60" s="73"/>
      <c r="DBH60" s="73"/>
      <c r="DBI60" s="73"/>
      <c r="DBJ60" s="73"/>
      <c r="DBK60" s="73"/>
      <c r="DBL60" s="73"/>
      <c r="DBM60" s="73"/>
      <c r="DBN60" s="73"/>
      <c r="DBO60" s="73"/>
      <c r="DBP60" s="73"/>
      <c r="DBQ60" s="73"/>
      <c r="DBR60" s="73"/>
      <c r="DBS60" s="73"/>
      <c r="DBT60" s="73"/>
      <c r="DBU60" s="73"/>
      <c r="DBV60" s="73"/>
      <c r="DBW60" s="73"/>
      <c r="DBX60" s="73"/>
      <c r="DBY60" s="73"/>
      <c r="DBZ60" s="73"/>
      <c r="DCA60" s="73"/>
      <c r="DCB60" s="73"/>
      <c r="DCC60" s="73"/>
      <c r="DCD60" s="73"/>
      <c r="DCE60" s="73"/>
      <c r="DCF60" s="73"/>
      <c r="DCG60" s="73"/>
      <c r="DCH60" s="73"/>
      <c r="DCI60" s="73"/>
      <c r="DCJ60" s="73"/>
      <c r="DCK60" s="73"/>
      <c r="DCL60" s="73"/>
      <c r="DCM60" s="73"/>
      <c r="DCN60" s="73"/>
      <c r="DCO60" s="73"/>
      <c r="DCP60" s="73"/>
      <c r="DCQ60" s="73"/>
      <c r="DCR60" s="73"/>
      <c r="DCS60" s="73"/>
      <c r="DCT60" s="73"/>
      <c r="DCU60" s="73"/>
      <c r="DCV60" s="73"/>
      <c r="DCW60" s="73"/>
      <c r="DCX60" s="73"/>
      <c r="DCY60" s="73"/>
      <c r="DCZ60" s="73"/>
      <c r="DDA60" s="73"/>
      <c r="DDB60" s="73"/>
      <c r="DDC60" s="73"/>
      <c r="DDD60" s="73"/>
      <c r="DDE60" s="73"/>
      <c r="DDF60" s="73"/>
      <c r="DDG60" s="73"/>
      <c r="DDH60" s="73"/>
      <c r="DDI60" s="73"/>
      <c r="DDJ60" s="73"/>
      <c r="DDK60" s="73"/>
      <c r="DDL60" s="73"/>
      <c r="DDM60" s="73"/>
      <c r="DDN60" s="73"/>
      <c r="DDO60" s="73"/>
      <c r="DDP60" s="73"/>
      <c r="DDQ60" s="73"/>
      <c r="DDR60" s="73"/>
      <c r="DDS60" s="73"/>
      <c r="DDT60" s="73"/>
      <c r="DDU60" s="73"/>
      <c r="DDV60" s="73"/>
      <c r="DDW60" s="73"/>
      <c r="DDX60" s="73"/>
      <c r="DDY60" s="73"/>
      <c r="DDZ60" s="73"/>
      <c r="DEA60" s="73"/>
      <c r="DEB60" s="73"/>
      <c r="DEC60" s="73"/>
      <c r="DED60" s="73"/>
      <c r="DEE60" s="73"/>
      <c r="DEF60" s="73"/>
      <c r="DEG60" s="73"/>
      <c r="DEH60" s="73"/>
      <c r="DEI60" s="73"/>
      <c r="DEJ60" s="73"/>
      <c r="DEK60" s="73"/>
      <c r="DEL60" s="73"/>
      <c r="DEM60" s="73"/>
      <c r="DEN60" s="73"/>
      <c r="DEO60" s="73"/>
      <c r="DEP60" s="73"/>
      <c r="DEQ60" s="73"/>
      <c r="DER60" s="73"/>
      <c r="DES60" s="73"/>
      <c r="DET60" s="73"/>
      <c r="DEU60" s="73"/>
      <c r="DEV60" s="73"/>
      <c r="DEW60" s="73"/>
      <c r="DEX60" s="73"/>
      <c r="DEY60" s="73"/>
      <c r="DEZ60" s="73"/>
      <c r="DFA60" s="73"/>
      <c r="DFB60" s="73"/>
      <c r="DFC60" s="73"/>
      <c r="DFD60" s="73"/>
      <c r="DFE60" s="73"/>
      <c r="DFF60" s="73"/>
      <c r="DFG60" s="73"/>
      <c r="DFH60" s="73"/>
      <c r="DFI60" s="73"/>
      <c r="DFJ60" s="73"/>
      <c r="DFK60" s="73"/>
      <c r="DFL60" s="73"/>
      <c r="DFM60" s="73"/>
      <c r="DFN60" s="73"/>
      <c r="DFO60" s="73"/>
      <c r="DFP60" s="73"/>
      <c r="DFQ60" s="73"/>
      <c r="DFR60" s="73"/>
      <c r="DFS60" s="73"/>
      <c r="DFT60" s="73"/>
      <c r="DFU60" s="73"/>
      <c r="DFV60" s="73"/>
      <c r="DFW60" s="73"/>
      <c r="DFX60" s="73"/>
      <c r="DFY60" s="73"/>
      <c r="DFZ60" s="73"/>
      <c r="DGA60" s="73"/>
      <c r="DGB60" s="73"/>
      <c r="DGC60" s="73"/>
      <c r="DGD60" s="73"/>
      <c r="DGE60" s="73"/>
      <c r="DGF60" s="73"/>
      <c r="DGG60" s="73"/>
      <c r="DGH60" s="73"/>
      <c r="DGI60" s="73"/>
      <c r="DGJ60" s="73"/>
      <c r="DGK60" s="73"/>
      <c r="DGL60" s="73"/>
      <c r="DGM60" s="73"/>
      <c r="DGN60" s="73"/>
      <c r="DGO60" s="73"/>
      <c r="DGP60" s="73"/>
      <c r="DGQ60" s="73"/>
      <c r="DGR60" s="73"/>
      <c r="DGS60" s="73"/>
      <c r="DGT60" s="73"/>
      <c r="DGU60" s="73"/>
      <c r="DGV60" s="73"/>
      <c r="DGW60" s="73"/>
      <c r="DGX60" s="73"/>
      <c r="DGY60" s="73"/>
      <c r="DGZ60" s="73"/>
      <c r="DHA60" s="73"/>
      <c r="DHB60" s="73"/>
      <c r="DHC60" s="73"/>
      <c r="DHD60" s="73"/>
      <c r="DHE60" s="73"/>
      <c r="DHF60" s="73"/>
      <c r="DHG60" s="73"/>
      <c r="DHH60" s="73"/>
      <c r="DHI60" s="73"/>
      <c r="DHJ60" s="73"/>
      <c r="DHK60" s="73"/>
      <c r="DHL60" s="73"/>
      <c r="DHM60" s="73"/>
      <c r="DHN60" s="73"/>
      <c r="DHO60" s="73"/>
      <c r="DHP60" s="73"/>
      <c r="DHQ60" s="73"/>
      <c r="DHR60" s="73"/>
      <c r="DHS60" s="73"/>
      <c r="DHT60" s="73"/>
      <c r="DHU60" s="73"/>
      <c r="DHV60" s="73"/>
      <c r="DHW60" s="73"/>
      <c r="DHX60" s="73"/>
      <c r="DHY60" s="73"/>
      <c r="DHZ60" s="73"/>
      <c r="DIA60" s="73"/>
      <c r="DIB60" s="73"/>
      <c r="DIC60" s="73"/>
      <c r="DID60" s="73"/>
      <c r="DIE60" s="73"/>
      <c r="DIF60" s="73"/>
      <c r="DIG60" s="73"/>
      <c r="DIH60" s="73"/>
      <c r="DII60" s="73"/>
      <c r="DIJ60" s="73"/>
      <c r="DIK60" s="73"/>
      <c r="DIL60" s="73"/>
      <c r="DIM60" s="73"/>
      <c r="DIN60" s="73"/>
      <c r="DIO60" s="73"/>
      <c r="DIP60" s="73"/>
      <c r="DIQ60" s="73"/>
      <c r="DIR60" s="73"/>
      <c r="DIS60" s="73"/>
      <c r="DIT60" s="73"/>
      <c r="DIU60" s="73"/>
      <c r="DIV60" s="73"/>
      <c r="DIW60" s="73"/>
      <c r="DIX60" s="73"/>
      <c r="DIY60" s="73"/>
      <c r="DIZ60" s="73"/>
      <c r="DJA60" s="73"/>
      <c r="DJB60" s="73"/>
      <c r="DJC60" s="73"/>
      <c r="DJD60" s="73"/>
      <c r="DJE60" s="73"/>
      <c r="DJF60" s="73"/>
      <c r="DJG60" s="73"/>
      <c r="DJH60" s="73"/>
      <c r="DJI60" s="73"/>
      <c r="DJJ60" s="73"/>
      <c r="DJK60" s="73"/>
      <c r="DJL60" s="73"/>
      <c r="DJM60" s="73"/>
      <c r="DJN60" s="73"/>
      <c r="DJO60" s="73"/>
      <c r="DJP60" s="73"/>
      <c r="DJQ60" s="73"/>
      <c r="DJR60" s="73"/>
      <c r="DJS60" s="73"/>
      <c r="DJT60" s="73"/>
      <c r="DJU60" s="73"/>
      <c r="DJV60" s="73"/>
      <c r="DJW60" s="73"/>
      <c r="DJX60" s="73"/>
      <c r="DJY60" s="73"/>
      <c r="DJZ60" s="73"/>
      <c r="DKA60" s="73"/>
      <c r="DKB60" s="73"/>
      <c r="DKC60" s="73"/>
      <c r="DKD60" s="73"/>
      <c r="DKE60" s="73"/>
      <c r="DKF60" s="73"/>
      <c r="DKG60" s="73"/>
      <c r="DKH60" s="73"/>
      <c r="DKI60" s="73"/>
      <c r="DKJ60" s="73"/>
      <c r="DKK60" s="73"/>
      <c r="DKL60" s="73"/>
      <c r="DKM60" s="73"/>
      <c r="DKN60" s="73"/>
      <c r="DKO60" s="73"/>
      <c r="DKP60" s="73"/>
      <c r="DKQ60" s="73"/>
      <c r="DKR60" s="73"/>
      <c r="DKS60" s="73"/>
      <c r="DKT60" s="73"/>
      <c r="DKU60" s="73"/>
      <c r="DKV60" s="73"/>
      <c r="DKW60" s="73"/>
      <c r="DKX60" s="73"/>
      <c r="DKY60" s="73"/>
      <c r="DKZ60" s="73"/>
      <c r="DLA60" s="73"/>
      <c r="DLB60" s="73"/>
      <c r="DLC60" s="73"/>
      <c r="DLD60" s="73"/>
      <c r="DLE60" s="73"/>
      <c r="DLF60" s="73"/>
      <c r="DLG60" s="73"/>
      <c r="DLH60" s="73"/>
      <c r="DLI60" s="73"/>
      <c r="DLJ60" s="73"/>
      <c r="DLK60" s="73"/>
      <c r="DLL60" s="73"/>
      <c r="DLM60" s="73"/>
      <c r="DLN60" s="73"/>
      <c r="DLO60" s="73"/>
      <c r="DLP60" s="73"/>
      <c r="DLQ60" s="73"/>
      <c r="DLR60" s="73"/>
      <c r="DLS60" s="73"/>
      <c r="DLT60" s="73"/>
      <c r="DLU60" s="73"/>
      <c r="DLV60" s="73"/>
      <c r="DLW60" s="73"/>
      <c r="DLX60" s="73"/>
      <c r="DLY60" s="73"/>
      <c r="DLZ60" s="73"/>
      <c r="DMA60" s="73"/>
      <c r="DMB60" s="73"/>
      <c r="DMC60" s="73"/>
      <c r="DMD60" s="73"/>
      <c r="DME60" s="73"/>
      <c r="DMF60" s="73"/>
      <c r="DMG60" s="73"/>
      <c r="DMH60" s="73"/>
      <c r="DMI60" s="73"/>
      <c r="DMJ60" s="73"/>
      <c r="DMK60" s="73"/>
      <c r="DML60" s="73"/>
      <c r="DMM60" s="73"/>
      <c r="DMN60" s="73"/>
      <c r="DMO60" s="73"/>
      <c r="DMP60" s="73"/>
      <c r="DMQ60" s="73"/>
      <c r="DMR60" s="73"/>
      <c r="DMS60" s="73"/>
      <c r="DMT60" s="73"/>
      <c r="DMU60" s="73"/>
      <c r="DMV60" s="73"/>
      <c r="DMW60" s="73"/>
      <c r="DMX60" s="73"/>
      <c r="DMY60" s="73"/>
      <c r="DMZ60" s="73"/>
      <c r="DNA60" s="73"/>
      <c r="DNB60" s="73"/>
      <c r="DNC60" s="73"/>
      <c r="DND60" s="73"/>
      <c r="DNE60" s="73"/>
      <c r="DNF60" s="73"/>
      <c r="DNG60" s="73"/>
      <c r="DNH60" s="73"/>
      <c r="DNI60" s="73"/>
      <c r="DNJ60" s="73"/>
      <c r="DNK60" s="73"/>
      <c r="DNL60" s="73"/>
      <c r="DNM60" s="73"/>
      <c r="DNN60" s="73"/>
      <c r="DNO60" s="73"/>
      <c r="DNP60" s="73"/>
      <c r="DNQ60" s="73"/>
      <c r="DNR60" s="73"/>
      <c r="DNS60" s="73"/>
      <c r="DNT60" s="73"/>
      <c r="DNU60" s="73"/>
      <c r="DNV60" s="73"/>
      <c r="DNW60" s="73"/>
      <c r="DNX60" s="73"/>
      <c r="DNY60" s="73"/>
      <c r="DNZ60" s="73"/>
      <c r="DOA60" s="73"/>
      <c r="DOB60" s="73"/>
      <c r="DOC60" s="73"/>
      <c r="DOD60" s="73"/>
      <c r="DOE60" s="73"/>
      <c r="DOF60" s="73"/>
      <c r="DOG60" s="73"/>
      <c r="DOH60" s="73"/>
      <c r="DOI60" s="73"/>
      <c r="DOJ60" s="73"/>
      <c r="DOK60" s="73"/>
      <c r="DOL60" s="73"/>
      <c r="DOM60" s="73"/>
      <c r="DON60" s="73"/>
      <c r="DOO60" s="73"/>
      <c r="DOP60" s="73"/>
      <c r="DOQ60" s="73"/>
      <c r="DOR60" s="73"/>
      <c r="DOS60" s="73"/>
      <c r="DOT60" s="73"/>
      <c r="DOU60" s="73"/>
      <c r="DOV60" s="73"/>
      <c r="DOW60" s="73"/>
      <c r="DOX60" s="73"/>
      <c r="DOY60" s="73"/>
      <c r="DOZ60" s="73"/>
      <c r="DPA60" s="73"/>
      <c r="DPB60" s="73"/>
      <c r="DPC60" s="73"/>
      <c r="DPD60" s="73"/>
      <c r="DPE60" s="73"/>
      <c r="DPF60" s="73"/>
      <c r="DPG60" s="73"/>
      <c r="DPH60" s="73"/>
      <c r="DPI60" s="73"/>
      <c r="DPJ60" s="73"/>
      <c r="DPK60" s="73"/>
      <c r="DPL60" s="73"/>
      <c r="DPM60" s="73"/>
      <c r="DPN60" s="73"/>
      <c r="DPO60" s="73"/>
      <c r="DPP60" s="73"/>
      <c r="DPQ60" s="73"/>
      <c r="DPR60" s="73"/>
      <c r="DPS60" s="73"/>
      <c r="DPT60" s="73"/>
      <c r="DPU60" s="73"/>
      <c r="DPV60" s="73"/>
      <c r="DPW60" s="73"/>
      <c r="DPX60" s="73"/>
      <c r="DPY60" s="73"/>
      <c r="DPZ60" s="73"/>
      <c r="DQA60" s="73"/>
      <c r="DQB60" s="73"/>
      <c r="DQC60" s="73"/>
      <c r="DQD60" s="73"/>
      <c r="DQE60" s="73"/>
      <c r="DQF60" s="73"/>
      <c r="DQG60" s="73"/>
      <c r="DQH60" s="73"/>
      <c r="DQI60" s="73"/>
      <c r="DQJ60" s="73"/>
      <c r="DQK60" s="73"/>
      <c r="DQL60" s="73"/>
      <c r="DQM60" s="73"/>
      <c r="DQN60" s="73"/>
      <c r="DQO60" s="73"/>
      <c r="DQP60" s="73"/>
      <c r="DQQ60" s="73"/>
      <c r="DQR60" s="73"/>
      <c r="DQS60" s="73"/>
      <c r="DQT60" s="73"/>
      <c r="DQU60" s="73"/>
      <c r="DQV60" s="73"/>
      <c r="DQW60" s="73"/>
      <c r="DQX60" s="73"/>
      <c r="DQY60" s="73"/>
      <c r="DQZ60" s="73"/>
      <c r="DRA60" s="73"/>
      <c r="DRB60" s="73"/>
      <c r="DRC60" s="73"/>
      <c r="DRD60" s="73"/>
      <c r="DRE60" s="73"/>
      <c r="DRF60" s="73"/>
      <c r="DRG60" s="73"/>
      <c r="DRH60" s="73"/>
      <c r="DRI60" s="73"/>
      <c r="DRJ60" s="73"/>
      <c r="DRK60" s="73"/>
      <c r="DRL60" s="73"/>
      <c r="DRM60" s="73"/>
      <c r="DRN60" s="73"/>
      <c r="DRO60" s="73"/>
      <c r="DRP60" s="73"/>
      <c r="DRQ60" s="73"/>
      <c r="DRR60" s="73"/>
      <c r="DRS60" s="73"/>
      <c r="DRT60" s="73"/>
      <c r="DRU60" s="73"/>
      <c r="DRV60" s="73"/>
      <c r="DRW60" s="73"/>
      <c r="DRX60" s="73"/>
      <c r="DRY60" s="73"/>
      <c r="DRZ60" s="73"/>
      <c r="DSA60" s="73"/>
      <c r="DSB60" s="73"/>
      <c r="DSC60" s="73"/>
      <c r="DSD60" s="73"/>
      <c r="DSE60" s="73"/>
      <c r="DSF60" s="73"/>
      <c r="DSG60" s="73"/>
      <c r="DSH60" s="73"/>
      <c r="DSI60" s="73"/>
      <c r="DSJ60" s="73"/>
      <c r="DSK60" s="73"/>
      <c r="DSL60" s="73"/>
      <c r="DSM60" s="73"/>
      <c r="DSN60" s="73"/>
      <c r="DSO60" s="73"/>
      <c r="DSP60" s="73"/>
      <c r="DSQ60" s="73"/>
      <c r="DSR60" s="73"/>
      <c r="DSS60" s="73"/>
      <c r="DST60" s="73"/>
      <c r="DSU60" s="73"/>
      <c r="DSV60" s="73"/>
      <c r="DSW60" s="73"/>
      <c r="DSX60" s="73"/>
      <c r="DSY60" s="73"/>
      <c r="DSZ60" s="73"/>
      <c r="DTA60" s="73"/>
      <c r="DTB60" s="73"/>
      <c r="DTC60" s="73"/>
      <c r="DTD60" s="73"/>
      <c r="DTE60" s="73"/>
      <c r="DTF60" s="73"/>
      <c r="DTG60" s="73"/>
      <c r="DTH60" s="73"/>
      <c r="DTI60" s="73"/>
      <c r="DTJ60" s="73"/>
      <c r="DTK60" s="73"/>
      <c r="DTL60" s="73"/>
      <c r="DTM60" s="73"/>
      <c r="DTN60" s="73"/>
      <c r="DTO60" s="73"/>
      <c r="DTP60" s="73"/>
      <c r="DTQ60" s="73"/>
      <c r="DTR60" s="73"/>
      <c r="DTS60" s="73"/>
      <c r="DTT60" s="73"/>
      <c r="DTU60" s="73"/>
      <c r="DTV60" s="73"/>
      <c r="DTW60" s="73"/>
      <c r="DTX60" s="73"/>
      <c r="DTY60" s="73"/>
      <c r="DTZ60" s="73"/>
      <c r="DUA60" s="73"/>
      <c r="DUB60" s="73"/>
      <c r="DUC60" s="73"/>
      <c r="DUD60" s="73"/>
      <c r="DUE60" s="73"/>
      <c r="DUF60" s="73"/>
      <c r="DUG60" s="73"/>
      <c r="DUH60" s="73"/>
      <c r="DUI60" s="73"/>
      <c r="DUJ60" s="73"/>
      <c r="DUK60" s="73"/>
      <c r="DUL60" s="73"/>
      <c r="DUM60" s="73"/>
      <c r="DUN60" s="73"/>
      <c r="DUO60" s="73"/>
      <c r="DUP60" s="73"/>
      <c r="DUQ60" s="73"/>
      <c r="DUR60" s="73"/>
      <c r="DUS60" s="73"/>
      <c r="DUT60" s="73"/>
      <c r="DUU60" s="73"/>
      <c r="DUV60" s="73"/>
      <c r="DUW60" s="73"/>
      <c r="DUX60" s="73"/>
      <c r="DUY60" s="73"/>
      <c r="DUZ60" s="73"/>
      <c r="DVA60" s="73"/>
      <c r="DVB60" s="73"/>
      <c r="DVC60" s="73"/>
      <c r="DVD60" s="73"/>
      <c r="DVE60" s="73"/>
      <c r="DVF60" s="73"/>
      <c r="DVG60" s="73"/>
      <c r="DVH60" s="73"/>
      <c r="DVI60" s="73"/>
      <c r="DVJ60" s="73"/>
      <c r="DVK60" s="73"/>
      <c r="DVL60" s="73"/>
      <c r="DVM60" s="73"/>
      <c r="DVN60" s="73"/>
      <c r="DVO60" s="73"/>
      <c r="DVP60" s="73"/>
      <c r="DVQ60" s="73"/>
      <c r="DVR60" s="73"/>
      <c r="DVS60" s="73"/>
      <c r="DVT60" s="73"/>
      <c r="DVU60" s="73"/>
      <c r="DVV60" s="73"/>
      <c r="DVW60" s="73"/>
      <c r="DVX60" s="73"/>
      <c r="DVY60" s="73"/>
      <c r="DVZ60" s="73"/>
      <c r="DWA60" s="73"/>
      <c r="DWB60" s="73"/>
      <c r="DWC60" s="73"/>
      <c r="DWD60" s="73"/>
      <c r="DWE60" s="73"/>
      <c r="DWF60" s="73"/>
      <c r="DWG60" s="73"/>
      <c r="DWH60" s="73"/>
      <c r="DWI60" s="73"/>
      <c r="DWJ60" s="73"/>
      <c r="DWK60" s="73"/>
      <c r="DWL60" s="73"/>
      <c r="DWM60" s="73"/>
      <c r="DWN60" s="73"/>
      <c r="DWO60" s="73"/>
      <c r="DWP60" s="73"/>
      <c r="DWQ60" s="73"/>
      <c r="DWR60" s="73"/>
      <c r="DWS60" s="73"/>
      <c r="DWT60" s="73"/>
      <c r="DWU60" s="73"/>
      <c r="DWV60" s="73"/>
      <c r="DWW60" s="73"/>
      <c r="DWX60" s="73"/>
      <c r="DWY60" s="73"/>
      <c r="DWZ60" s="73"/>
      <c r="DXA60" s="73"/>
      <c r="DXB60" s="73"/>
      <c r="DXC60" s="73"/>
      <c r="DXD60" s="73"/>
      <c r="DXE60" s="73"/>
      <c r="DXF60" s="73"/>
      <c r="DXG60" s="73"/>
      <c r="DXH60" s="73"/>
      <c r="DXI60" s="73"/>
      <c r="DXJ60" s="73"/>
      <c r="DXK60" s="73"/>
      <c r="DXL60" s="73"/>
      <c r="DXM60" s="73"/>
      <c r="DXN60" s="73"/>
      <c r="DXO60" s="73"/>
      <c r="DXP60" s="73"/>
      <c r="DXQ60" s="73"/>
      <c r="DXR60" s="73"/>
      <c r="DXS60" s="73"/>
      <c r="DXT60" s="73"/>
      <c r="DXU60" s="73"/>
      <c r="DXV60" s="73"/>
      <c r="DXW60" s="73"/>
      <c r="DXX60" s="73"/>
      <c r="DXY60" s="73"/>
      <c r="DXZ60" s="73"/>
      <c r="DYA60" s="73"/>
      <c r="DYB60" s="73"/>
      <c r="DYC60" s="73"/>
      <c r="DYD60" s="73"/>
      <c r="DYE60" s="73"/>
      <c r="DYF60" s="73"/>
      <c r="DYG60" s="73"/>
      <c r="DYH60" s="73"/>
      <c r="DYI60" s="73"/>
      <c r="DYJ60" s="73"/>
      <c r="DYK60" s="73"/>
      <c r="DYL60" s="73"/>
      <c r="DYM60" s="73"/>
      <c r="DYN60" s="73"/>
      <c r="DYO60" s="73"/>
      <c r="DYP60" s="73"/>
      <c r="DYQ60" s="73"/>
      <c r="DYR60" s="73"/>
      <c r="DYS60" s="73"/>
      <c r="DYT60" s="73"/>
      <c r="DYU60" s="73"/>
      <c r="DYV60" s="73"/>
      <c r="DYW60" s="73"/>
      <c r="DYX60" s="73"/>
      <c r="DYY60" s="73"/>
      <c r="DYZ60" s="73"/>
      <c r="DZA60" s="73"/>
      <c r="DZB60" s="73"/>
      <c r="DZC60" s="73"/>
      <c r="DZD60" s="73"/>
      <c r="DZE60" s="73"/>
      <c r="DZF60" s="73"/>
      <c r="DZG60" s="73"/>
      <c r="DZH60" s="73"/>
      <c r="DZI60" s="73"/>
      <c r="DZJ60" s="73"/>
      <c r="DZK60" s="73"/>
      <c r="DZL60" s="73"/>
      <c r="DZM60" s="73"/>
      <c r="DZN60" s="73"/>
      <c r="DZO60" s="73"/>
      <c r="DZP60" s="73"/>
      <c r="DZQ60" s="73"/>
      <c r="DZR60" s="73"/>
      <c r="DZS60" s="73"/>
      <c r="DZT60" s="73"/>
      <c r="DZU60" s="73"/>
      <c r="DZV60" s="73"/>
      <c r="DZW60" s="73"/>
      <c r="DZX60" s="73"/>
      <c r="DZY60" s="73"/>
      <c r="DZZ60" s="73"/>
      <c r="EAA60" s="73"/>
      <c r="EAB60" s="73"/>
      <c r="EAC60" s="73"/>
      <c r="EAD60" s="73"/>
      <c r="EAE60" s="73"/>
      <c r="EAF60" s="73"/>
      <c r="EAG60" s="73"/>
      <c r="EAH60" s="73"/>
      <c r="EAI60" s="73"/>
      <c r="EAJ60" s="73"/>
      <c r="EAK60" s="73"/>
      <c r="EAL60" s="73"/>
      <c r="EAM60" s="73"/>
      <c r="EAN60" s="73"/>
      <c r="EAO60" s="73"/>
      <c r="EAP60" s="73"/>
      <c r="EAQ60" s="73"/>
      <c r="EAR60" s="73"/>
      <c r="EAS60" s="73"/>
      <c r="EAT60" s="73"/>
      <c r="EAU60" s="73"/>
      <c r="EAV60" s="73"/>
      <c r="EAW60" s="73"/>
      <c r="EAX60" s="73"/>
      <c r="EAY60" s="73"/>
      <c r="EAZ60" s="73"/>
      <c r="EBA60" s="73"/>
      <c r="EBB60" s="73"/>
      <c r="EBC60" s="73"/>
      <c r="EBD60" s="73"/>
      <c r="EBE60" s="73"/>
      <c r="EBF60" s="73"/>
      <c r="EBG60" s="73"/>
      <c r="EBH60" s="73"/>
      <c r="EBI60" s="73"/>
      <c r="EBJ60" s="73"/>
      <c r="EBK60" s="73"/>
      <c r="EBL60" s="73"/>
      <c r="EBM60" s="73"/>
      <c r="EBN60" s="73"/>
      <c r="EBO60" s="73"/>
      <c r="EBP60" s="73"/>
      <c r="EBQ60" s="73"/>
      <c r="EBR60" s="73"/>
      <c r="EBS60" s="73"/>
      <c r="EBT60" s="73"/>
      <c r="EBU60" s="73"/>
      <c r="EBV60" s="73"/>
      <c r="EBW60" s="73"/>
      <c r="EBX60" s="73"/>
      <c r="EBY60" s="73"/>
      <c r="EBZ60" s="73"/>
      <c r="ECA60" s="73"/>
      <c r="ECB60" s="73"/>
      <c r="ECC60" s="73"/>
      <c r="ECD60" s="73"/>
      <c r="ECE60" s="73"/>
      <c r="ECF60" s="73"/>
      <c r="ECG60" s="73"/>
      <c r="ECH60" s="73"/>
      <c r="ECI60" s="73"/>
      <c r="ECJ60" s="73"/>
      <c r="ECK60" s="73"/>
      <c r="ECL60" s="73"/>
      <c r="ECM60" s="73"/>
      <c r="ECN60" s="73"/>
      <c r="ECO60" s="73"/>
      <c r="ECP60" s="73"/>
      <c r="ECQ60" s="73"/>
      <c r="ECR60" s="73"/>
      <c r="ECS60" s="73"/>
      <c r="ECT60" s="73"/>
      <c r="ECU60" s="73"/>
      <c r="ECV60" s="73"/>
      <c r="ECW60" s="73"/>
      <c r="ECX60" s="73"/>
      <c r="ECY60" s="73"/>
      <c r="ECZ60" s="73"/>
      <c r="EDA60" s="73"/>
      <c r="EDB60" s="73"/>
      <c r="EDC60" s="73"/>
      <c r="EDD60" s="73"/>
      <c r="EDE60" s="73"/>
      <c r="EDF60" s="73"/>
      <c r="EDG60" s="73"/>
      <c r="EDH60" s="73"/>
      <c r="EDI60" s="73"/>
      <c r="EDJ60" s="73"/>
      <c r="EDK60" s="73"/>
      <c r="EDL60" s="73"/>
      <c r="EDM60" s="73"/>
      <c r="EDN60" s="73"/>
      <c r="EDO60" s="73"/>
      <c r="EDP60" s="73"/>
      <c r="EDQ60" s="73"/>
      <c r="EDR60" s="73"/>
      <c r="EDS60" s="73"/>
      <c r="EDT60" s="73"/>
      <c r="EDU60" s="73"/>
      <c r="EDV60" s="73"/>
      <c r="EDW60" s="73"/>
      <c r="EDX60" s="73"/>
      <c r="EDY60" s="73"/>
      <c r="EDZ60" s="73"/>
      <c r="EEA60" s="73"/>
      <c r="EEB60" s="73"/>
      <c r="EEC60" s="73"/>
      <c r="EED60" s="73"/>
      <c r="EEE60" s="73"/>
      <c r="EEF60" s="73"/>
      <c r="EEG60" s="73"/>
      <c r="EEH60" s="73"/>
      <c r="EEI60" s="73"/>
      <c r="EEJ60" s="73"/>
      <c r="EEK60" s="73"/>
      <c r="EEL60" s="73"/>
      <c r="EEM60" s="73"/>
      <c r="EEN60" s="73"/>
      <c r="EEO60" s="73"/>
      <c r="EEP60" s="73"/>
      <c r="EEQ60" s="73"/>
      <c r="EER60" s="73"/>
      <c r="EES60" s="73"/>
      <c r="EET60" s="73"/>
      <c r="EEU60" s="73"/>
      <c r="EEV60" s="73"/>
      <c r="EEW60" s="73"/>
      <c r="EEX60" s="73"/>
      <c r="EEY60" s="73"/>
      <c r="EEZ60" s="73"/>
      <c r="EFA60" s="73"/>
      <c r="EFB60" s="73"/>
      <c r="EFC60" s="73"/>
      <c r="EFD60" s="73"/>
      <c r="EFE60" s="73"/>
      <c r="EFF60" s="73"/>
      <c r="EFG60" s="73"/>
      <c r="EFH60" s="73"/>
      <c r="EFI60" s="73"/>
      <c r="EFJ60" s="73"/>
      <c r="EFK60" s="73"/>
      <c r="EFL60" s="73"/>
      <c r="EFM60" s="73"/>
      <c r="EFN60" s="73"/>
      <c r="EFO60" s="73"/>
      <c r="EFP60" s="73"/>
      <c r="EFQ60" s="73"/>
      <c r="EFR60" s="73"/>
      <c r="EFS60" s="73"/>
      <c r="EFT60" s="73"/>
      <c r="EFU60" s="73"/>
      <c r="EFV60" s="73"/>
      <c r="EFW60" s="73"/>
      <c r="EFX60" s="73"/>
      <c r="EFY60" s="73"/>
      <c r="EFZ60" s="73"/>
      <c r="EGA60" s="73"/>
      <c r="EGB60" s="73"/>
      <c r="EGC60" s="73"/>
      <c r="EGD60" s="73"/>
      <c r="EGE60" s="73"/>
      <c r="EGF60" s="73"/>
      <c r="EGG60" s="73"/>
      <c r="EGH60" s="73"/>
      <c r="EGI60" s="73"/>
      <c r="EGJ60" s="73"/>
      <c r="EGK60" s="73"/>
      <c r="EGL60" s="73"/>
      <c r="EGM60" s="73"/>
      <c r="EGN60" s="73"/>
      <c r="EGO60" s="73"/>
      <c r="EGP60" s="73"/>
      <c r="EGQ60" s="73"/>
      <c r="EGR60" s="73"/>
      <c r="EGS60" s="73"/>
      <c r="EGT60" s="73"/>
      <c r="EGU60" s="73"/>
      <c r="EGV60" s="73"/>
      <c r="EGW60" s="73"/>
      <c r="EGX60" s="73"/>
      <c r="EGY60" s="73"/>
      <c r="EGZ60" s="73"/>
      <c r="EHA60" s="73"/>
      <c r="EHB60" s="73"/>
      <c r="EHC60" s="73"/>
      <c r="EHD60" s="73"/>
      <c r="EHE60" s="73"/>
      <c r="EHF60" s="73"/>
      <c r="EHG60" s="73"/>
      <c r="EHH60" s="73"/>
      <c r="EHI60" s="73"/>
      <c r="EHJ60" s="73"/>
      <c r="EHK60" s="73"/>
      <c r="EHL60" s="73"/>
      <c r="EHM60" s="73"/>
      <c r="EHN60" s="73"/>
      <c r="EHO60" s="73"/>
      <c r="EHP60" s="73"/>
      <c r="EHQ60" s="73"/>
      <c r="EHR60" s="73"/>
      <c r="EHS60" s="73"/>
      <c r="EHT60" s="73"/>
      <c r="EHU60" s="73"/>
      <c r="EHV60" s="73"/>
      <c r="EHW60" s="73"/>
      <c r="EHX60" s="73"/>
      <c r="EHY60" s="73"/>
      <c r="EHZ60" s="73"/>
      <c r="EIA60" s="73"/>
      <c r="EIB60" s="73"/>
      <c r="EIC60" s="73"/>
      <c r="EID60" s="73"/>
      <c r="EIE60" s="73"/>
      <c r="EIF60" s="73"/>
      <c r="EIG60" s="73"/>
      <c r="EIH60" s="73"/>
      <c r="EII60" s="73"/>
      <c r="EIJ60" s="73"/>
      <c r="EIK60" s="73"/>
      <c r="EIL60" s="73"/>
      <c r="EIM60" s="73"/>
      <c r="EIN60" s="73"/>
      <c r="EIO60" s="73"/>
      <c r="EIP60" s="73"/>
      <c r="EIQ60" s="73"/>
      <c r="EIR60" s="73"/>
      <c r="EIS60" s="73"/>
      <c r="EIT60" s="73"/>
      <c r="EIU60" s="73"/>
      <c r="EIV60" s="73"/>
      <c r="EIW60" s="73"/>
      <c r="EIX60" s="73"/>
      <c r="EIY60" s="73"/>
      <c r="EIZ60" s="73"/>
      <c r="EJA60" s="73"/>
      <c r="EJB60" s="73"/>
      <c r="EJC60" s="73"/>
      <c r="EJD60" s="73"/>
      <c r="EJE60" s="73"/>
      <c r="EJF60" s="73"/>
      <c r="EJG60" s="73"/>
      <c r="EJH60" s="73"/>
      <c r="EJI60" s="73"/>
      <c r="EJJ60" s="73"/>
      <c r="EJK60" s="73"/>
      <c r="EJL60" s="73"/>
      <c r="EJM60" s="73"/>
      <c r="EJN60" s="73"/>
      <c r="EJO60" s="73"/>
      <c r="EJP60" s="73"/>
      <c r="EJQ60" s="73"/>
      <c r="EJR60" s="73"/>
      <c r="EJS60" s="73"/>
      <c r="EJT60" s="73"/>
      <c r="EJU60" s="73"/>
      <c r="EJV60" s="73"/>
      <c r="EJW60" s="73"/>
      <c r="EJX60" s="73"/>
      <c r="EJY60" s="73"/>
      <c r="EJZ60" s="73"/>
      <c r="EKA60" s="73"/>
      <c r="EKB60" s="73"/>
      <c r="EKC60" s="73"/>
      <c r="EKD60" s="73"/>
      <c r="EKE60" s="73"/>
      <c r="EKF60" s="73"/>
      <c r="EKG60" s="73"/>
      <c r="EKH60" s="73"/>
      <c r="EKI60" s="73"/>
      <c r="EKJ60" s="73"/>
      <c r="EKK60" s="73"/>
      <c r="EKL60" s="73"/>
      <c r="EKM60" s="73"/>
      <c r="EKN60" s="73"/>
      <c r="EKO60" s="73"/>
      <c r="EKP60" s="73"/>
      <c r="EKQ60" s="73"/>
      <c r="EKR60" s="73"/>
      <c r="EKS60" s="73"/>
      <c r="EKT60" s="73"/>
      <c r="EKU60" s="73"/>
      <c r="EKV60" s="73"/>
      <c r="EKW60" s="73"/>
      <c r="EKX60" s="73"/>
      <c r="EKY60" s="73"/>
      <c r="EKZ60" s="73"/>
      <c r="ELA60" s="73"/>
      <c r="ELB60" s="73"/>
      <c r="ELC60" s="73"/>
      <c r="ELD60" s="73"/>
      <c r="ELE60" s="73"/>
      <c r="ELF60" s="73"/>
      <c r="ELG60" s="73"/>
      <c r="ELH60" s="73"/>
      <c r="ELI60" s="73"/>
      <c r="ELJ60" s="73"/>
      <c r="ELK60" s="73"/>
      <c r="ELL60" s="73"/>
      <c r="ELM60" s="73"/>
      <c r="ELN60" s="73"/>
      <c r="ELO60" s="73"/>
      <c r="ELP60" s="73"/>
      <c r="ELQ60" s="73"/>
      <c r="ELR60" s="73"/>
      <c r="ELS60" s="73"/>
      <c r="ELT60" s="73"/>
      <c r="ELU60" s="73"/>
      <c r="ELV60" s="73"/>
      <c r="ELW60" s="73"/>
      <c r="ELX60" s="73"/>
      <c r="ELY60" s="73"/>
      <c r="ELZ60" s="73"/>
      <c r="EMA60" s="73"/>
      <c r="EMB60" s="73"/>
      <c r="EMC60" s="73"/>
      <c r="EMD60" s="73"/>
      <c r="EME60" s="73"/>
      <c r="EMF60" s="73"/>
      <c r="EMG60" s="73"/>
      <c r="EMH60" s="73"/>
      <c r="EMI60" s="73"/>
      <c r="EMJ60" s="73"/>
      <c r="EMK60" s="73"/>
      <c r="EML60" s="73"/>
      <c r="EMM60" s="73"/>
      <c r="EMN60" s="73"/>
      <c r="EMO60" s="73"/>
      <c r="EMP60" s="73"/>
      <c r="EMQ60" s="73"/>
      <c r="EMR60" s="73"/>
      <c r="EMS60" s="73"/>
      <c r="EMT60" s="73"/>
      <c r="EMU60" s="73"/>
      <c r="EMV60" s="73"/>
      <c r="EMW60" s="73"/>
      <c r="EMX60" s="73"/>
      <c r="EMY60" s="73"/>
      <c r="EMZ60" s="73"/>
      <c r="ENA60" s="73"/>
      <c r="ENB60" s="73"/>
      <c r="ENC60" s="73"/>
      <c r="END60" s="73"/>
      <c r="ENE60" s="73"/>
      <c r="ENF60" s="73"/>
      <c r="ENG60" s="73"/>
      <c r="ENH60" s="73"/>
      <c r="ENI60" s="73"/>
      <c r="ENJ60" s="73"/>
      <c r="ENK60" s="73"/>
      <c r="ENL60" s="73"/>
      <c r="ENM60" s="73"/>
      <c r="ENN60" s="73"/>
      <c r="ENO60" s="73"/>
      <c r="ENP60" s="73"/>
      <c r="ENQ60" s="73"/>
      <c r="ENR60" s="73"/>
      <c r="ENS60" s="73"/>
      <c r="ENT60" s="73"/>
      <c r="ENU60" s="73"/>
      <c r="ENV60" s="73"/>
      <c r="ENW60" s="73"/>
      <c r="ENX60" s="73"/>
      <c r="ENY60" s="73"/>
      <c r="ENZ60" s="73"/>
      <c r="EOA60" s="73"/>
      <c r="EOB60" s="73"/>
      <c r="EOC60" s="73"/>
      <c r="EOD60" s="73"/>
      <c r="EOE60" s="73"/>
      <c r="EOF60" s="73"/>
      <c r="EOG60" s="73"/>
      <c r="EOH60" s="73"/>
      <c r="EOI60" s="73"/>
      <c r="EOJ60" s="73"/>
      <c r="EOK60" s="73"/>
      <c r="EOL60" s="73"/>
      <c r="EOM60" s="73"/>
      <c r="EON60" s="73"/>
      <c r="EOO60" s="73"/>
      <c r="EOP60" s="73"/>
      <c r="EOQ60" s="73"/>
      <c r="EOR60" s="73"/>
      <c r="EOS60" s="73"/>
      <c r="EOT60" s="73"/>
      <c r="EOU60" s="73"/>
      <c r="EOV60" s="73"/>
      <c r="EOW60" s="73"/>
      <c r="EOX60" s="73"/>
      <c r="EOY60" s="73"/>
      <c r="EOZ60" s="73"/>
      <c r="EPA60" s="73"/>
      <c r="EPB60" s="73"/>
      <c r="EPC60" s="73"/>
      <c r="EPD60" s="73"/>
      <c r="EPE60" s="73"/>
      <c r="EPF60" s="73"/>
      <c r="EPG60" s="73"/>
      <c r="EPH60" s="73"/>
      <c r="EPI60" s="73"/>
      <c r="EPJ60" s="73"/>
      <c r="EPK60" s="73"/>
      <c r="EPL60" s="73"/>
      <c r="EPM60" s="73"/>
      <c r="EPN60" s="73"/>
      <c r="EPO60" s="73"/>
      <c r="EPP60" s="73"/>
      <c r="EPQ60" s="73"/>
      <c r="EPR60" s="73"/>
      <c r="EPS60" s="73"/>
      <c r="EPT60" s="73"/>
      <c r="EPU60" s="73"/>
      <c r="EPV60" s="73"/>
      <c r="EPW60" s="73"/>
      <c r="EPX60" s="73"/>
      <c r="EPY60" s="73"/>
      <c r="EPZ60" s="73"/>
      <c r="EQA60" s="73"/>
      <c r="EQB60" s="73"/>
      <c r="EQC60" s="73"/>
      <c r="EQD60" s="73"/>
      <c r="EQE60" s="73"/>
      <c r="EQF60" s="73"/>
      <c r="EQG60" s="73"/>
      <c r="EQH60" s="73"/>
      <c r="EQI60" s="73"/>
      <c r="EQJ60" s="73"/>
      <c r="EQK60" s="73"/>
      <c r="EQL60" s="73"/>
      <c r="EQM60" s="73"/>
      <c r="EQN60" s="73"/>
      <c r="EQO60" s="73"/>
      <c r="EQP60" s="73"/>
      <c r="EQQ60" s="73"/>
      <c r="EQR60" s="73"/>
      <c r="EQS60" s="73"/>
      <c r="EQT60" s="73"/>
      <c r="EQU60" s="73"/>
      <c r="EQV60" s="73"/>
      <c r="EQW60" s="73"/>
      <c r="EQX60" s="73"/>
      <c r="EQY60" s="73"/>
      <c r="EQZ60" s="73"/>
      <c r="ERA60" s="73"/>
      <c r="ERB60" s="73"/>
      <c r="ERC60" s="73"/>
      <c r="ERD60" s="73"/>
      <c r="ERE60" s="73"/>
      <c r="ERF60" s="73"/>
      <c r="ERG60" s="73"/>
      <c r="ERH60" s="73"/>
      <c r="ERI60" s="73"/>
      <c r="ERJ60" s="73"/>
      <c r="ERK60" s="73"/>
      <c r="ERL60" s="73"/>
      <c r="ERM60" s="73"/>
      <c r="ERN60" s="73"/>
      <c r="ERO60" s="73"/>
      <c r="ERP60" s="73"/>
      <c r="ERQ60" s="73"/>
      <c r="ERR60" s="73"/>
      <c r="ERS60" s="73"/>
      <c r="ERT60" s="73"/>
      <c r="ERU60" s="73"/>
      <c r="ERV60" s="73"/>
      <c r="ERW60" s="73"/>
      <c r="ERX60" s="73"/>
      <c r="ERY60" s="73"/>
      <c r="ERZ60" s="73"/>
      <c r="ESA60" s="73"/>
      <c r="ESB60" s="73"/>
      <c r="ESC60" s="73"/>
      <c r="ESD60" s="73"/>
      <c r="ESE60" s="73"/>
      <c r="ESF60" s="73"/>
      <c r="ESG60" s="73"/>
      <c r="ESH60" s="73"/>
      <c r="ESI60" s="73"/>
      <c r="ESJ60" s="73"/>
      <c r="ESK60" s="73"/>
      <c r="ESL60" s="73"/>
      <c r="ESM60" s="73"/>
      <c r="ESN60" s="73"/>
      <c r="ESO60" s="73"/>
      <c r="ESP60" s="73"/>
      <c r="ESQ60" s="73"/>
      <c r="ESR60" s="73"/>
      <c r="ESS60" s="73"/>
      <c r="EST60" s="73"/>
      <c r="ESU60" s="73"/>
      <c r="ESV60" s="73"/>
      <c r="ESW60" s="73"/>
      <c r="ESX60" s="73"/>
      <c r="ESY60" s="73"/>
      <c r="ESZ60" s="73"/>
      <c r="ETA60" s="73"/>
      <c r="ETB60" s="73"/>
      <c r="ETC60" s="73"/>
      <c r="ETD60" s="73"/>
      <c r="ETE60" s="73"/>
      <c r="ETF60" s="73"/>
      <c r="ETG60" s="73"/>
      <c r="ETH60" s="73"/>
      <c r="ETI60" s="73"/>
      <c r="ETJ60" s="73"/>
      <c r="ETK60" s="73"/>
      <c r="ETL60" s="73"/>
      <c r="ETM60" s="73"/>
      <c r="ETN60" s="73"/>
      <c r="ETO60" s="73"/>
      <c r="ETP60" s="73"/>
      <c r="ETQ60" s="73"/>
      <c r="ETR60" s="73"/>
      <c r="ETS60" s="73"/>
      <c r="ETT60" s="73"/>
      <c r="ETU60" s="73"/>
      <c r="ETV60" s="73"/>
      <c r="ETW60" s="73"/>
      <c r="ETX60" s="73"/>
      <c r="ETY60" s="73"/>
      <c r="ETZ60" s="73"/>
      <c r="EUA60" s="73"/>
      <c r="EUB60" s="73"/>
      <c r="EUC60" s="73"/>
      <c r="EUD60" s="73"/>
      <c r="EUE60" s="73"/>
      <c r="EUF60" s="73"/>
      <c r="EUG60" s="73"/>
      <c r="EUH60" s="73"/>
      <c r="EUI60" s="73"/>
      <c r="EUJ60" s="73"/>
      <c r="EUK60" s="73"/>
      <c r="EUL60" s="73"/>
      <c r="EUM60" s="73"/>
      <c r="EUN60" s="73"/>
      <c r="EUO60" s="73"/>
      <c r="EUP60" s="73"/>
      <c r="EUQ60" s="73"/>
      <c r="EUR60" s="73"/>
      <c r="EUS60" s="73"/>
      <c r="EUT60" s="73"/>
      <c r="EUU60" s="73"/>
      <c r="EUV60" s="73"/>
      <c r="EUW60" s="73"/>
      <c r="EUX60" s="73"/>
      <c r="EUY60" s="73"/>
      <c r="EUZ60" s="73"/>
      <c r="EVA60" s="73"/>
      <c r="EVB60" s="73"/>
      <c r="EVC60" s="73"/>
      <c r="EVD60" s="73"/>
      <c r="EVE60" s="73"/>
      <c r="EVF60" s="73"/>
      <c r="EVG60" s="73"/>
      <c r="EVH60" s="73"/>
      <c r="EVI60" s="73"/>
      <c r="EVJ60" s="73"/>
      <c r="EVK60" s="73"/>
      <c r="EVL60" s="73"/>
      <c r="EVM60" s="73"/>
      <c r="EVN60" s="73"/>
      <c r="EVO60" s="73"/>
      <c r="EVP60" s="73"/>
      <c r="EVQ60" s="73"/>
      <c r="EVR60" s="73"/>
      <c r="EVS60" s="73"/>
      <c r="EVT60" s="73"/>
      <c r="EVU60" s="73"/>
      <c r="EVV60" s="73"/>
      <c r="EVW60" s="73"/>
      <c r="EVX60" s="73"/>
      <c r="EVY60" s="73"/>
      <c r="EVZ60" s="73"/>
      <c r="EWA60" s="73"/>
      <c r="EWB60" s="73"/>
      <c r="EWC60" s="73"/>
      <c r="EWD60" s="73"/>
      <c r="EWE60" s="73"/>
      <c r="EWF60" s="73"/>
      <c r="EWG60" s="73"/>
      <c r="EWH60" s="73"/>
      <c r="EWI60" s="73"/>
      <c r="EWJ60" s="73"/>
      <c r="EWK60" s="73"/>
      <c r="EWL60" s="73"/>
      <c r="EWM60" s="73"/>
      <c r="EWN60" s="73"/>
      <c r="EWO60" s="73"/>
      <c r="EWP60" s="73"/>
      <c r="EWQ60" s="73"/>
      <c r="EWR60" s="73"/>
      <c r="EWS60" s="73"/>
      <c r="EWT60" s="73"/>
      <c r="EWU60" s="73"/>
      <c r="EWV60" s="73"/>
      <c r="EWW60" s="73"/>
      <c r="EWX60" s="73"/>
      <c r="EWY60" s="73"/>
      <c r="EWZ60" s="73"/>
      <c r="EXA60" s="73"/>
      <c r="EXB60" s="73"/>
      <c r="EXC60" s="73"/>
      <c r="EXD60" s="73"/>
      <c r="EXE60" s="73"/>
      <c r="EXF60" s="73"/>
      <c r="EXG60" s="73"/>
      <c r="EXH60" s="73"/>
      <c r="EXI60" s="73"/>
      <c r="EXJ60" s="73"/>
      <c r="EXK60" s="73"/>
      <c r="EXL60" s="73"/>
      <c r="EXM60" s="73"/>
      <c r="EXN60" s="73"/>
      <c r="EXO60" s="73"/>
      <c r="EXP60" s="73"/>
      <c r="EXQ60" s="73"/>
      <c r="EXR60" s="73"/>
      <c r="EXS60" s="73"/>
      <c r="EXT60" s="73"/>
      <c r="EXU60" s="73"/>
      <c r="EXV60" s="73"/>
      <c r="EXW60" s="73"/>
      <c r="EXX60" s="73"/>
      <c r="EXY60" s="73"/>
      <c r="EXZ60" s="73"/>
      <c r="EYA60" s="73"/>
      <c r="EYB60" s="73"/>
      <c r="EYC60" s="73"/>
      <c r="EYD60" s="73"/>
      <c r="EYE60" s="73"/>
      <c r="EYF60" s="73"/>
      <c r="EYG60" s="73"/>
      <c r="EYH60" s="73"/>
      <c r="EYI60" s="73"/>
      <c r="EYJ60" s="73"/>
      <c r="EYK60" s="73"/>
      <c r="EYL60" s="73"/>
      <c r="EYM60" s="73"/>
      <c r="EYN60" s="73"/>
      <c r="EYO60" s="73"/>
      <c r="EYP60" s="73"/>
      <c r="EYQ60" s="73"/>
      <c r="EYR60" s="73"/>
      <c r="EYS60" s="73"/>
      <c r="EYT60" s="73"/>
      <c r="EYU60" s="73"/>
      <c r="EYV60" s="73"/>
      <c r="EYW60" s="73"/>
      <c r="EYX60" s="73"/>
      <c r="EYY60" s="73"/>
      <c r="EYZ60" s="73"/>
      <c r="EZA60" s="73"/>
      <c r="EZB60" s="73"/>
      <c r="EZC60" s="73"/>
      <c r="EZD60" s="73"/>
      <c r="EZE60" s="73"/>
      <c r="EZF60" s="73"/>
      <c r="EZG60" s="73"/>
      <c r="EZH60" s="73"/>
      <c r="EZI60" s="73"/>
      <c r="EZJ60" s="73"/>
      <c r="EZK60" s="73"/>
      <c r="EZL60" s="73"/>
      <c r="EZM60" s="73"/>
      <c r="EZN60" s="73"/>
      <c r="EZO60" s="73"/>
      <c r="EZP60" s="73"/>
      <c r="EZQ60" s="73"/>
      <c r="EZR60" s="73"/>
      <c r="EZS60" s="73"/>
      <c r="EZT60" s="73"/>
      <c r="EZU60" s="73"/>
      <c r="EZV60" s="73"/>
      <c r="EZW60" s="73"/>
      <c r="EZX60" s="73"/>
      <c r="EZY60" s="73"/>
      <c r="EZZ60" s="73"/>
      <c r="FAA60" s="73"/>
      <c r="FAB60" s="73"/>
      <c r="FAC60" s="73"/>
      <c r="FAD60" s="73"/>
      <c r="FAE60" s="73"/>
      <c r="FAF60" s="73"/>
      <c r="FAG60" s="73"/>
      <c r="FAH60" s="73"/>
      <c r="FAI60" s="73"/>
      <c r="FAJ60" s="73"/>
      <c r="FAK60" s="73"/>
      <c r="FAL60" s="73"/>
      <c r="FAM60" s="73"/>
      <c r="FAN60" s="73"/>
      <c r="FAO60" s="73"/>
      <c r="FAP60" s="73"/>
      <c r="FAQ60" s="73"/>
      <c r="FAR60" s="73"/>
      <c r="FAS60" s="73"/>
      <c r="FAT60" s="73"/>
      <c r="FAU60" s="73"/>
      <c r="FAV60" s="73"/>
      <c r="FAW60" s="73"/>
      <c r="FAX60" s="73"/>
      <c r="FAY60" s="73"/>
      <c r="FAZ60" s="73"/>
      <c r="FBA60" s="73"/>
      <c r="FBB60" s="73"/>
      <c r="FBC60" s="73"/>
      <c r="FBD60" s="73"/>
      <c r="FBE60" s="73"/>
      <c r="FBF60" s="73"/>
      <c r="FBG60" s="73"/>
      <c r="FBH60" s="73"/>
      <c r="FBI60" s="73"/>
      <c r="FBJ60" s="73"/>
      <c r="FBK60" s="73"/>
      <c r="FBL60" s="73"/>
      <c r="FBM60" s="73"/>
      <c r="FBN60" s="73"/>
      <c r="FBO60" s="73"/>
      <c r="FBP60" s="73"/>
      <c r="FBQ60" s="73"/>
      <c r="FBR60" s="73"/>
      <c r="FBS60" s="73"/>
      <c r="FBT60" s="73"/>
      <c r="FBU60" s="73"/>
      <c r="FBV60" s="73"/>
      <c r="FBW60" s="73"/>
      <c r="FBX60" s="73"/>
      <c r="FBY60" s="73"/>
      <c r="FBZ60" s="73"/>
      <c r="FCA60" s="73"/>
      <c r="FCB60" s="73"/>
      <c r="FCC60" s="73"/>
      <c r="FCD60" s="73"/>
      <c r="FCE60" s="73"/>
      <c r="FCF60" s="73"/>
      <c r="FCG60" s="73"/>
      <c r="FCH60" s="73"/>
      <c r="FCI60" s="73"/>
      <c r="FCJ60" s="73"/>
      <c r="FCK60" s="73"/>
      <c r="FCL60" s="73"/>
      <c r="FCM60" s="73"/>
      <c r="FCN60" s="73"/>
      <c r="FCO60" s="73"/>
      <c r="FCP60" s="73"/>
      <c r="FCQ60" s="73"/>
      <c r="FCR60" s="73"/>
      <c r="FCS60" s="73"/>
      <c r="FCT60" s="73"/>
      <c r="FCU60" s="73"/>
      <c r="FCV60" s="73"/>
      <c r="FCW60" s="73"/>
      <c r="FCX60" s="73"/>
      <c r="FCY60" s="73"/>
      <c r="FCZ60" s="73"/>
      <c r="FDA60" s="73"/>
      <c r="FDB60" s="73"/>
      <c r="FDC60" s="73"/>
      <c r="FDD60" s="73"/>
      <c r="FDE60" s="73"/>
      <c r="FDF60" s="73"/>
      <c r="FDG60" s="73"/>
      <c r="FDH60" s="73"/>
      <c r="FDI60" s="73"/>
      <c r="FDJ60" s="73"/>
      <c r="FDK60" s="73"/>
      <c r="FDL60" s="73"/>
      <c r="FDM60" s="73"/>
      <c r="FDN60" s="73"/>
      <c r="FDO60" s="73"/>
      <c r="FDP60" s="73"/>
      <c r="FDQ60" s="73"/>
      <c r="FDR60" s="73"/>
      <c r="FDS60" s="73"/>
      <c r="FDT60" s="73"/>
      <c r="FDU60" s="73"/>
      <c r="FDV60" s="73"/>
      <c r="FDW60" s="73"/>
      <c r="FDX60" s="73"/>
      <c r="FDY60" s="73"/>
      <c r="FDZ60" s="73"/>
      <c r="FEA60" s="73"/>
      <c r="FEB60" s="73"/>
      <c r="FEC60" s="73"/>
      <c r="FED60" s="73"/>
      <c r="FEE60" s="73"/>
      <c r="FEF60" s="73"/>
      <c r="FEG60" s="73"/>
      <c r="FEH60" s="73"/>
      <c r="FEI60" s="73"/>
      <c r="FEJ60" s="73"/>
      <c r="FEK60" s="73"/>
      <c r="FEL60" s="73"/>
      <c r="FEM60" s="73"/>
      <c r="FEN60" s="73"/>
      <c r="FEO60" s="73"/>
      <c r="FEP60" s="73"/>
      <c r="FEQ60" s="73"/>
      <c r="FER60" s="73"/>
      <c r="FES60" s="73"/>
      <c r="FET60" s="73"/>
      <c r="FEU60" s="73"/>
      <c r="FEV60" s="73"/>
      <c r="FEW60" s="73"/>
      <c r="FEX60" s="73"/>
      <c r="FEY60" s="73"/>
      <c r="FEZ60" s="73"/>
      <c r="FFA60" s="73"/>
      <c r="FFB60" s="73"/>
      <c r="FFC60" s="73"/>
      <c r="FFD60" s="73"/>
      <c r="FFE60" s="73"/>
      <c r="FFF60" s="73"/>
      <c r="FFG60" s="73"/>
      <c r="FFH60" s="73"/>
      <c r="FFI60" s="73"/>
      <c r="FFJ60" s="73"/>
      <c r="FFK60" s="73"/>
      <c r="FFL60" s="73"/>
      <c r="FFM60" s="73"/>
      <c r="FFN60" s="73"/>
      <c r="FFO60" s="73"/>
      <c r="FFP60" s="73"/>
      <c r="FFQ60" s="73"/>
      <c r="FFR60" s="73"/>
      <c r="FFS60" s="73"/>
      <c r="FFT60" s="73"/>
      <c r="FFU60" s="73"/>
      <c r="FFV60" s="73"/>
      <c r="FFW60" s="73"/>
      <c r="FFX60" s="73"/>
      <c r="FFY60" s="73"/>
      <c r="FFZ60" s="73"/>
      <c r="FGA60" s="73"/>
      <c r="FGB60" s="73"/>
      <c r="FGC60" s="73"/>
      <c r="FGD60" s="73"/>
      <c r="FGE60" s="73"/>
      <c r="FGF60" s="73"/>
      <c r="FGG60" s="73"/>
      <c r="FGH60" s="73"/>
      <c r="FGI60" s="73"/>
      <c r="FGJ60" s="73"/>
      <c r="FGK60" s="73"/>
      <c r="FGL60" s="73"/>
      <c r="FGM60" s="73"/>
      <c r="FGN60" s="73"/>
      <c r="FGO60" s="73"/>
      <c r="FGP60" s="73"/>
      <c r="FGQ60" s="73"/>
      <c r="FGR60" s="73"/>
      <c r="FGS60" s="73"/>
      <c r="FGT60" s="73"/>
      <c r="FGU60" s="73"/>
      <c r="FGV60" s="73"/>
      <c r="FGW60" s="73"/>
      <c r="FGX60" s="73"/>
      <c r="FGY60" s="73"/>
      <c r="FGZ60" s="73"/>
      <c r="FHA60" s="73"/>
      <c r="FHB60" s="73"/>
      <c r="FHC60" s="73"/>
      <c r="FHD60" s="73"/>
      <c r="FHE60" s="73"/>
      <c r="FHF60" s="73"/>
      <c r="FHG60" s="73"/>
      <c r="FHH60" s="73"/>
      <c r="FHI60" s="73"/>
      <c r="FHJ60" s="73"/>
      <c r="FHK60" s="73"/>
      <c r="FHL60" s="73"/>
      <c r="FHM60" s="73"/>
      <c r="FHN60" s="73"/>
      <c r="FHO60" s="73"/>
      <c r="FHP60" s="73"/>
      <c r="FHQ60" s="73"/>
      <c r="FHR60" s="73"/>
      <c r="FHS60" s="73"/>
      <c r="FHT60" s="73"/>
      <c r="FHU60" s="73"/>
      <c r="FHV60" s="73"/>
      <c r="FHW60" s="73"/>
      <c r="FHX60" s="73"/>
      <c r="FHY60" s="73"/>
      <c r="FHZ60" s="73"/>
      <c r="FIA60" s="73"/>
      <c r="FIB60" s="73"/>
      <c r="FIC60" s="73"/>
      <c r="FID60" s="73"/>
      <c r="FIE60" s="73"/>
      <c r="FIF60" s="73"/>
      <c r="FIG60" s="73"/>
      <c r="FIH60" s="73"/>
      <c r="FII60" s="73"/>
      <c r="FIJ60" s="73"/>
      <c r="FIK60" s="73"/>
      <c r="FIL60" s="73"/>
      <c r="FIM60" s="73"/>
      <c r="FIN60" s="73"/>
      <c r="FIO60" s="73"/>
      <c r="FIP60" s="73"/>
      <c r="FIQ60" s="73"/>
      <c r="FIR60" s="73"/>
      <c r="FIS60" s="73"/>
      <c r="FIT60" s="73"/>
      <c r="FIU60" s="73"/>
      <c r="FIV60" s="73"/>
      <c r="FIW60" s="73"/>
      <c r="FIX60" s="73"/>
      <c r="FIY60" s="73"/>
      <c r="FIZ60" s="73"/>
      <c r="FJA60" s="73"/>
      <c r="FJB60" s="73"/>
      <c r="FJC60" s="73"/>
      <c r="FJD60" s="73"/>
      <c r="FJE60" s="73"/>
      <c r="FJF60" s="73"/>
      <c r="FJG60" s="73"/>
      <c r="FJH60" s="73"/>
      <c r="FJI60" s="73"/>
      <c r="FJJ60" s="73"/>
      <c r="FJK60" s="73"/>
      <c r="FJL60" s="73"/>
      <c r="FJM60" s="73"/>
      <c r="FJN60" s="73"/>
      <c r="FJO60" s="73"/>
      <c r="FJP60" s="73"/>
      <c r="FJQ60" s="73"/>
      <c r="FJR60" s="73"/>
      <c r="FJS60" s="73"/>
      <c r="FJT60" s="73"/>
      <c r="FJU60" s="73"/>
      <c r="FJV60" s="73"/>
      <c r="FJW60" s="73"/>
      <c r="FJX60" s="73"/>
      <c r="FJY60" s="73"/>
      <c r="FJZ60" s="73"/>
      <c r="FKA60" s="73"/>
      <c r="FKB60" s="73"/>
      <c r="FKC60" s="73"/>
      <c r="FKD60" s="73"/>
      <c r="FKE60" s="73"/>
      <c r="FKF60" s="73"/>
      <c r="FKG60" s="73"/>
      <c r="FKH60" s="73"/>
      <c r="FKI60" s="73"/>
      <c r="FKJ60" s="73"/>
      <c r="FKK60" s="73"/>
      <c r="FKL60" s="73"/>
      <c r="FKM60" s="73"/>
      <c r="FKN60" s="73"/>
      <c r="FKO60" s="73"/>
      <c r="FKP60" s="73"/>
      <c r="FKQ60" s="73"/>
      <c r="FKR60" s="73"/>
      <c r="FKS60" s="73"/>
      <c r="FKT60" s="73"/>
      <c r="FKU60" s="73"/>
      <c r="FKV60" s="73"/>
      <c r="FKW60" s="73"/>
      <c r="FKX60" s="73"/>
      <c r="FKY60" s="73"/>
      <c r="FKZ60" s="73"/>
      <c r="FLA60" s="73"/>
      <c r="FLB60" s="73"/>
      <c r="FLC60" s="73"/>
      <c r="FLD60" s="73"/>
      <c r="FLE60" s="73"/>
      <c r="FLF60" s="73"/>
      <c r="FLG60" s="73"/>
      <c r="FLH60" s="73"/>
      <c r="FLI60" s="73"/>
      <c r="FLJ60" s="73"/>
      <c r="FLK60" s="73"/>
      <c r="FLL60" s="73"/>
      <c r="FLM60" s="73"/>
      <c r="FLN60" s="73"/>
      <c r="FLO60" s="73"/>
      <c r="FLP60" s="73"/>
      <c r="FLQ60" s="73"/>
      <c r="FLR60" s="73"/>
      <c r="FLS60" s="73"/>
      <c r="FLT60" s="73"/>
      <c r="FLU60" s="73"/>
      <c r="FLV60" s="73"/>
      <c r="FLW60" s="73"/>
      <c r="FLX60" s="73"/>
      <c r="FLY60" s="73"/>
      <c r="FLZ60" s="73"/>
      <c r="FMA60" s="73"/>
      <c r="FMB60" s="73"/>
      <c r="FMC60" s="73"/>
      <c r="FMD60" s="73"/>
      <c r="FME60" s="73"/>
      <c r="FMF60" s="73"/>
      <c r="FMG60" s="73"/>
      <c r="FMH60" s="73"/>
      <c r="FMI60" s="73"/>
      <c r="FMJ60" s="73"/>
      <c r="FMK60" s="73"/>
      <c r="FML60" s="73"/>
      <c r="FMM60" s="73"/>
      <c r="FMN60" s="73"/>
      <c r="FMO60" s="73"/>
      <c r="FMP60" s="73"/>
      <c r="FMQ60" s="73"/>
      <c r="FMR60" s="73"/>
      <c r="FMS60" s="73"/>
      <c r="FMT60" s="73"/>
      <c r="FMU60" s="73"/>
      <c r="FMV60" s="73"/>
      <c r="FMW60" s="73"/>
      <c r="FMX60" s="73"/>
      <c r="FMY60" s="73"/>
      <c r="FMZ60" s="73"/>
      <c r="FNA60" s="73"/>
      <c r="FNB60" s="73"/>
      <c r="FNC60" s="73"/>
      <c r="FND60" s="73"/>
      <c r="FNE60" s="73"/>
      <c r="FNF60" s="73"/>
      <c r="FNG60" s="73"/>
      <c r="FNH60" s="73"/>
      <c r="FNI60" s="73"/>
      <c r="FNJ60" s="73"/>
      <c r="FNK60" s="73"/>
      <c r="FNL60" s="73"/>
      <c r="FNM60" s="73"/>
      <c r="FNN60" s="73"/>
      <c r="FNO60" s="73"/>
      <c r="FNP60" s="73"/>
      <c r="FNQ60" s="73"/>
      <c r="FNR60" s="73"/>
      <c r="FNS60" s="73"/>
      <c r="FNT60" s="73"/>
      <c r="FNU60" s="73"/>
      <c r="FNV60" s="73"/>
      <c r="FNW60" s="73"/>
      <c r="FNX60" s="73"/>
      <c r="FNY60" s="73"/>
      <c r="FNZ60" s="73"/>
      <c r="FOA60" s="73"/>
      <c r="FOB60" s="73"/>
      <c r="FOC60" s="73"/>
      <c r="FOD60" s="73"/>
      <c r="FOE60" s="73"/>
      <c r="FOF60" s="73"/>
      <c r="FOG60" s="73"/>
      <c r="FOH60" s="73"/>
      <c r="FOI60" s="73"/>
      <c r="FOJ60" s="73"/>
      <c r="FOK60" s="73"/>
      <c r="FOL60" s="73"/>
      <c r="FOM60" s="73"/>
      <c r="FON60" s="73"/>
      <c r="FOO60" s="73"/>
      <c r="FOP60" s="73"/>
      <c r="FOQ60" s="73"/>
      <c r="FOR60" s="73"/>
      <c r="FOS60" s="73"/>
      <c r="FOT60" s="73"/>
      <c r="FOU60" s="73"/>
      <c r="FOV60" s="73"/>
      <c r="FOW60" s="73"/>
      <c r="FOX60" s="73"/>
      <c r="FOY60" s="73"/>
      <c r="FOZ60" s="73"/>
      <c r="FPA60" s="73"/>
      <c r="FPB60" s="73"/>
      <c r="FPC60" s="73"/>
      <c r="FPD60" s="73"/>
      <c r="FPE60" s="73"/>
      <c r="FPF60" s="73"/>
      <c r="FPG60" s="73"/>
      <c r="FPH60" s="73"/>
      <c r="FPI60" s="73"/>
      <c r="FPJ60" s="73"/>
      <c r="FPK60" s="73"/>
      <c r="FPL60" s="73"/>
      <c r="FPM60" s="73"/>
      <c r="FPN60" s="73"/>
      <c r="FPO60" s="73"/>
      <c r="FPP60" s="73"/>
      <c r="FPQ60" s="73"/>
      <c r="FPR60" s="73"/>
      <c r="FPS60" s="73"/>
      <c r="FPT60" s="73"/>
      <c r="FPU60" s="73"/>
      <c r="FPV60" s="73"/>
      <c r="FPW60" s="73"/>
      <c r="FPX60" s="73"/>
      <c r="FPY60" s="73"/>
      <c r="FPZ60" s="73"/>
      <c r="FQA60" s="73"/>
      <c r="FQB60" s="73"/>
      <c r="FQC60" s="73"/>
      <c r="FQD60" s="73"/>
      <c r="FQE60" s="73"/>
      <c r="FQF60" s="73"/>
      <c r="FQG60" s="73"/>
      <c r="FQH60" s="73"/>
      <c r="FQI60" s="73"/>
      <c r="FQJ60" s="73"/>
      <c r="FQK60" s="73"/>
      <c r="FQL60" s="73"/>
      <c r="FQM60" s="73"/>
      <c r="FQN60" s="73"/>
      <c r="FQO60" s="73"/>
      <c r="FQP60" s="73"/>
      <c r="FQQ60" s="73"/>
      <c r="FQR60" s="73"/>
      <c r="FQS60" s="73"/>
      <c r="FQT60" s="73"/>
      <c r="FQU60" s="73"/>
      <c r="FQV60" s="73"/>
      <c r="FQW60" s="73"/>
      <c r="FQX60" s="73"/>
      <c r="FQY60" s="73"/>
      <c r="FQZ60" s="73"/>
      <c r="FRA60" s="73"/>
      <c r="FRB60" s="73"/>
      <c r="FRC60" s="73"/>
      <c r="FRD60" s="73"/>
      <c r="FRE60" s="73"/>
      <c r="FRF60" s="73"/>
      <c r="FRG60" s="73"/>
      <c r="FRH60" s="73"/>
      <c r="FRI60" s="73"/>
      <c r="FRJ60" s="73"/>
      <c r="FRK60" s="73"/>
      <c r="FRL60" s="73"/>
      <c r="FRM60" s="73"/>
      <c r="FRN60" s="73"/>
      <c r="FRO60" s="73"/>
      <c r="FRP60" s="73"/>
      <c r="FRQ60" s="73"/>
      <c r="FRR60" s="73"/>
      <c r="FRS60" s="73"/>
      <c r="FRT60" s="73"/>
      <c r="FRU60" s="73"/>
      <c r="FRV60" s="73"/>
      <c r="FRW60" s="73"/>
      <c r="FRX60" s="73"/>
      <c r="FRY60" s="73"/>
      <c r="FRZ60" s="73"/>
      <c r="FSA60" s="73"/>
      <c r="FSB60" s="73"/>
      <c r="FSC60" s="73"/>
      <c r="FSD60" s="73"/>
      <c r="FSE60" s="73"/>
      <c r="FSF60" s="73"/>
      <c r="FSG60" s="73"/>
      <c r="FSH60" s="73"/>
      <c r="FSI60" s="73"/>
      <c r="FSJ60" s="73"/>
      <c r="FSK60" s="73"/>
      <c r="FSL60" s="73"/>
      <c r="FSM60" s="73"/>
      <c r="FSN60" s="73"/>
      <c r="FSO60" s="73"/>
      <c r="FSP60" s="73"/>
      <c r="FSQ60" s="73"/>
      <c r="FSR60" s="73"/>
      <c r="FSS60" s="73"/>
      <c r="FST60" s="73"/>
      <c r="FSU60" s="73"/>
      <c r="FSV60" s="73"/>
      <c r="FSW60" s="73"/>
      <c r="FSX60" s="73"/>
      <c r="FSY60" s="73"/>
      <c r="FSZ60" s="73"/>
      <c r="FTA60" s="73"/>
      <c r="FTB60" s="73"/>
      <c r="FTC60" s="73"/>
      <c r="FTD60" s="73"/>
      <c r="FTE60" s="73"/>
      <c r="FTF60" s="73"/>
      <c r="FTG60" s="73"/>
      <c r="FTH60" s="73"/>
      <c r="FTI60" s="73"/>
      <c r="FTJ60" s="73"/>
      <c r="FTK60" s="73"/>
      <c r="FTL60" s="73"/>
      <c r="FTM60" s="73"/>
      <c r="FTN60" s="73"/>
      <c r="FTO60" s="73"/>
      <c r="FTP60" s="73"/>
      <c r="FTQ60" s="73"/>
      <c r="FTR60" s="73"/>
      <c r="FTS60" s="73"/>
      <c r="FTT60" s="73"/>
      <c r="FTU60" s="73"/>
      <c r="FTV60" s="73"/>
      <c r="FTW60" s="73"/>
      <c r="FTX60" s="73"/>
      <c r="FTY60" s="73"/>
      <c r="FTZ60" s="73"/>
      <c r="FUA60" s="73"/>
      <c r="FUB60" s="73"/>
      <c r="FUC60" s="73"/>
      <c r="FUD60" s="73"/>
      <c r="FUE60" s="73"/>
      <c r="FUF60" s="73"/>
      <c r="FUG60" s="73"/>
      <c r="FUH60" s="73"/>
      <c r="FUI60" s="73"/>
      <c r="FUJ60" s="73"/>
      <c r="FUK60" s="73"/>
      <c r="FUL60" s="73"/>
      <c r="FUM60" s="73"/>
      <c r="FUN60" s="73"/>
      <c r="FUO60" s="73"/>
      <c r="FUP60" s="73"/>
      <c r="FUQ60" s="73"/>
      <c r="FUR60" s="73"/>
      <c r="FUS60" s="73"/>
      <c r="FUT60" s="73"/>
      <c r="FUU60" s="73"/>
      <c r="FUV60" s="73"/>
      <c r="FUW60" s="73"/>
      <c r="FUX60" s="73"/>
      <c r="FUY60" s="73"/>
      <c r="FUZ60" s="73"/>
      <c r="FVA60" s="73"/>
      <c r="FVB60" s="73"/>
      <c r="FVC60" s="73"/>
      <c r="FVD60" s="73"/>
      <c r="FVE60" s="73"/>
      <c r="FVF60" s="73"/>
      <c r="FVG60" s="73"/>
      <c r="FVH60" s="73"/>
      <c r="FVI60" s="73"/>
      <c r="FVJ60" s="73"/>
      <c r="FVK60" s="73"/>
      <c r="FVL60" s="73"/>
      <c r="FVM60" s="73"/>
      <c r="FVN60" s="73"/>
      <c r="FVO60" s="73"/>
      <c r="FVP60" s="73"/>
      <c r="FVQ60" s="73"/>
      <c r="FVR60" s="73"/>
      <c r="FVS60" s="73"/>
      <c r="FVT60" s="73"/>
      <c r="FVU60" s="73"/>
      <c r="FVV60" s="73"/>
      <c r="FVW60" s="73"/>
      <c r="FVX60" s="73"/>
      <c r="FVY60" s="73"/>
      <c r="FVZ60" s="73"/>
      <c r="FWA60" s="73"/>
      <c r="FWB60" s="73"/>
      <c r="FWC60" s="73"/>
      <c r="FWD60" s="73"/>
      <c r="FWE60" s="73"/>
      <c r="FWF60" s="73"/>
      <c r="FWG60" s="73"/>
      <c r="FWH60" s="73"/>
      <c r="FWI60" s="73"/>
      <c r="FWJ60" s="73"/>
      <c r="FWK60" s="73"/>
      <c r="FWL60" s="73"/>
      <c r="FWM60" s="73"/>
      <c r="FWN60" s="73"/>
      <c r="FWO60" s="73"/>
      <c r="FWP60" s="73"/>
      <c r="FWQ60" s="73"/>
      <c r="FWR60" s="73"/>
      <c r="FWS60" s="73"/>
      <c r="FWT60" s="73"/>
      <c r="FWU60" s="73"/>
      <c r="FWV60" s="73"/>
      <c r="FWW60" s="73"/>
      <c r="FWX60" s="73"/>
      <c r="FWY60" s="73"/>
      <c r="FWZ60" s="73"/>
      <c r="FXA60" s="73"/>
      <c r="FXB60" s="73"/>
      <c r="FXC60" s="73"/>
      <c r="FXD60" s="73"/>
      <c r="FXE60" s="73"/>
      <c r="FXF60" s="73"/>
      <c r="FXG60" s="73"/>
      <c r="FXH60" s="73"/>
      <c r="FXI60" s="73"/>
      <c r="FXJ60" s="73"/>
      <c r="FXK60" s="73"/>
      <c r="FXL60" s="73"/>
      <c r="FXM60" s="73"/>
      <c r="FXN60" s="73"/>
      <c r="FXO60" s="73"/>
      <c r="FXP60" s="73"/>
      <c r="FXQ60" s="73"/>
      <c r="FXR60" s="73"/>
      <c r="FXS60" s="73"/>
      <c r="FXT60" s="73"/>
      <c r="FXU60" s="73"/>
      <c r="FXV60" s="73"/>
      <c r="FXW60" s="73"/>
      <c r="FXX60" s="73"/>
      <c r="FXY60" s="73"/>
      <c r="FXZ60" s="73"/>
      <c r="FYA60" s="73"/>
      <c r="FYB60" s="73"/>
      <c r="FYC60" s="73"/>
      <c r="FYD60" s="73"/>
      <c r="FYE60" s="73"/>
      <c r="FYF60" s="73"/>
      <c r="FYG60" s="73"/>
      <c r="FYH60" s="73"/>
      <c r="FYI60" s="73"/>
      <c r="FYJ60" s="73"/>
      <c r="FYK60" s="73"/>
      <c r="FYL60" s="73"/>
      <c r="FYM60" s="73"/>
      <c r="FYN60" s="73"/>
      <c r="FYO60" s="73"/>
      <c r="FYP60" s="73"/>
      <c r="FYQ60" s="73"/>
      <c r="FYR60" s="73"/>
      <c r="FYS60" s="73"/>
      <c r="FYT60" s="73"/>
      <c r="FYU60" s="73"/>
      <c r="FYV60" s="73"/>
      <c r="FYW60" s="73"/>
      <c r="FYX60" s="73"/>
      <c r="FYY60" s="73"/>
      <c r="FYZ60" s="73"/>
      <c r="FZA60" s="73"/>
      <c r="FZB60" s="73"/>
      <c r="FZC60" s="73"/>
      <c r="FZD60" s="73"/>
      <c r="FZE60" s="73"/>
      <c r="FZF60" s="73"/>
      <c r="FZG60" s="73"/>
      <c r="FZH60" s="73"/>
      <c r="FZI60" s="73"/>
      <c r="FZJ60" s="73"/>
      <c r="FZK60" s="73"/>
      <c r="FZL60" s="73"/>
      <c r="FZM60" s="73"/>
      <c r="FZN60" s="73"/>
      <c r="FZO60" s="73"/>
      <c r="FZP60" s="73"/>
      <c r="FZQ60" s="73"/>
      <c r="FZR60" s="73"/>
      <c r="FZS60" s="73"/>
      <c r="FZT60" s="73"/>
      <c r="FZU60" s="73"/>
      <c r="FZV60" s="73"/>
      <c r="FZW60" s="73"/>
      <c r="FZX60" s="73"/>
      <c r="FZY60" s="73"/>
      <c r="FZZ60" s="73"/>
      <c r="GAA60" s="73"/>
      <c r="GAB60" s="73"/>
      <c r="GAC60" s="73"/>
      <c r="GAD60" s="73"/>
      <c r="GAE60" s="73"/>
      <c r="GAF60" s="73"/>
      <c r="GAG60" s="73"/>
      <c r="GAH60" s="73"/>
      <c r="GAI60" s="73"/>
      <c r="GAJ60" s="73"/>
      <c r="GAK60" s="73"/>
      <c r="GAL60" s="73"/>
      <c r="GAM60" s="73"/>
      <c r="GAN60" s="73"/>
      <c r="GAO60" s="73"/>
      <c r="GAP60" s="73"/>
      <c r="GAQ60" s="73"/>
      <c r="GAR60" s="73"/>
      <c r="GAS60" s="73"/>
      <c r="GAT60" s="73"/>
      <c r="GAU60" s="73"/>
      <c r="GAV60" s="73"/>
      <c r="GAW60" s="73"/>
      <c r="GAX60" s="73"/>
      <c r="GAY60" s="73"/>
      <c r="GAZ60" s="73"/>
      <c r="GBA60" s="73"/>
      <c r="GBB60" s="73"/>
      <c r="GBC60" s="73"/>
      <c r="GBD60" s="73"/>
      <c r="GBE60" s="73"/>
      <c r="GBF60" s="73"/>
      <c r="GBG60" s="73"/>
      <c r="GBH60" s="73"/>
      <c r="GBI60" s="73"/>
      <c r="GBJ60" s="73"/>
      <c r="GBK60" s="73"/>
      <c r="GBL60" s="73"/>
      <c r="GBM60" s="73"/>
      <c r="GBN60" s="73"/>
      <c r="GBO60" s="73"/>
      <c r="GBP60" s="73"/>
      <c r="GBQ60" s="73"/>
      <c r="GBR60" s="73"/>
      <c r="GBS60" s="73"/>
      <c r="GBT60" s="73"/>
      <c r="GBU60" s="73"/>
      <c r="GBV60" s="73"/>
      <c r="GBW60" s="73"/>
      <c r="GBX60" s="73"/>
      <c r="GBY60" s="73"/>
      <c r="GBZ60" s="73"/>
      <c r="GCA60" s="73"/>
      <c r="GCB60" s="73"/>
      <c r="GCC60" s="73"/>
      <c r="GCD60" s="73"/>
      <c r="GCE60" s="73"/>
      <c r="GCF60" s="73"/>
      <c r="GCG60" s="73"/>
      <c r="GCH60" s="73"/>
      <c r="GCI60" s="73"/>
      <c r="GCJ60" s="73"/>
      <c r="GCK60" s="73"/>
      <c r="GCL60" s="73"/>
      <c r="GCM60" s="73"/>
      <c r="GCN60" s="73"/>
      <c r="GCO60" s="73"/>
      <c r="GCP60" s="73"/>
      <c r="GCQ60" s="73"/>
      <c r="GCR60" s="73"/>
      <c r="GCS60" s="73"/>
      <c r="GCT60" s="73"/>
      <c r="GCU60" s="73"/>
      <c r="GCV60" s="73"/>
      <c r="GCW60" s="73"/>
      <c r="GCX60" s="73"/>
      <c r="GCY60" s="73"/>
      <c r="GCZ60" s="73"/>
      <c r="GDA60" s="73"/>
      <c r="GDB60" s="73"/>
      <c r="GDC60" s="73"/>
      <c r="GDD60" s="73"/>
      <c r="GDE60" s="73"/>
      <c r="GDF60" s="73"/>
      <c r="GDG60" s="73"/>
      <c r="GDH60" s="73"/>
      <c r="GDI60" s="73"/>
      <c r="GDJ60" s="73"/>
      <c r="GDK60" s="73"/>
      <c r="GDL60" s="73"/>
      <c r="GDM60" s="73"/>
      <c r="GDN60" s="73"/>
      <c r="GDO60" s="73"/>
      <c r="GDP60" s="73"/>
      <c r="GDQ60" s="73"/>
      <c r="GDR60" s="73"/>
      <c r="GDS60" s="73"/>
      <c r="GDT60" s="73"/>
      <c r="GDU60" s="73"/>
      <c r="GDV60" s="73"/>
      <c r="GDW60" s="73"/>
      <c r="GDX60" s="73"/>
      <c r="GDY60" s="73"/>
      <c r="GDZ60" s="73"/>
      <c r="GEA60" s="73"/>
      <c r="GEB60" s="73"/>
      <c r="GEC60" s="73"/>
      <c r="GED60" s="73"/>
      <c r="GEE60" s="73"/>
      <c r="GEF60" s="73"/>
      <c r="GEG60" s="73"/>
      <c r="GEH60" s="73"/>
      <c r="GEI60" s="73"/>
      <c r="GEJ60" s="73"/>
      <c r="GEK60" s="73"/>
      <c r="GEL60" s="73"/>
      <c r="GEM60" s="73"/>
      <c r="GEN60" s="73"/>
      <c r="GEO60" s="73"/>
      <c r="GEP60" s="73"/>
      <c r="GEQ60" s="73"/>
      <c r="GER60" s="73"/>
      <c r="GES60" s="73"/>
      <c r="GET60" s="73"/>
      <c r="GEU60" s="73"/>
      <c r="GEV60" s="73"/>
      <c r="GEW60" s="73"/>
      <c r="GEX60" s="73"/>
      <c r="GEY60" s="73"/>
      <c r="GEZ60" s="73"/>
      <c r="GFA60" s="73"/>
      <c r="GFB60" s="73"/>
      <c r="GFC60" s="73"/>
      <c r="GFD60" s="73"/>
      <c r="GFE60" s="73"/>
      <c r="GFF60" s="73"/>
      <c r="GFG60" s="73"/>
      <c r="GFH60" s="73"/>
      <c r="GFI60" s="73"/>
      <c r="GFJ60" s="73"/>
      <c r="GFK60" s="73"/>
      <c r="GFL60" s="73"/>
      <c r="GFM60" s="73"/>
      <c r="GFN60" s="73"/>
      <c r="GFO60" s="73"/>
      <c r="GFP60" s="73"/>
      <c r="GFQ60" s="73"/>
      <c r="GFR60" s="73"/>
      <c r="GFS60" s="73"/>
      <c r="GFT60" s="73"/>
      <c r="GFU60" s="73"/>
      <c r="GFV60" s="73"/>
      <c r="GFW60" s="73"/>
      <c r="GFX60" s="73"/>
      <c r="GFY60" s="73"/>
      <c r="GFZ60" s="73"/>
      <c r="GGA60" s="73"/>
      <c r="GGB60" s="73"/>
      <c r="GGC60" s="73"/>
      <c r="GGD60" s="73"/>
      <c r="GGE60" s="73"/>
      <c r="GGF60" s="73"/>
      <c r="GGG60" s="73"/>
      <c r="GGH60" s="73"/>
      <c r="GGI60" s="73"/>
      <c r="GGJ60" s="73"/>
      <c r="GGK60" s="73"/>
      <c r="GGL60" s="73"/>
      <c r="GGM60" s="73"/>
      <c r="GGN60" s="73"/>
      <c r="GGO60" s="73"/>
      <c r="GGP60" s="73"/>
      <c r="GGQ60" s="73"/>
      <c r="GGR60" s="73"/>
      <c r="GGS60" s="73"/>
      <c r="GGT60" s="73"/>
      <c r="GGU60" s="73"/>
      <c r="GGV60" s="73"/>
      <c r="GGW60" s="73"/>
      <c r="GGX60" s="73"/>
      <c r="GGY60" s="73"/>
      <c r="GGZ60" s="73"/>
      <c r="GHA60" s="73"/>
      <c r="GHB60" s="73"/>
      <c r="GHC60" s="73"/>
      <c r="GHD60" s="73"/>
      <c r="GHE60" s="73"/>
      <c r="GHF60" s="73"/>
      <c r="GHG60" s="73"/>
      <c r="GHH60" s="73"/>
      <c r="GHI60" s="73"/>
      <c r="GHJ60" s="73"/>
      <c r="GHK60" s="73"/>
      <c r="GHL60" s="73"/>
      <c r="GHM60" s="73"/>
      <c r="GHN60" s="73"/>
      <c r="GHO60" s="73"/>
      <c r="GHP60" s="73"/>
      <c r="GHQ60" s="73"/>
      <c r="GHR60" s="73"/>
      <c r="GHS60" s="73"/>
      <c r="GHT60" s="73"/>
      <c r="GHU60" s="73"/>
      <c r="GHV60" s="73"/>
      <c r="GHW60" s="73"/>
      <c r="GHX60" s="73"/>
      <c r="GHY60" s="73"/>
      <c r="GHZ60" s="73"/>
      <c r="GIA60" s="73"/>
      <c r="GIB60" s="73"/>
      <c r="GIC60" s="73"/>
      <c r="GID60" s="73"/>
      <c r="GIE60" s="73"/>
      <c r="GIF60" s="73"/>
      <c r="GIG60" s="73"/>
      <c r="GIH60" s="73"/>
      <c r="GII60" s="73"/>
      <c r="GIJ60" s="73"/>
      <c r="GIK60" s="73"/>
      <c r="GIL60" s="73"/>
      <c r="GIM60" s="73"/>
      <c r="GIN60" s="73"/>
      <c r="GIO60" s="73"/>
      <c r="GIP60" s="73"/>
      <c r="GIQ60" s="73"/>
      <c r="GIR60" s="73"/>
      <c r="GIS60" s="73"/>
      <c r="GIT60" s="73"/>
      <c r="GIU60" s="73"/>
      <c r="GIV60" s="73"/>
      <c r="GIW60" s="73"/>
      <c r="GIX60" s="73"/>
      <c r="GIY60" s="73"/>
      <c r="GIZ60" s="73"/>
      <c r="GJA60" s="73"/>
      <c r="GJB60" s="73"/>
      <c r="GJC60" s="73"/>
      <c r="GJD60" s="73"/>
      <c r="GJE60" s="73"/>
      <c r="GJF60" s="73"/>
      <c r="GJG60" s="73"/>
      <c r="GJH60" s="73"/>
      <c r="GJI60" s="73"/>
      <c r="GJJ60" s="73"/>
      <c r="GJK60" s="73"/>
      <c r="GJL60" s="73"/>
      <c r="GJM60" s="73"/>
      <c r="GJN60" s="73"/>
      <c r="GJO60" s="73"/>
      <c r="GJP60" s="73"/>
      <c r="GJQ60" s="73"/>
      <c r="GJR60" s="73"/>
      <c r="GJS60" s="73"/>
      <c r="GJT60" s="73"/>
      <c r="GJU60" s="73"/>
      <c r="GJV60" s="73"/>
      <c r="GJW60" s="73"/>
      <c r="GJX60" s="73"/>
      <c r="GJY60" s="73"/>
      <c r="GJZ60" s="73"/>
      <c r="GKA60" s="73"/>
      <c r="GKB60" s="73"/>
      <c r="GKC60" s="73"/>
      <c r="GKD60" s="73"/>
      <c r="GKE60" s="73"/>
      <c r="GKF60" s="73"/>
      <c r="GKG60" s="73"/>
      <c r="GKH60" s="73"/>
      <c r="GKI60" s="73"/>
      <c r="GKJ60" s="73"/>
      <c r="GKK60" s="73"/>
      <c r="GKL60" s="73"/>
      <c r="GKM60" s="73"/>
      <c r="GKN60" s="73"/>
      <c r="GKO60" s="73"/>
      <c r="GKP60" s="73"/>
      <c r="GKQ60" s="73"/>
      <c r="GKR60" s="73"/>
      <c r="GKS60" s="73"/>
      <c r="GKT60" s="73"/>
      <c r="GKU60" s="73"/>
      <c r="GKV60" s="73"/>
      <c r="GKW60" s="73"/>
      <c r="GKX60" s="73"/>
      <c r="GKY60" s="73"/>
      <c r="GKZ60" s="73"/>
      <c r="GLA60" s="73"/>
      <c r="GLB60" s="73"/>
      <c r="GLC60" s="73"/>
      <c r="GLD60" s="73"/>
      <c r="GLE60" s="73"/>
      <c r="GLF60" s="73"/>
      <c r="GLG60" s="73"/>
      <c r="GLH60" s="73"/>
      <c r="GLI60" s="73"/>
      <c r="GLJ60" s="73"/>
      <c r="GLK60" s="73"/>
      <c r="GLL60" s="73"/>
      <c r="GLM60" s="73"/>
      <c r="GLN60" s="73"/>
      <c r="GLO60" s="73"/>
      <c r="GLP60" s="73"/>
      <c r="GLQ60" s="73"/>
      <c r="GLR60" s="73"/>
      <c r="GLS60" s="73"/>
      <c r="GLT60" s="73"/>
      <c r="GLU60" s="73"/>
      <c r="GLV60" s="73"/>
      <c r="GLW60" s="73"/>
      <c r="GLX60" s="73"/>
      <c r="GLY60" s="73"/>
      <c r="GLZ60" s="73"/>
      <c r="GMA60" s="73"/>
      <c r="GMB60" s="73"/>
      <c r="GMC60" s="73"/>
      <c r="GMD60" s="73"/>
      <c r="GME60" s="73"/>
      <c r="GMF60" s="73"/>
      <c r="GMG60" s="73"/>
      <c r="GMH60" s="73"/>
      <c r="GMI60" s="73"/>
      <c r="GMJ60" s="73"/>
      <c r="GMK60" s="73"/>
      <c r="GML60" s="73"/>
      <c r="GMM60" s="73"/>
      <c r="GMN60" s="73"/>
      <c r="GMO60" s="73"/>
      <c r="GMP60" s="73"/>
      <c r="GMQ60" s="73"/>
      <c r="GMR60" s="73"/>
      <c r="GMS60" s="73"/>
      <c r="GMT60" s="73"/>
      <c r="GMU60" s="73"/>
      <c r="GMV60" s="73"/>
      <c r="GMW60" s="73"/>
      <c r="GMX60" s="73"/>
      <c r="GMY60" s="73"/>
      <c r="GMZ60" s="73"/>
      <c r="GNA60" s="73"/>
      <c r="GNB60" s="73"/>
      <c r="GNC60" s="73"/>
      <c r="GND60" s="73"/>
      <c r="GNE60" s="73"/>
      <c r="GNF60" s="73"/>
      <c r="GNG60" s="73"/>
      <c r="GNH60" s="73"/>
      <c r="GNI60" s="73"/>
      <c r="GNJ60" s="73"/>
      <c r="GNK60" s="73"/>
      <c r="GNL60" s="73"/>
      <c r="GNM60" s="73"/>
      <c r="GNN60" s="73"/>
      <c r="GNO60" s="73"/>
      <c r="GNP60" s="73"/>
      <c r="GNQ60" s="73"/>
      <c r="GNR60" s="73"/>
      <c r="GNS60" s="73"/>
      <c r="GNT60" s="73"/>
      <c r="GNU60" s="73"/>
      <c r="GNV60" s="73"/>
      <c r="GNW60" s="73"/>
      <c r="GNX60" s="73"/>
      <c r="GNY60" s="73"/>
      <c r="GNZ60" s="73"/>
      <c r="GOA60" s="73"/>
      <c r="GOB60" s="73"/>
      <c r="GOC60" s="73"/>
      <c r="GOD60" s="73"/>
      <c r="GOE60" s="73"/>
      <c r="GOF60" s="73"/>
      <c r="GOG60" s="73"/>
      <c r="GOH60" s="73"/>
      <c r="GOI60" s="73"/>
      <c r="GOJ60" s="73"/>
      <c r="GOK60" s="73"/>
      <c r="GOL60" s="73"/>
      <c r="GOM60" s="73"/>
      <c r="GON60" s="73"/>
      <c r="GOO60" s="73"/>
      <c r="GOP60" s="73"/>
      <c r="GOQ60" s="73"/>
      <c r="GOR60" s="73"/>
      <c r="GOS60" s="73"/>
      <c r="GOT60" s="73"/>
      <c r="GOU60" s="73"/>
      <c r="GOV60" s="73"/>
      <c r="GOW60" s="73"/>
      <c r="GOX60" s="73"/>
      <c r="GOY60" s="73"/>
      <c r="GOZ60" s="73"/>
      <c r="GPA60" s="73"/>
      <c r="GPB60" s="73"/>
      <c r="GPC60" s="73"/>
      <c r="GPD60" s="73"/>
      <c r="GPE60" s="73"/>
      <c r="GPF60" s="73"/>
      <c r="GPG60" s="73"/>
      <c r="GPH60" s="73"/>
      <c r="GPI60" s="73"/>
      <c r="GPJ60" s="73"/>
      <c r="GPK60" s="73"/>
      <c r="GPL60" s="73"/>
      <c r="GPM60" s="73"/>
      <c r="GPN60" s="73"/>
      <c r="GPO60" s="73"/>
      <c r="GPP60" s="73"/>
      <c r="GPQ60" s="73"/>
      <c r="GPR60" s="73"/>
      <c r="GPS60" s="73"/>
      <c r="GPT60" s="73"/>
      <c r="GPU60" s="73"/>
      <c r="GPV60" s="73"/>
      <c r="GPW60" s="73"/>
      <c r="GPX60" s="73"/>
      <c r="GPY60" s="73"/>
      <c r="GPZ60" s="73"/>
      <c r="GQA60" s="73"/>
      <c r="GQB60" s="73"/>
      <c r="GQC60" s="73"/>
      <c r="GQD60" s="73"/>
      <c r="GQE60" s="73"/>
      <c r="GQF60" s="73"/>
      <c r="GQG60" s="73"/>
      <c r="GQH60" s="73"/>
      <c r="GQI60" s="73"/>
      <c r="GQJ60" s="73"/>
      <c r="GQK60" s="73"/>
      <c r="GQL60" s="73"/>
      <c r="GQM60" s="73"/>
      <c r="GQN60" s="73"/>
      <c r="GQO60" s="73"/>
      <c r="GQP60" s="73"/>
      <c r="GQQ60" s="73"/>
      <c r="GQR60" s="73"/>
      <c r="GQS60" s="73"/>
      <c r="GQT60" s="73"/>
      <c r="GQU60" s="73"/>
      <c r="GQV60" s="73"/>
      <c r="GQW60" s="73"/>
      <c r="GQX60" s="73"/>
      <c r="GQY60" s="73"/>
      <c r="GQZ60" s="73"/>
      <c r="GRA60" s="73"/>
      <c r="GRB60" s="73"/>
      <c r="GRC60" s="73"/>
      <c r="GRD60" s="73"/>
      <c r="GRE60" s="73"/>
      <c r="GRF60" s="73"/>
      <c r="GRG60" s="73"/>
      <c r="GRH60" s="73"/>
      <c r="GRI60" s="73"/>
      <c r="GRJ60" s="73"/>
      <c r="GRK60" s="73"/>
      <c r="GRL60" s="73"/>
      <c r="GRM60" s="73"/>
      <c r="GRN60" s="73"/>
      <c r="GRO60" s="73"/>
      <c r="GRP60" s="73"/>
      <c r="GRQ60" s="73"/>
      <c r="GRR60" s="73"/>
      <c r="GRS60" s="73"/>
      <c r="GRT60" s="73"/>
      <c r="GRU60" s="73"/>
      <c r="GRV60" s="73"/>
      <c r="GRW60" s="73"/>
      <c r="GRX60" s="73"/>
      <c r="GRY60" s="73"/>
      <c r="GRZ60" s="73"/>
      <c r="GSA60" s="73"/>
      <c r="GSB60" s="73"/>
      <c r="GSC60" s="73"/>
      <c r="GSD60" s="73"/>
      <c r="GSE60" s="73"/>
      <c r="GSF60" s="73"/>
      <c r="GSG60" s="73"/>
      <c r="GSH60" s="73"/>
      <c r="GSI60" s="73"/>
      <c r="GSJ60" s="73"/>
      <c r="GSK60" s="73"/>
      <c r="GSL60" s="73"/>
      <c r="GSM60" s="73"/>
      <c r="GSN60" s="73"/>
      <c r="GSO60" s="73"/>
      <c r="GSP60" s="73"/>
      <c r="GSQ60" s="73"/>
      <c r="GSR60" s="73"/>
      <c r="GSS60" s="73"/>
      <c r="GST60" s="73"/>
      <c r="GSU60" s="73"/>
      <c r="GSV60" s="73"/>
      <c r="GSW60" s="73"/>
      <c r="GSX60" s="73"/>
      <c r="GSY60" s="73"/>
      <c r="GSZ60" s="73"/>
      <c r="GTA60" s="73"/>
      <c r="GTB60" s="73"/>
      <c r="GTC60" s="73"/>
      <c r="GTD60" s="73"/>
      <c r="GTE60" s="73"/>
      <c r="GTF60" s="73"/>
      <c r="GTG60" s="73"/>
      <c r="GTH60" s="73"/>
      <c r="GTI60" s="73"/>
      <c r="GTJ60" s="73"/>
      <c r="GTK60" s="73"/>
      <c r="GTL60" s="73"/>
      <c r="GTM60" s="73"/>
      <c r="GTN60" s="73"/>
      <c r="GTO60" s="73"/>
      <c r="GTP60" s="73"/>
      <c r="GTQ60" s="73"/>
      <c r="GTR60" s="73"/>
      <c r="GTS60" s="73"/>
      <c r="GTT60" s="73"/>
      <c r="GTU60" s="73"/>
      <c r="GTV60" s="73"/>
      <c r="GTW60" s="73"/>
      <c r="GTX60" s="73"/>
      <c r="GTY60" s="73"/>
      <c r="GTZ60" s="73"/>
      <c r="GUA60" s="73"/>
      <c r="GUB60" s="73"/>
      <c r="GUC60" s="73"/>
      <c r="GUD60" s="73"/>
      <c r="GUE60" s="73"/>
      <c r="GUF60" s="73"/>
      <c r="GUG60" s="73"/>
      <c r="GUH60" s="73"/>
      <c r="GUI60" s="73"/>
      <c r="GUJ60" s="73"/>
      <c r="GUK60" s="73"/>
      <c r="GUL60" s="73"/>
      <c r="GUM60" s="73"/>
      <c r="GUN60" s="73"/>
      <c r="GUO60" s="73"/>
      <c r="GUP60" s="73"/>
      <c r="GUQ60" s="73"/>
      <c r="GUR60" s="73"/>
      <c r="GUS60" s="73"/>
      <c r="GUT60" s="73"/>
      <c r="GUU60" s="73"/>
      <c r="GUV60" s="73"/>
      <c r="GUW60" s="73"/>
      <c r="GUX60" s="73"/>
      <c r="GUY60" s="73"/>
      <c r="GUZ60" s="73"/>
      <c r="GVA60" s="73"/>
      <c r="GVB60" s="73"/>
      <c r="GVC60" s="73"/>
      <c r="GVD60" s="73"/>
      <c r="GVE60" s="73"/>
      <c r="GVF60" s="73"/>
      <c r="GVG60" s="73"/>
      <c r="GVH60" s="73"/>
      <c r="GVI60" s="73"/>
      <c r="GVJ60" s="73"/>
      <c r="GVK60" s="73"/>
      <c r="GVL60" s="73"/>
      <c r="GVM60" s="73"/>
      <c r="GVN60" s="73"/>
      <c r="GVO60" s="73"/>
      <c r="GVP60" s="73"/>
      <c r="GVQ60" s="73"/>
      <c r="GVR60" s="73"/>
      <c r="GVS60" s="73"/>
      <c r="GVT60" s="73"/>
      <c r="GVU60" s="73"/>
      <c r="GVV60" s="73"/>
      <c r="GVW60" s="73"/>
      <c r="GVX60" s="73"/>
      <c r="GVY60" s="73"/>
      <c r="GVZ60" s="73"/>
      <c r="GWA60" s="73"/>
      <c r="GWB60" s="73"/>
      <c r="GWC60" s="73"/>
      <c r="GWD60" s="73"/>
      <c r="GWE60" s="73"/>
      <c r="GWF60" s="73"/>
      <c r="GWG60" s="73"/>
      <c r="GWH60" s="73"/>
      <c r="GWI60" s="73"/>
      <c r="GWJ60" s="73"/>
      <c r="GWK60" s="73"/>
      <c r="GWL60" s="73"/>
      <c r="GWM60" s="73"/>
      <c r="GWN60" s="73"/>
      <c r="GWO60" s="73"/>
      <c r="GWP60" s="73"/>
      <c r="GWQ60" s="73"/>
      <c r="GWR60" s="73"/>
      <c r="GWS60" s="73"/>
      <c r="GWT60" s="73"/>
      <c r="GWU60" s="73"/>
      <c r="GWV60" s="73"/>
      <c r="GWW60" s="73"/>
      <c r="GWX60" s="73"/>
      <c r="GWY60" s="73"/>
      <c r="GWZ60" s="73"/>
      <c r="GXA60" s="73"/>
      <c r="GXB60" s="73"/>
      <c r="GXC60" s="73"/>
      <c r="GXD60" s="73"/>
      <c r="GXE60" s="73"/>
      <c r="GXF60" s="73"/>
      <c r="GXG60" s="73"/>
      <c r="GXH60" s="73"/>
      <c r="GXI60" s="73"/>
      <c r="GXJ60" s="73"/>
      <c r="GXK60" s="73"/>
      <c r="GXL60" s="73"/>
      <c r="GXM60" s="73"/>
      <c r="GXN60" s="73"/>
      <c r="GXO60" s="73"/>
      <c r="GXP60" s="73"/>
      <c r="GXQ60" s="73"/>
      <c r="GXR60" s="73"/>
      <c r="GXS60" s="73"/>
      <c r="GXT60" s="73"/>
      <c r="GXU60" s="73"/>
      <c r="GXV60" s="73"/>
      <c r="GXW60" s="73"/>
      <c r="GXX60" s="73"/>
      <c r="GXY60" s="73"/>
      <c r="GXZ60" s="73"/>
      <c r="GYA60" s="73"/>
      <c r="GYB60" s="73"/>
      <c r="GYC60" s="73"/>
      <c r="GYD60" s="73"/>
      <c r="GYE60" s="73"/>
      <c r="GYF60" s="73"/>
      <c r="GYG60" s="73"/>
      <c r="GYH60" s="73"/>
      <c r="GYI60" s="73"/>
      <c r="GYJ60" s="73"/>
      <c r="GYK60" s="73"/>
      <c r="GYL60" s="73"/>
      <c r="GYM60" s="73"/>
      <c r="GYN60" s="73"/>
      <c r="GYO60" s="73"/>
      <c r="GYP60" s="73"/>
      <c r="GYQ60" s="73"/>
      <c r="GYR60" s="73"/>
      <c r="GYS60" s="73"/>
      <c r="GYT60" s="73"/>
      <c r="GYU60" s="73"/>
      <c r="GYV60" s="73"/>
      <c r="GYW60" s="73"/>
      <c r="GYX60" s="73"/>
      <c r="GYY60" s="73"/>
      <c r="GYZ60" s="73"/>
      <c r="GZA60" s="73"/>
      <c r="GZB60" s="73"/>
      <c r="GZC60" s="73"/>
      <c r="GZD60" s="73"/>
      <c r="GZE60" s="73"/>
      <c r="GZF60" s="73"/>
      <c r="GZG60" s="73"/>
      <c r="GZH60" s="73"/>
      <c r="GZI60" s="73"/>
      <c r="GZJ60" s="73"/>
      <c r="GZK60" s="73"/>
      <c r="GZL60" s="73"/>
      <c r="GZM60" s="73"/>
      <c r="GZN60" s="73"/>
      <c r="GZO60" s="73"/>
      <c r="GZP60" s="73"/>
      <c r="GZQ60" s="73"/>
      <c r="GZR60" s="73"/>
      <c r="GZS60" s="73"/>
      <c r="GZT60" s="73"/>
      <c r="GZU60" s="73"/>
      <c r="GZV60" s="73"/>
      <c r="GZW60" s="73"/>
      <c r="GZX60" s="73"/>
      <c r="GZY60" s="73"/>
      <c r="GZZ60" s="73"/>
      <c r="HAA60" s="73"/>
      <c r="HAB60" s="73"/>
      <c r="HAC60" s="73"/>
      <c r="HAD60" s="73"/>
      <c r="HAE60" s="73"/>
      <c r="HAF60" s="73"/>
      <c r="HAG60" s="73"/>
      <c r="HAH60" s="73"/>
      <c r="HAI60" s="73"/>
      <c r="HAJ60" s="73"/>
      <c r="HAK60" s="73"/>
      <c r="HAL60" s="73"/>
      <c r="HAM60" s="73"/>
      <c r="HAN60" s="73"/>
      <c r="HAO60" s="73"/>
      <c r="HAP60" s="73"/>
      <c r="HAQ60" s="73"/>
      <c r="HAR60" s="73"/>
      <c r="HAS60" s="73"/>
      <c r="HAT60" s="73"/>
      <c r="HAU60" s="73"/>
      <c r="HAV60" s="73"/>
      <c r="HAW60" s="73"/>
      <c r="HAX60" s="73"/>
      <c r="HAY60" s="73"/>
      <c r="HAZ60" s="73"/>
      <c r="HBA60" s="73"/>
      <c r="HBB60" s="73"/>
      <c r="HBC60" s="73"/>
      <c r="HBD60" s="73"/>
      <c r="HBE60" s="73"/>
      <c r="HBF60" s="73"/>
      <c r="HBG60" s="73"/>
      <c r="HBH60" s="73"/>
      <c r="HBI60" s="73"/>
      <c r="HBJ60" s="73"/>
      <c r="HBK60" s="73"/>
      <c r="HBL60" s="73"/>
      <c r="HBM60" s="73"/>
      <c r="HBN60" s="73"/>
      <c r="HBO60" s="73"/>
      <c r="HBP60" s="73"/>
      <c r="HBQ60" s="73"/>
      <c r="HBR60" s="73"/>
      <c r="HBS60" s="73"/>
      <c r="HBT60" s="73"/>
      <c r="HBU60" s="73"/>
      <c r="HBV60" s="73"/>
      <c r="HBW60" s="73"/>
      <c r="HBX60" s="73"/>
      <c r="HBY60" s="73"/>
      <c r="HBZ60" s="73"/>
      <c r="HCA60" s="73"/>
      <c r="HCB60" s="73"/>
      <c r="HCC60" s="73"/>
      <c r="HCD60" s="73"/>
      <c r="HCE60" s="73"/>
      <c r="HCF60" s="73"/>
      <c r="HCG60" s="73"/>
      <c r="HCH60" s="73"/>
      <c r="HCI60" s="73"/>
      <c r="HCJ60" s="73"/>
      <c r="HCK60" s="73"/>
      <c r="HCL60" s="73"/>
      <c r="HCM60" s="73"/>
      <c r="HCN60" s="73"/>
      <c r="HCO60" s="73"/>
      <c r="HCP60" s="73"/>
      <c r="HCQ60" s="73"/>
      <c r="HCR60" s="73"/>
      <c r="HCS60" s="73"/>
      <c r="HCT60" s="73"/>
      <c r="HCU60" s="73"/>
      <c r="HCV60" s="73"/>
      <c r="HCW60" s="73"/>
      <c r="HCX60" s="73"/>
      <c r="HCY60" s="73"/>
      <c r="HCZ60" s="73"/>
      <c r="HDA60" s="73"/>
      <c r="HDB60" s="73"/>
      <c r="HDC60" s="73"/>
      <c r="HDD60" s="73"/>
      <c r="HDE60" s="73"/>
      <c r="HDF60" s="73"/>
      <c r="HDG60" s="73"/>
      <c r="HDH60" s="73"/>
      <c r="HDI60" s="73"/>
      <c r="HDJ60" s="73"/>
      <c r="HDK60" s="73"/>
      <c r="HDL60" s="73"/>
      <c r="HDM60" s="73"/>
      <c r="HDN60" s="73"/>
      <c r="HDO60" s="73"/>
      <c r="HDP60" s="73"/>
      <c r="HDQ60" s="73"/>
      <c r="HDR60" s="73"/>
      <c r="HDS60" s="73"/>
      <c r="HDT60" s="73"/>
      <c r="HDU60" s="73"/>
      <c r="HDV60" s="73"/>
      <c r="HDW60" s="73"/>
      <c r="HDX60" s="73"/>
      <c r="HDY60" s="73"/>
      <c r="HDZ60" s="73"/>
      <c r="HEA60" s="73"/>
      <c r="HEB60" s="73"/>
      <c r="HEC60" s="73"/>
      <c r="HED60" s="73"/>
      <c r="HEE60" s="73"/>
      <c r="HEF60" s="73"/>
      <c r="HEG60" s="73"/>
      <c r="HEH60" s="73"/>
      <c r="HEI60" s="73"/>
      <c r="HEJ60" s="73"/>
      <c r="HEK60" s="73"/>
      <c r="HEL60" s="73"/>
      <c r="HEM60" s="73"/>
      <c r="HEN60" s="73"/>
      <c r="HEO60" s="73"/>
      <c r="HEP60" s="73"/>
      <c r="HEQ60" s="73"/>
      <c r="HER60" s="73"/>
      <c r="HES60" s="73"/>
      <c r="HET60" s="73"/>
      <c r="HEU60" s="73"/>
      <c r="HEV60" s="73"/>
      <c r="HEW60" s="73"/>
      <c r="HEX60" s="73"/>
      <c r="HEY60" s="73"/>
      <c r="HEZ60" s="73"/>
      <c r="HFA60" s="73"/>
      <c r="HFB60" s="73"/>
      <c r="HFC60" s="73"/>
      <c r="HFD60" s="73"/>
      <c r="HFE60" s="73"/>
      <c r="HFF60" s="73"/>
      <c r="HFG60" s="73"/>
      <c r="HFH60" s="73"/>
      <c r="HFI60" s="73"/>
      <c r="HFJ60" s="73"/>
      <c r="HFK60" s="73"/>
      <c r="HFL60" s="73"/>
      <c r="HFM60" s="73"/>
      <c r="HFN60" s="73"/>
      <c r="HFO60" s="73"/>
      <c r="HFP60" s="73"/>
      <c r="HFQ60" s="73"/>
      <c r="HFR60" s="73"/>
      <c r="HFS60" s="73"/>
      <c r="HFT60" s="73"/>
      <c r="HFU60" s="73"/>
      <c r="HFV60" s="73"/>
      <c r="HFW60" s="73"/>
      <c r="HFX60" s="73"/>
      <c r="HFY60" s="73"/>
      <c r="HFZ60" s="73"/>
      <c r="HGA60" s="73"/>
      <c r="HGB60" s="73"/>
      <c r="HGC60" s="73"/>
      <c r="HGD60" s="73"/>
      <c r="HGE60" s="73"/>
      <c r="HGF60" s="73"/>
      <c r="HGG60" s="73"/>
      <c r="HGH60" s="73"/>
      <c r="HGI60" s="73"/>
      <c r="HGJ60" s="73"/>
      <c r="HGK60" s="73"/>
      <c r="HGL60" s="73"/>
      <c r="HGM60" s="73"/>
      <c r="HGN60" s="73"/>
      <c r="HGO60" s="73"/>
      <c r="HGP60" s="73"/>
      <c r="HGQ60" s="73"/>
      <c r="HGR60" s="73"/>
      <c r="HGS60" s="73"/>
      <c r="HGT60" s="73"/>
      <c r="HGU60" s="73"/>
      <c r="HGV60" s="73"/>
      <c r="HGW60" s="73"/>
      <c r="HGX60" s="73"/>
      <c r="HGY60" s="73"/>
      <c r="HGZ60" s="73"/>
      <c r="HHA60" s="73"/>
      <c r="HHB60" s="73"/>
      <c r="HHC60" s="73"/>
      <c r="HHD60" s="73"/>
      <c r="HHE60" s="73"/>
      <c r="HHF60" s="73"/>
      <c r="HHG60" s="73"/>
      <c r="HHH60" s="73"/>
      <c r="HHI60" s="73"/>
      <c r="HHJ60" s="73"/>
      <c r="HHK60" s="73"/>
      <c r="HHL60" s="73"/>
      <c r="HHM60" s="73"/>
      <c r="HHN60" s="73"/>
      <c r="HHO60" s="73"/>
      <c r="HHP60" s="73"/>
      <c r="HHQ60" s="73"/>
      <c r="HHR60" s="73"/>
      <c r="HHS60" s="73"/>
      <c r="HHT60" s="73"/>
      <c r="HHU60" s="73"/>
      <c r="HHV60" s="73"/>
      <c r="HHW60" s="73"/>
      <c r="HHX60" s="73"/>
      <c r="HHY60" s="73"/>
      <c r="HHZ60" s="73"/>
      <c r="HIA60" s="73"/>
      <c r="HIB60" s="73"/>
      <c r="HIC60" s="73"/>
      <c r="HID60" s="73"/>
      <c r="HIE60" s="73"/>
      <c r="HIF60" s="73"/>
      <c r="HIG60" s="73"/>
      <c r="HIH60" s="73"/>
      <c r="HII60" s="73"/>
      <c r="HIJ60" s="73"/>
      <c r="HIK60" s="73"/>
      <c r="HIL60" s="73"/>
      <c r="HIM60" s="73"/>
      <c r="HIN60" s="73"/>
      <c r="HIO60" s="73"/>
      <c r="HIP60" s="73"/>
      <c r="HIQ60" s="73"/>
      <c r="HIR60" s="73"/>
      <c r="HIS60" s="73"/>
      <c r="HIT60" s="73"/>
      <c r="HIU60" s="73"/>
      <c r="HIV60" s="73"/>
      <c r="HIW60" s="73"/>
      <c r="HIX60" s="73"/>
      <c r="HIY60" s="73"/>
      <c r="HIZ60" s="73"/>
      <c r="HJA60" s="73"/>
      <c r="HJB60" s="73"/>
      <c r="HJC60" s="73"/>
      <c r="HJD60" s="73"/>
      <c r="HJE60" s="73"/>
      <c r="HJF60" s="73"/>
      <c r="HJG60" s="73"/>
      <c r="HJH60" s="73"/>
      <c r="HJI60" s="73"/>
      <c r="HJJ60" s="73"/>
      <c r="HJK60" s="73"/>
      <c r="HJL60" s="73"/>
      <c r="HJM60" s="73"/>
      <c r="HJN60" s="73"/>
      <c r="HJO60" s="73"/>
      <c r="HJP60" s="73"/>
      <c r="HJQ60" s="73"/>
      <c r="HJR60" s="73"/>
      <c r="HJS60" s="73"/>
      <c r="HJT60" s="73"/>
      <c r="HJU60" s="73"/>
      <c r="HJV60" s="73"/>
      <c r="HJW60" s="73"/>
      <c r="HJX60" s="73"/>
      <c r="HJY60" s="73"/>
      <c r="HJZ60" s="73"/>
      <c r="HKA60" s="73"/>
      <c r="HKB60" s="73"/>
      <c r="HKC60" s="73"/>
      <c r="HKD60" s="73"/>
      <c r="HKE60" s="73"/>
      <c r="HKF60" s="73"/>
      <c r="HKG60" s="73"/>
      <c r="HKH60" s="73"/>
      <c r="HKI60" s="73"/>
      <c r="HKJ60" s="73"/>
      <c r="HKK60" s="73"/>
      <c r="HKL60" s="73"/>
      <c r="HKM60" s="73"/>
      <c r="HKN60" s="73"/>
      <c r="HKO60" s="73"/>
      <c r="HKP60" s="73"/>
      <c r="HKQ60" s="73"/>
      <c r="HKR60" s="73"/>
      <c r="HKS60" s="73"/>
      <c r="HKT60" s="73"/>
      <c r="HKU60" s="73"/>
      <c r="HKV60" s="73"/>
      <c r="HKW60" s="73"/>
      <c r="HKX60" s="73"/>
      <c r="HKY60" s="73"/>
      <c r="HKZ60" s="73"/>
      <c r="HLA60" s="73"/>
      <c r="HLB60" s="73"/>
      <c r="HLC60" s="73"/>
      <c r="HLD60" s="73"/>
      <c r="HLE60" s="73"/>
      <c r="HLF60" s="73"/>
      <c r="HLG60" s="73"/>
      <c r="HLH60" s="73"/>
      <c r="HLI60" s="73"/>
      <c r="HLJ60" s="73"/>
      <c r="HLK60" s="73"/>
      <c r="HLL60" s="73"/>
      <c r="HLM60" s="73"/>
      <c r="HLN60" s="73"/>
      <c r="HLO60" s="73"/>
      <c r="HLP60" s="73"/>
      <c r="HLQ60" s="73"/>
      <c r="HLR60" s="73"/>
      <c r="HLS60" s="73"/>
      <c r="HLT60" s="73"/>
      <c r="HLU60" s="73"/>
      <c r="HLV60" s="73"/>
      <c r="HLW60" s="73"/>
      <c r="HLX60" s="73"/>
      <c r="HLY60" s="73"/>
      <c r="HLZ60" s="73"/>
      <c r="HMA60" s="73"/>
      <c r="HMB60" s="73"/>
      <c r="HMC60" s="73"/>
      <c r="HMD60" s="73"/>
      <c r="HME60" s="73"/>
      <c r="HMF60" s="73"/>
      <c r="HMG60" s="73"/>
      <c r="HMH60" s="73"/>
      <c r="HMI60" s="73"/>
      <c r="HMJ60" s="73"/>
      <c r="HMK60" s="73"/>
      <c r="HML60" s="73"/>
      <c r="HMM60" s="73"/>
      <c r="HMN60" s="73"/>
      <c r="HMO60" s="73"/>
      <c r="HMP60" s="73"/>
      <c r="HMQ60" s="73"/>
      <c r="HMR60" s="73"/>
      <c r="HMS60" s="73"/>
      <c r="HMT60" s="73"/>
      <c r="HMU60" s="73"/>
      <c r="HMV60" s="73"/>
      <c r="HMW60" s="73"/>
      <c r="HMX60" s="73"/>
      <c r="HMY60" s="73"/>
      <c r="HMZ60" s="73"/>
      <c r="HNA60" s="73"/>
      <c r="HNB60" s="73"/>
      <c r="HNC60" s="73"/>
      <c r="HND60" s="73"/>
      <c r="HNE60" s="73"/>
      <c r="HNF60" s="73"/>
      <c r="HNG60" s="73"/>
      <c r="HNH60" s="73"/>
      <c r="HNI60" s="73"/>
      <c r="HNJ60" s="73"/>
      <c r="HNK60" s="73"/>
      <c r="HNL60" s="73"/>
      <c r="HNM60" s="73"/>
      <c r="HNN60" s="73"/>
      <c r="HNO60" s="73"/>
      <c r="HNP60" s="73"/>
      <c r="HNQ60" s="73"/>
      <c r="HNR60" s="73"/>
      <c r="HNS60" s="73"/>
      <c r="HNT60" s="73"/>
      <c r="HNU60" s="73"/>
      <c r="HNV60" s="73"/>
      <c r="HNW60" s="73"/>
      <c r="HNX60" s="73"/>
      <c r="HNY60" s="73"/>
      <c r="HNZ60" s="73"/>
      <c r="HOA60" s="73"/>
      <c r="HOB60" s="73"/>
      <c r="HOC60" s="73"/>
      <c r="HOD60" s="73"/>
      <c r="HOE60" s="73"/>
      <c r="HOF60" s="73"/>
      <c r="HOG60" s="73"/>
      <c r="HOH60" s="73"/>
      <c r="HOI60" s="73"/>
      <c r="HOJ60" s="73"/>
      <c r="HOK60" s="73"/>
      <c r="HOL60" s="73"/>
      <c r="HOM60" s="73"/>
      <c r="HON60" s="73"/>
      <c r="HOO60" s="73"/>
      <c r="HOP60" s="73"/>
      <c r="HOQ60" s="73"/>
      <c r="HOR60" s="73"/>
      <c r="HOS60" s="73"/>
      <c r="HOT60" s="73"/>
      <c r="HOU60" s="73"/>
      <c r="HOV60" s="73"/>
      <c r="HOW60" s="73"/>
      <c r="HOX60" s="73"/>
      <c r="HOY60" s="73"/>
      <c r="HOZ60" s="73"/>
      <c r="HPA60" s="73"/>
      <c r="HPB60" s="73"/>
      <c r="HPC60" s="73"/>
      <c r="HPD60" s="73"/>
      <c r="HPE60" s="73"/>
      <c r="HPF60" s="73"/>
      <c r="HPG60" s="73"/>
      <c r="HPH60" s="73"/>
      <c r="HPI60" s="73"/>
      <c r="HPJ60" s="73"/>
      <c r="HPK60" s="73"/>
      <c r="HPL60" s="73"/>
      <c r="HPM60" s="73"/>
      <c r="HPN60" s="73"/>
      <c r="HPO60" s="73"/>
      <c r="HPP60" s="73"/>
      <c r="HPQ60" s="73"/>
      <c r="HPR60" s="73"/>
      <c r="HPS60" s="73"/>
      <c r="HPT60" s="73"/>
      <c r="HPU60" s="73"/>
      <c r="HPV60" s="73"/>
      <c r="HPW60" s="73"/>
      <c r="HPX60" s="73"/>
      <c r="HPY60" s="73"/>
      <c r="HPZ60" s="73"/>
      <c r="HQA60" s="73"/>
      <c r="HQB60" s="73"/>
      <c r="HQC60" s="73"/>
      <c r="HQD60" s="73"/>
      <c r="HQE60" s="73"/>
      <c r="HQF60" s="73"/>
      <c r="HQG60" s="73"/>
      <c r="HQH60" s="73"/>
      <c r="HQI60" s="73"/>
      <c r="HQJ60" s="73"/>
      <c r="HQK60" s="73"/>
      <c r="HQL60" s="73"/>
      <c r="HQM60" s="73"/>
      <c r="HQN60" s="73"/>
      <c r="HQO60" s="73"/>
      <c r="HQP60" s="73"/>
      <c r="HQQ60" s="73"/>
      <c r="HQR60" s="73"/>
      <c r="HQS60" s="73"/>
      <c r="HQT60" s="73"/>
      <c r="HQU60" s="73"/>
      <c r="HQV60" s="73"/>
      <c r="HQW60" s="73"/>
      <c r="HQX60" s="73"/>
      <c r="HQY60" s="73"/>
      <c r="HQZ60" s="73"/>
      <c r="HRA60" s="73"/>
      <c r="HRB60" s="73"/>
      <c r="HRC60" s="73"/>
      <c r="HRD60" s="73"/>
      <c r="HRE60" s="73"/>
      <c r="HRF60" s="73"/>
      <c r="HRG60" s="73"/>
      <c r="HRH60" s="73"/>
      <c r="HRI60" s="73"/>
      <c r="HRJ60" s="73"/>
      <c r="HRK60" s="73"/>
      <c r="HRL60" s="73"/>
      <c r="HRM60" s="73"/>
      <c r="HRN60" s="73"/>
      <c r="HRO60" s="73"/>
      <c r="HRP60" s="73"/>
      <c r="HRQ60" s="73"/>
      <c r="HRR60" s="73"/>
      <c r="HRS60" s="73"/>
      <c r="HRT60" s="73"/>
      <c r="HRU60" s="73"/>
      <c r="HRV60" s="73"/>
      <c r="HRW60" s="73"/>
      <c r="HRX60" s="73"/>
      <c r="HRY60" s="73"/>
      <c r="HRZ60" s="73"/>
      <c r="HSA60" s="73"/>
      <c r="HSB60" s="73"/>
      <c r="HSC60" s="73"/>
      <c r="HSD60" s="73"/>
      <c r="HSE60" s="73"/>
      <c r="HSF60" s="73"/>
      <c r="HSG60" s="73"/>
      <c r="HSH60" s="73"/>
      <c r="HSI60" s="73"/>
      <c r="HSJ60" s="73"/>
      <c r="HSK60" s="73"/>
      <c r="HSL60" s="73"/>
      <c r="HSM60" s="73"/>
      <c r="HSN60" s="73"/>
      <c r="HSO60" s="73"/>
      <c r="HSP60" s="73"/>
      <c r="HSQ60" s="73"/>
      <c r="HSR60" s="73"/>
      <c r="HSS60" s="73"/>
      <c r="HST60" s="73"/>
      <c r="HSU60" s="73"/>
      <c r="HSV60" s="73"/>
      <c r="HSW60" s="73"/>
      <c r="HSX60" s="73"/>
      <c r="HSY60" s="73"/>
      <c r="HSZ60" s="73"/>
      <c r="HTA60" s="73"/>
      <c r="HTB60" s="73"/>
      <c r="HTC60" s="73"/>
      <c r="HTD60" s="73"/>
      <c r="HTE60" s="73"/>
      <c r="HTF60" s="73"/>
      <c r="HTG60" s="73"/>
      <c r="HTH60" s="73"/>
      <c r="HTI60" s="73"/>
      <c r="HTJ60" s="73"/>
      <c r="HTK60" s="73"/>
      <c r="HTL60" s="73"/>
      <c r="HTM60" s="73"/>
      <c r="HTN60" s="73"/>
      <c r="HTO60" s="73"/>
      <c r="HTP60" s="73"/>
      <c r="HTQ60" s="73"/>
      <c r="HTR60" s="73"/>
      <c r="HTS60" s="73"/>
      <c r="HTT60" s="73"/>
      <c r="HTU60" s="73"/>
      <c r="HTV60" s="73"/>
      <c r="HTW60" s="73"/>
      <c r="HTX60" s="73"/>
      <c r="HTY60" s="73"/>
      <c r="HTZ60" s="73"/>
      <c r="HUA60" s="73"/>
      <c r="HUB60" s="73"/>
      <c r="HUC60" s="73"/>
      <c r="HUD60" s="73"/>
      <c r="HUE60" s="73"/>
      <c r="HUF60" s="73"/>
      <c r="HUG60" s="73"/>
      <c r="HUH60" s="73"/>
      <c r="HUI60" s="73"/>
      <c r="HUJ60" s="73"/>
      <c r="HUK60" s="73"/>
      <c r="HUL60" s="73"/>
      <c r="HUM60" s="73"/>
      <c r="HUN60" s="73"/>
      <c r="HUO60" s="73"/>
      <c r="HUP60" s="73"/>
      <c r="HUQ60" s="73"/>
      <c r="HUR60" s="73"/>
      <c r="HUS60" s="73"/>
      <c r="HUT60" s="73"/>
      <c r="HUU60" s="73"/>
      <c r="HUV60" s="73"/>
      <c r="HUW60" s="73"/>
      <c r="HUX60" s="73"/>
      <c r="HUY60" s="73"/>
      <c r="HUZ60" s="73"/>
      <c r="HVA60" s="73"/>
      <c r="HVB60" s="73"/>
      <c r="HVC60" s="73"/>
      <c r="HVD60" s="73"/>
      <c r="HVE60" s="73"/>
      <c r="HVF60" s="73"/>
      <c r="HVG60" s="73"/>
      <c r="HVH60" s="73"/>
      <c r="HVI60" s="73"/>
      <c r="HVJ60" s="73"/>
      <c r="HVK60" s="73"/>
      <c r="HVL60" s="73"/>
      <c r="HVM60" s="73"/>
      <c r="HVN60" s="73"/>
      <c r="HVO60" s="73"/>
      <c r="HVP60" s="73"/>
      <c r="HVQ60" s="73"/>
      <c r="HVR60" s="73"/>
      <c r="HVS60" s="73"/>
      <c r="HVT60" s="73"/>
      <c r="HVU60" s="73"/>
      <c r="HVV60" s="73"/>
      <c r="HVW60" s="73"/>
      <c r="HVX60" s="73"/>
      <c r="HVY60" s="73"/>
      <c r="HVZ60" s="73"/>
      <c r="HWA60" s="73"/>
      <c r="HWB60" s="73"/>
      <c r="HWC60" s="73"/>
      <c r="HWD60" s="73"/>
      <c r="HWE60" s="73"/>
      <c r="HWF60" s="73"/>
      <c r="HWG60" s="73"/>
      <c r="HWH60" s="73"/>
      <c r="HWI60" s="73"/>
      <c r="HWJ60" s="73"/>
      <c r="HWK60" s="73"/>
      <c r="HWL60" s="73"/>
      <c r="HWM60" s="73"/>
      <c r="HWN60" s="73"/>
      <c r="HWO60" s="73"/>
      <c r="HWP60" s="73"/>
      <c r="HWQ60" s="73"/>
      <c r="HWR60" s="73"/>
      <c r="HWS60" s="73"/>
      <c r="HWT60" s="73"/>
      <c r="HWU60" s="73"/>
      <c r="HWV60" s="73"/>
      <c r="HWW60" s="73"/>
      <c r="HWX60" s="73"/>
      <c r="HWY60" s="73"/>
      <c r="HWZ60" s="73"/>
      <c r="HXA60" s="73"/>
      <c r="HXB60" s="73"/>
      <c r="HXC60" s="73"/>
      <c r="HXD60" s="73"/>
      <c r="HXE60" s="73"/>
      <c r="HXF60" s="73"/>
      <c r="HXG60" s="73"/>
      <c r="HXH60" s="73"/>
      <c r="HXI60" s="73"/>
      <c r="HXJ60" s="73"/>
      <c r="HXK60" s="73"/>
      <c r="HXL60" s="73"/>
      <c r="HXM60" s="73"/>
      <c r="HXN60" s="73"/>
      <c r="HXO60" s="73"/>
      <c r="HXP60" s="73"/>
      <c r="HXQ60" s="73"/>
      <c r="HXR60" s="73"/>
      <c r="HXS60" s="73"/>
      <c r="HXT60" s="73"/>
      <c r="HXU60" s="73"/>
      <c r="HXV60" s="73"/>
      <c r="HXW60" s="73"/>
      <c r="HXX60" s="73"/>
      <c r="HXY60" s="73"/>
      <c r="HXZ60" s="73"/>
      <c r="HYA60" s="73"/>
      <c r="HYB60" s="73"/>
      <c r="HYC60" s="73"/>
      <c r="HYD60" s="73"/>
      <c r="HYE60" s="73"/>
      <c r="HYF60" s="73"/>
      <c r="HYG60" s="73"/>
      <c r="HYH60" s="73"/>
      <c r="HYI60" s="73"/>
      <c r="HYJ60" s="73"/>
      <c r="HYK60" s="73"/>
      <c r="HYL60" s="73"/>
      <c r="HYM60" s="73"/>
      <c r="HYN60" s="73"/>
      <c r="HYO60" s="73"/>
      <c r="HYP60" s="73"/>
      <c r="HYQ60" s="73"/>
      <c r="HYR60" s="73"/>
      <c r="HYS60" s="73"/>
      <c r="HYT60" s="73"/>
      <c r="HYU60" s="73"/>
      <c r="HYV60" s="73"/>
      <c r="HYW60" s="73"/>
      <c r="HYX60" s="73"/>
      <c r="HYY60" s="73"/>
      <c r="HYZ60" s="73"/>
      <c r="HZA60" s="73"/>
      <c r="HZB60" s="73"/>
      <c r="HZC60" s="73"/>
      <c r="HZD60" s="73"/>
      <c r="HZE60" s="73"/>
      <c r="HZF60" s="73"/>
      <c r="HZG60" s="73"/>
      <c r="HZH60" s="73"/>
      <c r="HZI60" s="73"/>
      <c r="HZJ60" s="73"/>
      <c r="HZK60" s="73"/>
      <c r="HZL60" s="73"/>
      <c r="HZM60" s="73"/>
      <c r="HZN60" s="73"/>
      <c r="HZO60" s="73"/>
      <c r="HZP60" s="73"/>
      <c r="HZQ60" s="73"/>
      <c r="HZR60" s="73"/>
      <c r="HZS60" s="73"/>
      <c r="HZT60" s="73"/>
      <c r="HZU60" s="73"/>
      <c r="HZV60" s="73"/>
      <c r="HZW60" s="73"/>
      <c r="HZX60" s="73"/>
      <c r="HZY60" s="73"/>
      <c r="HZZ60" s="73"/>
      <c r="IAA60" s="73"/>
      <c r="IAB60" s="73"/>
      <c r="IAC60" s="73"/>
      <c r="IAD60" s="73"/>
      <c r="IAE60" s="73"/>
      <c r="IAF60" s="73"/>
      <c r="IAG60" s="73"/>
      <c r="IAH60" s="73"/>
      <c r="IAI60" s="73"/>
      <c r="IAJ60" s="73"/>
      <c r="IAK60" s="73"/>
      <c r="IAL60" s="73"/>
      <c r="IAM60" s="73"/>
      <c r="IAN60" s="73"/>
      <c r="IAO60" s="73"/>
      <c r="IAP60" s="73"/>
      <c r="IAQ60" s="73"/>
      <c r="IAR60" s="73"/>
      <c r="IAS60" s="73"/>
      <c r="IAT60" s="73"/>
      <c r="IAU60" s="73"/>
      <c r="IAV60" s="73"/>
      <c r="IAW60" s="73"/>
      <c r="IAX60" s="73"/>
      <c r="IAY60" s="73"/>
      <c r="IAZ60" s="73"/>
      <c r="IBA60" s="73"/>
      <c r="IBB60" s="73"/>
      <c r="IBC60" s="73"/>
      <c r="IBD60" s="73"/>
      <c r="IBE60" s="73"/>
      <c r="IBF60" s="73"/>
      <c r="IBG60" s="73"/>
      <c r="IBH60" s="73"/>
      <c r="IBI60" s="73"/>
      <c r="IBJ60" s="73"/>
      <c r="IBK60" s="73"/>
      <c r="IBL60" s="73"/>
      <c r="IBM60" s="73"/>
      <c r="IBN60" s="73"/>
      <c r="IBO60" s="73"/>
      <c r="IBP60" s="73"/>
      <c r="IBQ60" s="73"/>
      <c r="IBR60" s="73"/>
      <c r="IBS60" s="73"/>
      <c r="IBT60" s="73"/>
      <c r="IBU60" s="73"/>
      <c r="IBV60" s="73"/>
      <c r="IBW60" s="73"/>
      <c r="IBX60" s="73"/>
      <c r="IBY60" s="73"/>
      <c r="IBZ60" s="73"/>
      <c r="ICA60" s="73"/>
      <c r="ICB60" s="73"/>
      <c r="ICC60" s="73"/>
      <c r="ICD60" s="73"/>
      <c r="ICE60" s="73"/>
      <c r="ICF60" s="73"/>
      <c r="ICG60" s="73"/>
      <c r="ICH60" s="73"/>
      <c r="ICI60" s="73"/>
      <c r="ICJ60" s="73"/>
      <c r="ICK60" s="73"/>
      <c r="ICL60" s="73"/>
      <c r="ICM60" s="73"/>
      <c r="ICN60" s="73"/>
      <c r="ICO60" s="73"/>
      <c r="ICP60" s="73"/>
      <c r="ICQ60" s="73"/>
      <c r="ICR60" s="73"/>
      <c r="ICS60" s="73"/>
      <c r="ICT60" s="73"/>
      <c r="ICU60" s="73"/>
      <c r="ICV60" s="73"/>
      <c r="ICW60" s="73"/>
      <c r="ICX60" s="73"/>
      <c r="ICY60" s="73"/>
      <c r="ICZ60" s="73"/>
      <c r="IDA60" s="73"/>
      <c r="IDB60" s="73"/>
      <c r="IDC60" s="73"/>
      <c r="IDD60" s="73"/>
      <c r="IDE60" s="73"/>
      <c r="IDF60" s="73"/>
      <c r="IDG60" s="73"/>
      <c r="IDH60" s="73"/>
      <c r="IDI60" s="73"/>
      <c r="IDJ60" s="73"/>
      <c r="IDK60" s="73"/>
      <c r="IDL60" s="73"/>
      <c r="IDM60" s="73"/>
      <c r="IDN60" s="73"/>
      <c r="IDO60" s="73"/>
      <c r="IDP60" s="73"/>
      <c r="IDQ60" s="73"/>
      <c r="IDR60" s="73"/>
      <c r="IDS60" s="73"/>
      <c r="IDT60" s="73"/>
      <c r="IDU60" s="73"/>
      <c r="IDV60" s="73"/>
      <c r="IDW60" s="73"/>
      <c r="IDX60" s="73"/>
      <c r="IDY60" s="73"/>
      <c r="IDZ60" s="73"/>
      <c r="IEA60" s="73"/>
      <c r="IEB60" s="73"/>
      <c r="IEC60" s="73"/>
      <c r="IED60" s="73"/>
      <c r="IEE60" s="73"/>
      <c r="IEF60" s="73"/>
      <c r="IEG60" s="73"/>
      <c r="IEH60" s="73"/>
      <c r="IEI60" s="73"/>
      <c r="IEJ60" s="73"/>
      <c r="IEK60" s="73"/>
      <c r="IEL60" s="73"/>
      <c r="IEM60" s="73"/>
      <c r="IEN60" s="73"/>
      <c r="IEO60" s="73"/>
      <c r="IEP60" s="73"/>
      <c r="IEQ60" s="73"/>
      <c r="IER60" s="73"/>
      <c r="IES60" s="73"/>
      <c r="IET60" s="73"/>
      <c r="IEU60" s="73"/>
      <c r="IEV60" s="73"/>
      <c r="IEW60" s="73"/>
      <c r="IEX60" s="73"/>
      <c r="IEY60" s="73"/>
      <c r="IEZ60" s="73"/>
      <c r="IFA60" s="73"/>
      <c r="IFB60" s="73"/>
      <c r="IFC60" s="73"/>
      <c r="IFD60" s="73"/>
      <c r="IFE60" s="73"/>
      <c r="IFF60" s="73"/>
      <c r="IFG60" s="73"/>
      <c r="IFH60" s="73"/>
      <c r="IFI60" s="73"/>
      <c r="IFJ60" s="73"/>
      <c r="IFK60" s="73"/>
      <c r="IFL60" s="73"/>
      <c r="IFM60" s="73"/>
      <c r="IFN60" s="73"/>
      <c r="IFO60" s="73"/>
      <c r="IFP60" s="73"/>
      <c r="IFQ60" s="73"/>
      <c r="IFR60" s="73"/>
      <c r="IFS60" s="73"/>
      <c r="IFT60" s="73"/>
      <c r="IFU60" s="73"/>
      <c r="IFV60" s="73"/>
      <c r="IFW60" s="73"/>
      <c r="IFX60" s="73"/>
      <c r="IFY60" s="73"/>
      <c r="IFZ60" s="73"/>
      <c r="IGA60" s="73"/>
      <c r="IGB60" s="73"/>
      <c r="IGC60" s="73"/>
      <c r="IGD60" s="73"/>
      <c r="IGE60" s="73"/>
      <c r="IGF60" s="73"/>
      <c r="IGG60" s="73"/>
      <c r="IGH60" s="73"/>
      <c r="IGI60" s="73"/>
      <c r="IGJ60" s="73"/>
      <c r="IGK60" s="73"/>
      <c r="IGL60" s="73"/>
      <c r="IGM60" s="73"/>
      <c r="IGN60" s="73"/>
      <c r="IGO60" s="73"/>
      <c r="IGP60" s="73"/>
      <c r="IGQ60" s="73"/>
      <c r="IGR60" s="73"/>
      <c r="IGS60" s="73"/>
      <c r="IGT60" s="73"/>
      <c r="IGU60" s="73"/>
      <c r="IGV60" s="73"/>
      <c r="IGW60" s="73"/>
      <c r="IGX60" s="73"/>
      <c r="IGY60" s="73"/>
      <c r="IGZ60" s="73"/>
      <c r="IHA60" s="73"/>
      <c r="IHB60" s="73"/>
      <c r="IHC60" s="73"/>
      <c r="IHD60" s="73"/>
      <c r="IHE60" s="73"/>
      <c r="IHF60" s="73"/>
      <c r="IHG60" s="73"/>
      <c r="IHH60" s="73"/>
      <c r="IHI60" s="73"/>
      <c r="IHJ60" s="73"/>
      <c r="IHK60" s="73"/>
      <c r="IHL60" s="73"/>
      <c r="IHM60" s="73"/>
      <c r="IHN60" s="73"/>
      <c r="IHO60" s="73"/>
      <c r="IHP60" s="73"/>
      <c r="IHQ60" s="73"/>
      <c r="IHR60" s="73"/>
      <c r="IHS60" s="73"/>
      <c r="IHT60" s="73"/>
      <c r="IHU60" s="73"/>
      <c r="IHV60" s="73"/>
      <c r="IHW60" s="73"/>
      <c r="IHX60" s="73"/>
      <c r="IHY60" s="73"/>
      <c r="IHZ60" s="73"/>
      <c r="IIA60" s="73"/>
      <c r="IIB60" s="73"/>
      <c r="IIC60" s="73"/>
      <c r="IID60" s="73"/>
      <c r="IIE60" s="73"/>
      <c r="IIF60" s="73"/>
      <c r="IIG60" s="73"/>
      <c r="IIH60" s="73"/>
      <c r="III60" s="73"/>
      <c r="IIJ60" s="73"/>
      <c r="IIK60" s="73"/>
      <c r="IIL60" s="73"/>
      <c r="IIM60" s="73"/>
      <c r="IIN60" s="73"/>
      <c r="IIO60" s="73"/>
      <c r="IIP60" s="73"/>
      <c r="IIQ60" s="73"/>
      <c r="IIR60" s="73"/>
      <c r="IIS60" s="73"/>
      <c r="IIT60" s="73"/>
      <c r="IIU60" s="73"/>
      <c r="IIV60" s="73"/>
      <c r="IIW60" s="73"/>
      <c r="IIX60" s="73"/>
      <c r="IIY60" s="73"/>
      <c r="IIZ60" s="73"/>
      <c r="IJA60" s="73"/>
      <c r="IJB60" s="73"/>
      <c r="IJC60" s="73"/>
      <c r="IJD60" s="73"/>
      <c r="IJE60" s="73"/>
      <c r="IJF60" s="73"/>
      <c r="IJG60" s="73"/>
      <c r="IJH60" s="73"/>
      <c r="IJI60" s="73"/>
      <c r="IJJ60" s="73"/>
      <c r="IJK60" s="73"/>
      <c r="IJL60" s="73"/>
      <c r="IJM60" s="73"/>
      <c r="IJN60" s="73"/>
      <c r="IJO60" s="73"/>
      <c r="IJP60" s="73"/>
      <c r="IJQ60" s="73"/>
      <c r="IJR60" s="73"/>
      <c r="IJS60" s="73"/>
      <c r="IJT60" s="73"/>
      <c r="IJU60" s="73"/>
      <c r="IJV60" s="73"/>
      <c r="IJW60" s="73"/>
      <c r="IJX60" s="73"/>
      <c r="IJY60" s="73"/>
      <c r="IJZ60" s="73"/>
      <c r="IKA60" s="73"/>
      <c r="IKB60" s="73"/>
      <c r="IKC60" s="73"/>
      <c r="IKD60" s="73"/>
      <c r="IKE60" s="73"/>
      <c r="IKF60" s="73"/>
      <c r="IKG60" s="73"/>
      <c r="IKH60" s="73"/>
      <c r="IKI60" s="73"/>
      <c r="IKJ60" s="73"/>
      <c r="IKK60" s="73"/>
      <c r="IKL60" s="73"/>
      <c r="IKM60" s="73"/>
      <c r="IKN60" s="73"/>
      <c r="IKO60" s="73"/>
      <c r="IKP60" s="73"/>
      <c r="IKQ60" s="73"/>
      <c r="IKR60" s="73"/>
      <c r="IKS60" s="73"/>
      <c r="IKT60" s="73"/>
      <c r="IKU60" s="73"/>
      <c r="IKV60" s="73"/>
      <c r="IKW60" s="73"/>
      <c r="IKX60" s="73"/>
      <c r="IKY60" s="73"/>
      <c r="IKZ60" s="73"/>
      <c r="ILA60" s="73"/>
      <c r="ILB60" s="73"/>
      <c r="ILC60" s="73"/>
      <c r="ILD60" s="73"/>
      <c r="ILE60" s="73"/>
      <c r="ILF60" s="73"/>
      <c r="ILG60" s="73"/>
      <c r="ILH60" s="73"/>
      <c r="ILI60" s="73"/>
      <c r="ILJ60" s="73"/>
      <c r="ILK60" s="73"/>
      <c r="ILL60" s="73"/>
      <c r="ILM60" s="73"/>
      <c r="ILN60" s="73"/>
      <c r="ILO60" s="73"/>
      <c r="ILP60" s="73"/>
      <c r="ILQ60" s="73"/>
      <c r="ILR60" s="73"/>
      <c r="ILS60" s="73"/>
      <c r="ILT60" s="73"/>
      <c r="ILU60" s="73"/>
      <c r="ILV60" s="73"/>
      <c r="ILW60" s="73"/>
      <c r="ILX60" s="73"/>
      <c r="ILY60" s="73"/>
      <c r="ILZ60" s="73"/>
      <c r="IMA60" s="73"/>
      <c r="IMB60" s="73"/>
      <c r="IMC60" s="73"/>
      <c r="IMD60" s="73"/>
      <c r="IME60" s="73"/>
      <c r="IMF60" s="73"/>
      <c r="IMG60" s="73"/>
      <c r="IMH60" s="73"/>
      <c r="IMI60" s="73"/>
      <c r="IMJ60" s="73"/>
      <c r="IMK60" s="73"/>
      <c r="IML60" s="73"/>
      <c r="IMM60" s="73"/>
      <c r="IMN60" s="73"/>
      <c r="IMO60" s="73"/>
      <c r="IMP60" s="73"/>
      <c r="IMQ60" s="73"/>
      <c r="IMR60" s="73"/>
      <c r="IMS60" s="73"/>
      <c r="IMT60" s="73"/>
      <c r="IMU60" s="73"/>
      <c r="IMV60" s="73"/>
      <c r="IMW60" s="73"/>
      <c r="IMX60" s="73"/>
      <c r="IMY60" s="73"/>
      <c r="IMZ60" s="73"/>
      <c r="INA60" s="73"/>
      <c r="INB60" s="73"/>
      <c r="INC60" s="73"/>
      <c r="IND60" s="73"/>
      <c r="INE60" s="73"/>
      <c r="INF60" s="73"/>
      <c r="ING60" s="73"/>
      <c r="INH60" s="73"/>
      <c r="INI60" s="73"/>
      <c r="INJ60" s="73"/>
      <c r="INK60" s="73"/>
      <c r="INL60" s="73"/>
      <c r="INM60" s="73"/>
      <c r="INN60" s="73"/>
      <c r="INO60" s="73"/>
      <c r="INP60" s="73"/>
      <c r="INQ60" s="73"/>
      <c r="INR60" s="73"/>
      <c r="INS60" s="73"/>
      <c r="INT60" s="73"/>
      <c r="INU60" s="73"/>
      <c r="INV60" s="73"/>
      <c r="INW60" s="73"/>
      <c r="INX60" s="73"/>
      <c r="INY60" s="73"/>
      <c r="INZ60" s="73"/>
      <c r="IOA60" s="73"/>
      <c r="IOB60" s="73"/>
      <c r="IOC60" s="73"/>
      <c r="IOD60" s="73"/>
      <c r="IOE60" s="73"/>
      <c r="IOF60" s="73"/>
      <c r="IOG60" s="73"/>
      <c r="IOH60" s="73"/>
      <c r="IOI60" s="73"/>
      <c r="IOJ60" s="73"/>
      <c r="IOK60" s="73"/>
      <c r="IOL60" s="73"/>
      <c r="IOM60" s="73"/>
      <c r="ION60" s="73"/>
      <c r="IOO60" s="73"/>
      <c r="IOP60" s="73"/>
      <c r="IOQ60" s="73"/>
      <c r="IOR60" s="73"/>
      <c r="IOS60" s="73"/>
      <c r="IOT60" s="73"/>
      <c r="IOU60" s="73"/>
      <c r="IOV60" s="73"/>
      <c r="IOW60" s="73"/>
      <c r="IOX60" s="73"/>
      <c r="IOY60" s="73"/>
      <c r="IOZ60" s="73"/>
      <c r="IPA60" s="73"/>
      <c r="IPB60" s="73"/>
      <c r="IPC60" s="73"/>
      <c r="IPD60" s="73"/>
      <c r="IPE60" s="73"/>
      <c r="IPF60" s="73"/>
      <c r="IPG60" s="73"/>
      <c r="IPH60" s="73"/>
      <c r="IPI60" s="73"/>
      <c r="IPJ60" s="73"/>
      <c r="IPK60" s="73"/>
      <c r="IPL60" s="73"/>
      <c r="IPM60" s="73"/>
      <c r="IPN60" s="73"/>
      <c r="IPO60" s="73"/>
      <c r="IPP60" s="73"/>
      <c r="IPQ60" s="73"/>
      <c r="IPR60" s="73"/>
      <c r="IPS60" s="73"/>
      <c r="IPT60" s="73"/>
      <c r="IPU60" s="73"/>
      <c r="IPV60" s="73"/>
      <c r="IPW60" s="73"/>
      <c r="IPX60" s="73"/>
      <c r="IPY60" s="73"/>
      <c r="IPZ60" s="73"/>
      <c r="IQA60" s="73"/>
      <c r="IQB60" s="73"/>
      <c r="IQC60" s="73"/>
      <c r="IQD60" s="73"/>
      <c r="IQE60" s="73"/>
      <c r="IQF60" s="73"/>
      <c r="IQG60" s="73"/>
      <c r="IQH60" s="73"/>
      <c r="IQI60" s="73"/>
      <c r="IQJ60" s="73"/>
      <c r="IQK60" s="73"/>
      <c r="IQL60" s="73"/>
      <c r="IQM60" s="73"/>
      <c r="IQN60" s="73"/>
      <c r="IQO60" s="73"/>
      <c r="IQP60" s="73"/>
      <c r="IQQ60" s="73"/>
      <c r="IQR60" s="73"/>
      <c r="IQS60" s="73"/>
      <c r="IQT60" s="73"/>
      <c r="IQU60" s="73"/>
      <c r="IQV60" s="73"/>
      <c r="IQW60" s="73"/>
      <c r="IQX60" s="73"/>
      <c r="IQY60" s="73"/>
      <c r="IQZ60" s="73"/>
      <c r="IRA60" s="73"/>
      <c r="IRB60" s="73"/>
      <c r="IRC60" s="73"/>
      <c r="IRD60" s="73"/>
      <c r="IRE60" s="73"/>
      <c r="IRF60" s="73"/>
      <c r="IRG60" s="73"/>
      <c r="IRH60" s="73"/>
      <c r="IRI60" s="73"/>
      <c r="IRJ60" s="73"/>
      <c r="IRK60" s="73"/>
      <c r="IRL60" s="73"/>
      <c r="IRM60" s="73"/>
      <c r="IRN60" s="73"/>
      <c r="IRO60" s="73"/>
      <c r="IRP60" s="73"/>
      <c r="IRQ60" s="73"/>
      <c r="IRR60" s="73"/>
      <c r="IRS60" s="73"/>
      <c r="IRT60" s="73"/>
      <c r="IRU60" s="73"/>
      <c r="IRV60" s="73"/>
      <c r="IRW60" s="73"/>
      <c r="IRX60" s="73"/>
      <c r="IRY60" s="73"/>
      <c r="IRZ60" s="73"/>
      <c r="ISA60" s="73"/>
      <c r="ISB60" s="73"/>
      <c r="ISC60" s="73"/>
      <c r="ISD60" s="73"/>
      <c r="ISE60" s="73"/>
      <c r="ISF60" s="73"/>
      <c r="ISG60" s="73"/>
      <c r="ISH60" s="73"/>
      <c r="ISI60" s="73"/>
      <c r="ISJ60" s="73"/>
      <c r="ISK60" s="73"/>
      <c r="ISL60" s="73"/>
      <c r="ISM60" s="73"/>
      <c r="ISN60" s="73"/>
      <c r="ISO60" s="73"/>
      <c r="ISP60" s="73"/>
      <c r="ISQ60" s="73"/>
      <c r="ISR60" s="73"/>
      <c r="ISS60" s="73"/>
      <c r="IST60" s="73"/>
      <c r="ISU60" s="73"/>
      <c r="ISV60" s="73"/>
      <c r="ISW60" s="73"/>
      <c r="ISX60" s="73"/>
      <c r="ISY60" s="73"/>
      <c r="ISZ60" s="73"/>
      <c r="ITA60" s="73"/>
      <c r="ITB60" s="73"/>
      <c r="ITC60" s="73"/>
      <c r="ITD60" s="73"/>
      <c r="ITE60" s="73"/>
      <c r="ITF60" s="73"/>
      <c r="ITG60" s="73"/>
      <c r="ITH60" s="73"/>
      <c r="ITI60" s="73"/>
      <c r="ITJ60" s="73"/>
      <c r="ITK60" s="73"/>
      <c r="ITL60" s="73"/>
      <c r="ITM60" s="73"/>
      <c r="ITN60" s="73"/>
      <c r="ITO60" s="73"/>
      <c r="ITP60" s="73"/>
      <c r="ITQ60" s="73"/>
      <c r="ITR60" s="73"/>
      <c r="ITS60" s="73"/>
      <c r="ITT60" s="73"/>
      <c r="ITU60" s="73"/>
      <c r="ITV60" s="73"/>
      <c r="ITW60" s="73"/>
      <c r="ITX60" s="73"/>
      <c r="ITY60" s="73"/>
      <c r="ITZ60" s="73"/>
      <c r="IUA60" s="73"/>
      <c r="IUB60" s="73"/>
      <c r="IUC60" s="73"/>
      <c r="IUD60" s="73"/>
      <c r="IUE60" s="73"/>
      <c r="IUF60" s="73"/>
      <c r="IUG60" s="73"/>
      <c r="IUH60" s="73"/>
      <c r="IUI60" s="73"/>
      <c r="IUJ60" s="73"/>
      <c r="IUK60" s="73"/>
      <c r="IUL60" s="73"/>
      <c r="IUM60" s="73"/>
      <c r="IUN60" s="73"/>
      <c r="IUO60" s="73"/>
      <c r="IUP60" s="73"/>
      <c r="IUQ60" s="73"/>
      <c r="IUR60" s="73"/>
      <c r="IUS60" s="73"/>
      <c r="IUT60" s="73"/>
      <c r="IUU60" s="73"/>
      <c r="IUV60" s="73"/>
      <c r="IUW60" s="73"/>
      <c r="IUX60" s="73"/>
      <c r="IUY60" s="73"/>
      <c r="IUZ60" s="73"/>
      <c r="IVA60" s="73"/>
      <c r="IVB60" s="73"/>
      <c r="IVC60" s="73"/>
      <c r="IVD60" s="73"/>
      <c r="IVE60" s="73"/>
      <c r="IVF60" s="73"/>
      <c r="IVG60" s="73"/>
      <c r="IVH60" s="73"/>
      <c r="IVI60" s="73"/>
      <c r="IVJ60" s="73"/>
      <c r="IVK60" s="73"/>
      <c r="IVL60" s="73"/>
      <c r="IVM60" s="73"/>
      <c r="IVN60" s="73"/>
      <c r="IVO60" s="73"/>
      <c r="IVP60" s="73"/>
      <c r="IVQ60" s="73"/>
      <c r="IVR60" s="73"/>
      <c r="IVS60" s="73"/>
      <c r="IVT60" s="73"/>
      <c r="IVU60" s="73"/>
      <c r="IVV60" s="73"/>
      <c r="IVW60" s="73"/>
      <c r="IVX60" s="73"/>
      <c r="IVY60" s="73"/>
      <c r="IVZ60" s="73"/>
      <c r="IWA60" s="73"/>
      <c r="IWB60" s="73"/>
      <c r="IWC60" s="73"/>
      <c r="IWD60" s="73"/>
      <c r="IWE60" s="73"/>
      <c r="IWF60" s="73"/>
      <c r="IWG60" s="73"/>
      <c r="IWH60" s="73"/>
      <c r="IWI60" s="73"/>
      <c r="IWJ60" s="73"/>
      <c r="IWK60" s="73"/>
      <c r="IWL60" s="73"/>
      <c r="IWM60" s="73"/>
      <c r="IWN60" s="73"/>
      <c r="IWO60" s="73"/>
      <c r="IWP60" s="73"/>
      <c r="IWQ60" s="73"/>
      <c r="IWR60" s="73"/>
      <c r="IWS60" s="73"/>
      <c r="IWT60" s="73"/>
      <c r="IWU60" s="73"/>
      <c r="IWV60" s="73"/>
      <c r="IWW60" s="73"/>
      <c r="IWX60" s="73"/>
      <c r="IWY60" s="73"/>
      <c r="IWZ60" s="73"/>
      <c r="IXA60" s="73"/>
      <c r="IXB60" s="73"/>
      <c r="IXC60" s="73"/>
      <c r="IXD60" s="73"/>
      <c r="IXE60" s="73"/>
      <c r="IXF60" s="73"/>
      <c r="IXG60" s="73"/>
      <c r="IXH60" s="73"/>
      <c r="IXI60" s="73"/>
      <c r="IXJ60" s="73"/>
      <c r="IXK60" s="73"/>
      <c r="IXL60" s="73"/>
      <c r="IXM60" s="73"/>
      <c r="IXN60" s="73"/>
      <c r="IXO60" s="73"/>
      <c r="IXP60" s="73"/>
      <c r="IXQ60" s="73"/>
      <c r="IXR60" s="73"/>
      <c r="IXS60" s="73"/>
      <c r="IXT60" s="73"/>
      <c r="IXU60" s="73"/>
      <c r="IXV60" s="73"/>
      <c r="IXW60" s="73"/>
      <c r="IXX60" s="73"/>
      <c r="IXY60" s="73"/>
      <c r="IXZ60" s="73"/>
      <c r="IYA60" s="73"/>
      <c r="IYB60" s="73"/>
      <c r="IYC60" s="73"/>
      <c r="IYD60" s="73"/>
      <c r="IYE60" s="73"/>
      <c r="IYF60" s="73"/>
      <c r="IYG60" s="73"/>
      <c r="IYH60" s="73"/>
      <c r="IYI60" s="73"/>
      <c r="IYJ60" s="73"/>
      <c r="IYK60" s="73"/>
      <c r="IYL60" s="73"/>
      <c r="IYM60" s="73"/>
      <c r="IYN60" s="73"/>
      <c r="IYO60" s="73"/>
      <c r="IYP60" s="73"/>
      <c r="IYQ60" s="73"/>
      <c r="IYR60" s="73"/>
      <c r="IYS60" s="73"/>
      <c r="IYT60" s="73"/>
      <c r="IYU60" s="73"/>
      <c r="IYV60" s="73"/>
      <c r="IYW60" s="73"/>
      <c r="IYX60" s="73"/>
      <c r="IYY60" s="73"/>
      <c r="IYZ60" s="73"/>
      <c r="IZA60" s="73"/>
      <c r="IZB60" s="73"/>
      <c r="IZC60" s="73"/>
      <c r="IZD60" s="73"/>
      <c r="IZE60" s="73"/>
      <c r="IZF60" s="73"/>
      <c r="IZG60" s="73"/>
      <c r="IZH60" s="73"/>
      <c r="IZI60" s="73"/>
      <c r="IZJ60" s="73"/>
      <c r="IZK60" s="73"/>
      <c r="IZL60" s="73"/>
      <c r="IZM60" s="73"/>
      <c r="IZN60" s="73"/>
      <c r="IZO60" s="73"/>
      <c r="IZP60" s="73"/>
      <c r="IZQ60" s="73"/>
      <c r="IZR60" s="73"/>
      <c r="IZS60" s="73"/>
      <c r="IZT60" s="73"/>
      <c r="IZU60" s="73"/>
      <c r="IZV60" s="73"/>
      <c r="IZW60" s="73"/>
      <c r="IZX60" s="73"/>
      <c r="IZY60" s="73"/>
      <c r="IZZ60" s="73"/>
      <c r="JAA60" s="73"/>
      <c r="JAB60" s="73"/>
      <c r="JAC60" s="73"/>
      <c r="JAD60" s="73"/>
      <c r="JAE60" s="73"/>
      <c r="JAF60" s="73"/>
      <c r="JAG60" s="73"/>
      <c r="JAH60" s="73"/>
      <c r="JAI60" s="73"/>
      <c r="JAJ60" s="73"/>
      <c r="JAK60" s="73"/>
      <c r="JAL60" s="73"/>
      <c r="JAM60" s="73"/>
      <c r="JAN60" s="73"/>
      <c r="JAO60" s="73"/>
      <c r="JAP60" s="73"/>
      <c r="JAQ60" s="73"/>
      <c r="JAR60" s="73"/>
      <c r="JAS60" s="73"/>
      <c r="JAT60" s="73"/>
      <c r="JAU60" s="73"/>
      <c r="JAV60" s="73"/>
      <c r="JAW60" s="73"/>
      <c r="JAX60" s="73"/>
      <c r="JAY60" s="73"/>
      <c r="JAZ60" s="73"/>
      <c r="JBA60" s="73"/>
      <c r="JBB60" s="73"/>
      <c r="JBC60" s="73"/>
      <c r="JBD60" s="73"/>
      <c r="JBE60" s="73"/>
      <c r="JBF60" s="73"/>
      <c r="JBG60" s="73"/>
      <c r="JBH60" s="73"/>
      <c r="JBI60" s="73"/>
      <c r="JBJ60" s="73"/>
      <c r="JBK60" s="73"/>
      <c r="JBL60" s="73"/>
      <c r="JBM60" s="73"/>
      <c r="JBN60" s="73"/>
      <c r="JBO60" s="73"/>
      <c r="JBP60" s="73"/>
      <c r="JBQ60" s="73"/>
      <c r="JBR60" s="73"/>
      <c r="JBS60" s="73"/>
      <c r="JBT60" s="73"/>
      <c r="JBU60" s="73"/>
      <c r="JBV60" s="73"/>
      <c r="JBW60" s="73"/>
      <c r="JBX60" s="73"/>
      <c r="JBY60" s="73"/>
      <c r="JBZ60" s="73"/>
      <c r="JCA60" s="73"/>
      <c r="JCB60" s="73"/>
      <c r="JCC60" s="73"/>
      <c r="JCD60" s="73"/>
      <c r="JCE60" s="73"/>
      <c r="JCF60" s="73"/>
      <c r="JCG60" s="73"/>
      <c r="JCH60" s="73"/>
      <c r="JCI60" s="73"/>
      <c r="JCJ60" s="73"/>
      <c r="JCK60" s="73"/>
      <c r="JCL60" s="73"/>
      <c r="JCM60" s="73"/>
      <c r="JCN60" s="73"/>
      <c r="JCO60" s="73"/>
      <c r="JCP60" s="73"/>
      <c r="JCQ60" s="73"/>
      <c r="JCR60" s="73"/>
      <c r="JCS60" s="73"/>
      <c r="JCT60" s="73"/>
      <c r="JCU60" s="73"/>
      <c r="JCV60" s="73"/>
      <c r="JCW60" s="73"/>
      <c r="JCX60" s="73"/>
      <c r="JCY60" s="73"/>
      <c r="JCZ60" s="73"/>
      <c r="JDA60" s="73"/>
      <c r="JDB60" s="73"/>
      <c r="JDC60" s="73"/>
      <c r="JDD60" s="73"/>
      <c r="JDE60" s="73"/>
      <c r="JDF60" s="73"/>
      <c r="JDG60" s="73"/>
      <c r="JDH60" s="73"/>
      <c r="JDI60" s="73"/>
      <c r="JDJ60" s="73"/>
      <c r="JDK60" s="73"/>
      <c r="JDL60" s="73"/>
      <c r="JDM60" s="73"/>
      <c r="JDN60" s="73"/>
      <c r="JDO60" s="73"/>
      <c r="JDP60" s="73"/>
      <c r="JDQ60" s="73"/>
      <c r="JDR60" s="73"/>
      <c r="JDS60" s="73"/>
      <c r="JDT60" s="73"/>
      <c r="JDU60" s="73"/>
      <c r="JDV60" s="73"/>
      <c r="JDW60" s="73"/>
      <c r="JDX60" s="73"/>
      <c r="JDY60" s="73"/>
      <c r="JDZ60" s="73"/>
      <c r="JEA60" s="73"/>
      <c r="JEB60" s="73"/>
      <c r="JEC60" s="73"/>
      <c r="JED60" s="73"/>
      <c r="JEE60" s="73"/>
      <c r="JEF60" s="73"/>
      <c r="JEG60" s="73"/>
      <c r="JEH60" s="73"/>
      <c r="JEI60" s="73"/>
      <c r="JEJ60" s="73"/>
      <c r="JEK60" s="73"/>
      <c r="JEL60" s="73"/>
      <c r="JEM60" s="73"/>
      <c r="JEN60" s="73"/>
      <c r="JEO60" s="73"/>
      <c r="JEP60" s="73"/>
      <c r="JEQ60" s="73"/>
      <c r="JER60" s="73"/>
      <c r="JES60" s="73"/>
      <c r="JET60" s="73"/>
      <c r="JEU60" s="73"/>
      <c r="JEV60" s="73"/>
      <c r="JEW60" s="73"/>
      <c r="JEX60" s="73"/>
      <c r="JEY60" s="73"/>
      <c r="JEZ60" s="73"/>
      <c r="JFA60" s="73"/>
      <c r="JFB60" s="73"/>
      <c r="JFC60" s="73"/>
      <c r="JFD60" s="73"/>
      <c r="JFE60" s="73"/>
      <c r="JFF60" s="73"/>
      <c r="JFG60" s="73"/>
      <c r="JFH60" s="73"/>
      <c r="JFI60" s="73"/>
      <c r="JFJ60" s="73"/>
      <c r="JFK60" s="73"/>
      <c r="JFL60" s="73"/>
      <c r="JFM60" s="73"/>
      <c r="JFN60" s="73"/>
      <c r="JFO60" s="73"/>
      <c r="JFP60" s="73"/>
      <c r="JFQ60" s="73"/>
      <c r="JFR60" s="73"/>
      <c r="JFS60" s="73"/>
      <c r="JFT60" s="73"/>
      <c r="JFU60" s="73"/>
      <c r="JFV60" s="73"/>
      <c r="JFW60" s="73"/>
      <c r="JFX60" s="73"/>
      <c r="JFY60" s="73"/>
      <c r="JFZ60" s="73"/>
      <c r="JGA60" s="73"/>
      <c r="JGB60" s="73"/>
      <c r="JGC60" s="73"/>
      <c r="JGD60" s="73"/>
      <c r="JGE60" s="73"/>
      <c r="JGF60" s="73"/>
      <c r="JGG60" s="73"/>
      <c r="JGH60" s="73"/>
      <c r="JGI60" s="73"/>
      <c r="JGJ60" s="73"/>
      <c r="JGK60" s="73"/>
      <c r="JGL60" s="73"/>
      <c r="JGM60" s="73"/>
      <c r="JGN60" s="73"/>
      <c r="JGO60" s="73"/>
      <c r="JGP60" s="73"/>
      <c r="JGQ60" s="73"/>
      <c r="JGR60" s="73"/>
      <c r="JGS60" s="73"/>
      <c r="JGT60" s="73"/>
      <c r="JGU60" s="73"/>
      <c r="JGV60" s="73"/>
      <c r="JGW60" s="73"/>
      <c r="JGX60" s="73"/>
      <c r="JGY60" s="73"/>
      <c r="JGZ60" s="73"/>
      <c r="JHA60" s="73"/>
      <c r="JHB60" s="73"/>
      <c r="JHC60" s="73"/>
      <c r="JHD60" s="73"/>
      <c r="JHE60" s="73"/>
      <c r="JHF60" s="73"/>
      <c r="JHG60" s="73"/>
      <c r="JHH60" s="73"/>
      <c r="JHI60" s="73"/>
      <c r="JHJ60" s="73"/>
      <c r="JHK60" s="73"/>
      <c r="JHL60" s="73"/>
      <c r="JHM60" s="73"/>
      <c r="JHN60" s="73"/>
      <c r="JHO60" s="73"/>
      <c r="JHP60" s="73"/>
      <c r="JHQ60" s="73"/>
      <c r="JHR60" s="73"/>
      <c r="JHS60" s="73"/>
      <c r="JHT60" s="73"/>
      <c r="JHU60" s="73"/>
      <c r="JHV60" s="73"/>
      <c r="JHW60" s="73"/>
      <c r="JHX60" s="73"/>
      <c r="JHY60" s="73"/>
      <c r="JHZ60" s="73"/>
      <c r="JIA60" s="73"/>
      <c r="JIB60" s="73"/>
      <c r="JIC60" s="73"/>
      <c r="JID60" s="73"/>
      <c r="JIE60" s="73"/>
      <c r="JIF60" s="73"/>
      <c r="JIG60" s="73"/>
      <c r="JIH60" s="73"/>
      <c r="JII60" s="73"/>
      <c r="JIJ60" s="73"/>
      <c r="JIK60" s="73"/>
      <c r="JIL60" s="73"/>
      <c r="JIM60" s="73"/>
      <c r="JIN60" s="73"/>
      <c r="JIO60" s="73"/>
      <c r="JIP60" s="73"/>
      <c r="JIQ60" s="73"/>
      <c r="JIR60" s="73"/>
      <c r="JIS60" s="73"/>
      <c r="JIT60" s="73"/>
      <c r="JIU60" s="73"/>
      <c r="JIV60" s="73"/>
      <c r="JIW60" s="73"/>
      <c r="JIX60" s="73"/>
      <c r="JIY60" s="73"/>
      <c r="JIZ60" s="73"/>
      <c r="JJA60" s="73"/>
      <c r="JJB60" s="73"/>
      <c r="JJC60" s="73"/>
      <c r="JJD60" s="73"/>
      <c r="JJE60" s="73"/>
      <c r="JJF60" s="73"/>
      <c r="JJG60" s="73"/>
      <c r="JJH60" s="73"/>
      <c r="JJI60" s="73"/>
      <c r="JJJ60" s="73"/>
      <c r="JJK60" s="73"/>
      <c r="JJL60" s="73"/>
      <c r="JJM60" s="73"/>
      <c r="JJN60" s="73"/>
      <c r="JJO60" s="73"/>
      <c r="JJP60" s="73"/>
      <c r="JJQ60" s="73"/>
      <c r="JJR60" s="73"/>
      <c r="JJS60" s="73"/>
      <c r="JJT60" s="73"/>
      <c r="JJU60" s="73"/>
      <c r="JJV60" s="73"/>
      <c r="JJW60" s="73"/>
      <c r="JJX60" s="73"/>
      <c r="JJY60" s="73"/>
      <c r="JJZ60" s="73"/>
      <c r="JKA60" s="73"/>
      <c r="JKB60" s="73"/>
      <c r="JKC60" s="73"/>
      <c r="JKD60" s="73"/>
      <c r="JKE60" s="73"/>
      <c r="JKF60" s="73"/>
      <c r="JKG60" s="73"/>
      <c r="JKH60" s="73"/>
      <c r="JKI60" s="73"/>
      <c r="JKJ60" s="73"/>
      <c r="JKK60" s="73"/>
      <c r="JKL60" s="73"/>
      <c r="JKM60" s="73"/>
      <c r="JKN60" s="73"/>
      <c r="JKO60" s="73"/>
      <c r="JKP60" s="73"/>
      <c r="JKQ60" s="73"/>
      <c r="JKR60" s="73"/>
      <c r="JKS60" s="73"/>
      <c r="JKT60" s="73"/>
      <c r="JKU60" s="73"/>
      <c r="JKV60" s="73"/>
      <c r="JKW60" s="73"/>
      <c r="JKX60" s="73"/>
      <c r="JKY60" s="73"/>
      <c r="JKZ60" s="73"/>
      <c r="JLA60" s="73"/>
      <c r="JLB60" s="73"/>
      <c r="JLC60" s="73"/>
      <c r="JLD60" s="73"/>
      <c r="JLE60" s="73"/>
      <c r="JLF60" s="73"/>
      <c r="JLG60" s="73"/>
      <c r="JLH60" s="73"/>
      <c r="JLI60" s="73"/>
      <c r="JLJ60" s="73"/>
      <c r="JLK60" s="73"/>
      <c r="JLL60" s="73"/>
      <c r="JLM60" s="73"/>
      <c r="JLN60" s="73"/>
      <c r="JLO60" s="73"/>
      <c r="JLP60" s="73"/>
      <c r="JLQ60" s="73"/>
      <c r="JLR60" s="73"/>
      <c r="JLS60" s="73"/>
      <c r="JLT60" s="73"/>
      <c r="JLU60" s="73"/>
      <c r="JLV60" s="73"/>
      <c r="JLW60" s="73"/>
      <c r="JLX60" s="73"/>
      <c r="JLY60" s="73"/>
      <c r="JLZ60" s="73"/>
      <c r="JMA60" s="73"/>
      <c r="JMB60" s="73"/>
      <c r="JMC60" s="73"/>
      <c r="JMD60" s="73"/>
      <c r="JME60" s="73"/>
      <c r="JMF60" s="73"/>
      <c r="JMG60" s="73"/>
      <c r="JMH60" s="73"/>
      <c r="JMI60" s="73"/>
      <c r="JMJ60" s="73"/>
      <c r="JMK60" s="73"/>
      <c r="JML60" s="73"/>
      <c r="JMM60" s="73"/>
      <c r="JMN60" s="73"/>
      <c r="JMO60" s="73"/>
      <c r="JMP60" s="73"/>
      <c r="JMQ60" s="73"/>
      <c r="JMR60" s="73"/>
      <c r="JMS60" s="73"/>
      <c r="JMT60" s="73"/>
      <c r="JMU60" s="73"/>
      <c r="JMV60" s="73"/>
      <c r="JMW60" s="73"/>
      <c r="JMX60" s="73"/>
      <c r="JMY60" s="73"/>
      <c r="JMZ60" s="73"/>
      <c r="JNA60" s="73"/>
      <c r="JNB60" s="73"/>
      <c r="JNC60" s="73"/>
      <c r="JND60" s="73"/>
      <c r="JNE60" s="73"/>
      <c r="JNF60" s="73"/>
      <c r="JNG60" s="73"/>
      <c r="JNH60" s="73"/>
      <c r="JNI60" s="73"/>
      <c r="JNJ60" s="73"/>
      <c r="JNK60" s="73"/>
      <c r="JNL60" s="73"/>
      <c r="JNM60" s="73"/>
      <c r="JNN60" s="73"/>
      <c r="JNO60" s="73"/>
      <c r="JNP60" s="73"/>
      <c r="JNQ60" s="73"/>
      <c r="JNR60" s="73"/>
      <c r="JNS60" s="73"/>
      <c r="JNT60" s="73"/>
      <c r="JNU60" s="73"/>
      <c r="JNV60" s="73"/>
      <c r="JNW60" s="73"/>
      <c r="JNX60" s="73"/>
      <c r="JNY60" s="73"/>
      <c r="JNZ60" s="73"/>
      <c r="JOA60" s="73"/>
      <c r="JOB60" s="73"/>
      <c r="JOC60" s="73"/>
      <c r="JOD60" s="73"/>
      <c r="JOE60" s="73"/>
      <c r="JOF60" s="73"/>
      <c r="JOG60" s="73"/>
      <c r="JOH60" s="73"/>
      <c r="JOI60" s="73"/>
      <c r="JOJ60" s="73"/>
      <c r="JOK60" s="73"/>
      <c r="JOL60" s="73"/>
      <c r="JOM60" s="73"/>
      <c r="JON60" s="73"/>
      <c r="JOO60" s="73"/>
      <c r="JOP60" s="73"/>
      <c r="JOQ60" s="73"/>
      <c r="JOR60" s="73"/>
      <c r="JOS60" s="73"/>
      <c r="JOT60" s="73"/>
      <c r="JOU60" s="73"/>
      <c r="JOV60" s="73"/>
      <c r="JOW60" s="73"/>
      <c r="JOX60" s="73"/>
      <c r="JOY60" s="73"/>
      <c r="JOZ60" s="73"/>
      <c r="JPA60" s="73"/>
      <c r="JPB60" s="73"/>
      <c r="JPC60" s="73"/>
      <c r="JPD60" s="73"/>
      <c r="JPE60" s="73"/>
      <c r="JPF60" s="73"/>
      <c r="JPG60" s="73"/>
      <c r="JPH60" s="73"/>
      <c r="JPI60" s="73"/>
      <c r="JPJ60" s="73"/>
      <c r="JPK60" s="73"/>
      <c r="JPL60" s="73"/>
      <c r="JPM60" s="73"/>
      <c r="JPN60" s="73"/>
      <c r="JPO60" s="73"/>
      <c r="JPP60" s="73"/>
      <c r="JPQ60" s="73"/>
      <c r="JPR60" s="73"/>
      <c r="JPS60" s="73"/>
      <c r="JPT60" s="73"/>
      <c r="JPU60" s="73"/>
      <c r="JPV60" s="73"/>
      <c r="JPW60" s="73"/>
      <c r="JPX60" s="73"/>
      <c r="JPY60" s="73"/>
      <c r="JPZ60" s="73"/>
      <c r="JQA60" s="73"/>
      <c r="JQB60" s="73"/>
      <c r="JQC60" s="73"/>
      <c r="JQD60" s="73"/>
      <c r="JQE60" s="73"/>
      <c r="JQF60" s="73"/>
      <c r="JQG60" s="73"/>
      <c r="JQH60" s="73"/>
      <c r="JQI60" s="73"/>
      <c r="JQJ60" s="73"/>
      <c r="JQK60" s="73"/>
      <c r="JQL60" s="73"/>
      <c r="JQM60" s="73"/>
      <c r="JQN60" s="73"/>
      <c r="JQO60" s="73"/>
      <c r="JQP60" s="73"/>
      <c r="JQQ60" s="73"/>
      <c r="JQR60" s="73"/>
      <c r="JQS60" s="73"/>
      <c r="JQT60" s="73"/>
      <c r="JQU60" s="73"/>
      <c r="JQV60" s="73"/>
      <c r="JQW60" s="73"/>
      <c r="JQX60" s="73"/>
      <c r="JQY60" s="73"/>
      <c r="JQZ60" s="73"/>
      <c r="JRA60" s="73"/>
      <c r="JRB60" s="73"/>
      <c r="JRC60" s="73"/>
      <c r="JRD60" s="73"/>
      <c r="JRE60" s="73"/>
      <c r="JRF60" s="73"/>
      <c r="JRG60" s="73"/>
      <c r="JRH60" s="73"/>
      <c r="JRI60" s="73"/>
      <c r="JRJ60" s="73"/>
      <c r="JRK60" s="73"/>
      <c r="JRL60" s="73"/>
      <c r="JRM60" s="73"/>
      <c r="JRN60" s="73"/>
      <c r="JRO60" s="73"/>
      <c r="JRP60" s="73"/>
      <c r="JRQ60" s="73"/>
      <c r="JRR60" s="73"/>
      <c r="JRS60" s="73"/>
      <c r="JRT60" s="73"/>
      <c r="JRU60" s="73"/>
      <c r="JRV60" s="73"/>
      <c r="JRW60" s="73"/>
      <c r="JRX60" s="73"/>
      <c r="JRY60" s="73"/>
      <c r="JRZ60" s="73"/>
      <c r="JSA60" s="73"/>
      <c r="JSB60" s="73"/>
      <c r="JSC60" s="73"/>
      <c r="JSD60" s="73"/>
      <c r="JSE60" s="73"/>
      <c r="JSF60" s="73"/>
      <c r="JSG60" s="73"/>
      <c r="JSH60" s="73"/>
      <c r="JSI60" s="73"/>
      <c r="JSJ60" s="73"/>
      <c r="JSK60" s="73"/>
      <c r="JSL60" s="73"/>
      <c r="JSM60" s="73"/>
      <c r="JSN60" s="73"/>
      <c r="JSO60" s="73"/>
      <c r="JSP60" s="73"/>
      <c r="JSQ60" s="73"/>
      <c r="JSR60" s="73"/>
      <c r="JSS60" s="73"/>
      <c r="JST60" s="73"/>
      <c r="JSU60" s="73"/>
      <c r="JSV60" s="73"/>
      <c r="JSW60" s="73"/>
      <c r="JSX60" s="73"/>
      <c r="JSY60" s="73"/>
      <c r="JSZ60" s="73"/>
      <c r="JTA60" s="73"/>
      <c r="JTB60" s="73"/>
      <c r="JTC60" s="73"/>
      <c r="JTD60" s="73"/>
      <c r="JTE60" s="73"/>
      <c r="JTF60" s="73"/>
      <c r="JTG60" s="73"/>
      <c r="JTH60" s="73"/>
      <c r="JTI60" s="73"/>
      <c r="JTJ60" s="73"/>
      <c r="JTK60" s="73"/>
      <c r="JTL60" s="73"/>
      <c r="JTM60" s="73"/>
      <c r="JTN60" s="73"/>
      <c r="JTO60" s="73"/>
      <c r="JTP60" s="73"/>
      <c r="JTQ60" s="73"/>
      <c r="JTR60" s="73"/>
      <c r="JTS60" s="73"/>
      <c r="JTT60" s="73"/>
      <c r="JTU60" s="73"/>
      <c r="JTV60" s="73"/>
      <c r="JTW60" s="73"/>
      <c r="JTX60" s="73"/>
      <c r="JTY60" s="73"/>
      <c r="JTZ60" s="73"/>
      <c r="JUA60" s="73"/>
      <c r="JUB60" s="73"/>
      <c r="JUC60" s="73"/>
      <c r="JUD60" s="73"/>
      <c r="JUE60" s="73"/>
      <c r="JUF60" s="73"/>
      <c r="JUG60" s="73"/>
      <c r="JUH60" s="73"/>
      <c r="JUI60" s="73"/>
      <c r="JUJ60" s="73"/>
      <c r="JUK60" s="73"/>
      <c r="JUL60" s="73"/>
      <c r="JUM60" s="73"/>
      <c r="JUN60" s="73"/>
      <c r="JUO60" s="73"/>
      <c r="JUP60" s="73"/>
      <c r="JUQ60" s="73"/>
      <c r="JUR60" s="73"/>
      <c r="JUS60" s="73"/>
      <c r="JUT60" s="73"/>
      <c r="JUU60" s="73"/>
      <c r="JUV60" s="73"/>
      <c r="JUW60" s="73"/>
      <c r="JUX60" s="73"/>
      <c r="JUY60" s="73"/>
      <c r="JUZ60" s="73"/>
      <c r="JVA60" s="73"/>
      <c r="JVB60" s="73"/>
      <c r="JVC60" s="73"/>
      <c r="JVD60" s="73"/>
      <c r="JVE60" s="73"/>
      <c r="JVF60" s="73"/>
      <c r="JVG60" s="73"/>
      <c r="JVH60" s="73"/>
      <c r="JVI60" s="73"/>
      <c r="JVJ60" s="73"/>
      <c r="JVK60" s="73"/>
      <c r="JVL60" s="73"/>
      <c r="JVM60" s="73"/>
      <c r="JVN60" s="73"/>
      <c r="JVO60" s="73"/>
      <c r="JVP60" s="73"/>
      <c r="JVQ60" s="73"/>
      <c r="JVR60" s="73"/>
      <c r="JVS60" s="73"/>
      <c r="JVT60" s="73"/>
      <c r="JVU60" s="73"/>
      <c r="JVV60" s="73"/>
      <c r="JVW60" s="73"/>
      <c r="JVX60" s="73"/>
      <c r="JVY60" s="73"/>
      <c r="JVZ60" s="73"/>
      <c r="JWA60" s="73"/>
      <c r="JWB60" s="73"/>
      <c r="JWC60" s="73"/>
      <c r="JWD60" s="73"/>
      <c r="JWE60" s="73"/>
      <c r="JWF60" s="73"/>
      <c r="JWG60" s="73"/>
      <c r="JWH60" s="73"/>
      <c r="JWI60" s="73"/>
      <c r="JWJ60" s="73"/>
      <c r="JWK60" s="73"/>
      <c r="JWL60" s="73"/>
      <c r="JWM60" s="73"/>
      <c r="JWN60" s="73"/>
      <c r="JWO60" s="73"/>
      <c r="JWP60" s="73"/>
      <c r="JWQ60" s="73"/>
      <c r="JWR60" s="73"/>
      <c r="JWS60" s="73"/>
      <c r="JWT60" s="73"/>
      <c r="JWU60" s="73"/>
      <c r="JWV60" s="73"/>
      <c r="JWW60" s="73"/>
      <c r="JWX60" s="73"/>
      <c r="JWY60" s="73"/>
      <c r="JWZ60" s="73"/>
      <c r="JXA60" s="73"/>
      <c r="JXB60" s="73"/>
      <c r="JXC60" s="73"/>
      <c r="JXD60" s="73"/>
      <c r="JXE60" s="73"/>
      <c r="JXF60" s="73"/>
      <c r="JXG60" s="73"/>
      <c r="JXH60" s="73"/>
      <c r="JXI60" s="73"/>
      <c r="JXJ60" s="73"/>
      <c r="JXK60" s="73"/>
      <c r="JXL60" s="73"/>
      <c r="JXM60" s="73"/>
      <c r="JXN60" s="73"/>
      <c r="JXO60" s="73"/>
      <c r="JXP60" s="73"/>
      <c r="JXQ60" s="73"/>
      <c r="JXR60" s="73"/>
      <c r="JXS60" s="73"/>
      <c r="JXT60" s="73"/>
      <c r="JXU60" s="73"/>
      <c r="JXV60" s="73"/>
      <c r="JXW60" s="73"/>
      <c r="JXX60" s="73"/>
      <c r="JXY60" s="73"/>
      <c r="JXZ60" s="73"/>
      <c r="JYA60" s="73"/>
      <c r="JYB60" s="73"/>
      <c r="JYC60" s="73"/>
      <c r="JYD60" s="73"/>
      <c r="JYE60" s="73"/>
      <c r="JYF60" s="73"/>
      <c r="JYG60" s="73"/>
      <c r="JYH60" s="73"/>
      <c r="JYI60" s="73"/>
      <c r="JYJ60" s="73"/>
      <c r="JYK60" s="73"/>
      <c r="JYL60" s="73"/>
      <c r="JYM60" s="73"/>
      <c r="JYN60" s="73"/>
      <c r="JYO60" s="73"/>
      <c r="JYP60" s="73"/>
      <c r="JYQ60" s="73"/>
      <c r="JYR60" s="73"/>
      <c r="JYS60" s="73"/>
      <c r="JYT60" s="73"/>
      <c r="JYU60" s="73"/>
      <c r="JYV60" s="73"/>
      <c r="JYW60" s="73"/>
      <c r="JYX60" s="73"/>
      <c r="JYY60" s="73"/>
      <c r="JYZ60" s="73"/>
      <c r="JZA60" s="73"/>
      <c r="JZB60" s="73"/>
      <c r="JZC60" s="73"/>
      <c r="JZD60" s="73"/>
      <c r="JZE60" s="73"/>
      <c r="JZF60" s="73"/>
      <c r="JZG60" s="73"/>
      <c r="JZH60" s="73"/>
      <c r="JZI60" s="73"/>
      <c r="JZJ60" s="73"/>
      <c r="JZK60" s="73"/>
      <c r="JZL60" s="73"/>
      <c r="JZM60" s="73"/>
      <c r="JZN60" s="73"/>
      <c r="JZO60" s="73"/>
      <c r="JZP60" s="73"/>
      <c r="JZQ60" s="73"/>
      <c r="JZR60" s="73"/>
      <c r="JZS60" s="73"/>
      <c r="JZT60" s="73"/>
      <c r="JZU60" s="73"/>
      <c r="JZV60" s="73"/>
      <c r="JZW60" s="73"/>
      <c r="JZX60" s="73"/>
      <c r="JZY60" s="73"/>
      <c r="JZZ60" s="73"/>
      <c r="KAA60" s="73"/>
      <c r="KAB60" s="73"/>
      <c r="KAC60" s="73"/>
      <c r="KAD60" s="73"/>
      <c r="KAE60" s="73"/>
      <c r="KAF60" s="73"/>
      <c r="KAG60" s="73"/>
      <c r="KAH60" s="73"/>
      <c r="KAI60" s="73"/>
      <c r="KAJ60" s="73"/>
      <c r="KAK60" s="73"/>
      <c r="KAL60" s="73"/>
      <c r="KAM60" s="73"/>
      <c r="KAN60" s="73"/>
      <c r="KAO60" s="73"/>
      <c r="KAP60" s="73"/>
      <c r="KAQ60" s="73"/>
      <c r="KAR60" s="73"/>
      <c r="KAS60" s="73"/>
      <c r="KAT60" s="73"/>
      <c r="KAU60" s="73"/>
      <c r="KAV60" s="73"/>
      <c r="KAW60" s="73"/>
      <c r="KAX60" s="73"/>
      <c r="KAY60" s="73"/>
      <c r="KAZ60" s="73"/>
      <c r="KBA60" s="73"/>
      <c r="KBB60" s="73"/>
      <c r="KBC60" s="73"/>
      <c r="KBD60" s="73"/>
      <c r="KBE60" s="73"/>
      <c r="KBF60" s="73"/>
      <c r="KBG60" s="73"/>
      <c r="KBH60" s="73"/>
      <c r="KBI60" s="73"/>
      <c r="KBJ60" s="73"/>
      <c r="KBK60" s="73"/>
      <c r="KBL60" s="73"/>
      <c r="KBM60" s="73"/>
      <c r="KBN60" s="73"/>
      <c r="KBO60" s="73"/>
      <c r="KBP60" s="73"/>
      <c r="KBQ60" s="73"/>
      <c r="KBR60" s="73"/>
      <c r="KBS60" s="73"/>
      <c r="KBT60" s="73"/>
      <c r="KBU60" s="73"/>
      <c r="KBV60" s="73"/>
      <c r="KBW60" s="73"/>
      <c r="KBX60" s="73"/>
      <c r="KBY60" s="73"/>
      <c r="KBZ60" s="73"/>
      <c r="KCA60" s="73"/>
      <c r="KCB60" s="73"/>
      <c r="KCC60" s="73"/>
      <c r="KCD60" s="73"/>
      <c r="KCE60" s="73"/>
      <c r="KCF60" s="73"/>
      <c r="KCG60" s="73"/>
      <c r="KCH60" s="73"/>
      <c r="KCI60" s="73"/>
      <c r="KCJ60" s="73"/>
      <c r="KCK60" s="73"/>
      <c r="KCL60" s="73"/>
      <c r="KCM60" s="73"/>
      <c r="KCN60" s="73"/>
      <c r="KCO60" s="73"/>
      <c r="KCP60" s="73"/>
      <c r="KCQ60" s="73"/>
      <c r="KCR60" s="73"/>
      <c r="KCS60" s="73"/>
      <c r="KCT60" s="73"/>
      <c r="KCU60" s="73"/>
      <c r="KCV60" s="73"/>
      <c r="KCW60" s="73"/>
      <c r="KCX60" s="73"/>
      <c r="KCY60" s="73"/>
      <c r="KCZ60" s="73"/>
      <c r="KDA60" s="73"/>
      <c r="KDB60" s="73"/>
      <c r="KDC60" s="73"/>
      <c r="KDD60" s="73"/>
      <c r="KDE60" s="73"/>
      <c r="KDF60" s="73"/>
      <c r="KDG60" s="73"/>
      <c r="KDH60" s="73"/>
      <c r="KDI60" s="73"/>
      <c r="KDJ60" s="73"/>
      <c r="KDK60" s="73"/>
      <c r="KDL60" s="73"/>
      <c r="KDM60" s="73"/>
      <c r="KDN60" s="73"/>
      <c r="KDO60" s="73"/>
      <c r="KDP60" s="73"/>
      <c r="KDQ60" s="73"/>
      <c r="KDR60" s="73"/>
      <c r="KDS60" s="73"/>
      <c r="KDT60" s="73"/>
      <c r="KDU60" s="73"/>
      <c r="KDV60" s="73"/>
      <c r="KDW60" s="73"/>
      <c r="KDX60" s="73"/>
      <c r="KDY60" s="73"/>
      <c r="KDZ60" s="73"/>
      <c r="KEA60" s="73"/>
      <c r="KEB60" s="73"/>
      <c r="KEC60" s="73"/>
      <c r="KED60" s="73"/>
      <c r="KEE60" s="73"/>
      <c r="KEF60" s="73"/>
      <c r="KEG60" s="73"/>
      <c r="KEH60" s="73"/>
      <c r="KEI60" s="73"/>
      <c r="KEJ60" s="73"/>
      <c r="KEK60" s="73"/>
      <c r="KEL60" s="73"/>
      <c r="KEM60" s="73"/>
      <c r="KEN60" s="73"/>
      <c r="KEO60" s="73"/>
      <c r="KEP60" s="73"/>
      <c r="KEQ60" s="73"/>
      <c r="KER60" s="73"/>
      <c r="KES60" s="73"/>
      <c r="KET60" s="73"/>
      <c r="KEU60" s="73"/>
      <c r="KEV60" s="73"/>
      <c r="KEW60" s="73"/>
      <c r="KEX60" s="73"/>
      <c r="KEY60" s="73"/>
      <c r="KEZ60" s="73"/>
      <c r="KFA60" s="73"/>
      <c r="KFB60" s="73"/>
      <c r="KFC60" s="73"/>
      <c r="KFD60" s="73"/>
      <c r="KFE60" s="73"/>
      <c r="KFF60" s="73"/>
      <c r="KFG60" s="73"/>
      <c r="KFH60" s="73"/>
      <c r="KFI60" s="73"/>
      <c r="KFJ60" s="73"/>
      <c r="KFK60" s="73"/>
      <c r="KFL60" s="73"/>
      <c r="KFM60" s="73"/>
      <c r="KFN60" s="73"/>
      <c r="KFO60" s="73"/>
      <c r="KFP60" s="73"/>
      <c r="KFQ60" s="73"/>
      <c r="KFR60" s="73"/>
      <c r="KFS60" s="73"/>
      <c r="KFT60" s="73"/>
      <c r="KFU60" s="73"/>
      <c r="KFV60" s="73"/>
      <c r="KFW60" s="73"/>
      <c r="KFX60" s="73"/>
      <c r="KFY60" s="73"/>
      <c r="KFZ60" s="73"/>
      <c r="KGA60" s="73"/>
      <c r="KGB60" s="73"/>
      <c r="KGC60" s="73"/>
      <c r="KGD60" s="73"/>
      <c r="KGE60" s="73"/>
      <c r="KGF60" s="73"/>
      <c r="KGG60" s="73"/>
      <c r="KGH60" s="73"/>
      <c r="KGI60" s="73"/>
      <c r="KGJ60" s="73"/>
      <c r="KGK60" s="73"/>
      <c r="KGL60" s="73"/>
      <c r="KGM60" s="73"/>
      <c r="KGN60" s="73"/>
      <c r="KGO60" s="73"/>
      <c r="KGP60" s="73"/>
      <c r="KGQ60" s="73"/>
      <c r="KGR60" s="73"/>
      <c r="KGS60" s="73"/>
      <c r="KGT60" s="73"/>
      <c r="KGU60" s="73"/>
      <c r="KGV60" s="73"/>
      <c r="KGW60" s="73"/>
      <c r="KGX60" s="73"/>
      <c r="KGY60" s="73"/>
      <c r="KGZ60" s="73"/>
      <c r="KHA60" s="73"/>
      <c r="KHB60" s="73"/>
      <c r="KHC60" s="73"/>
      <c r="KHD60" s="73"/>
      <c r="KHE60" s="73"/>
      <c r="KHF60" s="73"/>
      <c r="KHG60" s="73"/>
      <c r="KHH60" s="73"/>
      <c r="KHI60" s="73"/>
      <c r="KHJ60" s="73"/>
      <c r="KHK60" s="73"/>
      <c r="KHL60" s="73"/>
      <c r="KHM60" s="73"/>
      <c r="KHN60" s="73"/>
      <c r="KHO60" s="73"/>
      <c r="KHP60" s="73"/>
      <c r="KHQ60" s="73"/>
      <c r="KHR60" s="73"/>
      <c r="KHS60" s="73"/>
      <c r="KHT60" s="73"/>
      <c r="KHU60" s="73"/>
      <c r="KHV60" s="73"/>
      <c r="KHW60" s="73"/>
      <c r="KHX60" s="73"/>
      <c r="KHY60" s="73"/>
      <c r="KHZ60" s="73"/>
      <c r="KIA60" s="73"/>
      <c r="KIB60" s="73"/>
      <c r="KIC60" s="73"/>
      <c r="KID60" s="73"/>
      <c r="KIE60" s="73"/>
      <c r="KIF60" s="73"/>
      <c r="KIG60" s="73"/>
      <c r="KIH60" s="73"/>
      <c r="KII60" s="73"/>
      <c r="KIJ60" s="73"/>
      <c r="KIK60" s="73"/>
      <c r="KIL60" s="73"/>
      <c r="KIM60" s="73"/>
      <c r="KIN60" s="73"/>
      <c r="KIO60" s="73"/>
      <c r="KIP60" s="73"/>
      <c r="KIQ60" s="73"/>
      <c r="KIR60" s="73"/>
      <c r="KIS60" s="73"/>
      <c r="KIT60" s="73"/>
      <c r="KIU60" s="73"/>
      <c r="KIV60" s="73"/>
      <c r="KIW60" s="73"/>
      <c r="KIX60" s="73"/>
      <c r="KIY60" s="73"/>
      <c r="KIZ60" s="73"/>
      <c r="KJA60" s="73"/>
      <c r="KJB60" s="73"/>
      <c r="KJC60" s="73"/>
      <c r="KJD60" s="73"/>
      <c r="KJE60" s="73"/>
      <c r="KJF60" s="73"/>
      <c r="KJG60" s="73"/>
      <c r="KJH60" s="73"/>
      <c r="KJI60" s="73"/>
      <c r="KJJ60" s="73"/>
      <c r="KJK60" s="73"/>
      <c r="KJL60" s="73"/>
      <c r="KJM60" s="73"/>
      <c r="KJN60" s="73"/>
      <c r="KJO60" s="73"/>
      <c r="KJP60" s="73"/>
      <c r="KJQ60" s="73"/>
      <c r="KJR60" s="73"/>
      <c r="KJS60" s="73"/>
      <c r="KJT60" s="73"/>
      <c r="KJU60" s="73"/>
      <c r="KJV60" s="73"/>
      <c r="KJW60" s="73"/>
      <c r="KJX60" s="73"/>
      <c r="KJY60" s="73"/>
      <c r="KJZ60" s="73"/>
      <c r="KKA60" s="73"/>
      <c r="KKB60" s="73"/>
      <c r="KKC60" s="73"/>
      <c r="KKD60" s="73"/>
      <c r="KKE60" s="73"/>
      <c r="KKF60" s="73"/>
      <c r="KKG60" s="73"/>
      <c r="KKH60" s="73"/>
      <c r="KKI60" s="73"/>
      <c r="KKJ60" s="73"/>
      <c r="KKK60" s="73"/>
      <c r="KKL60" s="73"/>
      <c r="KKM60" s="73"/>
      <c r="KKN60" s="73"/>
      <c r="KKO60" s="73"/>
      <c r="KKP60" s="73"/>
      <c r="KKQ60" s="73"/>
      <c r="KKR60" s="73"/>
      <c r="KKS60" s="73"/>
      <c r="KKT60" s="73"/>
      <c r="KKU60" s="73"/>
      <c r="KKV60" s="73"/>
      <c r="KKW60" s="73"/>
      <c r="KKX60" s="73"/>
      <c r="KKY60" s="73"/>
      <c r="KKZ60" s="73"/>
      <c r="KLA60" s="73"/>
      <c r="KLB60" s="73"/>
      <c r="KLC60" s="73"/>
      <c r="KLD60" s="73"/>
      <c r="KLE60" s="73"/>
      <c r="KLF60" s="73"/>
      <c r="KLG60" s="73"/>
      <c r="KLH60" s="73"/>
      <c r="KLI60" s="73"/>
      <c r="KLJ60" s="73"/>
      <c r="KLK60" s="73"/>
      <c r="KLL60" s="73"/>
      <c r="KLM60" s="73"/>
      <c r="KLN60" s="73"/>
      <c r="KLO60" s="73"/>
      <c r="KLP60" s="73"/>
      <c r="KLQ60" s="73"/>
      <c r="KLR60" s="73"/>
      <c r="KLS60" s="73"/>
      <c r="KLT60" s="73"/>
      <c r="KLU60" s="73"/>
      <c r="KLV60" s="73"/>
      <c r="KLW60" s="73"/>
      <c r="KLX60" s="73"/>
      <c r="KLY60" s="73"/>
      <c r="KLZ60" s="73"/>
      <c r="KMA60" s="73"/>
      <c r="KMB60" s="73"/>
      <c r="KMC60" s="73"/>
      <c r="KMD60" s="73"/>
      <c r="KME60" s="73"/>
      <c r="KMF60" s="73"/>
      <c r="KMG60" s="73"/>
      <c r="KMH60" s="73"/>
      <c r="KMI60" s="73"/>
      <c r="KMJ60" s="73"/>
      <c r="KMK60" s="73"/>
      <c r="KML60" s="73"/>
      <c r="KMM60" s="73"/>
      <c r="KMN60" s="73"/>
      <c r="KMO60" s="73"/>
      <c r="KMP60" s="73"/>
      <c r="KMQ60" s="73"/>
      <c r="KMR60" s="73"/>
      <c r="KMS60" s="73"/>
      <c r="KMT60" s="73"/>
      <c r="KMU60" s="73"/>
      <c r="KMV60" s="73"/>
      <c r="KMW60" s="73"/>
      <c r="KMX60" s="73"/>
      <c r="KMY60" s="73"/>
      <c r="KMZ60" s="73"/>
      <c r="KNA60" s="73"/>
      <c r="KNB60" s="73"/>
      <c r="KNC60" s="73"/>
      <c r="KND60" s="73"/>
      <c r="KNE60" s="73"/>
      <c r="KNF60" s="73"/>
      <c r="KNG60" s="73"/>
      <c r="KNH60" s="73"/>
      <c r="KNI60" s="73"/>
      <c r="KNJ60" s="73"/>
      <c r="KNK60" s="73"/>
      <c r="KNL60" s="73"/>
      <c r="KNM60" s="73"/>
      <c r="KNN60" s="73"/>
      <c r="KNO60" s="73"/>
      <c r="KNP60" s="73"/>
      <c r="KNQ60" s="73"/>
      <c r="KNR60" s="73"/>
      <c r="KNS60" s="73"/>
      <c r="KNT60" s="73"/>
      <c r="KNU60" s="73"/>
      <c r="KNV60" s="73"/>
      <c r="KNW60" s="73"/>
      <c r="KNX60" s="73"/>
      <c r="KNY60" s="73"/>
      <c r="KNZ60" s="73"/>
      <c r="KOA60" s="73"/>
      <c r="KOB60" s="73"/>
      <c r="KOC60" s="73"/>
      <c r="KOD60" s="73"/>
      <c r="KOE60" s="73"/>
      <c r="KOF60" s="73"/>
      <c r="KOG60" s="73"/>
      <c r="KOH60" s="73"/>
      <c r="KOI60" s="73"/>
      <c r="KOJ60" s="73"/>
      <c r="KOK60" s="73"/>
      <c r="KOL60" s="73"/>
      <c r="KOM60" s="73"/>
      <c r="KON60" s="73"/>
      <c r="KOO60" s="73"/>
      <c r="KOP60" s="73"/>
      <c r="KOQ60" s="73"/>
      <c r="KOR60" s="73"/>
      <c r="KOS60" s="73"/>
      <c r="KOT60" s="73"/>
      <c r="KOU60" s="73"/>
      <c r="KOV60" s="73"/>
      <c r="KOW60" s="73"/>
      <c r="KOX60" s="73"/>
      <c r="KOY60" s="73"/>
      <c r="KOZ60" s="73"/>
      <c r="KPA60" s="73"/>
      <c r="KPB60" s="73"/>
      <c r="KPC60" s="73"/>
      <c r="KPD60" s="73"/>
      <c r="KPE60" s="73"/>
      <c r="KPF60" s="73"/>
      <c r="KPG60" s="73"/>
      <c r="KPH60" s="73"/>
      <c r="KPI60" s="73"/>
      <c r="KPJ60" s="73"/>
      <c r="KPK60" s="73"/>
      <c r="KPL60" s="73"/>
      <c r="KPM60" s="73"/>
      <c r="KPN60" s="73"/>
      <c r="KPO60" s="73"/>
      <c r="KPP60" s="73"/>
      <c r="KPQ60" s="73"/>
      <c r="KPR60" s="73"/>
      <c r="KPS60" s="73"/>
      <c r="KPT60" s="73"/>
      <c r="KPU60" s="73"/>
      <c r="KPV60" s="73"/>
      <c r="KPW60" s="73"/>
      <c r="KPX60" s="73"/>
      <c r="KPY60" s="73"/>
      <c r="KPZ60" s="73"/>
      <c r="KQA60" s="73"/>
      <c r="KQB60" s="73"/>
      <c r="KQC60" s="73"/>
      <c r="KQD60" s="73"/>
      <c r="KQE60" s="73"/>
      <c r="KQF60" s="73"/>
      <c r="KQG60" s="73"/>
      <c r="KQH60" s="73"/>
      <c r="KQI60" s="73"/>
      <c r="KQJ60" s="73"/>
      <c r="KQK60" s="73"/>
      <c r="KQL60" s="73"/>
      <c r="KQM60" s="73"/>
      <c r="KQN60" s="73"/>
      <c r="KQO60" s="73"/>
      <c r="KQP60" s="73"/>
      <c r="KQQ60" s="73"/>
      <c r="KQR60" s="73"/>
      <c r="KQS60" s="73"/>
      <c r="KQT60" s="73"/>
      <c r="KQU60" s="73"/>
      <c r="KQV60" s="73"/>
      <c r="KQW60" s="73"/>
      <c r="KQX60" s="73"/>
      <c r="KQY60" s="73"/>
      <c r="KQZ60" s="73"/>
      <c r="KRA60" s="73"/>
      <c r="KRB60" s="73"/>
      <c r="KRC60" s="73"/>
      <c r="KRD60" s="73"/>
      <c r="KRE60" s="73"/>
      <c r="KRF60" s="73"/>
      <c r="KRG60" s="73"/>
      <c r="KRH60" s="73"/>
      <c r="KRI60" s="73"/>
      <c r="KRJ60" s="73"/>
      <c r="KRK60" s="73"/>
      <c r="KRL60" s="73"/>
      <c r="KRM60" s="73"/>
      <c r="KRN60" s="73"/>
      <c r="KRO60" s="73"/>
      <c r="KRP60" s="73"/>
      <c r="KRQ60" s="73"/>
      <c r="KRR60" s="73"/>
      <c r="KRS60" s="73"/>
      <c r="KRT60" s="73"/>
      <c r="KRU60" s="73"/>
      <c r="KRV60" s="73"/>
      <c r="KRW60" s="73"/>
      <c r="KRX60" s="73"/>
      <c r="KRY60" s="73"/>
      <c r="KRZ60" s="73"/>
      <c r="KSA60" s="73"/>
      <c r="KSB60" s="73"/>
      <c r="KSC60" s="73"/>
      <c r="KSD60" s="73"/>
      <c r="KSE60" s="73"/>
      <c r="KSF60" s="73"/>
      <c r="KSG60" s="73"/>
      <c r="KSH60" s="73"/>
      <c r="KSI60" s="73"/>
      <c r="KSJ60" s="73"/>
      <c r="KSK60" s="73"/>
      <c r="KSL60" s="73"/>
      <c r="KSM60" s="73"/>
      <c r="KSN60" s="73"/>
      <c r="KSO60" s="73"/>
      <c r="KSP60" s="73"/>
      <c r="KSQ60" s="73"/>
      <c r="KSR60" s="73"/>
      <c r="KSS60" s="73"/>
      <c r="KST60" s="73"/>
      <c r="KSU60" s="73"/>
      <c r="KSV60" s="73"/>
      <c r="KSW60" s="73"/>
      <c r="KSX60" s="73"/>
      <c r="KSY60" s="73"/>
      <c r="KSZ60" s="73"/>
      <c r="KTA60" s="73"/>
      <c r="KTB60" s="73"/>
      <c r="KTC60" s="73"/>
      <c r="KTD60" s="73"/>
      <c r="KTE60" s="73"/>
      <c r="KTF60" s="73"/>
      <c r="KTG60" s="73"/>
      <c r="KTH60" s="73"/>
      <c r="KTI60" s="73"/>
      <c r="KTJ60" s="73"/>
      <c r="KTK60" s="73"/>
      <c r="KTL60" s="73"/>
      <c r="KTM60" s="73"/>
      <c r="KTN60" s="73"/>
      <c r="KTO60" s="73"/>
      <c r="KTP60" s="73"/>
      <c r="KTQ60" s="73"/>
      <c r="KTR60" s="73"/>
      <c r="KTS60" s="73"/>
      <c r="KTT60" s="73"/>
      <c r="KTU60" s="73"/>
      <c r="KTV60" s="73"/>
      <c r="KTW60" s="73"/>
      <c r="KTX60" s="73"/>
      <c r="KTY60" s="73"/>
      <c r="KTZ60" s="73"/>
      <c r="KUA60" s="73"/>
      <c r="KUB60" s="73"/>
      <c r="KUC60" s="73"/>
      <c r="KUD60" s="73"/>
      <c r="KUE60" s="73"/>
      <c r="KUF60" s="73"/>
      <c r="KUG60" s="73"/>
      <c r="KUH60" s="73"/>
      <c r="KUI60" s="73"/>
      <c r="KUJ60" s="73"/>
      <c r="KUK60" s="73"/>
      <c r="KUL60" s="73"/>
      <c r="KUM60" s="73"/>
      <c r="KUN60" s="73"/>
      <c r="KUO60" s="73"/>
      <c r="KUP60" s="73"/>
      <c r="KUQ60" s="73"/>
      <c r="KUR60" s="73"/>
      <c r="KUS60" s="73"/>
      <c r="KUT60" s="73"/>
      <c r="KUU60" s="73"/>
      <c r="KUV60" s="73"/>
      <c r="KUW60" s="73"/>
      <c r="KUX60" s="73"/>
      <c r="KUY60" s="73"/>
      <c r="KUZ60" s="73"/>
      <c r="KVA60" s="73"/>
      <c r="KVB60" s="73"/>
      <c r="KVC60" s="73"/>
      <c r="KVD60" s="73"/>
      <c r="KVE60" s="73"/>
      <c r="KVF60" s="73"/>
      <c r="KVG60" s="73"/>
      <c r="KVH60" s="73"/>
      <c r="KVI60" s="73"/>
      <c r="KVJ60" s="73"/>
      <c r="KVK60" s="73"/>
      <c r="KVL60" s="73"/>
      <c r="KVM60" s="73"/>
      <c r="KVN60" s="73"/>
      <c r="KVO60" s="73"/>
      <c r="KVP60" s="73"/>
      <c r="KVQ60" s="73"/>
      <c r="KVR60" s="73"/>
      <c r="KVS60" s="73"/>
      <c r="KVT60" s="73"/>
      <c r="KVU60" s="73"/>
      <c r="KVV60" s="73"/>
      <c r="KVW60" s="73"/>
      <c r="KVX60" s="73"/>
      <c r="KVY60" s="73"/>
      <c r="KVZ60" s="73"/>
      <c r="KWA60" s="73"/>
      <c r="KWB60" s="73"/>
      <c r="KWC60" s="73"/>
      <c r="KWD60" s="73"/>
      <c r="KWE60" s="73"/>
      <c r="KWF60" s="73"/>
      <c r="KWG60" s="73"/>
      <c r="KWH60" s="73"/>
      <c r="KWI60" s="73"/>
      <c r="KWJ60" s="73"/>
      <c r="KWK60" s="73"/>
      <c r="KWL60" s="73"/>
      <c r="KWM60" s="73"/>
      <c r="KWN60" s="73"/>
      <c r="KWO60" s="73"/>
      <c r="KWP60" s="73"/>
      <c r="KWQ60" s="73"/>
      <c r="KWR60" s="73"/>
      <c r="KWS60" s="73"/>
      <c r="KWT60" s="73"/>
      <c r="KWU60" s="73"/>
      <c r="KWV60" s="73"/>
      <c r="KWW60" s="73"/>
      <c r="KWX60" s="73"/>
      <c r="KWY60" s="73"/>
      <c r="KWZ60" s="73"/>
      <c r="KXA60" s="73"/>
      <c r="KXB60" s="73"/>
      <c r="KXC60" s="73"/>
      <c r="KXD60" s="73"/>
      <c r="KXE60" s="73"/>
      <c r="KXF60" s="73"/>
      <c r="KXG60" s="73"/>
      <c r="KXH60" s="73"/>
      <c r="KXI60" s="73"/>
      <c r="KXJ60" s="73"/>
      <c r="KXK60" s="73"/>
      <c r="KXL60" s="73"/>
      <c r="KXM60" s="73"/>
      <c r="KXN60" s="73"/>
      <c r="KXO60" s="73"/>
      <c r="KXP60" s="73"/>
      <c r="KXQ60" s="73"/>
      <c r="KXR60" s="73"/>
      <c r="KXS60" s="73"/>
      <c r="KXT60" s="73"/>
      <c r="KXU60" s="73"/>
      <c r="KXV60" s="73"/>
      <c r="KXW60" s="73"/>
      <c r="KXX60" s="73"/>
      <c r="KXY60" s="73"/>
      <c r="KXZ60" s="73"/>
      <c r="KYA60" s="73"/>
      <c r="KYB60" s="73"/>
      <c r="KYC60" s="73"/>
      <c r="KYD60" s="73"/>
      <c r="KYE60" s="73"/>
      <c r="KYF60" s="73"/>
      <c r="KYG60" s="73"/>
      <c r="KYH60" s="73"/>
      <c r="KYI60" s="73"/>
      <c r="KYJ60" s="73"/>
      <c r="KYK60" s="73"/>
      <c r="KYL60" s="73"/>
      <c r="KYM60" s="73"/>
      <c r="KYN60" s="73"/>
      <c r="KYO60" s="73"/>
      <c r="KYP60" s="73"/>
      <c r="KYQ60" s="73"/>
      <c r="KYR60" s="73"/>
      <c r="KYS60" s="73"/>
      <c r="KYT60" s="73"/>
      <c r="KYU60" s="73"/>
      <c r="KYV60" s="73"/>
      <c r="KYW60" s="73"/>
      <c r="KYX60" s="73"/>
      <c r="KYY60" s="73"/>
      <c r="KYZ60" s="73"/>
      <c r="KZA60" s="73"/>
      <c r="KZB60" s="73"/>
      <c r="KZC60" s="73"/>
      <c r="KZD60" s="73"/>
      <c r="KZE60" s="73"/>
      <c r="KZF60" s="73"/>
      <c r="KZG60" s="73"/>
      <c r="KZH60" s="73"/>
      <c r="KZI60" s="73"/>
      <c r="KZJ60" s="73"/>
      <c r="KZK60" s="73"/>
      <c r="KZL60" s="73"/>
      <c r="KZM60" s="73"/>
      <c r="KZN60" s="73"/>
      <c r="KZO60" s="73"/>
      <c r="KZP60" s="73"/>
      <c r="KZQ60" s="73"/>
      <c r="KZR60" s="73"/>
      <c r="KZS60" s="73"/>
      <c r="KZT60" s="73"/>
      <c r="KZU60" s="73"/>
      <c r="KZV60" s="73"/>
      <c r="KZW60" s="73"/>
      <c r="KZX60" s="73"/>
      <c r="KZY60" s="73"/>
      <c r="KZZ60" s="73"/>
      <c r="LAA60" s="73"/>
      <c r="LAB60" s="73"/>
      <c r="LAC60" s="73"/>
      <c r="LAD60" s="73"/>
      <c r="LAE60" s="73"/>
      <c r="LAF60" s="73"/>
      <c r="LAG60" s="73"/>
      <c r="LAH60" s="73"/>
      <c r="LAI60" s="73"/>
      <c r="LAJ60" s="73"/>
      <c r="LAK60" s="73"/>
      <c r="LAL60" s="73"/>
      <c r="LAM60" s="73"/>
      <c r="LAN60" s="73"/>
      <c r="LAO60" s="73"/>
      <c r="LAP60" s="73"/>
      <c r="LAQ60" s="73"/>
      <c r="LAR60" s="73"/>
      <c r="LAS60" s="73"/>
      <c r="LAT60" s="73"/>
      <c r="LAU60" s="73"/>
      <c r="LAV60" s="73"/>
      <c r="LAW60" s="73"/>
      <c r="LAX60" s="73"/>
      <c r="LAY60" s="73"/>
      <c r="LAZ60" s="73"/>
      <c r="LBA60" s="73"/>
      <c r="LBB60" s="73"/>
      <c r="LBC60" s="73"/>
      <c r="LBD60" s="73"/>
      <c r="LBE60" s="73"/>
      <c r="LBF60" s="73"/>
      <c r="LBG60" s="73"/>
      <c r="LBH60" s="73"/>
      <c r="LBI60" s="73"/>
      <c r="LBJ60" s="73"/>
      <c r="LBK60" s="73"/>
      <c r="LBL60" s="73"/>
      <c r="LBM60" s="73"/>
      <c r="LBN60" s="73"/>
      <c r="LBO60" s="73"/>
      <c r="LBP60" s="73"/>
      <c r="LBQ60" s="73"/>
      <c r="LBR60" s="73"/>
      <c r="LBS60" s="73"/>
      <c r="LBT60" s="73"/>
      <c r="LBU60" s="73"/>
      <c r="LBV60" s="73"/>
      <c r="LBW60" s="73"/>
      <c r="LBX60" s="73"/>
      <c r="LBY60" s="73"/>
      <c r="LBZ60" s="73"/>
      <c r="LCA60" s="73"/>
      <c r="LCB60" s="73"/>
      <c r="LCC60" s="73"/>
      <c r="LCD60" s="73"/>
      <c r="LCE60" s="73"/>
      <c r="LCF60" s="73"/>
      <c r="LCG60" s="73"/>
      <c r="LCH60" s="73"/>
      <c r="LCI60" s="73"/>
      <c r="LCJ60" s="73"/>
      <c r="LCK60" s="73"/>
      <c r="LCL60" s="73"/>
      <c r="LCM60" s="73"/>
      <c r="LCN60" s="73"/>
      <c r="LCO60" s="73"/>
      <c r="LCP60" s="73"/>
      <c r="LCQ60" s="73"/>
      <c r="LCR60" s="73"/>
      <c r="LCS60" s="73"/>
      <c r="LCT60" s="73"/>
      <c r="LCU60" s="73"/>
      <c r="LCV60" s="73"/>
      <c r="LCW60" s="73"/>
      <c r="LCX60" s="73"/>
      <c r="LCY60" s="73"/>
      <c r="LCZ60" s="73"/>
      <c r="LDA60" s="73"/>
      <c r="LDB60" s="73"/>
      <c r="LDC60" s="73"/>
      <c r="LDD60" s="73"/>
      <c r="LDE60" s="73"/>
      <c r="LDF60" s="73"/>
      <c r="LDG60" s="73"/>
      <c r="LDH60" s="73"/>
      <c r="LDI60" s="73"/>
      <c r="LDJ60" s="73"/>
      <c r="LDK60" s="73"/>
      <c r="LDL60" s="73"/>
      <c r="LDM60" s="73"/>
      <c r="LDN60" s="73"/>
      <c r="LDO60" s="73"/>
      <c r="LDP60" s="73"/>
      <c r="LDQ60" s="73"/>
      <c r="LDR60" s="73"/>
      <c r="LDS60" s="73"/>
      <c r="LDT60" s="73"/>
      <c r="LDU60" s="73"/>
      <c r="LDV60" s="73"/>
      <c r="LDW60" s="73"/>
      <c r="LDX60" s="73"/>
      <c r="LDY60" s="73"/>
      <c r="LDZ60" s="73"/>
      <c r="LEA60" s="73"/>
      <c r="LEB60" s="73"/>
      <c r="LEC60" s="73"/>
      <c r="LED60" s="73"/>
      <c r="LEE60" s="73"/>
      <c r="LEF60" s="73"/>
      <c r="LEG60" s="73"/>
      <c r="LEH60" s="73"/>
      <c r="LEI60" s="73"/>
      <c r="LEJ60" s="73"/>
      <c r="LEK60" s="73"/>
      <c r="LEL60" s="73"/>
      <c r="LEM60" s="73"/>
      <c r="LEN60" s="73"/>
      <c r="LEO60" s="73"/>
      <c r="LEP60" s="73"/>
      <c r="LEQ60" s="73"/>
      <c r="LER60" s="73"/>
      <c r="LES60" s="73"/>
      <c r="LET60" s="73"/>
      <c r="LEU60" s="73"/>
      <c r="LEV60" s="73"/>
      <c r="LEW60" s="73"/>
      <c r="LEX60" s="73"/>
      <c r="LEY60" s="73"/>
      <c r="LEZ60" s="73"/>
      <c r="LFA60" s="73"/>
      <c r="LFB60" s="73"/>
      <c r="LFC60" s="73"/>
      <c r="LFD60" s="73"/>
      <c r="LFE60" s="73"/>
      <c r="LFF60" s="73"/>
      <c r="LFG60" s="73"/>
      <c r="LFH60" s="73"/>
      <c r="LFI60" s="73"/>
      <c r="LFJ60" s="73"/>
      <c r="LFK60" s="73"/>
      <c r="LFL60" s="73"/>
      <c r="LFM60" s="73"/>
      <c r="LFN60" s="73"/>
      <c r="LFO60" s="73"/>
      <c r="LFP60" s="73"/>
      <c r="LFQ60" s="73"/>
      <c r="LFR60" s="73"/>
      <c r="LFS60" s="73"/>
      <c r="LFT60" s="73"/>
      <c r="LFU60" s="73"/>
      <c r="LFV60" s="73"/>
      <c r="LFW60" s="73"/>
      <c r="LFX60" s="73"/>
      <c r="LFY60" s="73"/>
      <c r="LFZ60" s="73"/>
      <c r="LGA60" s="73"/>
      <c r="LGB60" s="73"/>
      <c r="LGC60" s="73"/>
      <c r="LGD60" s="73"/>
      <c r="LGE60" s="73"/>
      <c r="LGF60" s="73"/>
      <c r="LGG60" s="73"/>
      <c r="LGH60" s="73"/>
      <c r="LGI60" s="73"/>
      <c r="LGJ60" s="73"/>
      <c r="LGK60" s="73"/>
      <c r="LGL60" s="73"/>
      <c r="LGM60" s="73"/>
      <c r="LGN60" s="73"/>
      <c r="LGO60" s="73"/>
      <c r="LGP60" s="73"/>
      <c r="LGQ60" s="73"/>
      <c r="LGR60" s="73"/>
      <c r="LGS60" s="73"/>
      <c r="LGT60" s="73"/>
      <c r="LGU60" s="73"/>
      <c r="LGV60" s="73"/>
      <c r="LGW60" s="73"/>
      <c r="LGX60" s="73"/>
      <c r="LGY60" s="73"/>
      <c r="LGZ60" s="73"/>
      <c r="LHA60" s="73"/>
      <c r="LHB60" s="73"/>
      <c r="LHC60" s="73"/>
      <c r="LHD60" s="73"/>
      <c r="LHE60" s="73"/>
      <c r="LHF60" s="73"/>
      <c r="LHG60" s="73"/>
      <c r="LHH60" s="73"/>
      <c r="LHI60" s="73"/>
      <c r="LHJ60" s="73"/>
      <c r="LHK60" s="73"/>
      <c r="LHL60" s="73"/>
      <c r="LHM60" s="73"/>
      <c r="LHN60" s="73"/>
      <c r="LHO60" s="73"/>
      <c r="LHP60" s="73"/>
      <c r="LHQ60" s="73"/>
      <c r="LHR60" s="73"/>
      <c r="LHS60" s="73"/>
      <c r="LHT60" s="73"/>
      <c r="LHU60" s="73"/>
      <c r="LHV60" s="73"/>
      <c r="LHW60" s="73"/>
      <c r="LHX60" s="73"/>
      <c r="LHY60" s="73"/>
      <c r="LHZ60" s="73"/>
      <c r="LIA60" s="73"/>
      <c r="LIB60" s="73"/>
      <c r="LIC60" s="73"/>
      <c r="LID60" s="73"/>
      <c r="LIE60" s="73"/>
      <c r="LIF60" s="73"/>
      <c r="LIG60" s="73"/>
      <c r="LIH60" s="73"/>
      <c r="LII60" s="73"/>
      <c r="LIJ60" s="73"/>
      <c r="LIK60" s="73"/>
      <c r="LIL60" s="73"/>
      <c r="LIM60" s="73"/>
      <c r="LIN60" s="73"/>
      <c r="LIO60" s="73"/>
      <c r="LIP60" s="73"/>
      <c r="LIQ60" s="73"/>
      <c r="LIR60" s="73"/>
      <c r="LIS60" s="73"/>
      <c r="LIT60" s="73"/>
      <c r="LIU60" s="73"/>
      <c r="LIV60" s="73"/>
      <c r="LIW60" s="73"/>
      <c r="LIX60" s="73"/>
      <c r="LIY60" s="73"/>
      <c r="LIZ60" s="73"/>
      <c r="LJA60" s="73"/>
      <c r="LJB60" s="73"/>
      <c r="LJC60" s="73"/>
      <c r="LJD60" s="73"/>
      <c r="LJE60" s="73"/>
      <c r="LJF60" s="73"/>
      <c r="LJG60" s="73"/>
      <c r="LJH60" s="73"/>
      <c r="LJI60" s="73"/>
      <c r="LJJ60" s="73"/>
      <c r="LJK60" s="73"/>
      <c r="LJL60" s="73"/>
      <c r="LJM60" s="73"/>
      <c r="LJN60" s="73"/>
      <c r="LJO60" s="73"/>
      <c r="LJP60" s="73"/>
      <c r="LJQ60" s="73"/>
      <c r="LJR60" s="73"/>
      <c r="LJS60" s="73"/>
      <c r="LJT60" s="73"/>
      <c r="LJU60" s="73"/>
      <c r="LJV60" s="73"/>
      <c r="LJW60" s="73"/>
      <c r="LJX60" s="73"/>
      <c r="LJY60" s="73"/>
      <c r="LJZ60" s="73"/>
      <c r="LKA60" s="73"/>
      <c r="LKB60" s="73"/>
      <c r="LKC60" s="73"/>
      <c r="LKD60" s="73"/>
      <c r="LKE60" s="73"/>
      <c r="LKF60" s="73"/>
      <c r="LKG60" s="73"/>
      <c r="LKH60" s="73"/>
      <c r="LKI60" s="73"/>
      <c r="LKJ60" s="73"/>
      <c r="LKK60" s="73"/>
      <c r="LKL60" s="73"/>
      <c r="LKM60" s="73"/>
      <c r="LKN60" s="73"/>
      <c r="LKO60" s="73"/>
      <c r="LKP60" s="73"/>
      <c r="LKQ60" s="73"/>
      <c r="LKR60" s="73"/>
      <c r="LKS60" s="73"/>
      <c r="LKT60" s="73"/>
      <c r="LKU60" s="73"/>
      <c r="LKV60" s="73"/>
      <c r="LKW60" s="73"/>
      <c r="LKX60" s="73"/>
      <c r="LKY60" s="73"/>
      <c r="LKZ60" s="73"/>
      <c r="LLA60" s="73"/>
      <c r="LLB60" s="73"/>
      <c r="LLC60" s="73"/>
      <c r="LLD60" s="73"/>
      <c r="LLE60" s="73"/>
      <c r="LLF60" s="73"/>
      <c r="LLG60" s="73"/>
      <c r="LLH60" s="73"/>
      <c r="LLI60" s="73"/>
      <c r="LLJ60" s="73"/>
      <c r="LLK60" s="73"/>
      <c r="LLL60" s="73"/>
      <c r="LLM60" s="73"/>
      <c r="LLN60" s="73"/>
      <c r="LLO60" s="73"/>
      <c r="LLP60" s="73"/>
      <c r="LLQ60" s="73"/>
      <c r="LLR60" s="73"/>
      <c r="LLS60" s="73"/>
      <c r="LLT60" s="73"/>
      <c r="LLU60" s="73"/>
      <c r="LLV60" s="73"/>
      <c r="LLW60" s="73"/>
      <c r="LLX60" s="73"/>
      <c r="LLY60" s="73"/>
      <c r="LLZ60" s="73"/>
      <c r="LMA60" s="73"/>
      <c r="LMB60" s="73"/>
      <c r="LMC60" s="73"/>
      <c r="LMD60" s="73"/>
      <c r="LME60" s="73"/>
      <c r="LMF60" s="73"/>
      <c r="LMG60" s="73"/>
      <c r="LMH60" s="73"/>
      <c r="LMI60" s="73"/>
      <c r="LMJ60" s="73"/>
      <c r="LMK60" s="73"/>
      <c r="LML60" s="73"/>
      <c r="LMM60" s="73"/>
      <c r="LMN60" s="73"/>
      <c r="LMO60" s="73"/>
      <c r="LMP60" s="73"/>
      <c r="LMQ60" s="73"/>
      <c r="LMR60" s="73"/>
      <c r="LMS60" s="73"/>
      <c r="LMT60" s="73"/>
      <c r="LMU60" s="73"/>
      <c r="LMV60" s="73"/>
      <c r="LMW60" s="73"/>
      <c r="LMX60" s="73"/>
      <c r="LMY60" s="73"/>
      <c r="LMZ60" s="73"/>
      <c r="LNA60" s="73"/>
      <c r="LNB60" s="73"/>
      <c r="LNC60" s="73"/>
      <c r="LND60" s="73"/>
      <c r="LNE60" s="73"/>
      <c r="LNF60" s="73"/>
      <c r="LNG60" s="73"/>
      <c r="LNH60" s="73"/>
      <c r="LNI60" s="73"/>
      <c r="LNJ60" s="73"/>
      <c r="LNK60" s="73"/>
      <c r="LNL60" s="73"/>
      <c r="LNM60" s="73"/>
      <c r="LNN60" s="73"/>
      <c r="LNO60" s="73"/>
      <c r="LNP60" s="73"/>
      <c r="LNQ60" s="73"/>
      <c r="LNR60" s="73"/>
      <c r="LNS60" s="73"/>
      <c r="LNT60" s="73"/>
      <c r="LNU60" s="73"/>
      <c r="LNV60" s="73"/>
      <c r="LNW60" s="73"/>
      <c r="LNX60" s="73"/>
      <c r="LNY60" s="73"/>
      <c r="LNZ60" s="73"/>
      <c r="LOA60" s="73"/>
      <c r="LOB60" s="73"/>
      <c r="LOC60" s="73"/>
      <c r="LOD60" s="73"/>
      <c r="LOE60" s="73"/>
      <c r="LOF60" s="73"/>
      <c r="LOG60" s="73"/>
      <c r="LOH60" s="73"/>
      <c r="LOI60" s="73"/>
      <c r="LOJ60" s="73"/>
      <c r="LOK60" s="73"/>
      <c r="LOL60" s="73"/>
      <c r="LOM60" s="73"/>
      <c r="LON60" s="73"/>
      <c r="LOO60" s="73"/>
      <c r="LOP60" s="73"/>
      <c r="LOQ60" s="73"/>
      <c r="LOR60" s="73"/>
      <c r="LOS60" s="73"/>
      <c r="LOT60" s="73"/>
      <c r="LOU60" s="73"/>
      <c r="LOV60" s="73"/>
      <c r="LOW60" s="73"/>
      <c r="LOX60" s="73"/>
      <c r="LOY60" s="73"/>
      <c r="LOZ60" s="73"/>
      <c r="LPA60" s="73"/>
      <c r="LPB60" s="73"/>
      <c r="LPC60" s="73"/>
      <c r="LPD60" s="73"/>
      <c r="LPE60" s="73"/>
      <c r="LPF60" s="73"/>
      <c r="LPG60" s="73"/>
      <c r="LPH60" s="73"/>
      <c r="LPI60" s="73"/>
      <c r="LPJ60" s="73"/>
      <c r="LPK60" s="73"/>
      <c r="LPL60" s="73"/>
      <c r="LPM60" s="73"/>
      <c r="LPN60" s="73"/>
      <c r="LPO60" s="73"/>
      <c r="LPP60" s="73"/>
      <c r="LPQ60" s="73"/>
      <c r="LPR60" s="73"/>
      <c r="LPS60" s="73"/>
      <c r="LPT60" s="73"/>
      <c r="LPU60" s="73"/>
      <c r="LPV60" s="73"/>
      <c r="LPW60" s="73"/>
      <c r="LPX60" s="73"/>
      <c r="LPY60" s="73"/>
      <c r="LPZ60" s="73"/>
      <c r="LQA60" s="73"/>
      <c r="LQB60" s="73"/>
      <c r="LQC60" s="73"/>
      <c r="LQD60" s="73"/>
      <c r="LQE60" s="73"/>
      <c r="LQF60" s="73"/>
      <c r="LQG60" s="73"/>
      <c r="LQH60" s="73"/>
      <c r="LQI60" s="73"/>
      <c r="LQJ60" s="73"/>
      <c r="LQK60" s="73"/>
      <c r="LQL60" s="73"/>
      <c r="LQM60" s="73"/>
      <c r="LQN60" s="73"/>
      <c r="LQO60" s="73"/>
      <c r="LQP60" s="73"/>
      <c r="LQQ60" s="73"/>
      <c r="LQR60" s="73"/>
      <c r="LQS60" s="73"/>
      <c r="LQT60" s="73"/>
      <c r="LQU60" s="73"/>
      <c r="LQV60" s="73"/>
      <c r="LQW60" s="73"/>
      <c r="LQX60" s="73"/>
      <c r="LQY60" s="73"/>
      <c r="LQZ60" s="73"/>
      <c r="LRA60" s="73"/>
      <c r="LRB60" s="73"/>
      <c r="LRC60" s="73"/>
      <c r="LRD60" s="73"/>
      <c r="LRE60" s="73"/>
      <c r="LRF60" s="73"/>
      <c r="LRG60" s="73"/>
      <c r="LRH60" s="73"/>
      <c r="LRI60" s="73"/>
      <c r="LRJ60" s="73"/>
      <c r="LRK60" s="73"/>
      <c r="LRL60" s="73"/>
      <c r="LRM60" s="73"/>
      <c r="LRN60" s="73"/>
      <c r="LRO60" s="73"/>
      <c r="LRP60" s="73"/>
      <c r="LRQ60" s="73"/>
      <c r="LRR60" s="73"/>
      <c r="LRS60" s="73"/>
      <c r="LRT60" s="73"/>
      <c r="LRU60" s="73"/>
      <c r="LRV60" s="73"/>
      <c r="LRW60" s="73"/>
      <c r="LRX60" s="73"/>
      <c r="LRY60" s="73"/>
      <c r="LRZ60" s="73"/>
      <c r="LSA60" s="73"/>
      <c r="LSB60" s="73"/>
      <c r="LSC60" s="73"/>
      <c r="LSD60" s="73"/>
      <c r="LSE60" s="73"/>
      <c r="LSF60" s="73"/>
      <c r="LSG60" s="73"/>
      <c r="LSH60" s="73"/>
      <c r="LSI60" s="73"/>
      <c r="LSJ60" s="73"/>
      <c r="LSK60" s="73"/>
      <c r="LSL60" s="73"/>
      <c r="LSM60" s="73"/>
      <c r="LSN60" s="73"/>
      <c r="LSO60" s="73"/>
      <c r="LSP60" s="73"/>
      <c r="LSQ60" s="73"/>
      <c r="LSR60" s="73"/>
      <c r="LSS60" s="73"/>
      <c r="LST60" s="73"/>
      <c r="LSU60" s="73"/>
      <c r="LSV60" s="73"/>
      <c r="LSW60" s="73"/>
      <c r="LSX60" s="73"/>
      <c r="LSY60" s="73"/>
      <c r="LSZ60" s="73"/>
      <c r="LTA60" s="73"/>
      <c r="LTB60" s="73"/>
      <c r="LTC60" s="73"/>
      <c r="LTD60" s="73"/>
      <c r="LTE60" s="73"/>
      <c r="LTF60" s="73"/>
      <c r="LTG60" s="73"/>
      <c r="LTH60" s="73"/>
      <c r="LTI60" s="73"/>
      <c r="LTJ60" s="73"/>
      <c r="LTK60" s="73"/>
      <c r="LTL60" s="73"/>
      <c r="LTM60" s="73"/>
      <c r="LTN60" s="73"/>
      <c r="LTO60" s="73"/>
      <c r="LTP60" s="73"/>
      <c r="LTQ60" s="73"/>
      <c r="LTR60" s="73"/>
      <c r="LTS60" s="73"/>
      <c r="LTT60" s="73"/>
      <c r="LTU60" s="73"/>
      <c r="LTV60" s="73"/>
      <c r="LTW60" s="73"/>
      <c r="LTX60" s="73"/>
      <c r="LTY60" s="73"/>
      <c r="LTZ60" s="73"/>
      <c r="LUA60" s="73"/>
      <c r="LUB60" s="73"/>
      <c r="LUC60" s="73"/>
      <c r="LUD60" s="73"/>
      <c r="LUE60" s="73"/>
      <c r="LUF60" s="73"/>
      <c r="LUG60" s="73"/>
      <c r="LUH60" s="73"/>
      <c r="LUI60" s="73"/>
      <c r="LUJ60" s="73"/>
      <c r="LUK60" s="73"/>
      <c r="LUL60" s="73"/>
      <c r="LUM60" s="73"/>
      <c r="LUN60" s="73"/>
      <c r="LUO60" s="73"/>
      <c r="LUP60" s="73"/>
      <c r="LUQ60" s="73"/>
      <c r="LUR60" s="73"/>
      <c r="LUS60" s="73"/>
      <c r="LUT60" s="73"/>
      <c r="LUU60" s="73"/>
      <c r="LUV60" s="73"/>
      <c r="LUW60" s="73"/>
      <c r="LUX60" s="73"/>
      <c r="LUY60" s="73"/>
      <c r="LUZ60" s="73"/>
      <c r="LVA60" s="73"/>
      <c r="LVB60" s="73"/>
      <c r="LVC60" s="73"/>
      <c r="LVD60" s="73"/>
      <c r="LVE60" s="73"/>
      <c r="LVF60" s="73"/>
      <c r="LVG60" s="73"/>
      <c r="LVH60" s="73"/>
      <c r="LVI60" s="73"/>
      <c r="LVJ60" s="73"/>
      <c r="LVK60" s="73"/>
      <c r="LVL60" s="73"/>
      <c r="LVM60" s="73"/>
      <c r="LVN60" s="73"/>
      <c r="LVO60" s="73"/>
      <c r="LVP60" s="73"/>
      <c r="LVQ60" s="73"/>
      <c r="LVR60" s="73"/>
      <c r="LVS60" s="73"/>
      <c r="LVT60" s="73"/>
      <c r="LVU60" s="73"/>
      <c r="LVV60" s="73"/>
      <c r="LVW60" s="73"/>
      <c r="LVX60" s="73"/>
      <c r="LVY60" s="73"/>
      <c r="LVZ60" s="73"/>
      <c r="LWA60" s="73"/>
      <c r="LWB60" s="73"/>
      <c r="LWC60" s="73"/>
      <c r="LWD60" s="73"/>
      <c r="LWE60" s="73"/>
      <c r="LWF60" s="73"/>
      <c r="LWG60" s="73"/>
      <c r="LWH60" s="73"/>
      <c r="LWI60" s="73"/>
      <c r="LWJ60" s="73"/>
      <c r="LWK60" s="73"/>
      <c r="LWL60" s="73"/>
      <c r="LWM60" s="73"/>
      <c r="LWN60" s="73"/>
      <c r="LWO60" s="73"/>
      <c r="LWP60" s="73"/>
      <c r="LWQ60" s="73"/>
      <c r="LWR60" s="73"/>
      <c r="LWS60" s="73"/>
      <c r="LWT60" s="73"/>
      <c r="LWU60" s="73"/>
      <c r="LWV60" s="73"/>
      <c r="LWW60" s="73"/>
      <c r="LWX60" s="73"/>
      <c r="LWY60" s="73"/>
      <c r="LWZ60" s="73"/>
      <c r="LXA60" s="73"/>
      <c r="LXB60" s="73"/>
      <c r="LXC60" s="73"/>
      <c r="LXD60" s="73"/>
      <c r="LXE60" s="73"/>
      <c r="LXF60" s="73"/>
      <c r="LXG60" s="73"/>
      <c r="LXH60" s="73"/>
      <c r="LXI60" s="73"/>
      <c r="LXJ60" s="73"/>
      <c r="LXK60" s="73"/>
      <c r="LXL60" s="73"/>
      <c r="LXM60" s="73"/>
      <c r="LXN60" s="73"/>
      <c r="LXO60" s="73"/>
      <c r="LXP60" s="73"/>
      <c r="LXQ60" s="73"/>
      <c r="LXR60" s="73"/>
      <c r="LXS60" s="73"/>
      <c r="LXT60" s="73"/>
      <c r="LXU60" s="73"/>
      <c r="LXV60" s="73"/>
      <c r="LXW60" s="73"/>
      <c r="LXX60" s="73"/>
      <c r="LXY60" s="73"/>
      <c r="LXZ60" s="73"/>
      <c r="LYA60" s="73"/>
      <c r="LYB60" s="73"/>
      <c r="LYC60" s="73"/>
      <c r="LYD60" s="73"/>
      <c r="LYE60" s="73"/>
      <c r="LYF60" s="73"/>
      <c r="LYG60" s="73"/>
      <c r="LYH60" s="73"/>
      <c r="LYI60" s="73"/>
      <c r="LYJ60" s="73"/>
      <c r="LYK60" s="73"/>
      <c r="LYL60" s="73"/>
      <c r="LYM60" s="73"/>
      <c r="LYN60" s="73"/>
      <c r="LYO60" s="73"/>
      <c r="LYP60" s="73"/>
      <c r="LYQ60" s="73"/>
      <c r="LYR60" s="73"/>
      <c r="LYS60" s="73"/>
      <c r="LYT60" s="73"/>
      <c r="LYU60" s="73"/>
      <c r="LYV60" s="73"/>
      <c r="LYW60" s="73"/>
      <c r="LYX60" s="73"/>
      <c r="LYY60" s="73"/>
      <c r="LYZ60" s="73"/>
      <c r="LZA60" s="73"/>
      <c r="LZB60" s="73"/>
      <c r="LZC60" s="73"/>
      <c r="LZD60" s="73"/>
      <c r="LZE60" s="73"/>
      <c r="LZF60" s="73"/>
      <c r="LZG60" s="73"/>
      <c r="LZH60" s="73"/>
      <c r="LZI60" s="73"/>
      <c r="LZJ60" s="73"/>
      <c r="LZK60" s="73"/>
      <c r="LZL60" s="73"/>
      <c r="LZM60" s="73"/>
      <c r="LZN60" s="73"/>
      <c r="LZO60" s="73"/>
      <c r="LZP60" s="73"/>
      <c r="LZQ60" s="73"/>
      <c r="LZR60" s="73"/>
      <c r="LZS60" s="73"/>
      <c r="LZT60" s="73"/>
      <c r="LZU60" s="73"/>
      <c r="LZV60" s="73"/>
      <c r="LZW60" s="73"/>
      <c r="LZX60" s="73"/>
      <c r="LZY60" s="73"/>
      <c r="LZZ60" s="73"/>
      <c r="MAA60" s="73"/>
      <c r="MAB60" s="73"/>
      <c r="MAC60" s="73"/>
      <c r="MAD60" s="73"/>
      <c r="MAE60" s="73"/>
      <c r="MAF60" s="73"/>
      <c r="MAG60" s="73"/>
      <c r="MAH60" s="73"/>
      <c r="MAI60" s="73"/>
      <c r="MAJ60" s="73"/>
      <c r="MAK60" s="73"/>
      <c r="MAL60" s="73"/>
      <c r="MAM60" s="73"/>
      <c r="MAN60" s="73"/>
      <c r="MAO60" s="73"/>
      <c r="MAP60" s="73"/>
      <c r="MAQ60" s="73"/>
      <c r="MAR60" s="73"/>
      <c r="MAS60" s="73"/>
      <c r="MAT60" s="73"/>
      <c r="MAU60" s="73"/>
      <c r="MAV60" s="73"/>
      <c r="MAW60" s="73"/>
      <c r="MAX60" s="73"/>
      <c r="MAY60" s="73"/>
      <c r="MAZ60" s="73"/>
      <c r="MBA60" s="73"/>
      <c r="MBB60" s="73"/>
      <c r="MBC60" s="73"/>
      <c r="MBD60" s="73"/>
      <c r="MBE60" s="73"/>
      <c r="MBF60" s="73"/>
      <c r="MBG60" s="73"/>
      <c r="MBH60" s="73"/>
      <c r="MBI60" s="73"/>
      <c r="MBJ60" s="73"/>
      <c r="MBK60" s="73"/>
      <c r="MBL60" s="73"/>
      <c r="MBM60" s="73"/>
      <c r="MBN60" s="73"/>
      <c r="MBO60" s="73"/>
      <c r="MBP60" s="73"/>
      <c r="MBQ60" s="73"/>
      <c r="MBR60" s="73"/>
      <c r="MBS60" s="73"/>
      <c r="MBT60" s="73"/>
      <c r="MBU60" s="73"/>
      <c r="MBV60" s="73"/>
      <c r="MBW60" s="73"/>
      <c r="MBX60" s="73"/>
      <c r="MBY60" s="73"/>
      <c r="MBZ60" s="73"/>
      <c r="MCA60" s="73"/>
      <c r="MCB60" s="73"/>
      <c r="MCC60" s="73"/>
      <c r="MCD60" s="73"/>
      <c r="MCE60" s="73"/>
      <c r="MCF60" s="73"/>
      <c r="MCG60" s="73"/>
      <c r="MCH60" s="73"/>
      <c r="MCI60" s="73"/>
      <c r="MCJ60" s="73"/>
      <c r="MCK60" s="73"/>
      <c r="MCL60" s="73"/>
      <c r="MCM60" s="73"/>
      <c r="MCN60" s="73"/>
      <c r="MCO60" s="73"/>
      <c r="MCP60" s="73"/>
      <c r="MCQ60" s="73"/>
      <c r="MCR60" s="73"/>
      <c r="MCS60" s="73"/>
      <c r="MCT60" s="73"/>
      <c r="MCU60" s="73"/>
      <c r="MCV60" s="73"/>
      <c r="MCW60" s="73"/>
      <c r="MCX60" s="73"/>
      <c r="MCY60" s="73"/>
      <c r="MCZ60" s="73"/>
      <c r="MDA60" s="73"/>
      <c r="MDB60" s="73"/>
      <c r="MDC60" s="73"/>
      <c r="MDD60" s="73"/>
      <c r="MDE60" s="73"/>
      <c r="MDF60" s="73"/>
      <c r="MDG60" s="73"/>
      <c r="MDH60" s="73"/>
      <c r="MDI60" s="73"/>
      <c r="MDJ60" s="73"/>
      <c r="MDK60" s="73"/>
      <c r="MDL60" s="73"/>
      <c r="MDM60" s="73"/>
      <c r="MDN60" s="73"/>
      <c r="MDO60" s="73"/>
      <c r="MDP60" s="73"/>
      <c r="MDQ60" s="73"/>
      <c r="MDR60" s="73"/>
      <c r="MDS60" s="73"/>
      <c r="MDT60" s="73"/>
      <c r="MDU60" s="73"/>
      <c r="MDV60" s="73"/>
      <c r="MDW60" s="73"/>
      <c r="MDX60" s="73"/>
      <c r="MDY60" s="73"/>
      <c r="MDZ60" s="73"/>
      <c r="MEA60" s="73"/>
      <c r="MEB60" s="73"/>
      <c r="MEC60" s="73"/>
      <c r="MED60" s="73"/>
      <c r="MEE60" s="73"/>
      <c r="MEF60" s="73"/>
      <c r="MEG60" s="73"/>
      <c r="MEH60" s="73"/>
      <c r="MEI60" s="73"/>
      <c r="MEJ60" s="73"/>
      <c r="MEK60" s="73"/>
      <c r="MEL60" s="73"/>
      <c r="MEM60" s="73"/>
      <c r="MEN60" s="73"/>
      <c r="MEO60" s="73"/>
      <c r="MEP60" s="73"/>
      <c r="MEQ60" s="73"/>
      <c r="MER60" s="73"/>
      <c r="MES60" s="73"/>
      <c r="MET60" s="73"/>
      <c r="MEU60" s="73"/>
      <c r="MEV60" s="73"/>
      <c r="MEW60" s="73"/>
      <c r="MEX60" s="73"/>
      <c r="MEY60" s="73"/>
      <c r="MEZ60" s="73"/>
      <c r="MFA60" s="73"/>
      <c r="MFB60" s="73"/>
      <c r="MFC60" s="73"/>
      <c r="MFD60" s="73"/>
      <c r="MFE60" s="73"/>
      <c r="MFF60" s="73"/>
      <c r="MFG60" s="73"/>
      <c r="MFH60" s="73"/>
      <c r="MFI60" s="73"/>
      <c r="MFJ60" s="73"/>
      <c r="MFK60" s="73"/>
      <c r="MFL60" s="73"/>
      <c r="MFM60" s="73"/>
      <c r="MFN60" s="73"/>
      <c r="MFO60" s="73"/>
      <c r="MFP60" s="73"/>
      <c r="MFQ60" s="73"/>
      <c r="MFR60" s="73"/>
      <c r="MFS60" s="73"/>
      <c r="MFT60" s="73"/>
      <c r="MFU60" s="73"/>
      <c r="MFV60" s="73"/>
      <c r="MFW60" s="73"/>
      <c r="MFX60" s="73"/>
      <c r="MFY60" s="73"/>
      <c r="MFZ60" s="73"/>
      <c r="MGA60" s="73"/>
      <c r="MGB60" s="73"/>
      <c r="MGC60" s="73"/>
      <c r="MGD60" s="73"/>
      <c r="MGE60" s="73"/>
      <c r="MGF60" s="73"/>
      <c r="MGG60" s="73"/>
      <c r="MGH60" s="73"/>
      <c r="MGI60" s="73"/>
      <c r="MGJ60" s="73"/>
      <c r="MGK60" s="73"/>
      <c r="MGL60" s="73"/>
      <c r="MGM60" s="73"/>
      <c r="MGN60" s="73"/>
      <c r="MGO60" s="73"/>
      <c r="MGP60" s="73"/>
      <c r="MGQ60" s="73"/>
      <c r="MGR60" s="73"/>
      <c r="MGS60" s="73"/>
      <c r="MGT60" s="73"/>
      <c r="MGU60" s="73"/>
      <c r="MGV60" s="73"/>
      <c r="MGW60" s="73"/>
      <c r="MGX60" s="73"/>
      <c r="MGY60" s="73"/>
      <c r="MGZ60" s="73"/>
      <c r="MHA60" s="73"/>
      <c r="MHB60" s="73"/>
      <c r="MHC60" s="73"/>
      <c r="MHD60" s="73"/>
      <c r="MHE60" s="73"/>
      <c r="MHF60" s="73"/>
      <c r="MHG60" s="73"/>
      <c r="MHH60" s="73"/>
      <c r="MHI60" s="73"/>
      <c r="MHJ60" s="73"/>
      <c r="MHK60" s="73"/>
      <c r="MHL60" s="73"/>
      <c r="MHM60" s="73"/>
      <c r="MHN60" s="73"/>
      <c r="MHO60" s="73"/>
      <c r="MHP60" s="73"/>
      <c r="MHQ60" s="73"/>
      <c r="MHR60" s="73"/>
      <c r="MHS60" s="73"/>
      <c r="MHT60" s="73"/>
      <c r="MHU60" s="73"/>
      <c r="MHV60" s="73"/>
      <c r="MHW60" s="73"/>
      <c r="MHX60" s="73"/>
      <c r="MHY60" s="73"/>
      <c r="MHZ60" s="73"/>
      <c r="MIA60" s="73"/>
      <c r="MIB60" s="73"/>
      <c r="MIC60" s="73"/>
      <c r="MID60" s="73"/>
      <c r="MIE60" s="73"/>
      <c r="MIF60" s="73"/>
      <c r="MIG60" s="73"/>
      <c r="MIH60" s="73"/>
      <c r="MII60" s="73"/>
      <c r="MIJ60" s="73"/>
      <c r="MIK60" s="73"/>
      <c r="MIL60" s="73"/>
      <c r="MIM60" s="73"/>
      <c r="MIN60" s="73"/>
      <c r="MIO60" s="73"/>
      <c r="MIP60" s="73"/>
      <c r="MIQ60" s="73"/>
      <c r="MIR60" s="73"/>
      <c r="MIS60" s="73"/>
      <c r="MIT60" s="73"/>
      <c r="MIU60" s="73"/>
      <c r="MIV60" s="73"/>
      <c r="MIW60" s="73"/>
      <c r="MIX60" s="73"/>
      <c r="MIY60" s="73"/>
      <c r="MIZ60" s="73"/>
      <c r="MJA60" s="73"/>
      <c r="MJB60" s="73"/>
      <c r="MJC60" s="73"/>
      <c r="MJD60" s="73"/>
      <c r="MJE60" s="73"/>
      <c r="MJF60" s="73"/>
      <c r="MJG60" s="73"/>
      <c r="MJH60" s="73"/>
      <c r="MJI60" s="73"/>
      <c r="MJJ60" s="73"/>
      <c r="MJK60" s="73"/>
      <c r="MJL60" s="73"/>
      <c r="MJM60" s="73"/>
      <c r="MJN60" s="73"/>
      <c r="MJO60" s="73"/>
      <c r="MJP60" s="73"/>
      <c r="MJQ60" s="73"/>
      <c r="MJR60" s="73"/>
      <c r="MJS60" s="73"/>
      <c r="MJT60" s="73"/>
      <c r="MJU60" s="73"/>
      <c r="MJV60" s="73"/>
      <c r="MJW60" s="73"/>
      <c r="MJX60" s="73"/>
      <c r="MJY60" s="73"/>
      <c r="MJZ60" s="73"/>
      <c r="MKA60" s="73"/>
      <c r="MKB60" s="73"/>
      <c r="MKC60" s="73"/>
      <c r="MKD60" s="73"/>
      <c r="MKE60" s="73"/>
      <c r="MKF60" s="73"/>
      <c r="MKG60" s="73"/>
      <c r="MKH60" s="73"/>
      <c r="MKI60" s="73"/>
      <c r="MKJ60" s="73"/>
      <c r="MKK60" s="73"/>
      <c r="MKL60" s="73"/>
      <c r="MKM60" s="73"/>
      <c r="MKN60" s="73"/>
      <c r="MKO60" s="73"/>
      <c r="MKP60" s="73"/>
      <c r="MKQ60" s="73"/>
      <c r="MKR60" s="73"/>
      <c r="MKS60" s="73"/>
      <c r="MKT60" s="73"/>
      <c r="MKU60" s="73"/>
      <c r="MKV60" s="73"/>
      <c r="MKW60" s="73"/>
      <c r="MKX60" s="73"/>
      <c r="MKY60" s="73"/>
      <c r="MKZ60" s="73"/>
      <c r="MLA60" s="73"/>
      <c r="MLB60" s="73"/>
      <c r="MLC60" s="73"/>
      <c r="MLD60" s="73"/>
      <c r="MLE60" s="73"/>
      <c r="MLF60" s="73"/>
      <c r="MLG60" s="73"/>
      <c r="MLH60" s="73"/>
      <c r="MLI60" s="73"/>
      <c r="MLJ60" s="73"/>
      <c r="MLK60" s="73"/>
      <c r="MLL60" s="73"/>
      <c r="MLM60" s="73"/>
      <c r="MLN60" s="73"/>
      <c r="MLO60" s="73"/>
      <c r="MLP60" s="73"/>
      <c r="MLQ60" s="73"/>
      <c r="MLR60" s="73"/>
      <c r="MLS60" s="73"/>
      <c r="MLT60" s="73"/>
      <c r="MLU60" s="73"/>
      <c r="MLV60" s="73"/>
      <c r="MLW60" s="73"/>
      <c r="MLX60" s="73"/>
      <c r="MLY60" s="73"/>
      <c r="MLZ60" s="73"/>
      <c r="MMA60" s="73"/>
      <c r="MMB60" s="73"/>
      <c r="MMC60" s="73"/>
      <c r="MMD60" s="73"/>
      <c r="MME60" s="73"/>
      <c r="MMF60" s="73"/>
      <c r="MMG60" s="73"/>
      <c r="MMH60" s="73"/>
      <c r="MMI60" s="73"/>
      <c r="MMJ60" s="73"/>
      <c r="MMK60" s="73"/>
      <c r="MML60" s="73"/>
      <c r="MMM60" s="73"/>
      <c r="MMN60" s="73"/>
      <c r="MMO60" s="73"/>
      <c r="MMP60" s="73"/>
      <c r="MMQ60" s="73"/>
      <c r="MMR60" s="73"/>
      <c r="MMS60" s="73"/>
      <c r="MMT60" s="73"/>
      <c r="MMU60" s="73"/>
      <c r="MMV60" s="73"/>
      <c r="MMW60" s="73"/>
      <c r="MMX60" s="73"/>
      <c r="MMY60" s="73"/>
      <c r="MMZ60" s="73"/>
      <c r="MNA60" s="73"/>
      <c r="MNB60" s="73"/>
      <c r="MNC60" s="73"/>
      <c r="MND60" s="73"/>
      <c r="MNE60" s="73"/>
      <c r="MNF60" s="73"/>
      <c r="MNG60" s="73"/>
      <c r="MNH60" s="73"/>
      <c r="MNI60" s="73"/>
      <c r="MNJ60" s="73"/>
      <c r="MNK60" s="73"/>
      <c r="MNL60" s="73"/>
      <c r="MNM60" s="73"/>
      <c r="MNN60" s="73"/>
      <c r="MNO60" s="73"/>
      <c r="MNP60" s="73"/>
      <c r="MNQ60" s="73"/>
      <c r="MNR60" s="73"/>
      <c r="MNS60" s="73"/>
      <c r="MNT60" s="73"/>
      <c r="MNU60" s="73"/>
      <c r="MNV60" s="73"/>
      <c r="MNW60" s="73"/>
      <c r="MNX60" s="73"/>
      <c r="MNY60" s="73"/>
      <c r="MNZ60" s="73"/>
      <c r="MOA60" s="73"/>
      <c r="MOB60" s="73"/>
      <c r="MOC60" s="73"/>
      <c r="MOD60" s="73"/>
      <c r="MOE60" s="73"/>
      <c r="MOF60" s="73"/>
      <c r="MOG60" s="73"/>
      <c r="MOH60" s="73"/>
      <c r="MOI60" s="73"/>
      <c r="MOJ60" s="73"/>
      <c r="MOK60" s="73"/>
      <c r="MOL60" s="73"/>
      <c r="MOM60" s="73"/>
      <c r="MON60" s="73"/>
      <c r="MOO60" s="73"/>
      <c r="MOP60" s="73"/>
      <c r="MOQ60" s="73"/>
      <c r="MOR60" s="73"/>
      <c r="MOS60" s="73"/>
      <c r="MOT60" s="73"/>
      <c r="MOU60" s="73"/>
      <c r="MOV60" s="73"/>
      <c r="MOW60" s="73"/>
      <c r="MOX60" s="73"/>
      <c r="MOY60" s="73"/>
      <c r="MOZ60" s="73"/>
      <c r="MPA60" s="73"/>
      <c r="MPB60" s="73"/>
      <c r="MPC60" s="73"/>
      <c r="MPD60" s="73"/>
      <c r="MPE60" s="73"/>
      <c r="MPF60" s="73"/>
      <c r="MPG60" s="73"/>
      <c r="MPH60" s="73"/>
      <c r="MPI60" s="73"/>
      <c r="MPJ60" s="73"/>
      <c r="MPK60" s="73"/>
      <c r="MPL60" s="73"/>
      <c r="MPM60" s="73"/>
      <c r="MPN60" s="73"/>
      <c r="MPO60" s="73"/>
      <c r="MPP60" s="73"/>
      <c r="MPQ60" s="73"/>
      <c r="MPR60" s="73"/>
      <c r="MPS60" s="73"/>
      <c r="MPT60" s="73"/>
      <c r="MPU60" s="73"/>
      <c r="MPV60" s="73"/>
      <c r="MPW60" s="73"/>
      <c r="MPX60" s="73"/>
      <c r="MPY60" s="73"/>
      <c r="MPZ60" s="73"/>
      <c r="MQA60" s="73"/>
      <c r="MQB60" s="73"/>
      <c r="MQC60" s="73"/>
      <c r="MQD60" s="73"/>
      <c r="MQE60" s="73"/>
      <c r="MQF60" s="73"/>
      <c r="MQG60" s="73"/>
      <c r="MQH60" s="73"/>
      <c r="MQI60" s="73"/>
      <c r="MQJ60" s="73"/>
      <c r="MQK60" s="73"/>
      <c r="MQL60" s="73"/>
      <c r="MQM60" s="73"/>
      <c r="MQN60" s="73"/>
      <c r="MQO60" s="73"/>
      <c r="MQP60" s="73"/>
      <c r="MQQ60" s="73"/>
      <c r="MQR60" s="73"/>
      <c r="MQS60" s="73"/>
      <c r="MQT60" s="73"/>
      <c r="MQU60" s="73"/>
      <c r="MQV60" s="73"/>
      <c r="MQW60" s="73"/>
      <c r="MQX60" s="73"/>
      <c r="MQY60" s="73"/>
      <c r="MQZ60" s="73"/>
      <c r="MRA60" s="73"/>
      <c r="MRB60" s="73"/>
      <c r="MRC60" s="73"/>
      <c r="MRD60" s="73"/>
      <c r="MRE60" s="73"/>
      <c r="MRF60" s="73"/>
      <c r="MRG60" s="73"/>
      <c r="MRH60" s="73"/>
      <c r="MRI60" s="73"/>
      <c r="MRJ60" s="73"/>
      <c r="MRK60" s="73"/>
      <c r="MRL60" s="73"/>
      <c r="MRM60" s="73"/>
      <c r="MRN60" s="73"/>
      <c r="MRO60" s="73"/>
      <c r="MRP60" s="73"/>
      <c r="MRQ60" s="73"/>
      <c r="MRR60" s="73"/>
      <c r="MRS60" s="73"/>
      <c r="MRT60" s="73"/>
      <c r="MRU60" s="73"/>
      <c r="MRV60" s="73"/>
      <c r="MRW60" s="73"/>
      <c r="MRX60" s="73"/>
      <c r="MRY60" s="73"/>
      <c r="MRZ60" s="73"/>
      <c r="MSA60" s="73"/>
      <c r="MSB60" s="73"/>
      <c r="MSC60" s="73"/>
      <c r="MSD60" s="73"/>
      <c r="MSE60" s="73"/>
      <c r="MSF60" s="73"/>
      <c r="MSG60" s="73"/>
      <c r="MSH60" s="73"/>
      <c r="MSI60" s="73"/>
      <c r="MSJ60" s="73"/>
      <c r="MSK60" s="73"/>
      <c r="MSL60" s="73"/>
      <c r="MSM60" s="73"/>
      <c r="MSN60" s="73"/>
      <c r="MSO60" s="73"/>
      <c r="MSP60" s="73"/>
      <c r="MSQ60" s="73"/>
      <c r="MSR60" s="73"/>
      <c r="MSS60" s="73"/>
      <c r="MST60" s="73"/>
      <c r="MSU60" s="73"/>
      <c r="MSV60" s="73"/>
      <c r="MSW60" s="73"/>
      <c r="MSX60" s="73"/>
      <c r="MSY60" s="73"/>
      <c r="MSZ60" s="73"/>
      <c r="MTA60" s="73"/>
      <c r="MTB60" s="73"/>
      <c r="MTC60" s="73"/>
      <c r="MTD60" s="73"/>
      <c r="MTE60" s="73"/>
      <c r="MTF60" s="73"/>
      <c r="MTG60" s="73"/>
      <c r="MTH60" s="73"/>
      <c r="MTI60" s="73"/>
      <c r="MTJ60" s="73"/>
      <c r="MTK60" s="73"/>
      <c r="MTL60" s="73"/>
      <c r="MTM60" s="73"/>
      <c r="MTN60" s="73"/>
      <c r="MTO60" s="73"/>
      <c r="MTP60" s="73"/>
      <c r="MTQ60" s="73"/>
      <c r="MTR60" s="73"/>
      <c r="MTS60" s="73"/>
      <c r="MTT60" s="73"/>
      <c r="MTU60" s="73"/>
      <c r="MTV60" s="73"/>
      <c r="MTW60" s="73"/>
      <c r="MTX60" s="73"/>
      <c r="MTY60" s="73"/>
      <c r="MTZ60" s="73"/>
      <c r="MUA60" s="73"/>
      <c r="MUB60" s="73"/>
      <c r="MUC60" s="73"/>
      <c r="MUD60" s="73"/>
      <c r="MUE60" s="73"/>
      <c r="MUF60" s="73"/>
      <c r="MUG60" s="73"/>
      <c r="MUH60" s="73"/>
      <c r="MUI60" s="73"/>
      <c r="MUJ60" s="73"/>
      <c r="MUK60" s="73"/>
      <c r="MUL60" s="73"/>
      <c r="MUM60" s="73"/>
      <c r="MUN60" s="73"/>
      <c r="MUO60" s="73"/>
      <c r="MUP60" s="73"/>
      <c r="MUQ60" s="73"/>
      <c r="MUR60" s="73"/>
      <c r="MUS60" s="73"/>
      <c r="MUT60" s="73"/>
      <c r="MUU60" s="73"/>
      <c r="MUV60" s="73"/>
      <c r="MUW60" s="73"/>
      <c r="MUX60" s="73"/>
      <c r="MUY60" s="73"/>
      <c r="MUZ60" s="73"/>
      <c r="MVA60" s="73"/>
      <c r="MVB60" s="73"/>
      <c r="MVC60" s="73"/>
      <c r="MVD60" s="73"/>
      <c r="MVE60" s="73"/>
      <c r="MVF60" s="73"/>
      <c r="MVG60" s="73"/>
      <c r="MVH60" s="73"/>
      <c r="MVI60" s="73"/>
      <c r="MVJ60" s="73"/>
      <c r="MVK60" s="73"/>
      <c r="MVL60" s="73"/>
      <c r="MVM60" s="73"/>
      <c r="MVN60" s="73"/>
      <c r="MVO60" s="73"/>
      <c r="MVP60" s="73"/>
      <c r="MVQ60" s="73"/>
      <c r="MVR60" s="73"/>
      <c r="MVS60" s="73"/>
      <c r="MVT60" s="73"/>
      <c r="MVU60" s="73"/>
      <c r="MVV60" s="73"/>
      <c r="MVW60" s="73"/>
      <c r="MVX60" s="73"/>
      <c r="MVY60" s="73"/>
      <c r="MVZ60" s="73"/>
      <c r="MWA60" s="73"/>
      <c r="MWB60" s="73"/>
      <c r="MWC60" s="73"/>
      <c r="MWD60" s="73"/>
      <c r="MWE60" s="73"/>
      <c r="MWF60" s="73"/>
      <c r="MWG60" s="73"/>
      <c r="MWH60" s="73"/>
      <c r="MWI60" s="73"/>
      <c r="MWJ60" s="73"/>
      <c r="MWK60" s="73"/>
      <c r="MWL60" s="73"/>
      <c r="MWM60" s="73"/>
      <c r="MWN60" s="73"/>
      <c r="MWO60" s="73"/>
      <c r="MWP60" s="73"/>
      <c r="MWQ60" s="73"/>
      <c r="MWR60" s="73"/>
      <c r="MWS60" s="73"/>
      <c r="MWT60" s="73"/>
      <c r="MWU60" s="73"/>
      <c r="MWV60" s="73"/>
      <c r="MWW60" s="73"/>
      <c r="MWX60" s="73"/>
      <c r="MWY60" s="73"/>
      <c r="MWZ60" s="73"/>
      <c r="MXA60" s="73"/>
      <c r="MXB60" s="73"/>
      <c r="MXC60" s="73"/>
      <c r="MXD60" s="73"/>
      <c r="MXE60" s="73"/>
      <c r="MXF60" s="73"/>
      <c r="MXG60" s="73"/>
      <c r="MXH60" s="73"/>
      <c r="MXI60" s="73"/>
      <c r="MXJ60" s="73"/>
      <c r="MXK60" s="73"/>
      <c r="MXL60" s="73"/>
      <c r="MXM60" s="73"/>
      <c r="MXN60" s="73"/>
      <c r="MXO60" s="73"/>
      <c r="MXP60" s="73"/>
      <c r="MXQ60" s="73"/>
      <c r="MXR60" s="73"/>
      <c r="MXS60" s="73"/>
      <c r="MXT60" s="73"/>
      <c r="MXU60" s="73"/>
      <c r="MXV60" s="73"/>
      <c r="MXW60" s="73"/>
      <c r="MXX60" s="73"/>
      <c r="MXY60" s="73"/>
      <c r="MXZ60" s="73"/>
      <c r="MYA60" s="73"/>
      <c r="MYB60" s="73"/>
      <c r="MYC60" s="73"/>
      <c r="MYD60" s="73"/>
      <c r="MYE60" s="73"/>
      <c r="MYF60" s="73"/>
      <c r="MYG60" s="73"/>
      <c r="MYH60" s="73"/>
      <c r="MYI60" s="73"/>
      <c r="MYJ60" s="73"/>
      <c r="MYK60" s="73"/>
      <c r="MYL60" s="73"/>
      <c r="MYM60" s="73"/>
      <c r="MYN60" s="73"/>
      <c r="MYO60" s="73"/>
      <c r="MYP60" s="73"/>
      <c r="MYQ60" s="73"/>
      <c r="MYR60" s="73"/>
      <c r="MYS60" s="73"/>
      <c r="MYT60" s="73"/>
      <c r="MYU60" s="73"/>
      <c r="MYV60" s="73"/>
      <c r="MYW60" s="73"/>
      <c r="MYX60" s="73"/>
      <c r="MYY60" s="73"/>
      <c r="MYZ60" s="73"/>
      <c r="MZA60" s="73"/>
      <c r="MZB60" s="73"/>
      <c r="MZC60" s="73"/>
      <c r="MZD60" s="73"/>
      <c r="MZE60" s="73"/>
      <c r="MZF60" s="73"/>
      <c r="MZG60" s="73"/>
      <c r="MZH60" s="73"/>
      <c r="MZI60" s="73"/>
      <c r="MZJ60" s="73"/>
      <c r="MZK60" s="73"/>
      <c r="MZL60" s="73"/>
      <c r="MZM60" s="73"/>
      <c r="MZN60" s="73"/>
      <c r="MZO60" s="73"/>
      <c r="MZP60" s="73"/>
      <c r="MZQ60" s="73"/>
      <c r="MZR60" s="73"/>
      <c r="MZS60" s="73"/>
      <c r="MZT60" s="73"/>
      <c r="MZU60" s="73"/>
      <c r="MZV60" s="73"/>
      <c r="MZW60" s="73"/>
      <c r="MZX60" s="73"/>
      <c r="MZY60" s="73"/>
      <c r="MZZ60" s="73"/>
      <c r="NAA60" s="73"/>
      <c r="NAB60" s="73"/>
      <c r="NAC60" s="73"/>
      <c r="NAD60" s="73"/>
      <c r="NAE60" s="73"/>
      <c r="NAF60" s="73"/>
      <c r="NAG60" s="73"/>
      <c r="NAH60" s="73"/>
      <c r="NAI60" s="73"/>
      <c r="NAJ60" s="73"/>
      <c r="NAK60" s="73"/>
      <c r="NAL60" s="73"/>
      <c r="NAM60" s="73"/>
      <c r="NAN60" s="73"/>
      <c r="NAO60" s="73"/>
      <c r="NAP60" s="73"/>
      <c r="NAQ60" s="73"/>
      <c r="NAR60" s="73"/>
      <c r="NAS60" s="73"/>
      <c r="NAT60" s="73"/>
      <c r="NAU60" s="73"/>
      <c r="NAV60" s="73"/>
      <c r="NAW60" s="73"/>
      <c r="NAX60" s="73"/>
      <c r="NAY60" s="73"/>
      <c r="NAZ60" s="73"/>
      <c r="NBA60" s="73"/>
      <c r="NBB60" s="73"/>
      <c r="NBC60" s="73"/>
      <c r="NBD60" s="73"/>
      <c r="NBE60" s="73"/>
      <c r="NBF60" s="73"/>
      <c r="NBG60" s="73"/>
      <c r="NBH60" s="73"/>
      <c r="NBI60" s="73"/>
      <c r="NBJ60" s="73"/>
      <c r="NBK60" s="73"/>
      <c r="NBL60" s="73"/>
      <c r="NBM60" s="73"/>
      <c r="NBN60" s="73"/>
      <c r="NBO60" s="73"/>
      <c r="NBP60" s="73"/>
      <c r="NBQ60" s="73"/>
      <c r="NBR60" s="73"/>
      <c r="NBS60" s="73"/>
      <c r="NBT60" s="73"/>
      <c r="NBU60" s="73"/>
      <c r="NBV60" s="73"/>
      <c r="NBW60" s="73"/>
      <c r="NBX60" s="73"/>
      <c r="NBY60" s="73"/>
      <c r="NBZ60" s="73"/>
      <c r="NCA60" s="73"/>
      <c r="NCB60" s="73"/>
      <c r="NCC60" s="73"/>
      <c r="NCD60" s="73"/>
      <c r="NCE60" s="73"/>
      <c r="NCF60" s="73"/>
      <c r="NCG60" s="73"/>
      <c r="NCH60" s="73"/>
      <c r="NCI60" s="73"/>
      <c r="NCJ60" s="73"/>
      <c r="NCK60" s="73"/>
      <c r="NCL60" s="73"/>
      <c r="NCM60" s="73"/>
      <c r="NCN60" s="73"/>
      <c r="NCO60" s="73"/>
      <c r="NCP60" s="73"/>
      <c r="NCQ60" s="73"/>
      <c r="NCR60" s="73"/>
      <c r="NCS60" s="73"/>
      <c r="NCT60" s="73"/>
      <c r="NCU60" s="73"/>
      <c r="NCV60" s="73"/>
      <c r="NCW60" s="73"/>
      <c r="NCX60" s="73"/>
      <c r="NCY60" s="73"/>
      <c r="NCZ60" s="73"/>
      <c r="NDA60" s="73"/>
      <c r="NDB60" s="73"/>
      <c r="NDC60" s="73"/>
      <c r="NDD60" s="73"/>
      <c r="NDE60" s="73"/>
      <c r="NDF60" s="73"/>
      <c r="NDG60" s="73"/>
      <c r="NDH60" s="73"/>
      <c r="NDI60" s="73"/>
      <c r="NDJ60" s="73"/>
      <c r="NDK60" s="73"/>
      <c r="NDL60" s="73"/>
      <c r="NDM60" s="73"/>
      <c r="NDN60" s="73"/>
      <c r="NDO60" s="73"/>
      <c r="NDP60" s="73"/>
      <c r="NDQ60" s="73"/>
      <c r="NDR60" s="73"/>
      <c r="NDS60" s="73"/>
      <c r="NDT60" s="73"/>
      <c r="NDU60" s="73"/>
      <c r="NDV60" s="73"/>
      <c r="NDW60" s="73"/>
      <c r="NDX60" s="73"/>
      <c r="NDY60" s="73"/>
      <c r="NDZ60" s="73"/>
      <c r="NEA60" s="73"/>
      <c r="NEB60" s="73"/>
      <c r="NEC60" s="73"/>
      <c r="NED60" s="73"/>
      <c r="NEE60" s="73"/>
      <c r="NEF60" s="73"/>
      <c r="NEG60" s="73"/>
      <c r="NEH60" s="73"/>
      <c r="NEI60" s="73"/>
      <c r="NEJ60" s="73"/>
      <c r="NEK60" s="73"/>
      <c r="NEL60" s="73"/>
      <c r="NEM60" s="73"/>
      <c r="NEN60" s="73"/>
      <c r="NEO60" s="73"/>
      <c r="NEP60" s="73"/>
      <c r="NEQ60" s="73"/>
      <c r="NER60" s="73"/>
      <c r="NES60" s="73"/>
      <c r="NET60" s="73"/>
      <c r="NEU60" s="73"/>
      <c r="NEV60" s="73"/>
      <c r="NEW60" s="73"/>
      <c r="NEX60" s="73"/>
      <c r="NEY60" s="73"/>
      <c r="NEZ60" s="73"/>
      <c r="NFA60" s="73"/>
      <c r="NFB60" s="73"/>
      <c r="NFC60" s="73"/>
      <c r="NFD60" s="73"/>
      <c r="NFE60" s="73"/>
      <c r="NFF60" s="73"/>
      <c r="NFG60" s="73"/>
      <c r="NFH60" s="73"/>
      <c r="NFI60" s="73"/>
      <c r="NFJ60" s="73"/>
      <c r="NFK60" s="73"/>
      <c r="NFL60" s="73"/>
      <c r="NFM60" s="73"/>
      <c r="NFN60" s="73"/>
      <c r="NFO60" s="73"/>
      <c r="NFP60" s="73"/>
      <c r="NFQ60" s="73"/>
      <c r="NFR60" s="73"/>
      <c r="NFS60" s="73"/>
      <c r="NFT60" s="73"/>
      <c r="NFU60" s="73"/>
      <c r="NFV60" s="73"/>
      <c r="NFW60" s="73"/>
      <c r="NFX60" s="73"/>
      <c r="NFY60" s="73"/>
      <c r="NFZ60" s="73"/>
      <c r="NGA60" s="73"/>
      <c r="NGB60" s="73"/>
      <c r="NGC60" s="73"/>
      <c r="NGD60" s="73"/>
      <c r="NGE60" s="73"/>
      <c r="NGF60" s="73"/>
      <c r="NGG60" s="73"/>
      <c r="NGH60" s="73"/>
      <c r="NGI60" s="73"/>
      <c r="NGJ60" s="73"/>
      <c r="NGK60" s="73"/>
      <c r="NGL60" s="73"/>
      <c r="NGM60" s="73"/>
      <c r="NGN60" s="73"/>
      <c r="NGO60" s="73"/>
      <c r="NGP60" s="73"/>
      <c r="NGQ60" s="73"/>
      <c r="NGR60" s="73"/>
      <c r="NGS60" s="73"/>
      <c r="NGT60" s="73"/>
      <c r="NGU60" s="73"/>
      <c r="NGV60" s="73"/>
      <c r="NGW60" s="73"/>
      <c r="NGX60" s="73"/>
      <c r="NGY60" s="73"/>
      <c r="NGZ60" s="73"/>
      <c r="NHA60" s="73"/>
      <c r="NHB60" s="73"/>
      <c r="NHC60" s="73"/>
      <c r="NHD60" s="73"/>
      <c r="NHE60" s="73"/>
      <c r="NHF60" s="73"/>
      <c r="NHG60" s="73"/>
      <c r="NHH60" s="73"/>
      <c r="NHI60" s="73"/>
      <c r="NHJ60" s="73"/>
      <c r="NHK60" s="73"/>
      <c r="NHL60" s="73"/>
      <c r="NHM60" s="73"/>
      <c r="NHN60" s="73"/>
      <c r="NHO60" s="73"/>
      <c r="NHP60" s="73"/>
      <c r="NHQ60" s="73"/>
      <c r="NHR60" s="73"/>
      <c r="NHS60" s="73"/>
      <c r="NHT60" s="73"/>
      <c r="NHU60" s="73"/>
      <c r="NHV60" s="73"/>
      <c r="NHW60" s="73"/>
      <c r="NHX60" s="73"/>
      <c r="NHY60" s="73"/>
      <c r="NHZ60" s="73"/>
      <c r="NIA60" s="73"/>
      <c r="NIB60" s="73"/>
      <c r="NIC60" s="73"/>
      <c r="NID60" s="73"/>
      <c r="NIE60" s="73"/>
      <c r="NIF60" s="73"/>
      <c r="NIG60" s="73"/>
      <c r="NIH60" s="73"/>
      <c r="NII60" s="73"/>
      <c r="NIJ60" s="73"/>
      <c r="NIK60" s="73"/>
      <c r="NIL60" s="73"/>
      <c r="NIM60" s="73"/>
      <c r="NIN60" s="73"/>
      <c r="NIO60" s="73"/>
      <c r="NIP60" s="73"/>
      <c r="NIQ60" s="73"/>
      <c r="NIR60" s="73"/>
      <c r="NIS60" s="73"/>
      <c r="NIT60" s="73"/>
      <c r="NIU60" s="73"/>
      <c r="NIV60" s="73"/>
      <c r="NIW60" s="73"/>
      <c r="NIX60" s="73"/>
      <c r="NIY60" s="73"/>
      <c r="NIZ60" s="73"/>
      <c r="NJA60" s="73"/>
      <c r="NJB60" s="73"/>
      <c r="NJC60" s="73"/>
      <c r="NJD60" s="73"/>
      <c r="NJE60" s="73"/>
      <c r="NJF60" s="73"/>
      <c r="NJG60" s="73"/>
      <c r="NJH60" s="73"/>
      <c r="NJI60" s="73"/>
      <c r="NJJ60" s="73"/>
      <c r="NJK60" s="73"/>
      <c r="NJL60" s="73"/>
      <c r="NJM60" s="73"/>
      <c r="NJN60" s="73"/>
      <c r="NJO60" s="73"/>
      <c r="NJP60" s="73"/>
      <c r="NJQ60" s="73"/>
      <c r="NJR60" s="73"/>
      <c r="NJS60" s="73"/>
      <c r="NJT60" s="73"/>
      <c r="NJU60" s="73"/>
      <c r="NJV60" s="73"/>
      <c r="NJW60" s="73"/>
      <c r="NJX60" s="73"/>
      <c r="NJY60" s="73"/>
      <c r="NJZ60" s="73"/>
      <c r="NKA60" s="73"/>
      <c r="NKB60" s="73"/>
      <c r="NKC60" s="73"/>
      <c r="NKD60" s="73"/>
      <c r="NKE60" s="73"/>
      <c r="NKF60" s="73"/>
      <c r="NKG60" s="73"/>
      <c r="NKH60" s="73"/>
      <c r="NKI60" s="73"/>
      <c r="NKJ60" s="73"/>
      <c r="NKK60" s="73"/>
      <c r="NKL60" s="73"/>
      <c r="NKM60" s="73"/>
      <c r="NKN60" s="73"/>
      <c r="NKO60" s="73"/>
      <c r="NKP60" s="73"/>
      <c r="NKQ60" s="73"/>
      <c r="NKR60" s="73"/>
      <c r="NKS60" s="73"/>
      <c r="NKT60" s="73"/>
      <c r="NKU60" s="73"/>
      <c r="NKV60" s="73"/>
      <c r="NKW60" s="73"/>
      <c r="NKX60" s="73"/>
      <c r="NKY60" s="73"/>
      <c r="NKZ60" s="73"/>
      <c r="NLA60" s="73"/>
      <c r="NLB60" s="73"/>
      <c r="NLC60" s="73"/>
      <c r="NLD60" s="73"/>
      <c r="NLE60" s="73"/>
      <c r="NLF60" s="73"/>
      <c r="NLG60" s="73"/>
      <c r="NLH60" s="73"/>
      <c r="NLI60" s="73"/>
      <c r="NLJ60" s="73"/>
      <c r="NLK60" s="73"/>
      <c r="NLL60" s="73"/>
      <c r="NLM60" s="73"/>
      <c r="NLN60" s="73"/>
      <c r="NLO60" s="73"/>
      <c r="NLP60" s="73"/>
      <c r="NLQ60" s="73"/>
      <c r="NLR60" s="73"/>
      <c r="NLS60" s="73"/>
      <c r="NLT60" s="73"/>
      <c r="NLU60" s="73"/>
      <c r="NLV60" s="73"/>
      <c r="NLW60" s="73"/>
      <c r="NLX60" s="73"/>
      <c r="NLY60" s="73"/>
      <c r="NLZ60" s="73"/>
      <c r="NMA60" s="73"/>
      <c r="NMB60" s="73"/>
      <c r="NMC60" s="73"/>
      <c r="NMD60" s="73"/>
      <c r="NME60" s="73"/>
      <c r="NMF60" s="73"/>
      <c r="NMG60" s="73"/>
      <c r="NMH60" s="73"/>
      <c r="NMI60" s="73"/>
      <c r="NMJ60" s="73"/>
      <c r="NMK60" s="73"/>
      <c r="NML60" s="73"/>
      <c r="NMM60" s="73"/>
      <c r="NMN60" s="73"/>
      <c r="NMO60" s="73"/>
      <c r="NMP60" s="73"/>
      <c r="NMQ60" s="73"/>
      <c r="NMR60" s="73"/>
      <c r="NMS60" s="73"/>
      <c r="NMT60" s="73"/>
      <c r="NMU60" s="73"/>
      <c r="NMV60" s="73"/>
      <c r="NMW60" s="73"/>
      <c r="NMX60" s="73"/>
      <c r="NMY60" s="73"/>
      <c r="NMZ60" s="73"/>
      <c r="NNA60" s="73"/>
      <c r="NNB60" s="73"/>
      <c r="NNC60" s="73"/>
      <c r="NND60" s="73"/>
      <c r="NNE60" s="73"/>
      <c r="NNF60" s="73"/>
      <c r="NNG60" s="73"/>
      <c r="NNH60" s="73"/>
      <c r="NNI60" s="73"/>
      <c r="NNJ60" s="73"/>
      <c r="NNK60" s="73"/>
      <c r="NNL60" s="73"/>
      <c r="NNM60" s="73"/>
      <c r="NNN60" s="73"/>
      <c r="NNO60" s="73"/>
      <c r="NNP60" s="73"/>
      <c r="NNQ60" s="73"/>
      <c r="NNR60" s="73"/>
      <c r="NNS60" s="73"/>
      <c r="NNT60" s="73"/>
      <c r="NNU60" s="73"/>
      <c r="NNV60" s="73"/>
      <c r="NNW60" s="73"/>
      <c r="NNX60" s="73"/>
      <c r="NNY60" s="73"/>
      <c r="NNZ60" s="73"/>
      <c r="NOA60" s="73"/>
      <c r="NOB60" s="73"/>
      <c r="NOC60" s="73"/>
      <c r="NOD60" s="73"/>
      <c r="NOE60" s="73"/>
      <c r="NOF60" s="73"/>
      <c r="NOG60" s="73"/>
      <c r="NOH60" s="73"/>
      <c r="NOI60" s="73"/>
      <c r="NOJ60" s="73"/>
      <c r="NOK60" s="73"/>
      <c r="NOL60" s="73"/>
      <c r="NOM60" s="73"/>
      <c r="NON60" s="73"/>
      <c r="NOO60" s="73"/>
      <c r="NOP60" s="73"/>
      <c r="NOQ60" s="73"/>
      <c r="NOR60" s="73"/>
      <c r="NOS60" s="73"/>
      <c r="NOT60" s="73"/>
      <c r="NOU60" s="73"/>
      <c r="NOV60" s="73"/>
      <c r="NOW60" s="73"/>
      <c r="NOX60" s="73"/>
      <c r="NOY60" s="73"/>
      <c r="NOZ60" s="73"/>
      <c r="NPA60" s="73"/>
      <c r="NPB60" s="73"/>
      <c r="NPC60" s="73"/>
      <c r="NPD60" s="73"/>
      <c r="NPE60" s="73"/>
      <c r="NPF60" s="73"/>
      <c r="NPG60" s="73"/>
      <c r="NPH60" s="73"/>
      <c r="NPI60" s="73"/>
      <c r="NPJ60" s="73"/>
      <c r="NPK60" s="73"/>
      <c r="NPL60" s="73"/>
      <c r="NPM60" s="73"/>
      <c r="NPN60" s="73"/>
      <c r="NPO60" s="73"/>
      <c r="NPP60" s="73"/>
      <c r="NPQ60" s="73"/>
      <c r="NPR60" s="73"/>
      <c r="NPS60" s="73"/>
      <c r="NPT60" s="73"/>
      <c r="NPU60" s="73"/>
      <c r="NPV60" s="73"/>
      <c r="NPW60" s="73"/>
      <c r="NPX60" s="73"/>
      <c r="NPY60" s="73"/>
      <c r="NPZ60" s="73"/>
      <c r="NQA60" s="73"/>
      <c r="NQB60" s="73"/>
      <c r="NQC60" s="73"/>
      <c r="NQD60" s="73"/>
      <c r="NQE60" s="73"/>
      <c r="NQF60" s="73"/>
      <c r="NQG60" s="73"/>
      <c r="NQH60" s="73"/>
      <c r="NQI60" s="73"/>
      <c r="NQJ60" s="73"/>
      <c r="NQK60" s="73"/>
      <c r="NQL60" s="73"/>
      <c r="NQM60" s="73"/>
      <c r="NQN60" s="73"/>
      <c r="NQO60" s="73"/>
      <c r="NQP60" s="73"/>
      <c r="NQQ60" s="73"/>
      <c r="NQR60" s="73"/>
      <c r="NQS60" s="73"/>
      <c r="NQT60" s="73"/>
      <c r="NQU60" s="73"/>
      <c r="NQV60" s="73"/>
      <c r="NQW60" s="73"/>
      <c r="NQX60" s="73"/>
      <c r="NQY60" s="73"/>
      <c r="NQZ60" s="73"/>
      <c r="NRA60" s="73"/>
      <c r="NRB60" s="73"/>
      <c r="NRC60" s="73"/>
      <c r="NRD60" s="73"/>
      <c r="NRE60" s="73"/>
      <c r="NRF60" s="73"/>
      <c r="NRG60" s="73"/>
      <c r="NRH60" s="73"/>
      <c r="NRI60" s="73"/>
      <c r="NRJ60" s="73"/>
      <c r="NRK60" s="73"/>
      <c r="NRL60" s="73"/>
      <c r="NRM60" s="73"/>
      <c r="NRN60" s="73"/>
      <c r="NRO60" s="73"/>
      <c r="NRP60" s="73"/>
      <c r="NRQ60" s="73"/>
      <c r="NRR60" s="73"/>
      <c r="NRS60" s="73"/>
      <c r="NRT60" s="73"/>
      <c r="NRU60" s="73"/>
      <c r="NRV60" s="73"/>
      <c r="NRW60" s="73"/>
      <c r="NRX60" s="73"/>
      <c r="NRY60" s="73"/>
      <c r="NRZ60" s="73"/>
      <c r="NSA60" s="73"/>
      <c r="NSB60" s="73"/>
      <c r="NSC60" s="73"/>
      <c r="NSD60" s="73"/>
      <c r="NSE60" s="73"/>
      <c r="NSF60" s="73"/>
      <c r="NSG60" s="73"/>
      <c r="NSH60" s="73"/>
      <c r="NSI60" s="73"/>
      <c r="NSJ60" s="73"/>
      <c r="NSK60" s="73"/>
      <c r="NSL60" s="73"/>
      <c r="NSM60" s="73"/>
      <c r="NSN60" s="73"/>
      <c r="NSO60" s="73"/>
      <c r="NSP60" s="73"/>
      <c r="NSQ60" s="73"/>
      <c r="NSR60" s="73"/>
      <c r="NSS60" s="73"/>
      <c r="NST60" s="73"/>
      <c r="NSU60" s="73"/>
      <c r="NSV60" s="73"/>
      <c r="NSW60" s="73"/>
      <c r="NSX60" s="73"/>
      <c r="NSY60" s="73"/>
      <c r="NSZ60" s="73"/>
      <c r="NTA60" s="73"/>
      <c r="NTB60" s="73"/>
      <c r="NTC60" s="73"/>
      <c r="NTD60" s="73"/>
      <c r="NTE60" s="73"/>
      <c r="NTF60" s="73"/>
      <c r="NTG60" s="73"/>
      <c r="NTH60" s="73"/>
      <c r="NTI60" s="73"/>
      <c r="NTJ60" s="73"/>
      <c r="NTK60" s="73"/>
      <c r="NTL60" s="73"/>
      <c r="NTM60" s="73"/>
      <c r="NTN60" s="73"/>
      <c r="NTO60" s="73"/>
      <c r="NTP60" s="73"/>
      <c r="NTQ60" s="73"/>
      <c r="NTR60" s="73"/>
      <c r="NTS60" s="73"/>
      <c r="NTT60" s="73"/>
      <c r="NTU60" s="73"/>
      <c r="NTV60" s="73"/>
      <c r="NTW60" s="73"/>
      <c r="NTX60" s="73"/>
      <c r="NTY60" s="73"/>
      <c r="NTZ60" s="73"/>
      <c r="NUA60" s="73"/>
      <c r="NUB60" s="73"/>
      <c r="NUC60" s="73"/>
      <c r="NUD60" s="73"/>
      <c r="NUE60" s="73"/>
      <c r="NUF60" s="73"/>
      <c r="NUG60" s="73"/>
      <c r="NUH60" s="73"/>
      <c r="NUI60" s="73"/>
      <c r="NUJ60" s="73"/>
      <c r="NUK60" s="73"/>
      <c r="NUL60" s="73"/>
      <c r="NUM60" s="73"/>
      <c r="NUN60" s="73"/>
      <c r="NUO60" s="73"/>
      <c r="NUP60" s="73"/>
      <c r="NUQ60" s="73"/>
      <c r="NUR60" s="73"/>
      <c r="NUS60" s="73"/>
      <c r="NUT60" s="73"/>
      <c r="NUU60" s="73"/>
      <c r="NUV60" s="73"/>
      <c r="NUW60" s="73"/>
      <c r="NUX60" s="73"/>
      <c r="NUY60" s="73"/>
      <c r="NUZ60" s="73"/>
      <c r="NVA60" s="73"/>
      <c r="NVB60" s="73"/>
      <c r="NVC60" s="73"/>
      <c r="NVD60" s="73"/>
      <c r="NVE60" s="73"/>
      <c r="NVF60" s="73"/>
      <c r="NVG60" s="73"/>
      <c r="NVH60" s="73"/>
      <c r="NVI60" s="73"/>
      <c r="NVJ60" s="73"/>
      <c r="NVK60" s="73"/>
      <c r="NVL60" s="73"/>
      <c r="NVM60" s="73"/>
      <c r="NVN60" s="73"/>
      <c r="NVO60" s="73"/>
      <c r="NVP60" s="73"/>
      <c r="NVQ60" s="73"/>
      <c r="NVR60" s="73"/>
      <c r="NVS60" s="73"/>
      <c r="NVT60" s="73"/>
      <c r="NVU60" s="73"/>
      <c r="NVV60" s="73"/>
      <c r="NVW60" s="73"/>
      <c r="NVX60" s="73"/>
      <c r="NVY60" s="73"/>
      <c r="NVZ60" s="73"/>
      <c r="NWA60" s="73"/>
      <c r="NWB60" s="73"/>
      <c r="NWC60" s="73"/>
      <c r="NWD60" s="73"/>
      <c r="NWE60" s="73"/>
      <c r="NWF60" s="73"/>
      <c r="NWG60" s="73"/>
      <c r="NWH60" s="73"/>
      <c r="NWI60" s="73"/>
      <c r="NWJ60" s="73"/>
      <c r="NWK60" s="73"/>
      <c r="NWL60" s="73"/>
      <c r="NWM60" s="73"/>
      <c r="NWN60" s="73"/>
      <c r="NWO60" s="73"/>
      <c r="NWP60" s="73"/>
      <c r="NWQ60" s="73"/>
      <c r="NWR60" s="73"/>
      <c r="NWS60" s="73"/>
      <c r="NWT60" s="73"/>
      <c r="NWU60" s="73"/>
      <c r="NWV60" s="73"/>
      <c r="NWW60" s="73"/>
      <c r="NWX60" s="73"/>
      <c r="NWY60" s="73"/>
      <c r="NWZ60" s="73"/>
      <c r="NXA60" s="73"/>
      <c r="NXB60" s="73"/>
      <c r="NXC60" s="73"/>
      <c r="NXD60" s="73"/>
      <c r="NXE60" s="73"/>
      <c r="NXF60" s="73"/>
      <c r="NXG60" s="73"/>
      <c r="NXH60" s="73"/>
      <c r="NXI60" s="73"/>
      <c r="NXJ60" s="73"/>
      <c r="NXK60" s="73"/>
      <c r="NXL60" s="73"/>
      <c r="NXM60" s="73"/>
      <c r="NXN60" s="73"/>
      <c r="NXO60" s="73"/>
      <c r="NXP60" s="73"/>
      <c r="NXQ60" s="73"/>
      <c r="NXR60" s="73"/>
      <c r="NXS60" s="73"/>
      <c r="NXT60" s="73"/>
      <c r="NXU60" s="73"/>
      <c r="NXV60" s="73"/>
      <c r="NXW60" s="73"/>
      <c r="NXX60" s="73"/>
      <c r="NXY60" s="73"/>
      <c r="NXZ60" s="73"/>
      <c r="NYA60" s="73"/>
      <c r="NYB60" s="73"/>
      <c r="NYC60" s="73"/>
      <c r="NYD60" s="73"/>
      <c r="NYE60" s="73"/>
      <c r="NYF60" s="73"/>
      <c r="NYG60" s="73"/>
      <c r="NYH60" s="73"/>
      <c r="NYI60" s="73"/>
      <c r="NYJ60" s="73"/>
      <c r="NYK60" s="73"/>
      <c r="NYL60" s="73"/>
      <c r="NYM60" s="73"/>
      <c r="NYN60" s="73"/>
      <c r="NYO60" s="73"/>
      <c r="NYP60" s="73"/>
      <c r="NYQ60" s="73"/>
      <c r="NYR60" s="73"/>
      <c r="NYS60" s="73"/>
      <c r="NYT60" s="73"/>
      <c r="NYU60" s="73"/>
      <c r="NYV60" s="73"/>
      <c r="NYW60" s="73"/>
      <c r="NYX60" s="73"/>
      <c r="NYY60" s="73"/>
      <c r="NYZ60" s="73"/>
      <c r="NZA60" s="73"/>
      <c r="NZB60" s="73"/>
      <c r="NZC60" s="73"/>
      <c r="NZD60" s="73"/>
      <c r="NZE60" s="73"/>
      <c r="NZF60" s="73"/>
      <c r="NZG60" s="73"/>
      <c r="NZH60" s="73"/>
      <c r="NZI60" s="73"/>
      <c r="NZJ60" s="73"/>
      <c r="NZK60" s="73"/>
      <c r="NZL60" s="73"/>
      <c r="NZM60" s="73"/>
      <c r="NZN60" s="73"/>
      <c r="NZO60" s="73"/>
      <c r="NZP60" s="73"/>
      <c r="NZQ60" s="73"/>
      <c r="NZR60" s="73"/>
      <c r="NZS60" s="73"/>
      <c r="NZT60" s="73"/>
      <c r="NZU60" s="73"/>
      <c r="NZV60" s="73"/>
      <c r="NZW60" s="73"/>
      <c r="NZX60" s="73"/>
      <c r="NZY60" s="73"/>
      <c r="NZZ60" s="73"/>
      <c r="OAA60" s="73"/>
      <c r="OAB60" s="73"/>
      <c r="OAC60" s="73"/>
      <c r="OAD60" s="73"/>
      <c r="OAE60" s="73"/>
      <c r="OAF60" s="73"/>
      <c r="OAG60" s="73"/>
      <c r="OAH60" s="73"/>
      <c r="OAI60" s="73"/>
      <c r="OAJ60" s="73"/>
      <c r="OAK60" s="73"/>
      <c r="OAL60" s="73"/>
      <c r="OAM60" s="73"/>
      <c r="OAN60" s="73"/>
      <c r="OAO60" s="73"/>
      <c r="OAP60" s="73"/>
      <c r="OAQ60" s="73"/>
      <c r="OAR60" s="73"/>
      <c r="OAS60" s="73"/>
      <c r="OAT60" s="73"/>
      <c r="OAU60" s="73"/>
      <c r="OAV60" s="73"/>
      <c r="OAW60" s="73"/>
      <c r="OAX60" s="73"/>
      <c r="OAY60" s="73"/>
      <c r="OAZ60" s="73"/>
      <c r="OBA60" s="73"/>
      <c r="OBB60" s="73"/>
      <c r="OBC60" s="73"/>
      <c r="OBD60" s="73"/>
      <c r="OBE60" s="73"/>
      <c r="OBF60" s="73"/>
      <c r="OBG60" s="73"/>
      <c r="OBH60" s="73"/>
      <c r="OBI60" s="73"/>
      <c r="OBJ60" s="73"/>
      <c r="OBK60" s="73"/>
      <c r="OBL60" s="73"/>
      <c r="OBM60" s="73"/>
      <c r="OBN60" s="73"/>
      <c r="OBO60" s="73"/>
      <c r="OBP60" s="73"/>
      <c r="OBQ60" s="73"/>
      <c r="OBR60" s="73"/>
      <c r="OBS60" s="73"/>
      <c r="OBT60" s="73"/>
      <c r="OBU60" s="73"/>
      <c r="OBV60" s="73"/>
      <c r="OBW60" s="73"/>
      <c r="OBX60" s="73"/>
      <c r="OBY60" s="73"/>
      <c r="OBZ60" s="73"/>
      <c r="OCA60" s="73"/>
      <c r="OCB60" s="73"/>
      <c r="OCC60" s="73"/>
      <c r="OCD60" s="73"/>
      <c r="OCE60" s="73"/>
      <c r="OCF60" s="73"/>
      <c r="OCG60" s="73"/>
      <c r="OCH60" s="73"/>
      <c r="OCI60" s="73"/>
      <c r="OCJ60" s="73"/>
      <c r="OCK60" s="73"/>
      <c r="OCL60" s="73"/>
      <c r="OCM60" s="73"/>
      <c r="OCN60" s="73"/>
      <c r="OCO60" s="73"/>
      <c r="OCP60" s="73"/>
      <c r="OCQ60" s="73"/>
      <c r="OCR60" s="73"/>
      <c r="OCS60" s="73"/>
      <c r="OCT60" s="73"/>
      <c r="OCU60" s="73"/>
      <c r="OCV60" s="73"/>
      <c r="OCW60" s="73"/>
      <c r="OCX60" s="73"/>
      <c r="OCY60" s="73"/>
      <c r="OCZ60" s="73"/>
      <c r="ODA60" s="73"/>
      <c r="ODB60" s="73"/>
      <c r="ODC60" s="73"/>
      <c r="ODD60" s="73"/>
      <c r="ODE60" s="73"/>
      <c r="ODF60" s="73"/>
      <c r="ODG60" s="73"/>
      <c r="ODH60" s="73"/>
      <c r="ODI60" s="73"/>
      <c r="ODJ60" s="73"/>
      <c r="ODK60" s="73"/>
      <c r="ODL60" s="73"/>
      <c r="ODM60" s="73"/>
      <c r="ODN60" s="73"/>
      <c r="ODO60" s="73"/>
      <c r="ODP60" s="73"/>
      <c r="ODQ60" s="73"/>
      <c r="ODR60" s="73"/>
      <c r="ODS60" s="73"/>
      <c r="ODT60" s="73"/>
      <c r="ODU60" s="73"/>
      <c r="ODV60" s="73"/>
      <c r="ODW60" s="73"/>
      <c r="ODX60" s="73"/>
      <c r="ODY60" s="73"/>
      <c r="ODZ60" s="73"/>
      <c r="OEA60" s="73"/>
      <c r="OEB60" s="73"/>
      <c r="OEC60" s="73"/>
      <c r="OED60" s="73"/>
      <c r="OEE60" s="73"/>
      <c r="OEF60" s="73"/>
      <c r="OEG60" s="73"/>
      <c r="OEH60" s="73"/>
      <c r="OEI60" s="73"/>
      <c r="OEJ60" s="73"/>
      <c r="OEK60" s="73"/>
      <c r="OEL60" s="73"/>
      <c r="OEM60" s="73"/>
      <c r="OEN60" s="73"/>
      <c r="OEO60" s="73"/>
      <c r="OEP60" s="73"/>
      <c r="OEQ60" s="73"/>
      <c r="OER60" s="73"/>
      <c r="OES60" s="73"/>
      <c r="OET60" s="73"/>
      <c r="OEU60" s="73"/>
      <c r="OEV60" s="73"/>
      <c r="OEW60" s="73"/>
      <c r="OEX60" s="73"/>
      <c r="OEY60" s="73"/>
      <c r="OEZ60" s="73"/>
      <c r="OFA60" s="73"/>
      <c r="OFB60" s="73"/>
      <c r="OFC60" s="73"/>
      <c r="OFD60" s="73"/>
      <c r="OFE60" s="73"/>
      <c r="OFF60" s="73"/>
      <c r="OFG60" s="73"/>
      <c r="OFH60" s="73"/>
      <c r="OFI60" s="73"/>
      <c r="OFJ60" s="73"/>
      <c r="OFK60" s="73"/>
      <c r="OFL60" s="73"/>
      <c r="OFM60" s="73"/>
      <c r="OFN60" s="73"/>
      <c r="OFO60" s="73"/>
      <c r="OFP60" s="73"/>
      <c r="OFQ60" s="73"/>
      <c r="OFR60" s="73"/>
      <c r="OFS60" s="73"/>
      <c r="OFT60" s="73"/>
      <c r="OFU60" s="73"/>
      <c r="OFV60" s="73"/>
      <c r="OFW60" s="73"/>
      <c r="OFX60" s="73"/>
      <c r="OFY60" s="73"/>
      <c r="OFZ60" s="73"/>
      <c r="OGA60" s="73"/>
      <c r="OGB60" s="73"/>
      <c r="OGC60" s="73"/>
      <c r="OGD60" s="73"/>
      <c r="OGE60" s="73"/>
      <c r="OGF60" s="73"/>
      <c r="OGG60" s="73"/>
      <c r="OGH60" s="73"/>
      <c r="OGI60" s="73"/>
      <c r="OGJ60" s="73"/>
      <c r="OGK60" s="73"/>
      <c r="OGL60" s="73"/>
      <c r="OGM60" s="73"/>
      <c r="OGN60" s="73"/>
      <c r="OGO60" s="73"/>
      <c r="OGP60" s="73"/>
      <c r="OGQ60" s="73"/>
      <c r="OGR60" s="73"/>
      <c r="OGS60" s="73"/>
      <c r="OGT60" s="73"/>
      <c r="OGU60" s="73"/>
      <c r="OGV60" s="73"/>
      <c r="OGW60" s="73"/>
      <c r="OGX60" s="73"/>
      <c r="OGY60" s="73"/>
      <c r="OGZ60" s="73"/>
      <c r="OHA60" s="73"/>
      <c r="OHB60" s="73"/>
      <c r="OHC60" s="73"/>
      <c r="OHD60" s="73"/>
      <c r="OHE60" s="73"/>
      <c r="OHF60" s="73"/>
      <c r="OHG60" s="73"/>
      <c r="OHH60" s="73"/>
      <c r="OHI60" s="73"/>
      <c r="OHJ60" s="73"/>
      <c r="OHK60" s="73"/>
      <c r="OHL60" s="73"/>
      <c r="OHM60" s="73"/>
      <c r="OHN60" s="73"/>
      <c r="OHO60" s="73"/>
      <c r="OHP60" s="73"/>
      <c r="OHQ60" s="73"/>
      <c r="OHR60" s="73"/>
      <c r="OHS60" s="73"/>
      <c r="OHT60" s="73"/>
      <c r="OHU60" s="73"/>
      <c r="OHV60" s="73"/>
      <c r="OHW60" s="73"/>
      <c r="OHX60" s="73"/>
      <c r="OHY60" s="73"/>
      <c r="OHZ60" s="73"/>
      <c r="OIA60" s="73"/>
      <c r="OIB60" s="73"/>
      <c r="OIC60" s="73"/>
      <c r="OID60" s="73"/>
      <c r="OIE60" s="73"/>
      <c r="OIF60" s="73"/>
      <c r="OIG60" s="73"/>
      <c r="OIH60" s="73"/>
      <c r="OII60" s="73"/>
      <c r="OIJ60" s="73"/>
      <c r="OIK60" s="73"/>
      <c r="OIL60" s="73"/>
      <c r="OIM60" s="73"/>
      <c r="OIN60" s="73"/>
      <c r="OIO60" s="73"/>
      <c r="OIP60" s="73"/>
      <c r="OIQ60" s="73"/>
      <c r="OIR60" s="73"/>
      <c r="OIS60" s="73"/>
      <c r="OIT60" s="73"/>
      <c r="OIU60" s="73"/>
      <c r="OIV60" s="73"/>
      <c r="OIW60" s="73"/>
      <c r="OIX60" s="73"/>
      <c r="OIY60" s="73"/>
      <c r="OIZ60" s="73"/>
      <c r="OJA60" s="73"/>
      <c r="OJB60" s="73"/>
      <c r="OJC60" s="73"/>
      <c r="OJD60" s="73"/>
      <c r="OJE60" s="73"/>
      <c r="OJF60" s="73"/>
      <c r="OJG60" s="73"/>
      <c r="OJH60" s="73"/>
      <c r="OJI60" s="73"/>
      <c r="OJJ60" s="73"/>
      <c r="OJK60" s="73"/>
      <c r="OJL60" s="73"/>
      <c r="OJM60" s="73"/>
      <c r="OJN60" s="73"/>
      <c r="OJO60" s="73"/>
      <c r="OJP60" s="73"/>
      <c r="OJQ60" s="73"/>
      <c r="OJR60" s="73"/>
      <c r="OJS60" s="73"/>
      <c r="OJT60" s="73"/>
      <c r="OJU60" s="73"/>
      <c r="OJV60" s="73"/>
      <c r="OJW60" s="73"/>
      <c r="OJX60" s="73"/>
      <c r="OJY60" s="73"/>
      <c r="OJZ60" s="73"/>
      <c r="OKA60" s="73"/>
      <c r="OKB60" s="73"/>
      <c r="OKC60" s="73"/>
      <c r="OKD60" s="73"/>
      <c r="OKE60" s="73"/>
      <c r="OKF60" s="73"/>
      <c r="OKG60" s="73"/>
      <c r="OKH60" s="73"/>
      <c r="OKI60" s="73"/>
      <c r="OKJ60" s="73"/>
      <c r="OKK60" s="73"/>
      <c r="OKL60" s="73"/>
      <c r="OKM60" s="73"/>
      <c r="OKN60" s="73"/>
      <c r="OKO60" s="73"/>
      <c r="OKP60" s="73"/>
      <c r="OKQ60" s="73"/>
      <c r="OKR60" s="73"/>
      <c r="OKS60" s="73"/>
      <c r="OKT60" s="73"/>
      <c r="OKU60" s="73"/>
      <c r="OKV60" s="73"/>
      <c r="OKW60" s="73"/>
      <c r="OKX60" s="73"/>
      <c r="OKY60" s="73"/>
      <c r="OKZ60" s="73"/>
      <c r="OLA60" s="73"/>
      <c r="OLB60" s="73"/>
      <c r="OLC60" s="73"/>
      <c r="OLD60" s="73"/>
      <c r="OLE60" s="73"/>
      <c r="OLF60" s="73"/>
      <c r="OLG60" s="73"/>
      <c r="OLH60" s="73"/>
      <c r="OLI60" s="73"/>
      <c r="OLJ60" s="73"/>
      <c r="OLK60" s="73"/>
      <c r="OLL60" s="73"/>
      <c r="OLM60" s="73"/>
      <c r="OLN60" s="73"/>
      <c r="OLO60" s="73"/>
      <c r="OLP60" s="73"/>
      <c r="OLQ60" s="73"/>
      <c r="OLR60" s="73"/>
      <c r="OLS60" s="73"/>
      <c r="OLT60" s="73"/>
      <c r="OLU60" s="73"/>
      <c r="OLV60" s="73"/>
      <c r="OLW60" s="73"/>
      <c r="OLX60" s="73"/>
      <c r="OLY60" s="73"/>
      <c r="OLZ60" s="73"/>
      <c r="OMA60" s="73"/>
      <c r="OMB60" s="73"/>
      <c r="OMC60" s="73"/>
      <c r="OMD60" s="73"/>
      <c r="OME60" s="73"/>
      <c r="OMF60" s="73"/>
      <c r="OMG60" s="73"/>
      <c r="OMH60" s="73"/>
      <c r="OMI60" s="73"/>
      <c r="OMJ60" s="73"/>
      <c r="OMK60" s="73"/>
      <c r="OML60" s="73"/>
      <c r="OMM60" s="73"/>
      <c r="OMN60" s="73"/>
      <c r="OMO60" s="73"/>
      <c r="OMP60" s="73"/>
      <c r="OMQ60" s="73"/>
      <c r="OMR60" s="73"/>
      <c r="OMS60" s="73"/>
      <c r="OMT60" s="73"/>
      <c r="OMU60" s="73"/>
      <c r="OMV60" s="73"/>
      <c r="OMW60" s="73"/>
      <c r="OMX60" s="73"/>
      <c r="OMY60" s="73"/>
      <c r="OMZ60" s="73"/>
      <c r="ONA60" s="73"/>
      <c r="ONB60" s="73"/>
      <c r="ONC60" s="73"/>
      <c r="OND60" s="73"/>
      <c r="ONE60" s="73"/>
      <c r="ONF60" s="73"/>
      <c r="ONG60" s="73"/>
      <c r="ONH60" s="73"/>
      <c r="ONI60" s="73"/>
      <c r="ONJ60" s="73"/>
      <c r="ONK60" s="73"/>
      <c r="ONL60" s="73"/>
      <c r="ONM60" s="73"/>
      <c r="ONN60" s="73"/>
      <c r="ONO60" s="73"/>
      <c r="ONP60" s="73"/>
      <c r="ONQ60" s="73"/>
      <c r="ONR60" s="73"/>
      <c r="ONS60" s="73"/>
      <c r="ONT60" s="73"/>
      <c r="ONU60" s="73"/>
      <c r="ONV60" s="73"/>
      <c r="ONW60" s="73"/>
      <c r="ONX60" s="73"/>
      <c r="ONY60" s="73"/>
      <c r="ONZ60" s="73"/>
      <c r="OOA60" s="73"/>
      <c r="OOB60" s="73"/>
      <c r="OOC60" s="73"/>
      <c r="OOD60" s="73"/>
      <c r="OOE60" s="73"/>
      <c r="OOF60" s="73"/>
      <c r="OOG60" s="73"/>
      <c r="OOH60" s="73"/>
      <c r="OOI60" s="73"/>
      <c r="OOJ60" s="73"/>
      <c r="OOK60" s="73"/>
      <c r="OOL60" s="73"/>
      <c r="OOM60" s="73"/>
      <c r="OON60" s="73"/>
      <c r="OOO60" s="73"/>
      <c r="OOP60" s="73"/>
      <c r="OOQ60" s="73"/>
      <c r="OOR60" s="73"/>
      <c r="OOS60" s="73"/>
      <c r="OOT60" s="73"/>
      <c r="OOU60" s="73"/>
      <c r="OOV60" s="73"/>
      <c r="OOW60" s="73"/>
      <c r="OOX60" s="73"/>
      <c r="OOY60" s="73"/>
      <c r="OOZ60" s="73"/>
      <c r="OPA60" s="73"/>
      <c r="OPB60" s="73"/>
      <c r="OPC60" s="73"/>
      <c r="OPD60" s="73"/>
      <c r="OPE60" s="73"/>
      <c r="OPF60" s="73"/>
      <c r="OPG60" s="73"/>
      <c r="OPH60" s="73"/>
      <c r="OPI60" s="73"/>
      <c r="OPJ60" s="73"/>
      <c r="OPK60" s="73"/>
      <c r="OPL60" s="73"/>
      <c r="OPM60" s="73"/>
      <c r="OPN60" s="73"/>
      <c r="OPO60" s="73"/>
      <c r="OPP60" s="73"/>
      <c r="OPQ60" s="73"/>
      <c r="OPR60" s="73"/>
      <c r="OPS60" s="73"/>
      <c r="OPT60" s="73"/>
      <c r="OPU60" s="73"/>
      <c r="OPV60" s="73"/>
      <c r="OPW60" s="73"/>
      <c r="OPX60" s="73"/>
      <c r="OPY60" s="73"/>
      <c r="OPZ60" s="73"/>
      <c r="OQA60" s="73"/>
      <c r="OQB60" s="73"/>
      <c r="OQC60" s="73"/>
      <c r="OQD60" s="73"/>
      <c r="OQE60" s="73"/>
      <c r="OQF60" s="73"/>
      <c r="OQG60" s="73"/>
      <c r="OQH60" s="73"/>
      <c r="OQI60" s="73"/>
      <c r="OQJ60" s="73"/>
      <c r="OQK60" s="73"/>
      <c r="OQL60" s="73"/>
      <c r="OQM60" s="73"/>
      <c r="OQN60" s="73"/>
      <c r="OQO60" s="73"/>
      <c r="OQP60" s="73"/>
      <c r="OQQ60" s="73"/>
      <c r="OQR60" s="73"/>
      <c r="OQS60" s="73"/>
      <c r="OQT60" s="73"/>
      <c r="OQU60" s="73"/>
      <c r="OQV60" s="73"/>
      <c r="OQW60" s="73"/>
      <c r="OQX60" s="73"/>
      <c r="OQY60" s="73"/>
      <c r="OQZ60" s="73"/>
      <c r="ORA60" s="73"/>
      <c r="ORB60" s="73"/>
      <c r="ORC60" s="73"/>
      <c r="ORD60" s="73"/>
      <c r="ORE60" s="73"/>
      <c r="ORF60" s="73"/>
      <c r="ORG60" s="73"/>
      <c r="ORH60" s="73"/>
      <c r="ORI60" s="73"/>
      <c r="ORJ60" s="73"/>
      <c r="ORK60" s="73"/>
      <c r="ORL60" s="73"/>
      <c r="ORM60" s="73"/>
      <c r="ORN60" s="73"/>
      <c r="ORO60" s="73"/>
      <c r="ORP60" s="73"/>
      <c r="ORQ60" s="73"/>
      <c r="ORR60" s="73"/>
      <c r="ORS60" s="73"/>
      <c r="ORT60" s="73"/>
      <c r="ORU60" s="73"/>
      <c r="ORV60" s="73"/>
      <c r="ORW60" s="73"/>
      <c r="ORX60" s="73"/>
      <c r="ORY60" s="73"/>
      <c r="ORZ60" s="73"/>
      <c r="OSA60" s="73"/>
      <c r="OSB60" s="73"/>
      <c r="OSC60" s="73"/>
      <c r="OSD60" s="73"/>
      <c r="OSE60" s="73"/>
      <c r="OSF60" s="73"/>
      <c r="OSG60" s="73"/>
      <c r="OSH60" s="73"/>
      <c r="OSI60" s="73"/>
      <c r="OSJ60" s="73"/>
      <c r="OSK60" s="73"/>
      <c r="OSL60" s="73"/>
      <c r="OSM60" s="73"/>
      <c r="OSN60" s="73"/>
      <c r="OSO60" s="73"/>
      <c r="OSP60" s="73"/>
      <c r="OSQ60" s="73"/>
      <c r="OSR60" s="73"/>
      <c r="OSS60" s="73"/>
      <c r="OST60" s="73"/>
      <c r="OSU60" s="73"/>
      <c r="OSV60" s="73"/>
      <c r="OSW60" s="73"/>
      <c r="OSX60" s="73"/>
      <c r="OSY60" s="73"/>
      <c r="OSZ60" s="73"/>
      <c r="OTA60" s="73"/>
      <c r="OTB60" s="73"/>
      <c r="OTC60" s="73"/>
      <c r="OTD60" s="73"/>
      <c r="OTE60" s="73"/>
      <c r="OTF60" s="73"/>
      <c r="OTG60" s="73"/>
      <c r="OTH60" s="73"/>
      <c r="OTI60" s="73"/>
      <c r="OTJ60" s="73"/>
      <c r="OTK60" s="73"/>
      <c r="OTL60" s="73"/>
      <c r="OTM60" s="73"/>
      <c r="OTN60" s="73"/>
      <c r="OTO60" s="73"/>
      <c r="OTP60" s="73"/>
      <c r="OTQ60" s="73"/>
      <c r="OTR60" s="73"/>
      <c r="OTS60" s="73"/>
      <c r="OTT60" s="73"/>
      <c r="OTU60" s="73"/>
      <c r="OTV60" s="73"/>
      <c r="OTW60" s="73"/>
      <c r="OTX60" s="73"/>
      <c r="OTY60" s="73"/>
      <c r="OTZ60" s="73"/>
      <c r="OUA60" s="73"/>
      <c r="OUB60" s="73"/>
      <c r="OUC60" s="73"/>
      <c r="OUD60" s="73"/>
      <c r="OUE60" s="73"/>
      <c r="OUF60" s="73"/>
      <c r="OUG60" s="73"/>
      <c r="OUH60" s="73"/>
      <c r="OUI60" s="73"/>
      <c r="OUJ60" s="73"/>
      <c r="OUK60" s="73"/>
      <c r="OUL60" s="73"/>
      <c r="OUM60" s="73"/>
      <c r="OUN60" s="73"/>
      <c r="OUO60" s="73"/>
      <c r="OUP60" s="73"/>
      <c r="OUQ60" s="73"/>
      <c r="OUR60" s="73"/>
      <c r="OUS60" s="73"/>
      <c r="OUT60" s="73"/>
      <c r="OUU60" s="73"/>
      <c r="OUV60" s="73"/>
      <c r="OUW60" s="73"/>
      <c r="OUX60" s="73"/>
      <c r="OUY60" s="73"/>
      <c r="OUZ60" s="73"/>
      <c r="OVA60" s="73"/>
      <c r="OVB60" s="73"/>
      <c r="OVC60" s="73"/>
      <c r="OVD60" s="73"/>
      <c r="OVE60" s="73"/>
      <c r="OVF60" s="73"/>
      <c r="OVG60" s="73"/>
      <c r="OVH60" s="73"/>
      <c r="OVI60" s="73"/>
      <c r="OVJ60" s="73"/>
      <c r="OVK60" s="73"/>
      <c r="OVL60" s="73"/>
      <c r="OVM60" s="73"/>
      <c r="OVN60" s="73"/>
      <c r="OVO60" s="73"/>
      <c r="OVP60" s="73"/>
      <c r="OVQ60" s="73"/>
      <c r="OVR60" s="73"/>
      <c r="OVS60" s="73"/>
      <c r="OVT60" s="73"/>
      <c r="OVU60" s="73"/>
      <c r="OVV60" s="73"/>
      <c r="OVW60" s="73"/>
      <c r="OVX60" s="73"/>
      <c r="OVY60" s="73"/>
      <c r="OVZ60" s="73"/>
      <c r="OWA60" s="73"/>
      <c r="OWB60" s="73"/>
      <c r="OWC60" s="73"/>
      <c r="OWD60" s="73"/>
      <c r="OWE60" s="73"/>
      <c r="OWF60" s="73"/>
      <c r="OWG60" s="73"/>
      <c r="OWH60" s="73"/>
      <c r="OWI60" s="73"/>
      <c r="OWJ60" s="73"/>
      <c r="OWK60" s="73"/>
      <c r="OWL60" s="73"/>
      <c r="OWM60" s="73"/>
      <c r="OWN60" s="73"/>
      <c r="OWO60" s="73"/>
      <c r="OWP60" s="73"/>
      <c r="OWQ60" s="73"/>
      <c r="OWR60" s="73"/>
      <c r="OWS60" s="73"/>
      <c r="OWT60" s="73"/>
      <c r="OWU60" s="73"/>
      <c r="OWV60" s="73"/>
      <c r="OWW60" s="73"/>
      <c r="OWX60" s="73"/>
      <c r="OWY60" s="73"/>
      <c r="OWZ60" s="73"/>
      <c r="OXA60" s="73"/>
      <c r="OXB60" s="73"/>
      <c r="OXC60" s="73"/>
      <c r="OXD60" s="73"/>
      <c r="OXE60" s="73"/>
      <c r="OXF60" s="73"/>
      <c r="OXG60" s="73"/>
      <c r="OXH60" s="73"/>
      <c r="OXI60" s="73"/>
      <c r="OXJ60" s="73"/>
      <c r="OXK60" s="73"/>
      <c r="OXL60" s="73"/>
      <c r="OXM60" s="73"/>
      <c r="OXN60" s="73"/>
      <c r="OXO60" s="73"/>
      <c r="OXP60" s="73"/>
      <c r="OXQ60" s="73"/>
      <c r="OXR60" s="73"/>
      <c r="OXS60" s="73"/>
      <c r="OXT60" s="73"/>
      <c r="OXU60" s="73"/>
      <c r="OXV60" s="73"/>
      <c r="OXW60" s="73"/>
      <c r="OXX60" s="73"/>
      <c r="OXY60" s="73"/>
      <c r="OXZ60" s="73"/>
      <c r="OYA60" s="73"/>
      <c r="OYB60" s="73"/>
      <c r="OYC60" s="73"/>
      <c r="OYD60" s="73"/>
      <c r="OYE60" s="73"/>
      <c r="OYF60" s="73"/>
      <c r="OYG60" s="73"/>
      <c r="OYH60" s="73"/>
      <c r="OYI60" s="73"/>
      <c r="OYJ60" s="73"/>
      <c r="OYK60" s="73"/>
      <c r="OYL60" s="73"/>
      <c r="OYM60" s="73"/>
      <c r="OYN60" s="73"/>
      <c r="OYO60" s="73"/>
      <c r="OYP60" s="73"/>
      <c r="OYQ60" s="73"/>
      <c r="OYR60" s="73"/>
      <c r="OYS60" s="73"/>
      <c r="OYT60" s="73"/>
      <c r="OYU60" s="73"/>
      <c r="OYV60" s="73"/>
      <c r="OYW60" s="73"/>
      <c r="OYX60" s="73"/>
      <c r="OYY60" s="73"/>
      <c r="OYZ60" s="73"/>
      <c r="OZA60" s="73"/>
      <c r="OZB60" s="73"/>
      <c r="OZC60" s="73"/>
      <c r="OZD60" s="73"/>
      <c r="OZE60" s="73"/>
      <c r="OZF60" s="73"/>
      <c r="OZG60" s="73"/>
      <c r="OZH60" s="73"/>
      <c r="OZI60" s="73"/>
      <c r="OZJ60" s="73"/>
      <c r="OZK60" s="73"/>
      <c r="OZL60" s="73"/>
      <c r="OZM60" s="73"/>
      <c r="OZN60" s="73"/>
      <c r="OZO60" s="73"/>
      <c r="OZP60" s="73"/>
      <c r="OZQ60" s="73"/>
      <c r="OZR60" s="73"/>
      <c r="OZS60" s="73"/>
      <c r="OZT60" s="73"/>
      <c r="OZU60" s="73"/>
      <c r="OZV60" s="73"/>
      <c r="OZW60" s="73"/>
      <c r="OZX60" s="73"/>
      <c r="OZY60" s="73"/>
      <c r="OZZ60" s="73"/>
      <c r="PAA60" s="73"/>
      <c r="PAB60" s="73"/>
      <c r="PAC60" s="73"/>
      <c r="PAD60" s="73"/>
      <c r="PAE60" s="73"/>
      <c r="PAF60" s="73"/>
      <c r="PAG60" s="73"/>
      <c r="PAH60" s="73"/>
      <c r="PAI60" s="73"/>
      <c r="PAJ60" s="73"/>
      <c r="PAK60" s="73"/>
      <c r="PAL60" s="73"/>
      <c r="PAM60" s="73"/>
      <c r="PAN60" s="73"/>
      <c r="PAO60" s="73"/>
      <c r="PAP60" s="73"/>
      <c r="PAQ60" s="73"/>
      <c r="PAR60" s="73"/>
      <c r="PAS60" s="73"/>
      <c r="PAT60" s="73"/>
      <c r="PAU60" s="73"/>
      <c r="PAV60" s="73"/>
      <c r="PAW60" s="73"/>
      <c r="PAX60" s="73"/>
      <c r="PAY60" s="73"/>
      <c r="PAZ60" s="73"/>
      <c r="PBA60" s="73"/>
      <c r="PBB60" s="73"/>
      <c r="PBC60" s="73"/>
      <c r="PBD60" s="73"/>
      <c r="PBE60" s="73"/>
      <c r="PBF60" s="73"/>
      <c r="PBG60" s="73"/>
      <c r="PBH60" s="73"/>
      <c r="PBI60" s="73"/>
      <c r="PBJ60" s="73"/>
      <c r="PBK60" s="73"/>
      <c r="PBL60" s="73"/>
      <c r="PBM60" s="73"/>
      <c r="PBN60" s="73"/>
      <c r="PBO60" s="73"/>
      <c r="PBP60" s="73"/>
      <c r="PBQ60" s="73"/>
      <c r="PBR60" s="73"/>
      <c r="PBS60" s="73"/>
      <c r="PBT60" s="73"/>
      <c r="PBU60" s="73"/>
      <c r="PBV60" s="73"/>
      <c r="PBW60" s="73"/>
      <c r="PBX60" s="73"/>
      <c r="PBY60" s="73"/>
      <c r="PBZ60" s="73"/>
      <c r="PCA60" s="73"/>
      <c r="PCB60" s="73"/>
      <c r="PCC60" s="73"/>
      <c r="PCD60" s="73"/>
      <c r="PCE60" s="73"/>
      <c r="PCF60" s="73"/>
      <c r="PCG60" s="73"/>
      <c r="PCH60" s="73"/>
      <c r="PCI60" s="73"/>
      <c r="PCJ60" s="73"/>
      <c r="PCK60" s="73"/>
      <c r="PCL60" s="73"/>
      <c r="PCM60" s="73"/>
      <c r="PCN60" s="73"/>
      <c r="PCO60" s="73"/>
      <c r="PCP60" s="73"/>
      <c r="PCQ60" s="73"/>
      <c r="PCR60" s="73"/>
      <c r="PCS60" s="73"/>
      <c r="PCT60" s="73"/>
      <c r="PCU60" s="73"/>
      <c r="PCV60" s="73"/>
      <c r="PCW60" s="73"/>
      <c r="PCX60" s="73"/>
      <c r="PCY60" s="73"/>
      <c r="PCZ60" s="73"/>
      <c r="PDA60" s="73"/>
      <c r="PDB60" s="73"/>
      <c r="PDC60" s="73"/>
      <c r="PDD60" s="73"/>
      <c r="PDE60" s="73"/>
      <c r="PDF60" s="73"/>
      <c r="PDG60" s="73"/>
      <c r="PDH60" s="73"/>
      <c r="PDI60" s="73"/>
      <c r="PDJ60" s="73"/>
      <c r="PDK60" s="73"/>
      <c r="PDL60" s="73"/>
      <c r="PDM60" s="73"/>
      <c r="PDN60" s="73"/>
      <c r="PDO60" s="73"/>
      <c r="PDP60" s="73"/>
      <c r="PDQ60" s="73"/>
      <c r="PDR60" s="73"/>
      <c r="PDS60" s="73"/>
      <c r="PDT60" s="73"/>
      <c r="PDU60" s="73"/>
      <c r="PDV60" s="73"/>
      <c r="PDW60" s="73"/>
      <c r="PDX60" s="73"/>
      <c r="PDY60" s="73"/>
      <c r="PDZ60" s="73"/>
      <c r="PEA60" s="73"/>
      <c r="PEB60" s="73"/>
      <c r="PEC60" s="73"/>
      <c r="PED60" s="73"/>
      <c r="PEE60" s="73"/>
      <c r="PEF60" s="73"/>
      <c r="PEG60" s="73"/>
      <c r="PEH60" s="73"/>
      <c r="PEI60" s="73"/>
      <c r="PEJ60" s="73"/>
      <c r="PEK60" s="73"/>
      <c r="PEL60" s="73"/>
      <c r="PEM60" s="73"/>
      <c r="PEN60" s="73"/>
      <c r="PEO60" s="73"/>
      <c r="PEP60" s="73"/>
      <c r="PEQ60" s="73"/>
      <c r="PER60" s="73"/>
      <c r="PES60" s="73"/>
      <c r="PET60" s="73"/>
      <c r="PEU60" s="73"/>
      <c r="PEV60" s="73"/>
      <c r="PEW60" s="73"/>
      <c r="PEX60" s="73"/>
      <c r="PEY60" s="73"/>
      <c r="PEZ60" s="73"/>
      <c r="PFA60" s="73"/>
      <c r="PFB60" s="73"/>
      <c r="PFC60" s="73"/>
      <c r="PFD60" s="73"/>
      <c r="PFE60" s="73"/>
      <c r="PFF60" s="73"/>
      <c r="PFG60" s="73"/>
      <c r="PFH60" s="73"/>
      <c r="PFI60" s="73"/>
      <c r="PFJ60" s="73"/>
      <c r="PFK60" s="73"/>
      <c r="PFL60" s="73"/>
      <c r="PFM60" s="73"/>
      <c r="PFN60" s="73"/>
      <c r="PFO60" s="73"/>
      <c r="PFP60" s="73"/>
      <c r="PFQ60" s="73"/>
      <c r="PFR60" s="73"/>
      <c r="PFS60" s="73"/>
      <c r="PFT60" s="73"/>
      <c r="PFU60" s="73"/>
      <c r="PFV60" s="73"/>
      <c r="PFW60" s="73"/>
      <c r="PFX60" s="73"/>
      <c r="PFY60" s="73"/>
      <c r="PFZ60" s="73"/>
      <c r="PGA60" s="73"/>
      <c r="PGB60" s="73"/>
      <c r="PGC60" s="73"/>
      <c r="PGD60" s="73"/>
      <c r="PGE60" s="73"/>
      <c r="PGF60" s="73"/>
      <c r="PGG60" s="73"/>
      <c r="PGH60" s="73"/>
      <c r="PGI60" s="73"/>
      <c r="PGJ60" s="73"/>
      <c r="PGK60" s="73"/>
      <c r="PGL60" s="73"/>
      <c r="PGM60" s="73"/>
      <c r="PGN60" s="73"/>
      <c r="PGO60" s="73"/>
      <c r="PGP60" s="73"/>
      <c r="PGQ60" s="73"/>
      <c r="PGR60" s="73"/>
      <c r="PGS60" s="73"/>
      <c r="PGT60" s="73"/>
      <c r="PGU60" s="73"/>
      <c r="PGV60" s="73"/>
      <c r="PGW60" s="73"/>
      <c r="PGX60" s="73"/>
      <c r="PGY60" s="73"/>
      <c r="PGZ60" s="73"/>
      <c r="PHA60" s="73"/>
      <c r="PHB60" s="73"/>
      <c r="PHC60" s="73"/>
      <c r="PHD60" s="73"/>
      <c r="PHE60" s="73"/>
      <c r="PHF60" s="73"/>
      <c r="PHG60" s="73"/>
      <c r="PHH60" s="73"/>
      <c r="PHI60" s="73"/>
      <c r="PHJ60" s="73"/>
      <c r="PHK60" s="73"/>
      <c r="PHL60" s="73"/>
      <c r="PHM60" s="73"/>
      <c r="PHN60" s="73"/>
      <c r="PHO60" s="73"/>
      <c r="PHP60" s="73"/>
      <c r="PHQ60" s="73"/>
      <c r="PHR60" s="73"/>
      <c r="PHS60" s="73"/>
      <c r="PHT60" s="73"/>
      <c r="PHU60" s="73"/>
      <c r="PHV60" s="73"/>
      <c r="PHW60" s="73"/>
      <c r="PHX60" s="73"/>
      <c r="PHY60" s="73"/>
      <c r="PHZ60" s="73"/>
      <c r="PIA60" s="73"/>
      <c r="PIB60" s="73"/>
      <c r="PIC60" s="73"/>
      <c r="PID60" s="73"/>
      <c r="PIE60" s="73"/>
      <c r="PIF60" s="73"/>
      <c r="PIG60" s="73"/>
      <c r="PIH60" s="73"/>
      <c r="PII60" s="73"/>
      <c r="PIJ60" s="73"/>
      <c r="PIK60" s="73"/>
      <c r="PIL60" s="73"/>
      <c r="PIM60" s="73"/>
      <c r="PIN60" s="73"/>
      <c r="PIO60" s="73"/>
      <c r="PIP60" s="73"/>
      <c r="PIQ60" s="73"/>
      <c r="PIR60" s="73"/>
      <c r="PIS60" s="73"/>
      <c r="PIT60" s="73"/>
      <c r="PIU60" s="73"/>
      <c r="PIV60" s="73"/>
      <c r="PIW60" s="73"/>
      <c r="PIX60" s="73"/>
      <c r="PIY60" s="73"/>
      <c r="PIZ60" s="73"/>
      <c r="PJA60" s="73"/>
      <c r="PJB60" s="73"/>
      <c r="PJC60" s="73"/>
      <c r="PJD60" s="73"/>
      <c r="PJE60" s="73"/>
      <c r="PJF60" s="73"/>
      <c r="PJG60" s="73"/>
      <c r="PJH60" s="73"/>
      <c r="PJI60" s="73"/>
      <c r="PJJ60" s="73"/>
      <c r="PJK60" s="73"/>
      <c r="PJL60" s="73"/>
      <c r="PJM60" s="73"/>
      <c r="PJN60" s="73"/>
      <c r="PJO60" s="73"/>
      <c r="PJP60" s="73"/>
      <c r="PJQ60" s="73"/>
      <c r="PJR60" s="73"/>
      <c r="PJS60" s="73"/>
      <c r="PJT60" s="73"/>
      <c r="PJU60" s="73"/>
      <c r="PJV60" s="73"/>
      <c r="PJW60" s="73"/>
      <c r="PJX60" s="73"/>
      <c r="PJY60" s="73"/>
      <c r="PJZ60" s="73"/>
      <c r="PKA60" s="73"/>
      <c r="PKB60" s="73"/>
      <c r="PKC60" s="73"/>
      <c r="PKD60" s="73"/>
      <c r="PKE60" s="73"/>
      <c r="PKF60" s="73"/>
      <c r="PKG60" s="73"/>
      <c r="PKH60" s="73"/>
      <c r="PKI60" s="73"/>
      <c r="PKJ60" s="73"/>
      <c r="PKK60" s="73"/>
      <c r="PKL60" s="73"/>
      <c r="PKM60" s="73"/>
      <c r="PKN60" s="73"/>
      <c r="PKO60" s="73"/>
      <c r="PKP60" s="73"/>
      <c r="PKQ60" s="73"/>
      <c r="PKR60" s="73"/>
      <c r="PKS60" s="73"/>
      <c r="PKT60" s="73"/>
      <c r="PKU60" s="73"/>
      <c r="PKV60" s="73"/>
      <c r="PKW60" s="73"/>
      <c r="PKX60" s="73"/>
      <c r="PKY60" s="73"/>
      <c r="PKZ60" s="73"/>
      <c r="PLA60" s="73"/>
      <c r="PLB60" s="73"/>
      <c r="PLC60" s="73"/>
      <c r="PLD60" s="73"/>
      <c r="PLE60" s="73"/>
      <c r="PLF60" s="73"/>
      <c r="PLG60" s="73"/>
      <c r="PLH60" s="73"/>
      <c r="PLI60" s="73"/>
      <c r="PLJ60" s="73"/>
      <c r="PLK60" s="73"/>
      <c r="PLL60" s="73"/>
      <c r="PLM60" s="73"/>
      <c r="PLN60" s="73"/>
      <c r="PLO60" s="73"/>
      <c r="PLP60" s="73"/>
      <c r="PLQ60" s="73"/>
      <c r="PLR60" s="73"/>
      <c r="PLS60" s="73"/>
      <c r="PLT60" s="73"/>
      <c r="PLU60" s="73"/>
      <c r="PLV60" s="73"/>
      <c r="PLW60" s="73"/>
      <c r="PLX60" s="73"/>
      <c r="PLY60" s="73"/>
      <c r="PLZ60" s="73"/>
      <c r="PMA60" s="73"/>
      <c r="PMB60" s="73"/>
      <c r="PMC60" s="73"/>
      <c r="PMD60" s="73"/>
      <c r="PME60" s="73"/>
      <c r="PMF60" s="73"/>
      <c r="PMG60" s="73"/>
      <c r="PMH60" s="73"/>
      <c r="PMI60" s="73"/>
      <c r="PMJ60" s="73"/>
      <c r="PMK60" s="73"/>
      <c r="PML60" s="73"/>
      <c r="PMM60" s="73"/>
      <c r="PMN60" s="73"/>
      <c r="PMO60" s="73"/>
      <c r="PMP60" s="73"/>
      <c r="PMQ60" s="73"/>
      <c r="PMR60" s="73"/>
      <c r="PMS60" s="73"/>
      <c r="PMT60" s="73"/>
      <c r="PMU60" s="73"/>
      <c r="PMV60" s="73"/>
      <c r="PMW60" s="73"/>
      <c r="PMX60" s="73"/>
      <c r="PMY60" s="73"/>
      <c r="PMZ60" s="73"/>
      <c r="PNA60" s="73"/>
      <c r="PNB60" s="73"/>
      <c r="PNC60" s="73"/>
      <c r="PND60" s="73"/>
      <c r="PNE60" s="73"/>
      <c r="PNF60" s="73"/>
      <c r="PNG60" s="73"/>
      <c r="PNH60" s="73"/>
      <c r="PNI60" s="73"/>
      <c r="PNJ60" s="73"/>
      <c r="PNK60" s="73"/>
      <c r="PNL60" s="73"/>
      <c r="PNM60" s="73"/>
      <c r="PNN60" s="73"/>
      <c r="PNO60" s="73"/>
      <c r="PNP60" s="73"/>
      <c r="PNQ60" s="73"/>
      <c r="PNR60" s="73"/>
      <c r="PNS60" s="73"/>
      <c r="PNT60" s="73"/>
      <c r="PNU60" s="73"/>
      <c r="PNV60" s="73"/>
      <c r="PNW60" s="73"/>
      <c r="PNX60" s="73"/>
      <c r="PNY60" s="73"/>
      <c r="PNZ60" s="73"/>
      <c r="POA60" s="73"/>
      <c r="POB60" s="73"/>
      <c r="POC60" s="73"/>
      <c r="POD60" s="73"/>
      <c r="POE60" s="73"/>
      <c r="POF60" s="73"/>
      <c r="POG60" s="73"/>
      <c r="POH60" s="73"/>
      <c r="POI60" s="73"/>
      <c r="POJ60" s="73"/>
      <c r="POK60" s="73"/>
      <c r="POL60" s="73"/>
      <c r="POM60" s="73"/>
      <c r="PON60" s="73"/>
      <c r="POO60" s="73"/>
      <c r="POP60" s="73"/>
      <c r="POQ60" s="73"/>
      <c r="POR60" s="73"/>
      <c r="POS60" s="73"/>
      <c r="POT60" s="73"/>
      <c r="POU60" s="73"/>
      <c r="POV60" s="73"/>
      <c r="POW60" s="73"/>
      <c r="POX60" s="73"/>
      <c r="POY60" s="73"/>
      <c r="POZ60" s="73"/>
      <c r="PPA60" s="73"/>
      <c r="PPB60" s="73"/>
      <c r="PPC60" s="73"/>
      <c r="PPD60" s="73"/>
      <c r="PPE60" s="73"/>
      <c r="PPF60" s="73"/>
      <c r="PPG60" s="73"/>
      <c r="PPH60" s="73"/>
      <c r="PPI60" s="73"/>
      <c r="PPJ60" s="73"/>
      <c r="PPK60" s="73"/>
      <c r="PPL60" s="73"/>
      <c r="PPM60" s="73"/>
      <c r="PPN60" s="73"/>
      <c r="PPO60" s="73"/>
      <c r="PPP60" s="73"/>
      <c r="PPQ60" s="73"/>
      <c r="PPR60" s="73"/>
      <c r="PPS60" s="73"/>
      <c r="PPT60" s="73"/>
      <c r="PPU60" s="73"/>
      <c r="PPV60" s="73"/>
      <c r="PPW60" s="73"/>
      <c r="PPX60" s="73"/>
      <c r="PPY60" s="73"/>
      <c r="PPZ60" s="73"/>
      <c r="PQA60" s="73"/>
      <c r="PQB60" s="73"/>
      <c r="PQC60" s="73"/>
      <c r="PQD60" s="73"/>
      <c r="PQE60" s="73"/>
      <c r="PQF60" s="73"/>
      <c r="PQG60" s="73"/>
      <c r="PQH60" s="73"/>
      <c r="PQI60" s="73"/>
      <c r="PQJ60" s="73"/>
      <c r="PQK60" s="73"/>
      <c r="PQL60" s="73"/>
      <c r="PQM60" s="73"/>
      <c r="PQN60" s="73"/>
      <c r="PQO60" s="73"/>
      <c r="PQP60" s="73"/>
      <c r="PQQ60" s="73"/>
      <c r="PQR60" s="73"/>
      <c r="PQS60" s="73"/>
      <c r="PQT60" s="73"/>
      <c r="PQU60" s="73"/>
      <c r="PQV60" s="73"/>
      <c r="PQW60" s="73"/>
      <c r="PQX60" s="73"/>
      <c r="PQY60" s="73"/>
      <c r="PQZ60" s="73"/>
      <c r="PRA60" s="73"/>
      <c r="PRB60" s="73"/>
      <c r="PRC60" s="73"/>
      <c r="PRD60" s="73"/>
      <c r="PRE60" s="73"/>
      <c r="PRF60" s="73"/>
      <c r="PRG60" s="73"/>
      <c r="PRH60" s="73"/>
      <c r="PRI60" s="73"/>
      <c r="PRJ60" s="73"/>
      <c r="PRK60" s="73"/>
      <c r="PRL60" s="73"/>
      <c r="PRM60" s="73"/>
      <c r="PRN60" s="73"/>
      <c r="PRO60" s="73"/>
      <c r="PRP60" s="73"/>
      <c r="PRQ60" s="73"/>
      <c r="PRR60" s="73"/>
      <c r="PRS60" s="73"/>
      <c r="PRT60" s="73"/>
      <c r="PRU60" s="73"/>
      <c r="PRV60" s="73"/>
      <c r="PRW60" s="73"/>
      <c r="PRX60" s="73"/>
      <c r="PRY60" s="73"/>
      <c r="PRZ60" s="73"/>
      <c r="PSA60" s="73"/>
      <c r="PSB60" s="73"/>
      <c r="PSC60" s="73"/>
      <c r="PSD60" s="73"/>
      <c r="PSE60" s="73"/>
      <c r="PSF60" s="73"/>
      <c r="PSG60" s="73"/>
      <c r="PSH60" s="73"/>
      <c r="PSI60" s="73"/>
      <c r="PSJ60" s="73"/>
      <c r="PSK60" s="73"/>
      <c r="PSL60" s="73"/>
      <c r="PSM60" s="73"/>
      <c r="PSN60" s="73"/>
      <c r="PSO60" s="73"/>
      <c r="PSP60" s="73"/>
      <c r="PSQ60" s="73"/>
      <c r="PSR60" s="73"/>
      <c r="PSS60" s="73"/>
      <c r="PST60" s="73"/>
      <c r="PSU60" s="73"/>
      <c r="PSV60" s="73"/>
      <c r="PSW60" s="73"/>
      <c r="PSX60" s="73"/>
      <c r="PSY60" s="73"/>
      <c r="PSZ60" s="73"/>
      <c r="PTA60" s="73"/>
      <c r="PTB60" s="73"/>
      <c r="PTC60" s="73"/>
      <c r="PTD60" s="73"/>
      <c r="PTE60" s="73"/>
      <c r="PTF60" s="73"/>
      <c r="PTG60" s="73"/>
      <c r="PTH60" s="73"/>
      <c r="PTI60" s="73"/>
      <c r="PTJ60" s="73"/>
      <c r="PTK60" s="73"/>
      <c r="PTL60" s="73"/>
      <c r="PTM60" s="73"/>
      <c r="PTN60" s="73"/>
      <c r="PTO60" s="73"/>
      <c r="PTP60" s="73"/>
      <c r="PTQ60" s="73"/>
      <c r="PTR60" s="73"/>
      <c r="PTS60" s="73"/>
      <c r="PTT60" s="73"/>
      <c r="PTU60" s="73"/>
      <c r="PTV60" s="73"/>
      <c r="PTW60" s="73"/>
      <c r="PTX60" s="73"/>
      <c r="PTY60" s="73"/>
      <c r="PTZ60" s="73"/>
      <c r="PUA60" s="73"/>
      <c r="PUB60" s="73"/>
      <c r="PUC60" s="73"/>
      <c r="PUD60" s="73"/>
      <c r="PUE60" s="73"/>
      <c r="PUF60" s="73"/>
      <c r="PUG60" s="73"/>
      <c r="PUH60" s="73"/>
      <c r="PUI60" s="73"/>
      <c r="PUJ60" s="73"/>
      <c r="PUK60" s="73"/>
      <c r="PUL60" s="73"/>
      <c r="PUM60" s="73"/>
      <c r="PUN60" s="73"/>
      <c r="PUO60" s="73"/>
      <c r="PUP60" s="73"/>
      <c r="PUQ60" s="73"/>
      <c r="PUR60" s="73"/>
      <c r="PUS60" s="73"/>
      <c r="PUT60" s="73"/>
      <c r="PUU60" s="73"/>
      <c r="PUV60" s="73"/>
      <c r="PUW60" s="73"/>
      <c r="PUX60" s="73"/>
      <c r="PUY60" s="73"/>
      <c r="PUZ60" s="73"/>
      <c r="PVA60" s="73"/>
      <c r="PVB60" s="73"/>
      <c r="PVC60" s="73"/>
      <c r="PVD60" s="73"/>
      <c r="PVE60" s="73"/>
      <c r="PVF60" s="73"/>
      <c r="PVG60" s="73"/>
      <c r="PVH60" s="73"/>
      <c r="PVI60" s="73"/>
      <c r="PVJ60" s="73"/>
      <c r="PVK60" s="73"/>
      <c r="PVL60" s="73"/>
      <c r="PVM60" s="73"/>
      <c r="PVN60" s="73"/>
      <c r="PVO60" s="73"/>
      <c r="PVP60" s="73"/>
      <c r="PVQ60" s="73"/>
      <c r="PVR60" s="73"/>
      <c r="PVS60" s="73"/>
      <c r="PVT60" s="73"/>
      <c r="PVU60" s="73"/>
      <c r="PVV60" s="73"/>
      <c r="PVW60" s="73"/>
      <c r="PVX60" s="73"/>
      <c r="PVY60" s="73"/>
      <c r="PVZ60" s="73"/>
      <c r="PWA60" s="73"/>
      <c r="PWB60" s="73"/>
      <c r="PWC60" s="73"/>
      <c r="PWD60" s="73"/>
      <c r="PWE60" s="73"/>
      <c r="PWF60" s="73"/>
      <c r="PWG60" s="73"/>
      <c r="PWH60" s="73"/>
      <c r="PWI60" s="73"/>
      <c r="PWJ60" s="73"/>
      <c r="PWK60" s="73"/>
      <c r="PWL60" s="73"/>
      <c r="PWM60" s="73"/>
      <c r="PWN60" s="73"/>
      <c r="PWO60" s="73"/>
      <c r="PWP60" s="73"/>
      <c r="PWQ60" s="73"/>
      <c r="PWR60" s="73"/>
      <c r="PWS60" s="73"/>
      <c r="PWT60" s="73"/>
      <c r="PWU60" s="73"/>
      <c r="PWV60" s="73"/>
      <c r="PWW60" s="73"/>
      <c r="PWX60" s="73"/>
      <c r="PWY60" s="73"/>
      <c r="PWZ60" s="73"/>
      <c r="PXA60" s="73"/>
      <c r="PXB60" s="73"/>
      <c r="PXC60" s="73"/>
      <c r="PXD60" s="73"/>
      <c r="PXE60" s="73"/>
      <c r="PXF60" s="73"/>
      <c r="PXG60" s="73"/>
      <c r="PXH60" s="73"/>
      <c r="PXI60" s="73"/>
      <c r="PXJ60" s="73"/>
      <c r="PXK60" s="73"/>
      <c r="PXL60" s="73"/>
      <c r="PXM60" s="73"/>
      <c r="PXN60" s="73"/>
      <c r="PXO60" s="73"/>
      <c r="PXP60" s="73"/>
      <c r="PXQ60" s="73"/>
      <c r="PXR60" s="73"/>
      <c r="PXS60" s="73"/>
      <c r="PXT60" s="73"/>
      <c r="PXU60" s="73"/>
      <c r="PXV60" s="73"/>
      <c r="PXW60" s="73"/>
      <c r="PXX60" s="73"/>
      <c r="PXY60" s="73"/>
      <c r="PXZ60" s="73"/>
      <c r="PYA60" s="73"/>
      <c r="PYB60" s="73"/>
      <c r="PYC60" s="73"/>
      <c r="PYD60" s="73"/>
      <c r="PYE60" s="73"/>
      <c r="PYF60" s="73"/>
      <c r="PYG60" s="73"/>
      <c r="PYH60" s="73"/>
      <c r="PYI60" s="73"/>
      <c r="PYJ60" s="73"/>
      <c r="PYK60" s="73"/>
      <c r="PYL60" s="73"/>
      <c r="PYM60" s="73"/>
      <c r="PYN60" s="73"/>
      <c r="PYO60" s="73"/>
      <c r="PYP60" s="73"/>
      <c r="PYQ60" s="73"/>
      <c r="PYR60" s="73"/>
      <c r="PYS60" s="73"/>
      <c r="PYT60" s="73"/>
      <c r="PYU60" s="73"/>
      <c r="PYV60" s="73"/>
      <c r="PYW60" s="73"/>
      <c r="PYX60" s="73"/>
      <c r="PYY60" s="73"/>
      <c r="PYZ60" s="73"/>
      <c r="PZA60" s="73"/>
      <c r="PZB60" s="73"/>
      <c r="PZC60" s="73"/>
      <c r="PZD60" s="73"/>
      <c r="PZE60" s="73"/>
      <c r="PZF60" s="73"/>
      <c r="PZG60" s="73"/>
      <c r="PZH60" s="73"/>
      <c r="PZI60" s="73"/>
      <c r="PZJ60" s="73"/>
      <c r="PZK60" s="73"/>
      <c r="PZL60" s="73"/>
      <c r="PZM60" s="73"/>
      <c r="PZN60" s="73"/>
      <c r="PZO60" s="73"/>
      <c r="PZP60" s="73"/>
      <c r="PZQ60" s="73"/>
      <c r="PZR60" s="73"/>
      <c r="PZS60" s="73"/>
      <c r="PZT60" s="73"/>
      <c r="PZU60" s="73"/>
      <c r="PZV60" s="73"/>
      <c r="PZW60" s="73"/>
      <c r="PZX60" s="73"/>
      <c r="PZY60" s="73"/>
      <c r="PZZ60" s="73"/>
      <c r="QAA60" s="73"/>
      <c r="QAB60" s="73"/>
      <c r="QAC60" s="73"/>
      <c r="QAD60" s="73"/>
      <c r="QAE60" s="73"/>
      <c r="QAF60" s="73"/>
      <c r="QAG60" s="73"/>
      <c r="QAH60" s="73"/>
      <c r="QAI60" s="73"/>
      <c r="QAJ60" s="73"/>
      <c r="QAK60" s="73"/>
      <c r="QAL60" s="73"/>
      <c r="QAM60" s="73"/>
      <c r="QAN60" s="73"/>
      <c r="QAO60" s="73"/>
      <c r="QAP60" s="73"/>
      <c r="QAQ60" s="73"/>
      <c r="QAR60" s="73"/>
      <c r="QAS60" s="73"/>
      <c r="QAT60" s="73"/>
      <c r="QAU60" s="73"/>
      <c r="QAV60" s="73"/>
      <c r="QAW60" s="73"/>
      <c r="QAX60" s="73"/>
      <c r="QAY60" s="73"/>
      <c r="QAZ60" s="73"/>
      <c r="QBA60" s="73"/>
      <c r="QBB60" s="73"/>
      <c r="QBC60" s="73"/>
      <c r="QBD60" s="73"/>
      <c r="QBE60" s="73"/>
      <c r="QBF60" s="73"/>
      <c r="QBG60" s="73"/>
      <c r="QBH60" s="73"/>
      <c r="QBI60" s="73"/>
      <c r="QBJ60" s="73"/>
      <c r="QBK60" s="73"/>
      <c r="QBL60" s="73"/>
      <c r="QBM60" s="73"/>
      <c r="QBN60" s="73"/>
      <c r="QBO60" s="73"/>
      <c r="QBP60" s="73"/>
      <c r="QBQ60" s="73"/>
      <c r="QBR60" s="73"/>
      <c r="QBS60" s="73"/>
      <c r="QBT60" s="73"/>
      <c r="QBU60" s="73"/>
      <c r="QBV60" s="73"/>
      <c r="QBW60" s="73"/>
      <c r="QBX60" s="73"/>
      <c r="QBY60" s="73"/>
      <c r="QBZ60" s="73"/>
      <c r="QCA60" s="73"/>
      <c r="QCB60" s="73"/>
      <c r="QCC60" s="73"/>
      <c r="QCD60" s="73"/>
      <c r="QCE60" s="73"/>
      <c r="QCF60" s="73"/>
      <c r="QCG60" s="73"/>
      <c r="QCH60" s="73"/>
      <c r="QCI60" s="73"/>
      <c r="QCJ60" s="73"/>
      <c r="QCK60" s="73"/>
      <c r="QCL60" s="73"/>
      <c r="QCM60" s="73"/>
      <c r="QCN60" s="73"/>
      <c r="QCO60" s="73"/>
      <c r="QCP60" s="73"/>
      <c r="QCQ60" s="73"/>
      <c r="QCR60" s="73"/>
      <c r="QCS60" s="73"/>
      <c r="QCT60" s="73"/>
      <c r="QCU60" s="73"/>
      <c r="QCV60" s="73"/>
      <c r="QCW60" s="73"/>
      <c r="QCX60" s="73"/>
      <c r="QCY60" s="73"/>
      <c r="QCZ60" s="73"/>
      <c r="QDA60" s="73"/>
      <c r="QDB60" s="73"/>
      <c r="QDC60" s="73"/>
      <c r="QDD60" s="73"/>
      <c r="QDE60" s="73"/>
      <c r="QDF60" s="73"/>
      <c r="QDG60" s="73"/>
      <c r="QDH60" s="73"/>
      <c r="QDI60" s="73"/>
      <c r="QDJ60" s="73"/>
      <c r="QDK60" s="73"/>
      <c r="QDL60" s="73"/>
      <c r="QDM60" s="73"/>
      <c r="QDN60" s="73"/>
      <c r="QDO60" s="73"/>
      <c r="QDP60" s="73"/>
      <c r="QDQ60" s="73"/>
      <c r="QDR60" s="73"/>
      <c r="QDS60" s="73"/>
      <c r="QDT60" s="73"/>
      <c r="QDU60" s="73"/>
      <c r="QDV60" s="73"/>
      <c r="QDW60" s="73"/>
      <c r="QDX60" s="73"/>
      <c r="QDY60" s="73"/>
      <c r="QDZ60" s="73"/>
      <c r="QEA60" s="73"/>
      <c r="QEB60" s="73"/>
      <c r="QEC60" s="73"/>
      <c r="QED60" s="73"/>
      <c r="QEE60" s="73"/>
      <c r="QEF60" s="73"/>
      <c r="QEG60" s="73"/>
      <c r="QEH60" s="73"/>
      <c r="QEI60" s="73"/>
      <c r="QEJ60" s="73"/>
      <c r="QEK60" s="73"/>
      <c r="QEL60" s="73"/>
      <c r="QEM60" s="73"/>
      <c r="QEN60" s="73"/>
      <c r="QEO60" s="73"/>
      <c r="QEP60" s="73"/>
      <c r="QEQ60" s="73"/>
      <c r="QER60" s="73"/>
      <c r="QES60" s="73"/>
      <c r="QET60" s="73"/>
      <c r="QEU60" s="73"/>
      <c r="QEV60" s="73"/>
      <c r="QEW60" s="73"/>
      <c r="QEX60" s="73"/>
      <c r="QEY60" s="73"/>
      <c r="QEZ60" s="73"/>
      <c r="QFA60" s="73"/>
      <c r="QFB60" s="73"/>
      <c r="QFC60" s="73"/>
      <c r="QFD60" s="73"/>
      <c r="QFE60" s="73"/>
      <c r="QFF60" s="73"/>
      <c r="QFG60" s="73"/>
      <c r="QFH60" s="73"/>
      <c r="QFI60" s="73"/>
      <c r="QFJ60" s="73"/>
      <c r="QFK60" s="73"/>
      <c r="QFL60" s="73"/>
      <c r="QFM60" s="73"/>
      <c r="QFN60" s="73"/>
      <c r="QFO60" s="73"/>
      <c r="QFP60" s="73"/>
      <c r="QFQ60" s="73"/>
      <c r="QFR60" s="73"/>
      <c r="QFS60" s="73"/>
      <c r="QFT60" s="73"/>
      <c r="QFU60" s="73"/>
      <c r="QFV60" s="73"/>
      <c r="QFW60" s="73"/>
      <c r="QFX60" s="73"/>
      <c r="QFY60" s="73"/>
      <c r="QFZ60" s="73"/>
      <c r="QGA60" s="73"/>
      <c r="QGB60" s="73"/>
      <c r="QGC60" s="73"/>
      <c r="QGD60" s="73"/>
      <c r="QGE60" s="73"/>
      <c r="QGF60" s="73"/>
      <c r="QGG60" s="73"/>
      <c r="QGH60" s="73"/>
      <c r="QGI60" s="73"/>
      <c r="QGJ60" s="73"/>
      <c r="QGK60" s="73"/>
      <c r="QGL60" s="73"/>
      <c r="QGM60" s="73"/>
      <c r="QGN60" s="73"/>
      <c r="QGO60" s="73"/>
      <c r="QGP60" s="73"/>
      <c r="QGQ60" s="73"/>
      <c r="QGR60" s="73"/>
      <c r="QGS60" s="73"/>
      <c r="QGT60" s="73"/>
      <c r="QGU60" s="73"/>
      <c r="QGV60" s="73"/>
      <c r="QGW60" s="73"/>
      <c r="QGX60" s="73"/>
      <c r="QGY60" s="73"/>
      <c r="QGZ60" s="73"/>
      <c r="QHA60" s="73"/>
      <c r="QHB60" s="73"/>
      <c r="QHC60" s="73"/>
      <c r="QHD60" s="73"/>
      <c r="QHE60" s="73"/>
      <c r="QHF60" s="73"/>
      <c r="QHG60" s="73"/>
      <c r="QHH60" s="73"/>
      <c r="QHI60" s="73"/>
      <c r="QHJ60" s="73"/>
      <c r="QHK60" s="73"/>
      <c r="QHL60" s="73"/>
      <c r="QHM60" s="73"/>
      <c r="QHN60" s="73"/>
      <c r="QHO60" s="73"/>
      <c r="QHP60" s="73"/>
      <c r="QHQ60" s="73"/>
      <c r="QHR60" s="73"/>
      <c r="QHS60" s="73"/>
      <c r="QHT60" s="73"/>
      <c r="QHU60" s="73"/>
      <c r="QHV60" s="73"/>
      <c r="QHW60" s="73"/>
      <c r="QHX60" s="73"/>
      <c r="QHY60" s="73"/>
      <c r="QHZ60" s="73"/>
      <c r="QIA60" s="73"/>
      <c r="QIB60" s="73"/>
      <c r="QIC60" s="73"/>
      <c r="QID60" s="73"/>
      <c r="QIE60" s="73"/>
      <c r="QIF60" s="73"/>
      <c r="QIG60" s="73"/>
      <c r="QIH60" s="73"/>
      <c r="QII60" s="73"/>
      <c r="QIJ60" s="73"/>
      <c r="QIK60" s="73"/>
      <c r="QIL60" s="73"/>
      <c r="QIM60" s="73"/>
      <c r="QIN60" s="73"/>
      <c r="QIO60" s="73"/>
      <c r="QIP60" s="73"/>
      <c r="QIQ60" s="73"/>
      <c r="QIR60" s="73"/>
      <c r="QIS60" s="73"/>
      <c r="QIT60" s="73"/>
      <c r="QIU60" s="73"/>
      <c r="QIV60" s="73"/>
      <c r="QIW60" s="73"/>
      <c r="QIX60" s="73"/>
      <c r="QIY60" s="73"/>
      <c r="QIZ60" s="73"/>
      <c r="QJA60" s="73"/>
      <c r="QJB60" s="73"/>
      <c r="QJC60" s="73"/>
      <c r="QJD60" s="73"/>
      <c r="QJE60" s="73"/>
      <c r="QJF60" s="73"/>
      <c r="QJG60" s="73"/>
      <c r="QJH60" s="73"/>
      <c r="QJI60" s="73"/>
      <c r="QJJ60" s="73"/>
      <c r="QJK60" s="73"/>
      <c r="QJL60" s="73"/>
      <c r="QJM60" s="73"/>
      <c r="QJN60" s="73"/>
      <c r="QJO60" s="73"/>
      <c r="QJP60" s="73"/>
      <c r="QJQ60" s="73"/>
      <c r="QJR60" s="73"/>
      <c r="QJS60" s="73"/>
      <c r="QJT60" s="73"/>
      <c r="QJU60" s="73"/>
      <c r="QJV60" s="73"/>
      <c r="QJW60" s="73"/>
      <c r="QJX60" s="73"/>
      <c r="QJY60" s="73"/>
      <c r="QJZ60" s="73"/>
      <c r="QKA60" s="73"/>
      <c r="QKB60" s="73"/>
      <c r="QKC60" s="73"/>
      <c r="QKD60" s="73"/>
      <c r="QKE60" s="73"/>
      <c r="QKF60" s="73"/>
      <c r="QKG60" s="73"/>
      <c r="QKH60" s="73"/>
      <c r="QKI60" s="73"/>
      <c r="QKJ60" s="73"/>
      <c r="QKK60" s="73"/>
      <c r="QKL60" s="73"/>
      <c r="QKM60" s="73"/>
      <c r="QKN60" s="73"/>
      <c r="QKO60" s="73"/>
      <c r="QKP60" s="73"/>
      <c r="QKQ60" s="73"/>
      <c r="QKR60" s="73"/>
      <c r="QKS60" s="73"/>
      <c r="QKT60" s="73"/>
      <c r="QKU60" s="73"/>
      <c r="QKV60" s="73"/>
      <c r="QKW60" s="73"/>
      <c r="QKX60" s="73"/>
      <c r="QKY60" s="73"/>
      <c r="QKZ60" s="73"/>
      <c r="QLA60" s="73"/>
      <c r="QLB60" s="73"/>
      <c r="QLC60" s="73"/>
      <c r="QLD60" s="73"/>
      <c r="QLE60" s="73"/>
      <c r="QLF60" s="73"/>
      <c r="QLG60" s="73"/>
      <c r="QLH60" s="73"/>
      <c r="QLI60" s="73"/>
      <c r="QLJ60" s="73"/>
      <c r="QLK60" s="73"/>
      <c r="QLL60" s="73"/>
      <c r="QLM60" s="73"/>
      <c r="QLN60" s="73"/>
      <c r="QLO60" s="73"/>
      <c r="QLP60" s="73"/>
      <c r="QLQ60" s="73"/>
      <c r="QLR60" s="73"/>
      <c r="QLS60" s="73"/>
      <c r="QLT60" s="73"/>
      <c r="QLU60" s="73"/>
      <c r="QLV60" s="73"/>
      <c r="QLW60" s="73"/>
      <c r="QLX60" s="73"/>
      <c r="QLY60" s="73"/>
      <c r="QLZ60" s="73"/>
      <c r="QMA60" s="73"/>
      <c r="QMB60" s="73"/>
      <c r="QMC60" s="73"/>
      <c r="QMD60" s="73"/>
      <c r="QME60" s="73"/>
      <c r="QMF60" s="73"/>
      <c r="QMG60" s="73"/>
      <c r="QMH60" s="73"/>
      <c r="QMI60" s="73"/>
      <c r="QMJ60" s="73"/>
      <c r="QMK60" s="73"/>
      <c r="QML60" s="73"/>
      <c r="QMM60" s="73"/>
      <c r="QMN60" s="73"/>
      <c r="QMO60" s="73"/>
      <c r="QMP60" s="73"/>
      <c r="QMQ60" s="73"/>
      <c r="QMR60" s="73"/>
      <c r="QMS60" s="73"/>
      <c r="QMT60" s="73"/>
      <c r="QMU60" s="73"/>
      <c r="QMV60" s="73"/>
      <c r="QMW60" s="73"/>
      <c r="QMX60" s="73"/>
      <c r="QMY60" s="73"/>
      <c r="QMZ60" s="73"/>
      <c r="QNA60" s="73"/>
      <c r="QNB60" s="73"/>
      <c r="QNC60" s="73"/>
      <c r="QND60" s="73"/>
      <c r="QNE60" s="73"/>
      <c r="QNF60" s="73"/>
      <c r="QNG60" s="73"/>
      <c r="QNH60" s="73"/>
      <c r="QNI60" s="73"/>
      <c r="QNJ60" s="73"/>
      <c r="QNK60" s="73"/>
      <c r="QNL60" s="73"/>
      <c r="QNM60" s="73"/>
      <c r="QNN60" s="73"/>
      <c r="QNO60" s="73"/>
      <c r="QNP60" s="73"/>
      <c r="QNQ60" s="73"/>
      <c r="QNR60" s="73"/>
      <c r="QNS60" s="73"/>
      <c r="QNT60" s="73"/>
      <c r="QNU60" s="73"/>
      <c r="QNV60" s="73"/>
      <c r="QNW60" s="73"/>
      <c r="QNX60" s="73"/>
      <c r="QNY60" s="73"/>
      <c r="QNZ60" s="73"/>
      <c r="QOA60" s="73"/>
      <c r="QOB60" s="73"/>
      <c r="QOC60" s="73"/>
      <c r="QOD60" s="73"/>
      <c r="QOE60" s="73"/>
      <c r="QOF60" s="73"/>
      <c r="QOG60" s="73"/>
      <c r="QOH60" s="73"/>
      <c r="QOI60" s="73"/>
      <c r="QOJ60" s="73"/>
      <c r="QOK60" s="73"/>
      <c r="QOL60" s="73"/>
      <c r="QOM60" s="73"/>
      <c r="QON60" s="73"/>
      <c r="QOO60" s="73"/>
      <c r="QOP60" s="73"/>
      <c r="QOQ60" s="73"/>
      <c r="QOR60" s="73"/>
      <c r="QOS60" s="73"/>
      <c r="QOT60" s="73"/>
      <c r="QOU60" s="73"/>
      <c r="QOV60" s="73"/>
      <c r="QOW60" s="73"/>
      <c r="QOX60" s="73"/>
      <c r="QOY60" s="73"/>
      <c r="QOZ60" s="73"/>
      <c r="QPA60" s="73"/>
      <c r="QPB60" s="73"/>
      <c r="QPC60" s="73"/>
      <c r="QPD60" s="73"/>
      <c r="QPE60" s="73"/>
      <c r="QPF60" s="73"/>
      <c r="QPG60" s="73"/>
      <c r="QPH60" s="73"/>
      <c r="QPI60" s="73"/>
      <c r="QPJ60" s="73"/>
      <c r="QPK60" s="73"/>
      <c r="QPL60" s="73"/>
      <c r="QPM60" s="73"/>
      <c r="QPN60" s="73"/>
      <c r="QPO60" s="73"/>
      <c r="QPP60" s="73"/>
      <c r="QPQ60" s="73"/>
      <c r="QPR60" s="73"/>
      <c r="QPS60" s="73"/>
      <c r="QPT60" s="73"/>
      <c r="QPU60" s="73"/>
      <c r="QPV60" s="73"/>
      <c r="QPW60" s="73"/>
      <c r="QPX60" s="73"/>
      <c r="QPY60" s="73"/>
      <c r="QPZ60" s="73"/>
      <c r="QQA60" s="73"/>
      <c r="QQB60" s="73"/>
      <c r="QQC60" s="73"/>
      <c r="QQD60" s="73"/>
      <c r="QQE60" s="73"/>
      <c r="QQF60" s="73"/>
      <c r="QQG60" s="73"/>
      <c r="QQH60" s="73"/>
      <c r="QQI60" s="73"/>
      <c r="QQJ60" s="73"/>
      <c r="QQK60" s="73"/>
      <c r="QQL60" s="73"/>
      <c r="QQM60" s="73"/>
      <c r="QQN60" s="73"/>
      <c r="QQO60" s="73"/>
      <c r="QQP60" s="73"/>
      <c r="QQQ60" s="73"/>
      <c r="QQR60" s="73"/>
      <c r="QQS60" s="73"/>
      <c r="QQT60" s="73"/>
      <c r="QQU60" s="73"/>
      <c r="QQV60" s="73"/>
      <c r="QQW60" s="73"/>
      <c r="QQX60" s="73"/>
      <c r="QQY60" s="73"/>
      <c r="QQZ60" s="73"/>
      <c r="QRA60" s="73"/>
      <c r="QRB60" s="73"/>
      <c r="QRC60" s="73"/>
      <c r="QRD60" s="73"/>
      <c r="QRE60" s="73"/>
      <c r="QRF60" s="73"/>
      <c r="QRG60" s="73"/>
      <c r="QRH60" s="73"/>
      <c r="QRI60" s="73"/>
      <c r="QRJ60" s="73"/>
      <c r="QRK60" s="73"/>
      <c r="QRL60" s="73"/>
      <c r="QRM60" s="73"/>
      <c r="QRN60" s="73"/>
      <c r="QRO60" s="73"/>
      <c r="QRP60" s="73"/>
      <c r="QRQ60" s="73"/>
      <c r="QRR60" s="73"/>
      <c r="QRS60" s="73"/>
      <c r="QRT60" s="73"/>
      <c r="QRU60" s="73"/>
      <c r="QRV60" s="73"/>
      <c r="QRW60" s="73"/>
      <c r="QRX60" s="73"/>
      <c r="QRY60" s="73"/>
      <c r="QRZ60" s="73"/>
      <c r="QSA60" s="73"/>
      <c r="QSB60" s="73"/>
      <c r="QSC60" s="73"/>
      <c r="QSD60" s="73"/>
      <c r="QSE60" s="73"/>
      <c r="QSF60" s="73"/>
      <c r="QSG60" s="73"/>
      <c r="QSH60" s="73"/>
      <c r="QSI60" s="73"/>
      <c r="QSJ60" s="73"/>
      <c r="QSK60" s="73"/>
      <c r="QSL60" s="73"/>
      <c r="QSM60" s="73"/>
      <c r="QSN60" s="73"/>
      <c r="QSO60" s="73"/>
      <c r="QSP60" s="73"/>
      <c r="QSQ60" s="73"/>
      <c r="QSR60" s="73"/>
      <c r="QSS60" s="73"/>
      <c r="QST60" s="73"/>
      <c r="QSU60" s="73"/>
      <c r="QSV60" s="73"/>
      <c r="QSW60" s="73"/>
      <c r="QSX60" s="73"/>
      <c r="QSY60" s="73"/>
      <c r="QSZ60" s="73"/>
      <c r="QTA60" s="73"/>
      <c r="QTB60" s="73"/>
      <c r="QTC60" s="73"/>
      <c r="QTD60" s="73"/>
      <c r="QTE60" s="73"/>
      <c r="QTF60" s="73"/>
      <c r="QTG60" s="73"/>
      <c r="QTH60" s="73"/>
      <c r="QTI60" s="73"/>
      <c r="QTJ60" s="73"/>
      <c r="QTK60" s="73"/>
      <c r="QTL60" s="73"/>
      <c r="QTM60" s="73"/>
      <c r="QTN60" s="73"/>
      <c r="QTO60" s="73"/>
      <c r="QTP60" s="73"/>
      <c r="QTQ60" s="73"/>
      <c r="QTR60" s="73"/>
      <c r="QTS60" s="73"/>
      <c r="QTT60" s="73"/>
      <c r="QTU60" s="73"/>
      <c r="QTV60" s="73"/>
      <c r="QTW60" s="73"/>
      <c r="QTX60" s="73"/>
      <c r="QTY60" s="73"/>
      <c r="QTZ60" s="73"/>
      <c r="QUA60" s="73"/>
      <c r="QUB60" s="73"/>
      <c r="QUC60" s="73"/>
      <c r="QUD60" s="73"/>
      <c r="QUE60" s="73"/>
      <c r="QUF60" s="73"/>
      <c r="QUG60" s="73"/>
      <c r="QUH60" s="73"/>
      <c r="QUI60" s="73"/>
      <c r="QUJ60" s="73"/>
      <c r="QUK60" s="73"/>
      <c r="QUL60" s="73"/>
      <c r="QUM60" s="73"/>
      <c r="QUN60" s="73"/>
      <c r="QUO60" s="73"/>
      <c r="QUP60" s="73"/>
      <c r="QUQ60" s="73"/>
      <c r="QUR60" s="73"/>
      <c r="QUS60" s="73"/>
      <c r="QUT60" s="73"/>
      <c r="QUU60" s="73"/>
      <c r="QUV60" s="73"/>
      <c r="QUW60" s="73"/>
      <c r="QUX60" s="73"/>
      <c r="QUY60" s="73"/>
      <c r="QUZ60" s="73"/>
      <c r="QVA60" s="73"/>
      <c r="QVB60" s="73"/>
      <c r="QVC60" s="73"/>
      <c r="QVD60" s="73"/>
      <c r="QVE60" s="73"/>
      <c r="QVF60" s="73"/>
      <c r="QVG60" s="73"/>
      <c r="QVH60" s="73"/>
      <c r="QVI60" s="73"/>
      <c r="QVJ60" s="73"/>
      <c r="QVK60" s="73"/>
      <c r="QVL60" s="73"/>
      <c r="QVM60" s="73"/>
      <c r="QVN60" s="73"/>
      <c r="QVO60" s="73"/>
      <c r="QVP60" s="73"/>
      <c r="QVQ60" s="73"/>
      <c r="QVR60" s="73"/>
      <c r="QVS60" s="73"/>
      <c r="QVT60" s="73"/>
      <c r="QVU60" s="73"/>
      <c r="QVV60" s="73"/>
      <c r="QVW60" s="73"/>
      <c r="QVX60" s="73"/>
      <c r="QVY60" s="73"/>
      <c r="QVZ60" s="73"/>
      <c r="QWA60" s="73"/>
      <c r="QWB60" s="73"/>
      <c r="QWC60" s="73"/>
      <c r="QWD60" s="73"/>
      <c r="QWE60" s="73"/>
      <c r="QWF60" s="73"/>
      <c r="QWG60" s="73"/>
      <c r="QWH60" s="73"/>
      <c r="QWI60" s="73"/>
      <c r="QWJ60" s="73"/>
      <c r="QWK60" s="73"/>
      <c r="QWL60" s="73"/>
      <c r="QWM60" s="73"/>
      <c r="QWN60" s="73"/>
      <c r="QWO60" s="73"/>
      <c r="QWP60" s="73"/>
      <c r="QWQ60" s="73"/>
      <c r="QWR60" s="73"/>
      <c r="QWS60" s="73"/>
      <c r="QWT60" s="73"/>
      <c r="QWU60" s="73"/>
      <c r="QWV60" s="73"/>
      <c r="QWW60" s="73"/>
      <c r="QWX60" s="73"/>
      <c r="QWY60" s="73"/>
      <c r="QWZ60" s="73"/>
      <c r="QXA60" s="73"/>
      <c r="QXB60" s="73"/>
      <c r="QXC60" s="73"/>
      <c r="QXD60" s="73"/>
      <c r="QXE60" s="73"/>
      <c r="QXF60" s="73"/>
      <c r="QXG60" s="73"/>
      <c r="QXH60" s="73"/>
      <c r="QXI60" s="73"/>
      <c r="QXJ60" s="73"/>
      <c r="QXK60" s="73"/>
      <c r="QXL60" s="73"/>
      <c r="QXM60" s="73"/>
      <c r="QXN60" s="73"/>
      <c r="QXO60" s="73"/>
      <c r="QXP60" s="73"/>
      <c r="QXQ60" s="73"/>
      <c r="QXR60" s="73"/>
      <c r="QXS60" s="73"/>
      <c r="QXT60" s="73"/>
      <c r="QXU60" s="73"/>
      <c r="QXV60" s="73"/>
      <c r="QXW60" s="73"/>
      <c r="QXX60" s="73"/>
      <c r="QXY60" s="73"/>
      <c r="QXZ60" s="73"/>
      <c r="QYA60" s="73"/>
      <c r="QYB60" s="73"/>
      <c r="QYC60" s="73"/>
      <c r="QYD60" s="73"/>
      <c r="QYE60" s="73"/>
      <c r="QYF60" s="73"/>
      <c r="QYG60" s="73"/>
      <c r="QYH60" s="73"/>
      <c r="QYI60" s="73"/>
      <c r="QYJ60" s="73"/>
      <c r="QYK60" s="73"/>
      <c r="QYL60" s="73"/>
      <c r="QYM60" s="73"/>
      <c r="QYN60" s="73"/>
      <c r="QYO60" s="73"/>
      <c r="QYP60" s="73"/>
      <c r="QYQ60" s="73"/>
      <c r="QYR60" s="73"/>
      <c r="QYS60" s="73"/>
      <c r="QYT60" s="73"/>
      <c r="QYU60" s="73"/>
      <c r="QYV60" s="73"/>
      <c r="QYW60" s="73"/>
      <c r="QYX60" s="73"/>
      <c r="QYY60" s="73"/>
      <c r="QYZ60" s="73"/>
      <c r="QZA60" s="73"/>
      <c r="QZB60" s="73"/>
      <c r="QZC60" s="73"/>
      <c r="QZD60" s="73"/>
      <c r="QZE60" s="73"/>
      <c r="QZF60" s="73"/>
      <c r="QZG60" s="73"/>
      <c r="QZH60" s="73"/>
      <c r="QZI60" s="73"/>
      <c r="QZJ60" s="73"/>
      <c r="QZK60" s="73"/>
      <c r="QZL60" s="73"/>
      <c r="QZM60" s="73"/>
      <c r="QZN60" s="73"/>
      <c r="QZO60" s="73"/>
      <c r="QZP60" s="73"/>
      <c r="QZQ60" s="73"/>
      <c r="QZR60" s="73"/>
      <c r="QZS60" s="73"/>
      <c r="QZT60" s="73"/>
      <c r="QZU60" s="73"/>
      <c r="QZV60" s="73"/>
      <c r="QZW60" s="73"/>
      <c r="QZX60" s="73"/>
      <c r="QZY60" s="73"/>
      <c r="QZZ60" s="73"/>
      <c r="RAA60" s="73"/>
      <c r="RAB60" s="73"/>
      <c r="RAC60" s="73"/>
      <c r="RAD60" s="73"/>
      <c r="RAE60" s="73"/>
      <c r="RAF60" s="73"/>
      <c r="RAG60" s="73"/>
      <c r="RAH60" s="73"/>
      <c r="RAI60" s="73"/>
      <c r="RAJ60" s="73"/>
      <c r="RAK60" s="73"/>
      <c r="RAL60" s="73"/>
      <c r="RAM60" s="73"/>
      <c r="RAN60" s="73"/>
      <c r="RAO60" s="73"/>
      <c r="RAP60" s="73"/>
      <c r="RAQ60" s="73"/>
      <c r="RAR60" s="73"/>
      <c r="RAS60" s="73"/>
      <c r="RAT60" s="73"/>
      <c r="RAU60" s="73"/>
      <c r="RAV60" s="73"/>
      <c r="RAW60" s="73"/>
      <c r="RAX60" s="73"/>
      <c r="RAY60" s="73"/>
      <c r="RAZ60" s="73"/>
      <c r="RBA60" s="73"/>
      <c r="RBB60" s="73"/>
      <c r="RBC60" s="73"/>
      <c r="RBD60" s="73"/>
      <c r="RBE60" s="73"/>
      <c r="RBF60" s="73"/>
      <c r="RBG60" s="73"/>
      <c r="RBH60" s="73"/>
      <c r="RBI60" s="73"/>
      <c r="RBJ60" s="73"/>
      <c r="RBK60" s="73"/>
      <c r="RBL60" s="73"/>
      <c r="RBM60" s="73"/>
      <c r="RBN60" s="73"/>
      <c r="RBO60" s="73"/>
      <c r="RBP60" s="73"/>
      <c r="RBQ60" s="73"/>
      <c r="RBR60" s="73"/>
      <c r="RBS60" s="73"/>
      <c r="RBT60" s="73"/>
      <c r="RBU60" s="73"/>
      <c r="RBV60" s="73"/>
      <c r="RBW60" s="73"/>
      <c r="RBX60" s="73"/>
      <c r="RBY60" s="73"/>
      <c r="RBZ60" s="73"/>
      <c r="RCA60" s="73"/>
      <c r="RCB60" s="73"/>
      <c r="RCC60" s="73"/>
      <c r="RCD60" s="73"/>
      <c r="RCE60" s="73"/>
      <c r="RCF60" s="73"/>
      <c r="RCG60" s="73"/>
      <c r="RCH60" s="73"/>
      <c r="RCI60" s="73"/>
      <c r="RCJ60" s="73"/>
      <c r="RCK60" s="73"/>
      <c r="RCL60" s="73"/>
      <c r="RCM60" s="73"/>
      <c r="RCN60" s="73"/>
      <c r="RCO60" s="73"/>
      <c r="RCP60" s="73"/>
      <c r="RCQ60" s="73"/>
      <c r="RCR60" s="73"/>
      <c r="RCS60" s="73"/>
      <c r="RCT60" s="73"/>
      <c r="RCU60" s="73"/>
      <c r="RCV60" s="73"/>
      <c r="RCW60" s="73"/>
      <c r="RCX60" s="73"/>
      <c r="RCY60" s="73"/>
      <c r="RCZ60" s="73"/>
      <c r="RDA60" s="73"/>
      <c r="RDB60" s="73"/>
      <c r="RDC60" s="73"/>
      <c r="RDD60" s="73"/>
      <c r="RDE60" s="73"/>
      <c r="RDF60" s="73"/>
      <c r="RDG60" s="73"/>
      <c r="RDH60" s="73"/>
      <c r="RDI60" s="73"/>
      <c r="RDJ60" s="73"/>
      <c r="RDK60" s="73"/>
      <c r="RDL60" s="73"/>
      <c r="RDM60" s="73"/>
      <c r="RDN60" s="73"/>
      <c r="RDO60" s="73"/>
      <c r="RDP60" s="73"/>
      <c r="RDQ60" s="73"/>
      <c r="RDR60" s="73"/>
      <c r="RDS60" s="73"/>
      <c r="RDT60" s="73"/>
      <c r="RDU60" s="73"/>
      <c r="RDV60" s="73"/>
      <c r="RDW60" s="73"/>
      <c r="RDX60" s="73"/>
      <c r="RDY60" s="73"/>
      <c r="RDZ60" s="73"/>
      <c r="REA60" s="73"/>
      <c r="REB60" s="73"/>
      <c r="REC60" s="73"/>
      <c r="RED60" s="73"/>
      <c r="REE60" s="73"/>
      <c r="REF60" s="73"/>
      <c r="REG60" s="73"/>
      <c r="REH60" s="73"/>
      <c r="REI60" s="73"/>
      <c r="REJ60" s="73"/>
      <c r="REK60" s="73"/>
      <c r="REL60" s="73"/>
      <c r="REM60" s="73"/>
      <c r="REN60" s="73"/>
      <c r="REO60" s="73"/>
      <c r="REP60" s="73"/>
      <c r="REQ60" s="73"/>
      <c r="RER60" s="73"/>
      <c r="RES60" s="73"/>
      <c r="RET60" s="73"/>
      <c r="REU60" s="73"/>
      <c r="REV60" s="73"/>
      <c r="REW60" s="73"/>
      <c r="REX60" s="73"/>
      <c r="REY60" s="73"/>
      <c r="REZ60" s="73"/>
      <c r="RFA60" s="73"/>
      <c r="RFB60" s="73"/>
      <c r="RFC60" s="73"/>
      <c r="RFD60" s="73"/>
      <c r="RFE60" s="73"/>
      <c r="RFF60" s="73"/>
      <c r="RFG60" s="73"/>
      <c r="RFH60" s="73"/>
      <c r="RFI60" s="73"/>
      <c r="RFJ60" s="73"/>
      <c r="RFK60" s="73"/>
      <c r="RFL60" s="73"/>
      <c r="RFM60" s="73"/>
      <c r="RFN60" s="73"/>
      <c r="RFO60" s="73"/>
      <c r="RFP60" s="73"/>
      <c r="RFQ60" s="73"/>
      <c r="RFR60" s="73"/>
      <c r="RFS60" s="73"/>
      <c r="RFT60" s="73"/>
      <c r="RFU60" s="73"/>
      <c r="RFV60" s="73"/>
      <c r="RFW60" s="73"/>
      <c r="RFX60" s="73"/>
      <c r="RFY60" s="73"/>
      <c r="RFZ60" s="73"/>
      <c r="RGA60" s="73"/>
      <c r="RGB60" s="73"/>
      <c r="RGC60" s="73"/>
      <c r="RGD60" s="73"/>
      <c r="RGE60" s="73"/>
      <c r="RGF60" s="73"/>
      <c r="RGG60" s="73"/>
      <c r="RGH60" s="73"/>
      <c r="RGI60" s="73"/>
      <c r="RGJ60" s="73"/>
      <c r="RGK60" s="73"/>
      <c r="RGL60" s="73"/>
      <c r="RGM60" s="73"/>
      <c r="RGN60" s="73"/>
      <c r="RGO60" s="73"/>
      <c r="RGP60" s="73"/>
      <c r="RGQ60" s="73"/>
      <c r="RGR60" s="73"/>
      <c r="RGS60" s="73"/>
      <c r="RGT60" s="73"/>
      <c r="RGU60" s="73"/>
      <c r="RGV60" s="73"/>
      <c r="RGW60" s="73"/>
      <c r="RGX60" s="73"/>
      <c r="RGY60" s="73"/>
      <c r="RGZ60" s="73"/>
      <c r="RHA60" s="73"/>
      <c r="RHB60" s="73"/>
      <c r="RHC60" s="73"/>
      <c r="RHD60" s="73"/>
      <c r="RHE60" s="73"/>
      <c r="RHF60" s="73"/>
      <c r="RHG60" s="73"/>
      <c r="RHH60" s="73"/>
      <c r="RHI60" s="73"/>
      <c r="RHJ60" s="73"/>
      <c r="RHK60" s="73"/>
      <c r="RHL60" s="73"/>
      <c r="RHM60" s="73"/>
      <c r="RHN60" s="73"/>
      <c r="RHO60" s="73"/>
      <c r="RHP60" s="73"/>
      <c r="RHQ60" s="73"/>
      <c r="RHR60" s="73"/>
      <c r="RHS60" s="73"/>
      <c r="RHT60" s="73"/>
      <c r="RHU60" s="73"/>
      <c r="RHV60" s="73"/>
      <c r="RHW60" s="73"/>
      <c r="RHX60" s="73"/>
      <c r="RHY60" s="73"/>
      <c r="RHZ60" s="73"/>
      <c r="RIA60" s="73"/>
      <c r="RIB60" s="73"/>
      <c r="RIC60" s="73"/>
      <c r="RID60" s="73"/>
      <c r="RIE60" s="73"/>
      <c r="RIF60" s="73"/>
      <c r="RIG60" s="73"/>
      <c r="RIH60" s="73"/>
      <c r="RII60" s="73"/>
      <c r="RIJ60" s="73"/>
      <c r="RIK60" s="73"/>
      <c r="RIL60" s="73"/>
      <c r="RIM60" s="73"/>
      <c r="RIN60" s="73"/>
      <c r="RIO60" s="73"/>
      <c r="RIP60" s="73"/>
      <c r="RIQ60" s="73"/>
      <c r="RIR60" s="73"/>
      <c r="RIS60" s="73"/>
      <c r="RIT60" s="73"/>
      <c r="RIU60" s="73"/>
      <c r="RIV60" s="73"/>
      <c r="RIW60" s="73"/>
      <c r="RIX60" s="73"/>
      <c r="RIY60" s="73"/>
      <c r="RIZ60" s="73"/>
      <c r="RJA60" s="73"/>
      <c r="RJB60" s="73"/>
      <c r="RJC60" s="73"/>
      <c r="RJD60" s="73"/>
      <c r="RJE60" s="73"/>
      <c r="RJF60" s="73"/>
      <c r="RJG60" s="73"/>
      <c r="RJH60" s="73"/>
      <c r="RJI60" s="73"/>
      <c r="RJJ60" s="73"/>
      <c r="RJK60" s="73"/>
      <c r="RJL60" s="73"/>
      <c r="RJM60" s="73"/>
      <c r="RJN60" s="73"/>
      <c r="RJO60" s="73"/>
      <c r="RJP60" s="73"/>
      <c r="RJQ60" s="73"/>
      <c r="RJR60" s="73"/>
      <c r="RJS60" s="73"/>
      <c r="RJT60" s="73"/>
      <c r="RJU60" s="73"/>
      <c r="RJV60" s="73"/>
      <c r="RJW60" s="73"/>
      <c r="RJX60" s="73"/>
      <c r="RJY60" s="73"/>
      <c r="RJZ60" s="73"/>
      <c r="RKA60" s="73"/>
      <c r="RKB60" s="73"/>
      <c r="RKC60" s="73"/>
      <c r="RKD60" s="73"/>
      <c r="RKE60" s="73"/>
      <c r="RKF60" s="73"/>
      <c r="RKG60" s="73"/>
      <c r="RKH60" s="73"/>
      <c r="RKI60" s="73"/>
      <c r="RKJ60" s="73"/>
      <c r="RKK60" s="73"/>
      <c r="RKL60" s="73"/>
      <c r="RKM60" s="73"/>
      <c r="RKN60" s="73"/>
      <c r="RKO60" s="73"/>
      <c r="RKP60" s="73"/>
      <c r="RKQ60" s="73"/>
      <c r="RKR60" s="73"/>
      <c r="RKS60" s="73"/>
      <c r="RKT60" s="73"/>
      <c r="RKU60" s="73"/>
      <c r="RKV60" s="73"/>
      <c r="RKW60" s="73"/>
      <c r="RKX60" s="73"/>
      <c r="RKY60" s="73"/>
      <c r="RKZ60" s="73"/>
      <c r="RLA60" s="73"/>
      <c r="RLB60" s="73"/>
      <c r="RLC60" s="73"/>
      <c r="RLD60" s="73"/>
      <c r="RLE60" s="73"/>
      <c r="RLF60" s="73"/>
      <c r="RLG60" s="73"/>
      <c r="RLH60" s="73"/>
      <c r="RLI60" s="73"/>
      <c r="RLJ60" s="73"/>
      <c r="RLK60" s="73"/>
      <c r="RLL60" s="73"/>
      <c r="RLM60" s="73"/>
      <c r="RLN60" s="73"/>
      <c r="RLO60" s="73"/>
      <c r="RLP60" s="73"/>
      <c r="RLQ60" s="73"/>
      <c r="RLR60" s="73"/>
      <c r="RLS60" s="73"/>
      <c r="RLT60" s="73"/>
      <c r="RLU60" s="73"/>
      <c r="RLV60" s="73"/>
      <c r="RLW60" s="73"/>
      <c r="RLX60" s="73"/>
      <c r="RLY60" s="73"/>
      <c r="RLZ60" s="73"/>
      <c r="RMA60" s="73"/>
      <c r="RMB60" s="73"/>
      <c r="RMC60" s="73"/>
      <c r="RMD60" s="73"/>
      <c r="RME60" s="73"/>
      <c r="RMF60" s="73"/>
      <c r="RMG60" s="73"/>
      <c r="RMH60" s="73"/>
      <c r="RMI60" s="73"/>
      <c r="RMJ60" s="73"/>
      <c r="RMK60" s="73"/>
      <c r="RML60" s="73"/>
      <c r="RMM60" s="73"/>
      <c r="RMN60" s="73"/>
      <c r="RMO60" s="73"/>
      <c r="RMP60" s="73"/>
      <c r="RMQ60" s="73"/>
      <c r="RMR60" s="73"/>
      <c r="RMS60" s="73"/>
      <c r="RMT60" s="73"/>
      <c r="RMU60" s="73"/>
      <c r="RMV60" s="73"/>
      <c r="RMW60" s="73"/>
      <c r="RMX60" s="73"/>
      <c r="RMY60" s="73"/>
      <c r="RMZ60" s="73"/>
      <c r="RNA60" s="73"/>
      <c r="RNB60" s="73"/>
      <c r="RNC60" s="73"/>
      <c r="RND60" s="73"/>
      <c r="RNE60" s="73"/>
      <c r="RNF60" s="73"/>
      <c r="RNG60" s="73"/>
      <c r="RNH60" s="73"/>
      <c r="RNI60" s="73"/>
      <c r="RNJ60" s="73"/>
      <c r="RNK60" s="73"/>
      <c r="RNL60" s="73"/>
      <c r="RNM60" s="73"/>
      <c r="RNN60" s="73"/>
      <c r="RNO60" s="73"/>
      <c r="RNP60" s="73"/>
      <c r="RNQ60" s="73"/>
      <c r="RNR60" s="73"/>
      <c r="RNS60" s="73"/>
      <c r="RNT60" s="73"/>
      <c r="RNU60" s="73"/>
      <c r="RNV60" s="73"/>
      <c r="RNW60" s="73"/>
      <c r="RNX60" s="73"/>
      <c r="RNY60" s="73"/>
      <c r="RNZ60" s="73"/>
      <c r="ROA60" s="73"/>
      <c r="ROB60" s="73"/>
      <c r="ROC60" s="73"/>
      <c r="ROD60" s="73"/>
      <c r="ROE60" s="73"/>
      <c r="ROF60" s="73"/>
      <c r="ROG60" s="73"/>
      <c r="ROH60" s="73"/>
      <c r="ROI60" s="73"/>
      <c r="ROJ60" s="73"/>
      <c r="ROK60" s="73"/>
      <c r="ROL60" s="73"/>
      <c r="ROM60" s="73"/>
      <c r="RON60" s="73"/>
      <c r="ROO60" s="73"/>
      <c r="ROP60" s="73"/>
      <c r="ROQ60" s="73"/>
      <c r="ROR60" s="73"/>
      <c r="ROS60" s="73"/>
      <c r="ROT60" s="73"/>
      <c r="ROU60" s="73"/>
      <c r="ROV60" s="73"/>
      <c r="ROW60" s="73"/>
      <c r="ROX60" s="73"/>
      <c r="ROY60" s="73"/>
      <c r="ROZ60" s="73"/>
      <c r="RPA60" s="73"/>
      <c r="RPB60" s="73"/>
      <c r="RPC60" s="73"/>
      <c r="RPD60" s="73"/>
      <c r="RPE60" s="73"/>
      <c r="RPF60" s="73"/>
      <c r="RPG60" s="73"/>
      <c r="RPH60" s="73"/>
      <c r="RPI60" s="73"/>
      <c r="RPJ60" s="73"/>
      <c r="RPK60" s="73"/>
      <c r="RPL60" s="73"/>
      <c r="RPM60" s="73"/>
      <c r="RPN60" s="73"/>
      <c r="RPO60" s="73"/>
      <c r="RPP60" s="73"/>
      <c r="RPQ60" s="73"/>
      <c r="RPR60" s="73"/>
      <c r="RPS60" s="73"/>
      <c r="RPT60" s="73"/>
      <c r="RPU60" s="73"/>
      <c r="RPV60" s="73"/>
      <c r="RPW60" s="73"/>
      <c r="RPX60" s="73"/>
      <c r="RPY60" s="73"/>
      <c r="RPZ60" s="73"/>
      <c r="RQA60" s="73"/>
      <c r="RQB60" s="73"/>
      <c r="RQC60" s="73"/>
      <c r="RQD60" s="73"/>
      <c r="RQE60" s="73"/>
      <c r="RQF60" s="73"/>
      <c r="RQG60" s="73"/>
      <c r="RQH60" s="73"/>
      <c r="RQI60" s="73"/>
      <c r="RQJ60" s="73"/>
      <c r="RQK60" s="73"/>
      <c r="RQL60" s="73"/>
      <c r="RQM60" s="73"/>
      <c r="RQN60" s="73"/>
      <c r="RQO60" s="73"/>
      <c r="RQP60" s="73"/>
      <c r="RQQ60" s="73"/>
      <c r="RQR60" s="73"/>
      <c r="RQS60" s="73"/>
      <c r="RQT60" s="73"/>
      <c r="RQU60" s="73"/>
      <c r="RQV60" s="73"/>
      <c r="RQW60" s="73"/>
      <c r="RQX60" s="73"/>
      <c r="RQY60" s="73"/>
      <c r="RQZ60" s="73"/>
      <c r="RRA60" s="73"/>
      <c r="RRB60" s="73"/>
      <c r="RRC60" s="73"/>
      <c r="RRD60" s="73"/>
      <c r="RRE60" s="73"/>
      <c r="RRF60" s="73"/>
      <c r="RRG60" s="73"/>
      <c r="RRH60" s="73"/>
      <c r="RRI60" s="73"/>
      <c r="RRJ60" s="73"/>
      <c r="RRK60" s="73"/>
      <c r="RRL60" s="73"/>
      <c r="RRM60" s="73"/>
      <c r="RRN60" s="73"/>
      <c r="RRO60" s="73"/>
      <c r="RRP60" s="73"/>
      <c r="RRQ60" s="73"/>
      <c r="RRR60" s="73"/>
      <c r="RRS60" s="73"/>
      <c r="RRT60" s="73"/>
      <c r="RRU60" s="73"/>
      <c r="RRV60" s="73"/>
      <c r="RRW60" s="73"/>
      <c r="RRX60" s="73"/>
      <c r="RRY60" s="73"/>
      <c r="RRZ60" s="73"/>
      <c r="RSA60" s="73"/>
      <c r="RSB60" s="73"/>
      <c r="RSC60" s="73"/>
      <c r="RSD60" s="73"/>
      <c r="RSE60" s="73"/>
      <c r="RSF60" s="73"/>
      <c r="RSG60" s="73"/>
      <c r="RSH60" s="73"/>
      <c r="RSI60" s="73"/>
      <c r="RSJ60" s="73"/>
      <c r="RSK60" s="73"/>
      <c r="RSL60" s="73"/>
      <c r="RSM60" s="73"/>
      <c r="RSN60" s="73"/>
      <c r="RSO60" s="73"/>
      <c r="RSP60" s="73"/>
      <c r="RSQ60" s="73"/>
      <c r="RSR60" s="73"/>
      <c r="RSS60" s="73"/>
      <c r="RST60" s="73"/>
      <c r="RSU60" s="73"/>
      <c r="RSV60" s="73"/>
      <c r="RSW60" s="73"/>
      <c r="RSX60" s="73"/>
      <c r="RSY60" s="73"/>
      <c r="RSZ60" s="73"/>
      <c r="RTA60" s="73"/>
      <c r="RTB60" s="73"/>
      <c r="RTC60" s="73"/>
      <c r="RTD60" s="73"/>
      <c r="RTE60" s="73"/>
      <c r="RTF60" s="73"/>
      <c r="RTG60" s="73"/>
      <c r="RTH60" s="73"/>
      <c r="RTI60" s="73"/>
      <c r="RTJ60" s="73"/>
      <c r="RTK60" s="73"/>
      <c r="RTL60" s="73"/>
      <c r="RTM60" s="73"/>
      <c r="RTN60" s="73"/>
      <c r="RTO60" s="73"/>
      <c r="RTP60" s="73"/>
      <c r="RTQ60" s="73"/>
      <c r="RTR60" s="73"/>
      <c r="RTS60" s="73"/>
      <c r="RTT60" s="73"/>
      <c r="RTU60" s="73"/>
      <c r="RTV60" s="73"/>
      <c r="RTW60" s="73"/>
      <c r="RTX60" s="73"/>
      <c r="RTY60" s="73"/>
      <c r="RTZ60" s="73"/>
      <c r="RUA60" s="73"/>
      <c r="RUB60" s="73"/>
      <c r="RUC60" s="73"/>
      <c r="RUD60" s="73"/>
      <c r="RUE60" s="73"/>
      <c r="RUF60" s="73"/>
      <c r="RUG60" s="73"/>
      <c r="RUH60" s="73"/>
      <c r="RUI60" s="73"/>
      <c r="RUJ60" s="73"/>
      <c r="RUK60" s="73"/>
      <c r="RUL60" s="73"/>
      <c r="RUM60" s="73"/>
      <c r="RUN60" s="73"/>
      <c r="RUO60" s="73"/>
      <c r="RUP60" s="73"/>
      <c r="RUQ60" s="73"/>
      <c r="RUR60" s="73"/>
      <c r="RUS60" s="73"/>
      <c r="RUT60" s="73"/>
      <c r="RUU60" s="73"/>
      <c r="RUV60" s="73"/>
      <c r="RUW60" s="73"/>
      <c r="RUX60" s="73"/>
      <c r="RUY60" s="73"/>
      <c r="RUZ60" s="73"/>
      <c r="RVA60" s="73"/>
      <c r="RVB60" s="73"/>
      <c r="RVC60" s="73"/>
      <c r="RVD60" s="73"/>
      <c r="RVE60" s="73"/>
      <c r="RVF60" s="73"/>
      <c r="RVG60" s="73"/>
      <c r="RVH60" s="73"/>
      <c r="RVI60" s="73"/>
      <c r="RVJ60" s="73"/>
      <c r="RVK60" s="73"/>
      <c r="RVL60" s="73"/>
      <c r="RVM60" s="73"/>
      <c r="RVN60" s="73"/>
      <c r="RVO60" s="73"/>
      <c r="RVP60" s="73"/>
      <c r="RVQ60" s="73"/>
      <c r="RVR60" s="73"/>
      <c r="RVS60" s="73"/>
      <c r="RVT60" s="73"/>
      <c r="RVU60" s="73"/>
      <c r="RVV60" s="73"/>
      <c r="RVW60" s="73"/>
      <c r="RVX60" s="73"/>
      <c r="RVY60" s="73"/>
      <c r="RVZ60" s="73"/>
      <c r="RWA60" s="73"/>
      <c r="RWB60" s="73"/>
      <c r="RWC60" s="73"/>
      <c r="RWD60" s="73"/>
      <c r="RWE60" s="73"/>
      <c r="RWF60" s="73"/>
      <c r="RWG60" s="73"/>
      <c r="RWH60" s="73"/>
      <c r="RWI60" s="73"/>
      <c r="RWJ60" s="73"/>
      <c r="RWK60" s="73"/>
      <c r="RWL60" s="73"/>
      <c r="RWM60" s="73"/>
      <c r="RWN60" s="73"/>
      <c r="RWO60" s="73"/>
      <c r="RWP60" s="73"/>
      <c r="RWQ60" s="73"/>
      <c r="RWR60" s="73"/>
      <c r="RWS60" s="73"/>
      <c r="RWT60" s="73"/>
      <c r="RWU60" s="73"/>
      <c r="RWV60" s="73"/>
      <c r="RWW60" s="73"/>
      <c r="RWX60" s="73"/>
      <c r="RWY60" s="73"/>
      <c r="RWZ60" s="73"/>
      <c r="RXA60" s="73"/>
      <c r="RXB60" s="73"/>
      <c r="RXC60" s="73"/>
      <c r="RXD60" s="73"/>
      <c r="RXE60" s="73"/>
      <c r="RXF60" s="73"/>
      <c r="RXG60" s="73"/>
      <c r="RXH60" s="73"/>
      <c r="RXI60" s="73"/>
      <c r="RXJ60" s="73"/>
      <c r="RXK60" s="73"/>
      <c r="RXL60" s="73"/>
      <c r="RXM60" s="73"/>
      <c r="RXN60" s="73"/>
      <c r="RXO60" s="73"/>
      <c r="RXP60" s="73"/>
      <c r="RXQ60" s="73"/>
      <c r="RXR60" s="73"/>
      <c r="RXS60" s="73"/>
      <c r="RXT60" s="73"/>
      <c r="RXU60" s="73"/>
      <c r="RXV60" s="73"/>
      <c r="RXW60" s="73"/>
      <c r="RXX60" s="73"/>
      <c r="RXY60" s="73"/>
      <c r="RXZ60" s="73"/>
      <c r="RYA60" s="73"/>
      <c r="RYB60" s="73"/>
      <c r="RYC60" s="73"/>
      <c r="RYD60" s="73"/>
      <c r="RYE60" s="73"/>
      <c r="RYF60" s="73"/>
      <c r="RYG60" s="73"/>
      <c r="RYH60" s="73"/>
      <c r="RYI60" s="73"/>
      <c r="RYJ60" s="73"/>
      <c r="RYK60" s="73"/>
      <c r="RYL60" s="73"/>
      <c r="RYM60" s="73"/>
      <c r="RYN60" s="73"/>
      <c r="RYO60" s="73"/>
      <c r="RYP60" s="73"/>
      <c r="RYQ60" s="73"/>
      <c r="RYR60" s="73"/>
      <c r="RYS60" s="73"/>
      <c r="RYT60" s="73"/>
      <c r="RYU60" s="73"/>
      <c r="RYV60" s="73"/>
      <c r="RYW60" s="73"/>
      <c r="RYX60" s="73"/>
      <c r="RYY60" s="73"/>
      <c r="RYZ60" s="73"/>
      <c r="RZA60" s="73"/>
      <c r="RZB60" s="73"/>
      <c r="RZC60" s="73"/>
      <c r="RZD60" s="73"/>
      <c r="RZE60" s="73"/>
      <c r="RZF60" s="73"/>
      <c r="RZG60" s="73"/>
      <c r="RZH60" s="73"/>
      <c r="RZI60" s="73"/>
      <c r="RZJ60" s="73"/>
      <c r="RZK60" s="73"/>
      <c r="RZL60" s="73"/>
      <c r="RZM60" s="73"/>
      <c r="RZN60" s="73"/>
      <c r="RZO60" s="73"/>
      <c r="RZP60" s="73"/>
      <c r="RZQ60" s="73"/>
      <c r="RZR60" s="73"/>
      <c r="RZS60" s="73"/>
      <c r="RZT60" s="73"/>
      <c r="RZU60" s="73"/>
      <c r="RZV60" s="73"/>
      <c r="RZW60" s="73"/>
      <c r="RZX60" s="73"/>
      <c r="RZY60" s="73"/>
      <c r="RZZ60" s="73"/>
      <c r="SAA60" s="73"/>
      <c r="SAB60" s="73"/>
      <c r="SAC60" s="73"/>
      <c r="SAD60" s="73"/>
      <c r="SAE60" s="73"/>
      <c r="SAF60" s="73"/>
      <c r="SAG60" s="73"/>
      <c r="SAH60" s="73"/>
      <c r="SAI60" s="73"/>
      <c r="SAJ60" s="73"/>
      <c r="SAK60" s="73"/>
      <c r="SAL60" s="73"/>
      <c r="SAM60" s="73"/>
      <c r="SAN60" s="73"/>
      <c r="SAO60" s="73"/>
      <c r="SAP60" s="73"/>
      <c r="SAQ60" s="73"/>
      <c r="SAR60" s="73"/>
      <c r="SAS60" s="73"/>
      <c r="SAT60" s="73"/>
      <c r="SAU60" s="73"/>
      <c r="SAV60" s="73"/>
      <c r="SAW60" s="73"/>
      <c r="SAX60" s="73"/>
      <c r="SAY60" s="73"/>
      <c r="SAZ60" s="73"/>
      <c r="SBA60" s="73"/>
      <c r="SBB60" s="73"/>
      <c r="SBC60" s="73"/>
      <c r="SBD60" s="73"/>
      <c r="SBE60" s="73"/>
      <c r="SBF60" s="73"/>
      <c r="SBG60" s="73"/>
      <c r="SBH60" s="73"/>
      <c r="SBI60" s="73"/>
      <c r="SBJ60" s="73"/>
      <c r="SBK60" s="73"/>
      <c r="SBL60" s="73"/>
      <c r="SBM60" s="73"/>
      <c r="SBN60" s="73"/>
      <c r="SBO60" s="73"/>
      <c r="SBP60" s="73"/>
      <c r="SBQ60" s="73"/>
      <c r="SBR60" s="73"/>
      <c r="SBS60" s="73"/>
      <c r="SBT60" s="73"/>
      <c r="SBU60" s="73"/>
      <c r="SBV60" s="73"/>
      <c r="SBW60" s="73"/>
      <c r="SBX60" s="73"/>
      <c r="SBY60" s="73"/>
      <c r="SBZ60" s="73"/>
      <c r="SCA60" s="73"/>
      <c r="SCB60" s="73"/>
      <c r="SCC60" s="73"/>
      <c r="SCD60" s="73"/>
      <c r="SCE60" s="73"/>
      <c r="SCF60" s="73"/>
      <c r="SCG60" s="73"/>
      <c r="SCH60" s="73"/>
      <c r="SCI60" s="73"/>
      <c r="SCJ60" s="73"/>
      <c r="SCK60" s="73"/>
      <c r="SCL60" s="73"/>
      <c r="SCM60" s="73"/>
      <c r="SCN60" s="73"/>
      <c r="SCO60" s="73"/>
      <c r="SCP60" s="73"/>
      <c r="SCQ60" s="73"/>
      <c r="SCR60" s="73"/>
      <c r="SCS60" s="73"/>
      <c r="SCT60" s="73"/>
      <c r="SCU60" s="73"/>
      <c r="SCV60" s="73"/>
      <c r="SCW60" s="73"/>
      <c r="SCX60" s="73"/>
      <c r="SCY60" s="73"/>
      <c r="SCZ60" s="73"/>
      <c r="SDA60" s="73"/>
      <c r="SDB60" s="73"/>
      <c r="SDC60" s="73"/>
      <c r="SDD60" s="73"/>
      <c r="SDE60" s="73"/>
      <c r="SDF60" s="73"/>
      <c r="SDG60" s="73"/>
      <c r="SDH60" s="73"/>
      <c r="SDI60" s="73"/>
      <c r="SDJ60" s="73"/>
      <c r="SDK60" s="73"/>
      <c r="SDL60" s="73"/>
      <c r="SDM60" s="73"/>
      <c r="SDN60" s="73"/>
      <c r="SDO60" s="73"/>
      <c r="SDP60" s="73"/>
      <c r="SDQ60" s="73"/>
      <c r="SDR60" s="73"/>
      <c r="SDS60" s="73"/>
      <c r="SDT60" s="73"/>
      <c r="SDU60" s="73"/>
      <c r="SDV60" s="73"/>
      <c r="SDW60" s="73"/>
      <c r="SDX60" s="73"/>
      <c r="SDY60" s="73"/>
      <c r="SDZ60" s="73"/>
      <c r="SEA60" s="73"/>
      <c r="SEB60" s="73"/>
      <c r="SEC60" s="73"/>
      <c r="SED60" s="73"/>
      <c r="SEE60" s="73"/>
      <c r="SEF60" s="73"/>
      <c r="SEG60" s="73"/>
      <c r="SEH60" s="73"/>
      <c r="SEI60" s="73"/>
      <c r="SEJ60" s="73"/>
      <c r="SEK60" s="73"/>
      <c r="SEL60" s="73"/>
      <c r="SEM60" s="73"/>
      <c r="SEN60" s="73"/>
      <c r="SEO60" s="73"/>
      <c r="SEP60" s="73"/>
      <c r="SEQ60" s="73"/>
      <c r="SER60" s="73"/>
      <c r="SES60" s="73"/>
      <c r="SET60" s="73"/>
      <c r="SEU60" s="73"/>
      <c r="SEV60" s="73"/>
      <c r="SEW60" s="73"/>
      <c r="SEX60" s="73"/>
      <c r="SEY60" s="73"/>
      <c r="SEZ60" s="73"/>
      <c r="SFA60" s="73"/>
      <c r="SFB60" s="73"/>
      <c r="SFC60" s="73"/>
      <c r="SFD60" s="73"/>
      <c r="SFE60" s="73"/>
      <c r="SFF60" s="73"/>
      <c r="SFG60" s="73"/>
      <c r="SFH60" s="73"/>
      <c r="SFI60" s="73"/>
      <c r="SFJ60" s="73"/>
      <c r="SFK60" s="73"/>
      <c r="SFL60" s="73"/>
      <c r="SFM60" s="73"/>
      <c r="SFN60" s="73"/>
      <c r="SFO60" s="73"/>
      <c r="SFP60" s="73"/>
      <c r="SFQ60" s="73"/>
      <c r="SFR60" s="73"/>
      <c r="SFS60" s="73"/>
      <c r="SFT60" s="73"/>
      <c r="SFU60" s="73"/>
      <c r="SFV60" s="73"/>
      <c r="SFW60" s="73"/>
      <c r="SFX60" s="73"/>
      <c r="SFY60" s="73"/>
      <c r="SFZ60" s="73"/>
      <c r="SGA60" s="73"/>
      <c r="SGB60" s="73"/>
      <c r="SGC60" s="73"/>
      <c r="SGD60" s="73"/>
      <c r="SGE60" s="73"/>
      <c r="SGF60" s="73"/>
      <c r="SGG60" s="73"/>
      <c r="SGH60" s="73"/>
      <c r="SGI60" s="73"/>
      <c r="SGJ60" s="73"/>
      <c r="SGK60" s="73"/>
      <c r="SGL60" s="73"/>
      <c r="SGM60" s="73"/>
      <c r="SGN60" s="73"/>
      <c r="SGO60" s="73"/>
      <c r="SGP60" s="73"/>
      <c r="SGQ60" s="73"/>
      <c r="SGR60" s="73"/>
      <c r="SGS60" s="73"/>
      <c r="SGT60" s="73"/>
      <c r="SGU60" s="73"/>
      <c r="SGV60" s="73"/>
      <c r="SGW60" s="73"/>
      <c r="SGX60" s="73"/>
      <c r="SGY60" s="73"/>
      <c r="SGZ60" s="73"/>
      <c r="SHA60" s="73"/>
      <c r="SHB60" s="73"/>
      <c r="SHC60" s="73"/>
      <c r="SHD60" s="73"/>
      <c r="SHE60" s="73"/>
      <c r="SHF60" s="73"/>
      <c r="SHG60" s="73"/>
      <c r="SHH60" s="73"/>
      <c r="SHI60" s="73"/>
      <c r="SHJ60" s="73"/>
      <c r="SHK60" s="73"/>
      <c r="SHL60" s="73"/>
      <c r="SHM60" s="73"/>
      <c r="SHN60" s="73"/>
      <c r="SHO60" s="73"/>
      <c r="SHP60" s="73"/>
      <c r="SHQ60" s="73"/>
      <c r="SHR60" s="73"/>
      <c r="SHS60" s="73"/>
      <c r="SHT60" s="73"/>
      <c r="SHU60" s="73"/>
      <c r="SHV60" s="73"/>
      <c r="SHW60" s="73"/>
      <c r="SHX60" s="73"/>
      <c r="SHY60" s="73"/>
      <c r="SHZ60" s="73"/>
      <c r="SIA60" s="73"/>
      <c r="SIB60" s="73"/>
      <c r="SIC60" s="73"/>
      <c r="SID60" s="73"/>
      <c r="SIE60" s="73"/>
      <c r="SIF60" s="73"/>
      <c r="SIG60" s="73"/>
      <c r="SIH60" s="73"/>
      <c r="SII60" s="73"/>
      <c r="SIJ60" s="73"/>
      <c r="SIK60" s="73"/>
      <c r="SIL60" s="73"/>
      <c r="SIM60" s="73"/>
      <c r="SIN60" s="73"/>
      <c r="SIO60" s="73"/>
      <c r="SIP60" s="73"/>
      <c r="SIQ60" s="73"/>
      <c r="SIR60" s="73"/>
      <c r="SIS60" s="73"/>
      <c r="SIT60" s="73"/>
      <c r="SIU60" s="73"/>
      <c r="SIV60" s="73"/>
      <c r="SIW60" s="73"/>
      <c r="SIX60" s="73"/>
      <c r="SIY60" s="73"/>
      <c r="SIZ60" s="73"/>
      <c r="SJA60" s="73"/>
      <c r="SJB60" s="73"/>
      <c r="SJC60" s="73"/>
      <c r="SJD60" s="73"/>
      <c r="SJE60" s="73"/>
      <c r="SJF60" s="73"/>
      <c r="SJG60" s="73"/>
      <c r="SJH60" s="73"/>
      <c r="SJI60" s="73"/>
      <c r="SJJ60" s="73"/>
      <c r="SJK60" s="73"/>
      <c r="SJL60" s="73"/>
      <c r="SJM60" s="73"/>
      <c r="SJN60" s="73"/>
      <c r="SJO60" s="73"/>
      <c r="SJP60" s="73"/>
      <c r="SJQ60" s="73"/>
      <c r="SJR60" s="73"/>
      <c r="SJS60" s="73"/>
      <c r="SJT60" s="73"/>
      <c r="SJU60" s="73"/>
      <c r="SJV60" s="73"/>
      <c r="SJW60" s="73"/>
      <c r="SJX60" s="73"/>
      <c r="SJY60" s="73"/>
      <c r="SJZ60" s="73"/>
      <c r="SKA60" s="73"/>
      <c r="SKB60" s="73"/>
      <c r="SKC60" s="73"/>
      <c r="SKD60" s="73"/>
      <c r="SKE60" s="73"/>
      <c r="SKF60" s="73"/>
      <c r="SKG60" s="73"/>
      <c r="SKH60" s="73"/>
      <c r="SKI60" s="73"/>
      <c r="SKJ60" s="73"/>
      <c r="SKK60" s="73"/>
      <c r="SKL60" s="73"/>
      <c r="SKM60" s="73"/>
      <c r="SKN60" s="73"/>
      <c r="SKO60" s="73"/>
      <c r="SKP60" s="73"/>
      <c r="SKQ60" s="73"/>
      <c r="SKR60" s="73"/>
      <c r="SKS60" s="73"/>
      <c r="SKT60" s="73"/>
      <c r="SKU60" s="73"/>
      <c r="SKV60" s="73"/>
      <c r="SKW60" s="73"/>
      <c r="SKX60" s="73"/>
      <c r="SKY60" s="73"/>
      <c r="SKZ60" s="73"/>
      <c r="SLA60" s="73"/>
      <c r="SLB60" s="73"/>
      <c r="SLC60" s="73"/>
      <c r="SLD60" s="73"/>
      <c r="SLE60" s="73"/>
      <c r="SLF60" s="73"/>
      <c r="SLG60" s="73"/>
      <c r="SLH60" s="73"/>
      <c r="SLI60" s="73"/>
      <c r="SLJ60" s="73"/>
      <c r="SLK60" s="73"/>
      <c r="SLL60" s="73"/>
      <c r="SLM60" s="73"/>
      <c r="SLN60" s="73"/>
      <c r="SLO60" s="73"/>
      <c r="SLP60" s="73"/>
      <c r="SLQ60" s="73"/>
      <c r="SLR60" s="73"/>
      <c r="SLS60" s="73"/>
      <c r="SLT60" s="73"/>
      <c r="SLU60" s="73"/>
      <c r="SLV60" s="73"/>
      <c r="SLW60" s="73"/>
      <c r="SLX60" s="73"/>
      <c r="SLY60" s="73"/>
      <c r="SLZ60" s="73"/>
      <c r="SMA60" s="73"/>
      <c r="SMB60" s="73"/>
      <c r="SMC60" s="73"/>
      <c r="SMD60" s="73"/>
      <c r="SME60" s="73"/>
      <c r="SMF60" s="73"/>
      <c r="SMG60" s="73"/>
      <c r="SMH60" s="73"/>
      <c r="SMI60" s="73"/>
      <c r="SMJ60" s="73"/>
      <c r="SMK60" s="73"/>
      <c r="SML60" s="73"/>
      <c r="SMM60" s="73"/>
      <c r="SMN60" s="73"/>
      <c r="SMO60" s="73"/>
      <c r="SMP60" s="73"/>
      <c r="SMQ60" s="73"/>
      <c r="SMR60" s="73"/>
      <c r="SMS60" s="73"/>
      <c r="SMT60" s="73"/>
      <c r="SMU60" s="73"/>
      <c r="SMV60" s="73"/>
      <c r="SMW60" s="73"/>
      <c r="SMX60" s="73"/>
      <c r="SMY60" s="73"/>
      <c r="SMZ60" s="73"/>
      <c r="SNA60" s="73"/>
      <c r="SNB60" s="73"/>
      <c r="SNC60" s="73"/>
      <c r="SND60" s="73"/>
      <c r="SNE60" s="73"/>
      <c r="SNF60" s="73"/>
      <c r="SNG60" s="73"/>
      <c r="SNH60" s="73"/>
      <c r="SNI60" s="73"/>
      <c r="SNJ60" s="73"/>
      <c r="SNK60" s="73"/>
      <c r="SNL60" s="73"/>
      <c r="SNM60" s="73"/>
      <c r="SNN60" s="73"/>
      <c r="SNO60" s="73"/>
      <c r="SNP60" s="73"/>
      <c r="SNQ60" s="73"/>
      <c r="SNR60" s="73"/>
      <c r="SNS60" s="73"/>
      <c r="SNT60" s="73"/>
      <c r="SNU60" s="73"/>
      <c r="SNV60" s="73"/>
      <c r="SNW60" s="73"/>
      <c r="SNX60" s="73"/>
      <c r="SNY60" s="73"/>
      <c r="SNZ60" s="73"/>
      <c r="SOA60" s="73"/>
      <c r="SOB60" s="73"/>
      <c r="SOC60" s="73"/>
      <c r="SOD60" s="73"/>
      <c r="SOE60" s="73"/>
      <c r="SOF60" s="73"/>
      <c r="SOG60" s="73"/>
      <c r="SOH60" s="73"/>
      <c r="SOI60" s="73"/>
      <c r="SOJ60" s="73"/>
      <c r="SOK60" s="73"/>
      <c r="SOL60" s="73"/>
      <c r="SOM60" s="73"/>
      <c r="SON60" s="73"/>
      <c r="SOO60" s="73"/>
      <c r="SOP60" s="73"/>
      <c r="SOQ60" s="73"/>
      <c r="SOR60" s="73"/>
      <c r="SOS60" s="73"/>
      <c r="SOT60" s="73"/>
      <c r="SOU60" s="73"/>
      <c r="SOV60" s="73"/>
      <c r="SOW60" s="73"/>
      <c r="SOX60" s="73"/>
      <c r="SOY60" s="73"/>
      <c r="SOZ60" s="73"/>
      <c r="SPA60" s="73"/>
      <c r="SPB60" s="73"/>
      <c r="SPC60" s="73"/>
      <c r="SPD60" s="73"/>
      <c r="SPE60" s="73"/>
      <c r="SPF60" s="73"/>
      <c r="SPG60" s="73"/>
      <c r="SPH60" s="73"/>
      <c r="SPI60" s="73"/>
      <c r="SPJ60" s="73"/>
      <c r="SPK60" s="73"/>
      <c r="SPL60" s="73"/>
      <c r="SPM60" s="73"/>
      <c r="SPN60" s="73"/>
      <c r="SPO60" s="73"/>
      <c r="SPP60" s="73"/>
      <c r="SPQ60" s="73"/>
      <c r="SPR60" s="73"/>
      <c r="SPS60" s="73"/>
      <c r="SPT60" s="73"/>
      <c r="SPU60" s="73"/>
      <c r="SPV60" s="73"/>
      <c r="SPW60" s="73"/>
      <c r="SPX60" s="73"/>
      <c r="SPY60" s="73"/>
      <c r="SPZ60" s="73"/>
      <c r="SQA60" s="73"/>
      <c r="SQB60" s="73"/>
      <c r="SQC60" s="73"/>
      <c r="SQD60" s="73"/>
      <c r="SQE60" s="73"/>
      <c r="SQF60" s="73"/>
      <c r="SQG60" s="73"/>
      <c r="SQH60" s="73"/>
      <c r="SQI60" s="73"/>
      <c r="SQJ60" s="73"/>
      <c r="SQK60" s="73"/>
      <c r="SQL60" s="73"/>
      <c r="SQM60" s="73"/>
      <c r="SQN60" s="73"/>
      <c r="SQO60" s="73"/>
      <c r="SQP60" s="73"/>
      <c r="SQQ60" s="73"/>
      <c r="SQR60" s="73"/>
      <c r="SQS60" s="73"/>
      <c r="SQT60" s="73"/>
      <c r="SQU60" s="73"/>
      <c r="SQV60" s="73"/>
      <c r="SQW60" s="73"/>
      <c r="SQX60" s="73"/>
      <c r="SQY60" s="73"/>
      <c r="SQZ60" s="73"/>
      <c r="SRA60" s="73"/>
      <c r="SRB60" s="73"/>
      <c r="SRC60" s="73"/>
      <c r="SRD60" s="73"/>
      <c r="SRE60" s="73"/>
      <c r="SRF60" s="73"/>
      <c r="SRG60" s="73"/>
      <c r="SRH60" s="73"/>
      <c r="SRI60" s="73"/>
      <c r="SRJ60" s="73"/>
      <c r="SRK60" s="73"/>
      <c r="SRL60" s="73"/>
      <c r="SRM60" s="73"/>
      <c r="SRN60" s="73"/>
      <c r="SRO60" s="73"/>
      <c r="SRP60" s="73"/>
      <c r="SRQ60" s="73"/>
      <c r="SRR60" s="73"/>
      <c r="SRS60" s="73"/>
      <c r="SRT60" s="73"/>
      <c r="SRU60" s="73"/>
      <c r="SRV60" s="73"/>
      <c r="SRW60" s="73"/>
      <c r="SRX60" s="73"/>
      <c r="SRY60" s="73"/>
      <c r="SRZ60" s="73"/>
      <c r="SSA60" s="73"/>
      <c r="SSB60" s="73"/>
      <c r="SSC60" s="73"/>
      <c r="SSD60" s="73"/>
      <c r="SSE60" s="73"/>
      <c r="SSF60" s="73"/>
      <c r="SSG60" s="73"/>
      <c r="SSH60" s="73"/>
      <c r="SSI60" s="73"/>
      <c r="SSJ60" s="73"/>
      <c r="SSK60" s="73"/>
      <c r="SSL60" s="73"/>
      <c r="SSM60" s="73"/>
      <c r="SSN60" s="73"/>
      <c r="SSO60" s="73"/>
      <c r="SSP60" s="73"/>
      <c r="SSQ60" s="73"/>
      <c r="SSR60" s="73"/>
      <c r="SSS60" s="73"/>
      <c r="SST60" s="73"/>
      <c r="SSU60" s="73"/>
      <c r="SSV60" s="73"/>
      <c r="SSW60" s="73"/>
      <c r="SSX60" s="73"/>
      <c r="SSY60" s="73"/>
      <c r="SSZ60" s="73"/>
      <c r="STA60" s="73"/>
      <c r="STB60" s="73"/>
      <c r="STC60" s="73"/>
      <c r="STD60" s="73"/>
      <c r="STE60" s="73"/>
      <c r="STF60" s="73"/>
      <c r="STG60" s="73"/>
      <c r="STH60" s="73"/>
      <c r="STI60" s="73"/>
      <c r="STJ60" s="73"/>
      <c r="STK60" s="73"/>
      <c r="STL60" s="73"/>
      <c r="STM60" s="73"/>
      <c r="STN60" s="73"/>
      <c r="STO60" s="73"/>
      <c r="STP60" s="73"/>
      <c r="STQ60" s="73"/>
      <c r="STR60" s="73"/>
      <c r="STS60" s="73"/>
      <c r="STT60" s="73"/>
      <c r="STU60" s="73"/>
      <c r="STV60" s="73"/>
      <c r="STW60" s="73"/>
      <c r="STX60" s="73"/>
      <c r="STY60" s="73"/>
      <c r="STZ60" s="73"/>
      <c r="SUA60" s="73"/>
      <c r="SUB60" s="73"/>
      <c r="SUC60" s="73"/>
      <c r="SUD60" s="73"/>
      <c r="SUE60" s="73"/>
      <c r="SUF60" s="73"/>
      <c r="SUG60" s="73"/>
      <c r="SUH60" s="73"/>
      <c r="SUI60" s="73"/>
      <c r="SUJ60" s="73"/>
      <c r="SUK60" s="73"/>
      <c r="SUL60" s="73"/>
      <c r="SUM60" s="73"/>
      <c r="SUN60" s="73"/>
      <c r="SUO60" s="73"/>
      <c r="SUP60" s="73"/>
      <c r="SUQ60" s="73"/>
      <c r="SUR60" s="73"/>
      <c r="SUS60" s="73"/>
      <c r="SUT60" s="73"/>
      <c r="SUU60" s="73"/>
      <c r="SUV60" s="73"/>
      <c r="SUW60" s="73"/>
      <c r="SUX60" s="73"/>
      <c r="SUY60" s="73"/>
      <c r="SUZ60" s="73"/>
      <c r="SVA60" s="73"/>
      <c r="SVB60" s="73"/>
      <c r="SVC60" s="73"/>
      <c r="SVD60" s="73"/>
      <c r="SVE60" s="73"/>
      <c r="SVF60" s="73"/>
      <c r="SVG60" s="73"/>
      <c r="SVH60" s="73"/>
      <c r="SVI60" s="73"/>
      <c r="SVJ60" s="73"/>
      <c r="SVK60" s="73"/>
      <c r="SVL60" s="73"/>
      <c r="SVM60" s="73"/>
      <c r="SVN60" s="73"/>
      <c r="SVO60" s="73"/>
      <c r="SVP60" s="73"/>
      <c r="SVQ60" s="73"/>
      <c r="SVR60" s="73"/>
      <c r="SVS60" s="73"/>
      <c r="SVT60" s="73"/>
      <c r="SVU60" s="73"/>
      <c r="SVV60" s="73"/>
      <c r="SVW60" s="73"/>
      <c r="SVX60" s="73"/>
      <c r="SVY60" s="73"/>
      <c r="SVZ60" s="73"/>
      <c r="SWA60" s="73"/>
      <c r="SWB60" s="73"/>
      <c r="SWC60" s="73"/>
      <c r="SWD60" s="73"/>
      <c r="SWE60" s="73"/>
      <c r="SWF60" s="73"/>
      <c r="SWG60" s="73"/>
      <c r="SWH60" s="73"/>
      <c r="SWI60" s="73"/>
      <c r="SWJ60" s="73"/>
      <c r="SWK60" s="73"/>
      <c r="SWL60" s="73"/>
      <c r="SWM60" s="73"/>
      <c r="SWN60" s="73"/>
      <c r="SWO60" s="73"/>
      <c r="SWP60" s="73"/>
      <c r="SWQ60" s="73"/>
      <c r="SWR60" s="73"/>
      <c r="SWS60" s="73"/>
      <c r="SWT60" s="73"/>
      <c r="SWU60" s="73"/>
      <c r="SWV60" s="73"/>
      <c r="SWW60" s="73"/>
      <c r="SWX60" s="73"/>
      <c r="SWY60" s="73"/>
      <c r="SWZ60" s="73"/>
      <c r="SXA60" s="73"/>
      <c r="SXB60" s="73"/>
      <c r="SXC60" s="73"/>
      <c r="SXD60" s="73"/>
      <c r="SXE60" s="73"/>
      <c r="SXF60" s="73"/>
      <c r="SXG60" s="73"/>
      <c r="SXH60" s="73"/>
      <c r="SXI60" s="73"/>
      <c r="SXJ60" s="73"/>
      <c r="SXK60" s="73"/>
      <c r="SXL60" s="73"/>
      <c r="SXM60" s="73"/>
      <c r="SXN60" s="73"/>
      <c r="SXO60" s="73"/>
      <c r="SXP60" s="73"/>
      <c r="SXQ60" s="73"/>
      <c r="SXR60" s="73"/>
      <c r="SXS60" s="73"/>
      <c r="SXT60" s="73"/>
      <c r="SXU60" s="73"/>
      <c r="SXV60" s="73"/>
      <c r="SXW60" s="73"/>
      <c r="SXX60" s="73"/>
      <c r="SXY60" s="73"/>
      <c r="SXZ60" s="73"/>
      <c r="SYA60" s="73"/>
      <c r="SYB60" s="73"/>
      <c r="SYC60" s="73"/>
      <c r="SYD60" s="73"/>
      <c r="SYE60" s="73"/>
      <c r="SYF60" s="73"/>
      <c r="SYG60" s="73"/>
      <c r="SYH60" s="73"/>
      <c r="SYI60" s="73"/>
      <c r="SYJ60" s="73"/>
      <c r="SYK60" s="73"/>
      <c r="SYL60" s="73"/>
      <c r="SYM60" s="73"/>
      <c r="SYN60" s="73"/>
      <c r="SYO60" s="73"/>
      <c r="SYP60" s="73"/>
      <c r="SYQ60" s="73"/>
      <c r="SYR60" s="73"/>
      <c r="SYS60" s="73"/>
      <c r="SYT60" s="73"/>
      <c r="SYU60" s="73"/>
      <c r="SYV60" s="73"/>
      <c r="SYW60" s="73"/>
      <c r="SYX60" s="73"/>
      <c r="SYY60" s="73"/>
      <c r="SYZ60" s="73"/>
      <c r="SZA60" s="73"/>
      <c r="SZB60" s="73"/>
      <c r="SZC60" s="73"/>
      <c r="SZD60" s="73"/>
      <c r="SZE60" s="73"/>
      <c r="SZF60" s="73"/>
      <c r="SZG60" s="73"/>
      <c r="SZH60" s="73"/>
      <c r="SZI60" s="73"/>
      <c r="SZJ60" s="73"/>
      <c r="SZK60" s="73"/>
      <c r="SZL60" s="73"/>
      <c r="SZM60" s="73"/>
      <c r="SZN60" s="73"/>
      <c r="SZO60" s="73"/>
      <c r="SZP60" s="73"/>
      <c r="SZQ60" s="73"/>
      <c r="SZR60" s="73"/>
      <c r="SZS60" s="73"/>
      <c r="SZT60" s="73"/>
      <c r="SZU60" s="73"/>
      <c r="SZV60" s="73"/>
      <c r="SZW60" s="73"/>
      <c r="SZX60" s="73"/>
      <c r="SZY60" s="73"/>
      <c r="SZZ60" s="73"/>
      <c r="TAA60" s="73"/>
      <c r="TAB60" s="73"/>
      <c r="TAC60" s="73"/>
      <c r="TAD60" s="73"/>
      <c r="TAE60" s="73"/>
      <c r="TAF60" s="73"/>
      <c r="TAG60" s="73"/>
      <c r="TAH60" s="73"/>
      <c r="TAI60" s="73"/>
      <c r="TAJ60" s="73"/>
      <c r="TAK60" s="73"/>
      <c r="TAL60" s="73"/>
      <c r="TAM60" s="73"/>
      <c r="TAN60" s="73"/>
      <c r="TAO60" s="73"/>
      <c r="TAP60" s="73"/>
      <c r="TAQ60" s="73"/>
      <c r="TAR60" s="73"/>
      <c r="TAS60" s="73"/>
      <c r="TAT60" s="73"/>
      <c r="TAU60" s="73"/>
      <c r="TAV60" s="73"/>
      <c r="TAW60" s="73"/>
      <c r="TAX60" s="73"/>
      <c r="TAY60" s="73"/>
      <c r="TAZ60" s="73"/>
      <c r="TBA60" s="73"/>
      <c r="TBB60" s="73"/>
      <c r="TBC60" s="73"/>
      <c r="TBD60" s="73"/>
      <c r="TBE60" s="73"/>
      <c r="TBF60" s="73"/>
      <c r="TBG60" s="73"/>
      <c r="TBH60" s="73"/>
      <c r="TBI60" s="73"/>
      <c r="TBJ60" s="73"/>
      <c r="TBK60" s="73"/>
      <c r="TBL60" s="73"/>
      <c r="TBM60" s="73"/>
      <c r="TBN60" s="73"/>
      <c r="TBO60" s="73"/>
      <c r="TBP60" s="73"/>
      <c r="TBQ60" s="73"/>
      <c r="TBR60" s="73"/>
      <c r="TBS60" s="73"/>
      <c r="TBT60" s="73"/>
      <c r="TBU60" s="73"/>
      <c r="TBV60" s="73"/>
      <c r="TBW60" s="73"/>
      <c r="TBX60" s="73"/>
      <c r="TBY60" s="73"/>
      <c r="TBZ60" s="73"/>
      <c r="TCA60" s="73"/>
      <c r="TCB60" s="73"/>
      <c r="TCC60" s="73"/>
      <c r="TCD60" s="73"/>
      <c r="TCE60" s="73"/>
      <c r="TCF60" s="73"/>
      <c r="TCG60" s="73"/>
      <c r="TCH60" s="73"/>
      <c r="TCI60" s="73"/>
      <c r="TCJ60" s="73"/>
      <c r="TCK60" s="73"/>
      <c r="TCL60" s="73"/>
      <c r="TCM60" s="73"/>
      <c r="TCN60" s="73"/>
      <c r="TCO60" s="73"/>
      <c r="TCP60" s="73"/>
      <c r="TCQ60" s="73"/>
      <c r="TCR60" s="73"/>
      <c r="TCS60" s="73"/>
      <c r="TCT60" s="73"/>
      <c r="TCU60" s="73"/>
      <c r="TCV60" s="73"/>
      <c r="TCW60" s="73"/>
      <c r="TCX60" s="73"/>
      <c r="TCY60" s="73"/>
      <c r="TCZ60" s="73"/>
      <c r="TDA60" s="73"/>
      <c r="TDB60" s="73"/>
      <c r="TDC60" s="73"/>
      <c r="TDD60" s="73"/>
      <c r="TDE60" s="73"/>
      <c r="TDF60" s="73"/>
      <c r="TDG60" s="73"/>
      <c r="TDH60" s="73"/>
      <c r="TDI60" s="73"/>
      <c r="TDJ60" s="73"/>
      <c r="TDK60" s="73"/>
      <c r="TDL60" s="73"/>
      <c r="TDM60" s="73"/>
      <c r="TDN60" s="73"/>
      <c r="TDO60" s="73"/>
      <c r="TDP60" s="73"/>
      <c r="TDQ60" s="73"/>
      <c r="TDR60" s="73"/>
      <c r="TDS60" s="73"/>
      <c r="TDT60" s="73"/>
      <c r="TDU60" s="73"/>
      <c r="TDV60" s="73"/>
      <c r="TDW60" s="73"/>
      <c r="TDX60" s="73"/>
      <c r="TDY60" s="73"/>
      <c r="TDZ60" s="73"/>
      <c r="TEA60" s="73"/>
      <c r="TEB60" s="73"/>
      <c r="TEC60" s="73"/>
      <c r="TED60" s="73"/>
      <c r="TEE60" s="73"/>
      <c r="TEF60" s="73"/>
      <c r="TEG60" s="73"/>
      <c r="TEH60" s="73"/>
      <c r="TEI60" s="73"/>
      <c r="TEJ60" s="73"/>
      <c r="TEK60" s="73"/>
      <c r="TEL60" s="73"/>
      <c r="TEM60" s="73"/>
      <c r="TEN60" s="73"/>
      <c r="TEO60" s="73"/>
      <c r="TEP60" s="73"/>
      <c r="TEQ60" s="73"/>
      <c r="TER60" s="73"/>
      <c r="TES60" s="73"/>
      <c r="TET60" s="73"/>
      <c r="TEU60" s="73"/>
      <c r="TEV60" s="73"/>
      <c r="TEW60" s="73"/>
      <c r="TEX60" s="73"/>
      <c r="TEY60" s="73"/>
      <c r="TEZ60" s="73"/>
      <c r="TFA60" s="73"/>
      <c r="TFB60" s="73"/>
      <c r="TFC60" s="73"/>
      <c r="TFD60" s="73"/>
      <c r="TFE60" s="73"/>
      <c r="TFF60" s="73"/>
      <c r="TFG60" s="73"/>
      <c r="TFH60" s="73"/>
      <c r="TFI60" s="73"/>
      <c r="TFJ60" s="73"/>
      <c r="TFK60" s="73"/>
      <c r="TFL60" s="73"/>
      <c r="TFM60" s="73"/>
      <c r="TFN60" s="73"/>
      <c r="TFO60" s="73"/>
      <c r="TFP60" s="73"/>
      <c r="TFQ60" s="73"/>
      <c r="TFR60" s="73"/>
      <c r="TFS60" s="73"/>
      <c r="TFT60" s="73"/>
      <c r="TFU60" s="73"/>
      <c r="TFV60" s="73"/>
      <c r="TFW60" s="73"/>
      <c r="TFX60" s="73"/>
      <c r="TFY60" s="73"/>
      <c r="TFZ60" s="73"/>
      <c r="TGA60" s="73"/>
      <c r="TGB60" s="73"/>
      <c r="TGC60" s="73"/>
      <c r="TGD60" s="73"/>
      <c r="TGE60" s="73"/>
      <c r="TGF60" s="73"/>
      <c r="TGG60" s="73"/>
      <c r="TGH60" s="73"/>
      <c r="TGI60" s="73"/>
      <c r="TGJ60" s="73"/>
      <c r="TGK60" s="73"/>
      <c r="TGL60" s="73"/>
      <c r="TGM60" s="73"/>
      <c r="TGN60" s="73"/>
      <c r="TGO60" s="73"/>
      <c r="TGP60" s="73"/>
      <c r="TGQ60" s="73"/>
      <c r="TGR60" s="73"/>
      <c r="TGS60" s="73"/>
      <c r="TGT60" s="73"/>
      <c r="TGU60" s="73"/>
      <c r="TGV60" s="73"/>
      <c r="TGW60" s="73"/>
      <c r="TGX60" s="73"/>
      <c r="TGY60" s="73"/>
      <c r="TGZ60" s="73"/>
      <c r="THA60" s="73"/>
      <c r="THB60" s="73"/>
      <c r="THC60" s="73"/>
      <c r="THD60" s="73"/>
      <c r="THE60" s="73"/>
      <c r="THF60" s="73"/>
      <c r="THG60" s="73"/>
      <c r="THH60" s="73"/>
      <c r="THI60" s="73"/>
      <c r="THJ60" s="73"/>
      <c r="THK60" s="73"/>
      <c r="THL60" s="73"/>
      <c r="THM60" s="73"/>
      <c r="THN60" s="73"/>
      <c r="THO60" s="73"/>
      <c r="THP60" s="73"/>
      <c r="THQ60" s="73"/>
      <c r="THR60" s="73"/>
      <c r="THS60" s="73"/>
      <c r="THT60" s="73"/>
      <c r="THU60" s="73"/>
      <c r="THV60" s="73"/>
      <c r="THW60" s="73"/>
      <c r="THX60" s="73"/>
      <c r="THY60" s="73"/>
      <c r="THZ60" s="73"/>
      <c r="TIA60" s="73"/>
      <c r="TIB60" s="73"/>
      <c r="TIC60" s="73"/>
      <c r="TID60" s="73"/>
      <c r="TIE60" s="73"/>
      <c r="TIF60" s="73"/>
      <c r="TIG60" s="73"/>
      <c r="TIH60" s="73"/>
      <c r="TII60" s="73"/>
      <c r="TIJ60" s="73"/>
      <c r="TIK60" s="73"/>
      <c r="TIL60" s="73"/>
      <c r="TIM60" s="73"/>
      <c r="TIN60" s="73"/>
      <c r="TIO60" s="73"/>
      <c r="TIP60" s="73"/>
      <c r="TIQ60" s="73"/>
      <c r="TIR60" s="73"/>
      <c r="TIS60" s="73"/>
      <c r="TIT60" s="73"/>
      <c r="TIU60" s="73"/>
      <c r="TIV60" s="73"/>
      <c r="TIW60" s="73"/>
      <c r="TIX60" s="73"/>
      <c r="TIY60" s="73"/>
      <c r="TIZ60" s="73"/>
      <c r="TJA60" s="73"/>
      <c r="TJB60" s="73"/>
      <c r="TJC60" s="73"/>
      <c r="TJD60" s="73"/>
      <c r="TJE60" s="73"/>
      <c r="TJF60" s="73"/>
      <c r="TJG60" s="73"/>
      <c r="TJH60" s="73"/>
      <c r="TJI60" s="73"/>
      <c r="TJJ60" s="73"/>
      <c r="TJK60" s="73"/>
      <c r="TJL60" s="73"/>
      <c r="TJM60" s="73"/>
      <c r="TJN60" s="73"/>
      <c r="TJO60" s="73"/>
      <c r="TJP60" s="73"/>
      <c r="TJQ60" s="73"/>
      <c r="TJR60" s="73"/>
      <c r="TJS60" s="73"/>
      <c r="TJT60" s="73"/>
      <c r="TJU60" s="73"/>
      <c r="TJV60" s="73"/>
      <c r="TJW60" s="73"/>
      <c r="TJX60" s="73"/>
      <c r="TJY60" s="73"/>
      <c r="TJZ60" s="73"/>
      <c r="TKA60" s="73"/>
      <c r="TKB60" s="73"/>
      <c r="TKC60" s="73"/>
      <c r="TKD60" s="73"/>
      <c r="TKE60" s="73"/>
      <c r="TKF60" s="73"/>
      <c r="TKG60" s="73"/>
      <c r="TKH60" s="73"/>
      <c r="TKI60" s="73"/>
      <c r="TKJ60" s="73"/>
      <c r="TKK60" s="73"/>
      <c r="TKL60" s="73"/>
      <c r="TKM60" s="73"/>
      <c r="TKN60" s="73"/>
      <c r="TKO60" s="73"/>
      <c r="TKP60" s="73"/>
      <c r="TKQ60" s="73"/>
      <c r="TKR60" s="73"/>
      <c r="TKS60" s="73"/>
      <c r="TKT60" s="73"/>
      <c r="TKU60" s="73"/>
      <c r="TKV60" s="73"/>
      <c r="TKW60" s="73"/>
      <c r="TKX60" s="73"/>
      <c r="TKY60" s="73"/>
      <c r="TKZ60" s="73"/>
      <c r="TLA60" s="73"/>
      <c r="TLB60" s="73"/>
      <c r="TLC60" s="73"/>
      <c r="TLD60" s="73"/>
      <c r="TLE60" s="73"/>
      <c r="TLF60" s="73"/>
      <c r="TLG60" s="73"/>
      <c r="TLH60" s="73"/>
      <c r="TLI60" s="73"/>
      <c r="TLJ60" s="73"/>
      <c r="TLK60" s="73"/>
      <c r="TLL60" s="73"/>
      <c r="TLM60" s="73"/>
      <c r="TLN60" s="73"/>
      <c r="TLO60" s="73"/>
      <c r="TLP60" s="73"/>
      <c r="TLQ60" s="73"/>
      <c r="TLR60" s="73"/>
      <c r="TLS60" s="73"/>
      <c r="TLT60" s="73"/>
      <c r="TLU60" s="73"/>
      <c r="TLV60" s="73"/>
      <c r="TLW60" s="73"/>
      <c r="TLX60" s="73"/>
      <c r="TLY60" s="73"/>
      <c r="TLZ60" s="73"/>
      <c r="TMA60" s="73"/>
      <c r="TMB60" s="73"/>
      <c r="TMC60" s="73"/>
      <c r="TMD60" s="73"/>
      <c r="TME60" s="73"/>
      <c r="TMF60" s="73"/>
      <c r="TMG60" s="73"/>
      <c r="TMH60" s="73"/>
      <c r="TMI60" s="73"/>
      <c r="TMJ60" s="73"/>
      <c r="TMK60" s="73"/>
      <c r="TML60" s="73"/>
      <c r="TMM60" s="73"/>
      <c r="TMN60" s="73"/>
      <c r="TMO60" s="73"/>
      <c r="TMP60" s="73"/>
      <c r="TMQ60" s="73"/>
      <c r="TMR60" s="73"/>
      <c r="TMS60" s="73"/>
      <c r="TMT60" s="73"/>
      <c r="TMU60" s="73"/>
      <c r="TMV60" s="73"/>
      <c r="TMW60" s="73"/>
      <c r="TMX60" s="73"/>
      <c r="TMY60" s="73"/>
      <c r="TMZ60" s="73"/>
      <c r="TNA60" s="73"/>
      <c r="TNB60" s="73"/>
      <c r="TNC60" s="73"/>
      <c r="TND60" s="73"/>
      <c r="TNE60" s="73"/>
      <c r="TNF60" s="73"/>
      <c r="TNG60" s="73"/>
      <c r="TNH60" s="73"/>
      <c r="TNI60" s="73"/>
      <c r="TNJ60" s="73"/>
      <c r="TNK60" s="73"/>
      <c r="TNL60" s="73"/>
      <c r="TNM60" s="73"/>
      <c r="TNN60" s="73"/>
      <c r="TNO60" s="73"/>
      <c r="TNP60" s="73"/>
      <c r="TNQ60" s="73"/>
      <c r="TNR60" s="73"/>
      <c r="TNS60" s="73"/>
      <c r="TNT60" s="73"/>
      <c r="TNU60" s="73"/>
      <c r="TNV60" s="73"/>
      <c r="TNW60" s="73"/>
      <c r="TNX60" s="73"/>
      <c r="TNY60" s="73"/>
      <c r="TNZ60" s="73"/>
      <c r="TOA60" s="73"/>
      <c r="TOB60" s="73"/>
      <c r="TOC60" s="73"/>
      <c r="TOD60" s="73"/>
      <c r="TOE60" s="73"/>
      <c r="TOF60" s="73"/>
      <c r="TOG60" s="73"/>
      <c r="TOH60" s="73"/>
      <c r="TOI60" s="73"/>
      <c r="TOJ60" s="73"/>
      <c r="TOK60" s="73"/>
      <c r="TOL60" s="73"/>
      <c r="TOM60" s="73"/>
      <c r="TON60" s="73"/>
      <c r="TOO60" s="73"/>
      <c r="TOP60" s="73"/>
      <c r="TOQ60" s="73"/>
      <c r="TOR60" s="73"/>
      <c r="TOS60" s="73"/>
      <c r="TOT60" s="73"/>
      <c r="TOU60" s="73"/>
      <c r="TOV60" s="73"/>
      <c r="TOW60" s="73"/>
      <c r="TOX60" s="73"/>
      <c r="TOY60" s="73"/>
      <c r="TOZ60" s="73"/>
      <c r="TPA60" s="73"/>
      <c r="TPB60" s="73"/>
      <c r="TPC60" s="73"/>
      <c r="TPD60" s="73"/>
      <c r="TPE60" s="73"/>
      <c r="TPF60" s="73"/>
      <c r="TPG60" s="73"/>
      <c r="TPH60" s="73"/>
      <c r="TPI60" s="73"/>
      <c r="TPJ60" s="73"/>
      <c r="TPK60" s="73"/>
      <c r="TPL60" s="73"/>
      <c r="TPM60" s="73"/>
      <c r="TPN60" s="73"/>
      <c r="TPO60" s="73"/>
      <c r="TPP60" s="73"/>
      <c r="TPQ60" s="73"/>
      <c r="TPR60" s="73"/>
      <c r="TPS60" s="73"/>
      <c r="TPT60" s="73"/>
      <c r="TPU60" s="73"/>
      <c r="TPV60" s="73"/>
      <c r="TPW60" s="73"/>
      <c r="TPX60" s="73"/>
      <c r="TPY60" s="73"/>
      <c r="TPZ60" s="73"/>
      <c r="TQA60" s="73"/>
      <c r="TQB60" s="73"/>
      <c r="TQC60" s="73"/>
      <c r="TQD60" s="73"/>
      <c r="TQE60" s="73"/>
      <c r="TQF60" s="73"/>
      <c r="TQG60" s="73"/>
      <c r="TQH60" s="73"/>
      <c r="TQI60" s="73"/>
      <c r="TQJ60" s="73"/>
      <c r="TQK60" s="73"/>
      <c r="TQL60" s="73"/>
      <c r="TQM60" s="73"/>
      <c r="TQN60" s="73"/>
      <c r="TQO60" s="73"/>
      <c r="TQP60" s="73"/>
      <c r="TQQ60" s="73"/>
      <c r="TQR60" s="73"/>
      <c r="TQS60" s="73"/>
      <c r="TQT60" s="73"/>
      <c r="TQU60" s="73"/>
      <c r="TQV60" s="73"/>
      <c r="TQW60" s="73"/>
      <c r="TQX60" s="73"/>
      <c r="TQY60" s="73"/>
      <c r="TQZ60" s="73"/>
      <c r="TRA60" s="73"/>
      <c r="TRB60" s="73"/>
      <c r="TRC60" s="73"/>
      <c r="TRD60" s="73"/>
      <c r="TRE60" s="73"/>
      <c r="TRF60" s="73"/>
      <c r="TRG60" s="73"/>
      <c r="TRH60" s="73"/>
      <c r="TRI60" s="73"/>
      <c r="TRJ60" s="73"/>
      <c r="TRK60" s="73"/>
      <c r="TRL60" s="73"/>
      <c r="TRM60" s="73"/>
      <c r="TRN60" s="73"/>
      <c r="TRO60" s="73"/>
      <c r="TRP60" s="73"/>
      <c r="TRQ60" s="73"/>
      <c r="TRR60" s="73"/>
      <c r="TRS60" s="73"/>
      <c r="TRT60" s="73"/>
      <c r="TRU60" s="73"/>
      <c r="TRV60" s="73"/>
      <c r="TRW60" s="73"/>
      <c r="TRX60" s="73"/>
      <c r="TRY60" s="73"/>
      <c r="TRZ60" s="73"/>
      <c r="TSA60" s="73"/>
      <c r="TSB60" s="73"/>
      <c r="TSC60" s="73"/>
      <c r="TSD60" s="73"/>
      <c r="TSE60" s="73"/>
      <c r="TSF60" s="73"/>
      <c r="TSG60" s="73"/>
      <c r="TSH60" s="73"/>
      <c r="TSI60" s="73"/>
      <c r="TSJ60" s="73"/>
      <c r="TSK60" s="73"/>
      <c r="TSL60" s="73"/>
      <c r="TSM60" s="73"/>
      <c r="TSN60" s="73"/>
      <c r="TSO60" s="73"/>
      <c r="TSP60" s="73"/>
      <c r="TSQ60" s="73"/>
      <c r="TSR60" s="73"/>
      <c r="TSS60" s="73"/>
      <c r="TST60" s="73"/>
      <c r="TSU60" s="73"/>
      <c r="TSV60" s="73"/>
      <c r="TSW60" s="73"/>
      <c r="TSX60" s="73"/>
      <c r="TSY60" s="73"/>
      <c r="TSZ60" s="73"/>
      <c r="TTA60" s="73"/>
      <c r="TTB60" s="73"/>
      <c r="TTC60" s="73"/>
      <c r="TTD60" s="73"/>
      <c r="TTE60" s="73"/>
      <c r="TTF60" s="73"/>
      <c r="TTG60" s="73"/>
      <c r="TTH60" s="73"/>
      <c r="TTI60" s="73"/>
      <c r="TTJ60" s="73"/>
      <c r="TTK60" s="73"/>
      <c r="TTL60" s="73"/>
      <c r="TTM60" s="73"/>
      <c r="TTN60" s="73"/>
      <c r="TTO60" s="73"/>
      <c r="TTP60" s="73"/>
      <c r="TTQ60" s="73"/>
      <c r="TTR60" s="73"/>
      <c r="TTS60" s="73"/>
      <c r="TTT60" s="73"/>
      <c r="TTU60" s="73"/>
      <c r="TTV60" s="73"/>
      <c r="TTW60" s="73"/>
      <c r="TTX60" s="73"/>
      <c r="TTY60" s="73"/>
      <c r="TTZ60" s="73"/>
      <c r="TUA60" s="73"/>
      <c r="TUB60" s="73"/>
      <c r="TUC60" s="73"/>
      <c r="TUD60" s="73"/>
      <c r="TUE60" s="73"/>
      <c r="TUF60" s="73"/>
      <c r="TUG60" s="73"/>
      <c r="TUH60" s="73"/>
      <c r="TUI60" s="73"/>
      <c r="TUJ60" s="73"/>
      <c r="TUK60" s="73"/>
      <c r="TUL60" s="73"/>
      <c r="TUM60" s="73"/>
      <c r="TUN60" s="73"/>
      <c r="TUO60" s="73"/>
      <c r="TUP60" s="73"/>
      <c r="TUQ60" s="73"/>
      <c r="TUR60" s="73"/>
      <c r="TUS60" s="73"/>
      <c r="TUT60" s="73"/>
      <c r="TUU60" s="73"/>
      <c r="TUV60" s="73"/>
      <c r="TUW60" s="73"/>
      <c r="TUX60" s="73"/>
      <c r="TUY60" s="73"/>
      <c r="TUZ60" s="73"/>
      <c r="TVA60" s="73"/>
      <c r="TVB60" s="73"/>
      <c r="TVC60" s="73"/>
      <c r="TVD60" s="73"/>
      <c r="TVE60" s="73"/>
      <c r="TVF60" s="73"/>
      <c r="TVG60" s="73"/>
      <c r="TVH60" s="73"/>
      <c r="TVI60" s="73"/>
      <c r="TVJ60" s="73"/>
      <c r="TVK60" s="73"/>
      <c r="TVL60" s="73"/>
      <c r="TVM60" s="73"/>
      <c r="TVN60" s="73"/>
      <c r="TVO60" s="73"/>
      <c r="TVP60" s="73"/>
      <c r="TVQ60" s="73"/>
      <c r="TVR60" s="73"/>
      <c r="TVS60" s="73"/>
      <c r="TVT60" s="73"/>
      <c r="TVU60" s="73"/>
      <c r="TVV60" s="73"/>
      <c r="TVW60" s="73"/>
      <c r="TVX60" s="73"/>
      <c r="TVY60" s="73"/>
      <c r="TVZ60" s="73"/>
      <c r="TWA60" s="73"/>
      <c r="TWB60" s="73"/>
      <c r="TWC60" s="73"/>
      <c r="TWD60" s="73"/>
      <c r="TWE60" s="73"/>
      <c r="TWF60" s="73"/>
      <c r="TWG60" s="73"/>
      <c r="TWH60" s="73"/>
      <c r="TWI60" s="73"/>
      <c r="TWJ60" s="73"/>
      <c r="TWK60" s="73"/>
      <c r="TWL60" s="73"/>
      <c r="TWM60" s="73"/>
      <c r="TWN60" s="73"/>
      <c r="TWO60" s="73"/>
      <c r="TWP60" s="73"/>
      <c r="TWQ60" s="73"/>
      <c r="TWR60" s="73"/>
      <c r="TWS60" s="73"/>
      <c r="TWT60" s="73"/>
      <c r="TWU60" s="73"/>
      <c r="TWV60" s="73"/>
      <c r="TWW60" s="73"/>
      <c r="TWX60" s="73"/>
      <c r="TWY60" s="73"/>
      <c r="TWZ60" s="73"/>
      <c r="TXA60" s="73"/>
      <c r="TXB60" s="73"/>
      <c r="TXC60" s="73"/>
      <c r="TXD60" s="73"/>
      <c r="TXE60" s="73"/>
      <c r="TXF60" s="73"/>
      <c r="TXG60" s="73"/>
      <c r="TXH60" s="73"/>
      <c r="TXI60" s="73"/>
      <c r="TXJ60" s="73"/>
      <c r="TXK60" s="73"/>
      <c r="TXL60" s="73"/>
      <c r="TXM60" s="73"/>
      <c r="TXN60" s="73"/>
      <c r="TXO60" s="73"/>
      <c r="TXP60" s="73"/>
      <c r="TXQ60" s="73"/>
      <c r="TXR60" s="73"/>
      <c r="TXS60" s="73"/>
      <c r="TXT60" s="73"/>
      <c r="TXU60" s="73"/>
      <c r="TXV60" s="73"/>
      <c r="TXW60" s="73"/>
      <c r="TXX60" s="73"/>
      <c r="TXY60" s="73"/>
      <c r="TXZ60" s="73"/>
      <c r="TYA60" s="73"/>
      <c r="TYB60" s="73"/>
      <c r="TYC60" s="73"/>
      <c r="TYD60" s="73"/>
      <c r="TYE60" s="73"/>
      <c r="TYF60" s="73"/>
      <c r="TYG60" s="73"/>
      <c r="TYH60" s="73"/>
      <c r="TYI60" s="73"/>
      <c r="TYJ60" s="73"/>
      <c r="TYK60" s="73"/>
      <c r="TYL60" s="73"/>
      <c r="TYM60" s="73"/>
      <c r="TYN60" s="73"/>
      <c r="TYO60" s="73"/>
      <c r="TYP60" s="73"/>
      <c r="TYQ60" s="73"/>
      <c r="TYR60" s="73"/>
      <c r="TYS60" s="73"/>
      <c r="TYT60" s="73"/>
      <c r="TYU60" s="73"/>
      <c r="TYV60" s="73"/>
      <c r="TYW60" s="73"/>
      <c r="TYX60" s="73"/>
      <c r="TYY60" s="73"/>
      <c r="TYZ60" s="73"/>
      <c r="TZA60" s="73"/>
      <c r="TZB60" s="73"/>
      <c r="TZC60" s="73"/>
      <c r="TZD60" s="73"/>
      <c r="TZE60" s="73"/>
      <c r="TZF60" s="73"/>
      <c r="TZG60" s="73"/>
      <c r="TZH60" s="73"/>
      <c r="TZI60" s="73"/>
      <c r="TZJ60" s="73"/>
      <c r="TZK60" s="73"/>
      <c r="TZL60" s="73"/>
      <c r="TZM60" s="73"/>
      <c r="TZN60" s="73"/>
      <c r="TZO60" s="73"/>
      <c r="TZP60" s="73"/>
      <c r="TZQ60" s="73"/>
      <c r="TZR60" s="73"/>
      <c r="TZS60" s="73"/>
      <c r="TZT60" s="73"/>
      <c r="TZU60" s="73"/>
      <c r="TZV60" s="73"/>
      <c r="TZW60" s="73"/>
      <c r="TZX60" s="73"/>
      <c r="TZY60" s="73"/>
      <c r="TZZ60" s="73"/>
      <c r="UAA60" s="73"/>
      <c r="UAB60" s="73"/>
      <c r="UAC60" s="73"/>
      <c r="UAD60" s="73"/>
      <c r="UAE60" s="73"/>
      <c r="UAF60" s="73"/>
      <c r="UAG60" s="73"/>
      <c r="UAH60" s="73"/>
      <c r="UAI60" s="73"/>
      <c r="UAJ60" s="73"/>
      <c r="UAK60" s="73"/>
      <c r="UAL60" s="73"/>
      <c r="UAM60" s="73"/>
      <c r="UAN60" s="73"/>
      <c r="UAO60" s="73"/>
      <c r="UAP60" s="73"/>
      <c r="UAQ60" s="73"/>
      <c r="UAR60" s="73"/>
      <c r="UAS60" s="73"/>
      <c r="UAT60" s="73"/>
      <c r="UAU60" s="73"/>
      <c r="UAV60" s="73"/>
      <c r="UAW60" s="73"/>
      <c r="UAX60" s="73"/>
      <c r="UAY60" s="73"/>
      <c r="UAZ60" s="73"/>
      <c r="UBA60" s="73"/>
      <c r="UBB60" s="73"/>
      <c r="UBC60" s="73"/>
      <c r="UBD60" s="73"/>
      <c r="UBE60" s="73"/>
      <c r="UBF60" s="73"/>
      <c r="UBG60" s="73"/>
      <c r="UBH60" s="73"/>
      <c r="UBI60" s="73"/>
      <c r="UBJ60" s="73"/>
      <c r="UBK60" s="73"/>
      <c r="UBL60" s="73"/>
      <c r="UBM60" s="73"/>
      <c r="UBN60" s="73"/>
      <c r="UBO60" s="73"/>
      <c r="UBP60" s="73"/>
      <c r="UBQ60" s="73"/>
      <c r="UBR60" s="73"/>
      <c r="UBS60" s="73"/>
      <c r="UBT60" s="73"/>
      <c r="UBU60" s="73"/>
      <c r="UBV60" s="73"/>
      <c r="UBW60" s="73"/>
      <c r="UBX60" s="73"/>
      <c r="UBY60" s="73"/>
      <c r="UBZ60" s="73"/>
      <c r="UCA60" s="73"/>
      <c r="UCB60" s="73"/>
      <c r="UCC60" s="73"/>
      <c r="UCD60" s="73"/>
      <c r="UCE60" s="73"/>
      <c r="UCF60" s="73"/>
      <c r="UCG60" s="73"/>
      <c r="UCH60" s="73"/>
      <c r="UCI60" s="73"/>
      <c r="UCJ60" s="73"/>
      <c r="UCK60" s="73"/>
      <c r="UCL60" s="73"/>
      <c r="UCM60" s="73"/>
      <c r="UCN60" s="73"/>
      <c r="UCO60" s="73"/>
      <c r="UCP60" s="73"/>
      <c r="UCQ60" s="73"/>
      <c r="UCR60" s="73"/>
      <c r="UCS60" s="73"/>
      <c r="UCT60" s="73"/>
      <c r="UCU60" s="73"/>
      <c r="UCV60" s="73"/>
      <c r="UCW60" s="73"/>
      <c r="UCX60" s="73"/>
      <c r="UCY60" s="73"/>
      <c r="UCZ60" s="73"/>
      <c r="UDA60" s="73"/>
      <c r="UDB60" s="73"/>
      <c r="UDC60" s="73"/>
      <c r="UDD60" s="73"/>
      <c r="UDE60" s="73"/>
      <c r="UDF60" s="73"/>
      <c r="UDG60" s="73"/>
      <c r="UDH60" s="73"/>
      <c r="UDI60" s="73"/>
      <c r="UDJ60" s="73"/>
      <c r="UDK60" s="73"/>
      <c r="UDL60" s="73"/>
      <c r="UDM60" s="73"/>
      <c r="UDN60" s="73"/>
      <c r="UDO60" s="73"/>
      <c r="UDP60" s="73"/>
      <c r="UDQ60" s="73"/>
      <c r="UDR60" s="73"/>
      <c r="UDS60" s="73"/>
      <c r="UDT60" s="73"/>
      <c r="UDU60" s="73"/>
      <c r="UDV60" s="73"/>
      <c r="UDW60" s="73"/>
      <c r="UDX60" s="73"/>
      <c r="UDY60" s="73"/>
      <c r="UDZ60" s="73"/>
      <c r="UEA60" s="73"/>
      <c r="UEB60" s="73"/>
      <c r="UEC60" s="73"/>
      <c r="UED60" s="73"/>
      <c r="UEE60" s="73"/>
      <c r="UEF60" s="73"/>
      <c r="UEG60" s="73"/>
      <c r="UEH60" s="73"/>
      <c r="UEI60" s="73"/>
      <c r="UEJ60" s="73"/>
      <c r="UEK60" s="73"/>
      <c r="UEL60" s="73"/>
      <c r="UEM60" s="73"/>
      <c r="UEN60" s="73"/>
      <c r="UEO60" s="73"/>
      <c r="UEP60" s="73"/>
      <c r="UEQ60" s="73"/>
      <c r="UER60" s="73"/>
      <c r="UES60" s="73"/>
      <c r="UET60" s="73"/>
      <c r="UEU60" s="73"/>
      <c r="UEV60" s="73"/>
      <c r="UEW60" s="73"/>
      <c r="UEX60" s="73"/>
      <c r="UEY60" s="73"/>
      <c r="UEZ60" s="73"/>
      <c r="UFA60" s="73"/>
      <c r="UFB60" s="73"/>
      <c r="UFC60" s="73"/>
      <c r="UFD60" s="73"/>
      <c r="UFE60" s="73"/>
      <c r="UFF60" s="73"/>
      <c r="UFG60" s="73"/>
      <c r="UFH60" s="73"/>
      <c r="UFI60" s="73"/>
      <c r="UFJ60" s="73"/>
      <c r="UFK60" s="73"/>
      <c r="UFL60" s="73"/>
      <c r="UFM60" s="73"/>
      <c r="UFN60" s="73"/>
      <c r="UFO60" s="73"/>
      <c r="UFP60" s="73"/>
      <c r="UFQ60" s="73"/>
      <c r="UFR60" s="73"/>
      <c r="UFS60" s="73"/>
      <c r="UFT60" s="73"/>
      <c r="UFU60" s="73"/>
      <c r="UFV60" s="73"/>
      <c r="UFW60" s="73"/>
      <c r="UFX60" s="73"/>
      <c r="UFY60" s="73"/>
      <c r="UFZ60" s="73"/>
      <c r="UGA60" s="73"/>
      <c r="UGB60" s="73"/>
      <c r="UGC60" s="73"/>
      <c r="UGD60" s="73"/>
      <c r="UGE60" s="73"/>
      <c r="UGF60" s="73"/>
      <c r="UGG60" s="73"/>
      <c r="UGH60" s="73"/>
      <c r="UGI60" s="73"/>
      <c r="UGJ60" s="73"/>
      <c r="UGK60" s="73"/>
      <c r="UGL60" s="73"/>
      <c r="UGM60" s="73"/>
      <c r="UGN60" s="73"/>
      <c r="UGO60" s="73"/>
      <c r="UGP60" s="73"/>
      <c r="UGQ60" s="73"/>
      <c r="UGR60" s="73"/>
      <c r="UGS60" s="73"/>
      <c r="UGT60" s="73"/>
      <c r="UGU60" s="73"/>
      <c r="UGV60" s="73"/>
      <c r="UGW60" s="73"/>
      <c r="UGX60" s="73"/>
      <c r="UGY60" s="73"/>
      <c r="UGZ60" s="73"/>
      <c r="UHA60" s="73"/>
      <c r="UHB60" s="73"/>
      <c r="UHC60" s="73"/>
      <c r="UHD60" s="73"/>
      <c r="UHE60" s="73"/>
      <c r="UHF60" s="73"/>
      <c r="UHG60" s="73"/>
      <c r="UHH60" s="73"/>
      <c r="UHI60" s="73"/>
      <c r="UHJ60" s="73"/>
      <c r="UHK60" s="73"/>
      <c r="UHL60" s="73"/>
      <c r="UHM60" s="73"/>
      <c r="UHN60" s="73"/>
      <c r="UHO60" s="73"/>
      <c r="UHP60" s="73"/>
      <c r="UHQ60" s="73"/>
      <c r="UHR60" s="73"/>
      <c r="UHS60" s="73"/>
      <c r="UHT60" s="73"/>
      <c r="UHU60" s="73"/>
      <c r="UHV60" s="73"/>
      <c r="UHW60" s="73"/>
      <c r="UHX60" s="73"/>
      <c r="UHY60" s="73"/>
      <c r="UHZ60" s="73"/>
      <c r="UIA60" s="73"/>
      <c r="UIB60" s="73"/>
      <c r="UIC60" s="73"/>
      <c r="UID60" s="73"/>
      <c r="UIE60" s="73"/>
      <c r="UIF60" s="73"/>
      <c r="UIG60" s="73"/>
      <c r="UIH60" s="73"/>
      <c r="UII60" s="73"/>
      <c r="UIJ60" s="73"/>
      <c r="UIK60" s="73"/>
      <c r="UIL60" s="73"/>
      <c r="UIM60" s="73"/>
      <c r="UIN60" s="73"/>
      <c r="UIO60" s="73"/>
      <c r="UIP60" s="73"/>
      <c r="UIQ60" s="73"/>
      <c r="UIR60" s="73"/>
      <c r="UIS60" s="73"/>
      <c r="UIT60" s="73"/>
      <c r="UIU60" s="73"/>
      <c r="UIV60" s="73"/>
      <c r="UIW60" s="73"/>
      <c r="UIX60" s="73"/>
      <c r="UIY60" s="73"/>
      <c r="UIZ60" s="73"/>
      <c r="UJA60" s="73"/>
      <c r="UJB60" s="73"/>
      <c r="UJC60" s="73"/>
      <c r="UJD60" s="73"/>
      <c r="UJE60" s="73"/>
      <c r="UJF60" s="73"/>
      <c r="UJG60" s="73"/>
      <c r="UJH60" s="73"/>
      <c r="UJI60" s="73"/>
      <c r="UJJ60" s="73"/>
      <c r="UJK60" s="73"/>
      <c r="UJL60" s="73"/>
      <c r="UJM60" s="73"/>
      <c r="UJN60" s="73"/>
      <c r="UJO60" s="73"/>
      <c r="UJP60" s="73"/>
      <c r="UJQ60" s="73"/>
      <c r="UJR60" s="73"/>
      <c r="UJS60" s="73"/>
      <c r="UJT60" s="73"/>
      <c r="UJU60" s="73"/>
      <c r="UJV60" s="73"/>
      <c r="UJW60" s="73"/>
      <c r="UJX60" s="73"/>
      <c r="UJY60" s="73"/>
      <c r="UJZ60" s="73"/>
      <c r="UKA60" s="73"/>
      <c r="UKB60" s="73"/>
      <c r="UKC60" s="73"/>
      <c r="UKD60" s="73"/>
      <c r="UKE60" s="73"/>
      <c r="UKF60" s="73"/>
      <c r="UKG60" s="73"/>
      <c r="UKH60" s="73"/>
      <c r="UKI60" s="73"/>
      <c r="UKJ60" s="73"/>
      <c r="UKK60" s="73"/>
      <c r="UKL60" s="73"/>
      <c r="UKM60" s="73"/>
      <c r="UKN60" s="73"/>
      <c r="UKO60" s="73"/>
      <c r="UKP60" s="73"/>
      <c r="UKQ60" s="73"/>
      <c r="UKR60" s="73"/>
      <c r="UKS60" s="73"/>
      <c r="UKT60" s="73"/>
      <c r="UKU60" s="73"/>
      <c r="UKV60" s="73"/>
      <c r="UKW60" s="73"/>
      <c r="UKX60" s="73"/>
      <c r="UKY60" s="73"/>
      <c r="UKZ60" s="73"/>
      <c r="ULA60" s="73"/>
      <c r="ULB60" s="73"/>
      <c r="ULC60" s="73"/>
      <c r="ULD60" s="73"/>
      <c r="ULE60" s="73"/>
      <c r="ULF60" s="73"/>
      <c r="ULG60" s="73"/>
      <c r="ULH60" s="73"/>
      <c r="ULI60" s="73"/>
      <c r="ULJ60" s="73"/>
      <c r="ULK60" s="73"/>
      <c r="ULL60" s="73"/>
      <c r="ULM60" s="73"/>
      <c r="ULN60" s="73"/>
      <c r="ULO60" s="73"/>
      <c r="ULP60" s="73"/>
      <c r="ULQ60" s="73"/>
      <c r="ULR60" s="73"/>
      <c r="ULS60" s="73"/>
      <c r="ULT60" s="73"/>
      <c r="ULU60" s="73"/>
      <c r="ULV60" s="73"/>
      <c r="ULW60" s="73"/>
      <c r="ULX60" s="73"/>
      <c r="ULY60" s="73"/>
      <c r="ULZ60" s="73"/>
      <c r="UMA60" s="73"/>
      <c r="UMB60" s="73"/>
      <c r="UMC60" s="73"/>
      <c r="UMD60" s="73"/>
      <c r="UME60" s="73"/>
      <c r="UMF60" s="73"/>
      <c r="UMG60" s="73"/>
      <c r="UMH60" s="73"/>
      <c r="UMI60" s="73"/>
      <c r="UMJ60" s="73"/>
      <c r="UMK60" s="73"/>
      <c r="UML60" s="73"/>
      <c r="UMM60" s="73"/>
      <c r="UMN60" s="73"/>
      <c r="UMO60" s="73"/>
      <c r="UMP60" s="73"/>
      <c r="UMQ60" s="73"/>
      <c r="UMR60" s="73"/>
      <c r="UMS60" s="73"/>
      <c r="UMT60" s="73"/>
      <c r="UMU60" s="73"/>
      <c r="UMV60" s="73"/>
      <c r="UMW60" s="73"/>
      <c r="UMX60" s="73"/>
      <c r="UMY60" s="73"/>
      <c r="UMZ60" s="73"/>
      <c r="UNA60" s="73"/>
      <c r="UNB60" s="73"/>
      <c r="UNC60" s="73"/>
      <c r="UND60" s="73"/>
      <c r="UNE60" s="73"/>
      <c r="UNF60" s="73"/>
      <c r="UNG60" s="73"/>
      <c r="UNH60" s="73"/>
      <c r="UNI60" s="73"/>
      <c r="UNJ60" s="73"/>
      <c r="UNK60" s="73"/>
      <c r="UNL60" s="73"/>
      <c r="UNM60" s="73"/>
      <c r="UNN60" s="73"/>
      <c r="UNO60" s="73"/>
      <c r="UNP60" s="73"/>
      <c r="UNQ60" s="73"/>
      <c r="UNR60" s="73"/>
      <c r="UNS60" s="73"/>
      <c r="UNT60" s="73"/>
      <c r="UNU60" s="73"/>
      <c r="UNV60" s="73"/>
      <c r="UNW60" s="73"/>
      <c r="UNX60" s="73"/>
      <c r="UNY60" s="73"/>
      <c r="UNZ60" s="73"/>
      <c r="UOA60" s="73"/>
      <c r="UOB60" s="73"/>
      <c r="UOC60" s="73"/>
      <c r="UOD60" s="73"/>
      <c r="UOE60" s="73"/>
      <c r="UOF60" s="73"/>
      <c r="UOG60" s="73"/>
      <c r="UOH60" s="73"/>
      <c r="UOI60" s="73"/>
      <c r="UOJ60" s="73"/>
      <c r="UOK60" s="73"/>
      <c r="UOL60" s="73"/>
      <c r="UOM60" s="73"/>
      <c r="UON60" s="73"/>
      <c r="UOO60" s="73"/>
      <c r="UOP60" s="73"/>
      <c r="UOQ60" s="73"/>
      <c r="UOR60" s="73"/>
      <c r="UOS60" s="73"/>
      <c r="UOT60" s="73"/>
      <c r="UOU60" s="73"/>
      <c r="UOV60" s="73"/>
      <c r="UOW60" s="73"/>
      <c r="UOX60" s="73"/>
      <c r="UOY60" s="73"/>
      <c r="UOZ60" s="73"/>
      <c r="UPA60" s="73"/>
      <c r="UPB60" s="73"/>
      <c r="UPC60" s="73"/>
      <c r="UPD60" s="73"/>
      <c r="UPE60" s="73"/>
      <c r="UPF60" s="73"/>
      <c r="UPG60" s="73"/>
      <c r="UPH60" s="73"/>
      <c r="UPI60" s="73"/>
      <c r="UPJ60" s="73"/>
      <c r="UPK60" s="73"/>
      <c r="UPL60" s="73"/>
      <c r="UPM60" s="73"/>
      <c r="UPN60" s="73"/>
      <c r="UPO60" s="73"/>
      <c r="UPP60" s="73"/>
      <c r="UPQ60" s="73"/>
      <c r="UPR60" s="73"/>
      <c r="UPS60" s="73"/>
      <c r="UPT60" s="73"/>
      <c r="UPU60" s="73"/>
      <c r="UPV60" s="73"/>
      <c r="UPW60" s="73"/>
      <c r="UPX60" s="73"/>
      <c r="UPY60" s="73"/>
      <c r="UPZ60" s="73"/>
      <c r="UQA60" s="73"/>
      <c r="UQB60" s="73"/>
      <c r="UQC60" s="73"/>
      <c r="UQD60" s="73"/>
      <c r="UQE60" s="73"/>
      <c r="UQF60" s="73"/>
      <c r="UQG60" s="73"/>
      <c r="UQH60" s="73"/>
      <c r="UQI60" s="73"/>
      <c r="UQJ60" s="73"/>
      <c r="UQK60" s="73"/>
      <c r="UQL60" s="73"/>
      <c r="UQM60" s="73"/>
      <c r="UQN60" s="73"/>
      <c r="UQO60" s="73"/>
      <c r="UQP60" s="73"/>
      <c r="UQQ60" s="73"/>
      <c r="UQR60" s="73"/>
      <c r="UQS60" s="73"/>
      <c r="UQT60" s="73"/>
      <c r="UQU60" s="73"/>
      <c r="UQV60" s="73"/>
      <c r="UQW60" s="73"/>
      <c r="UQX60" s="73"/>
      <c r="UQY60" s="73"/>
      <c r="UQZ60" s="73"/>
      <c r="URA60" s="73"/>
      <c r="URB60" s="73"/>
      <c r="URC60" s="73"/>
      <c r="URD60" s="73"/>
      <c r="URE60" s="73"/>
      <c r="URF60" s="73"/>
      <c r="URG60" s="73"/>
      <c r="URH60" s="73"/>
      <c r="URI60" s="73"/>
      <c r="URJ60" s="73"/>
      <c r="URK60" s="73"/>
      <c r="URL60" s="73"/>
      <c r="URM60" s="73"/>
      <c r="URN60" s="73"/>
      <c r="URO60" s="73"/>
      <c r="URP60" s="73"/>
      <c r="URQ60" s="73"/>
      <c r="URR60" s="73"/>
      <c r="URS60" s="73"/>
      <c r="URT60" s="73"/>
      <c r="URU60" s="73"/>
      <c r="URV60" s="73"/>
      <c r="URW60" s="73"/>
      <c r="URX60" s="73"/>
      <c r="URY60" s="73"/>
      <c r="URZ60" s="73"/>
      <c r="USA60" s="73"/>
      <c r="USB60" s="73"/>
      <c r="USC60" s="73"/>
      <c r="USD60" s="73"/>
      <c r="USE60" s="73"/>
      <c r="USF60" s="73"/>
      <c r="USG60" s="73"/>
      <c r="USH60" s="73"/>
      <c r="USI60" s="73"/>
      <c r="USJ60" s="73"/>
      <c r="USK60" s="73"/>
      <c r="USL60" s="73"/>
      <c r="USM60" s="73"/>
      <c r="USN60" s="73"/>
      <c r="USO60" s="73"/>
      <c r="USP60" s="73"/>
      <c r="USQ60" s="73"/>
      <c r="USR60" s="73"/>
      <c r="USS60" s="73"/>
      <c r="UST60" s="73"/>
      <c r="USU60" s="73"/>
      <c r="USV60" s="73"/>
      <c r="USW60" s="73"/>
      <c r="USX60" s="73"/>
      <c r="USY60" s="73"/>
      <c r="USZ60" s="73"/>
      <c r="UTA60" s="73"/>
      <c r="UTB60" s="73"/>
      <c r="UTC60" s="73"/>
      <c r="UTD60" s="73"/>
      <c r="UTE60" s="73"/>
      <c r="UTF60" s="73"/>
      <c r="UTG60" s="73"/>
      <c r="UTH60" s="73"/>
      <c r="UTI60" s="73"/>
      <c r="UTJ60" s="73"/>
      <c r="UTK60" s="73"/>
      <c r="UTL60" s="73"/>
      <c r="UTM60" s="73"/>
      <c r="UTN60" s="73"/>
      <c r="UTO60" s="73"/>
      <c r="UTP60" s="73"/>
      <c r="UTQ60" s="73"/>
      <c r="UTR60" s="73"/>
      <c r="UTS60" s="73"/>
      <c r="UTT60" s="73"/>
      <c r="UTU60" s="73"/>
      <c r="UTV60" s="73"/>
      <c r="UTW60" s="73"/>
      <c r="UTX60" s="73"/>
      <c r="UTY60" s="73"/>
      <c r="UTZ60" s="73"/>
      <c r="UUA60" s="73"/>
      <c r="UUB60" s="73"/>
      <c r="UUC60" s="73"/>
      <c r="UUD60" s="73"/>
      <c r="UUE60" s="73"/>
      <c r="UUF60" s="73"/>
      <c r="UUG60" s="73"/>
      <c r="UUH60" s="73"/>
      <c r="UUI60" s="73"/>
      <c r="UUJ60" s="73"/>
      <c r="UUK60" s="73"/>
      <c r="UUL60" s="73"/>
      <c r="UUM60" s="73"/>
      <c r="UUN60" s="73"/>
      <c r="UUO60" s="73"/>
      <c r="UUP60" s="73"/>
      <c r="UUQ60" s="73"/>
      <c r="UUR60" s="73"/>
      <c r="UUS60" s="73"/>
      <c r="UUT60" s="73"/>
      <c r="UUU60" s="73"/>
      <c r="UUV60" s="73"/>
      <c r="UUW60" s="73"/>
      <c r="UUX60" s="73"/>
      <c r="UUY60" s="73"/>
      <c r="UUZ60" s="73"/>
      <c r="UVA60" s="73"/>
      <c r="UVB60" s="73"/>
      <c r="UVC60" s="73"/>
      <c r="UVD60" s="73"/>
      <c r="UVE60" s="73"/>
      <c r="UVF60" s="73"/>
      <c r="UVG60" s="73"/>
      <c r="UVH60" s="73"/>
      <c r="UVI60" s="73"/>
      <c r="UVJ60" s="73"/>
      <c r="UVK60" s="73"/>
      <c r="UVL60" s="73"/>
      <c r="UVM60" s="73"/>
      <c r="UVN60" s="73"/>
      <c r="UVO60" s="73"/>
      <c r="UVP60" s="73"/>
      <c r="UVQ60" s="73"/>
      <c r="UVR60" s="73"/>
      <c r="UVS60" s="73"/>
      <c r="UVT60" s="73"/>
      <c r="UVU60" s="73"/>
      <c r="UVV60" s="73"/>
      <c r="UVW60" s="73"/>
      <c r="UVX60" s="73"/>
      <c r="UVY60" s="73"/>
      <c r="UVZ60" s="73"/>
      <c r="UWA60" s="73"/>
      <c r="UWB60" s="73"/>
      <c r="UWC60" s="73"/>
      <c r="UWD60" s="73"/>
      <c r="UWE60" s="73"/>
      <c r="UWF60" s="73"/>
      <c r="UWG60" s="73"/>
      <c r="UWH60" s="73"/>
      <c r="UWI60" s="73"/>
      <c r="UWJ60" s="73"/>
      <c r="UWK60" s="73"/>
      <c r="UWL60" s="73"/>
      <c r="UWM60" s="73"/>
      <c r="UWN60" s="73"/>
      <c r="UWO60" s="73"/>
      <c r="UWP60" s="73"/>
      <c r="UWQ60" s="73"/>
      <c r="UWR60" s="73"/>
      <c r="UWS60" s="73"/>
      <c r="UWT60" s="73"/>
      <c r="UWU60" s="73"/>
      <c r="UWV60" s="73"/>
      <c r="UWW60" s="73"/>
      <c r="UWX60" s="73"/>
      <c r="UWY60" s="73"/>
      <c r="UWZ60" s="73"/>
      <c r="UXA60" s="73"/>
      <c r="UXB60" s="73"/>
      <c r="UXC60" s="73"/>
      <c r="UXD60" s="73"/>
      <c r="UXE60" s="73"/>
      <c r="UXF60" s="73"/>
      <c r="UXG60" s="73"/>
      <c r="UXH60" s="73"/>
      <c r="UXI60" s="73"/>
      <c r="UXJ60" s="73"/>
      <c r="UXK60" s="73"/>
      <c r="UXL60" s="73"/>
      <c r="UXM60" s="73"/>
      <c r="UXN60" s="73"/>
      <c r="UXO60" s="73"/>
      <c r="UXP60" s="73"/>
      <c r="UXQ60" s="73"/>
      <c r="UXR60" s="73"/>
      <c r="UXS60" s="73"/>
      <c r="UXT60" s="73"/>
      <c r="UXU60" s="73"/>
      <c r="UXV60" s="73"/>
      <c r="UXW60" s="73"/>
      <c r="UXX60" s="73"/>
      <c r="UXY60" s="73"/>
      <c r="UXZ60" s="73"/>
      <c r="UYA60" s="73"/>
      <c r="UYB60" s="73"/>
      <c r="UYC60" s="73"/>
      <c r="UYD60" s="73"/>
      <c r="UYE60" s="73"/>
      <c r="UYF60" s="73"/>
      <c r="UYG60" s="73"/>
      <c r="UYH60" s="73"/>
      <c r="UYI60" s="73"/>
      <c r="UYJ60" s="73"/>
      <c r="UYK60" s="73"/>
      <c r="UYL60" s="73"/>
      <c r="UYM60" s="73"/>
      <c r="UYN60" s="73"/>
      <c r="UYO60" s="73"/>
      <c r="UYP60" s="73"/>
      <c r="UYQ60" s="73"/>
      <c r="UYR60" s="73"/>
      <c r="UYS60" s="73"/>
      <c r="UYT60" s="73"/>
      <c r="UYU60" s="73"/>
      <c r="UYV60" s="73"/>
      <c r="UYW60" s="73"/>
      <c r="UYX60" s="73"/>
      <c r="UYY60" s="73"/>
      <c r="UYZ60" s="73"/>
      <c r="UZA60" s="73"/>
      <c r="UZB60" s="73"/>
      <c r="UZC60" s="73"/>
      <c r="UZD60" s="73"/>
      <c r="UZE60" s="73"/>
      <c r="UZF60" s="73"/>
      <c r="UZG60" s="73"/>
      <c r="UZH60" s="73"/>
      <c r="UZI60" s="73"/>
      <c r="UZJ60" s="73"/>
      <c r="UZK60" s="73"/>
      <c r="UZL60" s="73"/>
      <c r="UZM60" s="73"/>
      <c r="UZN60" s="73"/>
      <c r="UZO60" s="73"/>
      <c r="UZP60" s="73"/>
      <c r="UZQ60" s="73"/>
      <c r="UZR60" s="73"/>
      <c r="UZS60" s="73"/>
      <c r="UZT60" s="73"/>
      <c r="UZU60" s="73"/>
      <c r="UZV60" s="73"/>
      <c r="UZW60" s="73"/>
      <c r="UZX60" s="73"/>
      <c r="UZY60" s="73"/>
      <c r="UZZ60" s="73"/>
      <c r="VAA60" s="73"/>
      <c r="VAB60" s="73"/>
      <c r="VAC60" s="73"/>
      <c r="VAD60" s="73"/>
      <c r="VAE60" s="73"/>
      <c r="VAF60" s="73"/>
      <c r="VAG60" s="73"/>
      <c r="VAH60" s="73"/>
      <c r="VAI60" s="73"/>
      <c r="VAJ60" s="73"/>
      <c r="VAK60" s="73"/>
      <c r="VAL60" s="73"/>
      <c r="VAM60" s="73"/>
      <c r="VAN60" s="73"/>
      <c r="VAO60" s="73"/>
      <c r="VAP60" s="73"/>
      <c r="VAQ60" s="73"/>
      <c r="VAR60" s="73"/>
      <c r="VAS60" s="73"/>
      <c r="VAT60" s="73"/>
      <c r="VAU60" s="73"/>
      <c r="VAV60" s="73"/>
      <c r="VAW60" s="73"/>
      <c r="VAX60" s="73"/>
      <c r="VAY60" s="73"/>
      <c r="VAZ60" s="73"/>
      <c r="VBA60" s="73"/>
      <c r="VBB60" s="73"/>
      <c r="VBC60" s="73"/>
      <c r="VBD60" s="73"/>
      <c r="VBE60" s="73"/>
      <c r="VBF60" s="73"/>
      <c r="VBG60" s="73"/>
      <c r="VBH60" s="73"/>
      <c r="VBI60" s="73"/>
      <c r="VBJ60" s="73"/>
      <c r="VBK60" s="73"/>
      <c r="VBL60" s="73"/>
      <c r="VBM60" s="73"/>
      <c r="VBN60" s="73"/>
      <c r="VBO60" s="73"/>
      <c r="VBP60" s="73"/>
      <c r="VBQ60" s="73"/>
      <c r="VBR60" s="73"/>
      <c r="VBS60" s="73"/>
      <c r="VBT60" s="73"/>
      <c r="VBU60" s="73"/>
      <c r="VBV60" s="73"/>
      <c r="VBW60" s="73"/>
      <c r="VBX60" s="73"/>
      <c r="VBY60" s="73"/>
      <c r="VBZ60" s="73"/>
      <c r="VCA60" s="73"/>
      <c r="VCB60" s="73"/>
      <c r="VCC60" s="73"/>
      <c r="VCD60" s="73"/>
      <c r="VCE60" s="73"/>
      <c r="VCF60" s="73"/>
      <c r="VCG60" s="73"/>
      <c r="VCH60" s="73"/>
      <c r="VCI60" s="73"/>
      <c r="VCJ60" s="73"/>
      <c r="VCK60" s="73"/>
      <c r="VCL60" s="73"/>
      <c r="VCM60" s="73"/>
      <c r="VCN60" s="73"/>
      <c r="VCO60" s="73"/>
      <c r="VCP60" s="73"/>
      <c r="VCQ60" s="73"/>
      <c r="VCR60" s="73"/>
      <c r="VCS60" s="73"/>
      <c r="VCT60" s="73"/>
      <c r="VCU60" s="73"/>
      <c r="VCV60" s="73"/>
      <c r="VCW60" s="73"/>
      <c r="VCX60" s="73"/>
      <c r="VCY60" s="73"/>
      <c r="VCZ60" s="73"/>
      <c r="VDA60" s="73"/>
      <c r="VDB60" s="73"/>
      <c r="VDC60" s="73"/>
      <c r="VDD60" s="73"/>
      <c r="VDE60" s="73"/>
      <c r="VDF60" s="73"/>
      <c r="VDG60" s="73"/>
      <c r="VDH60" s="73"/>
      <c r="VDI60" s="73"/>
      <c r="VDJ60" s="73"/>
      <c r="VDK60" s="73"/>
      <c r="VDL60" s="73"/>
      <c r="VDM60" s="73"/>
      <c r="VDN60" s="73"/>
      <c r="VDO60" s="73"/>
      <c r="VDP60" s="73"/>
      <c r="VDQ60" s="73"/>
      <c r="VDR60" s="73"/>
      <c r="VDS60" s="73"/>
      <c r="VDT60" s="73"/>
      <c r="VDU60" s="73"/>
      <c r="VDV60" s="73"/>
      <c r="VDW60" s="73"/>
      <c r="VDX60" s="73"/>
      <c r="VDY60" s="73"/>
      <c r="VDZ60" s="73"/>
      <c r="VEA60" s="73"/>
      <c r="VEB60" s="73"/>
      <c r="VEC60" s="73"/>
      <c r="VED60" s="73"/>
      <c r="VEE60" s="73"/>
      <c r="VEF60" s="73"/>
      <c r="VEG60" s="73"/>
      <c r="VEH60" s="73"/>
      <c r="VEI60" s="73"/>
      <c r="VEJ60" s="73"/>
      <c r="VEK60" s="73"/>
      <c r="VEL60" s="73"/>
      <c r="VEM60" s="73"/>
      <c r="VEN60" s="73"/>
      <c r="VEO60" s="73"/>
      <c r="VEP60" s="73"/>
      <c r="VEQ60" s="73"/>
      <c r="VER60" s="73"/>
      <c r="VES60" s="73"/>
      <c r="VET60" s="73"/>
      <c r="VEU60" s="73"/>
      <c r="VEV60" s="73"/>
      <c r="VEW60" s="73"/>
      <c r="VEX60" s="73"/>
      <c r="VEY60" s="73"/>
      <c r="VEZ60" s="73"/>
      <c r="VFA60" s="73"/>
      <c r="VFB60" s="73"/>
      <c r="VFC60" s="73"/>
      <c r="VFD60" s="73"/>
      <c r="VFE60" s="73"/>
      <c r="VFF60" s="73"/>
      <c r="VFG60" s="73"/>
      <c r="VFH60" s="73"/>
      <c r="VFI60" s="73"/>
      <c r="VFJ60" s="73"/>
      <c r="VFK60" s="73"/>
      <c r="VFL60" s="73"/>
      <c r="VFM60" s="73"/>
      <c r="VFN60" s="73"/>
      <c r="VFO60" s="73"/>
      <c r="VFP60" s="73"/>
      <c r="VFQ60" s="73"/>
      <c r="VFR60" s="73"/>
      <c r="VFS60" s="73"/>
      <c r="VFT60" s="73"/>
      <c r="VFU60" s="73"/>
      <c r="VFV60" s="73"/>
      <c r="VFW60" s="73"/>
      <c r="VFX60" s="73"/>
      <c r="VFY60" s="73"/>
      <c r="VFZ60" s="73"/>
      <c r="VGA60" s="73"/>
      <c r="VGB60" s="73"/>
      <c r="VGC60" s="73"/>
      <c r="VGD60" s="73"/>
      <c r="VGE60" s="73"/>
      <c r="VGF60" s="73"/>
      <c r="VGG60" s="73"/>
      <c r="VGH60" s="73"/>
      <c r="VGI60" s="73"/>
      <c r="VGJ60" s="73"/>
      <c r="VGK60" s="73"/>
      <c r="VGL60" s="73"/>
      <c r="VGM60" s="73"/>
      <c r="VGN60" s="73"/>
      <c r="VGO60" s="73"/>
      <c r="VGP60" s="73"/>
      <c r="VGQ60" s="73"/>
      <c r="VGR60" s="73"/>
      <c r="VGS60" s="73"/>
      <c r="VGT60" s="73"/>
      <c r="VGU60" s="73"/>
      <c r="VGV60" s="73"/>
      <c r="VGW60" s="73"/>
      <c r="VGX60" s="73"/>
      <c r="VGY60" s="73"/>
      <c r="VGZ60" s="73"/>
      <c r="VHA60" s="73"/>
      <c r="VHB60" s="73"/>
      <c r="VHC60" s="73"/>
      <c r="VHD60" s="73"/>
      <c r="VHE60" s="73"/>
      <c r="VHF60" s="73"/>
      <c r="VHG60" s="73"/>
      <c r="VHH60" s="73"/>
      <c r="VHI60" s="73"/>
      <c r="VHJ60" s="73"/>
      <c r="VHK60" s="73"/>
      <c r="VHL60" s="73"/>
      <c r="VHM60" s="73"/>
      <c r="VHN60" s="73"/>
      <c r="VHO60" s="73"/>
      <c r="VHP60" s="73"/>
      <c r="VHQ60" s="73"/>
      <c r="VHR60" s="73"/>
      <c r="VHS60" s="73"/>
      <c r="VHT60" s="73"/>
      <c r="VHU60" s="73"/>
      <c r="VHV60" s="73"/>
      <c r="VHW60" s="73"/>
      <c r="VHX60" s="73"/>
      <c r="VHY60" s="73"/>
      <c r="VHZ60" s="73"/>
      <c r="VIA60" s="73"/>
      <c r="VIB60" s="73"/>
      <c r="VIC60" s="73"/>
      <c r="VID60" s="73"/>
      <c r="VIE60" s="73"/>
      <c r="VIF60" s="73"/>
      <c r="VIG60" s="73"/>
      <c r="VIH60" s="73"/>
      <c r="VII60" s="73"/>
      <c r="VIJ60" s="73"/>
      <c r="VIK60" s="73"/>
      <c r="VIL60" s="73"/>
      <c r="VIM60" s="73"/>
      <c r="VIN60" s="73"/>
      <c r="VIO60" s="73"/>
      <c r="VIP60" s="73"/>
      <c r="VIQ60" s="73"/>
      <c r="VIR60" s="73"/>
      <c r="VIS60" s="73"/>
      <c r="VIT60" s="73"/>
      <c r="VIU60" s="73"/>
      <c r="VIV60" s="73"/>
      <c r="VIW60" s="73"/>
      <c r="VIX60" s="73"/>
      <c r="VIY60" s="73"/>
      <c r="VIZ60" s="73"/>
      <c r="VJA60" s="73"/>
      <c r="VJB60" s="73"/>
      <c r="VJC60" s="73"/>
      <c r="VJD60" s="73"/>
      <c r="VJE60" s="73"/>
      <c r="VJF60" s="73"/>
      <c r="VJG60" s="73"/>
      <c r="VJH60" s="73"/>
      <c r="VJI60" s="73"/>
      <c r="VJJ60" s="73"/>
      <c r="VJK60" s="73"/>
      <c r="VJL60" s="73"/>
      <c r="VJM60" s="73"/>
      <c r="VJN60" s="73"/>
      <c r="VJO60" s="73"/>
      <c r="VJP60" s="73"/>
      <c r="VJQ60" s="73"/>
      <c r="VJR60" s="73"/>
      <c r="VJS60" s="73"/>
      <c r="VJT60" s="73"/>
      <c r="VJU60" s="73"/>
      <c r="VJV60" s="73"/>
      <c r="VJW60" s="73"/>
      <c r="VJX60" s="73"/>
      <c r="VJY60" s="73"/>
      <c r="VJZ60" s="73"/>
      <c r="VKA60" s="73"/>
      <c r="VKB60" s="73"/>
      <c r="VKC60" s="73"/>
      <c r="VKD60" s="73"/>
      <c r="VKE60" s="73"/>
      <c r="VKF60" s="73"/>
      <c r="VKG60" s="73"/>
      <c r="VKH60" s="73"/>
      <c r="VKI60" s="73"/>
      <c r="VKJ60" s="73"/>
      <c r="VKK60" s="73"/>
      <c r="VKL60" s="73"/>
      <c r="VKM60" s="73"/>
      <c r="VKN60" s="73"/>
      <c r="VKO60" s="73"/>
      <c r="VKP60" s="73"/>
      <c r="VKQ60" s="73"/>
      <c r="VKR60" s="73"/>
      <c r="VKS60" s="73"/>
      <c r="VKT60" s="73"/>
      <c r="VKU60" s="73"/>
      <c r="VKV60" s="73"/>
      <c r="VKW60" s="73"/>
      <c r="VKX60" s="73"/>
      <c r="VKY60" s="73"/>
      <c r="VKZ60" s="73"/>
      <c r="VLA60" s="73"/>
      <c r="VLB60" s="73"/>
      <c r="VLC60" s="73"/>
      <c r="VLD60" s="73"/>
      <c r="VLE60" s="73"/>
      <c r="VLF60" s="73"/>
      <c r="VLG60" s="73"/>
      <c r="VLH60" s="73"/>
      <c r="VLI60" s="73"/>
      <c r="VLJ60" s="73"/>
      <c r="VLK60" s="73"/>
      <c r="VLL60" s="73"/>
      <c r="VLM60" s="73"/>
      <c r="VLN60" s="73"/>
      <c r="VLO60" s="73"/>
      <c r="VLP60" s="73"/>
      <c r="VLQ60" s="73"/>
      <c r="VLR60" s="73"/>
      <c r="VLS60" s="73"/>
      <c r="VLT60" s="73"/>
      <c r="VLU60" s="73"/>
      <c r="VLV60" s="73"/>
      <c r="VLW60" s="73"/>
      <c r="VLX60" s="73"/>
      <c r="VLY60" s="73"/>
      <c r="VLZ60" s="73"/>
      <c r="VMA60" s="73"/>
      <c r="VMB60" s="73"/>
      <c r="VMC60" s="73"/>
      <c r="VMD60" s="73"/>
      <c r="VME60" s="73"/>
      <c r="VMF60" s="73"/>
      <c r="VMG60" s="73"/>
      <c r="VMH60" s="73"/>
      <c r="VMI60" s="73"/>
      <c r="VMJ60" s="73"/>
      <c r="VMK60" s="73"/>
      <c r="VML60" s="73"/>
      <c r="VMM60" s="73"/>
      <c r="VMN60" s="73"/>
      <c r="VMO60" s="73"/>
      <c r="VMP60" s="73"/>
      <c r="VMQ60" s="73"/>
      <c r="VMR60" s="73"/>
      <c r="VMS60" s="73"/>
      <c r="VMT60" s="73"/>
      <c r="VMU60" s="73"/>
      <c r="VMV60" s="73"/>
      <c r="VMW60" s="73"/>
      <c r="VMX60" s="73"/>
      <c r="VMY60" s="73"/>
      <c r="VMZ60" s="73"/>
      <c r="VNA60" s="73"/>
      <c r="VNB60" s="73"/>
      <c r="VNC60" s="73"/>
      <c r="VND60" s="73"/>
      <c r="VNE60" s="73"/>
      <c r="VNF60" s="73"/>
      <c r="VNG60" s="73"/>
      <c r="VNH60" s="73"/>
      <c r="VNI60" s="73"/>
      <c r="VNJ60" s="73"/>
      <c r="VNK60" s="73"/>
      <c r="VNL60" s="73"/>
      <c r="VNM60" s="73"/>
      <c r="VNN60" s="73"/>
      <c r="VNO60" s="73"/>
      <c r="VNP60" s="73"/>
      <c r="VNQ60" s="73"/>
      <c r="VNR60" s="73"/>
      <c r="VNS60" s="73"/>
      <c r="VNT60" s="73"/>
      <c r="VNU60" s="73"/>
      <c r="VNV60" s="73"/>
      <c r="VNW60" s="73"/>
      <c r="VNX60" s="73"/>
      <c r="VNY60" s="73"/>
      <c r="VNZ60" s="73"/>
      <c r="VOA60" s="73"/>
      <c r="VOB60" s="73"/>
      <c r="VOC60" s="73"/>
      <c r="VOD60" s="73"/>
      <c r="VOE60" s="73"/>
      <c r="VOF60" s="73"/>
      <c r="VOG60" s="73"/>
      <c r="VOH60" s="73"/>
      <c r="VOI60" s="73"/>
      <c r="VOJ60" s="73"/>
      <c r="VOK60" s="73"/>
      <c r="VOL60" s="73"/>
      <c r="VOM60" s="73"/>
      <c r="VON60" s="73"/>
      <c r="VOO60" s="73"/>
      <c r="VOP60" s="73"/>
      <c r="VOQ60" s="73"/>
      <c r="VOR60" s="73"/>
      <c r="VOS60" s="73"/>
      <c r="VOT60" s="73"/>
      <c r="VOU60" s="73"/>
      <c r="VOV60" s="73"/>
      <c r="VOW60" s="73"/>
      <c r="VOX60" s="73"/>
      <c r="VOY60" s="73"/>
      <c r="VOZ60" s="73"/>
      <c r="VPA60" s="73"/>
      <c r="VPB60" s="73"/>
      <c r="VPC60" s="73"/>
      <c r="VPD60" s="73"/>
      <c r="VPE60" s="73"/>
      <c r="VPF60" s="73"/>
      <c r="VPG60" s="73"/>
      <c r="VPH60" s="73"/>
      <c r="VPI60" s="73"/>
      <c r="VPJ60" s="73"/>
      <c r="VPK60" s="73"/>
      <c r="VPL60" s="73"/>
      <c r="VPM60" s="73"/>
      <c r="VPN60" s="73"/>
      <c r="VPO60" s="73"/>
      <c r="VPP60" s="73"/>
      <c r="VPQ60" s="73"/>
      <c r="VPR60" s="73"/>
      <c r="VPS60" s="73"/>
      <c r="VPT60" s="73"/>
      <c r="VPU60" s="73"/>
      <c r="VPV60" s="73"/>
      <c r="VPW60" s="73"/>
      <c r="VPX60" s="73"/>
      <c r="VPY60" s="73"/>
      <c r="VPZ60" s="73"/>
      <c r="VQA60" s="73"/>
      <c r="VQB60" s="73"/>
      <c r="VQC60" s="73"/>
      <c r="VQD60" s="73"/>
      <c r="VQE60" s="73"/>
      <c r="VQF60" s="73"/>
      <c r="VQG60" s="73"/>
      <c r="VQH60" s="73"/>
      <c r="VQI60" s="73"/>
      <c r="VQJ60" s="73"/>
      <c r="VQK60" s="73"/>
      <c r="VQL60" s="73"/>
      <c r="VQM60" s="73"/>
      <c r="VQN60" s="73"/>
      <c r="VQO60" s="73"/>
      <c r="VQP60" s="73"/>
      <c r="VQQ60" s="73"/>
      <c r="VQR60" s="73"/>
      <c r="VQS60" s="73"/>
      <c r="VQT60" s="73"/>
      <c r="VQU60" s="73"/>
      <c r="VQV60" s="73"/>
      <c r="VQW60" s="73"/>
      <c r="VQX60" s="73"/>
      <c r="VQY60" s="73"/>
      <c r="VQZ60" s="73"/>
      <c r="VRA60" s="73"/>
      <c r="VRB60" s="73"/>
      <c r="VRC60" s="73"/>
      <c r="VRD60" s="73"/>
      <c r="VRE60" s="73"/>
      <c r="VRF60" s="73"/>
      <c r="VRG60" s="73"/>
      <c r="VRH60" s="73"/>
      <c r="VRI60" s="73"/>
      <c r="VRJ60" s="73"/>
      <c r="VRK60" s="73"/>
      <c r="VRL60" s="73"/>
      <c r="VRM60" s="73"/>
      <c r="VRN60" s="73"/>
      <c r="VRO60" s="73"/>
      <c r="VRP60" s="73"/>
      <c r="VRQ60" s="73"/>
      <c r="VRR60" s="73"/>
      <c r="VRS60" s="73"/>
      <c r="VRT60" s="73"/>
      <c r="VRU60" s="73"/>
      <c r="VRV60" s="73"/>
      <c r="VRW60" s="73"/>
      <c r="VRX60" s="73"/>
      <c r="VRY60" s="73"/>
      <c r="VRZ60" s="73"/>
      <c r="VSA60" s="73"/>
      <c r="VSB60" s="73"/>
      <c r="VSC60" s="73"/>
      <c r="VSD60" s="73"/>
      <c r="VSE60" s="73"/>
      <c r="VSF60" s="73"/>
      <c r="VSG60" s="73"/>
      <c r="VSH60" s="73"/>
      <c r="VSI60" s="73"/>
      <c r="VSJ60" s="73"/>
      <c r="VSK60" s="73"/>
      <c r="VSL60" s="73"/>
      <c r="VSM60" s="73"/>
      <c r="VSN60" s="73"/>
      <c r="VSO60" s="73"/>
      <c r="VSP60" s="73"/>
      <c r="VSQ60" s="73"/>
      <c r="VSR60" s="73"/>
      <c r="VSS60" s="73"/>
      <c r="VST60" s="73"/>
      <c r="VSU60" s="73"/>
      <c r="VSV60" s="73"/>
      <c r="VSW60" s="73"/>
      <c r="VSX60" s="73"/>
      <c r="VSY60" s="73"/>
      <c r="VSZ60" s="73"/>
      <c r="VTA60" s="73"/>
      <c r="VTB60" s="73"/>
      <c r="VTC60" s="73"/>
      <c r="VTD60" s="73"/>
      <c r="VTE60" s="73"/>
      <c r="VTF60" s="73"/>
      <c r="VTG60" s="73"/>
      <c r="VTH60" s="73"/>
      <c r="VTI60" s="73"/>
      <c r="VTJ60" s="73"/>
      <c r="VTK60" s="73"/>
      <c r="VTL60" s="73"/>
      <c r="VTM60" s="73"/>
      <c r="VTN60" s="73"/>
      <c r="VTO60" s="73"/>
      <c r="VTP60" s="73"/>
      <c r="VTQ60" s="73"/>
      <c r="VTR60" s="73"/>
      <c r="VTS60" s="73"/>
      <c r="VTT60" s="73"/>
      <c r="VTU60" s="73"/>
      <c r="VTV60" s="73"/>
      <c r="VTW60" s="73"/>
      <c r="VTX60" s="73"/>
      <c r="VTY60" s="73"/>
      <c r="VTZ60" s="73"/>
      <c r="VUA60" s="73"/>
      <c r="VUB60" s="73"/>
      <c r="VUC60" s="73"/>
      <c r="VUD60" s="73"/>
      <c r="VUE60" s="73"/>
      <c r="VUF60" s="73"/>
      <c r="VUG60" s="73"/>
      <c r="VUH60" s="73"/>
      <c r="VUI60" s="73"/>
      <c r="VUJ60" s="73"/>
      <c r="VUK60" s="73"/>
      <c r="VUL60" s="73"/>
      <c r="VUM60" s="73"/>
      <c r="VUN60" s="73"/>
      <c r="VUO60" s="73"/>
      <c r="VUP60" s="73"/>
      <c r="VUQ60" s="73"/>
      <c r="VUR60" s="73"/>
      <c r="VUS60" s="73"/>
      <c r="VUT60" s="73"/>
      <c r="VUU60" s="73"/>
      <c r="VUV60" s="73"/>
      <c r="VUW60" s="73"/>
      <c r="VUX60" s="73"/>
      <c r="VUY60" s="73"/>
      <c r="VUZ60" s="73"/>
      <c r="VVA60" s="73"/>
      <c r="VVB60" s="73"/>
      <c r="VVC60" s="73"/>
      <c r="VVD60" s="73"/>
      <c r="VVE60" s="73"/>
      <c r="VVF60" s="73"/>
      <c r="VVG60" s="73"/>
      <c r="VVH60" s="73"/>
      <c r="VVI60" s="73"/>
      <c r="VVJ60" s="73"/>
      <c r="VVK60" s="73"/>
      <c r="VVL60" s="73"/>
      <c r="VVM60" s="73"/>
      <c r="VVN60" s="73"/>
      <c r="VVO60" s="73"/>
      <c r="VVP60" s="73"/>
      <c r="VVQ60" s="73"/>
      <c r="VVR60" s="73"/>
      <c r="VVS60" s="73"/>
      <c r="VVT60" s="73"/>
      <c r="VVU60" s="73"/>
      <c r="VVV60" s="73"/>
      <c r="VVW60" s="73"/>
      <c r="VVX60" s="73"/>
      <c r="VVY60" s="73"/>
      <c r="VVZ60" s="73"/>
      <c r="VWA60" s="73"/>
      <c r="VWB60" s="73"/>
      <c r="VWC60" s="73"/>
      <c r="VWD60" s="73"/>
      <c r="VWE60" s="73"/>
      <c r="VWF60" s="73"/>
      <c r="VWG60" s="73"/>
      <c r="VWH60" s="73"/>
      <c r="VWI60" s="73"/>
      <c r="VWJ60" s="73"/>
      <c r="VWK60" s="73"/>
      <c r="VWL60" s="73"/>
      <c r="VWM60" s="73"/>
      <c r="VWN60" s="73"/>
      <c r="VWO60" s="73"/>
      <c r="VWP60" s="73"/>
      <c r="VWQ60" s="73"/>
      <c r="VWR60" s="73"/>
      <c r="VWS60" s="73"/>
      <c r="VWT60" s="73"/>
      <c r="VWU60" s="73"/>
      <c r="VWV60" s="73"/>
      <c r="VWW60" s="73"/>
      <c r="VWX60" s="73"/>
      <c r="VWY60" s="73"/>
      <c r="VWZ60" s="73"/>
      <c r="VXA60" s="73"/>
      <c r="VXB60" s="73"/>
      <c r="VXC60" s="73"/>
      <c r="VXD60" s="73"/>
      <c r="VXE60" s="73"/>
      <c r="VXF60" s="73"/>
      <c r="VXG60" s="73"/>
      <c r="VXH60" s="73"/>
      <c r="VXI60" s="73"/>
      <c r="VXJ60" s="73"/>
      <c r="VXK60" s="73"/>
      <c r="VXL60" s="73"/>
      <c r="VXM60" s="73"/>
      <c r="VXN60" s="73"/>
      <c r="VXO60" s="73"/>
      <c r="VXP60" s="73"/>
      <c r="VXQ60" s="73"/>
      <c r="VXR60" s="73"/>
      <c r="VXS60" s="73"/>
      <c r="VXT60" s="73"/>
      <c r="VXU60" s="73"/>
      <c r="VXV60" s="73"/>
      <c r="VXW60" s="73"/>
      <c r="VXX60" s="73"/>
      <c r="VXY60" s="73"/>
      <c r="VXZ60" s="73"/>
      <c r="VYA60" s="73"/>
      <c r="VYB60" s="73"/>
      <c r="VYC60" s="73"/>
      <c r="VYD60" s="73"/>
      <c r="VYE60" s="73"/>
      <c r="VYF60" s="73"/>
      <c r="VYG60" s="73"/>
      <c r="VYH60" s="73"/>
      <c r="VYI60" s="73"/>
      <c r="VYJ60" s="73"/>
      <c r="VYK60" s="73"/>
      <c r="VYL60" s="73"/>
      <c r="VYM60" s="73"/>
      <c r="VYN60" s="73"/>
      <c r="VYO60" s="73"/>
      <c r="VYP60" s="73"/>
      <c r="VYQ60" s="73"/>
      <c r="VYR60" s="73"/>
      <c r="VYS60" s="73"/>
      <c r="VYT60" s="73"/>
      <c r="VYU60" s="73"/>
      <c r="VYV60" s="73"/>
      <c r="VYW60" s="73"/>
      <c r="VYX60" s="73"/>
      <c r="VYY60" s="73"/>
      <c r="VYZ60" s="73"/>
      <c r="VZA60" s="73"/>
      <c r="VZB60" s="73"/>
      <c r="VZC60" s="73"/>
      <c r="VZD60" s="73"/>
      <c r="VZE60" s="73"/>
      <c r="VZF60" s="73"/>
      <c r="VZG60" s="73"/>
      <c r="VZH60" s="73"/>
      <c r="VZI60" s="73"/>
      <c r="VZJ60" s="73"/>
      <c r="VZK60" s="73"/>
      <c r="VZL60" s="73"/>
      <c r="VZM60" s="73"/>
      <c r="VZN60" s="73"/>
      <c r="VZO60" s="73"/>
      <c r="VZP60" s="73"/>
      <c r="VZQ60" s="73"/>
      <c r="VZR60" s="73"/>
      <c r="VZS60" s="73"/>
      <c r="VZT60" s="73"/>
      <c r="VZU60" s="73"/>
      <c r="VZV60" s="73"/>
      <c r="VZW60" s="73"/>
      <c r="VZX60" s="73"/>
      <c r="VZY60" s="73"/>
      <c r="VZZ60" s="73"/>
      <c r="WAA60" s="73"/>
      <c r="WAB60" s="73"/>
      <c r="WAC60" s="73"/>
      <c r="WAD60" s="73"/>
      <c r="WAE60" s="73"/>
      <c r="WAF60" s="73"/>
      <c r="WAG60" s="73"/>
      <c r="WAH60" s="73"/>
      <c r="WAI60" s="73"/>
      <c r="WAJ60" s="73"/>
      <c r="WAK60" s="73"/>
      <c r="WAL60" s="73"/>
      <c r="WAM60" s="73"/>
      <c r="WAN60" s="73"/>
      <c r="WAO60" s="73"/>
      <c r="WAP60" s="73"/>
      <c r="WAQ60" s="73"/>
      <c r="WAR60" s="73"/>
      <c r="WAS60" s="73"/>
      <c r="WAT60" s="73"/>
      <c r="WAU60" s="73"/>
      <c r="WAV60" s="73"/>
      <c r="WAW60" s="73"/>
      <c r="WAX60" s="73"/>
      <c r="WAY60" s="73"/>
      <c r="WAZ60" s="73"/>
      <c r="WBA60" s="73"/>
      <c r="WBB60" s="73"/>
      <c r="WBC60" s="73"/>
      <c r="WBD60" s="73"/>
      <c r="WBE60" s="73"/>
      <c r="WBF60" s="73"/>
      <c r="WBG60" s="73"/>
      <c r="WBH60" s="73"/>
      <c r="WBI60" s="73"/>
      <c r="WBJ60" s="73"/>
      <c r="WBK60" s="73"/>
      <c r="WBL60" s="73"/>
      <c r="WBM60" s="73"/>
      <c r="WBN60" s="73"/>
      <c r="WBO60" s="73"/>
      <c r="WBP60" s="73"/>
      <c r="WBQ60" s="73"/>
      <c r="WBR60" s="73"/>
      <c r="WBS60" s="73"/>
      <c r="WBT60" s="73"/>
      <c r="WBU60" s="73"/>
      <c r="WBV60" s="73"/>
      <c r="WBW60" s="73"/>
      <c r="WBX60" s="73"/>
      <c r="WBY60" s="73"/>
      <c r="WBZ60" s="73"/>
      <c r="WCA60" s="73"/>
      <c r="WCB60" s="73"/>
      <c r="WCC60" s="73"/>
      <c r="WCD60" s="73"/>
      <c r="WCE60" s="73"/>
      <c r="WCF60" s="73"/>
      <c r="WCG60" s="73"/>
      <c r="WCH60" s="73"/>
      <c r="WCI60" s="73"/>
      <c r="WCJ60" s="73"/>
      <c r="WCK60" s="73"/>
      <c r="WCL60" s="73"/>
      <c r="WCM60" s="73"/>
      <c r="WCN60" s="73"/>
      <c r="WCO60" s="73"/>
      <c r="WCP60" s="73"/>
      <c r="WCQ60" s="73"/>
      <c r="WCR60" s="73"/>
      <c r="WCS60" s="73"/>
      <c r="WCT60" s="73"/>
      <c r="WCU60" s="73"/>
      <c r="WCV60" s="73"/>
      <c r="WCW60" s="73"/>
      <c r="WCX60" s="73"/>
      <c r="WCY60" s="73"/>
      <c r="WCZ60" s="73"/>
      <c r="WDA60" s="73"/>
      <c r="WDB60" s="73"/>
      <c r="WDC60" s="73"/>
      <c r="WDD60" s="73"/>
      <c r="WDE60" s="73"/>
      <c r="WDF60" s="73"/>
      <c r="WDG60" s="73"/>
      <c r="WDH60" s="73"/>
      <c r="WDI60" s="73"/>
      <c r="WDJ60" s="73"/>
      <c r="WDK60" s="73"/>
      <c r="WDL60" s="73"/>
      <c r="WDM60" s="73"/>
      <c r="WDN60" s="73"/>
      <c r="WDO60" s="73"/>
      <c r="WDP60" s="73"/>
      <c r="WDQ60" s="73"/>
      <c r="WDR60" s="73"/>
      <c r="WDS60" s="73"/>
      <c r="WDT60" s="73"/>
      <c r="WDU60" s="73"/>
      <c r="WDV60" s="73"/>
      <c r="WDW60" s="73"/>
      <c r="WDX60" s="73"/>
      <c r="WDY60" s="73"/>
      <c r="WDZ60" s="73"/>
      <c r="WEA60" s="73"/>
      <c r="WEB60" s="73"/>
      <c r="WEC60" s="73"/>
      <c r="WED60" s="73"/>
      <c r="WEE60" s="73"/>
      <c r="WEF60" s="73"/>
      <c r="WEG60" s="73"/>
      <c r="WEH60" s="73"/>
      <c r="WEI60" s="73"/>
      <c r="WEJ60" s="73"/>
      <c r="WEK60" s="73"/>
      <c r="WEL60" s="73"/>
      <c r="WEM60" s="73"/>
      <c r="WEN60" s="73"/>
      <c r="WEO60" s="73"/>
      <c r="WEP60" s="73"/>
      <c r="WEQ60" s="73"/>
      <c r="WER60" s="73"/>
      <c r="WES60" s="73"/>
      <c r="WET60" s="73"/>
      <c r="WEU60" s="73"/>
      <c r="WEV60" s="73"/>
      <c r="WEW60" s="73"/>
      <c r="WEX60" s="73"/>
      <c r="WEY60" s="73"/>
      <c r="WEZ60" s="73"/>
      <c r="WFA60" s="73"/>
      <c r="WFB60" s="73"/>
      <c r="WFC60" s="73"/>
      <c r="WFD60" s="73"/>
      <c r="WFE60" s="73"/>
      <c r="WFF60" s="73"/>
      <c r="WFG60" s="73"/>
      <c r="WFH60" s="73"/>
      <c r="WFI60" s="73"/>
      <c r="WFJ60" s="73"/>
      <c r="WFK60" s="73"/>
      <c r="WFL60" s="73"/>
      <c r="WFM60" s="73"/>
      <c r="WFN60" s="73"/>
      <c r="WFO60" s="73"/>
      <c r="WFP60" s="73"/>
      <c r="WFQ60" s="73"/>
      <c r="WFR60" s="73"/>
      <c r="WFS60" s="73"/>
      <c r="WFT60" s="73"/>
      <c r="WFU60" s="73"/>
      <c r="WFV60" s="73"/>
      <c r="WFW60" s="73"/>
      <c r="WFX60" s="73"/>
      <c r="WFY60" s="73"/>
      <c r="WFZ60" s="73"/>
      <c r="WGA60" s="73"/>
      <c r="WGB60" s="73"/>
      <c r="WGC60" s="73"/>
      <c r="WGD60" s="73"/>
      <c r="WGE60" s="73"/>
      <c r="WGF60" s="73"/>
      <c r="WGG60" s="73"/>
      <c r="WGH60" s="73"/>
      <c r="WGI60" s="73"/>
      <c r="WGJ60" s="73"/>
      <c r="WGK60" s="73"/>
      <c r="WGL60" s="73"/>
      <c r="WGM60" s="73"/>
      <c r="WGN60" s="73"/>
      <c r="WGO60" s="73"/>
      <c r="WGP60" s="73"/>
      <c r="WGQ60" s="73"/>
      <c r="WGR60" s="73"/>
      <c r="WGS60" s="73"/>
      <c r="WGT60" s="73"/>
      <c r="WGU60" s="73"/>
      <c r="WGV60" s="73"/>
      <c r="WGW60" s="73"/>
      <c r="WGX60" s="73"/>
      <c r="WGY60" s="73"/>
      <c r="WGZ60" s="73"/>
      <c r="WHA60" s="73"/>
      <c r="WHB60" s="73"/>
      <c r="WHC60" s="73"/>
      <c r="WHD60" s="73"/>
      <c r="WHE60" s="73"/>
      <c r="WHF60" s="73"/>
      <c r="WHG60" s="73"/>
      <c r="WHH60" s="73"/>
      <c r="WHI60" s="73"/>
      <c r="WHJ60" s="73"/>
      <c r="WHK60" s="73"/>
      <c r="WHL60" s="73"/>
      <c r="WHM60" s="73"/>
      <c r="WHN60" s="73"/>
      <c r="WHO60" s="73"/>
      <c r="WHP60" s="73"/>
      <c r="WHQ60" s="73"/>
      <c r="WHR60" s="73"/>
      <c r="WHS60" s="73"/>
      <c r="WHT60" s="73"/>
      <c r="WHU60" s="73"/>
      <c r="WHV60" s="73"/>
      <c r="WHW60" s="73"/>
      <c r="WHX60" s="73"/>
      <c r="WHY60" s="73"/>
      <c r="WHZ60" s="73"/>
      <c r="WIA60" s="73"/>
      <c r="WIB60" s="73"/>
      <c r="WIC60" s="73"/>
      <c r="WID60" s="73"/>
      <c r="WIE60" s="73"/>
      <c r="WIF60" s="73"/>
      <c r="WIG60" s="73"/>
      <c r="WIH60" s="73"/>
      <c r="WII60" s="73"/>
      <c r="WIJ60" s="73"/>
      <c r="WIK60" s="73"/>
      <c r="WIL60" s="73"/>
      <c r="WIM60" s="73"/>
      <c r="WIN60" s="73"/>
      <c r="WIO60" s="73"/>
      <c r="WIP60" s="73"/>
      <c r="WIQ60" s="73"/>
      <c r="WIR60" s="73"/>
      <c r="WIS60" s="73"/>
      <c r="WIT60" s="73"/>
      <c r="WIU60" s="73"/>
      <c r="WIV60" s="73"/>
      <c r="WIW60" s="73"/>
      <c r="WIX60" s="73"/>
      <c r="WIY60" s="73"/>
      <c r="WIZ60" s="73"/>
      <c r="WJA60" s="73"/>
      <c r="WJB60" s="73"/>
      <c r="WJC60" s="73"/>
      <c r="WJD60" s="73"/>
      <c r="WJE60" s="73"/>
      <c r="WJF60" s="73"/>
      <c r="WJG60" s="73"/>
      <c r="WJH60" s="73"/>
      <c r="WJI60" s="73"/>
      <c r="WJJ60" s="73"/>
      <c r="WJK60" s="73"/>
      <c r="WJL60" s="73"/>
      <c r="WJM60" s="73"/>
      <c r="WJN60" s="73"/>
      <c r="WJO60" s="73"/>
      <c r="WJP60" s="73"/>
      <c r="WJQ60" s="73"/>
      <c r="WJR60" s="73"/>
      <c r="WJS60" s="73"/>
      <c r="WJT60" s="73"/>
      <c r="WJU60" s="73"/>
      <c r="WJV60" s="73"/>
      <c r="WJW60" s="73"/>
      <c r="WJX60" s="73"/>
      <c r="WJY60" s="73"/>
      <c r="WJZ60" s="73"/>
      <c r="WKA60" s="73"/>
      <c r="WKB60" s="73"/>
      <c r="WKC60" s="73"/>
      <c r="WKD60" s="73"/>
      <c r="WKE60" s="73"/>
      <c r="WKF60" s="73"/>
      <c r="WKG60" s="73"/>
      <c r="WKH60" s="73"/>
      <c r="WKI60" s="73"/>
      <c r="WKJ60" s="73"/>
      <c r="WKK60" s="73"/>
      <c r="WKL60" s="73"/>
      <c r="WKM60" s="73"/>
      <c r="WKN60" s="73"/>
      <c r="WKO60" s="73"/>
      <c r="WKP60" s="73"/>
      <c r="WKQ60" s="73"/>
      <c r="WKR60" s="73"/>
      <c r="WKS60" s="73"/>
      <c r="WKT60" s="73"/>
      <c r="WKU60" s="73"/>
      <c r="WKV60" s="73"/>
      <c r="WKW60" s="73"/>
      <c r="WKX60" s="73"/>
      <c r="WKY60" s="73"/>
      <c r="WKZ60" s="73"/>
      <c r="WLA60" s="73"/>
      <c r="WLB60" s="73"/>
      <c r="WLC60" s="73"/>
      <c r="WLD60" s="73"/>
      <c r="WLE60" s="73"/>
      <c r="WLF60" s="73"/>
      <c r="WLG60" s="73"/>
      <c r="WLH60" s="73"/>
      <c r="WLI60" s="73"/>
      <c r="WLJ60" s="73"/>
      <c r="WLK60" s="73"/>
      <c r="WLL60" s="73"/>
      <c r="WLM60" s="73"/>
      <c r="WLN60" s="73"/>
      <c r="WLO60" s="73"/>
      <c r="WLP60" s="73"/>
      <c r="WLQ60" s="73"/>
      <c r="WLR60" s="73"/>
      <c r="WLS60" s="73"/>
      <c r="WLT60" s="73"/>
      <c r="WLU60" s="73"/>
      <c r="WLV60" s="73"/>
      <c r="WLW60" s="73"/>
      <c r="WLX60" s="73"/>
      <c r="WLY60" s="73"/>
      <c r="WLZ60" s="73"/>
      <c r="WMA60" s="73"/>
      <c r="WMB60" s="73"/>
      <c r="WMC60" s="73"/>
      <c r="WMD60" s="73"/>
      <c r="WME60" s="73"/>
      <c r="WMF60" s="73"/>
      <c r="WMG60" s="73"/>
      <c r="WMH60" s="73"/>
      <c r="WMI60" s="73"/>
      <c r="WMJ60" s="73"/>
      <c r="WMK60" s="73"/>
      <c r="WML60" s="73"/>
      <c r="WMM60" s="73"/>
      <c r="WMN60" s="73"/>
      <c r="WMO60" s="73"/>
      <c r="WMP60" s="73"/>
      <c r="WMQ60" s="73"/>
      <c r="WMR60" s="73"/>
      <c r="WMS60" s="73"/>
      <c r="WMT60" s="73"/>
      <c r="WMU60" s="73"/>
      <c r="WMV60" s="73"/>
      <c r="WMW60" s="73"/>
      <c r="WMX60" s="73"/>
      <c r="WMY60" s="73"/>
      <c r="WMZ60" s="73"/>
      <c r="WNA60" s="73"/>
      <c r="WNB60" s="73"/>
      <c r="WNC60" s="73"/>
      <c r="WND60" s="73"/>
      <c r="WNE60" s="73"/>
      <c r="WNF60" s="73"/>
      <c r="WNG60" s="73"/>
      <c r="WNH60" s="73"/>
      <c r="WNI60" s="73"/>
      <c r="WNJ60" s="73"/>
      <c r="WNK60" s="73"/>
      <c r="WNL60" s="73"/>
      <c r="WNM60" s="73"/>
      <c r="WNN60" s="73"/>
      <c r="WNO60" s="73"/>
      <c r="WNP60" s="73"/>
      <c r="WNQ60" s="73"/>
      <c r="WNR60" s="73"/>
      <c r="WNS60" s="73"/>
      <c r="WNT60" s="73"/>
      <c r="WNU60" s="73"/>
      <c r="WNV60" s="73"/>
      <c r="WNW60" s="73"/>
      <c r="WNX60" s="73"/>
      <c r="WNY60" s="73"/>
      <c r="WNZ60" s="73"/>
      <c r="WOA60" s="73"/>
      <c r="WOB60" s="73"/>
      <c r="WOC60" s="73"/>
      <c r="WOD60" s="73"/>
      <c r="WOE60" s="73"/>
      <c r="WOF60" s="73"/>
      <c r="WOG60" s="73"/>
      <c r="WOH60" s="73"/>
      <c r="WOI60" s="73"/>
      <c r="WOJ60" s="73"/>
      <c r="WOK60" s="73"/>
      <c r="WOL60" s="73"/>
      <c r="WOM60" s="73"/>
      <c r="WON60" s="73"/>
      <c r="WOO60" s="73"/>
      <c r="WOP60" s="73"/>
      <c r="WOQ60" s="73"/>
      <c r="WOR60" s="73"/>
      <c r="WOS60" s="73"/>
      <c r="WOT60" s="73"/>
      <c r="WOU60" s="73"/>
      <c r="WOV60" s="73"/>
      <c r="WOW60" s="73"/>
      <c r="WOX60" s="73"/>
      <c r="WOY60" s="73"/>
      <c r="WOZ60" s="73"/>
      <c r="WPA60" s="73"/>
      <c r="WPB60" s="73"/>
      <c r="WPC60" s="73"/>
      <c r="WPD60" s="73"/>
      <c r="WPE60" s="73"/>
      <c r="WPF60" s="73"/>
      <c r="WPG60" s="73"/>
      <c r="WPH60" s="73"/>
      <c r="WPI60" s="73"/>
      <c r="WPJ60" s="73"/>
      <c r="WPK60" s="73"/>
      <c r="WPL60" s="73"/>
      <c r="WPM60" s="73"/>
      <c r="WPN60" s="73"/>
      <c r="WPO60" s="73"/>
      <c r="WPP60" s="73"/>
      <c r="WPQ60" s="73"/>
      <c r="WPR60" s="73"/>
      <c r="WPS60" s="73"/>
      <c r="WPT60" s="73"/>
      <c r="WPU60" s="73"/>
      <c r="WPV60" s="73"/>
      <c r="WPW60" s="73"/>
      <c r="WPX60" s="73"/>
      <c r="WPY60" s="73"/>
      <c r="WPZ60" s="73"/>
      <c r="WQA60" s="73"/>
      <c r="WQB60" s="73"/>
      <c r="WQC60" s="73"/>
      <c r="WQD60" s="73"/>
      <c r="WQE60" s="73"/>
      <c r="WQF60" s="73"/>
      <c r="WQG60" s="73"/>
      <c r="WQH60" s="73"/>
      <c r="WQI60" s="73"/>
      <c r="WQJ60" s="73"/>
      <c r="WQK60" s="73"/>
      <c r="WQL60" s="73"/>
      <c r="WQM60" s="73"/>
      <c r="WQN60" s="73"/>
      <c r="WQO60" s="73"/>
      <c r="WQP60" s="73"/>
      <c r="WQQ60" s="73"/>
      <c r="WQR60" s="73"/>
      <c r="WQS60" s="73"/>
      <c r="WQT60" s="73"/>
      <c r="WQU60" s="73"/>
      <c r="WQV60" s="73"/>
      <c r="WQW60" s="73"/>
      <c r="WQX60" s="73"/>
      <c r="WQY60" s="73"/>
      <c r="WQZ60" s="73"/>
      <c r="WRA60" s="73"/>
      <c r="WRB60" s="73"/>
      <c r="WRC60" s="73"/>
      <c r="WRD60" s="73"/>
      <c r="WRE60" s="73"/>
      <c r="WRF60" s="73"/>
      <c r="WRG60" s="73"/>
      <c r="WRH60" s="73"/>
      <c r="WRI60" s="73"/>
      <c r="WRJ60" s="73"/>
      <c r="WRK60" s="73"/>
      <c r="WRL60" s="73"/>
      <c r="WRM60" s="73"/>
      <c r="WRN60" s="73"/>
      <c r="WRO60" s="73"/>
      <c r="WRP60" s="73"/>
      <c r="WRQ60" s="73"/>
      <c r="WRR60" s="73"/>
      <c r="WRS60" s="73"/>
      <c r="WRT60" s="73"/>
      <c r="WRU60" s="73"/>
      <c r="WRV60" s="73"/>
      <c r="WRW60" s="73"/>
      <c r="WRX60" s="73"/>
      <c r="WRY60" s="73"/>
      <c r="WRZ60" s="73"/>
      <c r="WSA60" s="73"/>
      <c r="WSB60" s="73"/>
      <c r="WSC60" s="73"/>
      <c r="WSD60" s="73"/>
      <c r="WSE60" s="73"/>
      <c r="WSF60" s="73"/>
      <c r="WSG60" s="73"/>
      <c r="WSH60" s="73"/>
      <c r="WSI60" s="73"/>
      <c r="WSJ60" s="73"/>
      <c r="WSK60" s="73"/>
      <c r="WSL60" s="73"/>
      <c r="WSM60" s="73"/>
      <c r="WSN60" s="73"/>
      <c r="WSO60" s="73"/>
      <c r="WSP60" s="73"/>
      <c r="WSQ60" s="73"/>
      <c r="WSR60" s="73"/>
      <c r="WSS60" s="73"/>
      <c r="WST60" s="73"/>
      <c r="WSU60" s="73"/>
      <c r="WSV60" s="73"/>
      <c r="WSW60" s="73"/>
      <c r="WSX60" s="73"/>
      <c r="WSY60" s="73"/>
      <c r="WSZ60" s="73"/>
      <c r="WTA60" s="73"/>
      <c r="WTB60" s="73"/>
      <c r="WTC60" s="73"/>
      <c r="WTD60" s="73"/>
      <c r="WTE60" s="73"/>
      <c r="WTF60" s="73"/>
      <c r="WTG60" s="73"/>
      <c r="WTH60" s="73"/>
      <c r="WTI60" s="73"/>
      <c r="WTJ60" s="73"/>
      <c r="WTK60" s="73"/>
      <c r="WTL60" s="73"/>
      <c r="WTM60" s="73"/>
      <c r="WTN60" s="73"/>
      <c r="WTO60" s="73"/>
      <c r="WTP60" s="73"/>
      <c r="WTQ60" s="73"/>
      <c r="WTR60" s="73"/>
      <c r="WTS60" s="73"/>
      <c r="WTT60" s="73"/>
      <c r="WTU60" s="73"/>
      <c r="WTV60" s="73"/>
      <c r="WTW60" s="73"/>
      <c r="WTX60" s="73"/>
      <c r="WTY60" s="73"/>
      <c r="WTZ60" s="73"/>
      <c r="WUA60" s="73"/>
      <c r="WUB60" s="73"/>
      <c r="WUC60" s="73"/>
      <c r="WUD60" s="73"/>
      <c r="WUE60" s="73"/>
      <c r="WUF60" s="73"/>
      <c r="WUG60" s="73"/>
      <c r="WUH60" s="73"/>
      <c r="WUI60" s="73"/>
      <c r="WUJ60" s="73"/>
      <c r="WUK60" s="73"/>
      <c r="WUL60" s="73"/>
      <c r="WUM60" s="73"/>
      <c r="WUN60" s="73"/>
      <c r="WUO60" s="73"/>
      <c r="WUP60" s="73"/>
      <c r="WUQ60" s="73"/>
      <c r="WUR60" s="73"/>
      <c r="WUS60" s="73"/>
      <c r="WUT60" s="73"/>
      <c r="WUU60" s="73"/>
      <c r="WUV60" s="73"/>
      <c r="WUW60" s="73"/>
      <c r="WUX60" s="73"/>
      <c r="WUY60" s="73"/>
      <c r="WUZ60" s="73"/>
      <c r="WVA60" s="73"/>
      <c r="WVB60" s="73"/>
      <c r="WVC60" s="73"/>
      <c r="WVD60" s="73"/>
      <c r="WVE60" s="73"/>
      <c r="WVF60" s="73"/>
      <c r="WVG60" s="73"/>
      <c r="WVH60" s="73"/>
      <c r="WVI60" s="73"/>
      <c r="WVJ60" s="73"/>
      <c r="WVK60" s="73"/>
      <c r="WVL60" s="73"/>
      <c r="WVM60" s="73"/>
      <c r="WVN60" s="73"/>
      <c r="WVO60" s="73"/>
      <c r="WVP60" s="73"/>
      <c r="WVQ60" s="73"/>
      <c r="WVR60" s="73"/>
      <c r="WVS60" s="73"/>
      <c r="WVT60" s="73"/>
      <c r="WVU60" s="73"/>
      <c r="WVV60" s="73"/>
      <c r="WVW60" s="73"/>
      <c r="WVX60" s="73"/>
      <c r="WVY60" s="73"/>
      <c r="WVZ60" s="73"/>
      <c r="WWA60" s="73"/>
      <c r="WWB60" s="73"/>
      <c r="WWC60" s="73"/>
      <c r="WWD60" s="73"/>
      <c r="WWE60" s="73"/>
      <c r="WWF60" s="73"/>
      <c r="WWG60" s="73"/>
      <c r="WWH60" s="73"/>
      <c r="WWI60" s="73"/>
      <c r="WWJ60" s="73"/>
      <c r="WWK60" s="73"/>
      <c r="WWL60" s="73"/>
      <c r="WWM60" s="73"/>
      <c r="WWN60" s="73"/>
      <c r="WWO60" s="73"/>
      <c r="WWP60" s="73"/>
      <c r="WWQ60" s="73"/>
      <c r="WWR60" s="73"/>
      <c r="WWS60" s="73"/>
      <c r="WWT60" s="73"/>
      <c r="WWU60" s="73"/>
      <c r="WWV60" s="73"/>
      <c r="WWW60" s="73"/>
      <c r="WWX60" s="73"/>
      <c r="WWY60" s="73"/>
      <c r="WWZ60" s="73"/>
      <c r="WXA60" s="73"/>
      <c r="WXB60" s="73"/>
      <c r="WXC60" s="73"/>
      <c r="WXD60" s="73"/>
      <c r="WXE60" s="73"/>
      <c r="WXF60" s="73"/>
      <c r="WXG60" s="73"/>
      <c r="WXH60" s="73"/>
      <c r="WXI60" s="73"/>
      <c r="WXJ60" s="73"/>
      <c r="WXK60" s="73"/>
      <c r="WXL60" s="73"/>
      <c r="WXM60" s="73"/>
      <c r="WXN60" s="73"/>
      <c r="WXO60" s="73"/>
      <c r="WXP60" s="73"/>
      <c r="WXQ60" s="73"/>
      <c r="WXR60" s="73"/>
      <c r="WXS60" s="73"/>
      <c r="WXT60" s="73"/>
      <c r="WXU60" s="73"/>
      <c r="WXV60" s="73"/>
      <c r="WXW60" s="73"/>
      <c r="WXX60" s="73"/>
      <c r="WXY60" s="73"/>
      <c r="WXZ60" s="73"/>
      <c r="WYA60" s="73"/>
      <c r="WYB60" s="73"/>
      <c r="WYC60" s="73"/>
      <c r="WYD60" s="73"/>
      <c r="WYE60" s="73"/>
      <c r="WYF60" s="73"/>
      <c r="WYG60" s="73"/>
      <c r="WYH60" s="73"/>
      <c r="WYI60" s="73"/>
      <c r="WYJ60" s="73"/>
      <c r="WYK60" s="73"/>
      <c r="WYL60" s="73"/>
      <c r="WYM60" s="73"/>
      <c r="WYN60" s="73"/>
      <c r="WYO60" s="73"/>
      <c r="WYP60" s="73"/>
      <c r="WYQ60" s="73"/>
      <c r="WYR60" s="73"/>
      <c r="WYS60" s="73"/>
      <c r="WYT60" s="73"/>
      <c r="WYU60" s="73"/>
      <c r="WYV60" s="73"/>
      <c r="WYW60" s="73"/>
      <c r="WYX60" s="73"/>
      <c r="WYY60" s="73"/>
      <c r="WYZ60" s="73"/>
      <c r="WZA60" s="73"/>
      <c r="WZB60" s="73"/>
      <c r="WZC60" s="73"/>
      <c r="WZD60" s="73"/>
      <c r="WZE60" s="73"/>
      <c r="WZF60" s="73"/>
      <c r="WZG60" s="73"/>
      <c r="WZH60" s="73"/>
      <c r="WZI60" s="73"/>
      <c r="WZJ60" s="73"/>
      <c r="WZK60" s="73"/>
      <c r="WZL60" s="73"/>
      <c r="WZM60" s="73"/>
      <c r="WZN60" s="73"/>
      <c r="WZO60" s="73"/>
      <c r="WZP60" s="73"/>
      <c r="WZQ60" s="73"/>
      <c r="WZR60" s="73"/>
      <c r="WZS60" s="73"/>
      <c r="WZT60" s="73"/>
      <c r="WZU60" s="73"/>
      <c r="WZV60" s="73"/>
      <c r="WZW60" s="73"/>
      <c r="WZX60" s="73"/>
      <c r="WZY60" s="73"/>
      <c r="WZZ60" s="73"/>
      <c r="XAA60" s="73"/>
      <c r="XAB60" s="73"/>
      <c r="XAC60" s="73"/>
      <c r="XAD60" s="73"/>
      <c r="XAE60" s="73"/>
      <c r="XAF60" s="73"/>
      <c r="XAG60" s="73"/>
      <c r="XAH60" s="73"/>
      <c r="XAI60" s="73"/>
      <c r="XAJ60" s="73"/>
      <c r="XAK60" s="73"/>
      <c r="XAL60" s="73"/>
      <c r="XAM60" s="73"/>
      <c r="XAN60" s="73"/>
      <c r="XAO60" s="73"/>
      <c r="XAP60" s="73"/>
      <c r="XAQ60" s="73"/>
      <c r="XAR60" s="73"/>
      <c r="XAS60" s="73"/>
      <c r="XAT60" s="73"/>
      <c r="XAU60" s="73"/>
      <c r="XAV60" s="73"/>
      <c r="XAW60" s="73"/>
      <c r="XAX60" s="73"/>
      <c r="XAY60" s="73"/>
      <c r="XAZ60" s="73"/>
      <c r="XBA60" s="73"/>
      <c r="XBB60" s="73"/>
      <c r="XBC60" s="73"/>
      <c r="XBD60" s="73"/>
      <c r="XBE60" s="73"/>
      <c r="XBF60" s="73"/>
      <c r="XBG60" s="73"/>
      <c r="XBH60" s="73"/>
      <c r="XBI60" s="73"/>
      <c r="XBJ60" s="73"/>
      <c r="XBK60" s="73"/>
      <c r="XBL60" s="73"/>
      <c r="XBM60" s="73"/>
      <c r="XBN60" s="73"/>
      <c r="XBO60" s="73"/>
      <c r="XBP60" s="73"/>
      <c r="XBQ60" s="73"/>
      <c r="XBR60" s="73"/>
      <c r="XBS60" s="73"/>
      <c r="XBT60" s="73"/>
      <c r="XBU60" s="73"/>
      <c r="XBV60" s="73"/>
      <c r="XBW60" s="73"/>
      <c r="XBX60" s="73"/>
      <c r="XBY60" s="73"/>
      <c r="XBZ60" s="73"/>
      <c r="XCA60" s="73"/>
      <c r="XCB60" s="73"/>
      <c r="XCC60" s="73"/>
      <c r="XCD60" s="73"/>
      <c r="XCE60" s="73"/>
      <c r="XCF60" s="73"/>
      <c r="XCG60" s="73"/>
      <c r="XCH60" s="73"/>
      <c r="XCI60" s="73"/>
      <c r="XCJ60" s="73"/>
      <c r="XCK60" s="73"/>
      <c r="XCL60" s="73"/>
      <c r="XCM60" s="73"/>
      <c r="XCN60" s="73"/>
      <c r="XCO60" s="73"/>
      <c r="XCP60" s="73"/>
      <c r="XCQ60" s="73"/>
      <c r="XCR60" s="73"/>
      <c r="XCS60" s="73"/>
      <c r="XCT60" s="73"/>
      <c r="XCU60" s="73"/>
      <c r="XCV60" s="73"/>
      <c r="XCW60" s="73"/>
      <c r="XCX60" s="73"/>
      <c r="XCY60" s="73"/>
      <c r="XCZ60" s="73"/>
      <c r="XDA60" s="73"/>
      <c r="XDB60" s="73"/>
      <c r="XDC60" s="73"/>
      <c r="XDD60" s="73"/>
      <c r="XDE60" s="73"/>
      <c r="XDF60" s="73"/>
      <c r="XDG60" s="73"/>
      <c r="XDH60" s="73"/>
      <c r="XDI60" s="73"/>
      <c r="XDJ60" s="73"/>
      <c r="XDK60" s="73"/>
      <c r="XDL60" s="73"/>
      <c r="XDM60" s="73"/>
      <c r="XDN60" s="73"/>
      <c r="XDO60" s="73"/>
      <c r="XDP60" s="73"/>
      <c r="XDQ60" s="73"/>
      <c r="XDR60" s="73"/>
      <c r="XDS60" s="73"/>
      <c r="XDT60" s="73"/>
      <c r="XDU60" s="73"/>
      <c r="XDV60" s="73"/>
      <c r="XDW60" s="73"/>
      <c r="XDX60" s="73"/>
      <c r="XDY60" s="73"/>
      <c r="XDZ60" s="73"/>
      <c r="XEA60" s="73"/>
      <c r="XEB60" s="73"/>
      <c r="XEC60" s="73"/>
      <c r="XED60" s="73"/>
      <c r="XEE60" s="73"/>
      <c r="XEF60" s="73"/>
      <c r="XEG60" s="73"/>
      <c r="XEH60" s="73"/>
      <c r="XEI60" s="73"/>
      <c r="XEJ60" s="73"/>
      <c r="XEK60" s="73"/>
    </row>
    <row r="61" spans="1:16365" s="74" customFormat="1" x14ac:dyDescent="0.25">
      <c r="A61" s="73"/>
      <c r="B61" s="7" t="s">
        <v>104</v>
      </c>
      <c r="C61" s="113"/>
      <c r="E61" s="114" t="s">
        <v>97</v>
      </c>
      <c r="F61" s="115"/>
      <c r="G61" s="115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</row>
    <row r="62" spans="1:16365" s="74" customFormat="1" x14ac:dyDescent="0.25">
      <c r="A62" s="73"/>
      <c r="B62" s="117" t="s">
        <v>105</v>
      </c>
      <c r="C62" s="118">
        <v>0</v>
      </c>
      <c r="E62" s="79" t="s">
        <v>98</v>
      </c>
      <c r="F62" s="80"/>
      <c r="G62" s="80"/>
      <c r="H62" s="61">
        <f>$C62</f>
        <v>0</v>
      </c>
      <c r="I62" s="61">
        <f>$C62</f>
        <v>0</v>
      </c>
      <c r="J62" s="61">
        <f t="shared" ref="J62:AQ62" si="35">$C62</f>
        <v>0</v>
      </c>
      <c r="K62" s="61">
        <f t="shared" si="35"/>
        <v>0</v>
      </c>
      <c r="L62" s="61">
        <f t="shared" si="35"/>
        <v>0</v>
      </c>
      <c r="M62" s="61">
        <f t="shared" si="35"/>
        <v>0</v>
      </c>
      <c r="N62" s="61">
        <f t="shared" si="35"/>
        <v>0</v>
      </c>
      <c r="O62" s="61">
        <f t="shared" si="35"/>
        <v>0</v>
      </c>
      <c r="P62" s="61">
        <f t="shared" si="35"/>
        <v>0</v>
      </c>
      <c r="Q62" s="61">
        <f t="shared" si="35"/>
        <v>0</v>
      </c>
      <c r="R62" s="61">
        <f t="shared" si="35"/>
        <v>0</v>
      </c>
      <c r="S62" s="61">
        <f t="shared" si="35"/>
        <v>0</v>
      </c>
      <c r="T62" s="61">
        <f t="shared" si="35"/>
        <v>0</v>
      </c>
      <c r="U62" s="61">
        <f t="shared" si="35"/>
        <v>0</v>
      </c>
      <c r="V62" s="61">
        <f t="shared" si="35"/>
        <v>0</v>
      </c>
      <c r="W62" s="61">
        <f t="shared" si="35"/>
        <v>0</v>
      </c>
      <c r="X62" s="61">
        <f t="shared" si="35"/>
        <v>0</v>
      </c>
      <c r="Y62" s="61">
        <f t="shared" si="35"/>
        <v>0</v>
      </c>
      <c r="Z62" s="61">
        <f t="shared" si="35"/>
        <v>0</v>
      </c>
      <c r="AA62" s="61">
        <f t="shared" si="35"/>
        <v>0</v>
      </c>
      <c r="AB62" s="61">
        <f t="shared" si="35"/>
        <v>0</v>
      </c>
      <c r="AC62" s="61">
        <f t="shared" si="35"/>
        <v>0</v>
      </c>
      <c r="AD62" s="61">
        <f t="shared" si="35"/>
        <v>0</v>
      </c>
      <c r="AE62" s="61">
        <f t="shared" si="35"/>
        <v>0</v>
      </c>
      <c r="AF62" s="61">
        <f t="shared" si="35"/>
        <v>0</v>
      </c>
      <c r="AG62" s="61">
        <f t="shared" si="35"/>
        <v>0</v>
      </c>
      <c r="AH62" s="61">
        <f t="shared" si="35"/>
        <v>0</v>
      </c>
      <c r="AI62" s="61">
        <f t="shared" si="35"/>
        <v>0</v>
      </c>
      <c r="AJ62" s="61">
        <f t="shared" si="35"/>
        <v>0</v>
      </c>
      <c r="AK62" s="61">
        <f t="shared" si="35"/>
        <v>0</v>
      </c>
      <c r="AL62" s="61">
        <f t="shared" si="35"/>
        <v>0</v>
      </c>
      <c r="AM62" s="61">
        <f t="shared" si="35"/>
        <v>0</v>
      </c>
      <c r="AN62" s="61">
        <f t="shared" si="35"/>
        <v>0</v>
      </c>
      <c r="AO62" s="61">
        <f t="shared" si="35"/>
        <v>0</v>
      </c>
      <c r="AP62" s="61">
        <f t="shared" si="35"/>
        <v>0</v>
      </c>
      <c r="AQ62" s="61">
        <f t="shared" si="35"/>
        <v>0</v>
      </c>
    </row>
    <row r="63" spans="1:16365" s="74" customFormat="1" ht="15.75" thickBot="1" x14ac:dyDescent="0.3">
      <c r="A63" s="73"/>
      <c r="B63" s="53"/>
      <c r="C63" s="119"/>
      <c r="E63" s="108" t="s">
        <v>106</v>
      </c>
      <c r="F63" s="109" t="s">
        <v>107</v>
      </c>
      <c r="G63" s="109"/>
      <c r="H63" s="55">
        <f>(H62/$C$40)*H61</f>
        <v>0</v>
      </c>
      <c r="I63" s="55">
        <f>(I62/$C$40)*I61</f>
        <v>0</v>
      </c>
      <c r="J63" s="55">
        <f t="shared" ref="J63:AQ63" si="36">(J62/$C$40)*J61</f>
        <v>0</v>
      </c>
      <c r="K63" s="55">
        <f t="shared" si="36"/>
        <v>0</v>
      </c>
      <c r="L63" s="55">
        <f t="shared" si="36"/>
        <v>0</v>
      </c>
      <c r="M63" s="55">
        <f t="shared" si="36"/>
        <v>0</v>
      </c>
      <c r="N63" s="55">
        <f t="shared" si="36"/>
        <v>0</v>
      </c>
      <c r="O63" s="55">
        <f t="shared" si="36"/>
        <v>0</v>
      </c>
      <c r="P63" s="55">
        <f t="shared" si="36"/>
        <v>0</v>
      </c>
      <c r="Q63" s="55">
        <f t="shared" si="36"/>
        <v>0</v>
      </c>
      <c r="R63" s="55">
        <f t="shared" si="36"/>
        <v>0</v>
      </c>
      <c r="S63" s="55">
        <f t="shared" si="36"/>
        <v>0</v>
      </c>
      <c r="T63" s="55">
        <f t="shared" si="36"/>
        <v>0</v>
      </c>
      <c r="U63" s="55">
        <f t="shared" si="36"/>
        <v>0</v>
      </c>
      <c r="V63" s="55">
        <f t="shared" si="36"/>
        <v>0</v>
      </c>
      <c r="W63" s="55">
        <f t="shared" si="36"/>
        <v>0</v>
      </c>
      <c r="X63" s="55">
        <f t="shared" si="36"/>
        <v>0</v>
      </c>
      <c r="Y63" s="55">
        <f t="shared" si="36"/>
        <v>0</v>
      </c>
      <c r="Z63" s="55">
        <f t="shared" si="36"/>
        <v>0</v>
      </c>
      <c r="AA63" s="55">
        <f t="shared" si="36"/>
        <v>0</v>
      </c>
      <c r="AB63" s="55">
        <f t="shared" si="36"/>
        <v>0</v>
      </c>
      <c r="AC63" s="55">
        <f t="shared" si="36"/>
        <v>0</v>
      </c>
      <c r="AD63" s="55">
        <f t="shared" si="36"/>
        <v>0</v>
      </c>
      <c r="AE63" s="55">
        <f t="shared" si="36"/>
        <v>0</v>
      </c>
      <c r="AF63" s="55">
        <f t="shared" si="36"/>
        <v>0</v>
      </c>
      <c r="AG63" s="55">
        <f t="shared" si="36"/>
        <v>0</v>
      </c>
      <c r="AH63" s="55">
        <f t="shared" si="36"/>
        <v>0</v>
      </c>
      <c r="AI63" s="55">
        <f t="shared" si="36"/>
        <v>0</v>
      </c>
      <c r="AJ63" s="55">
        <f t="shared" si="36"/>
        <v>0</v>
      </c>
      <c r="AK63" s="55">
        <f t="shared" si="36"/>
        <v>0</v>
      </c>
      <c r="AL63" s="55">
        <f t="shared" si="36"/>
        <v>0</v>
      </c>
      <c r="AM63" s="55">
        <f t="shared" si="36"/>
        <v>0</v>
      </c>
      <c r="AN63" s="55">
        <f t="shared" si="36"/>
        <v>0</v>
      </c>
      <c r="AO63" s="55">
        <f t="shared" si="36"/>
        <v>0</v>
      </c>
      <c r="AP63" s="55">
        <f t="shared" si="36"/>
        <v>0</v>
      </c>
      <c r="AQ63" s="55">
        <f t="shared" si="36"/>
        <v>0</v>
      </c>
    </row>
    <row r="64" spans="1:16365" s="74" customFormat="1" x14ac:dyDescent="0.25">
      <c r="A64" s="73"/>
      <c r="B64" s="123" t="s">
        <v>108</v>
      </c>
      <c r="C64" s="113"/>
      <c r="E64" s="114" t="s">
        <v>109</v>
      </c>
      <c r="F64" s="115"/>
      <c r="G64" s="115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</row>
    <row r="65" spans="1:16365" s="74" customFormat="1" x14ac:dyDescent="0.25">
      <c r="A65" s="73"/>
      <c r="B65" s="117" t="s">
        <v>110</v>
      </c>
      <c r="C65" s="118">
        <v>0</v>
      </c>
      <c r="E65" s="79" t="s">
        <v>98</v>
      </c>
      <c r="F65" s="80"/>
      <c r="G65" s="80"/>
      <c r="H65" s="61">
        <f>$C65</f>
        <v>0</v>
      </c>
      <c r="I65" s="61">
        <f>$C65</f>
        <v>0</v>
      </c>
      <c r="J65" s="61">
        <f t="shared" ref="J65:AQ65" si="37">$C65</f>
        <v>0</v>
      </c>
      <c r="K65" s="61">
        <f t="shared" si="37"/>
        <v>0</v>
      </c>
      <c r="L65" s="61">
        <f t="shared" si="37"/>
        <v>0</v>
      </c>
      <c r="M65" s="61">
        <f t="shared" si="37"/>
        <v>0</v>
      </c>
      <c r="N65" s="61">
        <f t="shared" si="37"/>
        <v>0</v>
      </c>
      <c r="O65" s="61">
        <f t="shared" si="37"/>
        <v>0</v>
      </c>
      <c r="P65" s="61">
        <f t="shared" si="37"/>
        <v>0</v>
      </c>
      <c r="Q65" s="61">
        <f t="shared" si="37"/>
        <v>0</v>
      </c>
      <c r="R65" s="61">
        <f t="shared" si="37"/>
        <v>0</v>
      </c>
      <c r="S65" s="61">
        <f t="shared" si="37"/>
        <v>0</v>
      </c>
      <c r="T65" s="61">
        <f t="shared" si="37"/>
        <v>0</v>
      </c>
      <c r="U65" s="61">
        <f t="shared" si="37"/>
        <v>0</v>
      </c>
      <c r="V65" s="61">
        <f t="shared" si="37"/>
        <v>0</v>
      </c>
      <c r="W65" s="61">
        <f t="shared" si="37"/>
        <v>0</v>
      </c>
      <c r="X65" s="61">
        <f t="shared" si="37"/>
        <v>0</v>
      </c>
      <c r="Y65" s="61">
        <f t="shared" si="37"/>
        <v>0</v>
      </c>
      <c r="Z65" s="61">
        <f t="shared" si="37"/>
        <v>0</v>
      </c>
      <c r="AA65" s="61">
        <f t="shared" si="37"/>
        <v>0</v>
      </c>
      <c r="AB65" s="61">
        <f t="shared" si="37"/>
        <v>0</v>
      </c>
      <c r="AC65" s="61">
        <f t="shared" si="37"/>
        <v>0</v>
      </c>
      <c r="AD65" s="61">
        <f t="shared" si="37"/>
        <v>0</v>
      </c>
      <c r="AE65" s="61">
        <f t="shared" si="37"/>
        <v>0</v>
      </c>
      <c r="AF65" s="61">
        <f t="shared" si="37"/>
        <v>0</v>
      </c>
      <c r="AG65" s="61">
        <f t="shared" si="37"/>
        <v>0</v>
      </c>
      <c r="AH65" s="61">
        <f t="shared" si="37"/>
        <v>0</v>
      </c>
      <c r="AI65" s="61">
        <f t="shared" si="37"/>
        <v>0</v>
      </c>
      <c r="AJ65" s="61">
        <f t="shared" si="37"/>
        <v>0</v>
      </c>
      <c r="AK65" s="61">
        <f t="shared" si="37"/>
        <v>0</v>
      </c>
      <c r="AL65" s="61">
        <f t="shared" si="37"/>
        <v>0</v>
      </c>
      <c r="AM65" s="61">
        <f t="shared" si="37"/>
        <v>0</v>
      </c>
      <c r="AN65" s="61">
        <f t="shared" si="37"/>
        <v>0</v>
      </c>
      <c r="AO65" s="61">
        <f t="shared" si="37"/>
        <v>0</v>
      </c>
      <c r="AP65" s="61">
        <f t="shared" si="37"/>
        <v>0</v>
      </c>
      <c r="AQ65" s="61">
        <f t="shared" si="37"/>
        <v>0</v>
      </c>
    </row>
    <row r="66" spans="1:16365" s="74" customFormat="1" ht="15.75" thickBot="1" x14ac:dyDescent="0.3">
      <c r="A66" s="73"/>
      <c r="B66" s="53"/>
      <c r="C66" s="119"/>
      <c r="E66" s="108" t="s">
        <v>111</v>
      </c>
      <c r="F66" s="109" t="s">
        <v>107</v>
      </c>
      <c r="G66" s="109"/>
      <c r="H66" s="55">
        <f>(H65/$C$40)*H64</f>
        <v>0</v>
      </c>
      <c r="I66" s="55">
        <f>(I65/$C$40)*I64</f>
        <v>0</v>
      </c>
      <c r="J66" s="55">
        <f t="shared" ref="J66:AQ66" si="38">(J65/$C$40)*J64</f>
        <v>0</v>
      </c>
      <c r="K66" s="55">
        <f t="shared" si="38"/>
        <v>0</v>
      </c>
      <c r="L66" s="55">
        <f t="shared" si="38"/>
        <v>0</v>
      </c>
      <c r="M66" s="55">
        <f t="shared" si="38"/>
        <v>0</v>
      </c>
      <c r="N66" s="55">
        <f t="shared" si="38"/>
        <v>0</v>
      </c>
      <c r="O66" s="55">
        <f t="shared" si="38"/>
        <v>0</v>
      </c>
      <c r="P66" s="55">
        <f t="shared" si="38"/>
        <v>0</v>
      </c>
      <c r="Q66" s="55">
        <f t="shared" si="38"/>
        <v>0</v>
      </c>
      <c r="R66" s="55">
        <f t="shared" si="38"/>
        <v>0</v>
      </c>
      <c r="S66" s="55">
        <f t="shared" si="38"/>
        <v>0</v>
      </c>
      <c r="T66" s="55">
        <f t="shared" si="38"/>
        <v>0</v>
      </c>
      <c r="U66" s="55">
        <f t="shared" si="38"/>
        <v>0</v>
      </c>
      <c r="V66" s="55">
        <f t="shared" si="38"/>
        <v>0</v>
      </c>
      <c r="W66" s="55">
        <f t="shared" si="38"/>
        <v>0</v>
      </c>
      <c r="X66" s="55">
        <f t="shared" si="38"/>
        <v>0</v>
      </c>
      <c r="Y66" s="55">
        <f t="shared" si="38"/>
        <v>0</v>
      </c>
      <c r="Z66" s="55">
        <f t="shared" si="38"/>
        <v>0</v>
      </c>
      <c r="AA66" s="55">
        <f t="shared" si="38"/>
        <v>0</v>
      </c>
      <c r="AB66" s="55">
        <f t="shared" si="38"/>
        <v>0</v>
      </c>
      <c r="AC66" s="55">
        <f t="shared" si="38"/>
        <v>0</v>
      </c>
      <c r="AD66" s="55">
        <f t="shared" si="38"/>
        <v>0</v>
      </c>
      <c r="AE66" s="55">
        <f t="shared" si="38"/>
        <v>0</v>
      </c>
      <c r="AF66" s="55">
        <f t="shared" si="38"/>
        <v>0</v>
      </c>
      <c r="AG66" s="55">
        <f t="shared" si="38"/>
        <v>0</v>
      </c>
      <c r="AH66" s="55">
        <f t="shared" si="38"/>
        <v>0</v>
      </c>
      <c r="AI66" s="55">
        <f t="shared" si="38"/>
        <v>0</v>
      </c>
      <c r="AJ66" s="55">
        <f t="shared" si="38"/>
        <v>0</v>
      </c>
      <c r="AK66" s="55">
        <f t="shared" si="38"/>
        <v>0</v>
      </c>
      <c r="AL66" s="55">
        <f t="shared" si="38"/>
        <v>0</v>
      </c>
      <c r="AM66" s="55">
        <f t="shared" si="38"/>
        <v>0</v>
      </c>
      <c r="AN66" s="55">
        <f t="shared" si="38"/>
        <v>0</v>
      </c>
      <c r="AO66" s="55">
        <f t="shared" si="38"/>
        <v>0</v>
      </c>
      <c r="AP66" s="55">
        <f t="shared" si="38"/>
        <v>0</v>
      </c>
      <c r="AQ66" s="55">
        <f t="shared" si="38"/>
        <v>0</v>
      </c>
    </row>
    <row r="67" spans="1:16365" s="74" customFormat="1" x14ac:dyDescent="0.25">
      <c r="A67" s="73"/>
      <c r="B67" s="123" t="s">
        <v>112</v>
      </c>
      <c r="C67" s="113"/>
      <c r="E67" s="114" t="s">
        <v>113</v>
      </c>
      <c r="F67" s="115"/>
      <c r="G67" s="115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</row>
    <row r="68" spans="1:16365" s="74" customFormat="1" x14ac:dyDescent="0.25">
      <c r="A68" s="73"/>
      <c r="B68" s="117" t="s">
        <v>114</v>
      </c>
      <c r="C68" s="118">
        <v>0</v>
      </c>
      <c r="E68" s="79" t="s">
        <v>98</v>
      </c>
      <c r="F68" s="80"/>
      <c r="G68" s="80"/>
      <c r="H68" s="61">
        <f>$C68</f>
        <v>0</v>
      </c>
      <c r="I68" s="61">
        <f>$C68</f>
        <v>0</v>
      </c>
      <c r="J68" s="61">
        <f t="shared" ref="J68:AQ68" si="39">$C68</f>
        <v>0</v>
      </c>
      <c r="K68" s="61">
        <f t="shared" si="39"/>
        <v>0</v>
      </c>
      <c r="L68" s="61">
        <f t="shared" si="39"/>
        <v>0</v>
      </c>
      <c r="M68" s="61">
        <f t="shared" si="39"/>
        <v>0</v>
      </c>
      <c r="N68" s="61">
        <f t="shared" si="39"/>
        <v>0</v>
      </c>
      <c r="O68" s="61">
        <f t="shared" si="39"/>
        <v>0</v>
      </c>
      <c r="P68" s="61">
        <f t="shared" si="39"/>
        <v>0</v>
      </c>
      <c r="Q68" s="61">
        <f t="shared" si="39"/>
        <v>0</v>
      </c>
      <c r="R68" s="61">
        <f t="shared" si="39"/>
        <v>0</v>
      </c>
      <c r="S68" s="61">
        <f t="shared" si="39"/>
        <v>0</v>
      </c>
      <c r="T68" s="61">
        <f t="shared" si="39"/>
        <v>0</v>
      </c>
      <c r="U68" s="61">
        <f t="shared" si="39"/>
        <v>0</v>
      </c>
      <c r="V68" s="61">
        <f t="shared" si="39"/>
        <v>0</v>
      </c>
      <c r="W68" s="61">
        <f t="shared" si="39"/>
        <v>0</v>
      </c>
      <c r="X68" s="61">
        <f t="shared" si="39"/>
        <v>0</v>
      </c>
      <c r="Y68" s="61">
        <f t="shared" si="39"/>
        <v>0</v>
      </c>
      <c r="Z68" s="61">
        <f t="shared" si="39"/>
        <v>0</v>
      </c>
      <c r="AA68" s="61">
        <f t="shared" si="39"/>
        <v>0</v>
      </c>
      <c r="AB68" s="61">
        <f t="shared" si="39"/>
        <v>0</v>
      </c>
      <c r="AC68" s="61">
        <f t="shared" si="39"/>
        <v>0</v>
      </c>
      <c r="AD68" s="61">
        <f t="shared" si="39"/>
        <v>0</v>
      </c>
      <c r="AE68" s="61">
        <f t="shared" si="39"/>
        <v>0</v>
      </c>
      <c r="AF68" s="61">
        <f t="shared" si="39"/>
        <v>0</v>
      </c>
      <c r="AG68" s="61">
        <f t="shared" si="39"/>
        <v>0</v>
      </c>
      <c r="AH68" s="61">
        <f t="shared" si="39"/>
        <v>0</v>
      </c>
      <c r="AI68" s="61">
        <f t="shared" si="39"/>
        <v>0</v>
      </c>
      <c r="AJ68" s="61">
        <f t="shared" si="39"/>
        <v>0</v>
      </c>
      <c r="AK68" s="61">
        <f t="shared" si="39"/>
        <v>0</v>
      </c>
      <c r="AL68" s="61">
        <f t="shared" si="39"/>
        <v>0</v>
      </c>
      <c r="AM68" s="61">
        <f t="shared" si="39"/>
        <v>0</v>
      </c>
      <c r="AN68" s="61">
        <f t="shared" si="39"/>
        <v>0</v>
      </c>
      <c r="AO68" s="61">
        <f t="shared" si="39"/>
        <v>0</v>
      </c>
      <c r="AP68" s="61">
        <f t="shared" si="39"/>
        <v>0</v>
      </c>
      <c r="AQ68" s="61">
        <f t="shared" si="39"/>
        <v>0</v>
      </c>
    </row>
    <row r="69" spans="1:16365" s="74" customFormat="1" ht="15.75" thickBot="1" x14ac:dyDescent="0.3">
      <c r="A69" s="73"/>
      <c r="B69" s="53"/>
      <c r="C69" s="119"/>
      <c r="E69" s="108" t="s">
        <v>115</v>
      </c>
      <c r="F69" s="109" t="s">
        <v>107</v>
      </c>
      <c r="G69" s="109"/>
      <c r="H69" s="55">
        <f>(H68/$C$40)*H67</f>
        <v>0</v>
      </c>
      <c r="I69" s="55">
        <f>(I68/$C$40)*I67</f>
        <v>0</v>
      </c>
      <c r="J69" s="55">
        <f t="shared" ref="J69:AQ69" si="40">(J68/$C$40)*J67</f>
        <v>0</v>
      </c>
      <c r="K69" s="55">
        <f t="shared" si="40"/>
        <v>0</v>
      </c>
      <c r="L69" s="55">
        <f t="shared" si="40"/>
        <v>0</v>
      </c>
      <c r="M69" s="55">
        <f t="shared" si="40"/>
        <v>0</v>
      </c>
      <c r="N69" s="55">
        <f t="shared" si="40"/>
        <v>0</v>
      </c>
      <c r="O69" s="55">
        <f t="shared" si="40"/>
        <v>0</v>
      </c>
      <c r="P69" s="55">
        <f t="shared" si="40"/>
        <v>0</v>
      </c>
      <c r="Q69" s="55">
        <f t="shared" si="40"/>
        <v>0</v>
      </c>
      <c r="R69" s="55">
        <f t="shared" si="40"/>
        <v>0</v>
      </c>
      <c r="S69" s="55">
        <f t="shared" si="40"/>
        <v>0</v>
      </c>
      <c r="T69" s="55">
        <f t="shared" si="40"/>
        <v>0</v>
      </c>
      <c r="U69" s="55">
        <f t="shared" si="40"/>
        <v>0</v>
      </c>
      <c r="V69" s="55">
        <f t="shared" si="40"/>
        <v>0</v>
      </c>
      <c r="W69" s="55">
        <f t="shared" si="40"/>
        <v>0</v>
      </c>
      <c r="X69" s="55">
        <f t="shared" si="40"/>
        <v>0</v>
      </c>
      <c r="Y69" s="55">
        <f t="shared" si="40"/>
        <v>0</v>
      </c>
      <c r="Z69" s="55">
        <f t="shared" si="40"/>
        <v>0</v>
      </c>
      <c r="AA69" s="55">
        <f t="shared" si="40"/>
        <v>0</v>
      </c>
      <c r="AB69" s="55">
        <f t="shared" si="40"/>
        <v>0</v>
      </c>
      <c r="AC69" s="55">
        <f t="shared" si="40"/>
        <v>0</v>
      </c>
      <c r="AD69" s="55">
        <f t="shared" si="40"/>
        <v>0</v>
      </c>
      <c r="AE69" s="55">
        <f t="shared" si="40"/>
        <v>0</v>
      </c>
      <c r="AF69" s="55">
        <f t="shared" si="40"/>
        <v>0</v>
      </c>
      <c r="AG69" s="55">
        <f t="shared" si="40"/>
        <v>0</v>
      </c>
      <c r="AH69" s="55">
        <f t="shared" si="40"/>
        <v>0</v>
      </c>
      <c r="AI69" s="55">
        <f t="shared" si="40"/>
        <v>0</v>
      </c>
      <c r="AJ69" s="55">
        <f t="shared" si="40"/>
        <v>0</v>
      </c>
      <c r="AK69" s="55">
        <f t="shared" si="40"/>
        <v>0</v>
      </c>
      <c r="AL69" s="55">
        <f t="shared" si="40"/>
        <v>0</v>
      </c>
      <c r="AM69" s="55">
        <f t="shared" si="40"/>
        <v>0</v>
      </c>
      <c r="AN69" s="55">
        <f t="shared" si="40"/>
        <v>0</v>
      </c>
      <c r="AO69" s="55">
        <f t="shared" si="40"/>
        <v>0</v>
      </c>
      <c r="AP69" s="55">
        <f t="shared" si="40"/>
        <v>0</v>
      </c>
      <c r="AQ69" s="55">
        <f t="shared" si="40"/>
        <v>0</v>
      </c>
    </row>
    <row r="70" spans="1:16365" s="74" customFormat="1" x14ac:dyDescent="0.25">
      <c r="A70" s="73"/>
      <c r="B70" s="120" t="s">
        <v>116</v>
      </c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  <c r="FC70" s="73"/>
      <c r="FD70" s="73"/>
      <c r="FE70" s="73"/>
      <c r="FF70" s="73"/>
      <c r="FG70" s="73"/>
      <c r="FH70" s="73"/>
      <c r="FI70" s="73"/>
      <c r="FJ70" s="73"/>
      <c r="FK70" s="73"/>
      <c r="FL70" s="73"/>
      <c r="FM70" s="73"/>
      <c r="FN70" s="73"/>
      <c r="FO70" s="73"/>
      <c r="FP70" s="73"/>
      <c r="FQ70" s="73"/>
      <c r="FR70" s="73"/>
      <c r="FS70" s="73"/>
      <c r="FT70" s="73"/>
      <c r="FU70" s="73"/>
      <c r="FV70" s="73"/>
      <c r="FW70" s="73"/>
      <c r="FX70" s="73"/>
      <c r="FY70" s="73"/>
      <c r="FZ70" s="73"/>
      <c r="GA70" s="73"/>
      <c r="GB70" s="73"/>
      <c r="GC70" s="73"/>
      <c r="GD70" s="73"/>
      <c r="GE70" s="73"/>
      <c r="GF70" s="73"/>
      <c r="GG70" s="73"/>
      <c r="GH70" s="73"/>
      <c r="GI70" s="73"/>
      <c r="GJ70" s="73"/>
      <c r="GK70" s="73"/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  <c r="JD70" s="73"/>
      <c r="JE70" s="73"/>
      <c r="JF70" s="73"/>
      <c r="JG70" s="73"/>
      <c r="JH70" s="73"/>
      <c r="JI70" s="73"/>
      <c r="JJ70" s="73"/>
      <c r="JK70" s="73"/>
      <c r="JL70" s="73"/>
      <c r="JM70" s="73"/>
      <c r="JN70" s="73"/>
      <c r="JO70" s="73"/>
      <c r="JP70" s="73"/>
      <c r="JQ70" s="73"/>
      <c r="JR70" s="73"/>
      <c r="JS70" s="73"/>
      <c r="JT70" s="73"/>
      <c r="JU70" s="73"/>
      <c r="JV70" s="73"/>
      <c r="JW70" s="73"/>
      <c r="JX70" s="73"/>
      <c r="JY70" s="73"/>
      <c r="JZ70" s="73"/>
      <c r="KA70" s="73"/>
      <c r="KB70" s="73"/>
      <c r="KC70" s="73"/>
      <c r="KD70" s="73"/>
      <c r="KE70" s="73"/>
      <c r="KF70" s="73"/>
      <c r="KG70" s="73"/>
      <c r="KH70" s="73"/>
      <c r="KI70" s="73"/>
      <c r="KJ70" s="73"/>
      <c r="KK70" s="73"/>
      <c r="KL70" s="73"/>
      <c r="KM70" s="73"/>
      <c r="KN70" s="73"/>
      <c r="KO70" s="73"/>
      <c r="KP70" s="73"/>
      <c r="KQ70" s="73"/>
      <c r="KR70" s="73"/>
      <c r="KS70" s="73"/>
      <c r="KT70" s="73"/>
      <c r="KU70" s="73"/>
      <c r="KV70" s="73"/>
      <c r="KW70" s="73"/>
      <c r="KX70" s="73"/>
      <c r="KY70" s="73"/>
      <c r="KZ70" s="73"/>
      <c r="LA70" s="73"/>
      <c r="LB70" s="73"/>
      <c r="LC70" s="73"/>
      <c r="LD70" s="73"/>
      <c r="LE70" s="73"/>
      <c r="LF70" s="73"/>
      <c r="LG70" s="73"/>
      <c r="LH70" s="73"/>
      <c r="LI70" s="73"/>
      <c r="LJ70" s="73"/>
      <c r="LK70" s="73"/>
      <c r="LL70" s="73"/>
      <c r="LM70" s="73"/>
      <c r="LN70" s="73"/>
      <c r="LO70" s="73"/>
      <c r="LP70" s="73"/>
      <c r="LQ70" s="73"/>
      <c r="LR70" s="73"/>
      <c r="LS70" s="73"/>
      <c r="LT70" s="73"/>
      <c r="LU70" s="73"/>
      <c r="LV70" s="73"/>
      <c r="LW70" s="73"/>
      <c r="LX70" s="73"/>
      <c r="LY70" s="73"/>
      <c r="LZ70" s="73"/>
      <c r="MA70" s="73"/>
      <c r="MB70" s="73"/>
      <c r="MC70" s="73"/>
      <c r="MD70" s="73"/>
      <c r="ME70" s="73"/>
      <c r="MF70" s="73"/>
      <c r="MG70" s="73"/>
      <c r="MH70" s="73"/>
      <c r="MI70" s="73"/>
      <c r="MJ70" s="73"/>
      <c r="MK70" s="73"/>
      <c r="ML70" s="73"/>
      <c r="MM70" s="73"/>
      <c r="MN70" s="73"/>
      <c r="MO70" s="73"/>
      <c r="MP70" s="73"/>
      <c r="MQ70" s="73"/>
      <c r="MR70" s="73"/>
      <c r="MS70" s="73"/>
      <c r="MT70" s="73"/>
      <c r="MU70" s="73"/>
      <c r="MV70" s="73"/>
      <c r="MW70" s="73"/>
      <c r="MX70" s="73"/>
      <c r="MY70" s="73"/>
      <c r="MZ70" s="73"/>
      <c r="NA70" s="73"/>
      <c r="NB70" s="73"/>
      <c r="NC70" s="73"/>
      <c r="ND70" s="73"/>
      <c r="NE70" s="73"/>
      <c r="NF70" s="73"/>
      <c r="NG70" s="73"/>
      <c r="NH70" s="73"/>
      <c r="NI70" s="73"/>
      <c r="NJ70" s="73"/>
      <c r="NK70" s="73"/>
      <c r="NL70" s="73"/>
      <c r="NM70" s="73"/>
      <c r="NN70" s="73"/>
      <c r="NO70" s="73"/>
      <c r="NP70" s="73"/>
      <c r="NQ70" s="73"/>
      <c r="NR70" s="73"/>
      <c r="NS70" s="73"/>
      <c r="NT70" s="73"/>
      <c r="NU70" s="73"/>
      <c r="NV70" s="73"/>
      <c r="NW70" s="73"/>
      <c r="NX70" s="73"/>
      <c r="NY70" s="73"/>
      <c r="NZ70" s="73"/>
      <c r="OA70" s="73"/>
      <c r="OB70" s="73"/>
      <c r="OC70" s="73"/>
      <c r="OD70" s="73"/>
      <c r="OE70" s="73"/>
      <c r="OF70" s="73"/>
      <c r="OG70" s="73"/>
      <c r="OH70" s="73"/>
      <c r="OI70" s="73"/>
      <c r="OJ70" s="73"/>
      <c r="OK70" s="73"/>
      <c r="OL70" s="73"/>
      <c r="OM70" s="73"/>
      <c r="ON70" s="73"/>
      <c r="OO70" s="73"/>
      <c r="OP70" s="73"/>
      <c r="OQ70" s="73"/>
      <c r="OR70" s="73"/>
      <c r="OS70" s="73"/>
      <c r="OT70" s="73"/>
      <c r="OU70" s="73"/>
      <c r="OV70" s="73"/>
      <c r="OW70" s="73"/>
      <c r="OX70" s="73"/>
      <c r="OY70" s="73"/>
      <c r="OZ70" s="73"/>
      <c r="PA70" s="73"/>
      <c r="PB70" s="73"/>
      <c r="PC70" s="73"/>
      <c r="PD70" s="73"/>
      <c r="PE70" s="73"/>
      <c r="PF70" s="73"/>
      <c r="PG70" s="73"/>
      <c r="PH70" s="73"/>
      <c r="PI70" s="73"/>
      <c r="PJ70" s="73"/>
      <c r="PK70" s="73"/>
      <c r="PL70" s="73"/>
      <c r="PM70" s="73"/>
      <c r="PN70" s="73"/>
      <c r="PO70" s="73"/>
      <c r="PP70" s="73"/>
      <c r="PQ70" s="73"/>
      <c r="PR70" s="73"/>
      <c r="PS70" s="73"/>
      <c r="PT70" s="73"/>
      <c r="PU70" s="73"/>
      <c r="PV70" s="73"/>
      <c r="PW70" s="73"/>
      <c r="PX70" s="73"/>
      <c r="PY70" s="73"/>
      <c r="PZ70" s="73"/>
      <c r="QA70" s="73"/>
      <c r="QB70" s="73"/>
      <c r="QC70" s="73"/>
      <c r="QD70" s="73"/>
      <c r="QE70" s="73"/>
      <c r="QF70" s="73"/>
      <c r="QG70" s="73"/>
      <c r="QH70" s="73"/>
      <c r="QI70" s="73"/>
      <c r="QJ70" s="73"/>
      <c r="QK70" s="73"/>
      <c r="QL70" s="73"/>
      <c r="QM70" s="73"/>
      <c r="QN70" s="73"/>
      <c r="QO70" s="73"/>
      <c r="QP70" s="73"/>
      <c r="QQ70" s="73"/>
      <c r="QR70" s="73"/>
      <c r="QS70" s="73"/>
      <c r="QT70" s="73"/>
      <c r="QU70" s="73"/>
      <c r="QV70" s="73"/>
      <c r="QW70" s="73"/>
      <c r="QX70" s="73"/>
      <c r="QY70" s="73"/>
      <c r="QZ70" s="73"/>
      <c r="RA70" s="73"/>
      <c r="RB70" s="73"/>
      <c r="RC70" s="73"/>
      <c r="RD70" s="73"/>
      <c r="RE70" s="73"/>
      <c r="RF70" s="73"/>
      <c r="RG70" s="73"/>
      <c r="RH70" s="73"/>
      <c r="RI70" s="73"/>
      <c r="RJ70" s="73"/>
      <c r="RK70" s="73"/>
      <c r="RL70" s="73"/>
      <c r="RM70" s="73"/>
      <c r="RN70" s="73"/>
      <c r="RO70" s="73"/>
      <c r="RP70" s="73"/>
      <c r="RQ70" s="73"/>
      <c r="RR70" s="73"/>
      <c r="RS70" s="73"/>
      <c r="RT70" s="73"/>
      <c r="RU70" s="73"/>
      <c r="RV70" s="73"/>
      <c r="RW70" s="73"/>
      <c r="RX70" s="73"/>
      <c r="RY70" s="73"/>
      <c r="RZ70" s="73"/>
      <c r="SA70" s="73"/>
      <c r="SB70" s="73"/>
      <c r="SC70" s="73"/>
      <c r="SD70" s="73"/>
      <c r="SE70" s="73"/>
      <c r="SF70" s="73"/>
      <c r="SG70" s="73"/>
      <c r="SH70" s="73"/>
      <c r="SI70" s="73"/>
      <c r="SJ70" s="73"/>
      <c r="SK70" s="73"/>
      <c r="SL70" s="73"/>
      <c r="SM70" s="73"/>
      <c r="SN70" s="73"/>
      <c r="SO70" s="73"/>
      <c r="SP70" s="73"/>
      <c r="SQ70" s="73"/>
      <c r="SR70" s="73"/>
      <c r="SS70" s="73"/>
      <c r="ST70" s="73"/>
      <c r="SU70" s="73"/>
      <c r="SV70" s="73"/>
      <c r="SW70" s="73"/>
      <c r="SX70" s="73"/>
      <c r="SY70" s="73"/>
      <c r="SZ70" s="73"/>
      <c r="TA70" s="73"/>
      <c r="TB70" s="73"/>
      <c r="TC70" s="73"/>
      <c r="TD70" s="73"/>
      <c r="TE70" s="73"/>
      <c r="TF70" s="73"/>
      <c r="TG70" s="73"/>
      <c r="TH70" s="73"/>
      <c r="TI70" s="73"/>
      <c r="TJ70" s="73"/>
      <c r="TK70" s="73"/>
      <c r="TL70" s="73"/>
      <c r="TM70" s="73"/>
      <c r="TN70" s="73"/>
      <c r="TO70" s="73"/>
      <c r="TP70" s="73"/>
      <c r="TQ70" s="73"/>
      <c r="TR70" s="73"/>
      <c r="TS70" s="73"/>
      <c r="TT70" s="73"/>
      <c r="TU70" s="73"/>
      <c r="TV70" s="73"/>
      <c r="TW70" s="73"/>
      <c r="TX70" s="73"/>
      <c r="TY70" s="73"/>
      <c r="TZ70" s="73"/>
      <c r="UA70" s="73"/>
      <c r="UB70" s="73"/>
      <c r="UC70" s="73"/>
      <c r="UD70" s="73"/>
      <c r="UE70" s="73"/>
      <c r="UF70" s="73"/>
      <c r="UG70" s="73"/>
      <c r="UH70" s="73"/>
      <c r="UI70" s="73"/>
      <c r="UJ70" s="73"/>
      <c r="UK70" s="73"/>
      <c r="UL70" s="73"/>
      <c r="UM70" s="73"/>
      <c r="UN70" s="73"/>
      <c r="UO70" s="73"/>
      <c r="UP70" s="73"/>
      <c r="UQ70" s="73"/>
      <c r="UR70" s="73"/>
      <c r="US70" s="73"/>
      <c r="UT70" s="73"/>
      <c r="UU70" s="73"/>
      <c r="UV70" s="73"/>
      <c r="UW70" s="73"/>
      <c r="UX70" s="73"/>
      <c r="UY70" s="73"/>
      <c r="UZ70" s="73"/>
      <c r="VA70" s="73"/>
      <c r="VB70" s="73"/>
      <c r="VC70" s="73"/>
      <c r="VD70" s="73"/>
      <c r="VE70" s="73"/>
      <c r="VF70" s="73"/>
      <c r="VG70" s="73"/>
      <c r="VH70" s="73"/>
      <c r="VI70" s="73"/>
      <c r="VJ70" s="73"/>
      <c r="VK70" s="73"/>
      <c r="VL70" s="73"/>
      <c r="VM70" s="73"/>
      <c r="VN70" s="73"/>
      <c r="VO70" s="73"/>
      <c r="VP70" s="73"/>
      <c r="VQ70" s="73"/>
      <c r="VR70" s="73"/>
      <c r="VS70" s="73"/>
      <c r="VT70" s="73"/>
      <c r="VU70" s="73"/>
      <c r="VV70" s="73"/>
      <c r="VW70" s="73"/>
      <c r="VX70" s="73"/>
      <c r="VY70" s="73"/>
      <c r="VZ70" s="73"/>
      <c r="WA70" s="73"/>
      <c r="WB70" s="73"/>
      <c r="WC70" s="73"/>
      <c r="WD70" s="73"/>
      <c r="WE70" s="73"/>
      <c r="WF70" s="73"/>
      <c r="WG70" s="73"/>
      <c r="WH70" s="73"/>
      <c r="WI70" s="73"/>
      <c r="WJ70" s="73"/>
      <c r="WK70" s="73"/>
      <c r="WL70" s="73"/>
      <c r="WM70" s="73"/>
      <c r="WN70" s="73"/>
      <c r="WO70" s="73"/>
      <c r="WP70" s="73"/>
      <c r="WQ70" s="73"/>
      <c r="WR70" s="73"/>
      <c r="WS70" s="73"/>
      <c r="WT70" s="73"/>
      <c r="WU70" s="73"/>
      <c r="WV70" s="73"/>
      <c r="WW70" s="73"/>
      <c r="WX70" s="73"/>
      <c r="WY70" s="73"/>
      <c r="WZ70" s="73"/>
      <c r="XA70" s="73"/>
      <c r="XB70" s="73"/>
      <c r="XC70" s="73"/>
      <c r="XD70" s="73"/>
      <c r="XE70" s="73"/>
      <c r="XF70" s="73"/>
      <c r="XG70" s="73"/>
      <c r="XH70" s="73"/>
      <c r="XI70" s="73"/>
      <c r="XJ70" s="73"/>
      <c r="XK70" s="73"/>
      <c r="XL70" s="73"/>
      <c r="XM70" s="73"/>
      <c r="XN70" s="73"/>
      <c r="XO70" s="73"/>
      <c r="XP70" s="73"/>
      <c r="XQ70" s="73"/>
      <c r="XR70" s="73"/>
      <c r="XS70" s="73"/>
      <c r="XT70" s="73"/>
      <c r="XU70" s="73"/>
      <c r="XV70" s="73"/>
      <c r="XW70" s="73"/>
      <c r="XX70" s="73"/>
      <c r="XY70" s="73"/>
      <c r="XZ70" s="73"/>
      <c r="YA70" s="73"/>
      <c r="YB70" s="73"/>
      <c r="YC70" s="73"/>
      <c r="YD70" s="73"/>
      <c r="YE70" s="73"/>
      <c r="YF70" s="73"/>
      <c r="YG70" s="73"/>
      <c r="YH70" s="73"/>
      <c r="YI70" s="73"/>
      <c r="YJ70" s="73"/>
      <c r="YK70" s="73"/>
      <c r="YL70" s="73"/>
      <c r="YM70" s="73"/>
      <c r="YN70" s="73"/>
      <c r="YO70" s="73"/>
      <c r="YP70" s="73"/>
      <c r="YQ70" s="73"/>
      <c r="YR70" s="73"/>
      <c r="YS70" s="73"/>
      <c r="YT70" s="73"/>
      <c r="YU70" s="73"/>
      <c r="YV70" s="73"/>
      <c r="YW70" s="73"/>
      <c r="YX70" s="73"/>
      <c r="YY70" s="73"/>
      <c r="YZ70" s="73"/>
      <c r="ZA70" s="73"/>
      <c r="ZB70" s="73"/>
      <c r="ZC70" s="73"/>
      <c r="ZD70" s="73"/>
      <c r="ZE70" s="73"/>
      <c r="ZF70" s="73"/>
      <c r="ZG70" s="73"/>
      <c r="ZH70" s="73"/>
      <c r="ZI70" s="73"/>
      <c r="ZJ70" s="73"/>
      <c r="ZK70" s="73"/>
      <c r="ZL70" s="73"/>
      <c r="ZM70" s="73"/>
      <c r="ZN70" s="73"/>
      <c r="ZO70" s="73"/>
      <c r="ZP70" s="73"/>
      <c r="ZQ70" s="73"/>
      <c r="ZR70" s="73"/>
      <c r="ZS70" s="73"/>
      <c r="ZT70" s="73"/>
      <c r="ZU70" s="73"/>
      <c r="ZV70" s="73"/>
      <c r="ZW70" s="73"/>
      <c r="ZX70" s="73"/>
      <c r="ZY70" s="73"/>
      <c r="ZZ70" s="73"/>
      <c r="AAA70" s="73"/>
      <c r="AAB70" s="73"/>
      <c r="AAC70" s="73"/>
      <c r="AAD70" s="73"/>
      <c r="AAE70" s="73"/>
      <c r="AAF70" s="73"/>
      <c r="AAG70" s="73"/>
      <c r="AAH70" s="73"/>
      <c r="AAI70" s="73"/>
      <c r="AAJ70" s="73"/>
      <c r="AAK70" s="73"/>
      <c r="AAL70" s="73"/>
      <c r="AAM70" s="73"/>
      <c r="AAN70" s="73"/>
      <c r="AAO70" s="73"/>
      <c r="AAP70" s="73"/>
      <c r="AAQ70" s="73"/>
      <c r="AAR70" s="73"/>
      <c r="AAS70" s="73"/>
      <c r="AAT70" s="73"/>
      <c r="AAU70" s="73"/>
      <c r="AAV70" s="73"/>
      <c r="AAW70" s="73"/>
      <c r="AAX70" s="73"/>
      <c r="AAY70" s="73"/>
      <c r="AAZ70" s="73"/>
      <c r="ABA70" s="73"/>
      <c r="ABB70" s="73"/>
      <c r="ABC70" s="73"/>
      <c r="ABD70" s="73"/>
      <c r="ABE70" s="73"/>
      <c r="ABF70" s="73"/>
      <c r="ABG70" s="73"/>
      <c r="ABH70" s="73"/>
      <c r="ABI70" s="73"/>
      <c r="ABJ70" s="73"/>
      <c r="ABK70" s="73"/>
      <c r="ABL70" s="73"/>
      <c r="ABM70" s="73"/>
      <c r="ABN70" s="73"/>
      <c r="ABO70" s="73"/>
      <c r="ABP70" s="73"/>
      <c r="ABQ70" s="73"/>
      <c r="ABR70" s="73"/>
      <c r="ABS70" s="73"/>
      <c r="ABT70" s="73"/>
      <c r="ABU70" s="73"/>
      <c r="ABV70" s="73"/>
      <c r="ABW70" s="73"/>
      <c r="ABX70" s="73"/>
      <c r="ABY70" s="73"/>
      <c r="ABZ70" s="73"/>
      <c r="ACA70" s="73"/>
      <c r="ACB70" s="73"/>
      <c r="ACC70" s="73"/>
      <c r="ACD70" s="73"/>
      <c r="ACE70" s="73"/>
      <c r="ACF70" s="73"/>
      <c r="ACG70" s="73"/>
      <c r="ACH70" s="73"/>
      <c r="ACI70" s="73"/>
      <c r="ACJ70" s="73"/>
      <c r="ACK70" s="73"/>
      <c r="ACL70" s="73"/>
      <c r="ACM70" s="73"/>
      <c r="ACN70" s="73"/>
      <c r="ACO70" s="73"/>
      <c r="ACP70" s="73"/>
      <c r="ACQ70" s="73"/>
      <c r="ACR70" s="73"/>
      <c r="ACS70" s="73"/>
      <c r="ACT70" s="73"/>
      <c r="ACU70" s="73"/>
      <c r="ACV70" s="73"/>
      <c r="ACW70" s="73"/>
      <c r="ACX70" s="73"/>
      <c r="ACY70" s="73"/>
      <c r="ACZ70" s="73"/>
      <c r="ADA70" s="73"/>
      <c r="ADB70" s="73"/>
      <c r="ADC70" s="73"/>
      <c r="ADD70" s="73"/>
      <c r="ADE70" s="73"/>
      <c r="ADF70" s="73"/>
      <c r="ADG70" s="73"/>
      <c r="ADH70" s="73"/>
      <c r="ADI70" s="73"/>
      <c r="ADJ70" s="73"/>
      <c r="ADK70" s="73"/>
      <c r="ADL70" s="73"/>
      <c r="ADM70" s="73"/>
      <c r="ADN70" s="73"/>
      <c r="ADO70" s="73"/>
      <c r="ADP70" s="73"/>
      <c r="ADQ70" s="73"/>
      <c r="ADR70" s="73"/>
      <c r="ADS70" s="73"/>
      <c r="ADT70" s="73"/>
      <c r="ADU70" s="73"/>
      <c r="ADV70" s="73"/>
      <c r="ADW70" s="73"/>
      <c r="ADX70" s="73"/>
      <c r="ADY70" s="73"/>
      <c r="ADZ70" s="73"/>
      <c r="AEA70" s="73"/>
      <c r="AEB70" s="73"/>
      <c r="AEC70" s="73"/>
      <c r="AED70" s="73"/>
      <c r="AEE70" s="73"/>
      <c r="AEF70" s="73"/>
      <c r="AEG70" s="73"/>
      <c r="AEH70" s="73"/>
      <c r="AEI70" s="73"/>
      <c r="AEJ70" s="73"/>
      <c r="AEK70" s="73"/>
      <c r="AEL70" s="73"/>
      <c r="AEM70" s="73"/>
      <c r="AEN70" s="73"/>
      <c r="AEO70" s="73"/>
      <c r="AEP70" s="73"/>
      <c r="AEQ70" s="73"/>
      <c r="AER70" s="73"/>
      <c r="AES70" s="73"/>
      <c r="AET70" s="73"/>
      <c r="AEU70" s="73"/>
      <c r="AEV70" s="73"/>
      <c r="AEW70" s="73"/>
      <c r="AEX70" s="73"/>
      <c r="AEY70" s="73"/>
      <c r="AEZ70" s="73"/>
      <c r="AFA70" s="73"/>
      <c r="AFB70" s="73"/>
      <c r="AFC70" s="73"/>
      <c r="AFD70" s="73"/>
      <c r="AFE70" s="73"/>
      <c r="AFF70" s="73"/>
      <c r="AFG70" s="73"/>
      <c r="AFH70" s="73"/>
      <c r="AFI70" s="73"/>
      <c r="AFJ70" s="73"/>
      <c r="AFK70" s="73"/>
      <c r="AFL70" s="73"/>
      <c r="AFM70" s="73"/>
      <c r="AFN70" s="73"/>
      <c r="AFO70" s="73"/>
      <c r="AFP70" s="73"/>
      <c r="AFQ70" s="73"/>
      <c r="AFR70" s="73"/>
      <c r="AFS70" s="73"/>
      <c r="AFT70" s="73"/>
      <c r="AFU70" s="73"/>
      <c r="AFV70" s="73"/>
      <c r="AFW70" s="73"/>
      <c r="AFX70" s="73"/>
      <c r="AFY70" s="73"/>
      <c r="AFZ70" s="73"/>
      <c r="AGA70" s="73"/>
      <c r="AGB70" s="73"/>
      <c r="AGC70" s="73"/>
      <c r="AGD70" s="73"/>
      <c r="AGE70" s="73"/>
      <c r="AGF70" s="73"/>
      <c r="AGG70" s="73"/>
      <c r="AGH70" s="73"/>
      <c r="AGI70" s="73"/>
      <c r="AGJ70" s="73"/>
      <c r="AGK70" s="73"/>
      <c r="AGL70" s="73"/>
      <c r="AGM70" s="73"/>
      <c r="AGN70" s="73"/>
      <c r="AGO70" s="73"/>
      <c r="AGP70" s="73"/>
      <c r="AGQ70" s="73"/>
      <c r="AGR70" s="73"/>
      <c r="AGS70" s="73"/>
      <c r="AGT70" s="73"/>
      <c r="AGU70" s="73"/>
      <c r="AGV70" s="73"/>
      <c r="AGW70" s="73"/>
      <c r="AGX70" s="73"/>
      <c r="AGY70" s="73"/>
      <c r="AGZ70" s="73"/>
      <c r="AHA70" s="73"/>
      <c r="AHB70" s="73"/>
      <c r="AHC70" s="73"/>
      <c r="AHD70" s="73"/>
      <c r="AHE70" s="73"/>
      <c r="AHF70" s="73"/>
      <c r="AHG70" s="73"/>
      <c r="AHH70" s="73"/>
      <c r="AHI70" s="73"/>
      <c r="AHJ70" s="73"/>
      <c r="AHK70" s="73"/>
      <c r="AHL70" s="73"/>
      <c r="AHM70" s="73"/>
      <c r="AHN70" s="73"/>
      <c r="AHO70" s="73"/>
      <c r="AHP70" s="73"/>
      <c r="AHQ70" s="73"/>
      <c r="AHR70" s="73"/>
      <c r="AHS70" s="73"/>
      <c r="AHT70" s="73"/>
      <c r="AHU70" s="73"/>
      <c r="AHV70" s="73"/>
      <c r="AHW70" s="73"/>
      <c r="AHX70" s="73"/>
      <c r="AHY70" s="73"/>
      <c r="AHZ70" s="73"/>
      <c r="AIA70" s="73"/>
      <c r="AIB70" s="73"/>
      <c r="AIC70" s="73"/>
      <c r="AID70" s="73"/>
      <c r="AIE70" s="73"/>
      <c r="AIF70" s="73"/>
      <c r="AIG70" s="73"/>
      <c r="AIH70" s="73"/>
      <c r="AII70" s="73"/>
      <c r="AIJ70" s="73"/>
      <c r="AIK70" s="73"/>
      <c r="AIL70" s="73"/>
      <c r="AIM70" s="73"/>
      <c r="AIN70" s="73"/>
      <c r="AIO70" s="73"/>
      <c r="AIP70" s="73"/>
      <c r="AIQ70" s="73"/>
      <c r="AIR70" s="73"/>
      <c r="AIS70" s="73"/>
      <c r="AIT70" s="73"/>
      <c r="AIU70" s="73"/>
      <c r="AIV70" s="73"/>
      <c r="AIW70" s="73"/>
      <c r="AIX70" s="73"/>
      <c r="AIY70" s="73"/>
      <c r="AIZ70" s="73"/>
      <c r="AJA70" s="73"/>
      <c r="AJB70" s="73"/>
      <c r="AJC70" s="73"/>
      <c r="AJD70" s="73"/>
      <c r="AJE70" s="73"/>
      <c r="AJF70" s="73"/>
      <c r="AJG70" s="73"/>
      <c r="AJH70" s="73"/>
      <c r="AJI70" s="73"/>
      <c r="AJJ70" s="73"/>
      <c r="AJK70" s="73"/>
      <c r="AJL70" s="73"/>
      <c r="AJM70" s="73"/>
      <c r="AJN70" s="73"/>
      <c r="AJO70" s="73"/>
      <c r="AJP70" s="73"/>
      <c r="AJQ70" s="73"/>
      <c r="AJR70" s="73"/>
      <c r="AJS70" s="73"/>
      <c r="AJT70" s="73"/>
      <c r="AJU70" s="73"/>
      <c r="AJV70" s="73"/>
      <c r="AJW70" s="73"/>
      <c r="AJX70" s="73"/>
      <c r="AJY70" s="73"/>
      <c r="AJZ70" s="73"/>
      <c r="AKA70" s="73"/>
      <c r="AKB70" s="73"/>
      <c r="AKC70" s="73"/>
      <c r="AKD70" s="73"/>
      <c r="AKE70" s="73"/>
      <c r="AKF70" s="73"/>
      <c r="AKG70" s="73"/>
      <c r="AKH70" s="73"/>
      <c r="AKI70" s="73"/>
      <c r="AKJ70" s="73"/>
      <c r="AKK70" s="73"/>
      <c r="AKL70" s="73"/>
      <c r="AKM70" s="73"/>
      <c r="AKN70" s="73"/>
      <c r="AKO70" s="73"/>
      <c r="AKP70" s="73"/>
      <c r="AKQ70" s="73"/>
      <c r="AKR70" s="73"/>
      <c r="AKS70" s="73"/>
      <c r="AKT70" s="73"/>
      <c r="AKU70" s="73"/>
      <c r="AKV70" s="73"/>
      <c r="AKW70" s="73"/>
      <c r="AKX70" s="73"/>
      <c r="AKY70" s="73"/>
      <c r="AKZ70" s="73"/>
      <c r="ALA70" s="73"/>
      <c r="ALB70" s="73"/>
      <c r="ALC70" s="73"/>
      <c r="ALD70" s="73"/>
      <c r="ALE70" s="73"/>
      <c r="ALF70" s="73"/>
      <c r="ALG70" s="73"/>
      <c r="ALH70" s="73"/>
      <c r="ALI70" s="73"/>
      <c r="ALJ70" s="73"/>
      <c r="ALK70" s="73"/>
      <c r="ALL70" s="73"/>
      <c r="ALM70" s="73"/>
      <c r="ALN70" s="73"/>
      <c r="ALO70" s="73"/>
      <c r="ALP70" s="73"/>
      <c r="ALQ70" s="73"/>
      <c r="ALR70" s="73"/>
      <c r="ALS70" s="73"/>
      <c r="ALT70" s="73"/>
      <c r="ALU70" s="73"/>
      <c r="ALV70" s="73"/>
      <c r="ALW70" s="73"/>
      <c r="ALX70" s="73"/>
      <c r="ALY70" s="73"/>
      <c r="ALZ70" s="73"/>
      <c r="AMA70" s="73"/>
      <c r="AMB70" s="73"/>
      <c r="AMC70" s="73"/>
      <c r="AMD70" s="73"/>
      <c r="AME70" s="73"/>
      <c r="AMF70" s="73"/>
      <c r="AMG70" s="73"/>
      <c r="AMH70" s="73"/>
      <c r="AMI70" s="73"/>
      <c r="AMJ70" s="73"/>
      <c r="AMK70" s="73"/>
      <c r="AML70" s="73"/>
      <c r="AMM70" s="73"/>
      <c r="AMN70" s="73"/>
      <c r="AMO70" s="73"/>
      <c r="AMP70" s="73"/>
      <c r="AMQ70" s="73"/>
      <c r="AMR70" s="73"/>
      <c r="AMS70" s="73"/>
      <c r="AMT70" s="73"/>
      <c r="AMU70" s="73"/>
      <c r="AMV70" s="73"/>
      <c r="AMW70" s="73"/>
      <c r="AMX70" s="73"/>
      <c r="AMY70" s="73"/>
      <c r="AMZ70" s="73"/>
      <c r="ANA70" s="73"/>
      <c r="ANB70" s="73"/>
      <c r="ANC70" s="73"/>
      <c r="AND70" s="73"/>
      <c r="ANE70" s="73"/>
      <c r="ANF70" s="73"/>
      <c r="ANG70" s="73"/>
      <c r="ANH70" s="73"/>
      <c r="ANI70" s="73"/>
      <c r="ANJ70" s="73"/>
      <c r="ANK70" s="73"/>
      <c r="ANL70" s="73"/>
      <c r="ANM70" s="73"/>
      <c r="ANN70" s="73"/>
      <c r="ANO70" s="73"/>
      <c r="ANP70" s="73"/>
      <c r="ANQ70" s="73"/>
      <c r="ANR70" s="73"/>
      <c r="ANS70" s="73"/>
      <c r="ANT70" s="73"/>
      <c r="ANU70" s="73"/>
      <c r="ANV70" s="73"/>
      <c r="ANW70" s="73"/>
      <c r="ANX70" s="73"/>
      <c r="ANY70" s="73"/>
      <c r="ANZ70" s="73"/>
      <c r="AOA70" s="73"/>
      <c r="AOB70" s="73"/>
      <c r="AOC70" s="73"/>
      <c r="AOD70" s="73"/>
      <c r="AOE70" s="73"/>
      <c r="AOF70" s="73"/>
      <c r="AOG70" s="73"/>
      <c r="AOH70" s="73"/>
      <c r="AOI70" s="73"/>
      <c r="AOJ70" s="73"/>
      <c r="AOK70" s="73"/>
      <c r="AOL70" s="73"/>
      <c r="AOM70" s="73"/>
      <c r="AON70" s="73"/>
      <c r="AOO70" s="73"/>
      <c r="AOP70" s="73"/>
      <c r="AOQ70" s="73"/>
      <c r="AOR70" s="73"/>
      <c r="AOS70" s="73"/>
      <c r="AOT70" s="73"/>
      <c r="AOU70" s="73"/>
      <c r="AOV70" s="73"/>
      <c r="AOW70" s="73"/>
      <c r="AOX70" s="73"/>
      <c r="AOY70" s="73"/>
      <c r="AOZ70" s="73"/>
      <c r="APA70" s="73"/>
      <c r="APB70" s="73"/>
      <c r="APC70" s="73"/>
      <c r="APD70" s="73"/>
      <c r="APE70" s="73"/>
      <c r="APF70" s="73"/>
      <c r="APG70" s="73"/>
      <c r="APH70" s="73"/>
      <c r="API70" s="73"/>
      <c r="APJ70" s="73"/>
      <c r="APK70" s="73"/>
      <c r="APL70" s="73"/>
      <c r="APM70" s="73"/>
      <c r="APN70" s="73"/>
      <c r="APO70" s="73"/>
      <c r="APP70" s="73"/>
      <c r="APQ70" s="73"/>
      <c r="APR70" s="73"/>
      <c r="APS70" s="73"/>
      <c r="APT70" s="73"/>
      <c r="APU70" s="73"/>
      <c r="APV70" s="73"/>
      <c r="APW70" s="73"/>
      <c r="APX70" s="73"/>
      <c r="APY70" s="73"/>
      <c r="APZ70" s="73"/>
      <c r="AQA70" s="73"/>
      <c r="AQB70" s="73"/>
      <c r="AQC70" s="73"/>
      <c r="AQD70" s="73"/>
      <c r="AQE70" s="73"/>
      <c r="AQF70" s="73"/>
      <c r="AQG70" s="73"/>
      <c r="AQH70" s="73"/>
      <c r="AQI70" s="73"/>
      <c r="AQJ70" s="73"/>
      <c r="AQK70" s="73"/>
      <c r="AQL70" s="73"/>
      <c r="AQM70" s="73"/>
      <c r="AQN70" s="73"/>
      <c r="AQO70" s="73"/>
      <c r="AQP70" s="73"/>
      <c r="AQQ70" s="73"/>
      <c r="AQR70" s="73"/>
      <c r="AQS70" s="73"/>
      <c r="AQT70" s="73"/>
      <c r="AQU70" s="73"/>
      <c r="AQV70" s="73"/>
      <c r="AQW70" s="73"/>
      <c r="AQX70" s="73"/>
      <c r="AQY70" s="73"/>
      <c r="AQZ70" s="73"/>
      <c r="ARA70" s="73"/>
      <c r="ARB70" s="73"/>
      <c r="ARC70" s="73"/>
      <c r="ARD70" s="73"/>
      <c r="ARE70" s="73"/>
      <c r="ARF70" s="73"/>
      <c r="ARG70" s="73"/>
      <c r="ARH70" s="73"/>
      <c r="ARI70" s="73"/>
      <c r="ARJ70" s="73"/>
      <c r="ARK70" s="73"/>
      <c r="ARL70" s="73"/>
      <c r="ARM70" s="73"/>
      <c r="ARN70" s="73"/>
      <c r="ARO70" s="73"/>
      <c r="ARP70" s="73"/>
      <c r="ARQ70" s="73"/>
      <c r="ARR70" s="73"/>
      <c r="ARS70" s="73"/>
      <c r="ART70" s="73"/>
      <c r="ARU70" s="73"/>
      <c r="ARV70" s="73"/>
      <c r="ARW70" s="73"/>
      <c r="ARX70" s="73"/>
      <c r="ARY70" s="73"/>
      <c r="ARZ70" s="73"/>
      <c r="ASA70" s="73"/>
      <c r="ASB70" s="73"/>
      <c r="ASC70" s="73"/>
      <c r="ASD70" s="73"/>
      <c r="ASE70" s="73"/>
      <c r="ASF70" s="73"/>
      <c r="ASG70" s="73"/>
      <c r="ASH70" s="73"/>
      <c r="ASI70" s="73"/>
      <c r="ASJ70" s="73"/>
      <c r="ASK70" s="73"/>
      <c r="ASL70" s="73"/>
      <c r="ASM70" s="73"/>
      <c r="ASN70" s="73"/>
      <c r="ASO70" s="73"/>
      <c r="ASP70" s="73"/>
      <c r="ASQ70" s="73"/>
      <c r="ASR70" s="73"/>
      <c r="ASS70" s="73"/>
      <c r="AST70" s="73"/>
      <c r="ASU70" s="73"/>
      <c r="ASV70" s="73"/>
      <c r="ASW70" s="73"/>
      <c r="ASX70" s="73"/>
      <c r="ASY70" s="73"/>
      <c r="ASZ70" s="73"/>
      <c r="ATA70" s="73"/>
      <c r="ATB70" s="73"/>
      <c r="ATC70" s="73"/>
      <c r="ATD70" s="73"/>
      <c r="ATE70" s="73"/>
      <c r="ATF70" s="73"/>
      <c r="ATG70" s="73"/>
      <c r="ATH70" s="73"/>
      <c r="ATI70" s="73"/>
      <c r="ATJ70" s="73"/>
      <c r="ATK70" s="73"/>
      <c r="ATL70" s="73"/>
      <c r="ATM70" s="73"/>
      <c r="ATN70" s="73"/>
      <c r="ATO70" s="73"/>
      <c r="ATP70" s="73"/>
      <c r="ATQ70" s="73"/>
      <c r="ATR70" s="73"/>
      <c r="ATS70" s="73"/>
      <c r="ATT70" s="73"/>
      <c r="ATU70" s="73"/>
      <c r="ATV70" s="73"/>
      <c r="ATW70" s="73"/>
      <c r="ATX70" s="73"/>
      <c r="ATY70" s="73"/>
      <c r="ATZ70" s="73"/>
      <c r="AUA70" s="73"/>
      <c r="AUB70" s="73"/>
      <c r="AUC70" s="73"/>
      <c r="AUD70" s="73"/>
      <c r="AUE70" s="73"/>
      <c r="AUF70" s="73"/>
      <c r="AUG70" s="73"/>
      <c r="AUH70" s="73"/>
      <c r="AUI70" s="73"/>
      <c r="AUJ70" s="73"/>
      <c r="AUK70" s="73"/>
      <c r="AUL70" s="73"/>
      <c r="AUM70" s="73"/>
      <c r="AUN70" s="73"/>
      <c r="AUO70" s="73"/>
      <c r="AUP70" s="73"/>
      <c r="AUQ70" s="73"/>
      <c r="AUR70" s="73"/>
      <c r="AUS70" s="73"/>
      <c r="AUT70" s="73"/>
      <c r="AUU70" s="73"/>
      <c r="AUV70" s="73"/>
      <c r="AUW70" s="73"/>
      <c r="AUX70" s="73"/>
      <c r="AUY70" s="73"/>
      <c r="AUZ70" s="73"/>
      <c r="AVA70" s="73"/>
      <c r="AVB70" s="73"/>
      <c r="AVC70" s="73"/>
      <c r="AVD70" s="73"/>
      <c r="AVE70" s="73"/>
      <c r="AVF70" s="73"/>
      <c r="AVG70" s="73"/>
      <c r="AVH70" s="73"/>
      <c r="AVI70" s="73"/>
      <c r="AVJ70" s="73"/>
      <c r="AVK70" s="73"/>
      <c r="AVL70" s="73"/>
      <c r="AVM70" s="73"/>
      <c r="AVN70" s="73"/>
      <c r="AVO70" s="73"/>
      <c r="AVP70" s="73"/>
      <c r="AVQ70" s="73"/>
      <c r="AVR70" s="73"/>
      <c r="AVS70" s="73"/>
      <c r="AVT70" s="73"/>
      <c r="AVU70" s="73"/>
      <c r="AVV70" s="73"/>
      <c r="AVW70" s="73"/>
      <c r="AVX70" s="73"/>
      <c r="AVY70" s="73"/>
      <c r="AVZ70" s="73"/>
      <c r="AWA70" s="73"/>
      <c r="AWB70" s="73"/>
      <c r="AWC70" s="73"/>
      <c r="AWD70" s="73"/>
      <c r="AWE70" s="73"/>
      <c r="AWF70" s="73"/>
      <c r="AWG70" s="73"/>
      <c r="AWH70" s="73"/>
      <c r="AWI70" s="73"/>
      <c r="AWJ70" s="73"/>
      <c r="AWK70" s="73"/>
      <c r="AWL70" s="73"/>
      <c r="AWM70" s="73"/>
      <c r="AWN70" s="73"/>
      <c r="AWO70" s="73"/>
      <c r="AWP70" s="73"/>
      <c r="AWQ70" s="73"/>
      <c r="AWR70" s="73"/>
      <c r="AWS70" s="73"/>
      <c r="AWT70" s="73"/>
      <c r="AWU70" s="73"/>
      <c r="AWV70" s="73"/>
      <c r="AWW70" s="73"/>
      <c r="AWX70" s="73"/>
      <c r="AWY70" s="73"/>
      <c r="AWZ70" s="73"/>
      <c r="AXA70" s="73"/>
      <c r="AXB70" s="73"/>
      <c r="AXC70" s="73"/>
      <c r="AXD70" s="73"/>
      <c r="AXE70" s="73"/>
      <c r="AXF70" s="73"/>
      <c r="AXG70" s="73"/>
      <c r="AXH70" s="73"/>
      <c r="AXI70" s="73"/>
      <c r="AXJ70" s="73"/>
      <c r="AXK70" s="73"/>
      <c r="AXL70" s="73"/>
      <c r="AXM70" s="73"/>
      <c r="AXN70" s="73"/>
      <c r="AXO70" s="73"/>
      <c r="AXP70" s="73"/>
      <c r="AXQ70" s="73"/>
      <c r="AXR70" s="73"/>
      <c r="AXS70" s="73"/>
      <c r="AXT70" s="73"/>
      <c r="AXU70" s="73"/>
      <c r="AXV70" s="73"/>
      <c r="AXW70" s="73"/>
      <c r="AXX70" s="73"/>
      <c r="AXY70" s="73"/>
      <c r="AXZ70" s="73"/>
      <c r="AYA70" s="73"/>
      <c r="AYB70" s="73"/>
      <c r="AYC70" s="73"/>
      <c r="AYD70" s="73"/>
      <c r="AYE70" s="73"/>
      <c r="AYF70" s="73"/>
      <c r="AYG70" s="73"/>
      <c r="AYH70" s="73"/>
      <c r="AYI70" s="73"/>
      <c r="AYJ70" s="73"/>
      <c r="AYK70" s="73"/>
      <c r="AYL70" s="73"/>
      <c r="AYM70" s="73"/>
      <c r="AYN70" s="73"/>
      <c r="AYO70" s="73"/>
      <c r="AYP70" s="73"/>
      <c r="AYQ70" s="73"/>
      <c r="AYR70" s="73"/>
      <c r="AYS70" s="73"/>
      <c r="AYT70" s="73"/>
      <c r="AYU70" s="73"/>
      <c r="AYV70" s="73"/>
      <c r="AYW70" s="73"/>
      <c r="AYX70" s="73"/>
      <c r="AYY70" s="73"/>
      <c r="AYZ70" s="73"/>
      <c r="AZA70" s="73"/>
      <c r="AZB70" s="73"/>
      <c r="AZC70" s="73"/>
      <c r="AZD70" s="73"/>
      <c r="AZE70" s="73"/>
      <c r="AZF70" s="73"/>
      <c r="AZG70" s="73"/>
      <c r="AZH70" s="73"/>
      <c r="AZI70" s="73"/>
      <c r="AZJ70" s="73"/>
      <c r="AZK70" s="73"/>
      <c r="AZL70" s="73"/>
      <c r="AZM70" s="73"/>
      <c r="AZN70" s="73"/>
      <c r="AZO70" s="73"/>
      <c r="AZP70" s="73"/>
      <c r="AZQ70" s="73"/>
      <c r="AZR70" s="73"/>
      <c r="AZS70" s="73"/>
      <c r="AZT70" s="73"/>
      <c r="AZU70" s="73"/>
      <c r="AZV70" s="73"/>
      <c r="AZW70" s="73"/>
      <c r="AZX70" s="73"/>
      <c r="AZY70" s="73"/>
      <c r="AZZ70" s="73"/>
      <c r="BAA70" s="73"/>
      <c r="BAB70" s="73"/>
      <c r="BAC70" s="73"/>
      <c r="BAD70" s="73"/>
      <c r="BAE70" s="73"/>
      <c r="BAF70" s="73"/>
      <c r="BAG70" s="73"/>
      <c r="BAH70" s="73"/>
      <c r="BAI70" s="73"/>
      <c r="BAJ70" s="73"/>
      <c r="BAK70" s="73"/>
      <c r="BAL70" s="73"/>
      <c r="BAM70" s="73"/>
      <c r="BAN70" s="73"/>
      <c r="BAO70" s="73"/>
      <c r="BAP70" s="73"/>
      <c r="BAQ70" s="73"/>
      <c r="BAR70" s="73"/>
      <c r="BAS70" s="73"/>
      <c r="BAT70" s="73"/>
      <c r="BAU70" s="73"/>
      <c r="BAV70" s="73"/>
      <c r="BAW70" s="73"/>
      <c r="BAX70" s="73"/>
      <c r="BAY70" s="73"/>
      <c r="BAZ70" s="73"/>
      <c r="BBA70" s="73"/>
      <c r="BBB70" s="73"/>
      <c r="BBC70" s="73"/>
      <c r="BBD70" s="73"/>
      <c r="BBE70" s="73"/>
      <c r="BBF70" s="73"/>
      <c r="BBG70" s="73"/>
      <c r="BBH70" s="73"/>
      <c r="BBI70" s="73"/>
      <c r="BBJ70" s="73"/>
      <c r="BBK70" s="73"/>
      <c r="BBL70" s="73"/>
      <c r="BBM70" s="73"/>
      <c r="BBN70" s="73"/>
      <c r="BBO70" s="73"/>
      <c r="BBP70" s="73"/>
      <c r="BBQ70" s="73"/>
      <c r="BBR70" s="73"/>
      <c r="BBS70" s="73"/>
      <c r="BBT70" s="73"/>
      <c r="BBU70" s="73"/>
      <c r="BBV70" s="73"/>
      <c r="BBW70" s="73"/>
      <c r="BBX70" s="73"/>
      <c r="BBY70" s="73"/>
      <c r="BBZ70" s="73"/>
      <c r="BCA70" s="73"/>
      <c r="BCB70" s="73"/>
      <c r="BCC70" s="73"/>
      <c r="BCD70" s="73"/>
      <c r="BCE70" s="73"/>
      <c r="BCF70" s="73"/>
      <c r="BCG70" s="73"/>
      <c r="BCH70" s="73"/>
      <c r="BCI70" s="73"/>
      <c r="BCJ70" s="73"/>
      <c r="BCK70" s="73"/>
      <c r="BCL70" s="73"/>
      <c r="BCM70" s="73"/>
      <c r="BCN70" s="73"/>
      <c r="BCO70" s="73"/>
      <c r="BCP70" s="73"/>
      <c r="BCQ70" s="73"/>
      <c r="BCR70" s="73"/>
      <c r="BCS70" s="73"/>
      <c r="BCT70" s="73"/>
      <c r="BCU70" s="73"/>
      <c r="BCV70" s="73"/>
      <c r="BCW70" s="73"/>
      <c r="BCX70" s="73"/>
      <c r="BCY70" s="73"/>
      <c r="BCZ70" s="73"/>
      <c r="BDA70" s="73"/>
      <c r="BDB70" s="73"/>
      <c r="BDC70" s="73"/>
      <c r="BDD70" s="73"/>
      <c r="BDE70" s="73"/>
      <c r="BDF70" s="73"/>
      <c r="BDG70" s="73"/>
      <c r="BDH70" s="73"/>
      <c r="BDI70" s="73"/>
      <c r="BDJ70" s="73"/>
      <c r="BDK70" s="73"/>
      <c r="BDL70" s="73"/>
      <c r="BDM70" s="73"/>
      <c r="BDN70" s="73"/>
      <c r="BDO70" s="73"/>
      <c r="BDP70" s="73"/>
      <c r="BDQ70" s="73"/>
      <c r="BDR70" s="73"/>
      <c r="BDS70" s="73"/>
      <c r="BDT70" s="73"/>
      <c r="BDU70" s="73"/>
      <c r="BDV70" s="73"/>
      <c r="BDW70" s="73"/>
      <c r="BDX70" s="73"/>
      <c r="BDY70" s="73"/>
      <c r="BDZ70" s="73"/>
      <c r="BEA70" s="73"/>
      <c r="BEB70" s="73"/>
      <c r="BEC70" s="73"/>
      <c r="BED70" s="73"/>
      <c r="BEE70" s="73"/>
      <c r="BEF70" s="73"/>
      <c r="BEG70" s="73"/>
      <c r="BEH70" s="73"/>
      <c r="BEI70" s="73"/>
      <c r="BEJ70" s="73"/>
      <c r="BEK70" s="73"/>
      <c r="BEL70" s="73"/>
      <c r="BEM70" s="73"/>
      <c r="BEN70" s="73"/>
      <c r="BEO70" s="73"/>
      <c r="BEP70" s="73"/>
      <c r="BEQ70" s="73"/>
      <c r="BER70" s="73"/>
      <c r="BES70" s="73"/>
      <c r="BET70" s="73"/>
      <c r="BEU70" s="73"/>
      <c r="BEV70" s="73"/>
      <c r="BEW70" s="73"/>
      <c r="BEX70" s="73"/>
      <c r="BEY70" s="73"/>
      <c r="BEZ70" s="73"/>
      <c r="BFA70" s="73"/>
      <c r="BFB70" s="73"/>
      <c r="BFC70" s="73"/>
      <c r="BFD70" s="73"/>
      <c r="BFE70" s="73"/>
      <c r="BFF70" s="73"/>
      <c r="BFG70" s="73"/>
      <c r="BFH70" s="73"/>
      <c r="BFI70" s="73"/>
      <c r="BFJ70" s="73"/>
      <c r="BFK70" s="73"/>
      <c r="BFL70" s="73"/>
      <c r="BFM70" s="73"/>
      <c r="BFN70" s="73"/>
      <c r="BFO70" s="73"/>
      <c r="BFP70" s="73"/>
      <c r="BFQ70" s="73"/>
      <c r="BFR70" s="73"/>
      <c r="BFS70" s="73"/>
      <c r="BFT70" s="73"/>
      <c r="BFU70" s="73"/>
      <c r="BFV70" s="73"/>
      <c r="BFW70" s="73"/>
      <c r="BFX70" s="73"/>
      <c r="BFY70" s="73"/>
      <c r="BFZ70" s="73"/>
      <c r="BGA70" s="73"/>
      <c r="BGB70" s="73"/>
      <c r="BGC70" s="73"/>
      <c r="BGD70" s="73"/>
      <c r="BGE70" s="73"/>
      <c r="BGF70" s="73"/>
      <c r="BGG70" s="73"/>
      <c r="BGH70" s="73"/>
      <c r="BGI70" s="73"/>
      <c r="BGJ70" s="73"/>
      <c r="BGK70" s="73"/>
      <c r="BGL70" s="73"/>
      <c r="BGM70" s="73"/>
      <c r="BGN70" s="73"/>
      <c r="BGO70" s="73"/>
      <c r="BGP70" s="73"/>
      <c r="BGQ70" s="73"/>
      <c r="BGR70" s="73"/>
      <c r="BGS70" s="73"/>
      <c r="BGT70" s="73"/>
      <c r="BGU70" s="73"/>
      <c r="BGV70" s="73"/>
      <c r="BGW70" s="73"/>
      <c r="BGX70" s="73"/>
      <c r="BGY70" s="73"/>
      <c r="BGZ70" s="73"/>
      <c r="BHA70" s="73"/>
      <c r="BHB70" s="73"/>
      <c r="BHC70" s="73"/>
      <c r="BHD70" s="73"/>
      <c r="BHE70" s="73"/>
      <c r="BHF70" s="73"/>
      <c r="BHG70" s="73"/>
      <c r="BHH70" s="73"/>
      <c r="BHI70" s="73"/>
      <c r="BHJ70" s="73"/>
      <c r="BHK70" s="73"/>
      <c r="BHL70" s="73"/>
      <c r="BHM70" s="73"/>
      <c r="BHN70" s="73"/>
      <c r="BHO70" s="73"/>
      <c r="BHP70" s="73"/>
      <c r="BHQ70" s="73"/>
      <c r="BHR70" s="73"/>
      <c r="BHS70" s="73"/>
      <c r="BHT70" s="73"/>
      <c r="BHU70" s="73"/>
      <c r="BHV70" s="73"/>
      <c r="BHW70" s="73"/>
      <c r="BHX70" s="73"/>
      <c r="BHY70" s="73"/>
      <c r="BHZ70" s="73"/>
      <c r="BIA70" s="73"/>
      <c r="BIB70" s="73"/>
      <c r="BIC70" s="73"/>
      <c r="BID70" s="73"/>
      <c r="BIE70" s="73"/>
      <c r="BIF70" s="73"/>
      <c r="BIG70" s="73"/>
      <c r="BIH70" s="73"/>
      <c r="BII70" s="73"/>
      <c r="BIJ70" s="73"/>
      <c r="BIK70" s="73"/>
      <c r="BIL70" s="73"/>
      <c r="BIM70" s="73"/>
      <c r="BIN70" s="73"/>
      <c r="BIO70" s="73"/>
      <c r="BIP70" s="73"/>
      <c r="BIQ70" s="73"/>
      <c r="BIR70" s="73"/>
      <c r="BIS70" s="73"/>
      <c r="BIT70" s="73"/>
      <c r="BIU70" s="73"/>
      <c r="BIV70" s="73"/>
      <c r="BIW70" s="73"/>
      <c r="BIX70" s="73"/>
      <c r="BIY70" s="73"/>
      <c r="BIZ70" s="73"/>
      <c r="BJA70" s="73"/>
      <c r="BJB70" s="73"/>
      <c r="BJC70" s="73"/>
      <c r="BJD70" s="73"/>
      <c r="BJE70" s="73"/>
      <c r="BJF70" s="73"/>
      <c r="BJG70" s="73"/>
      <c r="BJH70" s="73"/>
      <c r="BJI70" s="73"/>
      <c r="BJJ70" s="73"/>
      <c r="BJK70" s="73"/>
      <c r="BJL70" s="73"/>
      <c r="BJM70" s="73"/>
      <c r="BJN70" s="73"/>
      <c r="BJO70" s="73"/>
      <c r="BJP70" s="73"/>
      <c r="BJQ70" s="73"/>
      <c r="BJR70" s="73"/>
      <c r="BJS70" s="73"/>
      <c r="BJT70" s="73"/>
      <c r="BJU70" s="73"/>
      <c r="BJV70" s="73"/>
      <c r="BJW70" s="73"/>
      <c r="BJX70" s="73"/>
      <c r="BJY70" s="73"/>
      <c r="BJZ70" s="73"/>
      <c r="BKA70" s="73"/>
      <c r="BKB70" s="73"/>
      <c r="BKC70" s="73"/>
      <c r="BKD70" s="73"/>
      <c r="BKE70" s="73"/>
      <c r="BKF70" s="73"/>
      <c r="BKG70" s="73"/>
      <c r="BKH70" s="73"/>
      <c r="BKI70" s="73"/>
      <c r="BKJ70" s="73"/>
      <c r="BKK70" s="73"/>
      <c r="BKL70" s="73"/>
      <c r="BKM70" s="73"/>
      <c r="BKN70" s="73"/>
      <c r="BKO70" s="73"/>
      <c r="BKP70" s="73"/>
      <c r="BKQ70" s="73"/>
      <c r="BKR70" s="73"/>
      <c r="BKS70" s="73"/>
      <c r="BKT70" s="73"/>
      <c r="BKU70" s="73"/>
      <c r="BKV70" s="73"/>
      <c r="BKW70" s="73"/>
      <c r="BKX70" s="73"/>
      <c r="BKY70" s="73"/>
      <c r="BKZ70" s="73"/>
      <c r="BLA70" s="73"/>
      <c r="BLB70" s="73"/>
      <c r="BLC70" s="73"/>
      <c r="BLD70" s="73"/>
      <c r="BLE70" s="73"/>
      <c r="BLF70" s="73"/>
      <c r="BLG70" s="73"/>
      <c r="BLH70" s="73"/>
      <c r="BLI70" s="73"/>
      <c r="BLJ70" s="73"/>
      <c r="BLK70" s="73"/>
      <c r="BLL70" s="73"/>
      <c r="BLM70" s="73"/>
      <c r="BLN70" s="73"/>
      <c r="BLO70" s="73"/>
      <c r="BLP70" s="73"/>
      <c r="BLQ70" s="73"/>
      <c r="BLR70" s="73"/>
      <c r="BLS70" s="73"/>
      <c r="BLT70" s="73"/>
      <c r="BLU70" s="73"/>
      <c r="BLV70" s="73"/>
      <c r="BLW70" s="73"/>
      <c r="BLX70" s="73"/>
      <c r="BLY70" s="73"/>
      <c r="BLZ70" s="73"/>
      <c r="BMA70" s="73"/>
      <c r="BMB70" s="73"/>
      <c r="BMC70" s="73"/>
      <c r="BMD70" s="73"/>
      <c r="BME70" s="73"/>
      <c r="BMF70" s="73"/>
      <c r="BMG70" s="73"/>
      <c r="BMH70" s="73"/>
      <c r="BMI70" s="73"/>
      <c r="BMJ70" s="73"/>
      <c r="BMK70" s="73"/>
      <c r="BML70" s="73"/>
      <c r="BMM70" s="73"/>
      <c r="BMN70" s="73"/>
      <c r="BMO70" s="73"/>
      <c r="BMP70" s="73"/>
      <c r="BMQ70" s="73"/>
      <c r="BMR70" s="73"/>
      <c r="BMS70" s="73"/>
      <c r="BMT70" s="73"/>
      <c r="BMU70" s="73"/>
      <c r="BMV70" s="73"/>
      <c r="BMW70" s="73"/>
      <c r="BMX70" s="73"/>
      <c r="BMY70" s="73"/>
      <c r="BMZ70" s="73"/>
      <c r="BNA70" s="73"/>
      <c r="BNB70" s="73"/>
      <c r="BNC70" s="73"/>
      <c r="BND70" s="73"/>
      <c r="BNE70" s="73"/>
      <c r="BNF70" s="73"/>
      <c r="BNG70" s="73"/>
      <c r="BNH70" s="73"/>
      <c r="BNI70" s="73"/>
      <c r="BNJ70" s="73"/>
      <c r="BNK70" s="73"/>
      <c r="BNL70" s="73"/>
      <c r="BNM70" s="73"/>
      <c r="BNN70" s="73"/>
      <c r="BNO70" s="73"/>
      <c r="BNP70" s="73"/>
      <c r="BNQ70" s="73"/>
      <c r="BNR70" s="73"/>
      <c r="BNS70" s="73"/>
      <c r="BNT70" s="73"/>
      <c r="BNU70" s="73"/>
      <c r="BNV70" s="73"/>
      <c r="BNW70" s="73"/>
      <c r="BNX70" s="73"/>
      <c r="BNY70" s="73"/>
      <c r="BNZ70" s="73"/>
      <c r="BOA70" s="73"/>
      <c r="BOB70" s="73"/>
      <c r="BOC70" s="73"/>
      <c r="BOD70" s="73"/>
      <c r="BOE70" s="73"/>
      <c r="BOF70" s="73"/>
      <c r="BOG70" s="73"/>
      <c r="BOH70" s="73"/>
      <c r="BOI70" s="73"/>
      <c r="BOJ70" s="73"/>
      <c r="BOK70" s="73"/>
      <c r="BOL70" s="73"/>
      <c r="BOM70" s="73"/>
      <c r="BON70" s="73"/>
      <c r="BOO70" s="73"/>
      <c r="BOP70" s="73"/>
      <c r="BOQ70" s="73"/>
      <c r="BOR70" s="73"/>
      <c r="BOS70" s="73"/>
      <c r="BOT70" s="73"/>
      <c r="BOU70" s="73"/>
      <c r="BOV70" s="73"/>
      <c r="BOW70" s="73"/>
      <c r="BOX70" s="73"/>
      <c r="BOY70" s="73"/>
      <c r="BOZ70" s="73"/>
      <c r="BPA70" s="73"/>
      <c r="BPB70" s="73"/>
      <c r="BPC70" s="73"/>
      <c r="BPD70" s="73"/>
      <c r="BPE70" s="73"/>
      <c r="BPF70" s="73"/>
      <c r="BPG70" s="73"/>
      <c r="BPH70" s="73"/>
      <c r="BPI70" s="73"/>
      <c r="BPJ70" s="73"/>
      <c r="BPK70" s="73"/>
      <c r="BPL70" s="73"/>
      <c r="BPM70" s="73"/>
      <c r="BPN70" s="73"/>
      <c r="BPO70" s="73"/>
      <c r="BPP70" s="73"/>
      <c r="BPQ70" s="73"/>
      <c r="BPR70" s="73"/>
      <c r="BPS70" s="73"/>
      <c r="BPT70" s="73"/>
      <c r="BPU70" s="73"/>
      <c r="BPV70" s="73"/>
      <c r="BPW70" s="73"/>
      <c r="BPX70" s="73"/>
      <c r="BPY70" s="73"/>
      <c r="BPZ70" s="73"/>
      <c r="BQA70" s="73"/>
      <c r="BQB70" s="73"/>
      <c r="BQC70" s="73"/>
      <c r="BQD70" s="73"/>
      <c r="BQE70" s="73"/>
      <c r="BQF70" s="73"/>
      <c r="BQG70" s="73"/>
      <c r="BQH70" s="73"/>
      <c r="BQI70" s="73"/>
      <c r="BQJ70" s="73"/>
      <c r="BQK70" s="73"/>
      <c r="BQL70" s="73"/>
      <c r="BQM70" s="73"/>
      <c r="BQN70" s="73"/>
      <c r="BQO70" s="73"/>
      <c r="BQP70" s="73"/>
      <c r="BQQ70" s="73"/>
      <c r="BQR70" s="73"/>
      <c r="BQS70" s="73"/>
      <c r="BQT70" s="73"/>
      <c r="BQU70" s="73"/>
      <c r="BQV70" s="73"/>
      <c r="BQW70" s="73"/>
      <c r="BQX70" s="73"/>
      <c r="BQY70" s="73"/>
      <c r="BQZ70" s="73"/>
      <c r="BRA70" s="73"/>
      <c r="BRB70" s="73"/>
      <c r="BRC70" s="73"/>
      <c r="BRD70" s="73"/>
      <c r="BRE70" s="73"/>
      <c r="BRF70" s="73"/>
      <c r="BRG70" s="73"/>
      <c r="BRH70" s="73"/>
      <c r="BRI70" s="73"/>
      <c r="BRJ70" s="73"/>
      <c r="BRK70" s="73"/>
      <c r="BRL70" s="73"/>
      <c r="BRM70" s="73"/>
      <c r="BRN70" s="73"/>
      <c r="BRO70" s="73"/>
      <c r="BRP70" s="73"/>
      <c r="BRQ70" s="73"/>
      <c r="BRR70" s="73"/>
      <c r="BRS70" s="73"/>
      <c r="BRT70" s="73"/>
      <c r="BRU70" s="73"/>
      <c r="BRV70" s="73"/>
      <c r="BRW70" s="73"/>
      <c r="BRX70" s="73"/>
      <c r="BRY70" s="73"/>
      <c r="BRZ70" s="73"/>
      <c r="BSA70" s="73"/>
      <c r="BSB70" s="73"/>
      <c r="BSC70" s="73"/>
      <c r="BSD70" s="73"/>
      <c r="BSE70" s="73"/>
      <c r="BSF70" s="73"/>
      <c r="BSG70" s="73"/>
      <c r="BSH70" s="73"/>
      <c r="BSI70" s="73"/>
      <c r="BSJ70" s="73"/>
      <c r="BSK70" s="73"/>
      <c r="BSL70" s="73"/>
      <c r="BSM70" s="73"/>
      <c r="BSN70" s="73"/>
      <c r="BSO70" s="73"/>
      <c r="BSP70" s="73"/>
      <c r="BSQ70" s="73"/>
      <c r="BSR70" s="73"/>
      <c r="BSS70" s="73"/>
      <c r="BST70" s="73"/>
      <c r="BSU70" s="73"/>
      <c r="BSV70" s="73"/>
      <c r="BSW70" s="73"/>
      <c r="BSX70" s="73"/>
      <c r="BSY70" s="73"/>
      <c r="BSZ70" s="73"/>
      <c r="BTA70" s="73"/>
      <c r="BTB70" s="73"/>
      <c r="BTC70" s="73"/>
      <c r="BTD70" s="73"/>
      <c r="BTE70" s="73"/>
      <c r="BTF70" s="73"/>
      <c r="BTG70" s="73"/>
      <c r="BTH70" s="73"/>
      <c r="BTI70" s="73"/>
      <c r="BTJ70" s="73"/>
      <c r="BTK70" s="73"/>
      <c r="BTL70" s="73"/>
      <c r="BTM70" s="73"/>
      <c r="BTN70" s="73"/>
      <c r="BTO70" s="73"/>
      <c r="BTP70" s="73"/>
      <c r="BTQ70" s="73"/>
      <c r="BTR70" s="73"/>
      <c r="BTS70" s="73"/>
      <c r="BTT70" s="73"/>
      <c r="BTU70" s="73"/>
      <c r="BTV70" s="73"/>
      <c r="BTW70" s="73"/>
      <c r="BTX70" s="73"/>
      <c r="BTY70" s="73"/>
      <c r="BTZ70" s="73"/>
      <c r="BUA70" s="73"/>
      <c r="BUB70" s="73"/>
      <c r="BUC70" s="73"/>
      <c r="BUD70" s="73"/>
      <c r="BUE70" s="73"/>
      <c r="BUF70" s="73"/>
      <c r="BUG70" s="73"/>
      <c r="BUH70" s="73"/>
      <c r="BUI70" s="73"/>
      <c r="BUJ70" s="73"/>
      <c r="BUK70" s="73"/>
      <c r="BUL70" s="73"/>
      <c r="BUM70" s="73"/>
      <c r="BUN70" s="73"/>
      <c r="BUO70" s="73"/>
      <c r="BUP70" s="73"/>
      <c r="BUQ70" s="73"/>
      <c r="BUR70" s="73"/>
      <c r="BUS70" s="73"/>
      <c r="BUT70" s="73"/>
      <c r="BUU70" s="73"/>
      <c r="BUV70" s="73"/>
      <c r="BUW70" s="73"/>
      <c r="BUX70" s="73"/>
      <c r="BUY70" s="73"/>
      <c r="BUZ70" s="73"/>
      <c r="BVA70" s="73"/>
      <c r="BVB70" s="73"/>
      <c r="BVC70" s="73"/>
      <c r="BVD70" s="73"/>
      <c r="BVE70" s="73"/>
      <c r="BVF70" s="73"/>
      <c r="BVG70" s="73"/>
      <c r="BVH70" s="73"/>
      <c r="BVI70" s="73"/>
      <c r="BVJ70" s="73"/>
      <c r="BVK70" s="73"/>
      <c r="BVL70" s="73"/>
      <c r="BVM70" s="73"/>
      <c r="BVN70" s="73"/>
      <c r="BVO70" s="73"/>
      <c r="BVP70" s="73"/>
      <c r="BVQ70" s="73"/>
      <c r="BVR70" s="73"/>
      <c r="BVS70" s="73"/>
      <c r="BVT70" s="73"/>
      <c r="BVU70" s="73"/>
      <c r="BVV70" s="73"/>
      <c r="BVW70" s="73"/>
      <c r="BVX70" s="73"/>
      <c r="BVY70" s="73"/>
      <c r="BVZ70" s="73"/>
      <c r="BWA70" s="73"/>
      <c r="BWB70" s="73"/>
      <c r="BWC70" s="73"/>
      <c r="BWD70" s="73"/>
      <c r="BWE70" s="73"/>
      <c r="BWF70" s="73"/>
      <c r="BWG70" s="73"/>
      <c r="BWH70" s="73"/>
      <c r="BWI70" s="73"/>
      <c r="BWJ70" s="73"/>
      <c r="BWK70" s="73"/>
      <c r="BWL70" s="73"/>
      <c r="BWM70" s="73"/>
      <c r="BWN70" s="73"/>
      <c r="BWO70" s="73"/>
      <c r="BWP70" s="73"/>
      <c r="BWQ70" s="73"/>
      <c r="BWR70" s="73"/>
      <c r="BWS70" s="73"/>
      <c r="BWT70" s="73"/>
      <c r="BWU70" s="73"/>
      <c r="BWV70" s="73"/>
      <c r="BWW70" s="73"/>
      <c r="BWX70" s="73"/>
      <c r="BWY70" s="73"/>
      <c r="BWZ70" s="73"/>
      <c r="BXA70" s="73"/>
      <c r="BXB70" s="73"/>
      <c r="BXC70" s="73"/>
      <c r="BXD70" s="73"/>
      <c r="BXE70" s="73"/>
      <c r="BXF70" s="73"/>
      <c r="BXG70" s="73"/>
      <c r="BXH70" s="73"/>
      <c r="BXI70" s="73"/>
      <c r="BXJ70" s="73"/>
      <c r="BXK70" s="73"/>
      <c r="BXL70" s="73"/>
      <c r="BXM70" s="73"/>
      <c r="BXN70" s="73"/>
      <c r="BXO70" s="73"/>
      <c r="BXP70" s="73"/>
      <c r="BXQ70" s="73"/>
      <c r="BXR70" s="73"/>
      <c r="BXS70" s="73"/>
      <c r="BXT70" s="73"/>
      <c r="BXU70" s="73"/>
      <c r="BXV70" s="73"/>
      <c r="BXW70" s="73"/>
      <c r="BXX70" s="73"/>
      <c r="BXY70" s="73"/>
      <c r="BXZ70" s="73"/>
      <c r="BYA70" s="73"/>
      <c r="BYB70" s="73"/>
      <c r="BYC70" s="73"/>
      <c r="BYD70" s="73"/>
      <c r="BYE70" s="73"/>
      <c r="BYF70" s="73"/>
      <c r="BYG70" s="73"/>
      <c r="BYH70" s="73"/>
      <c r="BYI70" s="73"/>
      <c r="BYJ70" s="73"/>
      <c r="BYK70" s="73"/>
      <c r="BYL70" s="73"/>
      <c r="BYM70" s="73"/>
      <c r="BYN70" s="73"/>
      <c r="BYO70" s="73"/>
      <c r="BYP70" s="73"/>
      <c r="BYQ70" s="73"/>
      <c r="BYR70" s="73"/>
      <c r="BYS70" s="73"/>
      <c r="BYT70" s="73"/>
      <c r="BYU70" s="73"/>
      <c r="BYV70" s="73"/>
      <c r="BYW70" s="73"/>
      <c r="BYX70" s="73"/>
      <c r="BYY70" s="73"/>
      <c r="BYZ70" s="73"/>
      <c r="BZA70" s="73"/>
      <c r="BZB70" s="73"/>
      <c r="BZC70" s="73"/>
      <c r="BZD70" s="73"/>
      <c r="BZE70" s="73"/>
      <c r="BZF70" s="73"/>
      <c r="BZG70" s="73"/>
      <c r="BZH70" s="73"/>
      <c r="BZI70" s="73"/>
      <c r="BZJ70" s="73"/>
      <c r="BZK70" s="73"/>
      <c r="BZL70" s="73"/>
      <c r="BZM70" s="73"/>
      <c r="BZN70" s="73"/>
      <c r="BZO70" s="73"/>
      <c r="BZP70" s="73"/>
      <c r="BZQ70" s="73"/>
      <c r="BZR70" s="73"/>
      <c r="BZS70" s="73"/>
      <c r="BZT70" s="73"/>
      <c r="BZU70" s="73"/>
      <c r="BZV70" s="73"/>
      <c r="BZW70" s="73"/>
      <c r="BZX70" s="73"/>
      <c r="BZY70" s="73"/>
      <c r="BZZ70" s="73"/>
      <c r="CAA70" s="73"/>
      <c r="CAB70" s="73"/>
      <c r="CAC70" s="73"/>
      <c r="CAD70" s="73"/>
      <c r="CAE70" s="73"/>
      <c r="CAF70" s="73"/>
      <c r="CAG70" s="73"/>
      <c r="CAH70" s="73"/>
      <c r="CAI70" s="73"/>
      <c r="CAJ70" s="73"/>
      <c r="CAK70" s="73"/>
      <c r="CAL70" s="73"/>
      <c r="CAM70" s="73"/>
      <c r="CAN70" s="73"/>
      <c r="CAO70" s="73"/>
      <c r="CAP70" s="73"/>
      <c r="CAQ70" s="73"/>
      <c r="CAR70" s="73"/>
      <c r="CAS70" s="73"/>
      <c r="CAT70" s="73"/>
      <c r="CAU70" s="73"/>
      <c r="CAV70" s="73"/>
      <c r="CAW70" s="73"/>
      <c r="CAX70" s="73"/>
      <c r="CAY70" s="73"/>
      <c r="CAZ70" s="73"/>
      <c r="CBA70" s="73"/>
      <c r="CBB70" s="73"/>
      <c r="CBC70" s="73"/>
      <c r="CBD70" s="73"/>
      <c r="CBE70" s="73"/>
      <c r="CBF70" s="73"/>
      <c r="CBG70" s="73"/>
      <c r="CBH70" s="73"/>
      <c r="CBI70" s="73"/>
      <c r="CBJ70" s="73"/>
      <c r="CBK70" s="73"/>
      <c r="CBL70" s="73"/>
      <c r="CBM70" s="73"/>
      <c r="CBN70" s="73"/>
      <c r="CBO70" s="73"/>
      <c r="CBP70" s="73"/>
      <c r="CBQ70" s="73"/>
      <c r="CBR70" s="73"/>
      <c r="CBS70" s="73"/>
      <c r="CBT70" s="73"/>
      <c r="CBU70" s="73"/>
      <c r="CBV70" s="73"/>
      <c r="CBW70" s="73"/>
      <c r="CBX70" s="73"/>
      <c r="CBY70" s="73"/>
      <c r="CBZ70" s="73"/>
      <c r="CCA70" s="73"/>
      <c r="CCB70" s="73"/>
      <c r="CCC70" s="73"/>
      <c r="CCD70" s="73"/>
      <c r="CCE70" s="73"/>
      <c r="CCF70" s="73"/>
      <c r="CCG70" s="73"/>
      <c r="CCH70" s="73"/>
      <c r="CCI70" s="73"/>
      <c r="CCJ70" s="73"/>
      <c r="CCK70" s="73"/>
      <c r="CCL70" s="73"/>
      <c r="CCM70" s="73"/>
      <c r="CCN70" s="73"/>
      <c r="CCO70" s="73"/>
      <c r="CCP70" s="73"/>
      <c r="CCQ70" s="73"/>
      <c r="CCR70" s="73"/>
      <c r="CCS70" s="73"/>
      <c r="CCT70" s="73"/>
      <c r="CCU70" s="73"/>
      <c r="CCV70" s="73"/>
      <c r="CCW70" s="73"/>
      <c r="CCX70" s="73"/>
      <c r="CCY70" s="73"/>
      <c r="CCZ70" s="73"/>
      <c r="CDA70" s="73"/>
      <c r="CDB70" s="73"/>
      <c r="CDC70" s="73"/>
      <c r="CDD70" s="73"/>
      <c r="CDE70" s="73"/>
      <c r="CDF70" s="73"/>
      <c r="CDG70" s="73"/>
      <c r="CDH70" s="73"/>
      <c r="CDI70" s="73"/>
      <c r="CDJ70" s="73"/>
      <c r="CDK70" s="73"/>
      <c r="CDL70" s="73"/>
      <c r="CDM70" s="73"/>
      <c r="CDN70" s="73"/>
      <c r="CDO70" s="73"/>
      <c r="CDP70" s="73"/>
      <c r="CDQ70" s="73"/>
      <c r="CDR70" s="73"/>
      <c r="CDS70" s="73"/>
      <c r="CDT70" s="73"/>
      <c r="CDU70" s="73"/>
      <c r="CDV70" s="73"/>
      <c r="CDW70" s="73"/>
      <c r="CDX70" s="73"/>
      <c r="CDY70" s="73"/>
      <c r="CDZ70" s="73"/>
      <c r="CEA70" s="73"/>
      <c r="CEB70" s="73"/>
      <c r="CEC70" s="73"/>
      <c r="CED70" s="73"/>
      <c r="CEE70" s="73"/>
      <c r="CEF70" s="73"/>
      <c r="CEG70" s="73"/>
      <c r="CEH70" s="73"/>
      <c r="CEI70" s="73"/>
      <c r="CEJ70" s="73"/>
      <c r="CEK70" s="73"/>
      <c r="CEL70" s="73"/>
      <c r="CEM70" s="73"/>
      <c r="CEN70" s="73"/>
      <c r="CEO70" s="73"/>
      <c r="CEP70" s="73"/>
      <c r="CEQ70" s="73"/>
      <c r="CER70" s="73"/>
      <c r="CES70" s="73"/>
      <c r="CET70" s="73"/>
      <c r="CEU70" s="73"/>
      <c r="CEV70" s="73"/>
      <c r="CEW70" s="73"/>
      <c r="CEX70" s="73"/>
      <c r="CEY70" s="73"/>
      <c r="CEZ70" s="73"/>
      <c r="CFA70" s="73"/>
      <c r="CFB70" s="73"/>
      <c r="CFC70" s="73"/>
      <c r="CFD70" s="73"/>
      <c r="CFE70" s="73"/>
      <c r="CFF70" s="73"/>
      <c r="CFG70" s="73"/>
      <c r="CFH70" s="73"/>
      <c r="CFI70" s="73"/>
      <c r="CFJ70" s="73"/>
      <c r="CFK70" s="73"/>
      <c r="CFL70" s="73"/>
      <c r="CFM70" s="73"/>
      <c r="CFN70" s="73"/>
      <c r="CFO70" s="73"/>
      <c r="CFP70" s="73"/>
      <c r="CFQ70" s="73"/>
      <c r="CFR70" s="73"/>
      <c r="CFS70" s="73"/>
      <c r="CFT70" s="73"/>
      <c r="CFU70" s="73"/>
      <c r="CFV70" s="73"/>
      <c r="CFW70" s="73"/>
      <c r="CFX70" s="73"/>
      <c r="CFY70" s="73"/>
      <c r="CFZ70" s="73"/>
      <c r="CGA70" s="73"/>
      <c r="CGB70" s="73"/>
      <c r="CGC70" s="73"/>
      <c r="CGD70" s="73"/>
      <c r="CGE70" s="73"/>
      <c r="CGF70" s="73"/>
      <c r="CGG70" s="73"/>
      <c r="CGH70" s="73"/>
      <c r="CGI70" s="73"/>
      <c r="CGJ70" s="73"/>
      <c r="CGK70" s="73"/>
      <c r="CGL70" s="73"/>
      <c r="CGM70" s="73"/>
      <c r="CGN70" s="73"/>
      <c r="CGO70" s="73"/>
      <c r="CGP70" s="73"/>
      <c r="CGQ70" s="73"/>
      <c r="CGR70" s="73"/>
      <c r="CGS70" s="73"/>
      <c r="CGT70" s="73"/>
      <c r="CGU70" s="73"/>
      <c r="CGV70" s="73"/>
      <c r="CGW70" s="73"/>
      <c r="CGX70" s="73"/>
      <c r="CGY70" s="73"/>
      <c r="CGZ70" s="73"/>
      <c r="CHA70" s="73"/>
      <c r="CHB70" s="73"/>
      <c r="CHC70" s="73"/>
      <c r="CHD70" s="73"/>
      <c r="CHE70" s="73"/>
      <c r="CHF70" s="73"/>
      <c r="CHG70" s="73"/>
      <c r="CHH70" s="73"/>
      <c r="CHI70" s="73"/>
      <c r="CHJ70" s="73"/>
      <c r="CHK70" s="73"/>
      <c r="CHL70" s="73"/>
      <c r="CHM70" s="73"/>
      <c r="CHN70" s="73"/>
      <c r="CHO70" s="73"/>
      <c r="CHP70" s="73"/>
      <c r="CHQ70" s="73"/>
      <c r="CHR70" s="73"/>
      <c r="CHS70" s="73"/>
      <c r="CHT70" s="73"/>
      <c r="CHU70" s="73"/>
      <c r="CHV70" s="73"/>
      <c r="CHW70" s="73"/>
      <c r="CHX70" s="73"/>
      <c r="CHY70" s="73"/>
      <c r="CHZ70" s="73"/>
      <c r="CIA70" s="73"/>
      <c r="CIB70" s="73"/>
      <c r="CIC70" s="73"/>
      <c r="CID70" s="73"/>
      <c r="CIE70" s="73"/>
      <c r="CIF70" s="73"/>
      <c r="CIG70" s="73"/>
      <c r="CIH70" s="73"/>
      <c r="CII70" s="73"/>
      <c r="CIJ70" s="73"/>
      <c r="CIK70" s="73"/>
      <c r="CIL70" s="73"/>
      <c r="CIM70" s="73"/>
      <c r="CIN70" s="73"/>
      <c r="CIO70" s="73"/>
      <c r="CIP70" s="73"/>
      <c r="CIQ70" s="73"/>
      <c r="CIR70" s="73"/>
      <c r="CIS70" s="73"/>
      <c r="CIT70" s="73"/>
      <c r="CIU70" s="73"/>
      <c r="CIV70" s="73"/>
      <c r="CIW70" s="73"/>
      <c r="CIX70" s="73"/>
      <c r="CIY70" s="73"/>
      <c r="CIZ70" s="73"/>
      <c r="CJA70" s="73"/>
      <c r="CJB70" s="73"/>
      <c r="CJC70" s="73"/>
      <c r="CJD70" s="73"/>
      <c r="CJE70" s="73"/>
      <c r="CJF70" s="73"/>
      <c r="CJG70" s="73"/>
      <c r="CJH70" s="73"/>
      <c r="CJI70" s="73"/>
      <c r="CJJ70" s="73"/>
      <c r="CJK70" s="73"/>
      <c r="CJL70" s="73"/>
      <c r="CJM70" s="73"/>
      <c r="CJN70" s="73"/>
      <c r="CJO70" s="73"/>
      <c r="CJP70" s="73"/>
      <c r="CJQ70" s="73"/>
      <c r="CJR70" s="73"/>
      <c r="CJS70" s="73"/>
      <c r="CJT70" s="73"/>
      <c r="CJU70" s="73"/>
      <c r="CJV70" s="73"/>
      <c r="CJW70" s="73"/>
      <c r="CJX70" s="73"/>
      <c r="CJY70" s="73"/>
      <c r="CJZ70" s="73"/>
      <c r="CKA70" s="73"/>
      <c r="CKB70" s="73"/>
      <c r="CKC70" s="73"/>
      <c r="CKD70" s="73"/>
      <c r="CKE70" s="73"/>
      <c r="CKF70" s="73"/>
      <c r="CKG70" s="73"/>
      <c r="CKH70" s="73"/>
      <c r="CKI70" s="73"/>
      <c r="CKJ70" s="73"/>
      <c r="CKK70" s="73"/>
      <c r="CKL70" s="73"/>
      <c r="CKM70" s="73"/>
      <c r="CKN70" s="73"/>
      <c r="CKO70" s="73"/>
      <c r="CKP70" s="73"/>
      <c r="CKQ70" s="73"/>
      <c r="CKR70" s="73"/>
      <c r="CKS70" s="73"/>
      <c r="CKT70" s="73"/>
      <c r="CKU70" s="73"/>
      <c r="CKV70" s="73"/>
      <c r="CKW70" s="73"/>
      <c r="CKX70" s="73"/>
      <c r="CKY70" s="73"/>
      <c r="CKZ70" s="73"/>
      <c r="CLA70" s="73"/>
      <c r="CLB70" s="73"/>
      <c r="CLC70" s="73"/>
      <c r="CLD70" s="73"/>
      <c r="CLE70" s="73"/>
      <c r="CLF70" s="73"/>
      <c r="CLG70" s="73"/>
      <c r="CLH70" s="73"/>
      <c r="CLI70" s="73"/>
      <c r="CLJ70" s="73"/>
      <c r="CLK70" s="73"/>
      <c r="CLL70" s="73"/>
      <c r="CLM70" s="73"/>
      <c r="CLN70" s="73"/>
      <c r="CLO70" s="73"/>
      <c r="CLP70" s="73"/>
      <c r="CLQ70" s="73"/>
      <c r="CLR70" s="73"/>
      <c r="CLS70" s="73"/>
      <c r="CLT70" s="73"/>
      <c r="CLU70" s="73"/>
      <c r="CLV70" s="73"/>
      <c r="CLW70" s="73"/>
      <c r="CLX70" s="73"/>
      <c r="CLY70" s="73"/>
      <c r="CLZ70" s="73"/>
      <c r="CMA70" s="73"/>
      <c r="CMB70" s="73"/>
      <c r="CMC70" s="73"/>
      <c r="CMD70" s="73"/>
      <c r="CME70" s="73"/>
      <c r="CMF70" s="73"/>
      <c r="CMG70" s="73"/>
      <c r="CMH70" s="73"/>
      <c r="CMI70" s="73"/>
      <c r="CMJ70" s="73"/>
      <c r="CMK70" s="73"/>
      <c r="CML70" s="73"/>
      <c r="CMM70" s="73"/>
      <c r="CMN70" s="73"/>
      <c r="CMO70" s="73"/>
      <c r="CMP70" s="73"/>
      <c r="CMQ70" s="73"/>
      <c r="CMR70" s="73"/>
      <c r="CMS70" s="73"/>
      <c r="CMT70" s="73"/>
      <c r="CMU70" s="73"/>
      <c r="CMV70" s="73"/>
      <c r="CMW70" s="73"/>
      <c r="CMX70" s="73"/>
      <c r="CMY70" s="73"/>
      <c r="CMZ70" s="73"/>
      <c r="CNA70" s="73"/>
      <c r="CNB70" s="73"/>
      <c r="CNC70" s="73"/>
      <c r="CND70" s="73"/>
      <c r="CNE70" s="73"/>
      <c r="CNF70" s="73"/>
      <c r="CNG70" s="73"/>
      <c r="CNH70" s="73"/>
      <c r="CNI70" s="73"/>
      <c r="CNJ70" s="73"/>
      <c r="CNK70" s="73"/>
      <c r="CNL70" s="73"/>
      <c r="CNM70" s="73"/>
      <c r="CNN70" s="73"/>
      <c r="CNO70" s="73"/>
      <c r="CNP70" s="73"/>
      <c r="CNQ70" s="73"/>
      <c r="CNR70" s="73"/>
      <c r="CNS70" s="73"/>
      <c r="CNT70" s="73"/>
      <c r="CNU70" s="73"/>
      <c r="CNV70" s="73"/>
      <c r="CNW70" s="73"/>
      <c r="CNX70" s="73"/>
      <c r="CNY70" s="73"/>
      <c r="CNZ70" s="73"/>
      <c r="COA70" s="73"/>
      <c r="COB70" s="73"/>
      <c r="COC70" s="73"/>
      <c r="COD70" s="73"/>
      <c r="COE70" s="73"/>
      <c r="COF70" s="73"/>
      <c r="COG70" s="73"/>
      <c r="COH70" s="73"/>
      <c r="COI70" s="73"/>
      <c r="COJ70" s="73"/>
      <c r="COK70" s="73"/>
      <c r="COL70" s="73"/>
      <c r="COM70" s="73"/>
      <c r="CON70" s="73"/>
      <c r="COO70" s="73"/>
      <c r="COP70" s="73"/>
      <c r="COQ70" s="73"/>
      <c r="COR70" s="73"/>
      <c r="COS70" s="73"/>
      <c r="COT70" s="73"/>
      <c r="COU70" s="73"/>
      <c r="COV70" s="73"/>
      <c r="COW70" s="73"/>
      <c r="COX70" s="73"/>
      <c r="COY70" s="73"/>
      <c r="COZ70" s="73"/>
      <c r="CPA70" s="73"/>
      <c r="CPB70" s="73"/>
      <c r="CPC70" s="73"/>
      <c r="CPD70" s="73"/>
      <c r="CPE70" s="73"/>
      <c r="CPF70" s="73"/>
      <c r="CPG70" s="73"/>
      <c r="CPH70" s="73"/>
      <c r="CPI70" s="73"/>
      <c r="CPJ70" s="73"/>
      <c r="CPK70" s="73"/>
      <c r="CPL70" s="73"/>
      <c r="CPM70" s="73"/>
      <c r="CPN70" s="73"/>
      <c r="CPO70" s="73"/>
      <c r="CPP70" s="73"/>
      <c r="CPQ70" s="73"/>
      <c r="CPR70" s="73"/>
      <c r="CPS70" s="73"/>
      <c r="CPT70" s="73"/>
      <c r="CPU70" s="73"/>
      <c r="CPV70" s="73"/>
      <c r="CPW70" s="73"/>
      <c r="CPX70" s="73"/>
      <c r="CPY70" s="73"/>
      <c r="CPZ70" s="73"/>
      <c r="CQA70" s="73"/>
      <c r="CQB70" s="73"/>
      <c r="CQC70" s="73"/>
      <c r="CQD70" s="73"/>
      <c r="CQE70" s="73"/>
      <c r="CQF70" s="73"/>
      <c r="CQG70" s="73"/>
      <c r="CQH70" s="73"/>
      <c r="CQI70" s="73"/>
      <c r="CQJ70" s="73"/>
      <c r="CQK70" s="73"/>
      <c r="CQL70" s="73"/>
      <c r="CQM70" s="73"/>
      <c r="CQN70" s="73"/>
      <c r="CQO70" s="73"/>
      <c r="CQP70" s="73"/>
      <c r="CQQ70" s="73"/>
      <c r="CQR70" s="73"/>
      <c r="CQS70" s="73"/>
      <c r="CQT70" s="73"/>
      <c r="CQU70" s="73"/>
      <c r="CQV70" s="73"/>
      <c r="CQW70" s="73"/>
      <c r="CQX70" s="73"/>
      <c r="CQY70" s="73"/>
      <c r="CQZ70" s="73"/>
      <c r="CRA70" s="73"/>
      <c r="CRB70" s="73"/>
      <c r="CRC70" s="73"/>
      <c r="CRD70" s="73"/>
      <c r="CRE70" s="73"/>
      <c r="CRF70" s="73"/>
      <c r="CRG70" s="73"/>
      <c r="CRH70" s="73"/>
      <c r="CRI70" s="73"/>
      <c r="CRJ70" s="73"/>
      <c r="CRK70" s="73"/>
      <c r="CRL70" s="73"/>
      <c r="CRM70" s="73"/>
      <c r="CRN70" s="73"/>
      <c r="CRO70" s="73"/>
      <c r="CRP70" s="73"/>
      <c r="CRQ70" s="73"/>
      <c r="CRR70" s="73"/>
      <c r="CRS70" s="73"/>
      <c r="CRT70" s="73"/>
      <c r="CRU70" s="73"/>
      <c r="CRV70" s="73"/>
      <c r="CRW70" s="73"/>
      <c r="CRX70" s="73"/>
      <c r="CRY70" s="73"/>
      <c r="CRZ70" s="73"/>
      <c r="CSA70" s="73"/>
      <c r="CSB70" s="73"/>
      <c r="CSC70" s="73"/>
      <c r="CSD70" s="73"/>
      <c r="CSE70" s="73"/>
      <c r="CSF70" s="73"/>
      <c r="CSG70" s="73"/>
      <c r="CSH70" s="73"/>
      <c r="CSI70" s="73"/>
      <c r="CSJ70" s="73"/>
      <c r="CSK70" s="73"/>
      <c r="CSL70" s="73"/>
      <c r="CSM70" s="73"/>
      <c r="CSN70" s="73"/>
      <c r="CSO70" s="73"/>
      <c r="CSP70" s="73"/>
      <c r="CSQ70" s="73"/>
      <c r="CSR70" s="73"/>
      <c r="CSS70" s="73"/>
      <c r="CST70" s="73"/>
      <c r="CSU70" s="73"/>
      <c r="CSV70" s="73"/>
      <c r="CSW70" s="73"/>
      <c r="CSX70" s="73"/>
      <c r="CSY70" s="73"/>
      <c r="CSZ70" s="73"/>
      <c r="CTA70" s="73"/>
      <c r="CTB70" s="73"/>
      <c r="CTC70" s="73"/>
      <c r="CTD70" s="73"/>
      <c r="CTE70" s="73"/>
      <c r="CTF70" s="73"/>
      <c r="CTG70" s="73"/>
      <c r="CTH70" s="73"/>
      <c r="CTI70" s="73"/>
      <c r="CTJ70" s="73"/>
      <c r="CTK70" s="73"/>
      <c r="CTL70" s="73"/>
      <c r="CTM70" s="73"/>
      <c r="CTN70" s="73"/>
      <c r="CTO70" s="73"/>
      <c r="CTP70" s="73"/>
      <c r="CTQ70" s="73"/>
      <c r="CTR70" s="73"/>
      <c r="CTS70" s="73"/>
      <c r="CTT70" s="73"/>
      <c r="CTU70" s="73"/>
      <c r="CTV70" s="73"/>
      <c r="CTW70" s="73"/>
      <c r="CTX70" s="73"/>
      <c r="CTY70" s="73"/>
      <c r="CTZ70" s="73"/>
      <c r="CUA70" s="73"/>
      <c r="CUB70" s="73"/>
      <c r="CUC70" s="73"/>
      <c r="CUD70" s="73"/>
      <c r="CUE70" s="73"/>
      <c r="CUF70" s="73"/>
      <c r="CUG70" s="73"/>
      <c r="CUH70" s="73"/>
      <c r="CUI70" s="73"/>
      <c r="CUJ70" s="73"/>
      <c r="CUK70" s="73"/>
      <c r="CUL70" s="73"/>
      <c r="CUM70" s="73"/>
      <c r="CUN70" s="73"/>
      <c r="CUO70" s="73"/>
      <c r="CUP70" s="73"/>
      <c r="CUQ70" s="73"/>
      <c r="CUR70" s="73"/>
      <c r="CUS70" s="73"/>
      <c r="CUT70" s="73"/>
      <c r="CUU70" s="73"/>
      <c r="CUV70" s="73"/>
      <c r="CUW70" s="73"/>
      <c r="CUX70" s="73"/>
      <c r="CUY70" s="73"/>
      <c r="CUZ70" s="73"/>
      <c r="CVA70" s="73"/>
      <c r="CVB70" s="73"/>
      <c r="CVC70" s="73"/>
      <c r="CVD70" s="73"/>
      <c r="CVE70" s="73"/>
      <c r="CVF70" s="73"/>
      <c r="CVG70" s="73"/>
      <c r="CVH70" s="73"/>
      <c r="CVI70" s="73"/>
      <c r="CVJ70" s="73"/>
      <c r="CVK70" s="73"/>
      <c r="CVL70" s="73"/>
      <c r="CVM70" s="73"/>
      <c r="CVN70" s="73"/>
      <c r="CVO70" s="73"/>
      <c r="CVP70" s="73"/>
      <c r="CVQ70" s="73"/>
      <c r="CVR70" s="73"/>
      <c r="CVS70" s="73"/>
      <c r="CVT70" s="73"/>
      <c r="CVU70" s="73"/>
      <c r="CVV70" s="73"/>
      <c r="CVW70" s="73"/>
      <c r="CVX70" s="73"/>
      <c r="CVY70" s="73"/>
      <c r="CVZ70" s="73"/>
      <c r="CWA70" s="73"/>
      <c r="CWB70" s="73"/>
      <c r="CWC70" s="73"/>
      <c r="CWD70" s="73"/>
      <c r="CWE70" s="73"/>
      <c r="CWF70" s="73"/>
      <c r="CWG70" s="73"/>
      <c r="CWH70" s="73"/>
      <c r="CWI70" s="73"/>
      <c r="CWJ70" s="73"/>
      <c r="CWK70" s="73"/>
      <c r="CWL70" s="73"/>
      <c r="CWM70" s="73"/>
      <c r="CWN70" s="73"/>
      <c r="CWO70" s="73"/>
      <c r="CWP70" s="73"/>
      <c r="CWQ70" s="73"/>
      <c r="CWR70" s="73"/>
      <c r="CWS70" s="73"/>
      <c r="CWT70" s="73"/>
      <c r="CWU70" s="73"/>
      <c r="CWV70" s="73"/>
      <c r="CWW70" s="73"/>
      <c r="CWX70" s="73"/>
      <c r="CWY70" s="73"/>
      <c r="CWZ70" s="73"/>
      <c r="CXA70" s="73"/>
      <c r="CXB70" s="73"/>
      <c r="CXC70" s="73"/>
      <c r="CXD70" s="73"/>
      <c r="CXE70" s="73"/>
      <c r="CXF70" s="73"/>
      <c r="CXG70" s="73"/>
      <c r="CXH70" s="73"/>
      <c r="CXI70" s="73"/>
      <c r="CXJ70" s="73"/>
      <c r="CXK70" s="73"/>
      <c r="CXL70" s="73"/>
      <c r="CXM70" s="73"/>
      <c r="CXN70" s="73"/>
      <c r="CXO70" s="73"/>
      <c r="CXP70" s="73"/>
      <c r="CXQ70" s="73"/>
      <c r="CXR70" s="73"/>
      <c r="CXS70" s="73"/>
      <c r="CXT70" s="73"/>
      <c r="CXU70" s="73"/>
      <c r="CXV70" s="73"/>
      <c r="CXW70" s="73"/>
      <c r="CXX70" s="73"/>
      <c r="CXY70" s="73"/>
      <c r="CXZ70" s="73"/>
      <c r="CYA70" s="73"/>
      <c r="CYB70" s="73"/>
      <c r="CYC70" s="73"/>
      <c r="CYD70" s="73"/>
      <c r="CYE70" s="73"/>
      <c r="CYF70" s="73"/>
      <c r="CYG70" s="73"/>
      <c r="CYH70" s="73"/>
      <c r="CYI70" s="73"/>
      <c r="CYJ70" s="73"/>
      <c r="CYK70" s="73"/>
      <c r="CYL70" s="73"/>
      <c r="CYM70" s="73"/>
      <c r="CYN70" s="73"/>
      <c r="CYO70" s="73"/>
      <c r="CYP70" s="73"/>
      <c r="CYQ70" s="73"/>
      <c r="CYR70" s="73"/>
      <c r="CYS70" s="73"/>
      <c r="CYT70" s="73"/>
      <c r="CYU70" s="73"/>
      <c r="CYV70" s="73"/>
      <c r="CYW70" s="73"/>
      <c r="CYX70" s="73"/>
      <c r="CYY70" s="73"/>
      <c r="CYZ70" s="73"/>
      <c r="CZA70" s="73"/>
      <c r="CZB70" s="73"/>
      <c r="CZC70" s="73"/>
      <c r="CZD70" s="73"/>
      <c r="CZE70" s="73"/>
      <c r="CZF70" s="73"/>
      <c r="CZG70" s="73"/>
      <c r="CZH70" s="73"/>
      <c r="CZI70" s="73"/>
      <c r="CZJ70" s="73"/>
      <c r="CZK70" s="73"/>
      <c r="CZL70" s="73"/>
      <c r="CZM70" s="73"/>
      <c r="CZN70" s="73"/>
      <c r="CZO70" s="73"/>
      <c r="CZP70" s="73"/>
      <c r="CZQ70" s="73"/>
      <c r="CZR70" s="73"/>
      <c r="CZS70" s="73"/>
      <c r="CZT70" s="73"/>
      <c r="CZU70" s="73"/>
      <c r="CZV70" s="73"/>
      <c r="CZW70" s="73"/>
      <c r="CZX70" s="73"/>
      <c r="CZY70" s="73"/>
      <c r="CZZ70" s="73"/>
      <c r="DAA70" s="73"/>
      <c r="DAB70" s="73"/>
      <c r="DAC70" s="73"/>
      <c r="DAD70" s="73"/>
      <c r="DAE70" s="73"/>
      <c r="DAF70" s="73"/>
      <c r="DAG70" s="73"/>
      <c r="DAH70" s="73"/>
      <c r="DAI70" s="73"/>
      <c r="DAJ70" s="73"/>
      <c r="DAK70" s="73"/>
      <c r="DAL70" s="73"/>
      <c r="DAM70" s="73"/>
      <c r="DAN70" s="73"/>
      <c r="DAO70" s="73"/>
      <c r="DAP70" s="73"/>
      <c r="DAQ70" s="73"/>
      <c r="DAR70" s="73"/>
      <c r="DAS70" s="73"/>
      <c r="DAT70" s="73"/>
      <c r="DAU70" s="73"/>
      <c r="DAV70" s="73"/>
      <c r="DAW70" s="73"/>
      <c r="DAX70" s="73"/>
      <c r="DAY70" s="73"/>
      <c r="DAZ70" s="73"/>
      <c r="DBA70" s="73"/>
      <c r="DBB70" s="73"/>
      <c r="DBC70" s="73"/>
      <c r="DBD70" s="73"/>
      <c r="DBE70" s="73"/>
      <c r="DBF70" s="73"/>
      <c r="DBG70" s="73"/>
      <c r="DBH70" s="73"/>
      <c r="DBI70" s="73"/>
      <c r="DBJ70" s="73"/>
      <c r="DBK70" s="73"/>
      <c r="DBL70" s="73"/>
      <c r="DBM70" s="73"/>
      <c r="DBN70" s="73"/>
      <c r="DBO70" s="73"/>
      <c r="DBP70" s="73"/>
      <c r="DBQ70" s="73"/>
      <c r="DBR70" s="73"/>
      <c r="DBS70" s="73"/>
      <c r="DBT70" s="73"/>
      <c r="DBU70" s="73"/>
      <c r="DBV70" s="73"/>
      <c r="DBW70" s="73"/>
      <c r="DBX70" s="73"/>
      <c r="DBY70" s="73"/>
      <c r="DBZ70" s="73"/>
      <c r="DCA70" s="73"/>
      <c r="DCB70" s="73"/>
      <c r="DCC70" s="73"/>
      <c r="DCD70" s="73"/>
      <c r="DCE70" s="73"/>
      <c r="DCF70" s="73"/>
      <c r="DCG70" s="73"/>
      <c r="DCH70" s="73"/>
      <c r="DCI70" s="73"/>
      <c r="DCJ70" s="73"/>
      <c r="DCK70" s="73"/>
      <c r="DCL70" s="73"/>
      <c r="DCM70" s="73"/>
      <c r="DCN70" s="73"/>
      <c r="DCO70" s="73"/>
      <c r="DCP70" s="73"/>
      <c r="DCQ70" s="73"/>
      <c r="DCR70" s="73"/>
      <c r="DCS70" s="73"/>
      <c r="DCT70" s="73"/>
      <c r="DCU70" s="73"/>
      <c r="DCV70" s="73"/>
      <c r="DCW70" s="73"/>
      <c r="DCX70" s="73"/>
      <c r="DCY70" s="73"/>
      <c r="DCZ70" s="73"/>
      <c r="DDA70" s="73"/>
      <c r="DDB70" s="73"/>
      <c r="DDC70" s="73"/>
      <c r="DDD70" s="73"/>
      <c r="DDE70" s="73"/>
      <c r="DDF70" s="73"/>
      <c r="DDG70" s="73"/>
      <c r="DDH70" s="73"/>
      <c r="DDI70" s="73"/>
      <c r="DDJ70" s="73"/>
      <c r="DDK70" s="73"/>
      <c r="DDL70" s="73"/>
      <c r="DDM70" s="73"/>
      <c r="DDN70" s="73"/>
      <c r="DDO70" s="73"/>
      <c r="DDP70" s="73"/>
      <c r="DDQ70" s="73"/>
      <c r="DDR70" s="73"/>
      <c r="DDS70" s="73"/>
      <c r="DDT70" s="73"/>
      <c r="DDU70" s="73"/>
      <c r="DDV70" s="73"/>
      <c r="DDW70" s="73"/>
      <c r="DDX70" s="73"/>
      <c r="DDY70" s="73"/>
      <c r="DDZ70" s="73"/>
      <c r="DEA70" s="73"/>
      <c r="DEB70" s="73"/>
      <c r="DEC70" s="73"/>
      <c r="DED70" s="73"/>
      <c r="DEE70" s="73"/>
      <c r="DEF70" s="73"/>
      <c r="DEG70" s="73"/>
      <c r="DEH70" s="73"/>
      <c r="DEI70" s="73"/>
      <c r="DEJ70" s="73"/>
      <c r="DEK70" s="73"/>
      <c r="DEL70" s="73"/>
      <c r="DEM70" s="73"/>
      <c r="DEN70" s="73"/>
      <c r="DEO70" s="73"/>
      <c r="DEP70" s="73"/>
      <c r="DEQ70" s="73"/>
      <c r="DER70" s="73"/>
      <c r="DES70" s="73"/>
      <c r="DET70" s="73"/>
      <c r="DEU70" s="73"/>
      <c r="DEV70" s="73"/>
      <c r="DEW70" s="73"/>
      <c r="DEX70" s="73"/>
      <c r="DEY70" s="73"/>
      <c r="DEZ70" s="73"/>
      <c r="DFA70" s="73"/>
      <c r="DFB70" s="73"/>
      <c r="DFC70" s="73"/>
      <c r="DFD70" s="73"/>
      <c r="DFE70" s="73"/>
      <c r="DFF70" s="73"/>
      <c r="DFG70" s="73"/>
      <c r="DFH70" s="73"/>
      <c r="DFI70" s="73"/>
      <c r="DFJ70" s="73"/>
      <c r="DFK70" s="73"/>
      <c r="DFL70" s="73"/>
      <c r="DFM70" s="73"/>
      <c r="DFN70" s="73"/>
      <c r="DFO70" s="73"/>
      <c r="DFP70" s="73"/>
      <c r="DFQ70" s="73"/>
      <c r="DFR70" s="73"/>
      <c r="DFS70" s="73"/>
      <c r="DFT70" s="73"/>
      <c r="DFU70" s="73"/>
      <c r="DFV70" s="73"/>
      <c r="DFW70" s="73"/>
      <c r="DFX70" s="73"/>
      <c r="DFY70" s="73"/>
      <c r="DFZ70" s="73"/>
      <c r="DGA70" s="73"/>
      <c r="DGB70" s="73"/>
      <c r="DGC70" s="73"/>
      <c r="DGD70" s="73"/>
      <c r="DGE70" s="73"/>
      <c r="DGF70" s="73"/>
      <c r="DGG70" s="73"/>
      <c r="DGH70" s="73"/>
      <c r="DGI70" s="73"/>
      <c r="DGJ70" s="73"/>
      <c r="DGK70" s="73"/>
      <c r="DGL70" s="73"/>
      <c r="DGM70" s="73"/>
      <c r="DGN70" s="73"/>
      <c r="DGO70" s="73"/>
      <c r="DGP70" s="73"/>
      <c r="DGQ70" s="73"/>
      <c r="DGR70" s="73"/>
      <c r="DGS70" s="73"/>
      <c r="DGT70" s="73"/>
      <c r="DGU70" s="73"/>
      <c r="DGV70" s="73"/>
      <c r="DGW70" s="73"/>
      <c r="DGX70" s="73"/>
      <c r="DGY70" s="73"/>
      <c r="DGZ70" s="73"/>
      <c r="DHA70" s="73"/>
      <c r="DHB70" s="73"/>
      <c r="DHC70" s="73"/>
      <c r="DHD70" s="73"/>
      <c r="DHE70" s="73"/>
      <c r="DHF70" s="73"/>
      <c r="DHG70" s="73"/>
      <c r="DHH70" s="73"/>
      <c r="DHI70" s="73"/>
      <c r="DHJ70" s="73"/>
      <c r="DHK70" s="73"/>
      <c r="DHL70" s="73"/>
      <c r="DHM70" s="73"/>
      <c r="DHN70" s="73"/>
      <c r="DHO70" s="73"/>
      <c r="DHP70" s="73"/>
      <c r="DHQ70" s="73"/>
      <c r="DHR70" s="73"/>
      <c r="DHS70" s="73"/>
      <c r="DHT70" s="73"/>
      <c r="DHU70" s="73"/>
      <c r="DHV70" s="73"/>
      <c r="DHW70" s="73"/>
      <c r="DHX70" s="73"/>
      <c r="DHY70" s="73"/>
      <c r="DHZ70" s="73"/>
      <c r="DIA70" s="73"/>
      <c r="DIB70" s="73"/>
      <c r="DIC70" s="73"/>
      <c r="DID70" s="73"/>
      <c r="DIE70" s="73"/>
      <c r="DIF70" s="73"/>
      <c r="DIG70" s="73"/>
      <c r="DIH70" s="73"/>
      <c r="DII70" s="73"/>
      <c r="DIJ70" s="73"/>
      <c r="DIK70" s="73"/>
      <c r="DIL70" s="73"/>
      <c r="DIM70" s="73"/>
      <c r="DIN70" s="73"/>
      <c r="DIO70" s="73"/>
      <c r="DIP70" s="73"/>
      <c r="DIQ70" s="73"/>
      <c r="DIR70" s="73"/>
      <c r="DIS70" s="73"/>
      <c r="DIT70" s="73"/>
      <c r="DIU70" s="73"/>
      <c r="DIV70" s="73"/>
      <c r="DIW70" s="73"/>
      <c r="DIX70" s="73"/>
      <c r="DIY70" s="73"/>
      <c r="DIZ70" s="73"/>
      <c r="DJA70" s="73"/>
      <c r="DJB70" s="73"/>
      <c r="DJC70" s="73"/>
      <c r="DJD70" s="73"/>
      <c r="DJE70" s="73"/>
      <c r="DJF70" s="73"/>
      <c r="DJG70" s="73"/>
      <c r="DJH70" s="73"/>
      <c r="DJI70" s="73"/>
      <c r="DJJ70" s="73"/>
      <c r="DJK70" s="73"/>
      <c r="DJL70" s="73"/>
      <c r="DJM70" s="73"/>
      <c r="DJN70" s="73"/>
      <c r="DJO70" s="73"/>
      <c r="DJP70" s="73"/>
      <c r="DJQ70" s="73"/>
      <c r="DJR70" s="73"/>
      <c r="DJS70" s="73"/>
      <c r="DJT70" s="73"/>
      <c r="DJU70" s="73"/>
      <c r="DJV70" s="73"/>
      <c r="DJW70" s="73"/>
      <c r="DJX70" s="73"/>
      <c r="DJY70" s="73"/>
      <c r="DJZ70" s="73"/>
      <c r="DKA70" s="73"/>
      <c r="DKB70" s="73"/>
      <c r="DKC70" s="73"/>
      <c r="DKD70" s="73"/>
      <c r="DKE70" s="73"/>
      <c r="DKF70" s="73"/>
      <c r="DKG70" s="73"/>
      <c r="DKH70" s="73"/>
      <c r="DKI70" s="73"/>
      <c r="DKJ70" s="73"/>
      <c r="DKK70" s="73"/>
      <c r="DKL70" s="73"/>
      <c r="DKM70" s="73"/>
      <c r="DKN70" s="73"/>
      <c r="DKO70" s="73"/>
      <c r="DKP70" s="73"/>
      <c r="DKQ70" s="73"/>
      <c r="DKR70" s="73"/>
      <c r="DKS70" s="73"/>
      <c r="DKT70" s="73"/>
      <c r="DKU70" s="73"/>
      <c r="DKV70" s="73"/>
      <c r="DKW70" s="73"/>
      <c r="DKX70" s="73"/>
      <c r="DKY70" s="73"/>
      <c r="DKZ70" s="73"/>
      <c r="DLA70" s="73"/>
      <c r="DLB70" s="73"/>
      <c r="DLC70" s="73"/>
      <c r="DLD70" s="73"/>
      <c r="DLE70" s="73"/>
      <c r="DLF70" s="73"/>
      <c r="DLG70" s="73"/>
      <c r="DLH70" s="73"/>
      <c r="DLI70" s="73"/>
      <c r="DLJ70" s="73"/>
      <c r="DLK70" s="73"/>
      <c r="DLL70" s="73"/>
      <c r="DLM70" s="73"/>
      <c r="DLN70" s="73"/>
      <c r="DLO70" s="73"/>
      <c r="DLP70" s="73"/>
      <c r="DLQ70" s="73"/>
      <c r="DLR70" s="73"/>
      <c r="DLS70" s="73"/>
      <c r="DLT70" s="73"/>
      <c r="DLU70" s="73"/>
      <c r="DLV70" s="73"/>
      <c r="DLW70" s="73"/>
      <c r="DLX70" s="73"/>
      <c r="DLY70" s="73"/>
      <c r="DLZ70" s="73"/>
      <c r="DMA70" s="73"/>
      <c r="DMB70" s="73"/>
      <c r="DMC70" s="73"/>
      <c r="DMD70" s="73"/>
      <c r="DME70" s="73"/>
      <c r="DMF70" s="73"/>
      <c r="DMG70" s="73"/>
      <c r="DMH70" s="73"/>
      <c r="DMI70" s="73"/>
      <c r="DMJ70" s="73"/>
      <c r="DMK70" s="73"/>
      <c r="DML70" s="73"/>
      <c r="DMM70" s="73"/>
      <c r="DMN70" s="73"/>
      <c r="DMO70" s="73"/>
      <c r="DMP70" s="73"/>
      <c r="DMQ70" s="73"/>
      <c r="DMR70" s="73"/>
      <c r="DMS70" s="73"/>
      <c r="DMT70" s="73"/>
      <c r="DMU70" s="73"/>
      <c r="DMV70" s="73"/>
      <c r="DMW70" s="73"/>
      <c r="DMX70" s="73"/>
      <c r="DMY70" s="73"/>
      <c r="DMZ70" s="73"/>
      <c r="DNA70" s="73"/>
      <c r="DNB70" s="73"/>
      <c r="DNC70" s="73"/>
      <c r="DND70" s="73"/>
      <c r="DNE70" s="73"/>
      <c r="DNF70" s="73"/>
      <c r="DNG70" s="73"/>
      <c r="DNH70" s="73"/>
      <c r="DNI70" s="73"/>
      <c r="DNJ70" s="73"/>
      <c r="DNK70" s="73"/>
      <c r="DNL70" s="73"/>
      <c r="DNM70" s="73"/>
      <c r="DNN70" s="73"/>
      <c r="DNO70" s="73"/>
      <c r="DNP70" s="73"/>
      <c r="DNQ70" s="73"/>
      <c r="DNR70" s="73"/>
      <c r="DNS70" s="73"/>
      <c r="DNT70" s="73"/>
      <c r="DNU70" s="73"/>
      <c r="DNV70" s="73"/>
      <c r="DNW70" s="73"/>
      <c r="DNX70" s="73"/>
      <c r="DNY70" s="73"/>
      <c r="DNZ70" s="73"/>
      <c r="DOA70" s="73"/>
      <c r="DOB70" s="73"/>
      <c r="DOC70" s="73"/>
      <c r="DOD70" s="73"/>
      <c r="DOE70" s="73"/>
      <c r="DOF70" s="73"/>
      <c r="DOG70" s="73"/>
      <c r="DOH70" s="73"/>
      <c r="DOI70" s="73"/>
      <c r="DOJ70" s="73"/>
      <c r="DOK70" s="73"/>
      <c r="DOL70" s="73"/>
      <c r="DOM70" s="73"/>
      <c r="DON70" s="73"/>
      <c r="DOO70" s="73"/>
      <c r="DOP70" s="73"/>
      <c r="DOQ70" s="73"/>
      <c r="DOR70" s="73"/>
      <c r="DOS70" s="73"/>
      <c r="DOT70" s="73"/>
      <c r="DOU70" s="73"/>
      <c r="DOV70" s="73"/>
      <c r="DOW70" s="73"/>
      <c r="DOX70" s="73"/>
      <c r="DOY70" s="73"/>
      <c r="DOZ70" s="73"/>
      <c r="DPA70" s="73"/>
      <c r="DPB70" s="73"/>
      <c r="DPC70" s="73"/>
      <c r="DPD70" s="73"/>
      <c r="DPE70" s="73"/>
      <c r="DPF70" s="73"/>
      <c r="DPG70" s="73"/>
      <c r="DPH70" s="73"/>
      <c r="DPI70" s="73"/>
      <c r="DPJ70" s="73"/>
      <c r="DPK70" s="73"/>
      <c r="DPL70" s="73"/>
      <c r="DPM70" s="73"/>
      <c r="DPN70" s="73"/>
      <c r="DPO70" s="73"/>
      <c r="DPP70" s="73"/>
      <c r="DPQ70" s="73"/>
      <c r="DPR70" s="73"/>
      <c r="DPS70" s="73"/>
      <c r="DPT70" s="73"/>
      <c r="DPU70" s="73"/>
      <c r="DPV70" s="73"/>
      <c r="DPW70" s="73"/>
      <c r="DPX70" s="73"/>
      <c r="DPY70" s="73"/>
      <c r="DPZ70" s="73"/>
      <c r="DQA70" s="73"/>
      <c r="DQB70" s="73"/>
      <c r="DQC70" s="73"/>
      <c r="DQD70" s="73"/>
      <c r="DQE70" s="73"/>
      <c r="DQF70" s="73"/>
      <c r="DQG70" s="73"/>
      <c r="DQH70" s="73"/>
      <c r="DQI70" s="73"/>
      <c r="DQJ70" s="73"/>
      <c r="DQK70" s="73"/>
      <c r="DQL70" s="73"/>
      <c r="DQM70" s="73"/>
      <c r="DQN70" s="73"/>
      <c r="DQO70" s="73"/>
      <c r="DQP70" s="73"/>
      <c r="DQQ70" s="73"/>
      <c r="DQR70" s="73"/>
      <c r="DQS70" s="73"/>
      <c r="DQT70" s="73"/>
      <c r="DQU70" s="73"/>
      <c r="DQV70" s="73"/>
      <c r="DQW70" s="73"/>
      <c r="DQX70" s="73"/>
      <c r="DQY70" s="73"/>
      <c r="DQZ70" s="73"/>
      <c r="DRA70" s="73"/>
      <c r="DRB70" s="73"/>
      <c r="DRC70" s="73"/>
      <c r="DRD70" s="73"/>
      <c r="DRE70" s="73"/>
      <c r="DRF70" s="73"/>
      <c r="DRG70" s="73"/>
      <c r="DRH70" s="73"/>
      <c r="DRI70" s="73"/>
      <c r="DRJ70" s="73"/>
      <c r="DRK70" s="73"/>
      <c r="DRL70" s="73"/>
      <c r="DRM70" s="73"/>
      <c r="DRN70" s="73"/>
      <c r="DRO70" s="73"/>
      <c r="DRP70" s="73"/>
      <c r="DRQ70" s="73"/>
      <c r="DRR70" s="73"/>
      <c r="DRS70" s="73"/>
      <c r="DRT70" s="73"/>
      <c r="DRU70" s="73"/>
      <c r="DRV70" s="73"/>
      <c r="DRW70" s="73"/>
      <c r="DRX70" s="73"/>
      <c r="DRY70" s="73"/>
      <c r="DRZ70" s="73"/>
      <c r="DSA70" s="73"/>
      <c r="DSB70" s="73"/>
      <c r="DSC70" s="73"/>
      <c r="DSD70" s="73"/>
      <c r="DSE70" s="73"/>
      <c r="DSF70" s="73"/>
      <c r="DSG70" s="73"/>
      <c r="DSH70" s="73"/>
      <c r="DSI70" s="73"/>
      <c r="DSJ70" s="73"/>
      <c r="DSK70" s="73"/>
      <c r="DSL70" s="73"/>
      <c r="DSM70" s="73"/>
      <c r="DSN70" s="73"/>
      <c r="DSO70" s="73"/>
      <c r="DSP70" s="73"/>
      <c r="DSQ70" s="73"/>
      <c r="DSR70" s="73"/>
      <c r="DSS70" s="73"/>
      <c r="DST70" s="73"/>
      <c r="DSU70" s="73"/>
      <c r="DSV70" s="73"/>
      <c r="DSW70" s="73"/>
      <c r="DSX70" s="73"/>
      <c r="DSY70" s="73"/>
      <c r="DSZ70" s="73"/>
      <c r="DTA70" s="73"/>
      <c r="DTB70" s="73"/>
      <c r="DTC70" s="73"/>
      <c r="DTD70" s="73"/>
      <c r="DTE70" s="73"/>
      <c r="DTF70" s="73"/>
      <c r="DTG70" s="73"/>
      <c r="DTH70" s="73"/>
      <c r="DTI70" s="73"/>
      <c r="DTJ70" s="73"/>
      <c r="DTK70" s="73"/>
      <c r="DTL70" s="73"/>
      <c r="DTM70" s="73"/>
      <c r="DTN70" s="73"/>
      <c r="DTO70" s="73"/>
      <c r="DTP70" s="73"/>
      <c r="DTQ70" s="73"/>
      <c r="DTR70" s="73"/>
      <c r="DTS70" s="73"/>
      <c r="DTT70" s="73"/>
      <c r="DTU70" s="73"/>
      <c r="DTV70" s="73"/>
      <c r="DTW70" s="73"/>
      <c r="DTX70" s="73"/>
      <c r="DTY70" s="73"/>
      <c r="DTZ70" s="73"/>
      <c r="DUA70" s="73"/>
      <c r="DUB70" s="73"/>
      <c r="DUC70" s="73"/>
      <c r="DUD70" s="73"/>
      <c r="DUE70" s="73"/>
      <c r="DUF70" s="73"/>
      <c r="DUG70" s="73"/>
      <c r="DUH70" s="73"/>
      <c r="DUI70" s="73"/>
      <c r="DUJ70" s="73"/>
      <c r="DUK70" s="73"/>
      <c r="DUL70" s="73"/>
      <c r="DUM70" s="73"/>
      <c r="DUN70" s="73"/>
      <c r="DUO70" s="73"/>
      <c r="DUP70" s="73"/>
      <c r="DUQ70" s="73"/>
      <c r="DUR70" s="73"/>
      <c r="DUS70" s="73"/>
      <c r="DUT70" s="73"/>
      <c r="DUU70" s="73"/>
      <c r="DUV70" s="73"/>
      <c r="DUW70" s="73"/>
      <c r="DUX70" s="73"/>
      <c r="DUY70" s="73"/>
      <c r="DUZ70" s="73"/>
      <c r="DVA70" s="73"/>
      <c r="DVB70" s="73"/>
      <c r="DVC70" s="73"/>
      <c r="DVD70" s="73"/>
      <c r="DVE70" s="73"/>
      <c r="DVF70" s="73"/>
      <c r="DVG70" s="73"/>
      <c r="DVH70" s="73"/>
      <c r="DVI70" s="73"/>
      <c r="DVJ70" s="73"/>
      <c r="DVK70" s="73"/>
      <c r="DVL70" s="73"/>
      <c r="DVM70" s="73"/>
      <c r="DVN70" s="73"/>
      <c r="DVO70" s="73"/>
      <c r="DVP70" s="73"/>
      <c r="DVQ70" s="73"/>
      <c r="DVR70" s="73"/>
      <c r="DVS70" s="73"/>
      <c r="DVT70" s="73"/>
      <c r="DVU70" s="73"/>
      <c r="DVV70" s="73"/>
      <c r="DVW70" s="73"/>
      <c r="DVX70" s="73"/>
      <c r="DVY70" s="73"/>
      <c r="DVZ70" s="73"/>
      <c r="DWA70" s="73"/>
      <c r="DWB70" s="73"/>
      <c r="DWC70" s="73"/>
      <c r="DWD70" s="73"/>
      <c r="DWE70" s="73"/>
      <c r="DWF70" s="73"/>
      <c r="DWG70" s="73"/>
      <c r="DWH70" s="73"/>
      <c r="DWI70" s="73"/>
      <c r="DWJ70" s="73"/>
      <c r="DWK70" s="73"/>
      <c r="DWL70" s="73"/>
      <c r="DWM70" s="73"/>
      <c r="DWN70" s="73"/>
      <c r="DWO70" s="73"/>
      <c r="DWP70" s="73"/>
      <c r="DWQ70" s="73"/>
      <c r="DWR70" s="73"/>
      <c r="DWS70" s="73"/>
      <c r="DWT70" s="73"/>
      <c r="DWU70" s="73"/>
      <c r="DWV70" s="73"/>
      <c r="DWW70" s="73"/>
      <c r="DWX70" s="73"/>
      <c r="DWY70" s="73"/>
      <c r="DWZ70" s="73"/>
      <c r="DXA70" s="73"/>
      <c r="DXB70" s="73"/>
      <c r="DXC70" s="73"/>
      <c r="DXD70" s="73"/>
      <c r="DXE70" s="73"/>
      <c r="DXF70" s="73"/>
      <c r="DXG70" s="73"/>
      <c r="DXH70" s="73"/>
      <c r="DXI70" s="73"/>
      <c r="DXJ70" s="73"/>
      <c r="DXK70" s="73"/>
      <c r="DXL70" s="73"/>
      <c r="DXM70" s="73"/>
      <c r="DXN70" s="73"/>
      <c r="DXO70" s="73"/>
      <c r="DXP70" s="73"/>
      <c r="DXQ70" s="73"/>
      <c r="DXR70" s="73"/>
      <c r="DXS70" s="73"/>
      <c r="DXT70" s="73"/>
      <c r="DXU70" s="73"/>
      <c r="DXV70" s="73"/>
      <c r="DXW70" s="73"/>
      <c r="DXX70" s="73"/>
      <c r="DXY70" s="73"/>
      <c r="DXZ70" s="73"/>
      <c r="DYA70" s="73"/>
      <c r="DYB70" s="73"/>
      <c r="DYC70" s="73"/>
      <c r="DYD70" s="73"/>
      <c r="DYE70" s="73"/>
      <c r="DYF70" s="73"/>
      <c r="DYG70" s="73"/>
      <c r="DYH70" s="73"/>
      <c r="DYI70" s="73"/>
      <c r="DYJ70" s="73"/>
      <c r="DYK70" s="73"/>
      <c r="DYL70" s="73"/>
      <c r="DYM70" s="73"/>
      <c r="DYN70" s="73"/>
      <c r="DYO70" s="73"/>
      <c r="DYP70" s="73"/>
      <c r="DYQ70" s="73"/>
      <c r="DYR70" s="73"/>
      <c r="DYS70" s="73"/>
      <c r="DYT70" s="73"/>
      <c r="DYU70" s="73"/>
      <c r="DYV70" s="73"/>
      <c r="DYW70" s="73"/>
      <c r="DYX70" s="73"/>
      <c r="DYY70" s="73"/>
      <c r="DYZ70" s="73"/>
      <c r="DZA70" s="73"/>
      <c r="DZB70" s="73"/>
      <c r="DZC70" s="73"/>
      <c r="DZD70" s="73"/>
      <c r="DZE70" s="73"/>
      <c r="DZF70" s="73"/>
      <c r="DZG70" s="73"/>
      <c r="DZH70" s="73"/>
      <c r="DZI70" s="73"/>
      <c r="DZJ70" s="73"/>
      <c r="DZK70" s="73"/>
      <c r="DZL70" s="73"/>
      <c r="DZM70" s="73"/>
      <c r="DZN70" s="73"/>
      <c r="DZO70" s="73"/>
      <c r="DZP70" s="73"/>
      <c r="DZQ70" s="73"/>
      <c r="DZR70" s="73"/>
      <c r="DZS70" s="73"/>
      <c r="DZT70" s="73"/>
      <c r="DZU70" s="73"/>
      <c r="DZV70" s="73"/>
      <c r="DZW70" s="73"/>
      <c r="DZX70" s="73"/>
      <c r="DZY70" s="73"/>
      <c r="DZZ70" s="73"/>
      <c r="EAA70" s="73"/>
      <c r="EAB70" s="73"/>
      <c r="EAC70" s="73"/>
      <c r="EAD70" s="73"/>
      <c r="EAE70" s="73"/>
      <c r="EAF70" s="73"/>
      <c r="EAG70" s="73"/>
      <c r="EAH70" s="73"/>
      <c r="EAI70" s="73"/>
      <c r="EAJ70" s="73"/>
      <c r="EAK70" s="73"/>
      <c r="EAL70" s="73"/>
      <c r="EAM70" s="73"/>
      <c r="EAN70" s="73"/>
      <c r="EAO70" s="73"/>
      <c r="EAP70" s="73"/>
      <c r="EAQ70" s="73"/>
      <c r="EAR70" s="73"/>
      <c r="EAS70" s="73"/>
      <c r="EAT70" s="73"/>
      <c r="EAU70" s="73"/>
      <c r="EAV70" s="73"/>
      <c r="EAW70" s="73"/>
      <c r="EAX70" s="73"/>
      <c r="EAY70" s="73"/>
      <c r="EAZ70" s="73"/>
      <c r="EBA70" s="73"/>
      <c r="EBB70" s="73"/>
      <c r="EBC70" s="73"/>
      <c r="EBD70" s="73"/>
      <c r="EBE70" s="73"/>
      <c r="EBF70" s="73"/>
      <c r="EBG70" s="73"/>
      <c r="EBH70" s="73"/>
      <c r="EBI70" s="73"/>
      <c r="EBJ70" s="73"/>
      <c r="EBK70" s="73"/>
      <c r="EBL70" s="73"/>
      <c r="EBM70" s="73"/>
      <c r="EBN70" s="73"/>
      <c r="EBO70" s="73"/>
      <c r="EBP70" s="73"/>
      <c r="EBQ70" s="73"/>
      <c r="EBR70" s="73"/>
      <c r="EBS70" s="73"/>
      <c r="EBT70" s="73"/>
      <c r="EBU70" s="73"/>
      <c r="EBV70" s="73"/>
      <c r="EBW70" s="73"/>
      <c r="EBX70" s="73"/>
      <c r="EBY70" s="73"/>
      <c r="EBZ70" s="73"/>
      <c r="ECA70" s="73"/>
      <c r="ECB70" s="73"/>
      <c r="ECC70" s="73"/>
      <c r="ECD70" s="73"/>
      <c r="ECE70" s="73"/>
      <c r="ECF70" s="73"/>
      <c r="ECG70" s="73"/>
      <c r="ECH70" s="73"/>
      <c r="ECI70" s="73"/>
      <c r="ECJ70" s="73"/>
      <c r="ECK70" s="73"/>
      <c r="ECL70" s="73"/>
      <c r="ECM70" s="73"/>
      <c r="ECN70" s="73"/>
      <c r="ECO70" s="73"/>
      <c r="ECP70" s="73"/>
      <c r="ECQ70" s="73"/>
      <c r="ECR70" s="73"/>
      <c r="ECS70" s="73"/>
      <c r="ECT70" s="73"/>
      <c r="ECU70" s="73"/>
      <c r="ECV70" s="73"/>
      <c r="ECW70" s="73"/>
      <c r="ECX70" s="73"/>
      <c r="ECY70" s="73"/>
      <c r="ECZ70" s="73"/>
      <c r="EDA70" s="73"/>
      <c r="EDB70" s="73"/>
      <c r="EDC70" s="73"/>
      <c r="EDD70" s="73"/>
      <c r="EDE70" s="73"/>
      <c r="EDF70" s="73"/>
      <c r="EDG70" s="73"/>
      <c r="EDH70" s="73"/>
      <c r="EDI70" s="73"/>
      <c r="EDJ70" s="73"/>
      <c r="EDK70" s="73"/>
      <c r="EDL70" s="73"/>
      <c r="EDM70" s="73"/>
      <c r="EDN70" s="73"/>
      <c r="EDO70" s="73"/>
      <c r="EDP70" s="73"/>
      <c r="EDQ70" s="73"/>
      <c r="EDR70" s="73"/>
      <c r="EDS70" s="73"/>
      <c r="EDT70" s="73"/>
      <c r="EDU70" s="73"/>
      <c r="EDV70" s="73"/>
      <c r="EDW70" s="73"/>
      <c r="EDX70" s="73"/>
      <c r="EDY70" s="73"/>
      <c r="EDZ70" s="73"/>
      <c r="EEA70" s="73"/>
      <c r="EEB70" s="73"/>
      <c r="EEC70" s="73"/>
      <c r="EED70" s="73"/>
      <c r="EEE70" s="73"/>
      <c r="EEF70" s="73"/>
      <c r="EEG70" s="73"/>
      <c r="EEH70" s="73"/>
      <c r="EEI70" s="73"/>
      <c r="EEJ70" s="73"/>
      <c r="EEK70" s="73"/>
      <c r="EEL70" s="73"/>
      <c r="EEM70" s="73"/>
      <c r="EEN70" s="73"/>
      <c r="EEO70" s="73"/>
      <c r="EEP70" s="73"/>
      <c r="EEQ70" s="73"/>
      <c r="EER70" s="73"/>
      <c r="EES70" s="73"/>
      <c r="EET70" s="73"/>
      <c r="EEU70" s="73"/>
      <c r="EEV70" s="73"/>
      <c r="EEW70" s="73"/>
      <c r="EEX70" s="73"/>
      <c r="EEY70" s="73"/>
      <c r="EEZ70" s="73"/>
      <c r="EFA70" s="73"/>
      <c r="EFB70" s="73"/>
      <c r="EFC70" s="73"/>
      <c r="EFD70" s="73"/>
      <c r="EFE70" s="73"/>
      <c r="EFF70" s="73"/>
      <c r="EFG70" s="73"/>
      <c r="EFH70" s="73"/>
      <c r="EFI70" s="73"/>
      <c r="EFJ70" s="73"/>
      <c r="EFK70" s="73"/>
      <c r="EFL70" s="73"/>
      <c r="EFM70" s="73"/>
      <c r="EFN70" s="73"/>
      <c r="EFO70" s="73"/>
      <c r="EFP70" s="73"/>
      <c r="EFQ70" s="73"/>
      <c r="EFR70" s="73"/>
      <c r="EFS70" s="73"/>
      <c r="EFT70" s="73"/>
      <c r="EFU70" s="73"/>
      <c r="EFV70" s="73"/>
      <c r="EFW70" s="73"/>
      <c r="EFX70" s="73"/>
      <c r="EFY70" s="73"/>
      <c r="EFZ70" s="73"/>
      <c r="EGA70" s="73"/>
      <c r="EGB70" s="73"/>
      <c r="EGC70" s="73"/>
      <c r="EGD70" s="73"/>
      <c r="EGE70" s="73"/>
      <c r="EGF70" s="73"/>
      <c r="EGG70" s="73"/>
      <c r="EGH70" s="73"/>
      <c r="EGI70" s="73"/>
      <c r="EGJ70" s="73"/>
      <c r="EGK70" s="73"/>
      <c r="EGL70" s="73"/>
      <c r="EGM70" s="73"/>
      <c r="EGN70" s="73"/>
      <c r="EGO70" s="73"/>
      <c r="EGP70" s="73"/>
      <c r="EGQ70" s="73"/>
      <c r="EGR70" s="73"/>
      <c r="EGS70" s="73"/>
      <c r="EGT70" s="73"/>
      <c r="EGU70" s="73"/>
      <c r="EGV70" s="73"/>
      <c r="EGW70" s="73"/>
      <c r="EGX70" s="73"/>
      <c r="EGY70" s="73"/>
      <c r="EGZ70" s="73"/>
      <c r="EHA70" s="73"/>
      <c r="EHB70" s="73"/>
      <c r="EHC70" s="73"/>
      <c r="EHD70" s="73"/>
      <c r="EHE70" s="73"/>
      <c r="EHF70" s="73"/>
      <c r="EHG70" s="73"/>
      <c r="EHH70" s="73"/>
      <c r="EHI70" s="73"/>
      <c r="EHJ70" s="73"/>
      <c r="EHK70" s="73"/>
      <c r="EHL70" s="73"/>
      <c r="EHM70" s="73"/>
      <c r="EHN70" s="73"/>
      <c r="EHO70" s="73"/>
      <c r="EHP70" s="73"/>
      <c r="EHQ70" s="73"/>
      <c r="EHR70" s="73"/>
      <c r="EHS70" s="73"/>
      <c r="EHT70" s="73"/>
      <c r="EHU70" s="73"/>
      <c r="EHV70" s="73"/>
      <c r="EHW70" s="73"/>
      <c r="EHX70" s="73"/>
      <c r="EHY70" s="73"/>
      <c r="EHZ70" s="73"/>
      <c r="EIA70" s="73"/>
      <c r="EIB70" s="73"/>
      <c r="EIC70" s="73"/>
      <c r="EID70" s="73"/>
      <c r="EIE70" s="73"/>
      <c r="EIF70" s="73"/>
      <c r="EIG70" s="73"/>
      <c r="EIH70" s="73"/>
      <c r="EII70" s="73"/>
      <c r="EIJ70" s="73"/>
      <c r="EIK70" s="73"/>
      <c r="EIL70" s="73"/>
      <c r="EIM70" s="73"/>
      <c r="EIN70" s="73"/>
      <c r="EIO70" s="73"/>
      <c r="EIP70" s="73"/>
      <c r="EIQ70" s="73"/>
      <c r="EIR70" s="73"/>
      <c r="EIS70" s="73"/>
      <c r="EIT70" s="73"/>
      <c r="EIU70" s="73"/>
      <c r="EIV70" s="73"/>
      <c r="EIW70" s="73"/>
      <c r="EIX70" s="73"/>
      <c r="EIY70" s="73"/>
      <c r="EIZ70" s="73"/>
      <c r="EJA70" s="73"/>
      <c r="EJB70" s="73"/>
      <c r="EJC70" s="73"/>
      <c r="EJD70" s="73"/>
      <c r="EJE70" s="73"/>
      <c r="EJF70" s="73"/>
      <c r="EJG70" s="73"/>
      <c r="EJH70" s="73"/>
      <c r="EJI70" s="73"/>
      <c r="EJJ70" s="73"/>
      <c r="EJK70" s="73"/>
      <c r="EJL70" s="73"/>
      <c r="EJM70" s="73"/>
      <c r="EJN70" s="73"/>
      <c r="EJO70" s="73"/>
      <c r="EJP70" s="73"/>
      <c r="EJQ70" s="73"/>
      <c r="EJR70" s="73"/>
      <c r="EJS70" s="73"/>
      <c r="EJT70" s="73"/>
      <c r="EJU70" s="73"/>
      <c r="EJV70" s="73"/>
      <c r="EJW70" s="73"/>
      <c r="EJX70" s="73"/>
      <c r="EJY70" s="73"/>
      <c r="EJZ70" s="73"/>
      <c r="EKA70" s="73"/>
      <c r="EKB70" s="73"/>
      <c r="EKC70" s="73"/>
      <c r="EKD70" s="73"/>
      <c r="EKE70" s="73"/>
      <c r="EKF70" s="73"/>
      <c r="EKG70" s="73"/>
      <c r="EKH70" s="73"/>
      <c r="EKI70" s="73"/>
      <c r="EKJ70" s="73"/>
      <c r="EKK70" s="73"/>
      <c r="EKL70" s="73"/>
      <c r="EKM70" s="73"/>
      <c r="EKN70" s="73"/>
      <c r="EKO70" s="73"/>
      <c r="EKP70" s="73"/>
      <c r="EKQ70" s="73"/>
      <c r="EKR70" s="73"/>
      <c r="EKS70" s="73"/>
      <c r="EKT70" s="73"/>
      <c r="EKU70" s="73"/>
      <c r="EKV70" s="73"/>
      <c r="EKW70" s="73"/>
      <c r="EKX70" s="73"/>
      <c r="EKY70" s="73"/>
      <c r="EKZ70" s="73"/>
      <c r="ELA70" s="73"/>
      <c r="ELB70" s="73"/>
      <c r="ELC70" s="73"/>
      <c r="ELD70" s="73"/>
      <c r="ELE70" s="73"/>
      <c r="ELF70" s="73"/>
      <c r="ELG70" s="73"/>
      <c r="ELH70" s="73"/>
      <c r="ELI70" s="73"/>
      <c r="ELJ70" s="73"/>
      <c r="ELK70" s="73"/>
      <c r="ELL70" s="73"/>
      <c r="ELM70" s="73"/>
      <c r="ELN70" s="73"/>
      <c r="ELO70" s="73"/>
      <c r="ELP70" s="73"/>
      <c r="ELQ70" s="73"/>
      <c r="ELR70" s="73"/>
      <c r="ELS70" s="73"/>
      <c r="ELT70" s="73"/>
      <c r="ELU70" s="73"/>
      <c r="ELV70" s="73"/>
      <c r="ELW70" s="73"/>
      <c r="ELX70" s="73"/>
      <c r="ELY70" s="73"/>
      <c r="ELZ70" s="73"/>
      <c r="EMA70" s="73"/>
      <c r="EMB70" s="73"/>
      <c r="EMC70" s="73"/>
      <c r="EMD70" s="73"/>
      <c r="EME70" s="73"/>
      <c r="EMF70" s="73"/>
      <c r="EMG70" s="73"/>
      <c r="EMH70" s="73"/>
      <c r="EMI70" s="73"/>
      <c r="EMJ70" s="73"/>
      <c r="EMK70" s="73"/>
      <c r="EML70" s="73"/>
      <c r="EMM70" s="73"/>
      <c r="EMN70" s="73"/>
      <c r="EMO70" s="73"/>
      <c r="EMP70" s="73"/>
      <c r="EMQ70" s="73"/>
      <c r="EMR70" s="73"/>
      <c r="EMS70" s="73"/>
      <c r="EMT70" s="73"/>
      <c r="EMU70" s="73"/>
      <c r="EMV70" s="73"/>
      <c r="EMW70" s="73"/>
      <c r="EMX70" s="73"/>
      <c r="EMY70" s="73"/>
      <c r="EMZ70" s="73"/>
      <c r="ENA70" s="73"/>
      <c r="ENB70" s="73"/>
      <c r="ENC70" s="73"/>
      <c r="END70" s="73"/>
      <c r="ENE70" s="73"/>
      <c r="ENF70" s="73"/>
      <c r="ENG70" s="73"/>
      <c r="ENH70" s="73"/>
      <c r="ENI70" s="73"/>
      <c r="ENJ70" s="73"/>
      <c r="ENK70" s="73"/>
      <c r="ENL70" s="73"/>
      <c r="ENM70" s="73"/>
      <c r="ENN70" s="73"/>
      <c r="ENO70" s="73"/>
      <c r="ENP70" s="73"/>
      <c r="ENQ70" s="73"/>
      <c r="ENR70" s="73"/>
      <c r="ENS70" s="73"/>
      <c r="ENT70" s="73"/>
      <c r="ENU70" s="73"/>
      <c r="ENV70" s="73"/>
      <c r="ENW70" s="73"/>
      <c r="ENX70" s="73"/>
      <c r="ENY70" s="73"/>
      <c r="ENZ70" s="73"/>
      <c r="EOA70" s="73"/>
      <c r="EOB70" s="73"/>
      <c r="EOC70" s="73"/>
      <c r="EOD70" s="73"/>
      <c r="EOE70" s="73"/>
      <c r="EOF70" s="73"/>
      <c r="EOG70" s="73"/>
      <c r="EOH70" s="73"/>
      <c r="EOI70" s="73"/>
      <c r="EOJ70" s="73"/>
      <c r="EOK70" s="73"/>
      <c r="EOL70" s="73"/>
      <c r="EOM70" s="73"/>
      <c r="EON70" s="73"/>
      <c r="EOO70" s="73"/>
      <c r="EOP70" s="73"/>
      <c r="EOQ70" s="73"/>
      <c r="EOR70" s="73"/>
      <c r="EOS70" s="73"/>
      <c r="EOT70" s="73"/>
      <c r="EOU70" s="73"/>
      <c r="EOV70" s="73"/>
      <c r="EOW70" s="73"/>
      <c r="EOX70" s="73"/>
      <c r="EOY70" s="73"/>
      <c r="EOZ70" s="73"/>
      <c r="EPA70" s="73"/>
      <c r="EPB70" s="73"/>
      <c r="EPC70" s="73"/>
      <c r="EPD70" s="73"/>
      <c r="EPE70" s="73"/>
      <c r="EPF70" s="73"/>
      <c r="EPG70" s="73"/>
      <c r="EPH70" s="73"/>
      <c r="EPI70" s="73"/>
      <c r="EPJ70" s="73"/>
      <c r="EPK70" s="73"/>
      <c r="EPL70" s="73"/>
      <c r="EPM70" s="73"/>
      <c r="EPN70" s="73"/>
      <c r="EPO70" s="73"/>
      <c r="EPP70" s="73"/>
      <c r="EPQ70" s="73"/>
      <c r="EPR70" s="73"/>
      <c r="EPS70" s="73"/>
      <c r="EPT70" s="73"/>
      <c r="EPU70" s="73"/>
      <c r="EPV70" s="73"/>
      <c r="EPW70" s="73"/>
      <c r="EPX70" s="73"/>
      <c r="EPY70" s="73"/>
      <c r="EPZ70" s="73"/>
      <c r="EQA70" s="73"/>
      <c r="EQB70" s="73"/>
      <c r="EQC70" s="73"/>
      <c r="EQD70" s="73"/>
      <c r="EQE70" s="73"/>
      <c r="EQF70" s="73"/>
      <c r="EQG70" s="73"/>
      <c r="EQH70" s="73"/>
      <c r="EQI70" s="73"/>
      <c r="EQJ70" s="73"/>
      <c r="EQK70" s="73"/>
      <c r="EQL70" s="73"/>
      <c r="EQM70" s="73"/>
      <c r="EQN70" s="73"/>
      <c r="EQO70" s="73"/>
      <c r="EQP70" s="73"/>
      <c r="EQQ70" s="73"/>
      <c r="EQR70" s="73"/>
      <c r="EQS70" s="73"/>
      <c r="EQT70" s="73"/>
      <c r="EQU70" s="73"/>
      <c r="EQV70" s="73"/>
      <c r="EQW70" s="73"/>
      <c r="EQX70" s="73"/>
      <c r="EQY70" s="73"/>
      <c r="EQZ70" s="73"/>
      <c r="ERA70" s="73"/>
      <c r="ERB70" s="73"/>
      <c r="ERC70" s="73"/>
      <c r="ERD70" s="73"/>
      <c r="ERE70" s="73"/>
      <c r="ERF70" s="73"/>
      <c r="ERG70" s="73"/>
      <c r="ERH70" s="73"/>
      <c r="ERI70" s="73"/>
      <c r="ERJ70" s="73"/>
      <c r="ERK70" s="73"/>
      <c r="ERL70" s="73"/>
      <c r="ERM70" s="73"/>
      <c r="ERN70" s="73"/>
      <c r="ERO70" s="73"/>
      <c r="ERP70" s="73"/>
      <c r="ERQ70" s="73"/>
      <c r="ERR70" s="73"/>
      <c r="ERS70" s="73"/>
      <c r="ERT70" s="73"/>
      <c r="ERU70" s="73"/>
      <c r="ERV70" s="73"/>
      <c r="ERW70" s="73"/>
      <c r="ERX70" s="73"/>
      <c r="ERY70" s="73"/>
      <c r="ERZ70" s="73"/>
      <c r="ESA70" s="73"/>
      <c r="ESB70" s="73"/>
      <c r="ESC70" s="73"/>
      <c r="ESD70" s="73"/>
      <c r="ESE70" s="73"/>
      <c r="ESF70" s="73"/>
      <c r="ESG70" s="73"/>
      <c r="ESH70" s="73"/>
      <c r="ESI70" s="73"/>
      <c r="ESJ70" s="73"/>
      <c r="ESK70" s="73"/>
      <c r="ESL70" s="73"/>
      <c r="ESM70" s="73"/>
      <c r="ESN70" s="73"/>
      <c r="ESO70" s="73"/>
      <c r="ESP70" s="73"/>
      <c r="ESQ70" s="73"/>
      <c r="ESR70" s="73"/>
      <c r="ESS70" s="73"/>
      <c r="EST70" s="73"/>
      <c r="ESU70" s="73"/>
      <c r="ESV70" s="73"/>
      <c r="ESW70" s="73"/>
      <c r="ESX70" s="73"/>
      <c r="ESY70" s="73"/>
      <c r="ESZ70" s="73"/>
      <c r="ETA70" s="73"/>
      <c r="ETB70" s="73"/>
      <c r="ETC70" s="73"/>
      <c r="ETD70" s="73"/>
      <c r="ETE70" s="73"/>
      <c r="ETF70" s="73"/>
      <c r="ETG70" s="73"/>
      <c r="ETH70" s="73"/>
      <c r="ETI70" s="73"/>
      <c r="ETJ70" s="73"/>
      <c r="ETK70" s="73"/>
      <c r="ETL70" s="73"/>
      <c r="ETM70" s="73"/>
      <c r="ETN70" s="73"/>
      <c r="ETO70" s="73"/>
      <c r="ETP70" s="73"/>
      <c r="ETQ70" s="73"/>
      <c r="ETR70" s="73"/>
      <c r="ETS70" s="73"/>
      <c r="ETT70" s="73"/>
      <c r="ETU70" s="73"/>
      <c r="ETV70" s="73"/>
      <c r="ETW70" s="73"/>
      <c r="ETX70" s="73"/>
      <c r="ETY70" s="73"/>
      <c r="ETZ70" s="73"/>
      <c r="EUA70" s="73"/>
      <c r="EUB70" s="73"/>
      <c r="EUC70" s="73"/>
      <c r="EUD70" s="73"/>
      <c r="EUE70" s="73"/>
      <c r="EUF70" s="73"/>
      <c r="EUG70" s="73"/>
      <c r="EUH70" s="73"/>
      <c r="EUI70" s="73"/>
      <c r="EUJ70" s="73"/>
      <c r="EUK70" s="73"/>
      <c r="EUL70" s="73"/>
      <c r="EUM70" s="73"/>
      <c r="EUN70" s="73"/>
      <c r="EUO70" s="73"/>
      <c r="EUP70" s="73"/>
      <c r="EUQ70" s="73"/>
      <c r="EUR70" s="73"/>
      <c r="EUS70" s="73"/>
      <c r="EUT70" s="73"/>
      <c r="EUU70" s="73"/>
      <c r="EUV70" s="73"/>
      <c r="EUW70" s="73"/>
      <c r="EUX70" s="73"/>
      <c r="EUY70" s="73"/>
      <c r="EUZ70" s="73"/>
      <c r="EVA70" s="73"/>
      <c r="EVB70" s="73"/>
      <c r="EVC70" s="73"/>
      <c r="EVD70" s="73"/>
      <c r="EVE70" s="73"/>
      <c r="EVF70" s="73"/>
      <c r="EVG70" s="73"/>
      <c r="EVH70" s="73"/>
      <c r="EVI70" s="73"/>
      <c r="EVJ70" s="73"/>
      <c r="EVK70" s="73"/>
      <c r="EVL70" s="73"/>
      <c r="EVM70" s="73"/>
      <c r="EVN70" s="73"/>
      <c r="EVO70" s="73"/>
      <c r="EVP70" s="73"/>
      <c r="EVQ70" s="73"/>
      <c r="EVR70" s="73"/>
      <c r="EVS70" s="73"/>
      <c r="EVT70" s="73"/>
      <c r="EVU70" s="73"/>
      <c r="EVV70" s="73"/>
      <c r="EVW70" s="73"/>
      <c r="EVX70" s="73"/>
      <c r="EVY70" s="73"/>
      <c r="EVZ70" s="73"/>
      <c r="EWA70" s="73"/>
      <c r="EWB70" s="73"/>
      <c r="EWC70" s="73"/>
      <c r="EWD70" s="73"/>
      <c r="EWE70" s="73"/>
      <c r="EWF70" s="73"/>
      <c r="EWG70" s="73"/>
      <c r="EWH70" s="73"/>
      <c r="EWI70" s="73"/>
      <c r="EWJ70" s="73"/>
      <c r="EWK70" s="73"/>
      <c r="EWL70" s="73"/>
      <c r="EWM70" s="73"/>
      <c r="EWN70" s="73"/>
      <c r="EWO70" s="73"/>
      <c r="EWP70" s="73"/>
      <c r="EWQ70" s="73"/>
      <c r="EWR70" s="73"/>
      <c r="EWS70" s="73"/>
      <c r="EWT70" s="73"/>
      <c r="EWU70" s="73"/>
      <c r="EWV70" s="73"/>
      <c r="EWW70" s="73"/>
      <c r="EWX70" s="73"/>
      <c r="EWY70" s="73"/>
      <c r="EWZ70" s="73"/>
      <c r="EXA70" s="73"/>
      <c r="EXB70" s="73"/>
      <c r="EXC70" s="73"/>
      <c r="EXD70" s="73"/>
      <c r="EXE70" s="73"/>
      <c r="EXF70" s="73"/>
      <c r="EXG70" s="73"/>
      <c r="EXH70" s="73"/>
      <c r="EXI70" s="73"/>
      <c r="EXJ70" s="73"/>
      <c r="EXK70" s="73"/>
      <c r="EXL70" s="73"/>
      <c r="EXM70" s="73"/>
      <c r="EXN70" s="73"/>
      <c r="EXO70" s="73"/>
      <c r="EXP70" s="73"/>
      <c r="EXQ70" s="73"/>
      <c r="EXR70" s="73"/>
      <c r="EXS70" s="73"/>
      <c r="EXT70" s="73"/>
      <c r="EXU70" s="73"/>
      <c r="EXV70" s="73"/>
      <c r="EXW70" s="73"/>
      <c r="EXX70" s="73"/>
      <c r="EXY70" s="73"/>
      <c r="EXZ70" s="73"/>
      <c r="EYA70" s="73"/>
      <c r="EYB70" s="73"/>
      <c r="EYC70" s="73"/>
      <c r="EYD70" s="73"/>
      <c r="EYE70" s="73"/>
      <c r="EYF70" s="73"/>
      <c r="EYG70" s="73"/>
      <c r="EYH70" s="73"/>
      <c r="EYI70" s="73"/>
      <c r="EYJ70" s="73"/>
      <c r="EYK70" s="73"/>
      <c r="EYL70" s="73"/>
      <c r="EYM70" s="73"/>
      <c r="EYN70" s="73"/>
      <c r="EYO70" s="73"/>
      <c r="EYP70" s="73"/>
      <c r="EYQ70" s="73"/>
      <c r="EYR70" s="73"/>
      <c r="EYS70" s="73"/>
      <c r="EYT70" s="73"/>
      <c r="EYU70" s="73"/>
      <c r="EYV70" s="73"/>
      <c r="EYW70" s="73"/>
      <c r="EYX70" s="73"/>
      <c r="EYY70" s="73"/>
      <c r="EYZ70" s="73"/>
      <c r="EZA70" s="73"/>
      <c r="EZB70" s="73"/>
      <c r="EZC70" s="73"/>
      <c r="EZD70" s="73"/>
      <c r="EZE70" s="73"/>
      <c r="EZF70" s="73"/>
      <c r="EZG70" s="73"/>
      <c r="EZH70" s="73"/>
      <c r="EZI70" s="73"/>
      <c r="EZJ70" s="73"/>
      <c r="EZK70" s="73"/>
      <c r="EZL70" s="73"/>
      <c r="EZM70" s="73"/>
      <c r="EZN70" s="73"/>
      <c r="EZO70" s="73"/>
      <c r="EZP70" s="73"/>
      <c r="EZQ70" s="73"/>
      <c r="EZR70" s="73"/>
      <c r="EZS70" s="73"/>
      <c r="EZT70" s="73"/>
      <c r="EZU70" s="73"/>
      <c r="EZV70" s="73"/>
      <c r="EZW70" s="73"/>
      <c r="EZX70" s="73"/>
      <c r="EZY70" s="73"/>
      <c r="EZZ70" s="73"/>
      <c r="FAA70" s="73"/>
      <c r="FAB70" s="73"/>
      <c r="FAC70" s="73"/>
      <c r="FAD70" s="73"/>
      <c r="FAE70" s="73"/>
      <c r="FAF70" s="73"/>
      <c r="FAG70" s="73"/>
      <c r="FAH70" s="73"/>
      <c r="FAI70" s="73"/>
      <c r="FAJ70" s="73"/>
      <c r="FAK70" s="73"/>
      <c r="FAL70" s="73"/>
      <c r="FAM70" s="73"/>
      <c r="FAN70" s="73"/>
      <c r="FAO70" s="73"/>
      <c r="FAP70" s="73"/>
      <c r="FAQ70" s="73"/>
      <c r="FAR70" s="73"/>
      <c r="FAS70" s="73"/>
      <c r="FAT70" s="73"/>
      <c r="FAU70" s="73"/>
      <c r="FAV70" s="73"/>
      <c r="FAW70" s="73"/>
      <c r="FAX70" s="73"/>
      <c r="FAY70" s="73"/>
      <c r="FAZ70" s="73"/>
      <c r="FBA70" s="73"/>
      <c r="FBB70" s="73"/>
      <c r="FBC70" s="73"/>
      <c r="FBD70" s="73"/>
      <c r="FBE70" s="73"/>
      <c r="FBF70" s="73"/>
      <c r="FBG70" s="73"/>
      <c r="FBH70" s="73"/>
      <c r="FBI70" s="73"/>
      <c r="FBJ70" s="73"/>
      <c r="FBK70" s="73"/>
      <c r="FBL70" s="73"/>
      <c r="FBM70" s="73"/>
      <c r="FBN70" s="73"/>
      <c r="FBO70" s="73"/>
      <c r="FBP70" s="73"/>
      <c r="FBQ70" s="73"/>
      <c r="FBR70" s="73"/>
      <c r="FBS70" s="73"/>
      <c r="FBT70" s="73"/>
      <c r="FBU70" s="73"/>
      <c r="FBV70" s="73"/>
      <c r="FBW70" s="73"/>
      <c r="FBX70" s="73"/>
      <c r="FBY70" s="73"/>
      <c r="FBZ70" s="73"/>
      <c r="FCA70" s="73"/>
      <c r="FCB70" s="73"/>
      <c r="FCC70" s="73"/>
      <c r="FCD70" s="73"/>
      <c r="FCE70" s="73"/>
      <c r="FCF70" s="73"/>
      <c r="FCG70" s="73"/>
      <c r="FCH70" s="73"/>
      <c r="FCI70" s="73"/>
      <c r="FCJ70" s="73"/>
      <c r="FCK70" s="73"/>
      <c r="FCL70" s="73"/>
      <c r="FCM70" s="73"/>
      <c r="FCN70" s="73"/>
      <c r="FCO70" s="73"/>
      <c r="FCP70" s="73"/>
      <c r="FCQ70" s="73"/>
      <c r="FCR70" s="73"/>
      <c r="FCS70" s="73"/>
      <c r="FCT70" s="73"/>
      <c r="FCU70" s="73"/>
      <c r="FCV70" s="73"/>
      <c r="FCW70" s="73"/>
      <c r="FCX70" s="73"/>
      <c r="FCY70" s="73"/>
      <c r="FCZ70" s="73"/>
      <c r="FDA70" s="73"/>
      <c r="FDB70" s="73"/>
      <c r="FDC70" s="73"/>
      <c r="FDD70" s="73"/>
      <c r="FDE70" s="73"/>
      <c r="FDF70" s="73"/>
      <c r="FDG70" s="73"/>
      <c r="FDH70" s="73"/>
      <c r="FDI70" s="73"/>
      <c r="FDJ70" s="73"/>
      <c r="FDK70" s="73"/>
      <c r="FDL70" s="73"/>
      <c r="FDM70" s="73"/>
      <c r="FDN70" s="73"/>
      <c r="FDO70" s="73"/>
      <c r="FDP70" s="73"/>
      <c r="FDQ70" s="73"/>
      <c r="FDR70" s="73"/>
      <c r="FDS70" s="73"/>
      <c r="FDT70" s="73"/>
      <c r="FDU70" s="73"/>
      <c r="FDV70" s="73"/>
      <c r="FDW70" s="73"/>
      <c r="FDX70" s="73"/>
      <c r="FDY70" s="73"/>
      <c r="FDZ70" s="73"/>
      <c r="FEA70" s="73"/>
      <c r="FEB70" s="73"/>
      <c r="FEC70" s="73"/>
      <c r="FED70" s="73"/>
      <c r="FEE70" s="73"/>
      <c r="FEF70" s="73"/>
      <c r="FEG70" s="73"/>
      <c r="FEH70" s="73"/>
      <c r="FEI70" s="73"/>
      <c r="FEJ70" s="73"/>
      <c r="FEK70" s="73"/>
      <c r="FEL70" s="73"/>
      <c r="FEM70" s="73"/>
      <c r="FEN70" s="73"/>
      <c r="FEO70" s="73"/>
      <c r="FEP70" s="73"/>
      <c r="FEQ70" s="73"/>
      <c r="FER70" s="73"/>
      <c r="FES70" s="73"/>
      <c r="FET70" s="73"/>
      <c r="FEU70" s="73"/>
      <c r="FEV70" s="73"/>
      <c r="FEW70" s="73"/>
      <c r="FEX70" s="73"/>
      <c r="FEY70" s="73"/>
      <c r="FEZ70" s="73"/>
      <c r="FFA70" s="73"/>
      <c r="FFB70" s="73"/>
      <c r="FFC70" s="73"/>
      <c r="FFD70" s="73"/>
      <c r="FFE70" s="73"/>
      <c r="FFF70" s="73"/>
      <c r="FFG70" s="73"/>
      <c r="FFH70" s="73"/>
      <c r="FFI70" s="73"/>
      <c r="FFJ70" s="73"/>
      <c r="FFK70" s="73"/>
      <c r="FFL70" s="73"/>
      <c r="FFM70" s="73"/>
      <c r="FFN70" s="73"/>
      <c r="FFO70" s="73"/>
      <c r="FFP70" s="73"/>
      <c r="FFQ70" s="73"/>
      <c r="FFR70" s="73"/>
      <c r="FFS70" s="73"/>
      <c r="FFT70" s="73"/>
      <c r="FFU70" s="73"/>
      <c r="FFV70" s="73"/>
      <c r="FFW70" s="73"/>
      <c r="FFX70" s="73"/>
      <c r="FFY70" s="73"/>
      <c r="FFZ70" s="73"/>
      <c r="FGA70" s="73"/>
      <c r="FGB70" s="73"/>
      <c r="FGC70" s="73"/>
      <c r="FGD70" s="73"/>
      <c r="FGE70" s="73"/>
      <c r="FGF70" s="73"/>
      <c r="FGG70" s="73"/>
      <c r="FGH70" s="73"/>
      <c r="FGI70" s="73"/>
      <c r="FGJ70" s="73"/>
      <c r="FGK70" s="73"/>
      <c r="FGL70" s="73"/>
      <c r="FGM70" s="73"/>
      <c r="FGN70" s="73"/>
      <c r="FGO70" s="73"/>
      <c r="FGP70" s="73"/>
      <c r="FGQ70" s="73"/>
      <c r="FGR70" s="73"/>
      <c r="FGS70" s="73"/>
      <c r="FGT70" s="73"/>
      <c r="FGU70" s="73"/>
      <c r="FGV70" s="73"/>
      <c r="FGW70" s="73"/>
      <c r="FGX70" s="73"/>
      <c r="FGY70" s="73"/>
      <c r="FGZ70" s="73"/>
      <c r="FHA70" s="73"/>
      <c r="FHB70" s="73"/>
      <c r="FHC70" s="73"/>
      <c r="FHD70" s="73"/>
      <c r="FHE70" s="73"/>
      <c r="FHF70" s="73"/>
      <c r="FHG70" s="73"/>
      <c r="FHH70" s="73"/>
      <c r="FHI70" s="73"/>
      <c r="FHJ70" s="73"/>
      <c r="FHK70" s="73"/>
      <c r="FHL70" s="73"/>
      <c r="FHM70" s="73"/>
      <c r="FHN70" s="73"/>
      <c r="FHO70" s="73"/>
      <c r="FHP70" s="73"/>
      <c r="FHQ70" s="73"/>
      <c r="FHR70" s="73"/>
      <c r="FHS70" s="73"/>
      <c r="FHT70" s="73"/>
      <c r="FHU70" s="73"/>
      <c r="FHV70" s="73"/>
      <c r="FHW70" s="73"/>
      <c r="FHX70" s="73"/>
      <c r="FHY70" s="73"/>
      <c r="FHZ70" s="73"/>
      <c r="FIA70" s="73"/>
      <c r="FIB70" s="73"/>
      <c r="FIC70" s="73"/>
      <c r="FID70" s="73"/>
      <c r="FIE70" s="73"/>
      <c r="FIF70" s="73"/>
      <c r="FIG70" s="73"/>
      <c r="FIH70" s="73"/>
      <c r="FII70" s="73"/>
      <c r="FIJ70" s="73"/>
      <c r="FIK70" s="73"/>
      <c r="FIL70" s="73"/>
      <c r="FIM70" s="73"/>
      <c r="FIN70" s="73"/>
      <c r="FIO70" s="73"/>
      <c r="FIP70" s="73"/>
      <c r="FIQ70" s="73"/>
      <c r="FIR70" s="73"/>
      <c r="FIS70" s="73"/>
      <c r="FIT70" s="73"/>
      <c r="FIU70" s="73"/>
      <c r="FIV70" s="73"/>
      <c r="FIW70" s="73"/>
      <c r="FIX70" s="73"/>
      <c r="FIY70" s="73"/>
      <c r="FIZ70" s="73"/>
      <c r="FJA70" s="73"/>
      <c r="FJB70" s="73"/>
      <c r="FJC70" s="73"/>
      <c r="FJD70" s="73"/>
      <c r="FJE70" s="73"/>
      <c r="FJF70" s="73"/>
      <c r="FJG70" s="73"/>
      <c r="FJH70" s="73"/>
      <c r="FJI70" s="73"/>
      <c r="FJJ70" s="73"/>
      <c r="FJK70" s="73"/>
      <c r="FJL70" s="73"/>
      <c r="FJM70" s="73"/>
      <c r="FJN70" s="73"/>
      <c r="FJO70" s="73"/>
      <c r="FJP70" s="73"/>
      <c r="FJQ70" s="73"/>
      <c r="FJR70" s="73"/>
      <c r="FJS70" s="73"/>
      <c r="FJT70" s="73"/>
      <c r="FJU70" s="73"/>
      <c r="FJV70" s="73"/>
      <c r="FJW70" s="73"/>
      <c r="FJX70" s="73"/>
      <c r="FJY70" s="73"/>
      <c r="FJZ70" s="73"/>
      <c r="FKA70" s="73"/>
      <c r="FKB70" s="73"/>
      <c r="FKC70" s="73"/>
      <c r="FKD70" s="73"/>
      <c r="FKE70" s="73"/>
      <c r="FKF70" s="73"/>
      <c r="FKG70" s="73"/>
      <c r="FKH70" s="73"/>
      <c r="FKI70" s="73"/>
      <c r="FKJ70" s="73"/>
      <c r="FKK70" s="73"/>
      <c r="FKL70" s="73"/>
      <c r="FKM70" s="73"/>
      <c r="FKN70" s="73"/>
      <c r="FKO70" s="73"/>
      <c r="FKP70" s="73"/>
      <c r="FKQ70" s="73"/>
      <c r="FKR70" s="73"/>
      <c r="FKS70" s="73"/>
      <c r="FKT70" s="73"/>
      <c r="FKU70" s="73"/>
      <c r="FKV70" s="73"/>
      <c r="FKW70" s="73"/>
      <c r="FKX70" s="73"/>
      <c r="FKY70" s="73"/>
      <c r="FKZ70" s="73"/>
      <c r="FLA70" s="73"/>
      <c r="FLB70" s="73"/>
      <c r="FLC70" s="73"/>
      <c r="FLD70" s="73"/>
      <c r="FLE70" s="73"/>
      <c r="FLF70" s="73"/>
      <c r="FLG70" s="73"/>
      <c r="FLH70" s="73"/>
      <c r="FLI70" s="73"/>
      <c r="FLJ70" s="73"/>
      <c r="FLK70" s="73"/>
      <c r="FLL70" s="73"/>
      <c r="FLM70" s="73"/>
      <c r="FLN70" s="73"/>
      <c r="FLO70" s="73"/>
      <c r="FLP70" s="73"/>
      <c r="FLQ70" s="73"/>
      <c r="FLR70" s="73"/>
      <c r="FLS70" s="73"/>
      <c r="FLT70" s="73"/>
      <c r="FLU70" s="73"/>
      <c r="FLV70" s="73"/>
      <c r="FLW70" s="73"/>
      <c r="FLX70" s="73"/>
      <c r="FLY70" s="73"/>
      <c r="FLZ70" s="73"/>
      <c r="FMA70" s="73"/>
      <c r="FMB70" s="73"/>
      <c r="FMC70" s="73"/>
      <c r="FMD70" s="73"/>
      <c r="FME70" s="73"/>
      <c r="FMF70" s="73"/>
      <c r="FMG70" s="73"/>
      <c r="FMH70" s="73"/>
      <c r="FMI70" s="73"/>
      <c r="FMJ70" s="73"/>
      <c r="FMK70" s="73"/>
      <c r="FML70" s="73"/>
      <c r="FMM70" s="73"/>
      <c r="FMN70" s="73"/>
      <c r="FMO70" s="73"/>
      <c r="FMP70" s="73"/>
      <c r="FMQ70" s="73"/>
      <c r="FMR70" s="73"/>
      <c r="FMS70" s="73"/>
      <c r="FMT70" s="73"/>
      <c r="FMU70" s="73"/>
      <c r="FMV70" s="73"/>
      <c r="FMW70" s="73"/>
      <c r="FMX70" s="73"/>
      <c r="FMY70" s="73"/>
      <c r="FMZ70" s="73"/>
      <c r="FNA70" s="73"/>
      <c r="FNB70" s="73"/>
      <c r="FNC70" s="73"/>
      <c r="FND70" s="73"/>
      <c r="FNE70" s="73"/>
      <c r="FNF70" s="73"/>
      <c r="FNG70" s="73"/>
      <c r="FNH70" s="73"/>
      <c r="FNI70" s="73"/>
      <c r="FNJ70" s="73"/>
      <c r="FNK70" s="73"/>
      <c r="FNL70" s="73"/>
      <c r="FNM70" s="73"/>
      <c r="FNN70" s="73"/>
      <c r="FNO70" s="73"/>
      <c r="FNP70" s="73"/>
      <c r="FNQ70" s="73"/>
      <c r="FNR70" s="73"/>
      <c r="FNS70" s="73"/>
      <c r="FNT70" s="73"/>
      <c r="FNU70" s="73"/>
      <c r="FNV70" s="73"/>
      <c r="FNW70" s="73"/>
      <c r="FNX70" s="73"/>
      <c r="FNY70" s="73"/>
      <c r="FNZ70" s="73"/>
      <c r="FOA70" s="73"/>
      <c r="FOB70" s="73"/>
      <c r="FOC70" s="73"/>
      <c r="FOD70" s="73"/>
      <c r="FOE70" s="73"/>
      <c r="FOF70" s="73"/>
      <c r="FOG70" s="73"/>
      <c r="FOH70" s="73"/>
      <c r="FOI70" s="73"/>
      <c r="FOJ70" s="73"/>
      <c r="FOK70" s="73"/>
      <c r="FOL70" s="73"/>
      <c r="FOM70" s="73"/>
      <c r="FON70" s="73"/>
      <c r="FOO70" s="73"/>
      <c r="FOP70" s="73"/>
      <c r="FOQ70" s="73"/>
      <c r="FOR70" s="73"/>
      <c r="FOS70" s="73"/>
      <c r="FOT70" s="73"/>
      <c r="FOU70" s="73"/>
      <c r="FOV70" s="73"/>
      <c r="FOW70" s="73"/>
      <c r="FOX70" s="73"/>
      <c r="FOY70" s="73"/>
      <c r="FOZ70" s="73"/>
      <c r="FPA70" s="73"/>
      <c r="FPB70" s="73"/>
      <c r="FPC70" s="73"/>
      <c r="FPD70" s="73"/>
      <c r="FPE70" s="73"/>
      <c r="FPF70" s="73"/>
      <c r="FPG70" s="73"/>
      <c r="FPH70" s="73"/>
      <c r="FPI70" s="73"/>
      <c r="FPJ70" s="73"/>
      <c r="FPK70" s="73"/>
      <c r="FPL70" s="73"/>
      <c r="FPM70" s="73"/>
      <c r="FPN70" s="73"/>
      <c r="FPO70" s="73"/>
      <c r="FPP70" s="73"/>
      <c r="FPQ70" s="73"/>
      <c r="FPR70" s="73"/>
      <c r="FPS70" s="73"/>
      <c r="FPT70" s="73"/>
      <c r="FPU70" s="73"/>
      <c r="FPV70" s="73"/>
      <c r="FPW70" s="73"/>
      <c r="FPX70" s="73"/>
      <c r="FPY70" s="73"/>
      <c r="FPZ70" s="73"/>
      <c r="FQA70" s="73"/>
      <c r="FQB70" s="73"/>
      <c r="FQC70" s="73"/>
      <c r="FQD70" s="73"/>
      <c r="FQE70" s="73"/>
      <c r="FQF70" s="73"/>
      <c r="FQG70" s="73"/>
      <c r="FQH70" s="73"/>
      <c r="FQI70" s="73"/>
      <c r="FQJ70" s="73"/>
      <c r="FQK70" s="73"/>
      <c r="FQL70" s="73"/>
      <c r="FQM70" s="73"/>
      <c r="FQN70" s="73"/>
      <c r="FQO70" s="73"/>
      <c r="FQP70" s="73"/>
      <c r="FQQ70" s="73"/>
      <c r="FQR70" s="73"/>
      <c r="FQS70" s="73"/>
      <c r="FQT70" s="73"/>
      <c r="FQU70" s="73"/>
      <c r="FQV70" s="73"/>
      <c r="FQW70" s="73"/>
      <c r="FQX70" s="73"/>
      <c r="FQY70" s="73"/>
      <c r="FQZ70" s="73"/>
      <c r="FRA70" s="73"/>
      <c r="FRB70" s="73"/>
      <c r="FRC70" s="73"/>
      <c r="FRD70" s="73"/>
      <c r="FRE70" s="73"/>
      <c r="FRF70" s="73"/>
      <c r="FRG70" s="73"/>
      <c r="FRH70" s="73"/>
      <c r="FRI70" s="73"/>
      <c r="FRJ70" s="73"/>
      <c r="FRK70" s="73"/>
      <c r="FRL70" s="73"/>
      <c r="FRM70" s="73"/>
      <c r="FRN70" s="73"/>
      <c r="FRO70" s="73"/>
      <c r="FRP70" s="73"/>
      <c r="FRQ70" s="73"/>
      <c r="FRR70" s="73"/>
      <c r="FRS70" s="73"/>
      <c r="FRT70" s="73"/>
      <c r="FRU70" s="73"/>
      <c r="FRV70" s="73"/>
      <c r="FRW70" s="73"/>
      <c r="FRX70" s="73"/>
      <c r="FRY70" s="73"/>
      <c r="FRZ70" s="73"/>
      <c r="FSA70" s="73"/>
      <c r="FSB70" s="73"/>
      <c r="FSC70" s="73"/>
      <c r="FSD70" s="73"/>
      <c r="FSE70" s="73"/>
      <c r="FSF70" s="73"/>
      <c r="FSG70" s="73"/>
      <c r="FSH70" s="73"/>
      <c r="FSI70" s="73"/>
      <c r="FSJ70" s="73"/>
      <c r="FSK70" s="73"/>
      <c r="FSL70" s="73"/>
      <c r="FSM70" s="73"/>
      <c r="FSN70" s="73"/>
      <c r="FSO70" s="73"/>
      <c r="FSP70" s="73"/>
      <c r="FSQ70" s="73"/>
      <c r="FSR70" s="73"/>
      <c r="FSS70" s="73"/>
      <c r="FST70" s="73"/>
      <c r="FSU70" s="73"/>
      <c r="FSV70" s="73"/>
      <c r="FSW70" s="73"/>
      <c r="FSX70" s="73"/>
      <c r="FSY70" s="73"/>
      <c r="FSZ70" s="73"/>
      <c r="FTA70" s="73"/>
      <c r="FTB70" s="73"/>
      <c r="FTC70" s="73"/>
      <c r="FTD70" s="73"/>
      <c r="FTE70" s="73"/>
      <c r="FTF70" s="73"/>
      <c r="FTG70" s="73"/>
      <c r="FTH70" s="73"/>
      <c r="FTI70" s="73"/>
      <c r="FTJ70" s="73"/>
      <c r="FTK70" s="73"/>
      <c r="FTL70" s="73"/>
      <c r="FTM70" s="73"/>
      <c r="FTN70" s="73"/>
      <c r="FTO70" s="73"/>
      <c r="FTP70" s="73"/>
      <c r="FTQ70" s="73"/>
      <c r="FTR70" s="73"/>
      <c r="FTS70" s="73"/>
      <c r="FTT70" s="73"/>
      <c r="FTU70" s="73"/>
      <c r="FTV70" s="73"/>
      <c r="FTW70" s="73"/>
      <c r="FTX70" s="73"/>
      <c r="FTY70" s="73"/>
      <c r="FTZ70" s="73"/>
      <c r="FUA70" s="73"/>
      <c r="FUB70" s="73"/>
      <c r="FUC70" s="73"/>
      <c r="FUD70" s="73"/>
      <c r="FUE70" s="73"/>
      <c r="FUF70" s="73"/>
      <c r="FUG70" s="73"/>
      <c r="FUH70" s="73"/>
      <c r="FUI70" s="73"/>
      <c r="FUJ70" s="73"/>
      <c r="FUK70" s="73"/>
      <c r="FUL70" s="73"/>
      <c r="FUM70" s="73"/>
      <c r="FUN70" s="73"/>
      <c r="FUO70" s="73"/>
      <c r="FUP70" s="73"/>
      <c r="FUQ70" s="73"/>
      <c r="FUR70" s="73"/>
      <c r="FUS70" s="73"/>
      <c r="FUT70" s="73"/>
      <c r="FUU70" s="73"/>
      <c r="FUV70" s="73"/>
      <c r="FUW70" s="73"/>
      <c r="FUX70" s="73"/>
      <c r="FUY70" s="73"/>
      <c r="FUZ70" s="73"/>
      <c r="FVA70" s="73"/>
      <c r="FVB70" s="73"/>
      <c r="FVC70" s="73"/>
      <c r="FVD70" s="73"/>
      <c r="FVE70" s="73"/>
      <c r="FVF70" s="73"/>
      <c r="FVG70" s="73"/>
      <c r="FVH70" s="73"/>
      <c r="FVI70" s="73"/>
      <c r="FVJ70" s="73"/>
      <c r="FVK70" s="73"/>
      <c r="FVL70" s="73"/>
      <c r="FVM70" s="73"/>
      <c r="FVN70" s="73"/>
      <c r="FVO70" s="73"/>
      <c r="FVP70" s="73"/>
      <c r="FVQ70" s="73"/>
      <c r="FVR70" s="73"/>
      <c r="FVS70" s="73"/>
      <c r="FVT70" s="73"/>
      <c r="FVU70" s="73"/>
      <c r="FVV70" s="73"/>
      <c r="FVW70" s="73"/>
      <c r="FVX70" s="73"/>
      <c r="FVY70" s="73"/>
      <c r="FVZ70" s="73"/>
      <c r="FWA70" s="73"/>
      <c r="FWB70" s="73"/>
      <c r="FWC70" s="73"/>
      <c r="FWD70" s="73"/>
      <c r="FWE70" s="73"/>
      <c r="FWF70" s="73"/>
      <c r="FWG70" s="73"/>
      <c r="FWH70" s="73"/>
      <c r="FWI70" s="73"/>
      <c r="FWJ70" s="73"/>
      <c r="FWK70" s="73"/>
      <c r="FWL70" s="73"/>
      <c r="FWM70" s="73"/>
      <c r="FWN70" s="73"/>
      <c r="FWO70" s="73"/>
      <c r="FWP70" s="73"/>
      <c r="FWQ70" s="73"/>
      <c r="FWR70" s="73"/>
      <c r="FWS70" s="73"/>
      <c r="FWT70" s="73"/>
      <c r="FWU70" s="73"/>
      <c r="FWV70" s="73"/>
      <c r="FWW70" s="73"/>
      <c r="FWX70" s="73"/>
      <c r="FWY70" s="73"/>
      <c r="FWZ70" s="73"/>
      <c r="FXA70" s="73"/>
      <c r="FXB70" s="73"/>
      <c r="FXC70" s="73"/>
      <c r="FXD70" s="73"/>
      <c r="FXE70" s="73"/>
      <c r="FXF70" s="73"/>
      <c r="FXG70" s="73"/>
      <c r="FXH70" s="73"/>
      <c r="FXI70" s="73"/>
      <c r="FXJ70" s="73"/>
      <c r="FXK70" s="73"/>
      <c r="FXL70" s="73"/>
      <c r="FXM70" s="73"/>
      <c r="FXN70" s="73"/>
      <c r="FXO70" s="73"/>
      <c r="FXP70" s="73"/>
      <c r="FXQ70" s="73"/>
      <c r="FXR70" s="73"/>
      <c r="FXS70" s="73"/>
      <c r="FXT70" s="73"/>
      <c r="FXU70" s="73"/>
      <c r="FXV70" s="73"/>
      <c r="FXW70" s="73"/>
      <c r="FXX70" s="73"/>
      <c r="FXY70" s="73"/>
      <c r="FXZ70" s="73"/>
      <c r="FYA70" s="73"/>
      <c r="FYB70" s="73"/>
      <c r="FYC70" s="73"/>
      <c r="FYD70" s="73"/>
      <c r="FYE70" s="73"/>
      <c r="FYF70" s="73"/>
      <c r="FYG70" s="73"/>
      <c r="FYH70" s="73"/>
      <c r="FYI70" s="73"/>
      <c r="FYJ70" s="73"/>
      <c r="FYK70" s="73"/>
      <c r="FYL70" s="73"/>
      <c r="FYM70" s="73"/>
      <c r="FYN70" s="73"/>
      <c r="FYO70" s="73"/>
      <c r="FYP70" s="73"/>
      <c r="FYQ70" s="73"/>
      <c r="FYR70" s="73"/>
      <c r="FYS70" s="73"/>
      <c r="FYT70" s="73"/>
      <c r="FYU70" s="73"/>
      <c r="FYV70" s="73"/>
      <c r="FYW70" s="73"/>
      <c r="FYX70" s="73"/>
      <c r="FYY70" s="73"/>
      <c r="FYZ70" s="73"/>
      <c r="FZA70" s="73"/>
      <c r="FZB70" s="73"/>
      <c r="FZC70" s="73"/>
      <c r="FZD70" s="73"/>
      <c r="FZE70" s="73"/>
      <c r="FZF70" s="73"/>
      <c r="FZG70" s="73"/>
      <c r="FZH70" s="73"/>
      <c r="FZI70" s="73"/>
      <c r="FZJ70" s="73"/>
      <c r="FZK70" s="73"/>
      <c r="FZL70" s="73"/>
      <c r="FZM70" s="73"/>
      <c r="FZN70" s="73"/>
      <c r="FZO70" s="73"/>
      <c r="FZP70" s="73"/>
      <c r="FZQ70" s="73"/>
      <c r="FZR70" s="73"/>
      <c r="FZS70" s="73"/>
      <c r="FZT70" s="73"/>
      <c r="FZU70" s="73"/>
      <c r="FZV70" s="73"/>
      <c r="FZW70" s="73"/>
      <c r="FZX70" s="73"/>
      <c r="FZY70" s="73"/>
      <c r="FZZ70" s="73"/>
      <c r="GAA70" s="73"/>
      <c r="GAB70" s="73"/>
      <c r="GAC70" s="73"/>
      <c r="GAD70" s="73"/>
      <c r="GAE70" s="73"/>
      <c r="GAF70" s="73"/>
      <c r="GAG70" s="73"/>
      <c r="GAH70" s="73"/>
      <c r="GAI70" s="73"/>
      <c r="GAJ70" s="73"/>
      <c r="GAK70" s="73"/>
      <c r="GAL70" s="73"/>
      <c r="GAM70" s="73"/>
      <c r="GAN70" s="73"/>
      <c r="GAO70" s="73"/>
      <c r="GAP70" s="73"/>
      <c r="GAQ70" s="73"/>
      <c r="GAR70" s="73"/>
      <c r="GAS70" s="73"/>
      <c r="GAT70" s="73"/>
      <c r="GAU70" s="73"/>
      <c r="GAV70" s="73"/>
      <c r="GAW70" s="73"/>
      <c r="GAX70" s="73"/>
      <c r="GAY70" s="73"/>
      <c r="GAZ70" s="73"/>
      <c r="GBA70" s="73"/>
      <c r="GBB70" s="73"/>
      <c r="GBC70" s="73"/>
      <c r="GBD70" s="73"/>
      <c r="GBE70" s="73"/>
      <c r="GBF70" s="73"/>
      <c r="GBG70" s="73"/>
      <c r="GBH70" s="73"/>
      <c r="GBI70" s="73"/>
      <c r="GBJ70" s="73"/>
      <c r="GBK70" s="73"/>
      <c r="GBL70" s="73"/>
      <c r="GBM70" s="73"/>
      <c r="GBN70" s="73"/>
      <c r="GBO70" s="73"/>
      <c r="GBP70" s="73"/>
      <c r="GBQ70" s="73"/>
      <c r="GBR70" s="73"/>
      <c r="GBS70" s="73"/>
      <c r="GBT70" s="73"/>
      <c r="GBU70" s="73"/>
      <c r="GBV70" s="73"/>
      <c r="GBW70" s="73"/>
      <c r="GBX70" s="73"/>
      <c r="GBY70" s="73"/>
      <c r="GBZ70" s="73"/>
      <c r="GCA70" s="73"/>
      <c r="GCB70" s="73"/>
      <c r="GCC70" s="73"/>
      <c r="GCD70" s="73"/>
      <c r="GCE70" s="73"/>
      <c r="GCF70" s="73"/>
      <c r="GCG70" s="73"/>
      <c r="GCH70" s="73"/>
      <c r="GCI70" s="73"/>
      <c r="GCJ70" s="73"/>
      <c r="GCK70" s="73"/>
      <c r="GCL70" s="73"/>
      <c r="GCM70" s="73"/>
      <c r="GCN70" s="73"/>
      <c r="GCO70" s="73"/>
      <c r="GCP70" s="73"/>
      <c r="GCQ70" s="73"/>
      <c r="GCR70" s="73"/>
      <c r="GCS70" s="73"/>
      <c r="GCT70" s="73"/>
      <c r="GCU70" s="73"/>
      <c r="GCV70" s="73"/>
      <c r="GCW70" s="73"/>
      <c r="GCX70" s="73"/>
      <c r="GCY70" s="73"/>
      <c r="GCZ70" s="73"/>
      <c r="GDA70" s="73"/>
      <c r="GDB70" s="73"/>
      <c r="GDC70" s="73"/>
      <c r="GDD70" s="73"/>
      <c r="GDE70" s="73"/>
      <c r="GDF70" s="73"/>
      <c r="GDG70" s="73"/>
      <c r="GDH70" s="73"/>
      <c r="GDI70" s="73"/>
      <c r="GDJ70" s="73"/>
      <c r="GDK70" s="73"/>
      <c r="GDL70" s="73"/>
      <c r="GDM70" s="73"/>
      <c r="GDN70" s="73"/>
      <c r="GDO70" s="73"/>
      <c r="GDP70" s="73"/>
      <c r="GDQ70" s="73"/>
      <c r="GDR70" s="73"/>
      <c r="GDS70" s="73"/>
      <c r="GDT70" s="73"/>
      <c r="GDU70" s="73"/>
      <c r="GDV70" s="73"/>
      <c r="GDW70" s="73"/>
      <c r="GDX70" s="73"/>
      <c r="GDY70" s="73"/>
      <c r="GDZ70" s="73"/>
      <c r="GEA70" s="73"/>
      <c r="GEB70" s="73"/>
      <c r="GEC70" s="73"/>
      <c r="GED70" s="73"/>
      <c r="GEE70" s="73"/>
      <c r="GEF70" s="73"/>
      <c r="GEG70" s="73"/>
      <c r="GEH70" s="73"/>
      <c r="GEI70" s="73"/>
      <c r="GEJ70" s="73"/>
      <c r="GEK70" s="73"/>
      <c r="GEL70" s="73"/>
      <c r="GEM70" s="73"/>
      <c r="GEN70" s="73"/>
      <c r="GEO70" s="73"/>
      <c r="GEP70" s="73"/>
      <c r="GEQ70" s="73"/>
      <c r="GER70" s="73"/>
      <c r="GES70" s="73"/>
      <c r="GET70" s="73"/>
      <c r="GEU70" s="73"/>
      <c r="GEV70" s="73"/>
      <c r="GEW70" s="73"/>
      <c r="GEX70" s="73"/>
      <c r="GEY70" s="73"/>
      <c r="GEZ70" s="73"/>
      <c r="GFA70" s="73"/>
      <c r="GFB70" s="73"/>
      <c r="GFC70" s="73"/>
      <c r="GFD70" s="73"/>
      <c r="GFE70" s="73"/>
      <c r="GFF70" s="73"/>
      <c r="GFG70" s="73"/>
      <c r="GFH70" s="73"/>
      <c r="GFI70" s="73"/>
      <c r="GFJ70" s="73"/>
      <c r="GFK70" s="73"/>
      <c r="GFL70" s="73"/>
      <c r="GFM70" s="73"/>
      <c r="GFN70" s="73"/>
      <c r="GFO70" s="73"/>
      <c r="GFP70" s="73"/>
      <c r="GFQ70" s="73"/>
      <c r="GFR70" s="73"/>
      <c r="GFS70" s="73"/>
      <c r="GFT70" s="73"/>
      <c r="GFU70" s="73"/>
      <c r="GFV70" s="73"/>
      <c r="GFW70" s="73"/>
      <c r="GFX70" s="73"/>
      <c r="GFY70" s="73"/>
      <c r="GFZ70" s="73"/>
      <c r="GGA70" s="73"/>
      <c r="GGB70" s="73"/>
      <c r="GGC70" s="73"/>
      <c r="GGD70" s="73"/>
      <c r="GGE70" s="73"/>
      <c r="GGF70" s="73"/>
      <c r="GGG70" s="73"/>
      <c r="GGH70" s="73"/>
      <c r="GGI70" s="73"/>
      <c r="GGJ70" s="73"/>
      <c r="GGK70" s="73"/>
      <c r="GGL70" s="73"/>
      <c r="GGM70" s="73"/>
      <c r="GGN70" s="73"/>
      <c r="GGO70" s="73"/>
      <c r="GGP70" s="73"/>
      <c r="GGQ70" s="73"/>
      <c r="GGR70" s="73"/>
      <c r="GGS70" s="73"/>
      <c r="GGT70" s="73"/>
      <c r="GGU70" s="73"/>
      <c r="GGV70" s="73"/>
      <c r="GGW70" s="73"/>
      <c r="GGX70" s="73"/>
      <c r="GGY70" s="73"/>
      <c r="GGZ70" s="73"/>
      <c r="GHA70" s="73"/>
      <c r="GHB70" s="73"/>
      <c r="GHC70" s="73"/>
      <c r="GHD70" s="73"/>
      <c r="GHE70" s="73"/>
      <c r="GHF70" s="73"/>
      <c r="GHG70" s="73"/>
      <c r="GHH70" s="73"/>
      <c r="GHI70" s="73"/>
      <c r="GHJ70" s="73"/>
      <c r="GHK70" s="73"/>
      <c r="GHL70" s="73"/>
      <c r="GHM70" s="73"/>
      <c r="GHN70" s="73"/>
      <c r="GHO70" s="73"/>
      <c r="GHP70" s="73"/>
      <c r="GHQ70" s="73"/>
      <c r="GHR70" s="73"/>
      <c r="GHS70" s="73"/>
      <c r="GHT70" s="73"/>
      <c r="GHU70" s="73"/>
      <c r="GHV70" s="73"/>
      <c r="GHW70" s="73"/>
      <c r="GHX70" s="73"/>
      <c r="GHY70" s="73"/>
      <c r="GHZ70" s="73"/>
      <c r="GIA70" s="73"/>
      <c r="GIB70" s="73"/>
      <c r="GIC70" s="73"/>
      <c r="GID70" s="73"/>
      <c r="GIE70" s="73"/>
      <c r="GIF70" s="73"/>
      <c r="GIG70" s="73"/>
      <c r="GIH70" s="73"/>
      <c r="GII70" s="73"/>
      <c r="GIJ70" s="73"/>
      <c r="GIK70" s="73"/>
      <c r="GIL70" s="73"/>
      <c r="GIM70" s="73"/>
      <c r="GIN70" s="73"/>
      <c r="GIO70" s="73"/>
      <c r="GIP70" s="73"/>
      <c r="GIQ70" s="73"/>
      <c r="GIR70" s="73"/>
      <c r="GIS70" s="73"/>
      <c r="GIT70" s="73"/>
      <c r="GIU70" s="73"/>
      <c r="GIV70" s="73"/>
      <c r="GIW70" s="73"/>
      <c r="GIX70" s="73"/>
      <c r="GIY70" s="73"/>
      <c r="GIZ70" s="73"/>
      <c r="GJA70" s="73"/>
      <c r="GJB70" s="73"/>
      <c r="GJC70" s="73"/>
      <c r="GJD70" s="73"/>
      <c r="GJE70" s="73"/>
      <c r="GJF70" s="73"/>
      <c r="GJG70" s="73"/>
      <c r="GJH70" s="73"/>
      <c r="GJI70" s="73"/>
      <c r="GJJ70" s="73"/>
      <c r="GJK70" s="73"/>
      <c r="GJL70" s="73"/>
      <c r="GJM70" s="73"/>
      <c r="GJN70" s="73"/>
      <c r="GJO70" s="73"/>
      <c r="GJP70" s="73"/>
      <c r="GJQ70" s="73"/>
      <c r="GJR70" s="73"/>
      <c r="GJS70" s="73"/>
      <c r="GJT70" s="73"/>
      <c r="GJU70" s="73"/>
      <c r="GJV70" s="73"/>
      <c r="GJW70" s="73"/>
      <c r="GJX70" s="73"/>
      <c r="GJY70" s="73"/>
      <c r="GJZ70" s="73"/>
      <c r="GKA70" s="73"/>
      <c r="GKB70" s="73"/>
      <c r="GKC70" s="73"/>
      <c r="GKD70" s="73"/>
      <c r="GKE70" s="73"/>
      <c r="GKF70" s="73"/>
      <c r="GKG70" s="73"/>
      <c r="GKH70" s="73"/>
      <c r="GKI70" s="73"/>
      <c r="GKJ70" s="73"/>
      <c r="GKK70" s="73"/>
      <c r="GKL70" s="73"/>
      <c r="GKM70" s="73"/>
      <c r="GKN70" s="73"/>
      <c r="GKO70" s="73"/>
      <c r="GKP70" s="73"/>
      <c r="GKQ70" s="73"/>
      <c r="GKR70" s="73"/>
      <c r="GKS70" s="73"/>
      <c r="GKT70" s="73"/>
      <c r="GKU70" s="73"/>
      <c r="GKV70" s="73"/>
      <c r="GKW70" s="73"/>
      <c r="GKX70" s="73"/>
      <c r="GKY70" s="73"/>
      <c r="GKZ70" s="73"/>
      <c r="GLA70" s="73"/>
      <c r="GLB70" s="73"/>
      <c r="GLC70" s="73"/>
      <c r="GLD70" s="73"/>
      <c r="GLE70" s="73"/>
      <c r="GLF70" s="73"/>
      <c r="GLG70" s="73"/>
      <c r="GLH70" s="73"/>
      <c r="GLI70" s="73"/>
      <c r="GLJ70" s="73"/>
      <c r="GLK70" s="73"/>
      <c r="GLL70" s="73"/>
      <c r="GLM70" s="73"/>
      <c r="GLN70" s="73"/>
      <c r="GLO70" s="73"/>
      <c r="GLP70" s="73"/>
      <c r="GLQ70" s="73"/>
      <c r="GLR70" s="73"/>
      <c r="GLS70" s="73"/>
      <c r="GLT70" s="73"/>
      <c r="GLU70" s="73"/>
      <c r="GLV70" s="73"/>
      <c r="GLW70" s="73"/>
      <c r="GLX70" s="73"/>
      <c r="GLY70" s="73"/>
      <c r="GLZ70" s="73"/>
      <c r="GMA70" s="73"/>
      <c r="GMB70" s="73"/>
      <c r="GMC70" s="73"/>
      <c r="GMD70" s="73"/>
      <c r="GME70" s="73"/>
      <c r="GMF70" s="73"/>
      <c r="GMG70" s="73"/>
      <c r="GMH70" s="73"/>
      <c r="GMI70" s="73"/>
      <c r="GMJ70" s="73"/>
      <c r="GMK70" s="73"/>
      <c r="GML70" s="73"/>
      <c r="GMM70" s="73"/>
      <c r="GMN70" s="73"/>
      <c r="GMO70" s="73"/>
      <c r="GMP70" s="73"/>
      <c r="GMQ70" s="73"/>
      <c r="GMR70" s="73"/>
      <c r="GMS70" s="73"/>
      <c r="GMT70" s="73"/>
      <c r="GMU70" s="73"/>
      <c r="GMV70" s="73"/>
      <c r="GMW70" s="73"/>
      <c r="GMX70" s="73"/>
      <c r="GMY70" s="73"/>
      <c r="GMZ70" s="73"/>
      <c r="GNA70" s="73"/>
      <c r="GNB70" s="73"/>
      <c r="GNC70" s="73"/>
      <c r="GND70" s="73"/>
      <c r="GNE70" s="73"/>
      <c r="GNF70" s="73"/>
      <c r="GNG70" s="73"/>
      <c r="GNH70" s="73"/>
      <c r="GNI70" s="73"/>
      <c r="GNJ70" s="73"/>
      <c r="GNK70" s="73"/>
      <c r="GNL70" s="73"/>
      <c r="GNM70" s="73"/>
      <c r="GNN70" s="73"/>
      <c r="GNO70" s="73"/>
      <c r="GNP70" s="73"/>
      <c r="GNQ70" s="73"/>
      <c r="GNR70" s="73"/>
      <c r="GNS70" s="73"/>
      <c r="GNT70" s="73"/>
      <c r="GNU70" s="73"/>
      <c r="GNV70" s="73"/>
      <c r="GNW70" s="73"/>
      <c r="GNX70" s="73"/>
      <c r="GNY70" s="73"/>
      <c r="GNZ70" s="73"/>
      <c r="GOA70" s="73"/>
      <c r="GOB70" s="73"/>
      <c r="GOC70" s="73"/>
      <c r="GOD70" s="73"/>
      <c r="GOE70" s="73"/>
      <c r="GOF70" s="73"/>
      <c r="GOG70" s="73"/>
      <c r="GOH70" s="73"/>
      <c r="GOI70" s="73"/>
      <c r="GOJ70" s="73"/>
      <c r="GOK70" s="73"/>
      <c r="GOL70" s="73"/>
      <c r="GOM70" s="73"/>
      <c r="GON70" s="73"/>
      <c r="GOO70" s="73"/>
      <c r="GOP70" s="73"/>
      <c r="GOQ70" s="73"/>
      <c r="GOR70" s="73"/>
      <c r="GOS70" s="73"/>
      <c r="GOT70" s="73"/>
      <c r="GOU70" s="73"/>
      <c r="GOV70" s="73"/>
      <c r="GOW70" s="73"/>
      <c r="GOX70" s="73"/>
      <c r="GOY70" s="73"/>
      <c r="GOZ70" s="73"/>
      <c r="GPA70" s="73"/>
      <c r="GPB70" s="73"/>
      <c r="GPC70" s="73"/>
      <c r="GPD70" s="73"/>
      <c r="GPE70" s="73"/>
      <c r="GPF70" s="73"/>
      <c r="GPG70" s="73"/>
      <c r="GPH70" s="73"/>
      <c r="GPI70" s="73"/>
      <c r="GPJ70" s="73"/>
      <c r="GPK70" s="73"/>
      <c r="GPL70" s="73"/>
      <c r="GPM70" s="73"/>
      <c r="GPN70" s="73"/>
      <c r="GPO70" s="73"/>
      <c r="GPP70" s="73"/>
      <c r="GPQ70" s="73"/>
      <c r="GPR70" s="73"/>
      <c r="GPS70" s="73"/>
      <c r="GPT70" s="73"/>
      <c r="GPU70" s="73"/>
      <c r="GPV70" s="73"/>
      <c r="GPW70" s="73"/>
      <c r="GPX70" s="73"/>
      <c r="GPY70" s="73"/>
      <c r="GPZ70" s="73"/>
      <c r="GQA70" s="73"/>
      <c r="GQB70" s="73"/>
      <c r="GQC70" s="73"/>
      <c r="GQD70" s="73"/>
      <c r="GQE70" s="73"/>
      <c r="GQF70" s="73"/>
      <c r="GQG70" s="73"/>
      <c r="GQH70" s="73"/>
      <c r="GQI70" s="73"/>
      <c r="GQJ70" s="73"/>
      <c r="GQK70" s="73"/>
      <c r="GQL70" s="73"/>
      <c r="GQM70" s="73"/>
      <c r="GQN70" s="73"/>
      <c r="GQO70" s="73"/>
      <c r="GQP70" s="73"/>
      <c r="GQQ70" s="73"/>
      <c r="GQR70" s="73"/>
      <c r="GQS70" s="73"/>
      <c r="GQT70" s="73"/>
      <c r="GQU70" s="73"/>
      <c r="GQV70" s="73"/>
      <c r="GQW70" s="73"/>
      <c r="GQX70" s="73"/>
      <c r="GQY70" s="73"/>
      <c r="GQZ70" s="73"/>
      <c r="GRA70" s="73"/>
      <c r="GRB70" s="73"/>
      <c r="GRC70" s="73"/>
      <c r="GRD70" s="73"/>
      <c r="GRE70" s="73"/>
      <c r="GRF70" s="73"/>
      <c r="GRG70" s="73"/>
      <c r="GRH70" s="73"/>
      <c r="GRI70" s="73"/>
      <c r="GRJ70" s="73"/>
      <c r="GRK70" s="73"/>
      <c r="GRL70" s="73"/>
      <c r="GRM70" s="73"/>
      <c r="GRN70" s="73"/>
      <c r="GRO70" s="73"/>
      <c r="GRP70" s="73"/>
      <c r="GRQ70" s="73"/>
      <c r="GRR70" s="73"/>
      <c r="GRS70" s="73"/>
      <c r="GRT70" s="73"/>
      <c r="GRU70" s="73"/>
      <c r="GRV70" s="73"/>
      <c r="GRW70" s="73"/>
      <c r="GRX70" s="73"/>
      <c r="GRY70" s="73"/>
      <c r="GRZ70" s="73"/>
      <c r="GSA70" s="73"/>
      <c r="GSB70" s="73"/>
      <c r="GSC70" s="73"/>
      <c r="GSD70" s="73"/>
      <c r="GSE70" s="73"/>
      <c r="GSF70" s="73"/>
      <c r="GSG70" s="73"/>
      <c r="GSH70" s="73"/>
      <c r="GSI70" s="73"/>
      <c r="GSJ70" s="73"/>
      <c r="GSK70" s="73"/>
      <c r="GSL70" s="73"/>
      <c r="GSM70" s="73"/>
      <c r="GSN70" s="73"/>
      <c r="GSO70" s="73"/>
      <c r="GSP70" s="73"/>
      <c r="GSQ70" s="73"/>
      <c r="GSR70" s="73"/>
      <c r="GSS70" s="73"/>
      <c r="GST70" s="73"/>
      <c r="GSU70" s="73"/>
      <c r="GSV70" s="73"/>
      <c r="GSW70" s="73"/>
      <c r="GSX70" s="73"/>
      <c r="GSY70" s="73"/>
      <c r="GSZ70" s="73"/>
      <c r="GTA70" s="73"/>
      <c r="GTB70" s="73"/>
      <c r="GTC70" s="73"/>
      <c r="GTD70" s="73"/>
      <c r="GTE70" s="73"/>
      <c r="GTF70" s="73"/>
      <c r="GTG70" s="73"/>
      <c r="GTH70" s="73"/>
      <c r="GTI70" s="73"/>
      <c r="GTJ70" s="73"/>
      <c r="GTK70" s="73"/>
      <c r="GTL70" s="73"/>
      <c r="GTM70" s="73"/>
      <c r="GTN70" s="73"/>
      <c r="GTO70" s="73"/>
      <c r="GTP70" s="73"/>
      <c r="GTQ70" s="73"/>
      <c r="GTR70" s="73"/>
      <c r="GTS70" s="73"/>
      <c r="GTT70" s="73"/>
      <c r="GTU70" s="73"/>
      <c r="GTV70" s="73"/>
      <c r="GTW70" s="73"/>
      <c r="GTX70" s="73"/>
      <c r="GTY70" s="73"/>
      <c r="GTZ70" s="73"/>
      <c r="GUA70" s="73"/>
      <c r="GUB70" s="73"/>
      <c r="GUC70" s="73"/>
      <c r="GUD70" s="73"/>
      <c r="GUE70" s="73"/>
      <c r="GUF70" s="73"/>
      <c r="GUG70" s="73"/>
      <c r="GUH70" s="73"/>
      <c r="GUI70" s="73"/>
      <c r="GUJ70" s="73"/>
      <c r="GUK70" s="73"/>
      <c r="GUL70" s="73"/>
      <c r="GUM70" s="73"/>
      <c r="GUN70" s="73"/>
      <c r="GUO70" s="73"/>
      <c r="GUP70" s="73"/>
      <c r="GUQ70" s="73"/>
      <c r="GUR70" s="73"/>
      <c r="GUS70" s="73"/>
      <c r="GUT70" s="73"/>
      <c r="GUU70" s="73"/>
      <c r="GUV70" s="73"/>
      <c r="GUW70" s="73"/>
      <c r="GUX70" s="73"/>
      <c r="GUY70" s="73"/>
      <c r="GUZ70" s="73"/>
      <c r="GVA70" s="73"/>
      <c r="GVB70" s="73"/>
      <c r="GVC70" s="73"/>
      <c r="GVD70" s="73"/>
      <c r="GVE70" s="73"/>
      <c r="GVF70" s="73"/>
      <c r="GVG70" s="73"/>
      <c r="GVH70" s="73"/>
      <c r="GVI70" s="73"/>
      <c r="GVJ70" s="73"/>
      <c r="GVK70" s="73"/>
      <c r="GVL70" s="73"/>
      <c r="GVM70" s="73"/>
      <c r="GVN70" s="73"/>
      <c r="GVO70" s="73"/>
      <c r="GVP70" s="73"/>
      <c r="GVQ70" s="73"/>
      <c r="GVR70" s="73"/>
      <c r="GVS70" s="73"/>
      <c r="GVT70" s="73"/>
      <c r="GVU70" s="73"/>
      <c r="GVV70" s="73"/>
      <c r="GVW70" s="73"/>
      <c r="GVX70" s="73"/>
      <c r="GVY70" s="73"/>
      <c r="GVZ70" s="73"/>
      <c r="GWA70" s="73"/>
      <c r="GWB70" s="73"/>
      <c r="GWC70" s="73"/>
      <c r="GWD70" s="73"/>
      <c r="GWE70" s="73"/>
      <c r="GWF70" s="73"/>
      <c r="GWG70" s="73"/>
      <c r="GWH70" s="73"/>
      <c r="GWI70" s="73"/>
      <c r="GWJ70" s="73"/>
      <c r="GWK70" s="73"/>
      <c r="GWL70" s="73"/>
      <c r="GWM70" s="73"/>
      <c r="GWN70" s="73"/>
      <c r="GWO70" s="73"/>
      <c r="GWP70" s="73"/>
      <c r="GWQ70" s="73"/>
      <c r="GWR70" s="73"/>
      <c r="GWS70" s="73"/>
      <c r="GWT70" s="73"/>
      <c r="GWU70" s="73"/>
      <c r="GWV70" s="73"/>
      <c r="GWW70" s="73"/>
      <c r="GWX70" s="73"/>
      <c r="GWY70" s="73"/>
      <c r="GWZ70" s="73"/>
      <c r="GXA70" s="73"/>
      <c r="GXB70" s="73"/>
      <c r="GXC70" s="73"/>
      <c r="GXD70" s="73"/>
      <c r="GXE70" s="73"/>
      <c r="GXF70" s="73"/>
      <c r="GXG70" s="73"/>
      <c r="GXH70" s="73"/>
      <c r="GXI70" s="73"/>
      <c r="GXJ70" s="73"/>
      <c r="GXK70" s="73"/>
      <c r="GXL70" s="73"/>
      <c r="GXM70" s="73"/>
      <c r="GXN70" s="73"/>
      <c r="GXO70" s="73"/>
      <c r="GXP70" s="73"/>
      <c r="GXQ70" s="73"/>
      <c r="GXR70" s="73"/>
      <c r="GXS70" s="73"/>
      <c r="GXT70" s="73"/>
      <c r="GXU70" s="73"/>
      <c r="GXV70" s="73"/>
      <c r="GXW70" s="73"/>
      <c r="GXX70" s="73"/>
      <c r="GXY70" s="73"/>
      <c r="GXZ70" s="73"/>
      <c r="GYA70" s="73"/>
      <c r="GYB70" s="73"/>
      <c r="GYC70" s="73"/>
      <c r="GYD70" s="73"/>
      <c r="GYE70" s="73"/>
      <c r="GYF70" s="73"/>
      <c r="GYG70" s="73"/>
      <c r="GYH70" s="73"/>
      <c r="GYI70" s="73"/>
      <c r="GYJ70" s="73"/>
      <c r="GYK70" s="73"/>
      <c r="GYL70" s="73"/>
      <c r="GYM70" s="73"/>
      <c r="GYN70" s="73"/>
      <c r="GYO70" s="73"/>
      <c r="GYP70" s="73"/>
      <c r="GYQ70" s="73"/>
      <c r="GYR70" s="73"/>
      <c r="GYS70" s="73"/>
      <c r="GYT70" s="73"/>
      <c r="GYU70" s="73"/>
      <c r="GYV70" s="73"/>
      <c r="GYW70" s="73"/>
      <c r="GYX70" s="73"/>
      <c r="GYY70" s="73"/>
      <c r="GYZ70" s="73"/>
      <c r="GZA70" s="73"/>
      <c r="GZB70" s="73"/>
      <c r="GZC70" s="73"/>
      <c r="GZD70" s="73"/>
      <c r="GZE70" s="73"/>
      <c r="GZF70" s="73"/>
      <c r="GZG70" s="73"/>
      <c r="GZH70" s="73"/>
      <c r="GZI70" s="73"/>
      <c r="GZJ70" s="73"/>
      <c r="GZK70" s="73"/>
      <c r="GZL70" s="73"/>
      <c r="GZM70" s="73"/>
      <c r="GZN70" s="73"/>
      <c r="GZO70" s="73"/>
      <c r="GZP70" s="73"/>
      <c r="GZQ70" s="73"/>
      <c r="GZR70" s="73"/>
      <c r="GZS70" s="73"/>
      <c r="GZT70" s="73"/>
      <c r="GZU70" s="73"/>
      <c r="GZV70" s="73"/>
      <c r="GZW70" s="73"/>
      <c r="GZX70" s="73"/>
      <c r="GZY70" s="73"/>
      <c r="GZZ70" s="73"/>
      <c r="HAA70" s="73"/>
      <c r="HAB70" s="73"/>
      <c r="HAC70" s="73"/>
      <c r="HAD70" s="73"/>
      <c r="HAE70" s="73"/>
      <c r="HAF70" s="73"/>
      <c r="HAG70" s="73"/>
      <c r="HAH70" s="73"/>
      <c r="HAI70" s="73"/>
      <c r="HAJ70" s="73"/>
      <c r="HAK70" s="73"/>
      <c r="HAL70" s="73"/>
      <c r="HAM70" s="73"/>
      <c r="HAN70" s="73"/>
      <c r="HAO70" s="73"/>
      <c r="HAP70" s="73"/>
      <c r="HAQ70" s="73"/>
      <c r="HAR70" s="73"/>
      <c r="HAS70" s="73"/>
      <c r="HAT70" s="73"/>
      <c r="HAU70" s="73"/>
      <c r="HAV70" s="73"/>
      <c r="HAW70" s="73"/>
      <c r="HAX70" s="73"/>
      <c r="HAY70" s="73"/>
      <c r="HAZ70" s="73"/>
      <c r="HBA70" s="73"/>
      <c r="HBB70" s="73"/>
      <c r="HBC70" s="73"/>
      <c r="HBD70" s="73"/>
      <c r="HBE70" s="73"/>
      <c r="HBF70" s="73"/>
      <c r="HBG70" s="73"/>
      <c r="HBH70" s="73"/>
      <c r="HBI70" s="73"/>
      <c r="HBJ70" s="73"/>
      <c r="HBK70" s="73"/>
      <c r="HBL70" s="73"/>
      <c r="HBM70" s="73"/>
      <c r="HBN70" s="73"/>
      <c r="HBO70" s="73"/>
      <c r="HBP70" s="73"/>
      <c r="HBQ70" s="73"/>
      <c r="HBR70" s="73"/>
      <c r="HBS70" s="73"/>
      <c r="HBT70" s="73"/>
      <c r="HBU70" s="73"/>
      <c r="HBV70" s="73"/>
      <c r="HBW70" s="73"/>
      <c r="HBX70" s="73"/>
      <c r="HBY70" s="73"/>
      <c r="HBZ70" s="73"/>
      <c r="HCA70" s="73"/>
      <c r="HCB70" s="73"/>
      <c r="HCC70" s="73"/>
      <c r="HCD70" s="73"/>
      <c r="HCE70" s="73"/>
      <c r="HCF70" s="73"/>
      <c r="HCG70" s="73"/>
      <c r="HCH70" s="73"/>
      <c r="HCI70" s="73"/>
      <c r="HCJ70" s="73"/>
      <c r="HCK70" s="73"/>
      <c r="HCL70" s="73"/>
      <c r="HCM70" s="73"/>
      <c r="HCN70" s="73"/>
      <c r="HCO70" s="73"/>
      <c r="HCP70" s="73"/>
      <c r="HCQ70" s="73"/>
      <c r="HCR70" s="73"/>
      <c r="HCS70" s="73"/>
      <c r="HCT70" s="73"/>
      <c r="HCU70" s="73"/>
      <c r="HCV70" s="73"/>
      <c r="HCW70" s="73"/>
      <c r="HCX70" s="73"/>
      <c r="HCY70" s="73"/>
      <c r="HCZ70" s="73"/>
      <c r="HDA70" s="73"/>
      <c r="HDB70" s="73"/>
      <c r="HDC70" s="73"/>
      <c r="HDD70" s="73"/>
      <c r="HDE70" s="73"/>
      <c r="HDF70" s="73"/>
      <c r="HDG70" s="73"/>
      <c r="HDH70" s="73"/>
      <c r="HDI70" s="73"/>
      <c r="HDJ70" s="73"/>
      <c r="HDK70" s="73"/>
      <c r="HDL70" s="73"/>
      <c r="HDM70" s="73"/>
      <c r="HDN70" s="73"/>
      <c r="HDO70" s="73"/>
      <c r="HDP70" s="73"/>
      <c r="HDQ70" s="73"/>
      <c r="HDR70" s="73"/>
      <c r="HDS70" s="73"/>
      <c r="HDT70" s="73"/>
      <c r="HDU70" s="73"/>
      <c r="HDV70" s="73"/>
      <c r="HDW70" s="73"/>
      <c r="HDX70" s="73"/>
      <c r="HDY70" s="73"/>
      <c r="HDZ70" s="73"/>
      <c r="HEA70" s="73"/>
      <c r="HEB70" s="73"/>
      <c r="HEC70" s="73"/>
      <c r="HED70" s="73"/>
      <c r="HEE70" s="73"/>
      <c r="HEF70" s="73"/>
      <c r="HEG70" s="73"/>
      <c r="HEH70" s="73"/>
      <c r="HEI70" s="73"/>
      <c r="HEJ70" s="73"/>
      <c r="HEK70" s="73"/>
      <c r="HEL70" s="73"/>
      <c r="HEM70" s="73"/>
      <c r="HEN70" s="73"/>
      <c r="HEO70" s="73"/>
      <c r="HEP70" s="73"/>
      <c r="HEQ70" s="73"/>
      <c r="HER70" s="73"/>
      <c r="HES70" s="73"/>
      <c r="HET70" s="73"/>
      <c r="HEU70" s="73"/>
      <c r="HEV70" s="73"/>
      <c r="HEW70" s="73"/>
      <c r="HEX70" s="73"/>
      <c r="HEY70" s="73"/>
      <c r="HEZ70" s="73"/>
      <c r="HFA70" s="73"/>
      <c r="HFB70" s="73"/>
      <c r="HFC70" s="73"/>
      <c r="HFD70" s="73"/>
      <c r="HFE70" s="73"/>
      <c r="HFF70" s="73"/>
      <c r="HFG70" s="73"/>
      <c r="HFH70" s="73"/>
      <c r="HFI70" s="73"/>
      <c r="HFJ70" s="73"/>
      <c r="HFK70" s="73"/>
      <c r="HFL70" s="73"/>
      <c r="HFM70" s="73"/>
      <c r="HFN70" s="73"/>
      <c r="HFO70" s="73"/>
      <c r="HFP70" s="73"/>
      <c r="HFQ70" s="73"/>
      <c r="HFR70" s="73"/>
      <c r="HFS70" s="73"/>
      <c r="HFT70" s="73"/>
      <c r="HFU70" s="73"/>
      <c r="HFV70" s="73"/>
      <c r="HFW70" s="73"/>
      <c r="HFX70" s="73"/>
      <c r="HFY70" s="73"/>
      <c r="HFZ70" s="73"/>
      <c r="HGA70" s="73"/>
      <c r="HGB70" s="73"/>
      <c r="HGC70" s="73"/>
      <c r="HGD70" s="73"/>
      <c r="HGE70" s="73"/>
      <c r="HGF70" s="73"/>
      <c r="HGG70" s="73"/>
      <c r="HGH70" s="73"/>
      <c r="HGI70" s="73"/>
      <c r="HGJ70" s="73"/>
      <c r="HGK70" s="73"/>
      <c r="HGL70" s="73"/>
      <c r="HGM70" s="73"/>
      <c r="HGN70" s="73"/>
      <c r="HGO70" s="73"/>
      <c r="HGP70" s="73"/>
      <c r="HGQ70" s="73"/>
      <c r="HGR70" s="73"/>
      <c r="HGS70" s="73"/>
      <c r="HGT70" s="73"/>
      <c r="HGU70" s="73"/>
      <c r="HGV70" s="73"/>
      <c r="HGW70" s="73"/>
      <c r="HGX70" s="73"/>
      <c r="HGY70" s="73"/>
      <c r="HGZ70" s="73"/>
      <c r="HHA70" s="73"/>
      <c r="HHB70" s="73"/>
      <c r="HHC70" s="73"/>
      <c r="HHD70" s="73"/>
      <c r="HHE70" s="73"/>
      <c r="HHF70" s="73"/>
      <c r="HHG70" s="73"/>
      <c r="HHH70" s="73"/>
      <c r="HHI70" s="73"/>
      <c r="HHJ70" s="73"/>
      <c r="HHK70" s="73"/>
      <c r="HHL70" s="73"/>
      <c r="HHM70" s="73"/>
      <c r="HHN70" s="73"/>
      <c r="HHO70" s="73"/>
      <c r="HHP70" s="73"/>
      <c r="HHQ70" s="73"/>
      <c r="HHR70" s="73"/>
      <c r="HHS70" s="73"/>
      <c r="HHT70" s="73"/>
      <c r="HHU70" s="73"/>
      <c r="HHV70" s="73"/>
      <c r="HHW70" s="73"/>
      <c r="HHX70" s="73"/>
      <c r="HHY70" s="73"/>
      <c r="HHZ70" s="73"/>
      <c r="HIA70" s="73"/>
      <c r="HIB70" s="73"/>
      <c r="HIC70" s="73"/>
      <c r="HID70" s="73"/>
      <c r="HIE70" s="73"/>
      <c r="HIF70" s="73"/>
      <c r="HIG70" s="73"/>
      <c r="HIH70" s="73"/>
      <c r="HII70" s="73"/>
      <c r="HIJ70" s="73"/>
      <c r="HIK70" s="73"/>
      <c r="HIL70" s="73"/>
      <c r="HIM70" s="73"/>
      <c r="HIN70" s="73"/>
      <c r="HIO70" s="73"/>
      <c r="HIP70" s="73"/>
      <c r="HIQ70" s="73"/>
      <c r="HIR70" s="73"/>
      <c r="HIS70" s="73"/>
      <c r="HIT70" s="73"/>
      <c r="HIU70" s="73"/>
      <c r="HIV70" s="73"/>
      <c r="HIW70" s="73"/>
      <c r="HIX70" s="73"/>
      <c r="HIY70" s="73"/>
      <c r="HIZ70" s="73"/>
      <c r="HJA70" s="73"/>
      <c r="HJB70" s="73"/>
      <c r="HJC70" s="73"/>
      <c r="HJD70" s="73"/>
      <c r="HJE70" s="73"/>
      <c r="HJF70" s="73"/>
      <c r="HJG70" s="73"/>
      <c r="HJH70" s="73"/>
      <c r="HJI70" s="73"/>
      <c r="HJJ70" s="73"/>
      <c r="HJK70" s="73"/>
      <c r="HJL70" s="73"/>
      <c r="HJM70" s="73"/>
      <c r="HJN70" s="73"/>
      <c r="HJO70" s="73"/>
      <c r="HJP70" s="73"/>
      <c r="HJQ70" s="73"/>
      <c r="HJR70" s="73"/>
      <c r="HJS70" s="73"/>
      <c r="HJT70" s="73"/>
      <c r="HJU70" s="73"/>
      <c r="HJV70" s="73"/>
      <c r="HJW70" s="73"/>
      <c r="HJX70" s="73"/>
      <c r="HJY70" s="73"/>
      <c r="HJZ70" s="73"/>
      <c r="HKA70" s="73"/>
      <c r="HKB70" s="73"/>
      <c r="HKC70" s="73"/>
      <c r="HKD70" s="73"/>
      <c r="HKE70" s="73"/>
      <c r="HKF70" s="73"/>
      <c r="HKG70" s="73"/>
      <c r="HKH70" s="73"/>
      <c r="HKI70" s="73"/>
      <c r="HKJ70" s="73"/>
      <c r="HKK70" s="73"/>
      <c r="HKL70" s="73"/>
      <c r="HKM70" s="73"/>
      <c r="HKN70" s="73"/>
      <c r="HKO70" s="73"/>
      <c r="HKP70" s="73"/>
      <c r="HKQ70" s="73"/>
      <c r="HKR70" s="73"/>
      <c r="HKS70" s="73"/>
      <c r="HKT70" s="73"/>
      <c r="HKU70" s="73"/>
      <c r="HKV70" s="73"/>
      <c r="HKW70" s="73"/>
      <c r="HKX70" s="73"/>
      <c r="HKY70" s="73"/>
      <c r="HKZ70" s="73"/>
      <c r="HLA70" s="73"/>
      <c r="HLB70" s="73"/>
      <c r="HLC70" s="73"/>
      <c r="HLD70" s="73"/>
      <c r="HLE70" s="73"/>
      <c r="HLF70" s="73"/>
      <c r="HLG70" s="73"/>
      <c r="HLH70" s="73"/>
      <c r="HLI70" s="73"/>
      <c r="HLJ70" s="73"/>
      <c r="HLK70" s="73"/>
      <c r="HLL70" s="73"/>
      <c r="HLM70" s="73"/>
      <c r="HLN70" s="73"/>
      <c r="HLO70" s="73"/>
      <c r="HLP70" s="73"/>
      <c r="HLQ70" s="73"/>
      <c r="HLR70" s="73"/>
      <c r="HLS70" s="73"/>
      <c r="HLT70" s="73"/>
      <c r="HLU70" s="73"/>
      <c r="HLV70" s="73"/>
      <c r="HLW70" s="73"/>
      <c r="HLX70" s="73"/>
      <c r="HLY70" s="73"/>
      <c r="HLZ70" s="73"/>
      <c r="HMA70" s="73"/>
      <c r="HMB70" s="73"/>
      <c r="HMC70" s="73"/>
      <c r="HMD70" s="73"/>
      <c r="HME70" s="73"/>
      <c r="HMF70" s="73"/>
      <c r="HMG70" s="73"/>
      <c r="HMH70" s="73"/>
      <c r="HMI70" s="73"/>
      <c r="HMJ70" s="73"/>
      <c r="HMK70" s="73"/>
      <c r="HML70" s="73"/>
      <c r="HMM70" s="73"/>
      <c r="HMN70" s="73"/>
      <c r="HMO70" s="73"/>
      <c r="HMP70" s="73"/>
      <c r="HMQ70" s="73"/>
      <c r="HMR70" s="73"/>
      <c r="HMS70" s="73"/>
      <c r="HMT70" s="73"/>
      <c r="HMU70" s="73"/>
      <c r="HMV70" s="73"/>
      <c r="HMW70" s="73"/>
      <c r="HMX70" s="73"/>
      <c r="HMY70" s="73"/>
      <c r="HMZ70" s="73"/>
      <c r="HNA70" s="73"/>
      <c r="HNB70" s="73"/>
      <c r="HNC70" s="73"/>
      <c r="HND70" s="73"/>
      <c r="HNE70" s="73"/>
      <c r="HNF70" s="73"/>
      <c r="HNG70" s="73"/>
      <c r="HNH70" s="73"/>
      <c r="HNI70" s="73"/>
      <c r="HNJ70" s="73"/>
      <c r="HNK70" s="73"/>
      <c r="HNL70" s="73"/>
      <c r="HNM70" s="73"/>
      <c r="HNN70" s="73"/>
      <c r="HNO70" s="73"/>
      <c r="HNP70" s="73"/>
      <c r="HNQ70" s="73"/>
      <c r="HNR70" s="73"/>
      <c r="HNS70" s="73"/>
      <c r="HNT70" s="73"/>
      <c r="HNU70" s="73"/>
      <c r="HNV70" s="73"/>
      <c r="HNW70" s="73"/>
      <c r="HNX70" s="73"/>
      <c r="HNY70" s="73"/>
      <c r="HNZ70" s="73"/>
      <c r="HOA70" s="73"/>
      <c r="HOB70" s="73"/>
      <c r="HOC70" s="73"/>
      <c r="HOD70" s="73"/>
      <c r="HOE70" s="73"/>
      <c r="HOF70" s="73"/>
      <c r="HOG70" s="73"/>
      <c r="HOH70" s="73"/>
      <c r="HOI70" s="73"/>
      <c r="HOJ70" s="73"/>
      <c r="HOK70" s="73"/>
      <c r="HOL70" s="73"/>
      <c r="HOM70" s="73"/>
      <c r="HON70" s="73"/>
      <c r="HOO70" s="73"/>
      <c r="HOP70" s="73"/>
      <c r="HOQ70" s="73"/>
      <c r="HOR70" s="73"/>
      <c r="HOS70" s="73"/>
      <c r="HOT70" s="73"/>
      <c r="HOU70" s="73"/>
      <c r="HOV70" s="73"/>
      <c r="HOW70" s="73"/>
      <c r="HOX70" s="73"/>
      <c r="HOY70" s="73"/>
      <c r="HOZ70" s="73"/>
      <c r="HPA70" s="73"/>
      <c r="HPB70" s="73"/>
      <c r="HPC70" s="73"/>
      <c r="HPD70" s="73"/>
      <c r="HPE70" s="73"/>
      <c r="HPF70" s="73"/>
      <c r="HPG70" s="73"/>
      <c r="HPH70" s="73"/>
      <c r="HPI70" s="73"/>
      <c r="HPJ70" s="73"/>
      <c r="HPK70" s="73"/>
      <c r="HPL70" s="73"/>
      <c r="HPM70" s="73"/>
      <c r="HPN70" s="73"/>
      <c r="HPO70" s="73"/>
      <c r="HPP70" s="73"/>
      <c r="HPQ70" s="73"/>
      <c r="HPR70" s="73"/>
      <c r="HPS70" s="73"/>
      <c r="HPT70" s="73"/>
      <c r="HPU70" s="73"/>
      <c r="HPV70" s="73"/>
      <c r="HPW70" s="73"/>
      <c r="HPX70" s="73"/>
      <c r="HPY70" s="73"/>
      <c r="HPZ70" s="73"/>
      <c r="HQA70" s="73"/>
      <c r="HQB70" s="73"/>
      <c r="HQC70" s="73"/>
      <c r="HQD70" s="73"/>
      <c r="HQE70" s="73"/>
      <c r="HQF70" s="73"/>
      <c r="HQG70" s="73"/>
      <c r="HQH70" s="73"/>
      <c r="HQI70" s="73"/>
      <c r="HQJ70" s="73"/>
      <c r="HQK70" s="73"/>
      <c r="HQL70" s="73"/>
      <c r="HQM70" s="73"/>
      <c r="HQN70" s="73"/>
      <c r="HQO70" s="73"/>
      <c r="HQP70" s="73"/>
      <c r="HQQ70" s="73"/>
      <c r="HQR70" s="73"/>
      <c r="HQS70" s="73"/>
      <c r="HQT70" s="73"/>
      <c r="HQU70" s="73"/>
      <c r="HQV70" s="73"/>
      <c r="HQW70" s="73"/>
      <c r="HQX70" s="73"/>
      <c r="HQY70" s="73"/>
      <c r="HQZ70" s="73"/>
      <c r="HRA70" s="73"/>
      <c r="HRB70" s="73"/>
      <c r="HRC70" s="73"/>
      <c r="HRD70" s="73"/>
      <c r="HRE70" s="73"/>
      <c r="HRF70" s="73"/>
      <c r="HRG70" s="73"/>
      <c r="HRH70" s="73"/>
      <c r="HRI70" s="73"/>
      <c r="HRJ70" s="73"/>
      <c r="HRK70" s="73"/>
      <c r="HRL70" s="73"/>
      <c r="HRM70" s="73"/>
      <c r="HRN70" s="73"/>
      <c r="HRO70" s="73"/>
      <c r="HRP70" s="73"/>
      <c r="HRQ70" s="73"/>
      <c r="HRR70" s="73"/>
      <c r="HRS70" s="73"/>
      <c r="HRT70" s="73"/>
      <c r="HRU70" s="73"/>
      <c r="HRV70" s="73"/>
      <c r="HRW70" s="73"/>
      <c r="HRX70" s="73"/>
      <c r="HRY70" s="73"/>
      <c r="HRZ70" s="73"/>
      <c r="HSA70" s="73"/>
      <c r="HSB70" s="73"/>
      <c r="HSC70" s="73"/>
      <c r="HSD70" s="73"/>
      <c r="HSE70" s="73"/>
      <c r="HSF70" s="73"/>
      <c r="HSG70" s="73"/>
      <c r="HSH70" s="73"/>
      <c r="HSI70" s="73"/>
      <c r="HSJ70" s="73"/>
      <c r="HSK70" s="73"/>
      <c r="HSL70" s="73"/>
      <c r="HSM70" s="73"/>
      <c r="HSN70" s="73"/>
      <c r="HSO70" s="73"/>
      <c r="HSP70" s="73"/>
      <c r="HSQ70" s="73"/>
      <c r="HSR70" s="73"/>
      <c r="HSS70" s="73"/>
      <c r="HST70" s="73"/>
      <c r="HSU70" s="73"/>
      <c r="HSV70" s="73"/>
      <c r="HSW70" s="73"/>
      <c r="HSX70" s="73"/>
      <c r="HSY70" s="73"/>
      <c r="HSZ70" s="73"/>
      <c r="HTA70" s="73"/>
      <c r="HTB70" s="73"/>
      <c r="HTC70" s="73"/>
      <c r="HTD70" s="73"/>
      <c r="HTE70" s="73"/>
      <c r="HTF70" s="73"/>
      <c r="HTG70" s="73"/>
      <c r="HTH70" s="73"/>
      <c r="HTI70" s="73"/>
      <c r="HTJ70" s="73"/>
      <c r="HTK70" s="73"/>
      <c r="HTL70" s="73"/>
      <c r="HTM70" s="73"/>
      <c r="HTN70" s="73"/>
      <c r="HTO70" s="73"/>
      <c r="HTP70" s="73"/>
      <c r="HTQ70" s="73"/>
      <c r="HTR70" s="73"/>
      <c r="HTS70" s="73"/>
      <c r="HTT70" s="73"/>
      <c r="HTU70" s="73"/>
      <c r="HTV70" s="73"/>
      <c r="HTW70" s="73"/>
      <c r="HTX70" s="73"/>
      <c r="HTY70" s="73"/>
      <c r="HTZ70" s="73"/>
      <c r="HUA70" s="73"/>
      <c r="HUB70" s="73"/>
      <c r="HUC70" s="73"/>
      <c r="HUD70" s="73"/>
      <c r="HUE70" s="73"/>
      <c r="HUF70" s="73"/>
      <c r="HUG70" s="73"/>
      <c r="HUH70" s="73"/>
      <c r="HUI70" s="73"/>
      <c r="HUJ70" s="73"/>
      <c r="HUK70" s="73"/>
      <c r="HUL70" s="73"/>
      <c r="HUM70" s="73"/>
      <c r="HUN70" s="73"/>
      <c r="HUO70" s="73"/>
      <c r="HUP70" s="73"/>
      <c r="HUQ70" s="73"/>
      <c r="HUR70" s="73"/>
      <c r="HUS70" s="73"/>
      <c r="HUT70" s="73"/>
      <c r="HUU70" s="73"/>
      <c r="HUV70" s="73"/>
      <c r="HUW70" s="73"/>
      <c r="HUX70" s="73"/>
      <c r="HUY70" s="73"/>
      <c r="HUZ70" s="73"/>
      <c r="HVA70" s="73"/>
      <c r="HVB70" s="73"/>
      <c r="HVC70" s="73"/>
      <c r="HVD70" s="73"/>
      <c r="HVE70" s="73"/>
      <c r="HVF70" s="73"/>
      <c r="HVG70" s="73"/>
      <c r="HVH70" s="73"/>
      <c r="HVI70" s="73"/>
      <c r="HVJ70" s="73"/>
      <c r="HVK70" s="73"/>
      <c r="HVL70" s="73"/>
      <c r="HVM70" s="73"/>
      <c r="HVN70" s="73"/>
      <c r="HVO70" s="73"/>
      <c r="HVP70" s="73"/>
      <c r="HVQ70" s="73"/>
      <c r="HVR70" s="73"/>
      <c r="HVS70" s="73"/>
      <c r="HVT70" s="73"/>
      <c r="HVU70" s="73"/>
      <c r="HVV70" s="73"/>
      <c r="HVW70" s="73"/>
      <c r="HVX70" s="73"/>
      <c r="HVY70" s="73"/>
      <c r="HVZ70" s="73"/>
      <c r="HWA70" s="73"/>
      <c r="HWB70" s="73"/>
      <c r="HWC70" s="73"/>
      <c r="HWD70" s="73"/>
      <c r="HWE70" s="73"/>
      <c r="HWF70" s="73"/>
      <c r="HWG70" s="73"/>
      <c r="HWH70" s="73"/>
      <c r="HWI70" s="73"/>
      <c r="HWJ70" s="73"/>
      <c r="HWK70" s="73"/>
      <c r="HWL70" s="73"/>
      <c r="HWM70" s="73"/>
      <c r="HWN70" s="73"/>
      <c r="HWO70" s="73"/>
      <c r="HWP70" s="73"/>
      <c r="HWQ70" s="73"/>
      <c r="HWR70" s="73"/>
      <c r="HWS70" s="73"/>
      <c r="HWT70" s="73"/>
      <c r="HWU70" s="73"/>
      <c r="HWV70" s="73"/>
      <c r="HWW70" s="73"/>
      <c r="HWX70" s="73"/>
      <c r="HWY70" s="73"/>
      <c r="HWZ70" s="73"/>
      <c r="HXA70" s="73"/>
      <c r="HXB70" s="73"/>
      <c r="HXC70" s="73"/>
      <c r="HXD70" s="73"/>
      <c r="HXE70" s="73"/>
      <c r="HXF70" s="73"/>
      <c r="HXG70" s="73"/>
      <c r="HXH70" s="73"/>
      <c r="HXI70" s="73"/>
      <c r="HXJ70" s="73"/>
      <c r="HXK70" s="73"/>
      <c r="HXL70" s="73"/>
      <c r="HXM70" s="73"/>
      <c r="HXN70" s="73"/>
      <c r="HXO70" s="73"/>
      <c r="HXP70" s="73"/>
      <c r="HXQ70" s="73"/>
      <c r="HXR70" s="73"/>
      <c r="HXS70" s="73"/>
      <c r="HXT70" s="73"/>
      <c r="HXU70" s="73"/>
      <c r="HXV70" s="73"/>
      <c r="HXW70" s="73"/>
      <c r="HXX70" s="73"/>
      <c r="HXY70" s="73"/>
      <c r="HXZ70" s="73"/>
      <c r="HYA70" s="73"/>
      <c r="HYB70" s="73"/>
      <c r="HYC70" s="73"/>
      <c r="HYD70" s="73"/>
      <c r="HYE70" s="73"/>
      <c r="HYF70" s="73"/>
      <c r="HYG70" s="73"/>
      <c r="HYH70" s="73"/>
      <c r="HYI70" s="73"/>
      <c r="HYJ70" s="73"/>
      <c r="HYK70" s="73"/>
      <c r="HYL70" s="73"/>
      <c r="HYM70" s="73"/>
      <c r="HYN70" s="73"/>
      <c r="HYO70" s="73"/>
      <c r="HYP70" s="73"/>
      <c r="HYQ70" s="73"/>
      <c r="HYR70" s="73"/>
      <c r="HYS70" s="73"/>
      <c r="HYT70" s="73"/>
      <c r="HYU70" s="73"/>
      <c r="HYV70" s="73"/>
      <c r="HYW70" s="73"/>
      <c r="HYX70" s="73"/>
      <c r="HYY70" s="73"/>
      <c r="HYZ70" s="73"/>
      <c r="HZA70" s="73"/>
      <c r="HZB70" s="73"/>
      <c r="HZC70" s="73"/>
      <c r="HZD70" s="73"/>
      <c r="HZE70" s="73"/>
      <c r="HZF70" s="73"/>
      <c r="HZG70" s="73"/>
      <c r="HZH70" s="73"/>
      <c r="HZI70" s="73"/>
      <c r="HZJ70" s="73"/>
      <c r="HZK70" s="73"/>
      <c r="HZL70" s="73"/>
      <c r="HZM70" s="73"/>
      <c r="HZN70" s="73"/>
      <c r="HZO70" s="73"/>
      <c r="HZP70" s="73"/>
      <c r="HZQ70" s="73"/>
      <c r="HZR70" s="73"/>
      <c r="HZS70" s="73"/>
      <c r="HZT70" s="73"/>
      <c r="HZU70" s="73"/>
      <c r="HZV70" s="73"/>
      <c r="HZW70" s="73"/>
      <c r="HZX70" s="73"/>
      <c r="HZY70" s="73"/>
      <c r="HZZ70" s="73"/>
      <c r="IAA70" s="73"/>
      <c r="IAB70" s="73"/>
      <c r="IAC70" s="73"/>
      <c r="IAD70" s="73"/>
      <c r="IAE70" s="73"/>
      <c r="IAF70" s="73"/>
      <c r="IAG70" s="73"/>
      <c r="IAH70" s="73"/>
      <c r="IAI70" s="73"/>
      <c r="IAJ70" s="73"/>
      <c r="IAK70" s="73"/>
      <c r="IAL70" s="73"/>
      <c r="IAM70" s="73"/>
      <c r="IAN70" s="73"/>
      <c r="IAO70" s="73"/>
      <c r="IAP70" s="73"/>
      <c r="IAQ70" s="73"/>
      <c r="IAR70" s="73"/>
      <c r="IAS70" s="73"/>
      <c r="IAT70" s="73"/>
      <c r="IAU70" s="73"/>
      <c r="IAV70" s="73"/>
      <c r="IAW70" s="73"/>
      <c r="IAX70" s="73"/>
      <c r="IAY70" s="73"/>
      <c r="IAZ70" s="73"/>
      <c r="IBA70" s="73"/>
      <c r="IBB70" s="73"/>
      <c r="IBC70" s="73"/>
      <c r="IBD70" s="73"/>
      <c r="IBE70" s="73"/>
      <c r="IBF70" s="73"/>
      <c r="IBG70" s="73"/>
      <c r="IBH70" s="73"/>
      <c r="IBI70" s="73"/>
      <c r="IBJ70" s="73"/>
      <c r="IBK70" s="73"/>
      <c r="IBL70" s="73"/>
      <c r="IBM70" s="73"/>
      <c r="IBN70" s="73"/>
      <c r="IBO70" s="73"/>
      <c r="IBP70" s="73"/>
      <c r="IBQ70" s="73"/>
      <c r="IBR70" s="73"/>
      <c r="IBS70" s="73"/>
      <c r="IBT70" s="73"/>
      <c r="IBU70" s="73"/>
      <c r="IBV70" s="73"/>
      <c r="IBW70" s="73"/>
      <c r="IBX70" s="73"/>
      <c r="IBY70" s="73"/>
      <c r="IBZ70" s="73"/>
      <c r="ICA70" s="73"/>
      <c r="ICB70" s="73"/>
      <c r="ICC70" s="73"/>
      <c r="ICD70" s="73"/>
      <c r="ICE70" s="73"/>
      <c r="ICF70" s="73"/>
      <c r="ICG70" s="73"/>
      <c r="ICH70" s="73"/>
      <c r="ICI70" s="73"/>
      <c r="ICJ70" s="73"/>
      <c r="ICK70" s="73"/>
      <c r="ICL70" s="73"/>
      <c r="ICM70" s="73"/>
      <c r="ICN70" s="73"/>
      <c r="ICO70" s="73"/>
      <c r="ICP70" s="73"/>
      <c r="ICQ70" s="73"/>
      <c r="ICR70" s="73"/>
      <c r="ICS70" s="73"/>
      <c r="ICT70" s="73"/>
      <c r="ICU70" s="73"/>
      <c r="ICV70" s="73"/>
      <c r="ICW70" s="73"/>
      <c r="ICX70" s="73"/>
      <c r="ICY70" s="73"/>
      <c r="ICZ70" s="73"/>
      <c r="IDA70" s="73"/>
      <c r="IDB70" s="73"/>
      <c r="IDC70" s="73"/>
      <c r="IDD70" s="73"/>
      <c r="IDE70" s="73"/>
      <c r="IDF70" s="73"/>
      <c r="IDG70" s="73"/>
      <c r="IDH70" s="73"/>
      <c r="IDI70" s="73"/>
      <c r="IDJ70" s="73"/>
      <c r="IDK70" s="73"/>
      <c r="IDL70" s="73"/>
      <c r="IDM70" s="73"/>
      <c r="IDN70" s="73"/>
      <c r="IDO70" s="73"/>
      <c r="IDP70" s="73"/>
      <c r="IDQ70" s="73"/>
      <c r="IDR70" s="73"/>
      <c r="IDS70" s="73"/>
      <c r="IDT70" s="73"/>
      <c r="IDU70" s="73"/>
      <c r="IDV70" s="73"/>
      <c r="IDW70" s="73"/>
      <c r="IDX70" s="73"/>
      <c r="IDY70" s="73"/>
      <c r="IDZ70" s="73"/>
      <c r="IEA70" s="73"/>
      <c r="IEB70" s="73"/>
      <c r="IEC70" s="73"/>
      <c r="IED70" s="73"/>
      <c r="IEE70" s="73"/>
      <c r="IEF70" s="73"/>
      <c r="IEG70" s="73"/>
      <c r="IEH70" s="73"/>
      <c r="IEI70" s="73"/>
      <c r="IEJ70" s="73"/>
      <c r="IEK70" s="73"/>
      <c r="IEL70" s="73"/>
      <c r="IEM70" s="73"/>
      <c r="IEN70" s="73"/>
      <c r="IEO70" s="73"/>
      <c r="IEP70" s="73"/>
      <c r="IEQ70" s="73"/>
      <c r="IER70" s="73"/>
      <c r="IES70" s="73"/>
      <c r="IET70" s="73"/>
      <c r="IEU70" s="73"/>
      <c r="IEV70" s="73"/>
      <c r="IEW70" s="73"/>
      <c r="IEX70" s="73"/>
      <c r="IEY70" s="73"/>
      <c r="IEZ70" s="73"/>
      <c r="IFA70" s="73"/>
      <c r="IFB70" s="73"/>
      <c r="IFC70" s="73"/>
      <c r="IFD70" s="73"/>
      <c r="IFE70" s="73"/>
      <c r="IFF70" s="73"/>
      <c r="IFG70" s="73"/>
      <c r="IFH70" s="73"/>
      <c r="IFI70" s="73"/>
      <c r="IFJ70" s="73"/>
      <c r="IFK70" s="73"/>
      <c r="IFL70" s="73"/>
      <c r="IFM70" s="73"/>
      <c r="IFN70" s="73"/>
      <c r="IFO70" s="73"/>
      <c r="IFP70" s="73"/>
      <c r="IFQ70" s="73"/>
      <c r="IFR70" s="73"/>
      <c r="IFS70" s="73"/>
      <c r="IFT70" s="73"/>
      <c r="IFU70" s="73"/>
      <c r="IFV70" s="73"/>
      <c r="IFW70" s="73"/>
      <c r="IFX70" s="73"/>
      <c r="IFY70" s="73"/>
      <c r="IFZ70" s="73"/>
      <c r="IGA70" s="73"/>
      <c r="IGB70" s="73"/>
      <c r="IGC70" s="73"/>
      <c r="IGD70" s="73"/>
      <c r="IGE70" s="73"/>
      <c r="IGF70" s="73"/>
      <c r="IGG70" s="73"/>
      <c r="IGH70" s="73"/>
      <c r="IGI70" s="73"/>
      <c r="IGJ70" s="73"/>
      <c r="IGK70" s="73"/>
      <c r="IGL70" s="73"/>
      <c r="IGM70" s="73"/>
      <c r="IGN70" s="73"/>
      <c r="IGO70" s="73"/>
      <c r="IGP70" s="73"/>
      <c r="IGQ70" s="73"/>
      <c r="IGR70" s="73"/>
      <c r="IGS70" s="73"/>
      <c r="IGT70" s="73"/>
      <c r="IGU70" s="73"/>
      <c r="IGV70" s="73"/>
      <c r="IGW70" s="73"/>
      <c r="IGX70" s="73"/>
      <c r="IGY70" s="73"/>
      <c r="IGZ70" s="73"/>
      <c r="IHA70" s="73"/>
      <c r="IHB70" s="73"/>
      <c r="IHC70" s="73"/>
      <c r="IHD70" s="73"/>
      <c r="IHE70" s="73"/>
      <c r="IHF70" s="73"/>
      <c r="IHG70" s="73"/>
      <c r="IHH70" s="73"/>
      <c r="IHI70" s="73"/>
      <c r="IHJ70" s="73"/>
      <c r="IHK70" s="73"/>
      <c r="IHL70" s="73"/>
      <c r="IHM70" s="73"/>
      <c r="IHN70" s="73"/>
      <c r="IHO70" s="73"/>
      <c r="IHP70" s="73"/>
      <c r="IHQ70" s="73"/>
      <c r="IHR70" s="73"/>
      <c r="IHS70" s="73"/>
      <c r="IHT70" s="73"/>
      <c r="IHU70" s="73"/>
      <c r="IHV70" s="73"/>
      <c r="IHW70" s="73"/>
      <c r="IHX70" s="73"/>
      <c r="IHY70" s="73"/>
      <c r="IHZ70" s="73"/>
      <c r="IIA70" s="73"/>
      <c r="IIB70" s="73"/>
      <c r="IIC70" s="73"/>
      <c r="IID70" s="73"/>
      <c r="IIE70" s="73"/>
      <c r="IIF70" s="73"/>
      <c r="IIG70" s="73"/>
      <c r="IIH70" s="73"/>
      <c r="III70" s="73"/>
      <c r="IIJ70" s="73"/>
      <c r="IIK70" s="73"/>
      <c r="IIL70" s="73"/>
      <c r="IIM70" s="73"/>
      <c r="IIN70" s="73"/>
      <c r="IIO70" s="73"/>
      <c r="IIP70" s="73"/>
      <c r="IIQ70" s="73"/>
      <c r="IIR70" s="73"/>
      <c r="IIS70" s="73"/>
      <c r="IIT70" s="73"/>
      <c r="IIU70" s="73"/>
      <c r="IIV70" s="73"/>
      <c r="IIW70" s="73"/>
      <c r="IIX70" s="73"/>
      <c r="IIY70" s="73"/>
      <c r="IIZ70" s="73"/>
      <c r="IJA70" s="73"/>
      <c r="IJB70" s="73"/>
      <c r="IJC70" s="73"/>
      <c r="IJD70" s="73"/>
      <c r="IJE70" s="73"/>
      <c r="IJF70" s="73"/>
      <c r="IJG70" s="73"/>
      <c r="IJH70" s="73"/>
      <c r="IJI70" s="73"/>
      <c r="IJJ70" s="73"/>
      <c r="IJK70" s="73"/>
      <c r="IJL70" s="73"/>
      <c r="IJM70" s="73"/>
      <c r="IJN70" s="73"/>
      <c r="IJO70" s="73"/>
      <c r="IJP70" s="73"/>
      <c r="IJQ70" s="73"/>
      <c r="IJR70" s="73"/>
      <c r="IJS70" s="73"/>
      <c r="IJT70" s="73"/>
      <c r="IJU70" s="73"/>
      <c r="IJV70" s="73"/>
      <c r="IJW70" s="73"/>
      <c r="IJX70" s="73"/>
      <c r="IJY70" s="73"/>
      <c r="IJZ70" s="73"/>
      <c r="IKA70" s="73"/>
      <c r="IKB70" s="73"/>
      <c r="IKC70" s="73"/>
      <c r="IKD70" s="73"/>
      <c r="IKE70" s="73"/>
      <c r="IKF70" s="73"/>
      <c r="IKG70" s="73"/>
      <c r="IKH70" s="73"/>
      <c r="IKI70" s="73"/>
      <c r="IKJ70" s="73"/>
      <c r="IKK70" s="73"/>
      <c r="IKL70" s="73"/>
      <c r="IKM70" s="73"/>
      <c r="IKN70" s="73"/>
      <c r="IKO70" s="73"/>
      <c r="IKP70" s="73"/>
      <c r="IKQ70" s="73"/>
      <c r="IKR70" s="73"/>
      <c r="IKS70" s="73"/>
      <c r="IKT70" s="73"/>
      <c r="IKU70" s="73"/>
      <c r="IKV70" s="73"/>
      <c r="IKW70" s="73"/>
      <c r="IKX70" s="73"/>
      <c r="IKY70" s="73"/>
      <c r="IKZ70" s="73"/>
      <c r="ILA70" s="73"/>
      <c r="ILB70" s="73"/>
      <c r="ILC70" s="73"/>
      <c r="ILD70" s="73"/>
      <c r="ILE70" s="73"/>
      <c r="ILF70" s="73"/>
      <c r="ILG70" s="73"/>
      <c r="ILH70" s="73"/>
      <c r="ILI70" s="73"/>
      <c r="ILJ70" s="73"/>
      <c r="ILK70" s="73"/>
      <c r="ILL70" s="73"/>
      <c r="ILM70" s="73"/>
      <c r="ILN70" s="73"/>
      <c r="ILO70" s="73"/>
      <c r="ILP70" s="73"/>
      <c r="ILQ70" s="73"/>
      <c r="ILR70" s="73"/>
      <c r="ILS70" s="73"/>
      <c r="ILT70" s="73"/>
      <c r="ILU70" s="73"/>
      <c r="ILV70" s="73"/>
      <c r="ILW70" s="73"/>
      <c r="ILX70" s="73"/>
      <c r="ILY70" s="73"/>
      <c r="ILZ70" s="73"/>
      <c r="IMA70" s="73"/>
      <c r="IMB70" s="73"/>
      <c r="IMC70" s="73"/>
      <c r="IMD70" s="73"/>
      <c r="IME70" s="73"/>
      <c r="IMF70" s="73"/>
      <c r="IMG70" s="73"/>
      <c r="IMH70" s="73"/>
      <c r="IMI70" s="73"/>
      <c r="IMJ70" s="73"/>
      <c r="IMK70" s="73"/>
      <c r="IML70" s="73"/>
      <c r="IMM70" s="73"/>
      <c r="IMN70" s="73"/>
      <c r="IMO70" s="73"/>
      <c r="IMP70" s="73"/>
      <c r="IMQ70" s="73"/>
      <c r="IMR70" s="73"/>
      <c r="IMS70" s="73"/>
      <c r="IMT70" s="73"/>
      <c r="IMU70" s="73"/>
      <c r="IMV70" s="73"/>
      <c r="IMW70" s="73"/>
      <c r="IMX70" s="73"/>
      <c r="IMY70" s="73"/>
      <c r="IMZ70" s="73"/>
      <c r="INA70" s="73"/>
      <c r="INB70" s="73"/>
      <c r="INC70" s="73"/>
      <c r="IND70" s="73"/>
      <c r="INE70" s="73"/>
      <c r="INF70" s="73"/>
      <c r="ING70" s="73"/>
      <c r="INH70" s="73"/>
      <c r="INI70" s="73"/>
      <c r="INJ70" s="73"/>
      <c r="INK70" s="73"/>
      <c r="INL70" s="73"/>
      <c r="INM70" s="73"/>
      <c r="INN70" s="73"/>
      <c r="INO70" s="73"/>
      <c r="INP70" s="73"/>
      <c r="INQ70" s="73"/>
      <c r="INR70" s="73"/>
      <c r="INS70" s="73"/>
      <c r="INT70" s="73"/>
      <c r="INU70" s="73"/>
      <c r="INV70" s="73"/>
      <c r="INW70" s="73"/>
      <c r="INX70" s="73"/>
      <c r="INY70" s="73"/>
      <c r="INZ70" s="73"/>
      <c r="IOA70" s="73"/>
      <c r="IOB70" s="73"/>
      <c r="IOC70" s="73"/>
      <c r="IOD70" s="73"/>
      <c r="IOE70" s="73"/>
      <c r="IOF70" s="73"/>
      <c r="IOG70" s="73"/>
      <c r="IOH70" s="73"/>
      <c r="IOI70" s="73"/>
      <c r="IOJ70" s="73"/>
      <c r="IOK70" s="73"/>
      <c r="IOL70" s="73"/>
      <c r="IOM70" s="73"/>
      <c r="ION70" s="73"/>
      <c r="IOO70" s="73"/>
      <c r="IOP70" s="73"/>
      <c r="IOQ70" s="73"/>
      <c r="IOR70" s="73"/>
      <c r="IOS70" s="73"/>
      <c r="IOT70" s="73"/>
      <c r="IOU70" s="73"/>
      <c r="IOV70" s="73"/>
      <c r="IOW70" s="73"/>
      <c r="IOX70" s="73"/>
      <c r="IOY70" s="73"/>
      <c r="IOZ70" s="73"/>
      <c r="IPA70" s="73"/>
      <c r="IPB70" s="73"/>
      <c r="IPC70" s="73"/>
      <c r="IPD70" s="73"/>
      <c r="IPE70" s="73"/>
      <c r="IPF70" s="73"/>
      <c r="IPG70" s="73"/>
      <c r="IPH70" s="73"/>
      <c r="IPI70" s="73"/>
      <c r="IPJ70" s="73"/>
      <c r="IPK70" s="73"/>
      <c r="IPL70" s="73"/>
      <c r="IPM70" s="73"/>
      <c r="IPN70" s="73"/>
      <c r="IPO70" s="73"/>
      <c r="IPP70" s="73"/>
      <c r="IPQ70" s="73"/>
      <c r="IPR70" s="73"/>
      <c r="IPS70" s="73"/>
      <c r="IPT70" s="73"/>
      <c r="IPU70" s="73"/>
      <c r="IPV70" s="73"/>
      <c r="IPW70" s="73"/>
      <c r="IPX70" s="73"/>
      <c r="IPY70" s="73"/>
      <c r="IPZ70" s="73"/>
      <c r="IQA70" s="73"/>
      <c r="IQB70" s="73"/>
      <c r="IQC70" s="73"/>
      <c r="IQD70" s="73"/>
      <c r="IQE70" s="73"/>
      <c r="IQF70" s="73"/>
      <c r="IQG70" s="73"/>
      <c r="IQH70" s="73"/>
      <c r="IQI70" s="73"/>
      <c r="IQJ70" s="73"/>
      <c r="IQK70" s="73"/>
      <c r="IQL70" s="73"/>
      <c r="IQM70" s="73"/>
      <c r="IQN70" s="73"/>
      <c r="IQO70" s="73"/>
      <c r="IQP70" s="73"/>
      <c r="IQQ70" s="73"/>
      <c r="IQR70" s="73"/>
      <c r="IQS70" s="73"/>
      <c r="IQT70" s="73"/>
      <c r="IQU70" s="73"/>
      <c r="IQV70" s="73"/>
      <c r="IQW70" s="73"/>
      <c r="IQX70" s="73"/>
      <c r="IQY70" s="73"/>
      <c r="IQZ70" s="73"/>
      <c r="IRA70" s="73"/>
      <c r="IRB70" s="73"/>
      <c r="IRC70" s="73"/>
      <c r="IRD70" s="73"/>
      <c r="IRE70" s="73"/>
      <c r="IRF70" s="73"/>
      <c r="IRG70" s="73"/>
      <c r="IRH70" s="73"/>
      <c r="IRI70" s="73"/>
      <c r="IRJ70" s="73"/>
      <c r="IRK70" s="73"/>
      <c r="IRL70" s="73"/>
      <c r="IRM70" s="73"/>
      <c r="IRN70" s="73"/>
      <c r="IRO70" s="73"/>
      <c r="IRP70" s="73"/>
      <c r="IRQ70" s="73"/>
      <c r="IRR70" s="73"/>
      <c r="IRS70" s="73"/>
      <c r="IRT70" s="73"/>
      <c r="IRU70" s="73"/>
      <c r="IRV70" s="73"/>
      <c r="IRW70" s="73"/>
      <c r="IRX70" s="73"/>
      <c r="IRY70" s="73"/>
      <c r="IRZ70" s="73"/>
      <c r="ISA70" s="73"/>
      <c r="ISB70" s="73"/>
      <c r="ISC70" s="73"/>
      <c r="ISD70" s="73"/>
      <c r="ISE70" s="73"/>
      <c r="ISF70" s="73"/>
      <c r="ISG70" s="73"/>
      <c r="ISH70" s="73"/>
      <c r="ISI70" s="73"/>
      <c r="ISJ70" s="73"/>
      <c r="ISK70" s="73"/>
      <c r="ISL70" s="73"/>
      <c r="ISM70" s="73"/>
      <c r="ISN70" s="73"/>
      <c r="ISO70" s="73"/>
      <c r="ISP70" s="73"/>
      <c r="ISQ70" s="73"/>
      <c r="ISR70" s="73"/>
      <c r="ISS70" s="73"/>
      <c r="IST70" s="73"/>
      <c r="ISU70" s="73"/>
      <c r="ISV70" s="73"/>
      <c r="ISW70" s="73"/>
      <c r="ISX70" s="73"/>
      <c r="ISY70" s="73"/>
      <c r="ISZ70" s="73"/>
      <c r="ITA70" s="73"/>
      <c r="ITB70" s="73"/>
      <c r="ITC70" s="73"/>
      <c r="ITD70" s="73"/>
      <c r="ITE70" s="73"/>
      <c r="ITF70" s="73"/>
      <c r="ITG70" s="73"/>
      <c r="ITH70" s="73"/>
      <c r="ITI70" s="73"/>
      <c r="ITJ70" s="73"/>
      <c r="ITK70" s="73"/>
      <c r="ITL70" s="73"/>
      <c r="ITM70" s="73"/>
      <c r="ITN70" s="73"/>
      <c r="ITO70" s="73"/>
      <c r="ITP70" s="73"/>
      <c r="ITQ70" s="73"/>
      <c r="ITR70" s="73"/>
      <c r="ITS70" s="73"/>
      <c r="ITT70" s="73"/>
      <c r="ITU70" s="73"/>
      <c r="ITV70" s="73"/>
      <c r="ITW70" s="73"/>
      <c r="ITX70" s="73"/>
      <c r="ITY70" s="73"/>
      <c r="ITZ70" s="73"/>
      <c r="IUA70" s="73"/>
      <c r="IUB70" s="73"/>
      <c r="IUC70" s="73"/>
      <c r="IUD70" s="73"/>
      <c r="IUE70" s="73"/>
      <c r="IUF70" s="73"/>
      <c r="IUG70" s="73"/>
      <c r="IUH70" s="73"/>
      <c r="IUI70" s="73"/>
      <c r="IUJ70" s="73"/>
      <c r="IUK70" s="73"/>
      <c r="IUL70" s="73"/>
      <c r="IUM70" s="73"/>
      <c r="IUN70" s="73"/>
      <c r="IUO70" s="73"/>
      <c r="IUP70" s="73"/>
      <c r="IUQ70" s="73"/>
      <c r="IUR70" s="73"/>
      <c r="IUS70" s="73"/>
      <c r="IUT70" s="73"/>
      <c r="IUU70" s="73"/>
      <c r="IUV70" s="73"/>
      <c r="IUW70" s="73"/>
      <c r="IUX70" s="73"/>
      <c r="IUY70" s="73"/>
      <c r="IUZ70" s="73"/>
      <c r="IVA70" s="73"/>
      <c r="IVB70" s="73"/>
      <c r="IVC70" s="73"/>
      <c r="IVD70" s="73"/>
      <c r="IVE70" s="73"/>
      <c r="IVF70" s="73"/>
      <c r="IVG70" s="73"/>
      <c r="IVH70" s="73"/>
      <c r="IVI70" s="73"/>
      <c r="IVJ70" s="73"/>
      <c r="IVK70" s="73"/>
      <c r="IVL70" s="73"/>
      <c r="IVM70" s="73"/>
      <c r="IVN70" s="73"/>
      <c r="IVO70" s="73"/>
      <c r="IVP70" s="73"/>
      <c r="IVQ70" s="73"/>
      <c r="IVR70" s="73"/>
      <c r="IVS70" s="73"/>
      <c r="IVT70" s="73"/>
      <c r="IVU70" s="73"/>
      <c r="IVV70" s="73"/>
      <c r="IVW70" s="73"/>
      <c r="IVX70" s="73"/>
      <c r="IVY70" s="73"/>
      <c r="IVZ70" s="73"/>
      <c r="IWA70" s="73"/>
      <c r="IWB70" s="73"/>
      <c r="IWC70" s="73"/>
      <c r="IWD70" s="73"/>
      <c r="IWE70" s="73"/>
      <c r="IWF70" s="73"/>
      <c r="IWG70" s="73"/>
      <c r="IWH70" s="73"/>
      <c r="IWI70" s="73"/>
      <c r="IWJ70" s="73"/>
      <c r="IWK70" s="73"/>
      <c r="IWL70" s="73"/>
      <c r="IWM70" s="73"/>
      <c r="IWN70" s="73"/>
      <c r="IWO70" s="73"/>
      <c r="IWP70" s="73"/>
      <c r="IWQ70" s="73"/>
      <c r="IWR70" s="73"/>
      <c r="IWS70" s="73"/>
      <c r="IWT70" s="73"/>
      <c r="IWU70" s="73"/>
      <c r="IWV70" s="73"/>
      <c r="IWW70" s="73"/>
      <c r="IWX70" s="73"/>
      <c r="IWY70" s="73"/>
      <c r="IWZ70" s="73"/>
      <c r="IXA70" s="73"/>
      <c r="IXB70" s="73"/>
      <c r="IXC70" s="73"/>
      <c r="IXD70" s="73"/>
      <c r="IXE70" s="73"/>
      <c r="IXF70" s="73"/>
      <c r="IXG70" s="73"/>
      <c r="IXH70" s="73"/>
      <c r="IXI70" s="73"/>
      <c r="IXJ70" s="73"/>
      <c r="IXK70" s="73"/>
      <c r="IXL70" s="73"/>
      <c r="IXM70" s="73"/>
      <c r="IXN70" s="73"/>
      <c r="IXO70" s="73"/>
      <c r="IXP70" s="73"/>
      <c r="IXQ70" s="73"/>
      <c r="IXR70" s="73"/>
      <c r="IXS70" s="73"/>
      <c r="IXT70" s="73"/>
      <c r="IXU70" s="73"/>
      <c r="IXV70" s="73"/>
      <c r="IXW70" s="73"/>
      <c r="IXX70" s="73"/>
      <c r="IXY70" s="73"/>
      <c r="IXZ70" s="73"/>
      <c r="IYA70" s="73"/>
      <c r="IYB70" s="73"/>
      <c r="IYC70" s="73"/>
      <c r="IYD70" s="73"/>
      <c r="IYE70" s="73"/>
      <c r="IYF70" s="73"/>
      <c r="IYG70" s="73"/>
      <c r="IYH70" s="73"/>
      <c r="IYI70" s="73"/>
      <c r="IYJ70" s="73"/>
      <c r="IYK70" s="73"/>
      <c r="IYL70" s="73"/>
      <c r="IYM70" s="73"/>
      <c r="IYN70" s="73"/>
      <c r="IYO70" s="73"/>
      <c r="IYP70" s="73"/>
      <c r="IYQ70" s="73"/>
      <c r="IYR70" s="73"/>
      <c r="IYS70" s="73"/>
      <c r="IYT70" s="73"/>
      <c r="IYU70" s="73"/>
      <c r="IYV70" s="73"/>
      <c r="IYW70" s="73"/>
      <c r="IYX70" s="73"/>
      <c r="IYY70" s="73"/>
      <c r="IYZ70" s="73"/>
      <c r="IZA70" s="73"/>
      <c r="IZB70" s="73"/>
      <c r="IZC70" s="73"/>
      <c r="IZD70" s="73"/>
      <c r="IZE70" s="73"/>
      <c r="IZF70" s="73"/>
      <c r="IZG70" s="73"/>
      <c r="IZH70" s="73"/>
      <c r="IZI70" s="73"/>
      <c r="IZJ70" s="73"/>
      <c r="IZK70" s="73"/>
      <c r="IZL70" s="73"/>
      <c r="IZM70" s="73"/>
      <c r="IZN70" s="73"/>
      <c r="IZO70" s="73"/>
      <c r="IZP70" s="73"/>
      <c r="IZQ70" s="73"/>
      <c r="IZR70" s="73"/>
      <c r="IZS70" s="73"/>
      <c r="IZT70" s="73"/>
      <c r="IZU70" s="73"/>
      <c r="IZV70" s="73"/>
      <c r="IZW70" s="73"/>
      <c r="IZX70" s="73"/>
      <c r="IZY70" s="73"/>
      <c r="IZZ70" s="73"/>
      <c r="JAA70" s="73"/>
      <c r="JAB70" s="73"/>
      <c r="JAC70" s="73"/>
      <c r="JAD70" s="73"/>
      <c r="JAE70" s="73"/>
      <c r="JAF70" s="73"/>
      <c r="JAG70" s="73"/>
      <c r="JAH70" s="73"/>
      <c r="JAI70" s="73"/>
      <c r="JAJ70" s="73"/>
      <c r="JAK70" s="73"/>
      <c r="JAL70" s="73"/>
      <c r="JAM70" s="73"/>
      <c r="JAN70" s="73"/>
      <c r="JAO70" s="73"/>
      <c r="JAP70" s="73"/>
      <c r="JAQ70" s="73"/>
      <c r="JAR70" s="73"/>
      <c r="JAS70" s="73"/>
      <c r="JAT70" s="73"/>
      <c r="JAU70" s="73"/>
      <c r="JAV70" s="73"/>
      <c r="JAW70" s="73"/>
      <c r="JAX70" s="73"/>
      <c r="JAY70" s="73"/>
      <c r="JAZ70" s="73"/>
      <c r="JBA70" s="73"/>
      <c r="JBB70" s="73"/>
      <c r="JBC70" s="73"/>
      <c r="JBD70" s="73"/>
      <c r="JBE70" s="73"/>
      <c r="JBF70" s="73"/>
      <c r="JBG70" s="73"/>
      <c r="JBH70" s="73"/>
      <c r="JBI70" s="73"/>
      <c r="JBJ70" s="73"/>
      <c r="JBK70" s="73"/>
      <c r="JBL70" s="73"/>
      <c r="JBM70" s="73"/>
      <c r="JBN70" s="73"/>
      <c r="JBO70" s="73"/>
      <c r="JBP70" s="73"/>
      <c r="JBQ70" s="73"/>
      <c r="JBR70" s="73"/>
      <c r="JBS70" s="73"/>
      <c r="JBT70" s="73"/>
      <c r="JBU70" s="73"/>
      <c r="JBV70" s="73"/>
      <c r="JBW70" s="73"/>
      <c r="JBX70" s="73"/>
      <c r="JBY70" s="73"/>
      <c r="JBZ70" s="73"/>
      <c r="JCA70" s="73"/>
      <c r="JCB70" s="73"/>
      <c r="JCC70" s="73"/>
      <c r="JCD70" s="73"/>
      <c r="JCE70" s="73"/>
      <c r="JCF70" s="73"/>
      <c r="JCG70" s="73"/>
      <c r="JCH70" s="73"/>
      <c r="JCI70" s="73"/>
      <c r="JCJ70" s="73"/>
      <c r="JCK70" s="73"/>
      <c r="JCL70" s="73"/>
      <c r="JCM70" s="73"/>
      <c r="JCN70" s="73"/>
      <c r="JCO70" s="73"/>
      <c r="JCP70" s="73"/>
      <c r="JCQ70" s="73"/>
      <c r="JCR70" s="73"/>
      <c r="JCS70" s="73"/>
      <c r="JCT70" s="73"/>
      <c r="JCU70" s="73"/>
      <c r="JCV70" s="73"/>
      <c r="JCW70" s="73"/>
      <c r="JCX70" s="73"/>
      <c r="JCY70" s="73"/>
      <c r="JCZ70" s="73"/>
      <c r="JDA70" s="73"/>
      <c r="JDB70" s="73"/>
      <c r="JDC70" s="73"/>
      <c r="JDD70" s="73"/>
      <c r="JDE70" s="73"/>
      <c r="JDF70" s="73"/>
      <c r="JDG70" s="73"/>
      <c r="JDH70" s="73"/>
      <c r="JDI70" s="73"/>
      <c r="JDJ70" s="73"/>
      <c r="JDK70" s="73"/>
      <c r="JDL70" s="73"/>
      <c r="JDM70" s="73"/>
      <c r="JDN70" s="73"/>
      <c r="JDO70" s="73"/>
      <c r="JDP70" s="73"/>
      <c r="JDQ70" s="73"/>
      <c r="JDR70" s="73"/>
      <c r="JDS70" s="73"/>
      <c r="JDT70" s="73"/>
      <c r="JDU70" s="73"/>
      <c r="JDV70" s="73"/>
      <c r="JDW70" s="73"/>
      <c r="JDX70" s="73"/>
      <c r="JDY70" s="73"/>
      <c r="JDZ70" s="73"/>
      <c r="JEA70" s="73"/>
      <c r="JEB70" s="73"/>
      <c r="JEC70" s="73"/>
      <c r="JED70" s="73"/>
      <c r="JEE70" s="73"/>
      <c r="JEF70" s="73"/>
      <c r="JEG70" s="73"/>
      <c r="JEH70" s="73"/>
      <c r="JEI70" s="73"/>
      <c r="JEJ70" s="73"/>
      <c r="JEK70" s="73"/>
      <c r="JEL70" s="73"/>
      <c r="JEM70" s="73"/>
      <c r="JEN70" s="73"/>
      <c r="JEO70" s="73"/>
      <c r="JEP70" s="73"/>
      <c r="JEQ70" s="73"/>
      <c r="JER70" s="73"/>
      <c r="JES70" s="73"/>
      <c r="JET70" s="73"/>
      <c r="JEU70" s="73"/>
      <c r="JEV70" s="73"/>
      <c r="JEW70" s="73"/>
      <c r="JEX70" s="73"/>
      <c r="JEY70" s="73"/>
      <c r="JEZ70" s="73"/>
      <c r="JFA70" s="73"/>
      <c r="JFB70" s="73"/>
      <c r="JFC70" s="73"/>
      <c r="JFD70" s="73"/>
      <c r="JFE70" s="73"/>
      <c r="JFF70" s="73"/>
      <c r="JFG70" s="73"/>
      <c r="JFH70" s="73"/>
      <c r="JFI70" s="73"/>
      <c r="JFJ70" s="73"/>
      <c r="JFK70" s="73"/>
      <c r="JFL70" s="73"/>
      <c r="JFM70" s="73"/>
      <c r="JFN70" s="73"/>
      <c r="JFO70" s="73"/>
      <c r="JFP70" s="73"/>
      <c r="JFQ70" s="73"/>
      <c r="JFR70" s="73"/>
      <c r="JFS70" s="73"/>
      <c r="JFT70" s="73"/>
      <c r="JFU70" s="73"/>
      <c r="JFV70" s="73"/>
      <c r="JFW70" s="73"/>
      <c r="JFX70" s="73"/>
      <c r="JFY70" s="73"/>
      <c r="JFZ70" s="73"/>
      <c r="JGA70" s="73"/>
      <c r="JGB70" s="73"/>
      <c r="JGC70" s="73"/>
      <c r="JGD70" s="73"/>
      <c r="JGE70" s="73"/>
      <c r="JGF70" s="73"/>
      <c r="JGG70" s="73"/>
      <c r="JGH70" s="73"/>
      <c r="JGI70" s="73"/>
      <c r="JGJ70" s="73"/>
      <c r="JGK70" s="73"/>
      <c r="JGL70" s="73"/>
      <c r="JGM70" s="73"/>
      <c r="JGN70" s="73"/>
      <c r="JGO70" s="73"/>
      <c r="JGP70" s="73"/>
      <c r="JGQ70" s="73"/>
      <c r="JGR70" s="73"/>
      <c r="JGS70" s="73"/>
      <c r="JGT70" s="73"/>
      <c r="JGU70" s="73"/>
      <c r="JGV70" s="73"/>
      <c r="JGW70" s="73"/>
      <c r="JGX70" s="73"/>
      <c r="JGY70" s="73"/>
      <c r="JGZ70" s="73"/>
      <c r="JHA70" s="73"/>
      <c r="JHB70" s="73"/>
      <c r="JHC70" s="73"/>
      <c r="JHD70" s="73"/>
      <c r="JHE70" s="73"/>
      <c r="JHF70" s="73"/>
      <c r="JHG70" s="73"/>
      <c r="JHH70" s="73"/>
      <c r="JHI70" s="73"/>
      <c r="JHJ70" s="73"/>
      <c r="JHK70" s="73"/>
      <c r="JHL70" s="73"/>
      <c r="JHM70" s="73"/>
      <c r="JHN70" s="73"/>
      <c r="JHO70" s="73"/>
      <c r="JHP70" s="73"/>
      <c r="JHQ70" s="73"/>
      <c r="JHR70" s="73"/>
      <c r="JHS70" s="73"/>
      <c r="JHT70" s="73"/>
      <c r="JHU70" s="73"/>
      <c r="JHV70" s="73"/>
      <c r="JHW70" s="73"/>
      <c r="JHX70" s="73"/>
      <c r="JHY70" s="73"/>
      <c r="JHZ70" s="73"/>
      <c r="JIA70" s="73"/>
      <c r="JIB70" s="73"/>
      <c r="JIC70" s="73"/>
      <c r="JID70" s="73"/>
      <c r="JIE70" s="73"/>
      <c r="JIF70" s="73"/>
      <c r="JIG70" s="73"/>
      <c r="JIH70" s="73"/>
      <c r="JII70" s="73"/>
      <c r="JIJ70" s="73"/>
      <c r="JIK70" s="73"/>
      <c r="JIL70" s="73"/>
      <c r="JIM70" s="73"/>
      <c r="JIN70" s="73"/>
      <c r="JIO70" s="73"/>
      <c r="JIP70" s="73"/>
      <c r="JIQ70" s="73"/>
      <c r="JIR70" s="73"/>
      <c r="JIS70" s="73"/>
      <c r="JIT70" s="73"/>
      <c r="JIU70" s="73"/>
      <c r="JIV70" s="73"/>
      <c r="JIW70" s="73"/>
      <c r="JIX70" s="73"/>
      <c r="JIY70" s="73"/>
      <c r="JIZ70" s="73"/>
      <c r="JJA70" s="73"/>
      <c r="JJB70" s="73"/>
      <c r="JJC70" s="73"/>
      <c r="JJD70" s="73"/>
      <c r="JJE70" s="73"/>
      <c r="JJF70" s="73"/>
      <c r="JJG70" s="73"/>
      <c r="JJH70" s="73"/>
      <c r="JJI70" s="73"/>
      <c r="JJJ70" s="73"/>
      <c r="JJK70" s="73"/>
      <c r="JJL70" s="73"/>
      <c r="JJM70" s="73"/>
      <c r="JJN70" s="73"/>
      <c r="JJO70" s="73"/>
      <c r="JJP70" s="73"/>
      <c r="JJQ70" s="73"/>
      <c r="JJR70" s="73"/>
      <c r="JJS70" s="73"/>
      <c r="JJT70" s="73"/>
      <c r="JJU70" s="73"/>
      <c r="JJV70" s="73"/>
      <c r="JJW70" s="73"/>
      <c r="JJX70" s="73"/>
      <c r="JJY70" s="73"/>
      <c r="JJZ70" s="73"/>
      <c r="JKA70" s="73"/>
      <c r="JKB70" s="73"/>
      <c r="JKC70" s="73"/>
      <c r="JKD70" s="73"/>
      <c r="JKE70" s="73"/>
      <c r="JKF70" s="73"/>
      <c r="JKG70" s="73"/>
      <c r="JKH70" s="73"/>
      <c r="JKI70" s="73"/>
      <c r="JKJ70" s="73"/>
      <c r="JKK70" s="73"/>
      <c r="JKL70" s="73"/>
      <c r="JKM70" s="73"/>
      <c r="JKN70" s="73"/>
      <c r="JKO70" s="73"/>
      <c r="JKP70" s="73"/>
      <c r="JKQ70" s="73"/>
      <c r="JKR70" s="73"/>
      <c r="JKS70" s="73"/>
      <c r="JKT70" s="73"/>
      <c r="JKU70" s="73"/>
      <c r="JKV70" s="73"/>
      <c r="JKW70" s="73"/>
      <c r="JKX70" s="73"/>
      <c r="JKY70" s="73"/>
      <c r="JKZ70" s="73"/>
      <c r="JLA70" s="73"/>
      <c r="JLB70" s="73"/>
      <c r="JLC70" s="73"/>
      <c r="JLD70" s="73"/>
      <c r="JLE70" s="73"/>
      <c r="JLF70" s="73"/>
      <c r="JLG70" s="73"/>
      <c r="JLH70" s="73"/>
      <c r="JLI70" s="73"/>
      <c r="JLJ70" s="73"/>
      <c r="JLK70" s="73"/>
      <c r="JLL70" s="73"/>
      <c r="JLM70" s="73"/>
      <c r="JLN70" s="73"/>
      <c r="JLO70" s="73"/>
      <c r="JLP70" s="73"/>
      <c r="JLQ70" s="73"/>
      <c r="JLR70" s="73"/>
      <c r="JLS70" s="73"/>
      <c r="JLT70" s="73"/>
      <c r="JLU70" s="73"/>
      <c r="JLV70" s="73"/>
      <c r="JLW70" s="73"/>
      <c r="JLX70" s="73"/>
      <c r="JLY70" s="73"/>
      <c r="JLZ70" s="73"/>
      <c r="JMA70" s="73"/>
      <c r="JMB70" s="73"/>
      <c r="JMC70" s="73"/>
      <c r="JMD70" s="73"/>
      <c r="JME70" s="73"/>
      <c r="JMF70" s="73"/>
      <c r="JMG70" s="73"/>
      <c r="JMH70" s="73"/>
      <c r="JMI70" s="73"/>
      <c r="JMJ70" s="73"/>
      <c r="JMK70" s="73"/>
      <c r="JML70" s="73"/>
      <c r="JMM70" s="73"/>
      <c r="JMN70" s="73"/>
      <c r="JMO70" s="73"/>
      <c r="JMP70" s="73"/>
      <c r="JMQ70" s="73"/>
      <c r="JMR70" s="73"/>
      <c r="JMS70" s="73"/>
      <c r="JMT70" s="73"/>
      <c r="JMU70" s="73"/>
      <c r="JMV70" s="73"/>
      <c r="JMW70" s="73"/>
      <c r="JMX70" s="73"/>
      <c r="JMY70" s="73"/>
      <c r="JMZ70" s="73"/>
      <c r="JNA70" s="73"/>
      <c r="JNB70" s="73"/>
      <c r="JNC70" s="73"/>
      <c r="JND70" s="73"/>
      <c r="JNE70" s="73"/>
      <c r="JNF70" s="73"/>
      <c r="JNG70" s="73"/>
      <c r="JNH70" s="73"/>
      <c r="JNI70" s="73"/>
      <c r="JNJ70" s="73"/>
      <c r="JNK70" s="73"/>
      <c r="JNL70" s="73"/>
      <c r="JNM70" s="73"/>
      <c r="JNN70" s="73"/>
      <c r="JNO70" s="73"/>
      <c r="JNP70" s="73"/>
      <c r="JNQ70" s="73"/>
      <c r="JNR70" s="73"/>
      <c r="JNS70" s="73"/>
      <c r="JNT70" s="73"/>
      <c r="JNU70" s="73"/>
      <c r="JNV70" s="73"/>
      <c r="JNW70" s="73"/>
      <c r="JNX70" s="73"/>
      <c r="JNY70" s="73"/>
      <c r="JNZ70" s="73"/>
      <c r="JOA70" s="73"/>
      <c r="JOB70" s="73"/>
      <c r="JOC70" s="73"/>
      <c r="JOD70" s="73"/>
      <c r="JOE70" s="73"/>
      <c r="JOF70" s="73"/>
      <c r="JOG70" s="73"/>
      <c r="JOH70" s="73"/>
      <c r="JOI70" s="73"/>
      <c r="JOJ70" s="73"/>
      <c r="JOK70" s="73"/>
      <c r="JOL70" s="73"/>
      <c r="JOM70" s="73"/>
      <c r="JON70" s="73"/>
      <c r="JOO70" s="73"/>
      <c r="JOP70" s="73"/>
      <c r="JOQ70" s="73"/>
      <c r="JOR70" s="73"/>
      <c r="JOS70" s="73"/>
      <c r="JOT70" s="73"/>
      <c r="JOU70" s="73"/>
      <c r="JOV70" s="73"/>
      <c r="JOW70" s="73"/>
      <c r="JOX70" s="73"/>
      <c r="JOY70" s="73"/>
      <c r="JOZ70" s="73"/>
      <c r="JPA70" s="73"/>
      <c r="JPB70" s="73"/>
      <c r="JPC70" s="73"/>
      <c r="JPD70" s="73"/>
      <c r="JPE70" s="73"/>
      <c r="JPF70" s="73"/>
      <c r="JPG70" s="73"/>
      <c r="JPH70" s="73"/>
      <c r="JPI70" s="73"/>
      <c r="JPJ70" s="73"/>
      <c r="JPK70" s="73"/>
      <c r="JPL70" s="73"/>
      <c r="JPM70" s="73"/>
      <c r="JPN70" s="73"/>
      <c r="JPO70" s="73"/>
      <c r="JPP70" s="73"/>
      <c r="JPQ70" s="73"/>
      <c r="JPR70" s="73"/>
      <c r="JPS70" s="73"/>
      <c r="JPT70" s="73"/>
      <c r="JPU70" s="73"/>
      <c r="JPV70" s="73"/>
      <c r="JPW70" s="73"/>
      <c r="JPX70" s="73"/>
      <c r="JPY70" s="73"/>
      <c r="JPZ70" s="73"/>
      <c r="JQA70" s="73"/>
      <c r="JQB70" s="73"/>
      <c r="JQC70" s="73"/>
      <c r="JQD70" s="73"/>
      <c r="JQE70" s="73"/>
      <c r="JQF70" s="73"/>
      <c r="JQG70" s="73"/>
      <c r="JQH70" s="73"/>
      <c r="JQI70" s="73"/>
      <c r="JQJ70" s="73"/>
      <c r="JQK70" s="73"/>
      <c r="JQL70" s="73"/>
      <c r="JQM70" s="73"/>
      <c r="JQN70" s="73"/>
      <c r="JQO70" s="73"/>
      <c r="JQP70" s="73"/>
      <c r="JQQ70" s="73"/>
      <c r="JQR70" s="73"/>
      <c r="JQS70" s="73"/>
      <c r="JQT70" s="73"/>
      <c r="JQU70" s="73"/>
      <c r="JQV70" s="73"/>
      <c r="JQW70" s="73"/>
      <c r="JQX70" s="73"/>
      <c r="JQY70" s="73"/>
      <c r="JQZ70" s="73"/>
      <c r="JRA70" s="73"/>
      <c r="JRB70" s="73"/>
      <c r="JRC70" s="73"/>
      <c r="JRD70" s="73"/>
      <c r="JRE70" s="73"/>
      <c r="JRF70" s="73"/>
      <c r="JRG70" s="73"/>
      <c r="JRH70" s="73"/>
      <c r="JRI70" s="73"/>
      <c r="JRJ70" s="73"/>
      <c r="JRK70" s="73"/>
      <c r="JRL70" s="73"/>
      <c r="JRM70" s="73"/>
      <c r="JRN70" s="73"/>
      <c r="JRO70" s="73"/>
      <c r="JRP70" s="73"/>
      <c r="JRQ70" s="73"/>
      <c r="JRR70" s="73"/>
      <c r="JRS70" s="73"/>
      <c r="JRT70" s="73"/>
      <c r="JRU70" s="73"/>
      <c r="JRV70" s="73"/>
      <c r="JRW70" s="73"/>
      <c r="JRX70" s="73"/>
      <c r="JRY70" s="73"/>
      <c r="JRZ70" s="73"/>
      <c r="JSA70" s="73"/>
      <c r="JSB70" s="73"/>
      <c r="JSC70" s="73"/>
      <c r="JSD70" s="73"/>
      <c r="JSE70" s="73"/>
      <c r="JSF70" s="73"/>
      <c r="JSG70" s="73"/>
      <c r="JSH70" s="73"/>
      <c r="JSI70" s="73"/>
      <c r="JSJ70" s="73"/>
      <c r="JSK70" s="73"/>
      <c r="JSL70" s="73"/>
      <c r="JSM70" s="73"/>
      <c r="JSN70" s="73"/>
      <c r="JSO70" s="73"/>
      <c r="JSP70" s="73"/>
      <c r="JSQ70" s="73"/>
      <c r="JSR70" s="73"/>
      <c r="JSS70" s="73"/>
      <c r="JST70" s="73"/>
      <c r="JSU70" s="73"/>
      <c r="JSV70" s="73"/>
      <c r="JSW70" s="73"/>
      <c r="JSX70" s="73"/>
      <c r="JSY70" s="73"/>
      <c r="JSZ70" s="73"/>
      <c r="JTA70" s="73"/>
      <c r="JTB70" s="73"/>
      <c r="JTC70" s="73"/>
      <c r="JTD70" s="73"/>
      <c r="JTE70" s="73"/>
      <c r="JTF70" s="73"/>
      <c r="JTG70" s="73"/>
      <c r="JTH70" s="73"/>
      <c r="JTI70" s="73"/>
      <c r="JTJ70" s="73"/>
      <c r="JTK70" s="73"/>
      <c r="JTL70" s="73"/>
      <c r="JTM70" s="73"/>
      <c r="JTN70" s="73"/>
      <c r="JTO70" s="73"/>
      <c r="JTP70" s="73"/>
      <c r="JTQ70" s="73"/>
      <c r="JTR70" s="73"/>
      <c r="JTS70" s="73"/>
      <c r="JTT70" s="73"/>
      <c r="JTU70" s="73"/>
      <c r="JTV70" s="73"/>
      <c r="JTW70" s="73"/>
      <c r="JTX70" s="73"/>
      <c r="JTY70" s="73"/>
      <c r="JTZ70" s="73"/>
      <c r="JUA70" s="73"/>
      <c r="JUB70" s="73"/>
      <c r="JUC70" s="73"/>
      <c r="JUD70" s="73"/>
      <c r="JUE70" s="73"/>
      <c r="JUF70" s="73"/>
      <c r="JUG70" s="73"/>
      <c r="JUH70" s="73"/>
      <c r="JUI70" s="73"/>
      <c r="JUJ70" s="73"/>
      <c r="JUK70" s="73"/>
      <c r="JUL70" s="73"/>
      <c r="JUM70" s="73"/>
      <c r="JUN70" s="73"/>
      <c r="JUO70" s="73"/>
      <c r="JUP70" s="73"/>
      <c r="JUQ70" s="73"/>
      <c r="JUR70" s="73"/>
      <c r="JUS70" s="73"/>
      <c r="JUT70" s="73"/>
      <c r="JUU70" s="73"/>
      <c r="JUV70" s="73"/>
      <c r="JUW70" s="73"/>
      <c r="JUX70" s="73"/>
      <c r="JUY70" s="73"/>
      <c r="JUZ70" s="73"/>
      <c r="JVA70" s="73"/>
      <c r="JVB70" s="73"/>
      <c r="JVC70" s="73"/>
      <c r="JVD70" s="73"/>
      <c r="JVE70" s="73"/>
      <c r="JVF70" s="73"/>
      <c r="JVG70" s="73"/>
      <c r="JVH70" s="73"/>
      <c r="JVI70" s="73"/>
      <c r="JVJ70" s="73"/>
      <c r="JVK70" s="73"/>
      <c r="JVL70" s="73"/>
      <c r="JVM70" s="73"/>
      <c r="JVN70" s="73"/>
      <c r="JVO70" s="73"/>
      <c r="JVP70" s="73"/>
      <c r="JVQ70" s="73"/>
      <c r="JVR70" s="73"/>
      <c r="JVS70" s="73"/>
      <c r="JVT70" s="73"/>
      <c r="JVU70" s="73"/>
      <c r="JVV70" s="73"/>
      <c r="JVW70" s="73"/>
      <c r="JVX70" s="73"/>
      <c r="JVY70" s="73"/>
      <c r="JVZ70" s="73"/>
      <c r="JWA70" s="73"/>
      <c r="JWB70" s="73"/>
      <c r="JWC70" s="73"/>
      <c r="JWD70" s="73"/>
      <c r="JWE70" s="73"/>
      <c r="JWF70" s="73"/>
      <c r="JWG70" s="73"/>
      <c r="JWH70" s="73"/>
      <c r="JWI70" s="73"/>
      <c r="JWJ70" s="73"/>
      <c r="JWK70" s="73"/>
      <c r="JWL70" s="73"/>
      <c r="JWM70" s="73"/>
      <c r="JWN70" s="73"/>
      <c r="JWO70" s="73"/>
      <c r="JWP70" s="73"/>
      <c r="JWQ70" s="73"/>
      <c r="JWR70" s="73"/>
      <c r="JWS70" s="73"/>
      <c r="JWT70" s="73"/>
      <c r="JWU70" s="73"/>
      <c r="JWV70" s="73"/>
      <c r="JWW70" s="73"/>
      <c r="JWX70" s="73"/>
      <c r="JWY70" s="73"/>
      <c r="JWZ70" s="73"/>
      <c r="JXA70" s="73"/>
      <c r="JXB70" s="73"/>
      <c r="JXC70" s="73"/>
      <c r="JXD70" s="73"/>
      <c r="JXE70" s="73"/>
      <c r="JXF70" s="73"/>
      <c r="JXG70" s="73"/>
      <c r="JXH70" s="73"/>
      <c r="JXI70" s="73"/>
      <c r="JXJ70" s="73"/>
      <c r="JXK70" s="73"/>
      <c r="JXL70" s="73"/>
      <c r="JXM70" s="73"/>
      <c r="JXN70" s="73"/>
      <c r="JXO70" s="73"/>
      <c r="JXP70" s="73"/>
      <c r="JXQ70" s="73"/>
      <c r="JXR70" s="73"/>
      <c r="JXS70" s="73"/>
      <c r="JXT70" s="73"/>
      <c r="JXU70" s="73"/>
      <c r="JXV70" s="73"/>
      <c r="JXW70" s="73"/>
      <c r="JXX70" s="73"/>
      <c r="JXY70" s="73"/>
      <c r="JXZ70" s="73"/>
      <c r="JYA70" s="73"/>
      <c r="JYB70" s="73"/>
      <c r="JYC70" s="73"/>
      <c r="JYD70" s="73"/>
      <c r="JYE70" s="73"/>
      <c r="JYF70" s="73"/>
      <c r="JYG70" s="73"/>
      <c r="JYH70" s="73"/>
      <c r="JYI70" s="73"/>
      <c r="JYJ70" s="73"/>
      <c r="JYK70" s="73"/>
      <c r="JYL70" s="73"/>
      <c r="JYM70" s="73"/>
      <c r="JYN70" s="73"/>
      <c r="JYO70" s="73"/>
      <c r="JYP70" s="73"/>
      <c r="JYQ70" s="73"/>
      <c r="JYR70" s="73"/>
      <c r="JYS70" s="73"/>
      <c r="JYT70" s="73"/>
      <c r="JYU70" s="73"/>
      <c r="JYV70" s="73"/>
      <c r="JYW70" s="73"/>
      <c r="JYX70" s="73"/>
      <c r="JYY70" s="73"/>
      <c r="JYZ70" s="73"/>
      <c r="JZA70" s="73"/>
      <c r="JZB70" s="73"/>
      <c r="JZC70" s="73"/>
      <c r="JZD70" s="73"/>
      <c r="JZE70" s="73"/>
      <c r="JZF70" s="73"/>
      <c r="JZG70" s="73"/>
      <c r="JZH70" s="73"/>
      <c r="JZI70" s="73"/>
      <c r="JZJ70" s="73"/>
      <c r="JZK70" s="73"/>
      <c r="JZL70" s="73"/>
      <c r="JZM70" s="73"/>
      <c r="JZN70" s="73"/>
      <c r="JZO70" s="73"/>
      <c r="JZP70" s="73"/>
      <c r="JZQ70" s="73"/>
      <c r="JZR70" s="73"/>
      <c r="JZS70" s="73"/>
      <c r="JZT70" s="73"/>
      <c r="JZU70" s="73"/>
      <c r="JZV70" s="73"/>
      <c r="JZW70" s="73"/>
      <c r="JZX70" s="73"/>
      <c r="JZY70" s="73"/>
      <c r="JZZ70" s="73"/>
      <c r="KAA70" s="73"/>
      <c r="KAB70" s="73"/>
      <c r="KAC70" s="73"/>
      <c r="KAD70" s="73"/>
      <c r="KAE70" s="73"/>
      <c r="KAF70" s="73"/>
      <c r="KAG70" s="73"/>
      <c r="KAH70" s="73"/>
      <c r="KAI70" s="73"/>
      <c r="KAJ70" s="73"/>
      <c r="KAK70" s="73"/>
      <c r="KAL70" s="73"/>
      <c r="KAM70" s="73"/>
      <c r="KAN70" s="73"/>
      <c r="KAO70" s="73"/>
      <c r="KAP70" s="73"/>
      <c r="KAQ70" s="73"/>
      <c r="KAR70" s="73"/>
      <c r="KAS70" s="73"/>
      <c r="KAT70" s="73"/>
      <c r="KAU70" s="73"/>
      <c r="KAV70" s="73"/>
      <c r="KAW70" s="73"/>
      <c r="KAX70" s="73"/>
      <c r="KAY70" s="73"/>
      <c r="KAZ70" s="73"/>
      <c r="KBA70" s="73"/>
      <c r="KBB70" s="73"/>
      <c r="KBC70" s="73"/>
      <c r="KBD70" s="73"/>
      <c r="KBE70" s="73"/>
      <c r="KBF70" s="73"/>
      <c r="KBG70" s="73"/>
      <c r="KBH70" s="73"/>
      <c r="KBI70" s="73"/>
      <c r="KBJ70" s="73"/>
      <c r="KBK70" s="73"/>
      <c r="KBL70" s="73"/>
      <c r="KBM70" s="73"/>
      <c r="KBN70" s="73"/>
      <c r="KBO70" s="73"/>
      <c r="KBP70" s="73"/>
      <c r="KBQ70" s="73"/>
      <c r="KBR70" s="73"/>
      <c r="KBS70" s="73"/>
      <c r="KBT70" s="73"/>
      <c r="KBU70" s="73"/>
      <c r="KBV70" s="73"/>
      <c r="KBW70" s="73"/>
      <c r="KBX70" s="73"/>
      <c r="KBY70" s="73"/>
      <c r="KBZ70" s="73"/>
      <c r="KCA70" s="73"/>
      <c r="KCB70" s="73"/>
      <c r="KCC70" s="73"/>
      <c r="KCD70" s="73"/>
      <c r="KCE70" s="73"/>
      <c r="KCF70" s="73"/>
      <c r="KCG70" s="73"/>
      <c r="KCH70" s="73"/>
      <c r="KCI70" s="73"/>
      <c r="KCJ70" s="73"/>
      <c r="KCK70" s="73"/>
      <c r="KCL70" s="73"/>
      <c r="KCM70" s="73"/>
      <c r="KCN70" s="73"/>
      <c r="KCO70" s="73"/>
      <c r="KCP70" s="73"/>
      <c r="KCQ70" s="73"/>
      <c r="KCR70" s="73"/>
      <c r="KCS70" s="73"/>
      <c r="KCT70" s="73"/>
      <c r="KCU70" s="73"/>
      <c r="KCV70" s="73"/>
      <c r="KCW70" s="73"/>
      <c r="KCX70" s="73"/>
      <c r="KCY70" s="73"/>
      <c r="KCZ70" s="73"/>
      <c r="KDA70" s="73"/>
      <c r="KDB70" s="73"/>
      <c r="KDC70" s="73"/>
      <c r="KDD70" s="73"/>
      <c r="KDE70" s="73"/>
      <c r="KDF70" s="73"/>
      <c r="KDG70" s="73"/>
      <c r="KDH70" s="73"/>
      <c r="KDI70" s="73"/>
      <c r="KDJ70" s="73"/>
      <c r="KDK70" s="73"/>
      <c r="KDL70" s="73"/>
      <c r="KDM70" s="73"/>
      <c r="KDN70" s="73"/>
      <c r="KDO70" s="73"/>
      <c r="KDP70" s="73"/>
      <c r="KDQ70" s="73"/>
      <c r="KDR70" s="73"/>
      <c r="KDS70" s="73"/>
      <c r="KDT70" s="73"/>
      <c r="KDU70" s="73"/>
      <c r="KDV70" s="73"/>
      <c r="KDW70" s="73"/>
      <c r="KDX70" s="73"/>
      <c r="KDY70" s="73"/>
      <c r="KDZ70" s="73"/>
      <c r="KEA70" s="73"/>
      <c r="KEB70" s="73"/>
      <c r="KEC70" s="73"/>
      <c r="KED70" s="73"/>
      <c r="KEE70" s="73"/>
      <c r="KEF70" s="73"/>
      <c r="KEG70" s="73"/>
      <c r="KEH70" s="73"/>
      <c r="KEI70" s="73"/>
      <c r="KEJ70" s="73"/>
      <c r="KEK70" s="73"/>
      <c r="KEL70" s="73"/>
      <c r="KEM70" s="73"/>
      <c r="KEN70" s="73"/>
      <c r="KEO70" s="73"/>
      <c r="KEP70" s="73"/>
      <c r="KEQ70" s="73"/>
      <c r="KER70" s="73"/>
      <c r="KES70" s="73"/>
      <c r="KET70" s="73"/>
      <c r="KEU70" s="73"/>
      <c r="KEV70" s="73"/>
      <c r="KEW70" s="73"/>
      <c r="KEX70" s="73"/>
      <c r="KEY70" s="73"/>
      <c r="KEZ70" s="73"/>
      <c r="KFA70" s="73"/>
      <c r="KFB70" s="73"/>
      <c r="KFC70" s="73"/>
      <c r="KFD70" s="73"/>
      <c r="KFE70" s="73"/>
      <c r="KFF70" s="73"/>
      <c r="KFG70" s="73"/>
      <c r="KFH70" s="73"/>
      <c r="KFI70" s="73"/>
      <c r="KFJ70" s="73"/>
      <c r="KFK70" s="73"/>
      <c r="KFL70" s="73"/>
      <c r="KFM70" s="73"/>
      <c r="KFN70" s="73"/>
      <c r="KFO70" s="73"/>
      <c r="KFP70" s="73"/>
      <c r="KFQ70" s="73"/>
      <c r="KFR70" s="73"/>
      <c r="KFS70" s="73"/>
      <c r="KFT70" s="73"/>
      <c r="KFU70" s="73"/>
      <c r="KFV70" s="73"/>
      <c r="KFW70" s="73"/>
      <c r="KFX70" s="73"/>
      <c r="KFY70" s="73"/>
      <c r="KFZ70" s="73"/>
      <c r="KGA70" s="73"/>
      <c r="KGB70" s="73"/>
      <c r="KGC70" s="73"/>
      <c r="KGD70" s="73"/>
      <c r="KGE70" s="73"/>
      <c r="KGF70" s="73"/>
      <c r="KGG70" s="73"/>
      <c r="KGH70" s="73"/>
      <c r="KGI70" s="73"/>
      <c r="KGJ70" s="73"/>
      <c r="KGK70" s="73"/>
      <c r="KGL70" s="73"/>
      <c r="KGM70" s="73"/>
      <c r="KGN70" s="73"/>
      <c r="KGO70" s="73"/>
      <c r="KGP70" s="73"/>
      <c r="KGQ70" s="73"/>
      <c r="KGR70" s="73"/>
      <c r="KGS70" s="73"/>
      <c r="KGT70" s="73"/>
      <c r="KGU70" s="73"/>
      <c r="KGV70" s="73"/>
      <c r="KGW70" s="73"/>
      <c r="KGX70" s="73"/>
      <c r="KGY70" s="73"/>
      <c r="KGZ70" s="73"/>
      <c r="KHA70" s="73"/>
      <c r="KHB70" s="73"/>
      <c r="KHC70" s="73"/>
      <c r="KHD70" s="73"/>
      <c r="KHE70" s="73"/>
      <c r="KHF70" s="73"/>
      <c r="KHG70" s="73"/>
      <c r="KHH70" s="73"/>
      <c r="KHI70" s="73"/>
      <c r="KHJ70" s="73"/>
      <c r="KHK70" s="73"/>
      <c r="KHL70" s="73"/>
      <c r="KHM70" s="73"/>
      <c r="KHN70" s="73"/>
      <c r="KHO70" s="73"/>
      <c r="KHP70" s="73"/>
      <c r="KHQ70" s="73"/>
      <c r="KHR70" s="73"/>
      <c r="KHS70" s="73"/>
      <c r="KHT70" s="73"/>
      <c r="KHU70" s="73"/>
      <c r="KHV70" s="73"/>
      <c r="KHW70" s="73"/>
      <c r="KHX70" s="73"/>
      <c r="KHY70" s="73"/>
      <c r="KHZ70" s="73"/>
      <c r="KIA70" s="73"/>
      <c r="KIB70" s="73"/>
      <c r="KIC70" s="73"/>
      <c r="KID70" s="73"/>
      <c r="KIE70" s="73"/>
      <c r="KIF70" s="73"/>
      <c r="KIG70" s="73"/>
      <c r="KIH70" s="73"/>
      <c r="KII70" s="73"/>
      <c r="KIJ70" s="73"/>
      <c r="KIK70" s="73"/>
      <c r="KIL70" s="73"/>
      <c r="KIM70" s="73"/>
      <c r="KIN70" s="73"/>
      <c r="KIO70" s="73"/>
      <c r="KIP70" s="73"/>
      <c r="KIQ70" s="73"/>
      <c r="KIR70" s="73"/>
      <c r="KIS70" s="73"/>
      <c r="KIT70" s="73"/>
      <c r="KIU70" s="73"/>
      <c r="KIV70" s="73"/>
      <c r="KIW70" s="73"/>
      <c r="KIX70" s="73"/>
      <c r="KIY70" s="73"/>
      <c r="KIZ70" s="73"/>
      <c r="KJA70" s="73"/>
      <c r="KJB70" s="73"/>
      <c r="KJC70" s="73"/>
      <c r="KJD70" s="73"/>
      <c r="KJE70" s="73"/>
      <c r="KJF70" s="73"/>
      <c r="KJG70" s="73"/>
      <c r="KJH70" s="73"/>
      <c r="KJI70" s="73"/>
      <c r="KJJ70" s="73"/>
      <c r="KJK70" s="73"/>
      <c r="KJL70" s="73"/>
      <c r="KJM70" s="73"/>
      <c r="KJN70" s="73"/>
      <c r="KJO70" s="73"/>
      <c r="KJP70" s="73"/>
      <c r="KJQ70" s="73"/>
      <c r="KJR70" s="73"/>
      <c r="KJS70" s="73"/>
      <c r="KJT70" s="73"/>
      <c r="KJU70" s="73"/>
      <c r="KJV70" s="73"/>
      <c r="KJW70" s="73"/>
      <c r="KJX70" s="73"/>
      <c r="KJY70" s="73"/>
      <c r="KJZ70" s="73"/>
      <c r="KKA70" s="73"/>
      <c r="KKB70" s="73"/>
      <c r="KKC70" s="73"/>
      <c r="KKD70" s="73"/>
      <c r="KKE70" s="73"/>
      <c r="KKF70" s="73"/>
      <c r="KKG70" s="73"/>
      <c r="KKH70" s="73"/>
      <c r="KKI70" s="73"/>
      <c r="KKJ70" s="73"/>
      <c r="KKK70" s="73"/>
      <c r="KKL70" s="73"/>
      <c r="KKM70" s="73"/>
      <c r="KKN70" s="73"/>
      <c r="KKO70" s="73"/>
      <c r="KKP70" s="73"/>
      <c r="KKQ70" s="73"/>
      <c r="KKR70" s="73"/>
      <c r="KKS70" s="73"/>
      <c r="KKT70" s="73"/>
      <c r="KKU70" s="73"/>
      <c r="KKV70" s="73"/>
      <c r="KKW70" s="73"/>
      <c r="KKX70" s="73"/>
      <c r="KKY70" s="73"/>
      <c r="KKZ70" s="73"/>
      <c r="KLA70" s="73"/>
      <c r="KLB70" s="73"/>
      <c r="KLC70" s="73"/>
      <c r="KLD70" s="73"/>
      <c r="KLE70" s="73"/>
      <c r="KLF70" s="73"/>
      <c r="KLG70" s="73"/>
      <c r="KLH70" s="73"/>
      <c r="KLI70" s="73"/>
      <c r="KLJ70" s="73"/>
      <c r="KLK70" s="73"/>
      <c r="KLL70" s="73"/>
      <c r="KLM70" s="73"/>
      <c r="KLN70" s="73"/>
      <c r="KLO70" s="73"/>
      <c r="KLP70" s="73"/>
      <c r="KLQ70" s="73"/>
      <c r="KLR70" s="73"/>
      <c r="KLS70" s="73"/>
      <c r="KLT70" s="73"/>
      <c r="KLU70" s="73"/>
      <c r="KLV70" s="73"/>
      <c r="KLW70" s="73"/>
      <c r="KLX70" s="73"/>
      <c r="KLY70" s="73"/>
      <c r="KLZ70" s="73"/>
      <c r="KMA70" s="73"/>
      <c r="KMB70" s="73"/>
      <c r="KMC70" s="73"/>
      <c r="KMD70" s="73"/>
      <c r="KME70" s="73"/>
      <c r="KMF70" s="73"/>
      <c r="KMG70" s="73"/>
      <c r="KMH70" s="73"/>
      <c r="KMI70" s="73"/>
      <c r="KMJ70" s="73"/>
      <c r="KMK70" s="73"/>
      <c r="KML70" s="73"/>
      <c r="KMM70" s="73"/>
      <c r="KMN70" s="73"/>
      <c r="KMO70" s="73"/>
      <c r="KMP70" s="73"/>
      <c r="KMQ70" s="73"/>
      <c r="KMR70" s="73"/>
      <c r="KMS70" s="73"/>
      <c r="KMT70" s="73"/>
      <c r="KMU70" s="73"/>
      <c r="KMV70" s="73"/>
      <c r="KMW70" s="73"/>
      <c r="KMX70" s="73"/>
      <c r="KMY70" s="73"/>
      <c r="KMZ70" s="73"/>
      <c r="KNA70" s="73"/>
      <c r="KNB70" s="73"/>
      <c r="KNC70" s="73"/>
      <c r="KND70" s="73"/>
      <c r="KNE70" s="73"/>
      <c r="KNF70" s="73"/>
      <c r="KNG70" s="73"/>
      <c r="KNH70" s="73"/>
      <c r="KNI70" s="73"/>
      <c r="KNJ70" s="73"/>
      <c r="KNK70" s="73"/>
      <c r="KNL70" s="73"/>
      <c r="KNM70" s="73"/>
      <c r="KNN70" s="73"/>
      <c r="KNO70" s="73"/>
      <c r="KNP70" s="73"/>
      <c r="KNQ70" s="73"/>
      <c r="KNR70" s="73"/>
      <c r="KNS70" s="73"/>
      <c r="KNT70" s="73"/>
      <c r="KNU70" s="73"/>
      <c r="KNV70" s="73"/>
      <c r="KNW70" s="73"/>
      <c r="KNX70" s="73"/>
      <c r="KNY70" s="73"/>
      <c r="KNZ70" s="73"/>
      <c r="KOA70" s="73"/>
      <c r="KOB70" s="73"/>
      <c r="KOC70" s="73"/>
      <c r="KOD70" s="73"/>
      <c r="KOE70" s="73"/>
      <c r="KOF70" s="73"/>
      <c r="KOG70" s="73"/>
      <c r="KOH70" s="73"/>
      <c r="KOI70" s="73"/>
      <c r="KOJ70" s="73"/>
      <c r="KOK70" s="73"/>
      <c r="KOL70" s="73"/>
      <c r="KOM70" s="73"/>
      <c r="KON70" s="73"/>
      <c r="KOO70" s="73"/>
      <c r="KOP70" s="73"/>
      <c r="KOQ70" s="73"/>
      <c r="KOR70" s="73"/>
      <c r="KOS70" s="73"/>
      <c r="KOT70" s="73"/>
      <c r="KOU70" s="73"/>
      <c r="KOV70" s="73"/>
      <c r="KOW70" s="73"/>
      <c r="KOX70" s="73"/>
      <c r="KOY70" s="73"/>
      <c r="KOZ70" s="73"/>
      <c r="KPA70" s="73"/>
      <c r="KPB70" s="73"/>
      <c r="KPC70" s="73"/>
      <c r="KPD70" s="73"/>
      <c r="KPE70" s="73"/>
      <c r="KPF70" s="73"/>
      <c r="KPG70" s="73"/>
      <c r="KPH70" s="73"/>
      <c r="KPI70" s="73"/>
      <c r="KPJ70" s="73"/>
      <c r="KPK70" s="73"/>
      <c r="KPL70" s="73"/>
      <c r="KPM70" s="73"/>
      <c r="KPN70" s="73"/>
      <c r="KPO70" s="73"/>
      <c r="KPP70" s="73"/>
      <c r="KPQ70" s="73"/>
      <c r="KPR70" s="73"/>
      <c r="KPS70" s="73"/>
      <c r="KPT70" s="73"/>
      <c r="KPU70" s="73"/>
      <c r="KPV70" s="73"/>
      <c r="KPW70" s="73"/>
      <c r="KPX70" s="73"/>
      <c r="KPY70" s="73"/>
      <c r="KPZ70" s="73"/>
      <c r="KQA70" s="73"/>
      <c r="KQB70" s="73"/>
      <c r="KQC70" s="73"/>
      <c r="KQD70" s="73"/>
      <c r="KQE70" s="73"/>
      <c r="KQF70" s="73"/>
      <c r="KQG70" s="73"/>
      <c r="KQH70" s="73"/>
      <c r="KQI70" s="73"/>
      <c r="KQJ70" s="73"/>
      <c r="KQK70" s="73"/>
      <c r="KQL70" s="73"/>
      <c r="KQM70" s="73"/>
      <c r="KQN70" s="73"/>
      <c r="KQO70" s="73"/>
      <c r="KQP70" s="73"/>
      <c r="KQQ70" s="73"/>
      <c r="KQR70" s="73"/>
      <c r="KQS70" s="73"/>
      <c r="KQT70" s="73"/>
      <c r="KQU70" s="73"/>
      <c r="KQV70" s="73"/>
      <c r="KQW70" s="73"/>
      <c r="KQX70" s="73"/>
      <c r="KQY70" s="73"/>
      <c r="KQZ70" s="73"/>
      <c r="KRA70" s="73"/>
      <c r="KRB70" s="73"/>
      <c r="KRC70" s="73"/>
      <c r="KRD70" s="73"/>
      <c r="KRE70" s="73"/>
      <c r="KRF70" s="73"/>
      <c r="KRG70" s="73"/>
      <c r="KRH70" s="73"/>
      <c r="KRI70" s="73"/>
      <c r="KRJ70" s="73"/>
      <c r="KRK70" s="73"/>
      <c r="KRL70" s="73"/>
      <c r="KRM70" s="73"/>
      <c r="KRN70" s="73"/>
      <c r="KRO70" s="73"/>
      <c r="KRP70" s="73"/>
      <c r="KRQ70" s="73"/>
      <c r="KRR70" s="73"/>
      <c r="KRS70" s="73"/>
      <c r="KRT70" s="73"/>
      <c r="KRU70" s="73"/>
      <c r="KRV70" s="73"/>
      <c r="KRW70" s="73"/>
      <c r="KRX70" s="73"/>
      <c r="KRY70" s="73"/>
      <c r="KRZ70" s="73"/>
      <c r="KSA70" s="73"/>
      <c r="KSB70" s="73"/>
      <c r="KSC70" s="73"/>
      <c r="KSD70" s="73"/>
      <c r="KSE70" s="73"/>
      <c r="KSF70" s="73"/>
      <c r="KSG70" s="73"/>
      <c r="KSH70" s="73"/>
      <c r="KSI70" s="73"/>
      <c r="KSJ70" s="73"/>
      <c r="KSK70" s="73"/>
      <c r="KSL70" s="73"/>
      <c r="KSM70" s="73"/>
      <c r="KSN70" s="73"/>
      <c r="KSO70" s="73"/>
      <c r="KSP70" s="73"/>
      <c r="KSQ70" s="73"/>
      <c r="KSR70" s="73"/>
      <c r="KSS70" s="73"/>
      <c r="KST70" s="73"/>
      <c r="KSU70" s="73"/>
      <c r="KSV70" s="73"/>
      <c r="KSW70" s="73"/>
      <c r="KSX70" s="73"/>
      <c r="KSY70" s="73"/>
      <c r="KSZ70" s="73"/>
      <c r="KTA70" s="73"/>
      <c r="KTB70" s="73"/>
      <c r="KTC70" s="73"/>
      <c r="KTD70" s="73"/>
      <c r="KTE70" s="73"/>
      <c r="KTF70" s="73"/>
      <c r="KTG70" s="73"/>
      <c r="KTH70" s="73"/>
      <c r="KTI70" s="73"/>
      <c r="KTJ70" s="73"/>
      <c r="KTK70" s="73"/>
      <c r="KTL70" s="73"/>
      <c r="KTM70" s="73"/>
      <c r="KTN70" s="73"/>
      <c r="KTO70" s="73"/>
      <c r="KTP70" s="73"/>
      <c r="KTQ70" s="73"/>
      <c r="KTR70" s="73"/>
      <c r="KTS70" s="73"/>
      <c r="KTT70" s="73"/>
      <c r="KTU70" s="73"/>
      <c r="KTV70" s="73"/>
      <c r="KTW70" s="73"/>
      <c r="KTX70" s="73"/>
      <c r="KTY70" s="73"/>
      <c r="KTZ70" s="73"/>
      <c r="KUA70" s="73"/>
      <c r="KUB70" s="73"/>
      <c r="KUC70" s="73"/>
      <c r="KUD70" s="73"/>
      <c r="KUE70" s="73"/>
      <c r="KUF70" s="73"/>
      <c r="KUG70" s="73"/>
      <c r="KUH70" s="73"/>
      <c r="KUI70" s="73"/>
      <c r="KUJ70" s="73"/>
      <c r="KUK70" s="73"/>
      <c r="KUL70" s="73"/>
      <c r="KUM70" s="73"/>
      <c r="KUN70" s="73"/>
      <c r="KUO70" s="73"/>
      <c r="KUP70" s="73"/>
      <c r="KUQ70" s="73"/>
      <c r="KUR70" s="73"/>
      <c r="KUS70" s="73"/>
      <c r="KUT70" s="73"/>
      <c r="KUU70" s="73"/>
      <c r="KUV70" s="73"/>
      <c r="KUW70" s="73"/>
      <c r="KUX70" s="73"/>
      <c r="KUY70" s="73"/>
      <c r="KUZ70" s="73"/>
      <c r="KVA70" s="73"/>
      <c r="KVB70" s="73"/>
      <c r="KVC70" s="73"/>
      <c r="KVD70" s="73"/>
      <c r="KVE70" s="73"/>
      <c r="KVF70" s="73"/>
      <c r="KVG70" s="73"/>
      <c r="KVH70" s="73"/>
      <c r="KVI70" s="73"/>
      <c r="KVJ70" s="73"/>
      <c r="KVK70" s="73"/>
      <c r="KVL70" s="73"/>
      <c r="KVM70" s="73"/>
      <c r="KVN70" s="73"/>
      <c r="KVO70" s="73"/>
      <c r="KVP70" s="73"/>
      <c r="KVQ70" s="73"/>
      <c r="KVR70" s="73"/>
      <c r="KVS70" s="73"/>
      <c r="KVT70" s="73"/>
      <c r="KVU70" s="73"/>
      <c r="KVV70" s="73"/>
      <c r="KVW70" s="73"/>
      <c r="KVX70" s="73"/>
      <c r="KVY70" s="73"/>
      <c r="KVZ70" s="73"/>
      <c r="KWA70" s="73"/>
      <c r="KWB70" s="73"/>
      <c r="KWC70" s="73"/>
      <c r="KWD70" s="73"/>
      <c r="KWE70" s="73"/>
      <c r="KWF70" s="73"/>
      <c r="KWG70" s="73"/>
      <c r="KWH70" s="73"/>
      <c r="KWI70" s="73"/>
      <c r="KWJ70" s="73"/>
      <c r="KWK70" s="73"/>
      <c r="KWL70" s="73"/>
      <c r="KWM70" s="73"/>
      <c r="KWN70" s="73"/>
      <c r="KWO70" s="73"/>
      <c r="KWP70" s="73"/>
      <c r="KWQ70" s="73"/>
      <c r="KWR70" s="73"/>
      <c r="KWS70" s="73"/>
      <c r="KWT70" s="73"/>
      <c r="KWU70" s="73"/>
      <c r="KWV70" s="73"/>
      <c r="KWW70" s="73"/>
      <c r="KWX70" s="73"/>
      <c r="KWY70" s="73"/>
      <c r="KWZ70" s="73"/>
      <c r="KXA70" s="73"/>
      <c r="KXB70" s="73"/>
      <c r="KXC70" s="73"/>
      <c r="KXD70" s="73"/>
      <c r="KXE70" s="73"/>
      <c r="KXF70" s="73"/>
      <c r="KXG70" s="73"/>
      <c r="KXH70" s="73"/>
      <c r="KXI70" s="73"/>
      <c r="KXJ70" s="73"/>
      <c r="KXK70" s="73"/>
      <c r="KXL70" s="73"/>
      <c r="KXM70" s="73"/>
      <c r="KXN70" s="73"/>
      <c r="KXO70" s="73"/>
      <c r="KXP70" s="73"/>
      <c r="KXQ70" s="73"/>
      <c r="KXR70" s="73"/>
      <c r="KXS70" s="73"/>
      <c r="KXT70" s="73"/>
      <c r="KXU70" s="73"/>
      <c r="KXV70" s="73"/>
      <c r="KXW70" s="73"/>
      <c r="KXX70" s="73"/>
      <c r="KXY70" s="73"/>
      <c r="KXZ70" s="73"/>
      <c r="KYA70" s="73"/>
      <c r="KYB70" s="73"/>
      <c r="KYC70" s="73"/>
      <c r="KYD70" s="73"/>
      <c r="KYE70" s="73"/>
      <c r="KYF70" s="73"/>
      <c r="KYG70" s="73"/>
      <c r="KYH70" s="73"/>
      <c r="KYI70" s="73"/>
      <c r="KYJ70" s="73"/>
      <c r="KYK70" s="73"/>
      <c r="KYL70" s="73"/>
      <c r="KYM70" s="73"/>
      <c r="KYN70" s="73"/>
      <c r="KYO70" s="73"/>
      <c r="KYP70" s="73"/>
      <c r="KYQ70" s="73"/>
      <c r="KYR70" s="73"/>
      <c r="KYS70" s="73"/>
      <c r="KYT70" s="73"/>
      <c r="KYU70" s="73"/>
      <c r="KYV70" s="73"/>
      <c r="KYW70" s="73"/>
      <c r="KYX70" s="73"/>
      <c r="KYY70" s="73"/>
      <c r="KYZ70" s="73"/>
      <c r="KZA70" s="73"/>
      <c r="KZB70" s="73"/>
      <c r="KZC70" s="73"/>
      <c r="KZD70" s="73"/>
      <c r="KZE70" s="73"/>
      <c r="KZF70" s="73"/>
      <c r="KZG70" s="73"/>
      <c r="KZH70" s="73"/>
      <c r="KZI70" s="73"/>
      <c r="KZJ70" s="73"/>
      <c r="KZK70" s="73"/>
      <c r="KZL70" s="73"/>
      <c r="KZM70" s="73"/>
      <c r="KZN70" s="73"/>
      <c r="KZO70" s="73"/>
      <c r="KZP70" s="73"/>
      <c r="KZQ70" s="73"/>
      <c r="KZR70" s="73"/>
      <c r="KZS70" s="73"/>
      <c r="KZT70" s="73"/>
      <c r="KZU70" s="73"/>
      <c r="KZV70" s="73"/>
      <c r="KZW70" s="73"/>
      <c r="KZX70" s="73"/>
      <c r="KZY70" s="73"/>
      <c r="KZZ70" s="73"/>
      <c r="LAA70" s="73"/>
      <c r="LAB70" s="73"/>
      <c r="LAC70" s="73"/>
      <c r="LAD70" s="73"/>
      <c r="LAE70" s="73"/>
      <c r="LAF70" s="73"/>
      <c r="LAG70" s="73"/>
      <c r="LAH70" s="73"/>
      <c r="LAI70" s="73"/>
      <c r="LAJ70" s="73"/>
      <c r="LAK70" s="73"/>
      <c r="LAL70" s="73"/>
      <c r="LAM70" s="73"/>
      <c r="LAN70" s="73"/>
      <c r="LAO70" s="73"/>
      <c r="LAP70" s="73"/>
      <c r="LAQ70" s="73"/>
      <c r="LAR70" s="73"/>
      <c r="LAS70" s="73"/>
      <c r="LAT70" s="73"/>
      <c r="LAU70" s="73"/>
      <c r="LAV70" s="73"/>
      <c r="LAW70" s="73"/>
      <c r="LAX70" s="73"/>
      <c r="LAY70" s="73"/>
      <c r="LAZ70" s="73"/>
      <c r="LBA70" s="73"/>
      <c r="LBB70" s="73"/>
      <c r="LBC70" s="73"/>
      <c r="LBD70" s="73"/>
      <c r="LBE70" s="73"/>
      <c r="LBF70" s="73"/>
      <c r="LBG70" s="73"/>
      <c r="LBH70" s="73"/>
      <c r="LBI70" s="73"/>
      <c r="LBJ70" s="73"/>
      <c r="LBK70" s="73"/>
      <c r="LBL70" s="73"/>
      <c r="LBM70" s="73"/>
      <c r="LBN70" s="73"/>
      <c r="LBO70" s="73"/>
      <c r="LBP70" s="73"/>
      <c r="LBQ70" s="73"/>
      <c r="LBR70" s="73"/>
      <c r="LBS70" s="73"/>
      <c r="LBT70" s="73"/>
      <c r="LBU70" s="73"/>
      <c r="LBV70" s="73"/>
      <c r="LBW70" s="73"/>
      <c r="LBX70" s="73"/>
      <c r="LBY70" s="73"/>
      <c r="LBZ70" s="73"/>
      <c r="LCA70" s="73"/>
      <c r="LCB70" s="73"/>
      <c r="LCC70" s="73"/>
      <c r="LCD70" s="73"/>
      <c r="LCE70" s="73"/>
      <c r="LCF70" s="73"/>
      <c r="LCG70" s="73"/>
      <c r="LCH70" s="73"/>
      <c r="LCI70" s="73"/>
      <c r="LCJ70" s="73"/>
      <c r="LCK70" s="73"/>
      <c r="LCL70" s="73"/>
      <c r="LCM70" s="73"/>
      <c r="LCN70" s="73"/>
      <c r="LCO70" s="73"/>
      <c r="LCP70" s="73"/>
      <c r="LCQ70" s="73"/>
      <c r="LCR70" s="73"/>
      <c r="LCS70" s="73"/>
      <c r="LCT70" s="73"/>
      <c r="LCU70" s="73"/>
      <c r="LCV70" s="73"/>
      <c r="LCW70" s="73"/>
      <c r="LCX70" s="73"/>
      <c r="LCY70" s="73"/>
      <c r="LCZ70" s="73"/>
      <c r="LDA70" s="73"/>
      <c r="LDB70" s="73"/>
      <c r="LDC70" s="73"/>
      <c r="LDD70" s="73"/>
      <c r="LDE70" s="73"/>
      <c r="LDF70" s="73"/>
      <c r="LDG70" s="73"/>
      <c r="LDH70" s="73"/>
      <c r="LDI70" s="73"/>
      <c r="LDJ70" s="73"/>
      <c r="LDK70" s="73"/>
      <c r="LDL70" s="73"/>
      <c r="LDM70" s="73"/>
      <c r="LDN70" s="73"/>
      <c r="LDO70" s="73"/>
      <c r="LDP70" s="73"/>
      <c r="LDQ70" s="73"/>
      <c r="LDR70" s="73"/>
      <c r="LDS70" s="73"/>
      <c r="LDT70" s="73"/>
      <c r="LDU70" s="73"/>
      <c r="LDV70" s="73"/>
      <c r="LDW70" s="73"/>
      <c r="LDX70" s="73"/>
      <c r="LDY70" s="73"/>
      <c r="LDZ70" s="73"/>
      <c r="LEA70" s="73"/>
      <c r="LEB70" s="73"/>
      <c r="LEC70" s="73"/>
      <c r="LED70" s="73"/>
      <c r="LEE70" s="73"/>
      <c r="LEF70" s="73"/>
      <c r="LEG70" s="73"/>
      <c r="LEH70" s="73"/>
      <c r="LEI70" s="73"/>
      <c r="LEJ70" s="73"/>
      <c r="LEK70" s="73"/>
      <c r="LEL70" s="73"/>
      <c r="LEM70" s="73"/>
      <c r="LEN70" s="73"/>
      <c r="LEO70" s="73"/>
      <c r="LEP70" s="73"/>
      <c r="LEQ70" s="73"/>
      <c r="LER70" s="73"/>
      <c r="LES70" s="73"/>
      <c r="LET70" s="73"/>
      <c r="LEU70" s="73"/>
      <c r="LEV70" s="73"/>
      <c r="LEW70" s="73"/>
      <c r="LEX70" s="73"/>
      <c r="LEY70" s="73"/>
      <c r="LEZ70" s="73"/>
      <c r="LFA70" s="73"/>
      <c r="LFB70" s="73"/>
      <c r="LFC70" s="73"/>
      <c r="LFD70" s="73"/>
      <c r="LFE70" s="73"/>
      <c r="LFF70" s="73"/>
      <c r="LFG70" s="73"/>
      <c r="LFH70" s="73"/>
      <c r="LFI70" s="73"/>
      <c r="LFJ70" s="73"/>
      <c r="LFK70" s="73"/>
      <c r="LFL70" s="73"/>
      <c r="LFM70" s="73"/>
      <c r="LFN70" s="73"/>
      <c r="LFO70" s="73"/>
      <c r="LFP70" s="73"/>
      <c r="LFQ70" s="73"/>
      <c r="LFR70" s="73"/>
      <c r="LFS70" s="73"/>
      <c r="LFT70" s="73"/>
      <c r="LFU70" s="73"/>
      <c r="LFV70" s="73"/>
      <c r="LFW70" s="73"/>
      <c r="LFX70" s="73"/>
      <c r="LFY70" s="73"/>
      <c r="LFZ70" s="73"/>
      <c r="LGA70" s="73"/>
      <c r="LGB70" s="73"/>
      <c r="LGC70" s="73"/>
      <c r="LGD70" s="73"/>
      <c r="LGE70" s="73"/>
      <c r="LGF70" s="73"/>
      <c r="LGG70" s="73"/>
      <c r="LGH70" s="73"/>
      <c r="LGI70" s="73"/>
      <c r="LGJ70" s="73"/>
      <c r="LGK70" s="73"/>
      <c r="LGL70" s="73"/>
      <c r="LGM70" s="73"/>
      <c r="LGN70" s="73"/>
      <c r="LGO70" s="73"/>
      <c r="LGP70" s="73"/>
      <c r="LGQ70" s="73"/>
      <c r="LGR70" s="73"/>
      <c r="LGS70" s="73"/>
      <c r="LGT70" s="73"/>
      <c r="LGU70" s="73"/>
      <c r="LGV70" s="73"/>
      <c r="LGW70" s="73"/>
      <c r="LGX70" s="73"/>
      <c r="LGY70" s="73"/>
      <c r="LGZ70" s="73"/>
      <c r="LHA70" s="73"/>
      <c r="LHB70" s="73"/>
      <c r="LHC70" s="73"/>
      <c r="LHD70" s="73"/>
      <c r="LHE70" s="73"/>
      <c r="LHF70" s="73"/>
      <c r="LHG70" s="73"/>
      <c r="LHH70" s="73"/>
      <c r="LHI70" s="73"/>
      <c r="LHJ70" s="73"/>
      <c r="LHK70" s="73"/>
      <c r="LHL70" s="73"/>
      <c r="LHM70" s="73"/>
      <c r="LHN70" s="73"/>
      <c r="LHO70" s="73"/>
      <c r="LHP70" s="73"/>
      <c r="LHQ70" s="73"/>
      <c r="LHR70" s="73"/>
      <c r="LHS70" s="73"/>
      <c r="LHT70" s="73"/>
      <c r="LHU70" s="73"/>
      <c r="LHV70" s="73"/>
      <c r="LHW70" s="73"/>
      <c r="LHX70" s="73"/>
      <c r="LHY70" s="73"/>
      <c r="LHZ70" s="73"/>
      <c r="LIA70" s="73"/>
      <c r="LIB70" s="73"/>
      <c r="LIC70" s="73"/>
      <c r="LID70" s="73"/>
      <c r="LIE70" s="73"/>
      <c r="LIF70" s="73"/>
      <c r="LIG70" s="73"/>
      <c r="LIH70" s="73"/>
      <c r="LII70" s="73"/>
      <c r="LIJ70" s="73"/>
      <c r="LIK70" s="73"/>
      <c r="LIL70" s="73"/>
      <c r="LIM70" s="73"/>
      <c r="LIN70" s="73"/>
      <c r="LIO70" s="73"/>
      <c r="LIP70" s="73"/>
      <c r="LIQ70" s="73"/>
      <c r="LIR70" s="73"/>
      <c r="LIS70" s="73"/>
      <c r="LIT70" s="73"/>
      <c r="LIU70" s="73"/>
      <c r="LIV70" s="73"/>
      <c r="LIW70" s="73"/>
      <c r="LIX70" s="73"/>
      <c r="LIY70" s="73"/>
      <c r="LIZ70" s="73"/>
      <c r="LJA70" s="73"/>
      <c r="LJB70" s="73"/>
      <c r="LJC70" s="73"/>
      <c r="LJD70" s="73"/>
      <c r="LJE70" s="73"/>
      <c r="LJF70" s="73"/>
      <c r="LJG70" s="73"/>
      <c r="LJH70" s="73"/>
      <c r="LJI70" s="73"/>
      <c r="LJJ70" s="73"/>
      <c r="LJK70" s="73"/>
      <c r="LJL70" s="73"/>
      <c r="LJM70" s="73"/>
      <c r="LJN70" s="73"/>
      <c r="LJO70" s="73"/>
      <c r="LJP70" s="73"/>
      <c r="LJQ70" s="73"/>
      <c r="LJR70" s="73"/>
      <c r="LJS70" s="73"/>
      <c r="LJT70" s="73"/>
      <c r="LJU70" s="73"/>
      <c r="LJV70" s="73"/>
      <c r="LJW70" s="73"/>
      <c r="LJX70" s="73"/>
      <c r="LJY70" s="73"/>
      <c r="LJZ70" s="73"/>
      <c r="LKA70" s="73"/>
      <c r="LKB70" s="73"/>
      <c r="LKC70" s="73"/>
      <c r="LKD70" s="73"/>
      <c r="LKE70" s="73"/>
      <c r="LKF70" s="73"/>
      <c r="LKG70" s="73"/>
      <c r="LKH70" s="73"/>
      <c r="LKI70" s="73"/>
      <c r="LKJ70" s="73"/>
      <c r="LKK70" s="73"/>
      <c r="LKL70" s="73"/>
      <c r="LKM70" s="73"/>
      <c r="LKN70" s="73"/>
      <c r="LKO70" s="73"/>
      <c r="LKP70" s="73"/>
      <c r="LKQ70" s="73"/>
      <c r="LKR70" s="73"/>
      <c r="LKS70" s="73"/>
      <c r="LKT70" s="73"/>
      <c r="LKU70" s="73"/>
      <c r="LKV70" s="73"/>
      <c r="LKW70" s="73"/>
      <c r="LKX70" s="73"/>
      <c r="LKY70" s="73"/>
      <c r="LKZ70" s="73"/>
      <c r="LLA70" s="73"/>
      <c r="LLB70" s="73"/>
      <c r="LLC70" s="73"/>
      <c r="LLD70" s="73"/>
      <c r="LLE70" s="73"/>
      <c r="LLF70" s="73"/>
      <c r="LLG70" s="73"/>
      <c r="LLH70" s="73"/>
      <c r="LLI70" s="73"/>
      <c r="LLJ70" s="73"/>
      <c r="LLK70" s="73"/>
      <c r="LLL70" s="73"/>
      <c r="LLM70" s="73"/>
      <c r="LLN70" s="73"/>
      <c r="LLO70" s="73"/>
      <c r="LLP70" s="73"/>
      <c r="LLQ70" s="73"/>
      <c r="LLR70" s="73"/>
      <c r="LLS70" s="73"/>
      <c r="LLT70" s="73"/>
      <c r="LLU70" s="73"/>
      <c r="LLV70" s="73"/>
      <c r="LLW70" s="73"/>
      <c r="LLX70" s="73"/>
      <c r="LLY70" s="73"/>
      <c r="LLZ70" s="73"/>
      <c r="LMA70" s="73"/>
      <c r="LMB70" s="73"/>
      <c r="LMC70" s="73"/>
      <c r="LMD70" s="73"/>
      <c r="LME70" s="73"/>
      <c r="LMF70" s="73"/>
      <c r="LMG70" s="73"/>
      <c r="LMH70" s="73"/>
      <c r="LMI70" s="73"/>
      <c r="LMJ70" s="73"/>
      <c r="LMK70" s="73"/>
      <c r="LML70" s="73"/>
      <c r="LMM70" s="73"/>
      <c r="LMN70" s="73"/>
      <c r="LMO70" s="73"/>
      <c r="LMP70" s="73"/>
      <c r="LMQ70" s="73"/>
      <c r="LMR70" s="73"/>
      <c r="LMS70" s="73"/>
      <c r="LMT70" s="73"/>
      <c r="LMU70" s="73"/>
      <c r="LMV70" s="73"/>
      <c r="LMW70" s="73"/>
      <c r="LMX70" s="73"/>
      <c r="LMY70" s="73"/>
      <c r="LMZ70" s="73"/>
      <c r="LNA70" s="73"/>
      <c r="LNB70" s="73"/>
      <c r="LNC70" s="73"/>
      <c r="LND70" s="73"/>
      <c r="LNE70" s="73"/>
      <c r="LNF70" s="73"/>
      <c r="LNG70" s="73"/>
      <c r="LNH70" s="73"/>
      <c r="LNI70" s="73"/>
      <c r="LNJ70" s="73"/>
      <c r="LNK70" s="73"/>
      <c r="LNL70" s="73"/>
      <c r="LNM70" s="73"/>
      <c r="LNN70" s="73"/>
      <c r="LNO70" s="73"/>
      <c r="LNP70" s="73"/>
      <c r="LNQ70" s="73"/>
      <c r="LNR70" s="73"/>
      <c r="LNS70" s="73"/>
      <c r="LNT70" s="73"/>
      <c r="LNU70" s="73"/>
      <c r="LNV70" s="73"/>
      <c r="LNW70" s="73"/>
      <c r="LNX70" s="73"/>
      <c r="LNY70" s="73"/>
      <c r="LNZ70" s="73"/>
      <c r="LOA70" s="73"/>
      <c r="LOB70" s="73"/>
      <c r="LOC70" s="73"/>
      <c r="LOD70" s="73"/>
      <c r="LOE70" s="73"/>
      <c r="LOF70" s="73"/>
      <c r="LOG70" s="73"/>
      <c r="LOH70" s="73"/>
      <c r="LOI70" s="73"/>
      <c r="LOJ70" s="73"/>
      <c r="LOK70" s="73"/>
      <c r="LOL70" s="73"/>
      <c r="LOM70" s="73"/>
      <c r="LON70" s="73"/>
      <c r="LOO70" s="73"/>
      <c r="LOP70" s="73"/>
      <c r="LOQ70" s="73"/>
      <c r="LOR70" s="73"/>
      <c r="LOS70" s="73"/>
      <c r="LOT70" s="73"/>
      <c r="LOU70" s="73"/>
      <c r="LOV70" s="73"/>
      <c r="LOW70" s="73"/>
      <c r="LOX70" s="73"/>
      <c r="LOY70" s="73"/>
      <c r="LOZ70" s="73"/>
      <c r="LPA70" s="73"/>
      <c r="LPB70" s="73"/>
      <c r="LPC70" s="73"/>
      <c r="LPD70" s="73"/>
      <c r="LPE70" s="73"/>
      <c r="LPF70" s="73"/>
      <c r="LPG70" s="73"/>
      <c r="LPH70" s="73"/>
      <c r="LPI70" s="73"/>
      <c r="LPJ70" s="73"/>
      <c r="LPK70" s="73"/>
      <c r="LPL70" s="73"/>
      <c r="LPM70" s="73"/>
      <c r="LPN70" s="73"/>
      <c r="LPO70" s="73"/>
      <c r="LPP70" s="73"/>
      <c r="LPQ70" s="73"/>
      <c r="LPR70" s="73"/>
      <c r="LPS70" s="73"/>
      <c r="LPT70" s="73"/>
      <c r="LPU70" s="73"/>
      <c r="LPV70" s="73"/>
      <c r="LPW70" s="73"/>
      <c r="LPX70" s="73"/>
      <c r="LPY70" s="73"/>
      <c r="LPZ70" s="73"/>
      <c r="LQA70" s="73"/>
      <c r="LQB70" s="73"/>
      <c r="LQC70" s="73"/>
      <c r="LQD70" s="73"/>
      <c r="LQE70" s="73"/>
      <c r="LQF70" s="73"/>
      <c r="LQG70" s="73"/>
      <c r="LQH70" s="73"/>
      <c r="LQI70" s="73"/>
      <c r="LQJ70" s="73"/>
      <c r="LQK70" s="73"/>
      <c r="LQL70" s="73"/>
      <c r="LQM70" s="73"/>
      <c r="LQN70" s="73"/>
      <c r="LQO70" s="73"/>
      <c r="LQP70" s="73"/>
      <c r="LQQ70" s="73"/>
      <c r="LQR70" s="73"/>
      <c r="LQS70" s="73"/>
      <c r="LQT70" s="73"/>
      <c r="LQU70" s="73"/>
      <c r="LQV70" s="73"/>
      <c r="LQW70" s="73"/>
      <c r="LQX70" s="73"/>
      <c r="LQY70" s="73"/>
      <c r="LQZ70" s="73"/>
      <c r="LRA70" s="73"/>
      <c r="LRB70" s="73"/>
      <c r="LRC70" s="73"/>
      <c r="LRD70" s="73"/>
      <c r="LRE70" s="73"/>
      <c r="LRF70" s="73"/>
      <c r="LRG70" s="73"/>
      <c r="LRH70" s="73"/>
      <c r="LRI70" s="73"/>
      <c r="LRJ70" s="73"/>
      <c r="LRK70" s="73"/>
      <c r="LRL70" s="73"/>
      <c r="LRM70" s="73"/>
      <c r="LRN70" s="73"/>
      <c r="LRO70" s="73"/>
      <c r="LRP70" s="73"/>
      <c r="LRQ70" s="73"/>
      <c r="LRR70" s="73"/>
      <c r="LRS70" s="73"/>
      <c r="LRT70" s="73"/>
      <c r="LRU70" s="73"/>
      <c r="LRV70" s="73"/>
      <c r="LRW70" s="73"/>
      <c r="LRX70" s="73"/>
      <c r="LRY70" s="73"/>
      <c r="LRZ70" s="73"/>
      <c r="LSA70" s="73"/>
      <c r="LSB70" s="73"/>
      <c r="LSC70" s="73"/>
      <c r="LSD70" s="73"/>
      <c r="LSE70" s="73"/>
      <c r="LSF70" s="73"/>
      <c r="LSG70" s="73"/>
      <c r="LSH70" s="73"/>
      <c r="LSI70" s="73"/>
      <c r="LSJ70" s="73"/>
      <c r="LSK70" s="73"/>
      <c r="LSL70" s="73"/>
      <c r="LSM70" s="73"/>
      <c r="LSN70" s="73"/>
      <c r="LSO70" s="73"/>
      <c r="LSP70" s="73"/>
      <c r="LSQ70" s="73"/>
      <c r="LSR70" s="73"/>
      <c r="LSS70" s="73"/>
      <c r="LST70" s="73"/>
      <c r="LSU70" s="73"/>
      <c r="LSV70" s="73"/>
      <c r="LSW70" s="73"/>
      <c r="LSX70" s="73"/>
      <c r="LSY70" s="73"/>
      <c r="LSZ70" s="73"/>
      <c r="LTA70" s="73"/>
      <c r="LTB70" s="73"/>
      <c r="LTC70" s="73"/>
      <c r="LTD70" s="73"/>
      <c r="LTE70" s="73"/>
      <c r="LTF70" s="73"/>
      <c r="LTG70" s="73"/>
      <c r="LTH70" s="73"/>
      <c r="LTI70" s="73"/>
      <c r="LTJ70" s="73"/>
      <c r="LTK70" s="73"/>
      <c r="LTL70" s="73"/>
      <c r="LTM70" s="73"/>
      <c r="LTN70" s="73"/>
      <c r="LTO70" s="73"/>
      <c r="LTP70" s="73"/>
      <c r="LTQ70" s="73"/>
      <c r="LTR70" s="73"/>
      <c r="LTS70" s="73"/>
      <c r="LTT70" s="73"/>
      <c r="LTU70" s="73"/>
      <c r="LTV70" s="73"/>
      <c r="LTW70" s="73"/>
      <c r="LTX70" s="73"/>
      <c r="LTY70" s="73"/>
      <c r="LTZ70" s="73"/>
      <c r="LUA70" s="73"/>
      <c r="LUB70" s="73"/>
      <c r="LUC70" s="73"/>
      <c r="LUD70" s="73"/>
      <c r="LUE70" s="73"/>
      <c r="LUF70" s="73"/>
      <c r="LUG70" s="73"/>
      <c r="LUH70" s="73"/>
      <c r="LUI70" s="73"/>
      <c r="LUJ70" s="73"/>
      <c r="LUK70" s="73"/>
      <c r="LUL70" s="73"/>
      <c r="LUM70" s="73"/>
      <c r="LUN70" s="73"/>
      <c r="LUO70" s="73"/>
      <c r="LUP70" s="73"/>
      <c r="LUQ70" s="73"/>
      <c r="LUR70" s="73"/>
      <c r="LUS70" s="73"/>
      <c r="LUT70" s="73"/>
      <c r="LUU70" s="73"/>
      <c r="LUV70" s="73"/>
      <c r="LUW70" s="73"/>
      <c r="LUX70" s="73"/>
      <c r="LUY70" s="73"/>
      <c r="LUZ70" s="73"/>
      <c r="LVA70" s="73"/>
      <c r="LVB70" s="73"/>
      <c r="LVC70" s="73"/>
      <c r="LVD70" s="73"/>
      <c r="LVE70" s="73"/>
      <c r="LVF70" s="73"/>
      <c r="LVG70" s="73"/>
      <c r="LVH70" s="73"/>
      <c r="LVI70" s="73"/>
      <c r="LVJ70" s="73"/>
      <c r="LVK70" s="73"/>
      <c r="LVL70" s="73"/>
      <c r="LVM70" s="73"/>
      <c r="LVN70" s="73"/>
      <c r="LVO70" s="73"/>
      <c r="LVP70" s="73"/>
      <c r="LVQ70" s="73"/>
      <c r="LVR70" s="73"/>
      <c r="LVS70" s="73"/>
      <c r="LVT70" s="73"/>
      <c r="LVU70" s="73"/>
      <c r="LVV70" s="73"/>
      <c r="LVW70" s="73"/>
      <c r="LVX70" s="73"/>
      <c r="LVY70" s="73"/>
      <c r="LVZ70" s="73"/>
      <c r="LWA70" s="73"/>
      <c r="LWB70" s="73"/>
      <c r="LWC70" s="73"/>
      <c r="LWD70" s="73"/>
      <c r="LWE70" s="73"/>
      <c r="LWF70" s="73"/>
      <c r="LWG70" s="73"/>
      <c r="LWH70" s="73"/>
      <c r="LWI70" s="73"/>
      <c r="LWJ70" s="73"/>
      <c r="LWK70" s="73"/>
      <c r="LWL70" s="73"/>
      <c r="LWM70" s="73"/>
      <c r="LWN70" s="73"/>
      <c r="LWO70" s="73"/>
      <c r="LWP70" s="73"/>
      <c r="LWQ70" s="73"/>
      <c r="LWR70" s="73"/>
      <c r="LWS70" s="73"/>
      <c r="LWT70" s="73"/>
      <c r="LWU70" s="73"/>
      <c r="LWV70" s="73"/>
      <c r="LWW70" s="73"/>
      <c r="LWX70" s="73"/>
      <c r="LWY70" s="73"/>
      <c r="LWZ70" s="73"/>
      <c r="LXA70" s="73"/>
      <c r="LXB70" s="73"/>
      <c r="LXC70" s="73"/>
      <c r="LXD70" s="73"/>
      <c r="LXE70" s="73"/>
      <c r="LXF70" s="73"/>
      <c r="LXG70" s="73"/>
      <c r="LXH70" s="73"/>
      <c r="LXI70" s="73"/>
      <c r="LXJ70" s="73"/>
      <c r="LXK70" s="73"/>
      <c r="LXL70" s="73"/>
      <c r="LXM70" s="73"/>
      <c r="LXN70" s="73"/>
      <c r="LXO70" s="73"/>
      <c r="LXP70" s="73"/>
      <c r="LXQ70" s="73"/>
      <c r="LXR70" s="73"/>
      <c r="LXS70" s="73"/>
      <c r="LXT70" s="73"/>
      <c r="LXU70" s="73"/>
      <c r="LXV70" s="73"/>
      <c r="LXW70" s="73"/>
      <c r="LXX70" s="73"/>
      <c r="LXY70" s="73"/>
      <c r="LXZ70" s="73"/>
      <c r="LYA70" s="73"/>
      <c r="LYB70" s="73"/>
      <c r="LYC70" s="73"/>
      <c r="LYD70" s="73"/>
      <c r="LYE70" s="73"/>
      <c r="LYF70" s="73"/>
      <c r="LYG70" s="73"/>
      <c r="LYH70" s="73"/>
      <c r="LYI70" s="73"/>
      <c r="LYJ70" s="73"/>
      <c r="LYK70" s="73"/>
      <c r="LYL70" s="73"/>
      <c r="LYM70" s="73"/>
      <c r="LYN70" s="73"/>
      <c r="LYO70" s="73"/>
      <c r="LYP70" s="73"/>
      <c r="LYQ70" s="73"/>
      <c r="LYR70" s="73"/>
      <c r="LYS70" s="73"/>
      <c r="LYT70" s="73"/>
      <c r="LYU70" s="73"/>
      <c r="LYV70" s="73"/>
      <c r="LYW70" s="73"/>
      <c r="LYX70" s="73"/>
      <c r="LYY70" s="73"/>
      <c r="LYZ70" s="73"/>
      <c r="LZA70" s="73"/>
      <c r="LZB70" s="73"/>
      <c r="LZC70" s="73"/>
      <c r="LZD70" s="73"/>
      <c r="LZE70" s="73"/>
      <c r="LZF70" s="73"/>
      <c r="LZG70" s="73"/>
      <c r="LZH70" s="73"/>
      <c r="LZI70" s="73"/>
      <c r="LZJ70" s="73"/>
      <c r="LZK70" s="73"/>
      <c r="LZL70" s="73"/>
      <c r="LZM70" s="73"/>
      <c r="LZN70" s="73"/>
      <c r="LZO70" s="73"/>
      <c r="LZP70" s="73"/>
      <c r="LZQ70" s="73"/>
      <c r="LZR70" s="73"/>
      <c r="LZS70" s="73"/>
      <c r="LZT70" s="73"/>
      <c r="LZU70" s="73"/>
      <c r="LZV70" s="73"/>
      <c r="LZW70" s="73"/>
      <c r="LZX70" s="73"/>
      <c r="LZY70" s="73"/>
      <c r="LZZ70" s="73"/>
      <c r="MAA70" s="73"/>
      <c r="MAB70" s="73"/>
      <c r="MAC70" s="73"/>
      <c r="MAD70" s="73"/>
      <c r="MAE70" s="73"/>
      <c r="MAF70" s="73"/>
      <c r="MAG70" s="73"/>
      <c r="MAH70" s="73"/>
      <c r="MAI70" s="73"/>
      <c r="MAJ70" s="73"/>
      <c r="MAK70" s="73"/>
      <c r="MAL70" s="73"/>
      <c r="MAM70" s="73"/>
      <c r="MAN70" s="73"/>
      <c r="MAO70" s="73"/>
      <c r="MAP70" s="73"/>
      <c r="MAQ70" s="73"/>
      <c r="MAR70" s="73"/>
      <c r="MAS70" s="73"/>
      <c r="MAT70" s="73"/>
      <c r="MAU70" s="73"/>
      <c r="MAV70" s="73"/>
      <c r="MAW70" s="73"/>
      <c r="MAX70" s="73"/>
      <c r="MAY70" s="73"/>
      <c r="MAZ70" s="73"/>
      <c r="MBA70" s="73"/>
      <c r="MBB70" s="73"/>
      <c r="MBC70" s="73"/>
      <c r="MBD70" s="73"/>
      <c r="MBE70" s="73"/>
      <c r="MBF70" s="73"/>
      <c r="MBG70" s="73"/>
      <c r="MBH70" s="73"/>
      <c r="MBI70" s="73"/>
      <c r="MBJ70" s="73"/>
      <c r="MBK70" s="73"/>
      <c r="MBL70" s="73"/>
      <c r="MBM70" s="73"/>
      <c r="MBN70" s="73"/>
      <c r="MBO70" s="73"/>
      <c r="MBP70" s="73"/>
      <c r="MBQ70" s="73"/>
      <c r="MBR70" s="73"/>
      <c r="MBS70" s="73"/>
      <c r="MBT70" s="73"/>
      <c r="MBU70" s="73"/>
      <c r="MBV70" s="73"/>
      <c r="MBW70" s="73"/>
      <c r="MBX70" s="73"/>
      <c r="MBY70" s="73"/>
      <c r="MBZ70" s="73"/>
      <c r="MCA70" s="73"/>
      <c r="MCB70" s="73"/>
      <c r="MCC70" s="73"/>
      <c r="MCD70" s="73"/>
      <c r="MCE70" s="73"/>
      <c r="MCF70" s="73"/>
      <c r="MCG70" s="73"/>
      <c r="MCH70" s="73"/>
      <c r="MCI70" s="73"/>
      <c r="MCJ70" s="73"/>
      <c r="MCK70" s="73"/>
      <c r="MCL70" s="73"/>
      <c r="MCM70" s="73"/>
      <c r="MCN70" s="73"/>
      <c r="MCO70" s="73"/>
      <c r="MCP70" s="73"/>
      <c r="MCQ70" s="73"/>
      <c r="MCR70" s="73"/>
      <c r="MCS70" s="73"/>
      <c r="MCT70" s="73"/>
      <c r="MCU70" s="73"/>
      <c r="MCV70" s="73"/>
      <c r="MCW70" s="73"/>
      <c r="MCX70" s="73"/>
      <c r="MCY70" s="73"/>
      <c r="MCZ70" s="73"/>
      <c r="MDA70" s="73"/>
      <c r="MDB70" s="73"/>
      <c r="MDC70" s="73"/>
      <c r="MDD70" s="73"/>
      <c r="MDE70" s="73"/>
      <c r="MDF70" s="73"/>
      <c r="MDG70" s="73"/>
      <c r="MDH70" s="73"/>
      <c r="MDI70" s="73"/>
      <c r="MDJ70" s="73"/>
      <c r="MDK70" s="73"/>
      <c r="MDL70" s="73"/>
      <c r="MDM70" s="73"/>
      <c r="MDN70" s="73"/>
      <c r="MDO70" s="73"/>
      <c r="MDP70" s="73"/>
      <c r="MDQ70" s="73"/>
      <c r="MDR70" s="73"/>
      <c r="MDS70" s="73"/>
      <c r="MDT70" s="73"/>
      <c r="MDU70" s="73"/>
      <c r="MDV70" s="73"/>
      <c r="MDW70" s="73"/>
      <c r="MDX70" s="73"/>
      <c r="MDY70" s="73"/>
      <c r="MDZ70" s="73"/>
      <c r="MEA70" s="73"/>
      <c r="MEB70" s="73"/>
      <c r="MEC70" s="73"/>
      <c r="MED70" s="73"/>
      <c r="MEE70" s="73"/>
      <c r="MEF70" s="73"/>
      <c r="MEG70" s="73"/>
      <c r="MEH70" s="73"/>
      <c r="MEI70" s="73"/>
      <c r="MEJ70" s="73"/>
      <c r="MEK70" s="73"/>
      <c r="MEL70" s="73"/>
      <c r="MEM70" s="73"/>
      <c r="MEN70" s="73"/>
      <c r="MEO70" s="73"/>
      <c r="MEP70" s="73"/>
      <c r="MEQ70" s="73"/>
      <c r="MER70" s="73"/>
      <c r="MES70" s="73"/>
      <c r="MET70" s="73"/>
      <c r="MEU70" s="73"/>
      <c r="MEV70" s="73"/>
      <c r="MEW70" s="73"/>
      <c r="MEX70" s="73"/>
      <c r="MEY70" s="73"/>
      <c r="MEZ70" s="73"/>
      <c r="MFA70" s="73"/>
      <c r="MFB70" s="73"/>
      <c r="MFC70" s="73"/>
      <c r="MFD70" s="73"/>
      <c r="MFE70" s="73"/>
      <c r="MFF70" s="73"/>
      <c r="MFG70" s="73"/>
      <c r="MFH70" s="73"/>
      <c r="MFI70" s="73"/>
      <c r="MFJ70" s="73"/>
      <c r="MFK70" s="73"/>
      <c r="MFL70" s="73"/>
      <c r="MFM70" s="73"/>
      <c r="MFN70" s="73"/>
      <c r="MFO70" s="73"/>
      <c r="MFP70" s="73"/>
      <c r="MFQ70" s="73"/>
      <c r="MFR70" s="73"/>
      <c r="MFS70" s="73"/>
      <c r="MFT70" s="73"/>
      <c r="MFU70" s="73"/>
      <c r="MFV70" s="73"/>
      <c r="MFW70" s="73"/>
      <c r="MFX70" s="73"/>
      <c r="MFY70" s="73"/>
      <c r="MFZ70" s="73"/>
      <c r="MGA70" s="73"/>
      <c r="MGB70" s="73"/>
      <c r="MGC70" s="73"/>
      <c r="MGD70" s="73"/>
      <c r="MGE70" s="73"/>
      <c r="MGF70" s="73"/>
      <c r="MGG70" s="73"/>
      <c r="MGH70" s="73"/>
      <c r="MGI70" s="73"/>
      <c r="MGJ70" s="73"/>
      <c r="MGK70" s="73"/>
      <c r="MGL70" s="73"/>
      <c r="MGM70" s="73"/>
      <c r="MGN70" s="73"/>
      <c r="MGO70" s="73"/>
      <c r="MGP70" s="73"/>
      <c r="MGQ70" s="73"/>
      <c r="MGR70" s="73"/>
      <c r="MGS70" s="73"/>
      <c r="MGT70" s="73"/>
      <c r="MGU70" s="73"/>
      <c r="MGV70" s="73"/>
      <c r="MGW70" s="73"/>
      <c r="MGX70" s="73"/>
      <c r="MGY70" s="73"/>
      <c r="MGZ70" s="73"/>
      <c r="MHA70" s="73"/>
      <c r="MHB70" s="73"/>
      <c r="MHC70" s="73"/>
      <c r="MHD70" s="73"/>
      <c r="MHE70" s="73"/>
      <c r="MHF70" s="73"/>
      <c r="MHG70" s="73"/>
      <c r="MHH70" s="73"/>
      <c r="MHI70" s="73"/>
      <c r="MHJ70" s="73"/>
      <c r="MHK70" s="73"/>
      <c r="MHL70" s="73"/>
      <c r="MHM70" s="73"/>
      <c r="MHN70" s="73"/>
      <c r="MHO70" s="73"/>
      <c r="MHP70" s="73"/>
      <c r="MHQ70" s="73"/>
      <c r="MHR70" s="73"/>
      <c r="MHS70" s="73"/>
      <c r="MHT70" s="73"/>
      <c r="MHU70" s="73"/>
      <c r="MHV70" s="73"/>
      <c r="MHW70" s="73"/>
      <c r="MHX70" s="73"/>
      <c r="MHY70" s="73"/>
      <c r="MHZ70" s="73"/>
      <c r="MIA70" s="73"/>
      <c r="MIB70" s="73"/>
      <c r="MIC70" s="73"/>
      <c r="MID70" s="73"/>
      <c r="MIE70" s="73"/>
      <c r="MIF70" s="73"/>
      <c r="MIG70" s="73"/>
      <c r="MIH70" s="73"/>
      <c r="MII70" s="73"/>
      <c r="MIJ70" s="73"/>
      <c r="MIK70" s="73"/>
      <c r="MIL70" s="73"/>
      <c r="MIM70" s="73"/>
      <c r="MIN70" s="73"/>
      <c r="MIO70" s="73"/>
      <c r="MIP70" s="73"/>
      <c r="MIQ70" s="73"/>
      <c r="MIR70" s="73"/>
      <c r="MIS70" s="73"/>
      <c r="MIT70" s="73"/>
      <c r="MIU70" s="73"/>
      <c r="MIV70" s="73"/>
      <c r="MIW70" s="73"/>
      <c r="MIX70" s="73"/>
      <c r="MIY70" s="73"/>
      <c r="MIZ70" s="73"/>
      <c r="MJA70" s="73"/>
      <c r="MJB70" s="73"/>
      <c r="MJC70" s="73"/>
      <c r="MJD70" s="73"/>
      <c r="MJE70" s="73"/>
      <c r="MJF70" s="73"/>
      <c r="MJG70" s="73"/>
      <c r="MJH70" s="73"/>
      <c r="MJI70" s="73"/>
      <c r="MJJ70" s="73"/>
      <c r="MJK70" s="73"/>
      <c r="MJL70" s="73"/>
      <c r="MJM70" s="73"/>
      <c r="MJN70" s="73"/>
      <c r="MJO70" s="73"/>
      <c r="MJP70" s="73"/>
      <c r="MJQ70" s="73"/>
      <c r="MJR70" s="73"/>
      <c r="MJS70" s="73"/>
      <c r="MJT70" s="73"/>
      <c r="MJU70" s="73"/>
      <c r="MJV70" s="73"/>
      <c r="MJW70" s="73"/>
      <c r="MJX70" s="73"/>
      <c r="MJY70" s="73"/>
      <c r="MJZ70" s="73"/>
      <c r="MKA70" s="73"/>
      <c r="MKB70" s="73"/>
      <c r="MKC70" s="73"/>
      <c r="MKD70" s="73"/>
      <c r="MKE70" s="73"/>
      <c r="MKF70" s="73"/>
      <c r="MKG70" s="73"/>
      <c r="MKH70" s="73"/>
      <c r="MKI70" s="73"/>
      <c r="MKJ70" s="73"/>
      <c r="MKK70" s="73"/>
      <c r="MKL70" s="73"/>
      <c r="MKM70" s="73"/>
      <c r="MKN70" s="73"/>
      <c r="MKO70" s="73"/>
      <c r="MKP70" s="73"/>
      <c r="MKQ70" s="73"/>
      <c r="MKR70" s="73"/>
      <c r="MKS70" s="73"/>
      <c r="MKT70" s="73"/>
      <c r="MKU70" s="73"/>
      <c r="MKV70" s="73"/>
      <c r="MKW70" s="73"/>
      <c r="MKX70" s="73"/>
      <c r="MKY70" s="73"/>
      <c r="MKZ70" s="73"/>
      <c r="MLA70" s="73"/>
      <c r="MLB70" s="73"/>
      <c r="MLC70" s="73"/>
      <c r="MLD70" s="73"/>
      <c r="MLE70" s="73"/>
      <c r="MLF70" s="73"/>
      <c r="MLG70" s="73"/>
      <c r="MLH70" s="73"/>
      <c r="MLI70" s="73"/>
      <c r="MLJ70" s="73"/>
      <c r="MLK70" s="73"/>
      <c r="MLL70" s="73"/>
      <c r="MLM70" s="73"/>
      <c r="MLN70" s="73"/>
      <c r="MLO70" s="73"/>
      <c r="MLP70" s="73"/>
      <c r="MLQ70" s="73"/>
      <c r="MLR70" s="73"/>
      <c r="MLS70" s="73"/>
      <c r="MLT70" s="73"/>
      <c r="MLU70" s="73"/>
      <c r="MLV70" s="73"/>
      <c r="MLW70" s="73"/>
      <c r="MLX70" s="73"/>
      <c r="MLY70" s="73"/>
      <c r="MLZ70" s="73"/>
      <c r="MMA70" s="73"/>
      <c r="MMB70" s="73"/>
      <c r="MMC70" s="73"/>
      <c r="MMD70" s="73"/>
      <c r="MME70" s="73"/>
      <c r="MMF70" s="73"/>
      <c r="MMG70" s="73"/>
      <c r="MMH70" s="73"/>
      <c r="MMI70" s="73"/>
      <c r="MMJ70" s="73"/>
      <c r="MMK70" s="73"/>
      <c r="MML70" s="73"/>
      <c r="MMM70" s="73"/>
      <c r="MMN70" s="73"/>
      <c r="MMO70" s="73"/>
      <c r="MMP70" s="73"/>
      <c r="MMQ70" s="73"/>
      <c r="MMR70" s="73"/>
      <c r="MMS70" s="73"/>
      <c r="MMT70" s="73"/>
      <c r="MMU70" s="73"/>
      <c r="MMV70" s="73"/>
      <c r="MMW70" s="73"/>
      <c r="MMX70" s="73"/>
      <c r="MMY70" s="73"/>
      <c r="MMZ70" s="73"/>
      <c r="MNA70" s="73"/>
      <c r="MNB70" s="73"/>
      <c r="MNC70" s="73"/>
      <c r="MND70" s="73"/>
      <c r="MNE70" s="73"/>
      <c r="MNF70" s="73"/>
      <c r="MNG70" s="73"/>
      <c r="MNH70" s="73"/>
      <c r="MNI70" s="73"/>
      <c r="MNJ70" s="73"/>
      <c r="MNK70" s="73"/>
      <c r="MNL70" s="73"/>
      <c r="MNM70" s="73"/>
      <c r="MNN70" s="73"/>
      <c r="MNO70" s="73"/>
      <c r="MNP70" s="73"/>
      <c r="MNQ70" s="73"/>
      <c r="MNR70" s="73"/>
      <c r="MNS70" s="73"/>
      <c r="MNT70" s="73"/>
      <c r="MNU70" s="73"/>
      <c r="MNV70" s="73"/>
      <c r="MNW70" s="73"/>
      <c r="MNX70" s="73"/>
      <c r="MNY70" s="73"/>
      <c r="MNZ70" s="73"/>
      <c r="MOA70" s="73"/>
      <c r="MOB70" s="73"/>
      <c r="MOC70" s="73"/>
      <c r="MOD70" s="73"/>
      <c r="MOE70" s="73"/>
      <c r="MOF70" s="73"/>
      <c r="MOG70" s="73"/>
      <c r="MOH70" s="73"/>
      <c r="MOI70" s="73"/>
      <c r="MOJ70" s="73"/>
      <c r="MOK70" s="73"/>
      <c r="MOL70" s="73"/>
      <c r="MOM70" s="73"/>
      <c r="MON70" s="73"/>
      <c r="MOO70" s="73"/>
      <c r="MOP70" s="73"/>
      <c r="MOQ70" s="73"/>
      <c r="MOR70" s="73"/>
      <c r="MOS70" s="73"/>
      <c r="MOT70" s="73"/>
      <c r="MOU70" s="73"/>
      <c r="MOV70" s="73"/>
      <c r="MOW70" s="73"/>
      <c r="MOX70" s="73"/>
      <c r="MOY70" s="73"/>
      <c r="MOZ70" s="73"/>
      <c r="MPA70" s="73"/>
      <c r="MPB70" s="73"/>
      <c r="MPC70" s="73"/>
      <c r="MPD70" s="73"/>
      <c r="MPE70" s="73"/>
      <c r="MPF70" s="73"/>
      <c r="MPG70" s="73"/>
      <c r="MPH70" s="73"/>
      <c r="MPI70" s="73"/>
      <c r="MPJ70" s="73"/>
      <c r="MPK70" s="73"/>
      <c r="MPL70" s="73"/>
      <c r="MPM70" s="73"/>
      <c r="MPN70" s="73"/>
      <c r="MPO70" s="73"/>
      <c r="MPP70" s="73"/>
      <c r="MPQ70" s="73"/>
      <c r="MPR70" s="73"/>
      <c r="MPS70" s="73"/>
      <c r="MPT70" s="73"/>
      <c r="MPU70" s="73"/>
      <c r="MPV70" s="73"/>
      <c r="MPW70" s="73"/>
      <c r="MPX70" s="73"/>
      <c r="MPY70" s="73"/>
      <c r="MPZ70" s="73"/>
      <c r="MQA70" s="73"/>
      <c r="MQB70" s="73"/>
      <c r="MQC70" s="73"/>
      <c r="MQD70" s="73"/>
      <c r="MQE70" s="73"/>
      <c r="MQF70" s="73"/>
      <c r="MQG70" s="73"/>
      <c r="MQH70" s="73"/>
      <c r="MQI70" s="73"/>
      <c r="MQJ70" s="73"/>
      <c r="MQK70" s="73"/>
      <c r="MQL70" s="73"/>
      <c r="MQM70" s="73"/>
      <c r="MQN70" s="73"/>
      <c r="MQO70" s="73"/>
      <c r="MQP70" s="73"/>
      <c r="MQQ70" s="73"/>
      <c r="MQR70" s="73"/>
      <c r="MQS70" s="73"/>
      <c r="MQT70" s="73"/>
      <c r="MQU70" s="73"/>
      <c r="MQV70" s="73"/>
      <c r="MQW70" s="73"/>
      <c r="MQX70" s="73"/>
      <c r="MQY70" s="73"/>
      <c r="MQZ70" s="73"/>
      <c r="MRA70" s="73"/>
      <c r="MRB70" s="73"/>
      <c r="MRC70" s="73"/>
      <c r="MRD70" s="73"/>
      <c r="MRE70" s="73"/>
      <c r="MRF70" s="73"/>
      <c r="MRG70" s="73"/>
      <c r="MRH70" s="73"/>
      <c r="MRI70" s="73"/>
      <c r="MRJ70" s="73"/>
      <c r="MRK70" s="73"/>
      <c r="MRL70" s="73"/>
      <c r="MRM70" s="73"/>
      <c r="MRN70" s="73"/>
      <c r="MRO70" s="73"/>
      <c r="MRP70" s="73"/>
      <c r="MRQ70" s="73"/>
      <c r="MRR70" s="73"/>
      <c r="MRS70" s="73"/>
      <c r="MRT70" s="73"/>
      <c r="MRU70" s="73"/>
      <c r="MRV70" s="73"/>
      <c r="MRW70" s="73"/>
      <c r="MRX70" s="73"/>
      <c r="MRY70" s="73"/>
      <c r="MRZ70" s="73"/>
      <c r="MSA70" s="73"/>
      <c r="MSB70" s="73"/>
      <c r="MSC70" s="73"/>
      <c r="MSD70" s="73"/>
      <c r="MSE70" s="73"/>
      <c r="MSF70" s="73"/>
      <c r="MSG70" s="73"/>
      <c r="MSH70" s="73"/>
      <c r="MSI70" s="73"/>
      <c r="MSJ70" s="73"/>
      <c r="MSK70" s="73"/>
      <c r="MSL70" s="73"/>
      <c r="MSM70" s="73"/>
      <c r="MSN70" s="73"/>
      <c r="MSO70" s="73"/>
      <c r="MSP70" s="73"/>
      <c r="MSQ70" s="73"/>
      <c r="MSR70" s="73"/>
      <c r="MSS70" s="73"/>
      <c r="MST70" s="73"/>
      <c r="MSU70" s="73"/>
      <c r="MSV70" s="73"/>
      <c r="MSW70" s="73"/>
      <c r="MSX70" s="73"/>
      <c r="MSY70" s="73"/>
      <c r="MSZ70" s="73"/>
      <c r="MTA70" s="73"/>
      <c r="MTB70" s="73"/>
      <c r="MTC70" s="73"/>
      <c r="MTD70" s="73"/>
      <c r="MTE70" s="73"/>
      <c r="MTF70" s="73"/>
      <c r="MTG70" s="73"/>
      <c r="MTH70" s="73"/>
      <c r="MTI70" s="73"/>
      <c r="MTJ70" s="73"/>
      <c r="MTK70" s="73"/>
      <c r="MTL70" s="73"/>
      <c r="MTM70" s="73"/>
      <c r="MTN70" s="73"/>
      <c r="MTO70" s="73"/>
      <c r="MTP70" s="73"/>
      <c r="MTQ70" s="73"/>
      <c r="MTR70" s="73"/>
      <c r="MTS70" s="73"/>
      <c r="MTT70" s="73"/>
      <c r="MTU70" s="73"/>
      <c r="MTV70" s="73"/>
      <c r="MTW70" s="73"/>
      <c r="MTX70" s="73"/>
      <c r="MTY70" s="73"/>
      <c r="MTZ70" s="73"/>
      <c r="MUA70" s="73"/>
      <c r="MUB70" s="73"/>
      <c r="MUC70" s="73"/>
      <c r="MUD70" s="73"/>
      <c r="MUE70" s="73"/>
      <c r="MUF70" s="73"/>
      <c r="MUG70" s="73"/>
      <c r="MUH70" s="73"/>
      <c r="MUI70" s="73"/>
      <c r="MUJ70" s="73"/>
      <c r="MUK70" s="73"/>
      <c r="MUL70" s="73"/>
      <c r="MUM70" s="73"/>
      <c r="MUN70" s="73"/>
      <c r="MUO70" s="73"/>
      <c r="MUP70" s="73"/>
      <c r="MUQ70" s="73"/>
      <c r="MUR70" s="73"/>
      <c r="MUS70" s="73"/>
      <c r="MUT70" s="73"/>
      <c r="MUU70" s="73"/>
      <c r="MUV70" s="73"/>
      <c r="MUW70" s="73"/>
      <c r="MUX70" s="73"/>
      <c r="MUY70" s="73"/>
      <c r="MUZ70" s="73"/>
      <c r="MVA70" s="73"/>
      <c r="MVB70" s="73"/>
      <c r="MVC70" s="73"/>
      <c r="MVD70" s="73"/>
      <c r="MVE70" s="73"/>
      <c r="MVF70" s="73"/>
      <c r="MVG70" s="73"/>
      <c r="MVH70" s="73"/>
      <c r="MVI70" s="73"/>
      <c r="MVJ70" s="73"/>
      <c r="MVK70" s="73"/>
      <c r="MVL70" s="73"/>
      <c r="MVM70" s="73"/>
      <c r="MVN70" s="73"/>
      <c r="MVO70" s="73"/>
      <c r="MVP70" s="73"/>
      <c r="MVQ70" s="73"/>
      <c r="MVR70" s="73"/>
      <c r="MVS70" s="73"/>
      <c r="MVT70" s="73"/>
      <c r="MVU70" s="73"/>
      <c r="MVV70" s="73"/>
      <c r="MVW70" s="73"/>
      <c r="MVX70" s="73"/>
      <c r="MVY70" s="73"/>
      <c r="MVZ70" s="73"/>
      <c r="MWA70" s="73"/>
      <c r="MWB70" s="73"/>
      <c r="MWC70" s="73"/>
      <c r="MWD70" s="73"/>
      <c r="MWE70" s="73"/>
      <c r="MWF70" s="73"/>
      <c r="MWG70" s="73"/>
      <c r="MWH70" s="73"/>
      <c r="MWI70" s="73"/>
      <c r="MWJ70" s="73"/>
      <c r="MWK70" s="73"/>
      <c r="MWL70" s="73"/>
      <c r="MWM70" s="73"/>
      <c r="MWN70" s="73"/>
      <c r="MWO70" s="73"/>
      <c r="MWP70" s="73"/>
      <c r="MWQ70" s="73"/>
      <c r="MWR70" s="73"/>
      <c r="MWS70" s="73"/>
      <c r="MWT70" s="73"/>
      <c r="MWU70" s="73"/>
      <c r="MWV70" s="73"/>
      <c r="MWW70" s="73"/>
      <c r="MWX70" s="73"/>
      <c r="MWY70" s="73"/>
      <c r="MWZ70" s="73"/>
      <c r="MXA70" s="73"/>
      <c r="MXB70" s="73"/>
      <c r="MXC70" s="73"/>
      <c r="MXD70" s="73"/>
      <c r="MXE70" s="73"/>
      <c r="MXF70" s="73"/>
      <c r="MXG70" s="73"/>
      <c r="MXH70" s="73"/>
      <c r="MXI70" s="73"/>
      <c r="MXJ70" s="73"/>
      <c r="MXK70" s="73"/>
      <c r="MXL70" s="73"/>
      <c r="MXM70" s="73"/>
      <c r="MXN70" s="73"/>
      <c r="MXO70" s="73"/>
      <c r="MXP70" s="73"/>
      <c r="MXQ70" s="73"/>
      <c r="MXR70" s="73"/>
      <c r="MXS70" s="73"/>
      <c r="MXT70" s="73"/>
      <c r="MXU70" s="73"/>
      <c r="MXV70" s="73"/>
      <c r="MXW70" s="73"/>
      <c r="MXX70" s="73"/>
      <c r="MXY70" s="73"/>
      <c r="MXZ70" s="73"/>
      <c r="MYA70" s="73"/>
      <c r="MYB70" s="73"/>
      <c r="MYC70" s="73"/>
      <c r="MYD70" s="73"/>
      <c r="MYE70" s="73"/>
      <c r="MYF70" s="73"/>
      <c r="MYG70" s="73"/>
      <c r="MYH70" s="73"/>
      <c r="MYI70" s="73"/>
      <c r="MYJ70" s="73"/>
      <c r="MYK70" s="73"/>
      <c r="MYL70" s="73"/>
      <c r="MYM70" s="73"/>
      <c r="MYN70" s="73"/>
      <c r="MYO70" s="73"/>
      <c r="MYP70" s="73"/>
      <c r="MYQ70" s="73"/>
      <c r="MYR70" s="73"/>
      <c r="MYS70" s="73"/>
      <c r="MYT70" s="73"/>
      <c r="MYU70" s="73"/>
      <c r="MYV70" s="73"/>
      <c r="MYW70" s="73"/>
      <c r="MYX70" s="73"/>
      <c r="MYY70" s="73"/>
      <c r="MYZ70" s="73"/>
      <c r="MZA70" s="73"/>
      <c r="MZB70" s="73"/>
      <c r="MZC70" s="73"/>
      <c r="MZD70" s="73"/>
      <c r="MZE70" s="73"/>
      <c r="MZF70" s="73"/>
      <c r="MZG70" s="73"/>
      <c r="MZH70" s="73"/>
      <c r="MZI70" s="73"/>
      <c r="MZJ70" s="73"/>
      <c r="MZK70" s="73"/>
      <c r="MZL70" s="73"/>
      <c r="MZM70" s="73"/>
      <c r="MZN70" s="73"/>
      <c r="MZO70" s="73"/>
      <c r="MZP70" s="73"/>
      <c r="MZQ70" s="73"/>
      <c r="MZR70" s="73"/>
      <c r="MZS70" s="73"/>
      <c r="MZT70" s="73"/>
      <c r="MZU70" s="73"/>
      <c r="MZV70" s="73"/>
      <c r="MZW70" s="73"/>
      <c r="MZX70" s="73"/>
      <c r="MZY70" s="73"/>
      <c r="MZZ70" s="73"/>
      <c r="NAA70" s="73"/>
      <c r="NAB70" s="73"/>
      <c r="NAC70" s="73"/>
      <c r="NAD70" s="73"/>
      <c r="NAE70" s="73"/>
      <c r="NAF70" s="73"/>
      <c r="NAG70" s="73"/>
      <c r="NAH70" s="73"/>
      <c r="NAI70" s="73"/>
      <c r="NAJ70" s="73"/>
      <c r="NAK70" s="73"/>
      <c r="NAL70" s="73"/>
      <c r="NAM70" s="73"/>
      <c r="NAN70" s="73"/>
      <c r="NAO70" s="73"/>
      <c r="NAP70" s="73"/>
      <c r="NAQ70" s="73"/>
      <c r="NAR70" s="73"/>
      <c r="NAS70" s="73"/>
      <c r="NAT70" s="73"/>
      <c r="NAU70" s="73"/>
      <c r="NAV70" s="73"/>
      <c r="NAW70" s="73"/>
      <c r="NAX70" s="73"/>
      <c r="NAY70" s="73"/>
      <c r="NAZ70" s="73"/>
      <c r="NBA70" s="73"/>
      <c r="NBB70" s="73"/>
      <c r="NBC70" s="73"/>
      <c r="NBD70" s="73"/>
      <c r="NBE70" s="73"/>
      <c r="NBF70" s="73"/>
      <c r="NBG70" s="73"/>
      <c r="NBH70" s="73"/>
      <c r="NBI70" s="73"/>
      <c r="NBJ70" s="73"/>
      <c r="NBK70" s="73"/>
      <c r="NBL70" s="73"/>
      <c r="NBM70" s="73"/>
      <c r="NBN70" s="73"/>
      <c r="NBO70" s="73"/>
      <c r="NBP70" s="73"/>
      <c r="NBQ70" s="73"/>
      <c r="NBR70" s="73"/>
      <c r="NBS70" s="73"/>
      <c r="NBT70" s="73"/>
      <c r="NBU70" s="73"/>
      <c r="NBV70" s="73"/>
      <c r="NBW70" s="73"/>
      <c r="NBX70" s="73"/>
      <c r="NBY70" s="73"/>
      <c r="NBZ70" s="73"/>
      <c r="NCA70" s="73"/>
      <c r="NCB70" s="73"/>
      <c r="NCC70" s="73"/>
      <c r="NCD70" s="73"/>
      <c r="NCE70" s="73"/>
      <c r="NCF70" s="73"/>
      <c r="NCG70" s="73"/>
      <c r="NCH70" s="73"/>
      <c r="NCI70" s="73"/>
      <c r="NCJ70" s="73"/>
      <c r="NCK70" s="73"/>
      <c r="NCL70" s="73"/>
      <c r="NCM70" s="73"/>
      <c r="NCN70" s="73"/>
      <c r="NCO70" s="73"/>
      <c r="NCP70" s="73"/>
      <c r="NCQ70" s="73"/>
      <c r="NCR70" s="73"/>
      <c r="NCS70" s="73"/>
      <c r="NCT70" s="73"/>
      <c r="NCU70" s="73"/>
      <c r="NCV70" s="73"/>
      <c r="NCW70" s="73"/>
      <c r="NCX70" s="73"/>
      <c r="NCY70" s="73"/>
      <c r="NCZ70" s="73"/>
      <c r="NDA70" s="73"/>
      <c r="NDB70" s="73"/>
      <c r="NDC70" s="73"/>
      <c r="NDD70" s="73"/>
      <c r="NDE70" s="73"/>
      <c r="NDF70" s="73"/>
      <c r="NDG70" s="73"/>
      <c r="NDH70" s="73"/>
      <c r="NDI70" s="73"/>
      <c r="NDJ70" s="73"/>
      <c r="NDK70" s="73"/>
      <c r="NDL70" s="73"/>
      <c r="NDM70" s="73"/>
      <c r="NDN70" s="73"/>
      <c r="NDO70" s="73"/>
      <c r="NDP70" s="73"/>
      <c r="NDQ70" s="73"/>
      <c r="NDR70" s="73"/>
      <c r="NDS70" s="73"/>
      <c r="NDT70" s="73"/>
      <c r="NDU70" s="73"/>
      <c r="NDV70" s="73"/>
      <c r="NDW70" s="73"/>
      <c r="NDX70" s="73"/>
      <c r="NDY70" s="73"/>
      <c r="NDZ70" s="73"/>
      <c r="NEA70" s="73"/>
      <c r="NEB70" s="73"/>
      <c r="NEC70" s="73"/>
      <c r="NED70" s="73"/>
      <c r="NEE70" s="73"/>
      <c r="NEF70" s="73"/>
      <c r="NEG70" s="73"/>
      <c r="NEH70" s="73"/>
      <c r="NEI70" s="73"/>
      <c r="NEJ70" s="73"/>
      <c r="NEK70" s="73"/>
      <c r="NEL70" s="73"/>
      <c r="NEM70" s="73"/>
      <c r="NEN70" s="73"/>
      <c r="NEO70" s="73"/>
      <c r="NEP70" s="73"/>
      <c r="NEQ70" s="73"/>
      <c r="NER70" s="73"/>
      <c r="NES70" s="73"/>
      <c r="NET70" s="73"/>
      <c r="NEU70" s="73"/>
      <c r="NEV70" s="73"/>
      <c r="NEW70" s="73"/>
      <c r="NEX70" s="73"/>
      <c r="NEY70" s="73"/>
      <c r="NEZ70" s="73"/>
      <c r="NFA70" s="73"/>
      <c r="NFB70" s="73"/>
      <c r="NFC70" s="73"/>
      <c r="NFD70" s="73"/>
      <c r="NFE70" s="73"/>
      <c r="NFF70" s="73"/>
      <c r="NFG70" s="73"/>
      <c r="NFH70" s="73"/>
      <c r="NFI70" s="73"/>
      <c r="NFJ70" s="73"/>
      <c r="NFK70" s="73"/>
      <c r="NFL70" s="73"/>
      <c r="NFM70" s="73"/>
      <c r="NFN70" s="73"/>
      <c r="NFO70" s="73"/>
      <c r="NFP70" s="73"/>
      <c r="NFQ70" s="73"/>
      <c r="NFR70" s="73"/>
      <c r="NFS70" s="73"/>
      <c r="NFT70" s="73"/>
      <c r="NFU70" s="73"/>
      <c r="NFV70" s="73"/>
      <c r="NFW70" s="73"/>
      <c r="NFX70" s="73"/>
      <c r="NFY70" s="73"/>
      <c r="NFZ70" s="73"/>
      <c r="NGA70" s="73"/>
      <c r="NGB70" s="73"/>
      <c r="NGC70" s="73"/>
      <c r="NGD70" s="73"/>
      <c r="NGE70" s="73"/>
      <c r="NGF70" s="73"/>
      <c r="NGG70" s="73"/>
      <c r="NGH70" s="73"/>
      <c r="NGI70" s="73"/>
      <c r="NGJ70" s="73"/>
      <c r="NGK70" s="73"/>
      <c r="NGL70" s="73"/>
      <c r="NGM70" s="73"/>
      <c r="NGN70" s="73"/>
      <c r="NGO70" s="73"/>
      <c r="NGP70" s="73"/>
      <c r="NGQ70" s="73"/>
      <c r="NGR70" s="73"/>
      <c r="NGS70" s="73"/>
      <c r="NGT70" s="73"/>
      <c r="NGU70" s="73"/>
      <c r="NGV70" s="73"/>
      <c r="NGW70" s="73"/>
      <c r="NGX70" s="73"/>
      <c r="NGY70" s="73"/>
      <c r="NGZ70" s="73"/>
      <c r="NHA70" s="73"/>
      <c r="NHB70" s="73"/>
      <c r="NHC70" s="73"/>
      <c r="NHD70" s="73"/>
      <c r="NHE70" s="73"/>
      <c r="NHF70" s="73"/>
      <c r="NHG70" s="73"/>
      <c r="NHH70" s="73"/>
      <c r="NHI70" s="73"/>
      <c r="NHJ70" s="73"/>
      <c r="NHK70" s="73"/>
      <c r="NHL70" s="73"/>
      <c r="NHM70" s="73"/>
      <c r="NHN70" s="73"/>
      <c r="NHO70" s="73"/>
      <c r="NHP70" s="73"/>
      <c r="NHQ70" s="73"/>
      <c r="NHR70" s="73"/>
      <c r="NHS70" s="73"/>
      <c r="NHT70" s="73"/>
      <c r="NHU70" s="73"/>
      <c r="NHV70" s="73"/>
      <c r="NHW70" s="73"/>
      <c r="NHX70" s="73"/>
      <c r="NHY70" s="73"/>
      <c r="NHZ70" s="73"/>
      <c r="NIA70" s="73"/>
      <c r="NIB70" s="73"/>
      <c r="NIC70" s="73"/>
      <c r="NID70" s="73"/>
      <c r="NIE70" s="73"/>
      <c r="NIF70" s="73"/>
      <c r="NIG70" s="73"/>
      <c r="NIH70" s="73"/>
      <c r="NII70" s="73"/>
      <c r="NIJ70" s="73"/>
      <c r="NIK70" s="73"/>
      <c r="NIL70" s="73"/>
      <c r="NIM70" s="73"/>
      <c r="NIN70" s="73"/>
      <c r="NIO70" s="73"/>
      <c r="NIP70" s="73"/>
      <c r="NIQ70" s="73"/>
      <c r="NIR70" s="73"/>
      <c r="NIS70" s="73"/>
      <c r="NIT70" s="73"/>
      <c r="NIU70" s="73"/>
      <c r="NIV70" s="73"/>
      <c r="NIW70" s="73"/>
      <c r="NIX70" s="73"/>
      <c r="NIY70" s="73"/>
      <c r="NIZ70" s="73"/>
      <c r="NJA70" s="73"/>
      <c r="NJB70" s="73"/>
      <c r="NJC70" s="73"/>
      <c r="NJD70" s="73"/>
      <c r="NJE70" s="73"/>
      <c r="NJF70" s="73"/>
      <c r="NJG70" s="73"/>
      <c r="NJH70" s="73"/>
      <c r="NJI70" s="73"/>
      <c r="NJJ70" s="73"/>
      <c r="NJK70" s="73"/>
      <c r="NJL70" s="73"/>
      <c r="NJM70" s="73"/>
      <c r="NJN70" s="73"/>
      <c r="NJO70" s="73"/>
      <c r="NJP70" s="73"/>
      <c r="NJQ70" s="73"/>
      <c r="NJR70" s="73"/>
      <c r="NJS70" s="73"/>
      <c r="NJT70" s="73"/>
      <c r="NJU70" s="73"/>
      <c r="NJV70" s="73"/>
      <c r="NJW70" s="73"/>
      <c r="NJX70" s="73"/>
      <c r="NJY70" s="73"/>
      <c r="NJZ70" s="73"/>
      <c r="NKA70" s="73"/>
      <c r="NKB70" s="73"/>
      <c r="NKC70" s="73"/>
      <c r="NKD70" s="73"/>
      <c r="NKE70" s="73"/>
      <c r="NKF70" s="73"/>
      <c r="NKG70" s="73"/>
      <c r="NKH70" s="73"/>
      <c r="NKI70" s="73"/>
      <c r="NKJ70" s="73"/>
      <c r="NKK70" s="73"/>
      <c r="NKL70" s="73"/>
      <c r="NKM70" s="73"/>
      <c r="NKN70" s="73"/>
      <c r="NKO70" s="73"/>
      <c r="NKP70" s="73"/>
      <c r="NKQ70" s="73"/>
      <c r="NKR70" s="73"/>
      <c r="NKS70" s="73"/>
      <c r="NKT70" s="73"/>
      <c r="NKU70" s="73"/>
      <c r="NKV70" s="73"/>
      <c r="NKW70" s="73"/>
      <c r="NKX70" s="73"/>
      <c r="NKY70" s="73"/>
      <c r="NKZ70" s="73"/>
      <c r="NLA70" s="73"/>
      <c r="NLB70" s="73"/>
      <c r="NLC70" s="73"/>
      <c r="NLD70" s="73"/>
      <c r="NLE70" s="73"/>
      <c r="NLF70" s="73"/>
      <c r="NLG70" s="73"/>
      <c r="NLH70" s="73"/>
      <c r="NLI70" s="73"/>
      <c r="NLJ70" s="73"/>
      <c r="NLK70" s="73"/>
      <c r="NLL70" s="73"/>
      <c r="NLM70" s="73"/>
      <c r="NLN70" s="73"/>
      <c r="NLO70" s="73"/>
      <c r="NLP70" s="73"/>
      <c r="NLQ70" s="73"/>
      <c r="NLR70" s="73"/>
      <c r="NLS70" s="73"/>
      <c r="NLT70" s="73"/>
      <c r="NLU70" s="73"/>
      <c r="NLV70" s="73"/>
      <c r="NLW70" s="73"/>
      <c r="NLX70" s="73"/>
      <c r="NLY70" s="73"/>
      <c r="NLZ70" s="73"/>
      <c r="NMA70" s="73"/>
      <c r="NMB70" s="73"/>
      <c r="NMC70" s="73"/>
      <c r="NMD70" s="73"/>
      <c r="NME70" s="73"/>
      <c r="NMF70" s="73"/>
      <c r="NMG70" s="73"/>
      <c r="NMH70" s="73"/>
      <c r="NMI70" s="73"/>
      <c r="NMJ70" s="73"/>
      <c r="NMK70" s="73"/>
      <c r="NML70" s="73"/>
      <c r="NMM70" s="73"/>
      <c r="NMN70" s="73"/>
      <c r="NMO70" s="73"/>
      <c r="NMP70" s="73"/>
      <c r="NMQ70" s="73"/>
      <c r="NMR70" s="73"/>
      <c r="NMS70" s="73"/>
      <c r="NMT70" s="73"/>
      <c r="NMU70" s="73"/>
      <c r="NMV70" s="73"/>
      <c r="NMW70" s="73"/>
      <c r="NMX70" s="73"/>
      <c r="NMY70" s="73"/>
      <c r="NMZ70" s="73"/>
      <c r="NNA70" s="73"/>
      <c r="NNB70" s="73"/>
      <c r="NNC70" s="73"/>
      <c r="NND70" s="73"/>
      <c r="NNE70" s="73"/>
      <c r="NNF70" s="73"/>
      <c r="NNG70" s="73"/>
      <c r="NNH70" s="73"/>
      <c r="NNI70" s="73"/>
      <c r="NNJ70" s="73"/>
      <c r="NNK70" s="73"/>
      <c r="NNL70" s="73"/>
      <c r="NNM70" s="73"/>
      <c r="NNN70" s="73"/>
      <c r="NNO70" s="73"/>
      <c r="NNP70" s="73"/>
      <c r="NNQ70" s="73"/>
      <c r="NNR70" s="73"/>
      <c r="NNS70" s="73"/>
      <c r="NNT70" s="73"/>
      <c r="NNU70" s="73"/>
      <c r="NNV70" s="73"/>
      <c r="NNW70" s="73"/>
      <c r="NNX70" s="73"/>
      <c r="NNY70" s="73"/>
      <c r="NNZ70" s="73"/>
      <c r="NOA70" s="73"/>
      <c r="NOB70" s="73"/>
      <c r="NOC70" s="73"/>
      <c r="NOD70" s="73"/>
      <c r="NOE70" s="73"/>
      <c r="NOF70" s="73"/>
      <c r="NOG70" s="73"/>
      <c r="NOH70" s="73"/>
      <c r="NOI70" s="73"/>
      <c r="NOJ70" s="73"/>
      <c r="NOK70" s="73"/>
      <c r="NOL70" s="73"/>
      <c r="NOM70" s="73"/>
      <c r="NON70" s="73"/>
      <c r="NOO70" s="73"/>
      <c r="NOP70" s="73"/>
      <c r="NOQ70" s="73"/>
      <c r="NOR70" s="73"/>
      <c r="NOS70" s="73"/>
      <c r="NOT70" s="73"/>
      <c r="NOU70" s="73"/>
      <c r="NOV70" s="73"/>
      <c r="NOW70" s="73"/>
      <c r="NOX70" s="73"/>
      <c r="NOY70" s="73"/>
      <c r="NOZ70" s="73"/>
      <c r="NPA70" s="73"/>
      <c r="NPB70" s="73"/>
      <c r="NPC70" s="73"/>
      <c r="NPD70" s="73"/>
      <c r="NPE70" s="73"/>
      <c r="NPF70" s="73"/>
      <c r="NPG70" s="73"/>
      <c r="NPH70" s="73"/>
      <c r="NPI70" s="73"/>
      <c r="NPJ70" s="73"/>
      <c r="NPK70" s="73"/>
      <c r="NPL70" s="73"/>
      <c r="NPM70" s="73"/>
      <c r="NPN70" s="73"/>
      <c r="NPO70" s="73"/>
      <c r="NPP70" s="73"/>
      <c r="NPQ70" s="73"/>
      <c r="NPR70" s="73"/>
      <c r="NPS70" s="73"/>
      <c r="NPT70" s="73"/>
      <c r="NPU70" s="73"/>
      <c r="NPV70" s="73"/>
      <c r="NPW70" s="73"/>
      <c r="NPX70" s="73"/>
      <c r="NPY70" s="73"/>
      <c r="NPZ70" s="73"/>
      <c r="NQA70" s="73"/>
      <c r="NQB70" s="73"/>
      <c r="NQC70" s="73"/>
      <c r="NQD70" s="73"/>
      <c r="NQE70" s="73"/>
      <c r="NQF70" s="73"/>
      <c r="NQG70" s="73"/>
      <c r="NQH70" s="73"/>
      <c r="NQI70" s="73"/>
      <c r="NQJ70" s="73"/>
      <c r="NQK70" s="73"/>
      <c r="NQL70" s="73"/>
      <c r="NQM70" s="73"/>
      <c r="NQN70" s="73"/>
      <c r="NQO70" s="73"/>
      <c r="NQP70" s="73"/>
      <c r="NQQ70" s="73"/>
      <c r="NQR70" s="73"/>
      <c r="NQS70" s="73"/>
      <c r="NQT70" s="73"/>
      <c r="NQU70" s="73"/>
      <c r="NQV70" s="73"/>
      <c r="NQW70" s="73"/>
      <c r="NQX70" s="73"/>
      <c r="NQY70" s="73"/>
      <c r="NQZ70" s="73"/>
      <c r="NRA70" s="73"/>
      <c r="NRB70" s="73"/>
      <c r="NRC70" s="73"/>
      <c r="NRD70" s="73"/>
      <c r="NRE70" s="73"/>
      <c r="NRF70" s="73"/>
      <c r="NRG70" s="73"/>
      <c r="NRH70" s="73"/>
      <c r="NRI70" s="73"/>
      <c r="NRJ70" s="73"/>
      <c r="NRK70" s="73"/>
      <c r="NRL70" s="73"/>
      <c r="NRM70" s="73"/>
      <c r="NRN70" s="73"/>
      <c r="NRO70" s="73"/>
      <c r="NRP70" s="73"/>
      <c r="NRQ70" s="73"/>
      <c r="NRR70" s="73"/>
      <c r="NRS70" s="73"/>
      <c r="NRT70" s="73"/>
      <c r="NRU70" s="73"/>
      <c r="NRV70" s="73"/>
      <c r="NRW70" s="73"/>
      <c r="NRX70" s="73"/>
      <c r="NRY70" s="73"/>
      <c r="NRZ70" s="73"/>
      <c r="NSA70" s="73"/>
      <c r="NSB70" s="73"/>
      <c r="NSC70" s="73"/>
      <c r="NSD70" s="73"/>
      <c r="NSE70" s="73"/>
      <c r="NSF70" s="73"/>
      <c r="NSG70" s="73"/>
      <c r="NSH70" s="73"/>
      <c r="NSI70" s="73"/>
      <c r="NSJ70" s="73"/>
      <c r="NSK70" s="73"/>
      <c r="NSL70" s="73"/>
      <c r="NSM70" s="73"/>
      <c r="NSN70" s="73"/>
      <c r="NSO70" s="73"/>
      <c r="NSP70" s="73"/>
      <c r="NSQ70" s="73"/>
      <c r="NSR70" s="73"/>
      <c r="NSS70" s="73"/>
      <c r="NST70" s="73"/>
      <c r="NSU70" s="73"/>
      <c r="NSV70" s="73"/>
      <c r="NSW70" s="73"/>
      <c r="NSX70" s="73"/>
      <c r="NSY70" s="73"/>
      <c r="NSZ70" s="73"/>
      <c r="NTA70" s="73"/>
      <c r="NTB70" s="73"/>
      <c r="NTC70" s="73"/>
      <c r="NTD70" s="73"/>
      <c r="NTE70" s="73"/>
      <c r="NTF70" s="73"/>
      <c r="NTG70" s="73"/>
      <c r="NTH70" s="73"/>
      <c r="NTI70" s="73"/>
      <c r="NTJ70" s="73"/>
      <c r="NTK70" s="73"/>
      <c r="NTL70" s="73"/>
      <c r="NTM70" s="73"/>
      <c r="NTN70" s="73"/>
      <c r="NTO70" s="73"/>
      <c r="NTP70" s="73"/>
      <c r="NTQ70" s="73"/>
      <c r="NTR70" s="73"/>
      <c r="NTS70" s="73"/>
      <c r="NTT70" s="73"/>
      <c r="NTU70" s="73"/>
      <c r="NTV70" s="73"/>
      <c r="NTW70" s="73"/>
      <c r="NTX70" s="73"/>
      <c r="NTY70" s="73"/>
      <c r="NTZ70" s="73"/>
      <c r="NUA70" s="73"/>
      <c r="NUB70" s="73"/>
      <c r="NUC70" s="73"/>
      <c r="NUD70" s="73"/>
      <c r="NUE70" s="73"/>
      <c r="NUF70" s="73"/>
      <c r="NUG70" s="73"/>
      <c r="NUH70" s="73"/>
      <c r="NUI70" s="73"/>
      <c r="NUJ70" s="73"/>
      <c r="NUK70" s="73"/>
      <c r="NUL70" s="73"/>
      <c r="NUM70" s="73"/>
      <c r="NUN70" s="73"/>
      <c r="NUO70" s="73"/>
      <c r="NUP70" s="73"/>
      <c r="NUQ70" s="73"/>
      <c r="NUR70" s="73"/>
      <c r="NUS70" s="73"/>
      <c r="NUT70" s="73"/>
      <c r="NUU70" s="73"/>
      <c r="NUV70" s="73"/>
      <c r="NUW70" s="73"/>
      <c r="NUX70" s="73"/>
      <c r="NUY70" s="73"/>
      <c r="NUZ70" s="73"/>
      <c r="NVA70" s="73"/>
      <c r="NVB70" s="73"/>
      <c r="NVC70" s="73"/>
      <c r="NVD70" s="73"/>
      <c r="NVE70" s="73"/>
      <c r="NVF70" s="73"/>
      <c r="NVG70" s="73"/>
      <c r="NVH70" s="73"/>
      <c r="NVI70" s="73"/>
      <c r="NVJ70" s="73"/>
      <c r="NVK70" s="73"/>
      <c r="NVL70" s="73"/>
      <c r="NVM70" s="73"/>
      <c r="NVN70" s="73"/>
      <c r="NVO70" s="73"/>
      <c r="NVP70" s="73"/>
      <c r="NVQ70" s="73"/>
      <c r="NVR70" s="73"/>
      <c r="NVS70" s="73"/>
      <c r="NVT70" s="73"/>
      <c r="NVU70" s="73"/>
      <c r="NVV70" s="73"/>
      <c r="NVW70" s="73"/>
      <c r="NVX70" s="73"/>
      <c r="NVY70" s="73"/>
      <c r="NVZ70" s="73"/>
      <c r="NWA70" s="73"/>
      <c r="NWB70" s="73"/>
      <c r="NWC70" s="73"/>
      <c r="NWD70" s="73"/>
      <c r="NWE70" s="73"/>
      <c r="NWF70" s="73"/>
      <c r="NWG70" s="73"/>
      <c r="NWH70" s="73"/>
      <c r="NWI70" s="73"/>
      <c r="NWJ70" s="73"/>
      <c r="NWK70" s="73"/>
      <c r="NWL70" s="73"/>
      <c r="NWM70" s="73"/>
      <c r="NWN70" s="73"/>
      <c r="NWO70" s="73"/>
      <c r="NWP70" s="73"/>
      <c r="NWQ70" s="73"/>
      <c r="NWR70" s="73"/>
      <c r="NWS70" s="73"/>
      <c r="NWT70" s="73"/>
      <c r="NWU70" s="73"/>
      <c r="NWV70" s="73"/>
      <c r="NWW70" s="73"/>
      <c r="NWX70" s="73"/>
      <c r="NWY70" s="73"/>
      <c r="NWZ70" s="73"/>
      <c r="NXA70" s="73"/>
      <c r="NXB70" s="73"/>
      <c r="NXC70" s="73"/>
      <c r="NXD70" s="73"/>
      <c r="NXE70" s="73"/>
      <c r="NXF70" s="73"/>
      <c r="NXG70" s="73"/>
      <c r="NXH70" s="73"/>
      <c r="NXI70" s="73"/>
      <c r="NXJ70" s="73"/>
      <c r="NXK70" s="73"/>
      <c r="NXL70" s="73"/>
      <c r="NXM70" s="73"/>
      <c r="NXN70" s="73"/>
      <c r="NXO70" s="73"/>
      <c r="NXP70" s="73"/>
      <c r="NXQ70" s="73"/>
      <c r="NXR70" s="73"/>
      <c r="NXS70" s="73"/>
      <c r="NXT70" s="73"/>
      <c r="NXU70" s="73"/>
      <c r="NXV70" s="73"/>
      <c r="NXW70" s="73"/>
      <c r="NXX70" s="73"/>
      <c r="NXY70" s="73"/>
      <c r="NXZ70" s="73"/>
      <c r="NYA70" s="73"/>
      <c r="NYB70" s="73"/>
      <c r="NYC70" s="73"/>
      <c r="NYD70" s="73"/>
      <c r="NYE70" s="73"/>
      <c r="NYF70" s="73"/>
      <c r="NYG70" s="73"/>
      <c r="NYH70" s="73"/>
      <c r="NYI70" s="73"/>
      <c r="NYJ70" s="73"/>
      <c r="NYK70" s="73"/>
      <c r="NYL70" s="73"/>
      <c r="NYM70" s="73"/>
      <c r="NYN70" s="73"/>
      <c r="NYO70" s="73"/>
      <c r="NYP70" s="73"/>
      <c r="NYQ70" s="73"/>
      <c r="NYR70" s="73"/>
      <c r="NYS70" s="73"/>
      <c r="NYT70" s="73"/>
      <c r="NYU70" s="73"/>
      <c r="NYV70" s="73"/>
      <c r="NYW70" s="73"/>
      <c r="NYX70" s="73"/>
      <c r="NYY70" s="73"/>
      <c r="NYZ70" s="73"/>
      <c r="NZA70" s="73"/>
      <c r="NZB70" s="73"/>
      <c r="NZC70" s="73"/>
      <c r="NZD70" s="73"/>
      <c r="NZE70" s="73"/>
      <c r="NZF70" s="73"/>
      <c r="NZG70" s="73"/>
      <c r="NZH70" s="73"/>
      <c r="NZI70" s="73"/>
      <c r="NZJ70" s="73"/>
      <c r="NZK70" s="73"/>
      <c r="NZL70" s="73"/>
      <c r="NZM70" s="73"/>
      <c r="NZN70" s="73"/>
      <c r="NZO70" s="73"/>
      <c r="NZP70" s="73"/>
      <c r="NZQ70" s="73"/>
      <c r="NZR70" s="73"/>
      <c r="NZS70" s="73"/>
      <c r="NZT70" s="73"/>
      <c r="NZU70" s="73"/>
      <c r="NZV70" s="73"/>
      <c r="NZW70" s="73"/>
      <c r="NZX70" s="73"/>
      <c r="NZY70" s="73"/>
      <c r="NZZ70" s="73"/>
      <c r="OAA70" s="73"/>
      <c r="OAB70" s="73"/>
      <c r="OAC70" s="73"/>
      <c r="OAD70" s="73"/>
      <c r="OAE70" s="73"/>
      <c r="OAF70" s="73"/>
      <c r="OAG70" s="73"/>
      <c r="OAH70" s="73"/>
      <c r="OAI70" s="73"/>
      <c r="OAJ70" s="73"/>
      <c r="OAK70" s="73"/>
      <c r="OAL70" s="73"/>
      <c r="OAM70" s="73"/>
      <c r="OAN70" s="73"/>
      <c r="OAO70" s="73"/>
      <c r="OAP70" s="73"/>
      <c r="OAQ70" s="73"/>
      <c r="OAR70" s="73"/>
      <c r="OAS70" s="73"/>
      <c r="OAT70" s="73"/>
      <c r="OAU70" s="73"/>
      <c r="OAV70" s="73"/>
      <c r="OAW70" s="73"/>
      <c r="OAX70" s="73"/>
      <c r="OAY70" s="73"/>
      <c r="OAZ70" s="73"/>
      <c r="OBA70" s="73"/>
      <c r="OBB70" s="73"/>
      <c r="OBC70" s="73"/>
      <c r="OBD70" s="73"/>
      <c r="OBE70" s="73"/>
      <c r="OBF70" s="73"/>
      <c r="OBG70" s="73"/>
      <c r="OBH70" s="73"/>
      <c r="OBI70" s="73"/>
      <c r="OBJ70" s="73"/>
      <c r="OBK70" s="73"/>
      <c r="OBL70" s="73"/>
      <c r="OBM70" s="73"/>
      <c r="OBN70" s="73"/>
      <c r="OBO70" s="73"/>
      <c r="OBP70" s="73"/>
      <c r="OBQ70" s="73"/>
      <c r="OBR70" s="73"/>
      <c r="OBS70" s="73"/>
      <c r="OBT70" s="73"/>
      <c r="OBU70" s="73"/>
      <c r="OBV70" s="73"/>
      <c r="OBW70" s="73"/>
      <c r="OBX70" s="73"/>
      <c r="OBY70" s="73"/>
      <c r="OBZ70" s="73"/>
      <c r="OCA70" s="73"/>
      <c r="OCB70" s="73"/>
      <c r="OCC70" s="73"/>
      <c r="OCD70" s="73"/>
      <c r="OCE70" s="73"/>
      <c r="OCF70" s="73"/>
      <c r="OCG70" s="73"/>
      <c r="OCH70" s="73"/>
      <c r="OCI70" s="73"/>
      <c r="OCJ70" s="73"/>
      <c r="OCK70" s="73"/>
      <c r="OCL70" s="73"/>
      <c r="OCM70" s="73"/>
      <c r="OCN70" s="73"/>
      <c r="OCO70" s="73"/>
      <c r="OCP70" s="73"/>
      <c r="OCQ70" s="73"/>
      <c r="OCR70" s="73"/>
      <c r="OCS70" s="73"/>
      <c r="OCT70" s="73"/>
      <c r="OCU70" s="73"/>
      <c r="OCV70" s="73"/>
      <c r="OCW70" s="73"/>
      <c r="OCX70" s="73"/>
      <c r="OCY70" s="73"/>
      <c r="OCZ70" s="73"/>
      <c r="ODA70" s="73"/>
      <c r="ODB70" s="73"/>
      <c r="ODC70" s="73"/>
      <c r="ODD70" s="73"/>
      <c r="ODE70" s="73"/>
      <c r="ODF70" s="73"/>
      <c r="ODG70" s="73"/>
      <c r="ODH70" s="73"/>
      <c r="ODI70" s="73"/>
      <c r="ODJ70" s="73"/>
      <c r="ODK70" s="73"/>
      <c r="ODL70" s="73"/>
      <c r="ODM70" s="73"/>
      <c r="ODN70" s="73"/>
      <c r="ODO70" s="73"/>
      <c r="ODP70" s="73"/>
      <c r="ODQ70" s="73"/>
      <c r="ODR70" s="73"/>
      <c r="ODS70" s="73"/>
      <c r="ODT70" s="73"/>
      <c r="ODU70" s="73"/>
      <c r="ODV70" s="73"/>
      <c r="ODW70" s="73"/>
      <c r="ODX70" s="73"/>
      <c r="ODY70" s="73"/>
      <c r="ODZ70" s="73"/>
      <c r="OEA70" s="73"/>
      <c r="OEB70" s="73"/>
      <c r="OEC70" s="73"/>
      <c r="OED70" s="73"/>
      <c r="OEE70" s="73"/>
      <c r="OEF70" s="73"/>
      <c r="OEG70" s="73"/>
      <c r="OEH70" s="73"/>
      <c r="OEI70" s="73"/>
      <c r="OEJ70" s="73"/>
      <c r="OEK70" s="73"/>
      <c r="OEL70" s="73"/>
      <c r="OEM70" s="73"/>
      <c r="OEN70" s="73"/>
      <c r="OEO70" s="73"/>
      <c r="OEP70" s="73"/>
      <c r="OEQ70" s="73"/>
      <c r="OER70" s="73"/>
      <c r="OES70" s="73"/>
      <c r="OET70" s="73"/>
      <c r="OEU70" s="73"/>
      <c r="OEV70" s="73"/>
      <c r="OEW70" s="73"/>
      <c r="OEX70" s="73"/>
      <c r="OEY70" s="73"/>
      <c r="OEZ70" s="73"/>
      <c r="OFA70" s="73"/>
      <c r="OFB70" s="73"/>
      <c r="OFC70" s="73"/>
      <c r="OFD70" s="73"/>
      <c r="OFE70" s="73"/>
      <c r="OFF70" s="73"/>
      <c r="OFG70" s="73"/>
      <c r="OFH70" s="73"/>
      <c r="OFI70" s="73"/>
      <c r="OFJ70" s="73"/>
      <c r="OFK70" s="73"/>
      <c r="OFL70" s="73"/>
      <c r="OFM70" s="73"/>
      <c r="OFN70" s="73"/>
      <c r="OFO70" s="73"/>
      <c r="OFP70" s="73"/>
      <c r="OFQ70" s="73"/>
      <c r="OFR70" s="73"/>
      <c r="OFS70" s="73"/>
      <c r="OFT70" s="73"/>
      <c r="OFU70" s="73"/>
      <c r="OFV70" s="73"/>
      <c r="OFW70" s="73"/>
      <c r="OFX70" s="73"/>
      <c r="OFY70" s="73"/>
      <c r="OFZ70" s="73"/>
      <c r="OGA70" s="73"/>
      <c r="OGB70" s="73"/>
      <c r="OGC70" s="73"/>
      <c r="OGD70" s="73"/>
      <c r="OGE70" s="73"/>
      <c r="OGF70" s="73"/>
      <c r="OGG70" s="73"/>
      <c r="OGH70" s="73"/>
      <c r="OGI70" s="73"/>
      <c r="OGJ70" s="73"/>
      <c r="OGK70" s="73"/>
      <c r="OGL70" s="73"/>
      <c r="OGM70" s="73"/>
      <c r="OGN70" s="73"/>
      <c r="OGO70" s="73"/>
      <c r="OGP70" s="73"/>
      <c r="OGQ70" s="73"/>
      <c r="OGR70" s="73"/>
      <c r="OGS70" s="73"/>
      <c r="OGT70" s="73"/>
      <c r="OGU70" s="73"/>
      <c r="OGV70" s="73"/>
      <c r="OGW70" s="73"/>
      <c r="OGX70" s="73"/>
      <c r="OGY70" s="73"/>
      <c r="OGZ70" s="73"/>
      <c r="OHA70" s="73"/>
      <c r="OHB70" s="73"/>
      <c r="OHC70" s="73"/>
      <c r="OHD70" s="73"/>
      <c r="OHE70" s="73"/>
      <c r="OHF70" s="73"/>
      <c r="OHG70" s="73"/>
      <c r="OHH70" s="73"/>
      <c r="OHI70" s="73"/>
      <c r="OHJ70" s="73"/>
      <c r="OHK70" s="73"/>
      <c r="OHL70" s="73"/>
      <c r="OHM70" s="73"/>
      <c r="OHN70" s="73"/>
      <c r="OHO70" s="73"/>
      <c r="OHP70" s="73"/>
      <c r="OHQ70" s="73"/>
      <c r="OHR70" s="73"/>
      <c r="OHS70" s="73"/>
      <c r="OHT70" s="73"/>
      <c r="OHU70" s="73"/>
      <c r="OHV70" s="73"/>
      <c r="OHW70" s="73"/>
      <c r="OHX70" s="73"/>
      <c r="OHY70" s="73"/>
      <c r="OHZ70" s="73"/>
      <c r="OIA70" s="73"/>
      <c r="OIB70" s="73"/>
      <c r="OIC70" s="73"/>
      <c r="OID70" s="73"/>
      <c r="OIE70" s="73"/>
      <c r="OIF70" s="73"/>
      <c r="OIG70" s="73"/>
      <c r="OIH70" s="73"/>
      <c r="OII70" s="73"/>
      <c r="OIJ70" s="73"/>
      <c r="OIK70" s="73"/>
      <c r="OIL70" s="73"/>
      <c r="OIM70" s="73"/>
      <c r="OIN70" s="73"/>
      <c r="OIO70" s="73"/>
      <c r="OIP70" s="73"/>
      <c r="OIQ70" s="73"/>
      <c r="OIR70" s="73"/>
      <c r="OIS70" s="73"/>
      <c r="OIT70" s="73"/>
      <c r="OIU70" s="73"/>
      <c r="OIV70" s="73"/>
      <c r="OIW70" s="73"/>
      <c r="OIX70" s="73"/>
      <c r="OIY70" s="73"/>
      <c r="OIZ70" s="73"/>
      <c r="OJA70" s="73"/>
      <c r="OJB70" s="73"/>
      <c r="OJC70" s="73"/>
      <c r="OJD70" s="73"/>
      <c r="OJE70" s="73"/>
      <c r="OJF70" s="73"/>
      <c r="OJG70" s="73"/>
      <c r="OJH70" s="73"/>
      <c r="OJI70" s="73"/>
      <c r="OJJ70" s="73"/>
      <c r="OJK70" s="73"/>
      <c r="OJL70" s="73"/>
      <c r="OJM70" s="73"/>
      <c r="OJN70" s="73"/>
      <c r="OJO70" s="73"/>
      <c r="OJP70" s="73"/>
      <c r="OJQ70" s="73"/>
      <c r="OJR70" s="73"/>
      <c r="OJS70" s="73"/>
      <c r="OJT70" s="73"/>
      <c r="OJU70" s="73"/>
      <c r="OJV70" s="73"/>
      <c r="OJW70" s="73"/>
      <c r="OJX70" s="73"/>
      <c r="OJY70" s="73"/>
      <c r="OJZ70" s="73"/>
      <c r="OKA70" s="73"/>
      <c r="OKB70" s="73"/>
      <c r="OKC70" s="73"/>
      <c r="OKD70" s="73"/>
      <c r="OKE70" s="73"/>
      <c r="OKF70" s="73"/>
      <c r="OKG70" s="73"/>
      <c r="OKH70" s="73"/>
      <c r="OKI70" s="73"/>
      <c r="OKJ70" s="73"/>
      <c r="OKK70" s="73"/>
      <c r="OKL70" s="73"/>
      <c r="OKM70" s="73"/>
      <c r="OKN70" s="73"/>
      <c r="OKO70" s="73"/>
      <c r="OKP70" s="73"/>
      <c r="OKQ70" s="73"/>
      <c r="OKR70" s="73"/>
      <c r="OKS70" s="73"/>
      <c r="OKT70" s="73"/>
      <c r="OKU70" s="73"/>
      <c r="OKV70" s="73"/>
      <c r="OKW70" s="73"/>
      <c r="OKX70" s="73"/>
      <c r="OKY70" s="73"/>
      <c r="OKZ70" s="73"/>
      <c r="OLA70" s="73"/>
      <c r="OLB70" s="73"/>
      <c r="OLC70" s="73"/>
      <c r="OLD70" s="73"/>
      <c r="OLE70" s="73"/>
      <c r="OLF70" s="73"/>
      <c r="OLG70" s="73"/>
      <c r="OLH70" s="73"/>
      <c r="OLI70" s="73"/>
      <c r="OLJ70" s="73"/>
      <c r="OLK70" s="73"/>
      <c r="OLL70" s="73"/>
      <c r="OLM70" s="73"/>
      <c r="OLN70" s="73"/>
      <c r="OLO70" s="73"/>
      <c r="OLP70" s="73"/>
      <c r="OLQ70" s="73"/>
      <c r="OLR70" s="73"/>
      <c r="OLS70" s="73"/>
      <c r="OLT70" s="73"/>
      <c r="OLU70" s="73"/>
      <c r="OLV70" s="73"/>
      <c r="OLW70" s="73"/>
      <c r="OLX70" s="73"/>
      <c r="OLY70" s="73"/>
      <c r="OLZ70" s="73"/>
      <c r="OMA70" s="73"/>
      <c r="OMB70" s="73"/>
      <c r="OMC70" s="73"/>
      <c r="OMD70" s="73"/>
      <c r="OME70" s="73"/>
      <c r="OMF70" s="73"/>
      <c r="OMG70" s="73"/>
      <c r="OMH70" s="73"/>
      <c r="OMI70" s="73"/>
      <c r="OMJ70" s="73"/>
      <c r="OMK70" s="73"/>
      <c r="OML70" s="73"/>
      <c r="OMM70" s="73"/>
      <c r="OMN70" s="73"/>
      <c r="OMO70" s="73"/>
      <c r="OMP70" s="73"/>
      <c r="OMQ70" s="73"/>
      <c r="OMR70" s="73"/>
      <c r="OMS70" s="73"/>
      <c r="OMT70" s="73"/>
      <c r="OMU70" s="73"/>
      <c r="OMV70" s="73"/>
      <c r="OMW70" s="73"/>
      <c r="OMX70" s="73"/>
      <c r="OMY70" s="73"/>
      <c r="OMZ70" s="73"/>
      <c r="ONA70" s="73"/>
      <c r="ONB70" s="73"/>
      <c r="ONC70" s="73"/>
      <c r="OND70" s="73"/>
      <c r="ONE70" s="73"/>
      <c r="ONF70" s="73"/>
      <c r="ONG70" s="73"/>
      <c r="ONH70" s="73"/>
      <c r="ONI70" s="73"/>
      <c r="ONJ70" s="73"/>
      <c r="ONK70" s="73"/>
      <c r="ONL70" s="73"/>
      <c r="ONM70" s="73"/>
      <c r="ONN70" s="73"/>
      <c r="ONO70" s="73"/>
      <c r="ONP70" s="73"/>
      <c r="ONQ70" s="73"/>
      <c r="ONR70" s="73"/>
      <c r="ONS70" s="73"/>
      <c r="ONT70" s="73"/>
      <c r="ONU70" s="73"/>
      <c r="ONV70" s="73"/>
      <c r="ONW70" s="73"/>
      <c r="ONX70" s="73"/>
      <c r="ONY70" s="73"/>
      <c r="ONZ70" s="73"/>
      <c r="OOA70" s="73"/>
      <c r="OOB70" s="73"/>
      <c r="OOC70" s="73"/>
      <c r="OOD70" s="73"/>
      <c r="OOE70" s="73"/>
      <c r="OOF70" s="73"/>
      <c r="OOG70" s="73"/>
      <c r="OOH70" s="73"/>
      <c r="OOI70" s="73"/>
      <c r="OOJ70" s="73"/>
      <c r="OOK70" s="73"/>
      <c r="OOL70" s="73"/>
      <c r="OOM70" s="73"/>
      <c r="OON70" s="73"/>
      <c r="OOO70" s="73"/>
      <c r="OOP70" s="73"/>
      <c r="OOQ70" s="73"/>
      <c r="OOR70" s="73"/>
      <c r="OOS70" s="73"/>
      <c r="OOT70" s="73"/>
      <c r="OOU70" s="73"/>
      <c r="OOV70" s="73"/>
      <c r="OOW70" s="73"/>
      <c r="OOX70" s="73"/>
      <c r="OOY70" s="73"/>
      <c r="OOZ70" s="73"/>
      <c r="OPA70" s="73"/>
      <c r="OPB70" s="73"/>
      <c r="OPC70" s="73"/>
      <c r="OPD70" s="73"/>
      <c r="OPE70" s="73"/>
      <c r="OPF70" s="73"/>
      <c r="OPG70" s="73"/>
      <c r="OPH70" s="73"/>
      <c r="OPI70" s="73"/>
      <c r="OPJ70" s="73"/>
      <c r="OPK70" s="73"/>
      <c r="OPL70" s="73"/>
      <c r="OPM70" s="73"/>
      <c r="OPN70" s="73"/>
      <c r="OPO70" s="73"/>
      <c r="OPP70" s="73"/>
      <c r="OPQ70" s="73"/>
      <c r="OPR70" s="73"/>
      <c r="OPS70" s="73"/>
      <c r="OPT70" s="73"/>
      <c r="OPU70" s="73"/>
      <c r="OPV70" s="73"/>
      <c r="OPW70" s="73"/>
      <c r="OPX70" s="73"/>
      <c r="OPY70" s="73"/>
      <c r="OPZ70" s="73"/>
      <c r="OQA70" s="73"/>
      <c r="OQB70" s="73"/>
      <c r="OQC70" s="73"/>
      <c r="OQD70" s="73"/>
      <c r="OQE70" s="73"/>
      <c r="OQF70" s="73"/>
      <c r="OQG70" s="73"/>
      <c r="OQH70" s="73"/>
      <c r="OQI70" s="73"/>
      <c r="OQJ70" s="73"/>
      <c r="OQK70" s="73"/>
      <c r="OQL70" s="73"/>
      <c r="OQM70" s="73"/>
      <c r="OQN70" s="73"/>
      <c r="OQO70" s="73"/>
      <c r="OQP70" s="73"/>
      <c r="OQQ70" s="73"/>
      <c r="OQR70" s="73"/>
      <c r="OQS70" s="73"/>
      <c r="OQT70" s="73"/>
      <c r="OQU70" s="73"/>
      <c r="OQV70" s="73"/>
      <c r="OQW70" s="73"/>
      <c r="OQX70" s="73"/>
      <c r="OQY70" s="73"/>
      <c r="OQZ70" s="73"/>
      <c r="ORA70" s="73"/>
      <c r="ORB70" s="73"/>
      <c r="ORC70" s="73"/>
      <c r="ORD70" s="73"/>
      <c r="ORE70" s="73"/>
      <c r="ORF70" s="73"/>
      <c r="ORG70" s="73"/>
      <c r="ORH70" s="73"/>
      <c r="ORI70" s="73"/>
      <c r="ORJ70" s="73"/>
      <c r="ORK70" s="73"/>
      <c r="ORL70" s="73"/>
      <c r="ORM70" s="73"/>
      <c r="ORN70" s="73"/>
      <c r="ORO70" s="73"/>
      <c r="ORP70" s="73"/>
      <c r="ORQ70" s="73"/>
      <c r="ORR70" s="73"/>
      <c r="ORS70" s="73"/>
      <c r="ORT70" s="73"/>
      <c r="ORU70" s="73"/>
      <c r="ORV70" s="73"/>
      <c r="ORW70" s="73"/>
      <c r="ORX70" s="73"/>
      <c r="ORY70" s="73"/>
      <c r="ORZ70" s="73"/>
      <c r="OSA70" s="73"/>
      <c r="OSB70" s="73"/>
      <c r="OSC70" s="73"/>
      <c r="OSD70" s="73"/>
      <c r="OSE70" s="73"/>
      <c r="OSF70" s="73"/>
      <c r="OSG70" s="73"/>
      <c r="OSH70" s="73"/>
      <c r="OSI70" s="73"/>
      <c r="OSJ70" s="73"/>
      <c r="OSK70" s="73"/>
      <c r="OSL70" s="73"/>
      <c r="OSM70" s="73"/>
      <c r="OSN70" s="73"/>
      <c r="OSO70" s="73"/>
      <c r="OSP70" s="73"/>
      <c r="OSQ70" s="73"/>
      <c r="OSR70" s="73"/>
      <c r="OSS70" s="73"/>
      <c r="OST70" s="73"/>
      <c r="OSU70" s="73"/>
      <c r="OSV70" s="73"/>
      <c r="OSW70" s="73"/>
      <c r="OSX70" s="73"/>
      <c r="OSY70" s="73"/>
      <c r="OSZ70" s="73"/>
      <c r="OTA70" s="73"/>
      <c r="OTB70" s="73"/>
      <c r="OTC70" s="73"/>
      <c r="OTD70" s="73"/>
      <c r="OTE70" s="73"/>
      <c r="OTF70" s="73"/>
      <c r="OTG70" s="73"/>
      <c r="OTH70" s="73"/>
      <c r="OTI70" s="73"/>
      <c r="OTJ70" s="73"/>
      <c r="OTK70" s="73"/>
      <c r="OTL70" s="73"/>
      <c r="OTM70" s="73"/>
      <c r="OTN70" s="73"/>
      <c r="OTO70" s="73"/>
      <c r="OTP70" s="73"/>
      <c r="OTQ70" s="73"/>
      <c r="OTR70" s="73"/>
      <c r="OTS70" s="73"/>
      <c r="OTT70" s="73"/>
      <c r="OTU70" s="73"/>
      <c r="OTV70" s="73"/>
      <c r="OTW70" s="73"/>
      <c r="OTX70" s="73"/>
      <c r="OTY70" s="73"/>
      <c r="OTZ70" s="73"/>
      <c r="OUA70" s="73"/>
      <c r="OUB70" s="73"/>
      <c r="OUC70" s="73"/>
      <c r="OUD70" s="73"/>
      <c r="OUE70" s="73"/>
      <c r="OUF70" s="73"/>
      <c r="OUG70" s="73"/>
      <c r="OUH70" s="73"/>
      <c r="OUI70" s="73"/>
      <c r="OUJ70" s="73"/>
      <c r="OUK70" s="73"/>
      <c r="OUL70" s="73"/>
      <c r="OUM70" s="73"/>
      <c r="OUN70" s="73"/>
      <c r="OUO70" s="73"/>
      <c r="OUP70" s="73"/>
      <c r="OUQ70" s="73"/>
      <c r="OUR70" s="73"/>
      <c r="OUS70" s="73"/>
      <c r="OUT70" s="73"/>
      <c r="OUU70" s="73"/>
      <c r="OUV70" s="73"/>
      <c r="OUW70" s="73"/>
      <c r="OUX70" s="73"/>
      <c r="OUY70" s="73"/>
      <c r="OUZ70" s="73"/>
      <c r="OVA70" s="73"/>
      <c r="OVB70" s="73"/>
      <c r="OVC70" s="73"/>
      <c r="OVD70" s="73"/>
      <c r="OVE70" s="73"/>
      <c r="OVF70" s="73"/>
      <c r="OVG70" s="73"/>
      <c r="OVH70" s="73"/>
      <c r="OVI70" s="73"/>
      <c r="OVJ70" s="73"/>
      <c r="OVK70" s="73"/>
      <c r="OVL70" s="73"/>
      <c r="OVM70" s="73"/>
      <c r="OVN70" s="73"/>
      <c r="OVO70" s="73"/>
      <c r="OVP70" s="73"/>
      <c r="OVQ70" s="73"/>
      <c r="OVR70" s="73"/>
      <c r="OVS70" s="73"/>
      <c r="OVT70" s="73"/>
      <c r="OVU70" s="73"/>
      <c r="OVV70" s="73"/>
      <c r="OVW70" s="73"/>
      <c r="OVX70" s="73"/>
      <c r="OVY70" s="73"/>
      <c r="OVZ70" s="73"/>
      <c r="OWA70" s="73"/>
      <c r="OWB70" s="73"/>
      <c r="OWC70" s="73"/>
      <c r="OWD70" s="73"/>
      <c r="OWE70" s="73"/>
      <c r="OWF70" s="73"/>
      <c r="OWG70" s="73"/>
      <c r="OWH70" s="73"/>
      <c r="OWI70" s="73"/>
      <c r="OWJ70" s="73"/>
      <c r="OWK70" s="73"/>
      <c r="OWL70" s="73"/>
      <c r="OWM70" s="73"/>
      <c r="OWN70" s="73"/>
      <c r="OWO70" s="73"/>
      <c r="OWP70" s="73"/>
      <c r="OWQ70" s="73"/>
      <c r="OWR70" s="73"/>
      <c r="OWS70" s="73"/>
      <c r="OWT70" s="73"/>
      <c r="OWU70" s="73"/>
      <c r="OWV70" s="73"/>
      <c r="OWW70" s="73"/>
      <c r="OWX70" s="73"/>
      <c r="OWY70" s="73"/>
      <c r="OWZ70" s="73"/>
      <c r="OXA70" s="73"/>
      <c r="OXB70" s="73"/>
      <c r="OXC70" s="73"/>
      <c r="OXD70" s="73"/>
      <c r="OXE70" s="73"/>
      <c r="OXF70" s="73"/>
      <c r="OXG70" s="73"/>
      <c r="OXH70" s="73"/>
      <c r="OXI70" s="73"/>
      <c r="OXJ70" s="73"/>
      <c r="OXK70" s="73"/>
      <c r="OXL70" s="73"/>
      <c r="OXM70" s="73"/>
      <c r="OXN70" s="73"/>
      <c r="OXO70" s="73"/>
      <c r="OXP70" s="73"/>
      <c r="OXQ70" s="73"/>
      <c r="OXR70" s="73"/>
      <c r="OXS70" s="73"/>
      <c r="OXT70" s="73"/>
      <c r="OXU70" s="73"/>
      <c r="OXV70" s="73"/>
      <c r="OXW70" s="73"/>
      <c r="OXX70" s="73"/>
      <c r="OXY70" s="73"/>
      <c r="OXZ70" s="73"/>
      <c r="OYA70" s="73"/>
      <c r="OYB70" s="73"/>
      <c r="OYC70" s="73"/>
      <c r="OYD70" s="73"/>
      <c r="OYE70" s="73"/>
      <c r="OYF70" s="73"/>
      <c r="OYG70" s="73"/>
      <c r="OYH70" s="73"/>
      <c r="OYI70" s="73"/>
      <c r="OYJ70" s="73"/>
      <c r="OYK70" s="73"/>
      <c r="OYL70" s="73"/>
      <c r="OYM70" s="73"/>
      <c r="OYN70" s="73"/>
      <c r="OYO70" s="73"/>
      <c r="OYP70" s="73"/>
      <c r="OYQ70" s="73"/>
      <c r="OYR70" s="73"/>
      <c r="OYS70" s="73"/>
      <c r="OYT70" s="73"/>
      <c r="OYU70" s="73"/>
      <c r="OYV70" s="73"/>
      <c r="OYW70" s="73"/>
      <c r="OYX70" s="73"/>
      <c r="OYY70" s="73"/>
      <c r="OYZ70" s="73"/>
      <c r="OZA70" s="73"/>
      <c r="OZB70" s="73"/>
      <c r="OZC70" s="73"/>
      <c r="OZD70" s="73"/>
      <c r="OZE70" s="73"/>
      <c r="OZF70" s="73"/>
      <c r="OZG70" s="73"/>
      <c r="OZH70" s="73"/>
      <c r="OZI70" s="73"/>
      <c r="OZJ70" s="73"/>
      <c r="OZK70" s="73"/>
      <c r="OZL70" s="73"/>
      <c r="OZM70" s="73"/>
      <c r="OZN70" s="73"/>
      <c r="OZO70" s="73"/>
      <c r="OZP70" s="73"/>
      <c r="OZQ70" s="73"/>
      <c r="OZR70" s="73"/>
      <c r="OZS70" s="73"/>
      <c r="OZT70" s="73"/>
      <c r="OZU70" s="73"/>
      <c r="OZV70" s="73"/>
      <c r="OZW70" s="73"/>
      <c r="OZX70" s="73"/>
      <c r="OZY70" s="73"/>
      <c r="OZZ70" s="73"/>
      <c r="PAA70" s="73"/>
      <c r="PAB70" s="73"/>
      <c r="PAC70" s="73"/>
      <c r="PAD70" s="73"/>
      <c r="PAE70" s="73"/>
      <c r="PAF70" s="73"/>
      <c r="PAG70" s="73"/>
      <c r="PAH70" s="73"/>
      <c r="PAI70" s="73"/>
      <c r="PAJ70" s="73"/>
      <c r="PAK70" s="73"/>
      <c r="PAL70" s="73"/>
      <c r="PAM70" s="73"/>
      <c r="PAN70" s="73"/>
      <c r="PAO70" s="73"/>
      <c r="PAP70" s="73"/>
      <c r="PAQ70" s="73"/>
      <c r="PAR70" s="73"/>
      <c r="PAS70" s="73"/>
      <c r="PAT70" s="73"/>
      <c r="PAU70" s="73"/>
      <c r="PAV70" s="73"/>
      <c r="PAW70" s="73"/>
      <c r="PAX70" s="73"/>
      <c r="PAY70" s="73"/>
      <c r="PAZ70" s="73"/>
      <c r="PBA70" s="73"/>
      <c r="PBB70" s="73"/>
      <c r="PBC70" s="73"/>
      <c r="PBD70" s="73"/>
      <c r="PBE70" s="73"/>
      <c r="PBF70" s="73"/>
      <c r="PBG70" s="73"/>
      <c r="PBH70" s="73"/>
      <c r="PBI70" s="73"/>
      <c r="PBJ70" s="73"/>
      <c r="PBK70" s="73"/>
      <c r="PBL70" s="73"/>
      <c r="PBM70" s="73"/>
      <c r="PBN70" s="73"/>
      <c r="PBO70" s="73"/>
      <c r="PBP70" s="73"/>
      <c r="PBQ70" s="73"/>
      <c r="PBR70" s="73"/>
      <c r="PBS70" s="73"/>
      <c r="PBT70" s="73"/>
      <c r="PBU70" s="73"/>
      <c r="PBV70" s="73"/>
      <c r="PBW70" s="73"/>
      <c r="PBX70" s="73"/>
      <c r="PBY70" s="73"/>
      <c r="PBZ70" s="73"/>
      <c r="PCA70" s="73"/>
      <c r="PCB70" s="73"/>
      <c r="PCC70" s="73"/>
      <c r="PCD70" s="73"/>
      <c r="PCE70" s="73"/>
      <c r="PCF70" s="73"/>
      <c r="PCG70" s="73"/>
      <c r="PCH70" s="73"/>
      <c r="PCI70" s="73"/>
      <c r="PCJ70" s="73"/>
      <c r="PCK70" s="73"/>
      <c r="PCL70" s="73"/>
      <c r="PCM70" s="73"/>
      <c r="PCN70" s="73"/>
      <c r="PCO70" s="73"/>
      <c r="PCP70" s="73"/>
      <c r="PCQ70" s="73"/>
      <c r="PCR70" s="73"/>
      <c r="PCS70" s="73"/>
      <c r="PCT70" s="73"/>
      <c r="PCU70" s="73"/>
      <c r="PCV70" s="73"/>
      <c r="PCW70" s="73"/>
      <c r="PCX70" s="73"/>
      <c r="PCY70" s="73"/>
      <c r="PCZ70" s="73"/>
      <c r="PDA70" s="73"/>
      <c r="PDB70" s="73"/>
      <c r="PDC70" s="73"/>
      <c r="PDD70" s="73"/>
      <c r="PDE70" s="73"/>
      <c r="PDF70" s="73"/>
      <c r="PDG70" s="73"/>
      <c r="PDH70" s="73"/>
      <c r="PDI70" s="73"/>
      <c r="PDJ70" s="73"/>
      <c r="PDK70" s="73"/>
      <c r="PDL70" s="73"/>
      <c r="PDM70" s="73"/>
      <c r="PDN70" s="73"/>
      <c r="PDO70" s="73"/>
      <c r="PDP70" s="73"/>
      <c r="PDQ70" s="73"/>
      <c r="PDR70" s="73"/>
      <c r="PDS70" s="73"/>
      <c r="PDT70" s="73"/>
      <c r="PDU70" s="73"/>
      <c r="PDV70" s="73"/>
      <c r="PDW70" s="73"/>
      <c r="PDX70" s="73"/>
      <c r="PDY70" s="73"/>
      <c r="PDZ70" s="73"/>
      <c r="PEA70" s="73"/>
      <c r="PEB70" s="73"/>
      <c r="PEC70" s="73"/>
      <c r="PED70" s="73"/>
      <c r="PEE70" s="73"/>
      <c r="PEF70" s="73"/>
      <c r="PEG70" s="73"/>
      <c r="PEH70" s="73"/>
      <c r="PEI70" s="73"/>
      <c r="PEJ70" s="73"/>
      <c r="PEK70" s="73"/>
      <c r="PEL70" s="73"/>
      <c r="PEM70" s="73"/>
      <c r="PEN70" s="73"/>
      <c r="PEO70" s="73"/>
      <c r="PEP70" s="73"/>
      <c r="PEQ70" s="73"/>
      <c r="PER70" s="73"/>
      <c r="PES70" s="73"/>
      <c r="PET70" s="73"/>
      <c r="PEU70" s="73"/>
      <c r="PEV70" s="73"/>
      <c r="PEW70" s="73"/>
      <c r="PEX70" s="73"/>
      <c r="PEY70" s="73"/>
      <c r="PEZ70" s="73"/>
      <c r="PFA70" s="73"/>
      <c r="PFB70" s="73"/>
      <c r="PFC70" s="73"/>
      <c r="PFD70" s="73"/>
      <c r="PFE70" s="73"/>
      <c r="PFF70" s="73"/>
      <c r="PFG70" s="73"/>
      <c r="PFH70" s="73"/>
      <c r="PFI70" s="73"/>
      <c r="PFJ70" s="73"/>
      <c r="PFK70" s="73"/>
      <c r="PFL70" s="73"/>
      <c r="PFM70" s="73"/>
      <c r="PFN70" s="73"/>
      <c r="PFO70" s="73"/>
      <c r="PFP70" s="73"/>
      <c r="PFQ70" s="73"/>
      <c r="PFR70" s="73"/>
      <c r="PFS70" s="73"/>
      <c r="PFT70" s="73"/>
      <c r="PFU70" s="73"/>
      <c r="PFV70" s="73"/>
      <c r="PFW70" s="73"/>
      <c r="PFX70" s="73"/>
      <c r="PFY70" s="73"/>
      <c r="PFZ70" s="73"/>
      <c r="PGA70" s="73"/>
      <c r="PGB70" s="73"/>
      <c r="PGC70" s="73"/>
      <c r="PGD70" s="73"/>
      <c r="PGE70" s="73"/>
      <c r="PGF70" s="73"/>
      <c r="PGG70" s="73"/>
      <c r="PGH70" s="73"/>
      <c r="PGI70" s="73"/>
      <c r="PGJ70" s="73"/>
      <c r="PGK70" s="73"/>
      <c r="PGL70" s="73"/>
      <c r="PGM70" s="73"/>
      <c r="PGN70" s="73"/>
      <c r="PGO70" s="73"/>
      <c r="PGP70" s="73"/>
      <c r="PGQ70" s="73"/>
      <c r="PGR70" s="73"/>
      <c r="PGS70" s="73"/>
      <c r="PGT70" s="73"/>
      <c r="PGU70" s="73"/>
      <c r="PGV70" s="73"/>
      <c r="PGW70" s="73"/>
      <c r="PGX70" s="73"/>
      <c r="PGY70" s="73"/>
      <c r="PGZ70" s="73"/>
      <c r="PHA70" s="73"/>
      <c r="PHB70" s="73"/>
      <c r="PHC70" s="73"/>
      <c r="PHD70" s="73"/>
      <c r="PHE70" s="73"/>
      <c r="PHF70" s="73"/>
      <c r="PHG70" s="73"/>
      <c r="PHH70" s="73"/>
      <c r="PHI70" s="73"/>
      <c r="PHJ70" s="73"/>
      <c r="PHK70" s="73"/>
      <c r="PHL70" s="73"/>
      <c r="PHM70" s="73"/>
      <c r="PHN70" s="73"/>
      <c r="PHO70" s="73"/>
      <c r="PHP70" s="73"/>
      <c r="PHQ70" s="73"/>
      <c r="PHR70" s="73"/>
      <c r="PHS70" s="73"/>
      <c r="PHT70" s="73"/>
      <c r="PHU70" s="73"/>
      <c r="PHV70" s="73"/>
      <c r="PHW70" s="73"/>
      <c r="PHX70" s="73"/>
      <c r="PHY70" s="73"/>
      <c r="PHZ70" s="73"/>
      <c r="PIA70" s="73"/>
      <c r="PIB70" s="73"/>
      <c r="PIC70" s="73"/>
      <c r="PID70" s="73"/>
      <c r="PIE70" s="73"/>
      <c r="PIF70" s="73"/>
      <c r="PIG70" s="73"/>
      <c r="PIH70" s="73"/>
      <c r="PII70" s="73"/>
      <c r="PIJ70" s="73"/>
      <c r="PIK70" s="73"/>
      <c r="PIL70" s="73"/>
      <c r="PIM70" s="73"/>
      <c r="PIN70" s="73"/>
      <c r="PIO70" s="73"/>
      <c r="PIP70" s="73"/>
      <c r="PIQ70" s="73"/>
      <c r="PIR70" s="73"/>
      <c r="PIS70" s="73"/>
      <c r="PIT70" s="73"/>
      <c r="PIU70" s="73"/>
      <c r="PIV70" s="73"/>
      <c r="PIW70" s="73"/>
      <c r="PIX70" s="73"/>
      <c r="PIY70" s="73"/>
      <c r="PIZ70" s="73"/>
      <c r="PJA70" s="73"/>
      <c r="PJB70" s="73"/>
      <c r="PJC70" s="73"/>
      <c r="PJD70" s="73"/>
      <c r="PJE70" s="73"/>
      <c r="PJF70" s="73"/>
      <c r="PJG70" s="73"/>
      <c r="PJH70" s="73"/>
      <c r="PJI70" s="73"/>
      <c r="PJJ70" s="73"/>
      <c r="PJK70" s="73"/>
      <c r="PJL70" s="73"/>
      <c r="PJM70" s="73"/>
      <c r="PJN70" s="73"/>
      <c r="PJO70" s="73"/>
      <c r="PJP70" s="73"/>
      <c r="PJQ70" s="73"/>
      <c r="PJR70" s="73"/>
      <c r="PJS70" s="73"/>
      <c r="PJT70" s="73"/>
      <c r="PJU70" s="73"/>
      <c r="PJV70" s="73"/>
      <c r="PJW70" s="73"/>
      <c r="PJX70" s="73"/>
      <c r="PJY70" s="73"/>
      <c r="PJZ70" s="73"/>
      <c r="PKA70" s="73"/>
      <c r="PKB70" s="73"/>
      <c r="PKC70" s="73"/>
      <c r="PKD70" s="73"/>
      <c r="PKE70" s="73"/>
      <c r="PKF70" s="73"/>
      <c r="PKG70" s="73"/>
      <c r="PKH70" s="73"/>
      <c r="PKI70" s="73"/>
      <c r="PKJ70" s="73"/>
      <c r="PKK70" s="73"/>
      <c r="PKL70" s="73"/>
      <c r="PKM70" s="73"/>
      <c r="PKN70" s="73"/>
      <c r="PKO70" s="73"/>
      <c r="PKP70" s="73"/>
      <c r="PKQ70" s="73"/>
      <c r="PKR70" s="73"/>
      <c r="PKS70" s="73"/>
      <c r="PKT70" s="73"/>
      <c r="PKU70" s="73"/>
      <c r="PKV70" s="73"/>
      <c r="PKW70" s="73"/>
      <c r="PKX70" s="73"/>
      <c r="PKY70" s="73"/>
      <c r="PKZ70" s="73"/>
      <c r="PLA70" s="73"/>
      <c r="PLB70" s="73"/>
      <c r="PLC70" s="73"/>
      <c r="PLD70" s="73"/>
      <c r="PLE70" s="73"/>
      <c r="PLF70" s="73"/>
      <c r="PLG70" s="73"/>
      <c r="PLH70" s="73"/>
      <c r="PLI70" s="73"/>
      <c r="PLJ70" s="73"/>
      <c r="PLK70" s="73"/>
      <c r="PLL70" s="73"/>
      <c r="PLM70" s="73"/>
      <c r="PLN70" s="73"/>
      <c r="PLO70" s="73"/>
      <c r="PLP70" s="73"/>
      <c r="PLQ70" s="73"/>
      <c r="PLR70" s="73"/>
      <c r="PLS70" s="73"/>
      <c r="PLT70" s="73"/>
      <c r="PLU70" s="73"/>
      <c r="PLV70" s="73"/>
      <c r="PLW70" s="73"/>
      <c r="PLX70" s="73"/>
      <c r="PLY70" s="73"/>
      <c r="PLZ70" s="73"/>
      <c r="PMA70" s="73"/>
      <c r="PMB70" s="73"/>
      <c r="PMC70" s="73"/>
      <c r="PMD70" s="73"/>
      <c r="PME70" s="73"/>
      <c r="PMF70" s="73"/>
      <c r="PMG70" s="73"/>
      <c r="PMH70" s="73"/>
      <c r="PMI70" s="73"/>
      <c r="PMJ70" s="73"/>
      <c r="PMK70" s="73"/>
      <c r="PML70" s="73"/>
      <c r="PMM70" s="73"/>
      <c r="PMN70" s="73"/>
      <c r="PMO70" s="73"/>
      <c r="PMP70" s="73"/>
      <c r="PMQ70" s="73"/>
      <c r="PMR70" s="73"/>
      <c r="PMS70" s="73"/>
      <c r="PMT70" s="73"/>
      <c r="PMU70" s="73"/>
      <c r="PMV70" s="73"/>
      <c r="PMW70" s="73"/>
      <c r="PMX70" s="73"/>
      <c r="PMY70" s="73"/>
      <c r="PMZ70" s="73"/>
      <c r="PNA70" s="73"/>
      <c r="PNB70" s="73"/>
      <c r="PNC70" s="73"/>
      <c r="PND70" s="73"/>
      <c r="PNE70" s="73"/>
      <c r="PNF70" s="73"/>
      <c r="PNG70" s="73"/>
      <c r="PNH70" s="73"/>
      <c r="PNI70" s="73"/>
      <c r="PNJ70" s="73"/>
      <c r="PNK70" s="73"/>
      <c r="PNL70" s="73"/>
      <c r="PNM70" s="73"/>
      <c r="PNN70" s="73"/>
      <c r="PNO70" s="73"/>
      <c r="PNP70" s="73"/>
      <c r="PNQ70" s="73"/>
      <c r="PNR70" s="73"/>
      <c r="PNS70" s="73"/>
      <c r="PNT70" s="73"/>
      <c r="PNU70" s="73"/>
      <c r="PNV70" s="73"/>
      <c r="PNW70" s="73"/>
      <c r="PNX70" s="73"/>
      <c r="PNY70" s="73"/>
      <c r="PNZ70" s="73"/>
      <c r="POA70" s="73"/>
      <c r="POB70" s="73"/>
      <c r="POC70" s="73"/>
      <c r="POD70" s="73"/>
      <c r="POE70" s="73"/>
      <c r="POF70" s="73"/>
      <c r="POG70" s="73"/>
      <c r="POH70" s="73"/>
      <c r="POI70" s="73"/>
      <c r="POJ70" s="73"/>
      <c r="POK70" s="73"/>
      <c r="POL70" s="73"/>
      <c r="POM70" s="73"/>
      <c r="PON70" s="73"/>
      <c r="POO70" s="73"/>
      <c r="POP70" s="73"/>
      <c r="POQ70" s="73"/>
      <c r="POR70" s="73"/>
      <c r="POS70" s="73"/>
      <c r="POT70" s="73"/>
      <c r="POU70" s="73"/>
      <c r="POV70" s="73"/>
      <c r="POW70" s="73"/>
      <c r="POX70" s="73"/>
      <c r="POY70" s="73"/>
      <c r="POZ70" s="73"/>
      <c r="PPA70" s="73"/>
      <c r="PPB70" s="73"/>
      <c r="PPC70" s="73"/>
      <c r="PPD70" s="73"/>
      <c r="PPE70" s="73"/>
      <c r="PPF70" s="73"/>
      <c r="PPG70" s="73"/>
      <c r="PPH70" s="73"/>
      <c r="PPI70" s="73"/>
      <c r="PPJ70" s="73"/>
      <c r="PPK70" s="73"/>
      <c r="PPL70" s="73"/>
      <c r="PPM70" s="73"/>
      <c r="PPN70" s="73"/>
      <c r="PPO70" s="73"/>
      <c r="PPP70" s="73"/>
      <c r="PPQ70" s="73"/>
      <c r="PPR70" s="73"/>
      <c r="PPS70" s="73"/>
      <c r="PPT70" s="73"/>
      <c r="PPU70" s="73"/>
      <c r="PPV70" s="73"/>
      <c r="PPW70" s="73"/>
      <c r="PPX70" s="73"/>
      <c r="PPY70" s="73"/>
      <c r="PPZ70" s="73"/>
      <c r="PQA70" s="73"/>
      <c r="PQB70" s="73"/>
      <c r="PQC70" s="73"/>
      <c r="PQD70" s="73"/>
      <c r="PQE70" s="73"/>
      <c r="PQF70" s="73"/>
      <c r="PQG70" s="73"/>
      <c r="PQH70" s="73"/>
      <c r="PQI70" s="73"/>
      <c r="PQJ70" s="73"/>
      <c r="PQK70" s="73"/>
      <c r="PQL70" s="73"/>
      <c r="PQM70" s="73"/>
      <c r="PQN70" s="73"/>
      <c r="PQO70" s="73"/>
      <c r="PQP70" s="73"/>
      <c r="PQQ70" s="73"/>
      <c r="PQR70" s="73"/>
      <c r="PQS70" s="73"/>
      <c r="PQT70" s="73"/>
      <c r="PQU70" s="73"/>
      <c r="PQV70" s="73"/>
      <c r="PQW70" s="73"/>
      <c r="PQX70" s="73"/>
      <c r="PQY70" s="73"/>
      <c r="PQZ70" s="73"/>
      <c r="PRA70" s="73"/>
      <c r="PRB70" s="73"/>
      <c r="PRC70" s="73"/>
      <c r="PRD70" s="73"/>
      <c r="PRE70" s="73"/>
      <c r="PRF70" s="73"/>
      <c r="PRG70" s="73"/>
      <c r="PRH70" s="73"/>
      <c r="PRI70" s="73"/>
      <c r="PRJ70" s="73"/>
      <c r="PRK70" s="73"/>
      <c r="PRL70" s="73"/>
      <c r="PRM70" s="73"/>
      <c r="PRN70" s="73"/>
      <c r="PRO70" s="73"/>
      <c r="PRP70" s="73"/>
      <c r="PRQ70" s="73"/>
      <c r="PRR70" s="73"/>
      <c r="PRS70" s="73"/>
      <c r="PRT70" s="73"/>
      <c r="PRU70" s="73"/>
      <c r="PRV70" s="73"/>
      <c r="PRW70" s="73"/>
      <c r="PRX70" s="73"/>
      <c r="PRY70" s="73"/>
      <c r="PRZ70" s="73"/>
      <c r="PSA70" s="73"/>
      <c r="PSB70" s="73"/>
      <c r="PSC70" s="73"/>
      <c r="PSD70" s="73"/>
      <c r="PSE70" s="73"/>
      <c r="PSF70" s="73"/>
      <c r="PSG70" s="73"/>
      <c r="PSH70" s="73"/>
      <c r="PSI70" s="73"/>
      <c r="PSJ70" s="73"/>
      <c r="PSK70" s="73"/>
      <c r="PSL70" s="73"/>
      <c r="PSM70" s="73"/>
      <c r="PSN70" s="73"/>
      <c r="PSO70" s="73"/>
      <c r="PSP70" s="73"/>
      <c r="PSQ70" s="73"/>
      <c r="PSR70" s="73"/>
      <c r="PSS70" s="73"/>
      <c r="PST70" s="73"/>
      <c r="PSU70" s="73"/>
      <c r="PSV70" s="73"/>
      <c r="PSW70" s="73"/>
      <c r="PSX70" s="73"/>
      <c r="PSY70" s="73"/>
      <c r="PSZ70" s="73"/>
      <c r="PTA70" s="73"/>
      <c r="PTB70" s="73"/>
      <c r="PTC70" s="73"/>
      <c r="PTD70" s="73"/>
      <c r="PTE70" s="73"/>
      <c r="PTF70" s="73"/>
      <c r="PTG70" s="73"/>
      <c r="PTH70" s="73"/>
      <c r="PTI70" s="73"/>
      <c r="PTJ70" s="73"/>
      <c r="PTK70" s="73"/>
      <c r="PTL70" s="73"/>
      <c r="PTM70" s="73"/>
      <c r="PTN70" s="73"/>
      <c r="PTO70" s="73"/>
      <c r="PTP70" s="73"/>
      <c r="PTQ70" s="73"/>
      <c r="PTR70" s="73"/>
      <c r="PTS70" s="73"/>
      <c r="PTT70" s="73"/>
      <c r="PTU70" s="73"/>
      <c r="PTV70" s="73"/>
      <c r="PTW70" s="73"/>
      <c r="PTX70" s="73"/>
      <c r="PTY70" s="73"/>
      <c r="PTZ70" s="73"/>
      <c r="PUA70" s="73"/>
      <c r="PUB70" s="73"/>
      <c r="PUC70" s="73"/>
      <c r="PUD70" s="73"/>
      <c r="PUE70" s="73"/>
      <c r="PUF70" s="73"/>
      <c r="PUG70" s="73"/>
      <c r="PUH70" s="73"/>
      <c r="PUI70" s="73"/>
      <c r="PUJ70" s="73"/>
      <c r="PUK70" s="73"/>
      <c r="PUL70" s="73"/>
      <c r="PUM70" s="73"/>
      <c r="PUN70" s="73"/>
      <c r="PUO70" s="73"/>
      <c r="PUP70" s="73"/>
      <c r="PUQ70" s="73"/>
      <c r="PUR70" s="73"/>
      <c r="PUS70" s="73"/>
      <c r="PUT70" s="73"/>
      <c r="PUU70" s="73"/>
      <c r="PUV70" s="73"/>
      <c r="PUW70" s="73"/>
      <c r="PUX70" s="73"/>
      <c r="PUY70" s="73"/>
      <c r="PUZ70" s="73"/>
      <c r="PVA70" s="73"/>
      <c r="PVB70" s="73"/>
      <c r="PVC70" s="73"/>
      <c r="PVD70" s="73"/>
      <c r="PVE70" s="73"/>
      <c r="PVF70" s="73"/>
      <c r="PVG70" s="73"/>
      <c r="PVH70" s="73"/>
      <c r="PVI70" s="73"/>
      <c r="PVJ70" s="73"/>
      <c r="PVK70" s="73"/>
      <c r="PVL70" s="73"/>
      <c r="PVM70" s="73"/>
      <c r="PVN70" s="73"/>
      <c r="PVO70" s="73"/>
      <c r="PVP70" s="73"/>
      <c r="PVQ70" s="73"/>
      <c r="PVR70" s="73"/>
      <c r="PVS70" s="73"/>
      <c r="PVT70" s="73"/>
      <c r="PVU70" s="73"/>
      <c r="PVV70" s="73"/>
      <c r="PVW70" s="73"/>
      <c r="PVX70" s="73"/>
      <c r="PVY70" s="73"/>
      <c r="PVZ70" s="73"/>
      <c r="PWA70" s="73"/>
      <c r="PWB70" s="73"/>
      <c r="PWC70" s="73"/>
      <c r="PWD70" s="73"/>
      <c r="PWE70" s="73"/>
      <c r="PWF70" s="73"/>
      <c r="PWG70" s="73"/>
      <c r="PWH70" s="73"/>
      <c r="PWI70" s="73"/>
      <c r="PWJ70" s="73"/>
      <c r="PWK70" s="73"/>
      <c r="PWL70" s="73"/>
      <c r="PWM70" s="73"/>
      <c r="PWN70" s="73"/>
      <c r="PWO70" s="73"/>
      <c r="PWP70" s="73"/>
      <c r="PWQ70" s="73"/>
      <c r="PWR70" s="73"/>
      <c r="PWS70" s="73"/>
      <c r="PWT70" s="73"/>
      <c r="PWU70" s="73"/>
      <c r="PWV70" s="73"/>
      <c r="PWW70" s="73"/>
      <c r="PWX70" s="73"/>
      <c r="PWY70" s="73"/>
      <c r="PWZ70" s="73"/>
      <c r="PXA70" s="73"/>
      <c r="PXB70" s="73"/>
      <c r="PXC70" s="73"/>
      <c r="PXD70" s="73"/>
      <c r="PXE70" s="73"/>
      <c r="PXF70" s="73"/>
      <c r="PXG70" s="73"/>
      <c r="PXH70" s="73"/>
      <c r="PXI70" s="73"/>
      <c r="PXJ70" s="73"/>
      <c r="PXK70" s="73"/>
      <c r="PXL70" s="73"/>
      <c r="PXM70" s="73"/>
      <c r="PXN70" s="73"/>
      <c r="PXO70" s="73"/>
      <c r="PXP70" s="73"/>
      <c r="PXQ70" s="73"/>
      <c r="PXR70" s="73"/>
      <c r="PXS70" s="73"/>
      <c r="PXT70" s="73"/>
      <c r="PXU70" s="73"/>
      <c r="PXV70" s="73"/>
      <c r="PXW70" s="73"/>
      <c r="PXX70" s="73"/>
      <c r="PXY70" s="73"/>
      <c r="PXZ70" s="73"/>
      <c r="PYA70" s="73"/>
      <c r="PYB70" s="73"/>
      <c r="PYC70" s="73"/>
      <c r="PYD70" s="73"/>
      <c r="PYE70" s="73"/>
      <c r="PYF70" s="73"/>
      <c r="PYG70" s="73"/>
      <c r="PYH70" s="73"/>
      <c r="PYI70" s="73"/>
      <c r="PYJ70" s="73"/>
      <c r="PYK70" s="73"/>
      <c r="PYL70" s="73"/>
      <c r="PYM70" s="73"/>
      <c r="PYN70" s="73"/>
      <c r="PYO70" s="73"/>
      <c r="PYP70" s="73"/>
      <c r="PYQ70" s="73"/>
      <c r="PYR70" s="73"/>
      <c r="PYS70" s="73"/>
      <c r="PYT70" s="73"/>
      <c r="PYU70" s="73"/>
      <c r="PYV70" s="73"/>
      <c r="PYW70" s="73"/>
      <c r="PYX70" s="73"/>
      <c r="PYY70" s="73"/>
      <c r="PYZ70" s="73"/>
      <c r="PZA70" s="73"/>
      <c r="PZB70" s="73"/>
      <c r="PZC70" s="73"/>
      <c r="PZD70" s="73"/>
      <c r="PZE70" s="73"/>
      <c r="PZF70" s="73"/>
      <c r="PZG70" s="73"/>
      <c r="PZH70" s="73"/>
      <c r="PZI70" s="73"/>
      <c r="PZJ70" s="73"/>
      <c r="PZK70" s="73"/>
      <c r="PZL70" s="73"/>
      <c r="PZM70" s="73"/>
      <c r="PZN70" s="73"/>
      <c r="PZO70" s="73"/>
      <c r="PZP70" s="73"/>
      <c r="PZQ70" s="73"/>
      <c r="PZR70" s="73"/>
      <c r="PZS70" s="73"/>
      <c r="PZT70" s="73"/>
      <c r="PZU70" s="73"/>
      <c r="PZV70" s="73"/>
      <c r="PZW70" s="73"/>
      <c r="PZX70" s="73"/>
      <c r="PZY70" s="73"/>
      <c r="PZZ70" s="73"/>
      <c r="QAA70" s="73"/>
      <c r="QAB70" s="73"/>
      <c r="QAC70" s="73"/>
      <c r="QAD70" s="73"/>
      <c r="QAE70" s="73"/>
      <c r="QAF70" s="73"/>
      <c r="QAG70" s="73"/>
      <c r="QAH70" s="73"/>
      <c r="QAI70" s="73"/>
      <c r="QAJ70" s="73"/>
      <c r="QAK70" s="73"/>
      <c r="QAL70" s="73"/>
      <c r="QAM70" s="73"/>
      <c r="QAN70" s="73"/>
      <c r="QAO70" s="73"/>
      <c r="QAP70" s="73"/>
      <c r="QAQ70" s="73"/>
      <c r="QAR70" s="73"/>
      <c r="QAS70" s="73"/>
      <c r="QAT70" s="73"/>
      <c r="QAU70" s="73"/>
      <c r="QAV70" s="73"/>
      <c r="QAW70" s="73"/>
      <c r="QAX70" s="73"/>
      <c r="QAY70" s="73"/>
      <c r="QAZ70" s="73"/>
      <c r="QBA70" s="73"/>
      <c r="QBB70" s="73"/>
      <c r="QBC70" s="73"/>
      <c r="QBD70" s="73"/>
      <c r="QBE70" s="73"/>
      <c r="QBF70" s="73"/>
      <c r="QBG70" s="73"/>
      <c r="QBH70" s="73"/>
      <c r="QBI70" s="73"/>
      <c r="QBJ70" s="73"/>
      <c r="QBK70" s="73"/>
      <c r="QBL70" s="73"/>
      <c r="QBM70" s="73"/>
      <c r="QBN70" s="73"/>
      <c r="QBO70" s="73"/>
      <c r="QBP70" s="73"/>
      <c r="QBQ70" s="73"/>
      <c r="QBR70" s="73"/>
      <c r="QBS70" s="73"/>
      <c r="QBT70" s="73"/>
      <c r="QBU70" s="73"/>
      <c r="QBV70" s="73"/>
      <c r="QBW70" s="73"/>
      <c r="QBX70" s="73"/>
      <c r="QBY70" s="73"/>
      <c r="QBZ70" s="73"/>
      <c r="QCA70" s="73"/>
      <c r="QCB70" s="73"/>
      <c r="QCC70" s="73"/>
      <c r="QCD70" s="73"/>
      <c r="QCE70" s="73"/>
      <c r="QCF70" s="73"/>
      <c r="QCG70" s="73"/>
      <c r="QCH70" s="73"/>
      <c r="QCI70" s="73"/>
      <c r="QCJ70" s="73"/>
      <c r="QCK70" s="73"/>
      <c r="QCL70" s="73"/>
      <c r="QCM70" s="73"/>
      <c r="QCN70" s="73"/>
      <c r="QCO70" s="73"/>
      <c r="QCP70" s="73"/>
      <c r="QCQ70" s="73"/>
      <c r="QCR70" s="73"/>
      <c r="QCS70" s="73"/>
      <c r="QCT70" s="73"/>
      <c r="QCU70" s="73"/>
      <c r="QCV70" s="73"/>
      <c r="QCW70" s="73"/>
      <c r="QCX70" s="73"/>
      <c r="QCY70" s="73"/>
      <c r="QCZ70" s="73"/>
      <c r="QDA70" s="73"/>
      <c r="QDB70" s="73"/>
      <c r="QDC70" s="73"/>
      <c r="QDD70" s="73"/>
      <c r="QDE70" s="73"/>
      <c r="QDF70" s="73"/>
      <c r="QDG70" s="73"/>
      <c r="QDH70" s="73"/>
      <c r="QDI70" s="73"/>
      <c r="QDJ70" s="73"/>
      <c r="QDK70" s="73"/>
      <c r="QDL70" s="73"/>
      <c r="QDM70" s="73"/>
      <c r="QDN70" s="73"/>
      <c r="QDO70" s="73"/>
      <c r="QDP70" s="73"/>
      <c r="QDQ70" s="73"/>
      <c r="QDR70" s="73"/>
      <c r="QDS70" s="73"/>
      <c r="QDT70" s="73"/>
      <c r="QDU70" s="73"/>
      <c r="QDV70" s="73"/>
      <c r="QDW70" s="73"/>
      <c r="QDX70" s="73"/>
      <c r="QDY70" s="73"/>
      <c r="QDZ70" s="73"/>
      <c r="QEA70" s="73"/>
      <c r="QEB70" s="73"/>
      <c r="QEC70" s="73"/>
      <c r="QED70" s="73"/>
      <c r="QEE70" s="73"/>
      <c r="QEF70" s="73"/>
      <c r="QEG70" s="73"/>
      <c r="QEH70" s="73"/>
      <c r="QEI70" s="73"/>
      <c r="QEJ70" s="73"/>
      <c r="QEK70" s="73"/>
      <c r="QEL70" s="73"/>
      <c r="QEM70" s="73"/>
      <c r="QEN70" s="73"/>
      <c r="QEO70" s="73"/>
      <c r="QEP70" s="73"/>
      <c r="QEQ70" s="73"/>
      <c r="QER70" s="73"/>
      <c r="QES70" s="73"/>
      <c r="QET70" s="73"/>
      <c r="QEU70" s="73"/>
      <c r="QEV70" s="73"/>
      <c r="QEW70" s="73"/>
      <c r="QEX70" s="73"/>
      <c r="QEY70" s="73"/>
      <c r="QEZ70" s="73"/>
      <c r="QFA70" s="73"/>
      <c r="QFB70" s="73"/>
      <c r="QFC70" s="73"/>
      <c r="QFD70" s="73"/>
      <c r="QFE70" s="73"/>
      <c r="QFF70" s="73"/>
      <c r="QFG70" s="73"/>
      <c r="QFH70" s="73"/>
      <c r="QFI70" s="73"/>
      <c r="QFJ70" s="73"/>
      <c r="QFK70" s="73"/>
      <c r="QFL70" s="73"/>
      <c r="QFM70" s="73"/>
      <c r="QFN70" s="73"/>
      <c r="QFO70" s="73"/>
      <c r="QFP70" s="73"/>
      <c r="QFQ70" s="73"/>
      <c r="QFR70" s="73"/>
      <c r="QFS70" s="73"/>
      <c r="QFT70" s="73"/>
      <c r="QFU70" s="73"/>
      <c r="QFV70" s="73"/>
      <c r="QFW70" s="73"/>
      <c r="QFX70" s="73"/>
      <c r="QFY70" s="73"/>
      <c r="QFZ70" s="73"/>
      <c r="QGA70" s="73"/>
      <c r="QGB70" s="73"/>
      <c r="QGC70" s="73"/>
      <c r="QGD70" s="73"/>
      <c r="QGE70" s="73"/>
      <c r="QGF70" s="73"/>
      <c r="QGG70" s="73"/>
      <c r="QGH70" s="73"/>
      <c r="QGI70" s="73"/>
      <c r="QGJ70" s="73"/>
      <c r="QGK70" s="73"/>
      <c r="QGL70" s="73"/>
      <c r="QGM70" s="73"/>
      <c r="QGN70" s="73"/>
      <c r="QGO70" s="73"/>
      <c r="QGP70" s="73"/>
      <c r="QGQ70" s="73"/>
      <c r="QGR70" s="73"/>
      <c r="QGS70" s="73"/>
      <c r="QGT70" s="73"/>
      <c r="QGU70" s="73"/>
      <c r="QGV70" s="73"/>
      <c r="QGW70" s="73"/>
      <c r="QGX70" s="73"/>
      <c r="QGY70" s="73"/>
      <c r="QGZ70" s="73"/>
      <c r="QHA70" s="73"/>
      <c r="QHB70" s="73"/>
      <c r="QHC70" s="73"/>
      <c r="QHD70" s="73"/>
      <c r="QHE70" s="73"/>
      <c r="QHF70" s="73"/>
      <c r="QHG70" s="73"/>
      <c r="QHH70" s="73"/>
      <c r="QHI70" s="73"/>
      <c r="QHJ70" s="73"/>
      <c r="QHK70" s="73"/>
      <c r="QHL70" s="73"/>
      <c r="QHM70" s="73"/>
      <c r="QHN70" s="73"/>
      <c r="QHO70" s="73"/>
      <c r="QHP70" s="73"/>
      <c r="QHQ70" s="73"/>
      <c r="QHR70" s="73"/>
      <c r="QHS70" s="73"/>
      <c r="QHT70" s="73"/>
      <c r="QHU70" s="73"/>
      <c r="QHV70" s="73"/>
      <c r="QHW70" s="73"/>
      <c r="QHX70" s="73"/>
      <c r="QHY70" s="73"/>
      <c r="QHZ70" s="73"/>
      <c r="QIA70" s="73"/>
      <c r="QIB70" s="73"/>
      <c r="QIC70" s="73"/>
      <c r="QID70" s="73"/>
      <c r="QIE70" s="73"/>
      <c r="QIF70" s="73"/>
      <c r="QIG70" s="73"/>
      <c r="QIH70" s="73"/>
      <c r="QII70" s="73"/>
      <c r="QIJ70" s="73"/>
      <c r="QIK70" s="73"/>
      <c r="QIL70" s="73"/>
      <c r="QIM70" s="73"/>
      <c r="QIN70" s="73"/>
      <c r="QIO70" s="73"/>
      <c r="QIP70" s="73"/>
      <c r="QIQ70" s="73"/>
      <c r="QIR70" s="73"/>
      <c r="QIS70" s="73"/>
      <c r="QIT70" s="73"/>
      <c r="QIU70" s="73"/>
      <c r="QIV70" s="73"/>
      <c r="QIW70" s="73"/>
      <c r="QIX70" s="73"/>
      <c r="QIY70" s="73"/>
      <c r="QIZ70" s="73"/>
      <c r="QJA70" s="73"/>
      <c r="QJB70" s="73"/>
      <c r="QJC70" s="73"/>
      <c r="QJD70" s="73"/>
      <c r="QJE70" s="73"/>
      <c r="QJF70" s="73"/>
      <c r="QJG70" s="73"/>
      <c r="QJH70" s="73"/>
      <c r="QJI70" s="73"/>
      <c r="QJJ70" s="73"/>
      <c r="QJK70" s="73"/>
      <c r="QJL70" s="73"/>
      <c r="QJM70" s="73"/>
      <c r="QJN70" s="73"/>
      <c r="QJO70" s="73"/>
      <c r="QJP70" s="73"/>
      <c r="QJQ70" s="73"/>
      <c r="QJR70" s="73"/>
      <c r="QJS70" s="73"/>
      <c r="QJT70" s="73"/>
      <c r="QJU70" s="73"/>
      <c r="QJV70" s="73"/>
      <c r="QJW70" s="73"/>
      <c r="QJX70" s="73"/>
      <c r="QJY70" s="73"/>
      <c r="QJZ70" s="73"/>
      <c r="QKA70" s="73"/>
      <c r="QKB70" s="73"/>
      <c r="QKC70" s="73"/>
      <c r="QKD70" s="73"/>
      <c r="QKE70" s="73"/>
      <c r="QKF70" s="73"/>
      <c r="QKG70" s="73"/>
      <c r="QKH70" s="73"/>
      <c r="QKI70" s="73"/>
      <c r="QKJ70" s="73"/>
      <c r="QKK70" s="73"/>
      <c r="QKL70" s="73"/>
      <c r="QKM70" s="73"/>
      <c r="QKN70" s="73"/>
      <c r="QKO70" s="73"/>
      <c r="QKP70" s="73"/>
      <c r="QKQ70" s="73"/>
      <c r="QKR70" s="73"/>
      <c r="QKS70" s="73"/>
      <c r="QKT70" s="73"/>
      <c r="QKU70" s="73"/>
      <c r="QKV70" s="73"/>
      <c r="QKW70" s="73"/>
      <c r="QKX70" s="73"/>
      <c r="QKY70" s="73"/>
      <c r="QKZ70" s="73"/>
      <c r="QLA70" s="73"/>
      <c r="QLB70" s="73"/>
      <c r="QLC70" s="73"/>
      <c r="QLD70" s="73"/>
      <c r="QLE70" s="73"/>
      <c r="QLF70" s="73"/>
      <c r="QLG70" s="73"/>
      <c r="QLH70" s="73"/>
      <c r="QLI70" s="73"/>
      <c r="QLJ70" s="73"/>
      <c r="QLK70" s="73"/>
      <c r="QLL70" s="73"/>
      <c r="QLM70" s="73"/>
      <c r="QLN70" s="73"/>
      <c r="QLO70" s="73"/>
      <c r="QLP70" s="73"/>
      <c r="QLQ70" s="73"/>
      <c r="QLR70" s="73"/>
      <c r="QLS70" s="73"/>
      <c r="QLT70" s="73"/>
      <c r="QLU70" s="73"/>
      <c r="QLV70" s="73"/>
      <c r="QLW70" s="73"/>
      <c r="QLX70" s="73"/>
      <c r="QLY70" s="73"/>
      <c r="QLZ70" s="73"/>
      <c r="QMA70" s="73"/>
      <c r="QMB70" s="73"/>
      <c r="QMC70" s="73"/>
      <c r="QMD70" s="73"/>
      <c r="QME70" s="73"/>
      <c r="QMF70" s="73"/>
      <c r="QMG70" s="73"/>
      <c r="QMH70" s="73"/>
      <c r="QMI70" s="73"/>
      <c r="QMJ70" s="73"/>
      <c r="QMK70" s="73"/>
      <c r="QML70" s="73"/>
      <c r="QMM70" s="73"/>
      <c r="QMN70" s="73"/>
      <c r="QMO70" s="73"/>
      <c r="QMP70" s="73"/>
      <c r="QMQ70" s="73"/>
      <c r="QMR70" s="73"/>
      <c r="QMS70" s="73"/>
      <c r="QMT70" s="73"/>
      <c r="QMU70" s="73"/>
      <c r="QMV70" s="73"/>
      <c r="QMW70" s="73"/>
      <c r="QMX70" s="73"/>
      <c r="QMY70" s="73"/>
      <c r="QMZ70" s="73"/>
      <c r="QNA70" s="73"/>
      <c r="QNB70" s="73"/>
      <c r="QNC70" s="73"/>
      <c r="QND70" s="73"/>
      <c r="QNE70" s="73"/>
      <c r="QNF70" s="73"/>
      <c r="QNG70" s="73"/>
      <c r="QNH70" s="73"/>
      <c r="QNI70" s="73"/>
      <c r="QNJ70" s="73"/>
      <c r="QNK70" s="73"/>
      <c r="QNL70" s="73"/>
      <c r="QNM70" s="73"/>
      <c r="QNN70" s="73"/>
      <c r="QNO70" s="73"/>
      <c r="QNP70" s="73"/>
      <c r="QNQ70" s="73"/>
      <c r="QNR70" s="73"/>
      <c r="QNS70" s="73"/>
      <c r="QNT70" s="73"/>
      <c r="QNU70" s="73"/>
      <c r="QNV70" s="73"/>
      <c r="QNW70" s="73"/>
      <c r="QNX70" s="73"/>
      <c r="QNY70" s="73"/>
      <c r="QNZ70" s="73"/>
      <c r="QOA70" s="73"/>
      <c r="QOB70" s="73"/>
      <c r="QOC70" s="73"/>
      <c r="QOD70" s="73"/>
      <c r="QOE70" s="73"/>
      <c r="QOF70" s="73"/>
      <c r="QOG70" s="73"/>
      <c r="QOH70" s="73"/>
      <c r="QOI70" s="73"/>
      <c r="QOJ70" s="73"/>
      <c r="QOK70" s="73"/>
      <c r="QOL70" s="73"/>
      <c r="QOM70" s="73"/>
      <c r="QON70" s="73"/>
      <c r="QOO70" s="73"/>
      <c r="QOP70" s="73"/>
      <c r="QOQ70" s="73"/>
      <c r="QOR70" s="73"/>
      <c r="QOS70" s="73"/>
      <c r="QOT70" s="73"/>
      <c r="QOU70" s="73"/>
      <c r="QOV70" s="73"/>
      <c r="QOW70" s="73"/>
      <c r="QOX70" s="73"/>
      <c r="QOY70" s="73"/>
      <c r="QOZ70" s="73"/>
      <c r="QPA70" s="73"/>
      <c r="QPB70" s="73"/>
      <c r="QPC70" s="73"/>
      <c r="QPD70" s="73"/>
      <c r="QPE70" s="73"/>
      <c r="QPF70" s="73"/>
      <c r="QPG70" s="73"/>
      <c r="QPH70" s="73"/>
      <c r="QPI70" s="73"/>
      <c r="QPJ70" s="73"/>
      <c r="QPK70" s="73"/>
      <c r="QPL70" s="73"/>
      <c r="QPM70" s="73"/>
      <c r="QPN70" s="73"/>
      <c r="QPO70" s="73"/>
      <c r="QPP70" s="73"/>
      <c r="QPQ70" s="73"/>
      <c r="QPR70" s="73"/>
      <c r="QPS70" s="73"/>
      <c r="QPT70" s="73"/>
      <c r="QPU70" s="73"/>
      <c r="QPV70" s="73"/>
      <c r="QPW70" s="73"/>
      <c r="QPX70" s="73"/>
      <c r="QPY70" s="73"/>
      <c r="QPZ70" s="73"/>
      <c r="QQA70" s="73"/>
      <c r="QQB70" s="73"/>
      <c r="QQC70" s="73"/>
      <c r="QQD70" s="73"/>
      <c r="QQE70" s="73"/>
      <c r="QQF70" s="73"/>
      <c r="QQG70" s="73"/>
      <c r="QQH70" s="73"/>
      <c r="QQI70" s="73"/>
      <c r="QQJ70" s="73"/>
      <c r="QQK70" s="73"/>
      <c r="QQL70" s="73"/>
      <c r="QQM70" s="73"/>
      <c r="QQN70" s="73"/>
      <c r="QQO70" s="73"/>
      <c r="QQP70" s="73"/>
      <c r="QQQ70" s="73"/>
      <c r="QQR70" s="73"/>
      <c r="QQS70" s="73"/>
      <c r="QQT70" s="73"/>
      <c r="QQU70" s="73"/>
      <c r="QQV70" s="73"/>
      <c r="QQW70" s="73"/>
      <c r="QQX70" s="73"/>
      <c r="QQY70" s="73"/>
      <c r="QQZ70" s="73"/>
      <c r="QRA70" s="73"/>
      <c r="QRB70" s="73"/>
      <c r="QRC70" s="73"/>
      <c r="QRD70" s="73"/>
      <c r="QRE70" s="73"/>
      <c r="QRF70" s="73"/>
      <c r="QRG70" s="73"/>
      <c r="QRH70" s="73"/>
      <c r="QRI70" s="73"/>
      <c r="QRJ70" s="73"/>
      <c r="QRK70" s="73"/>
      <c r="QRL70" s="73"/>
      <c r="QRM70" s="73"/>
      <c r="QRN70" s="73"/>
      <c r="QRO70" s="73"/>
      <c r="QRP70" s="73"/>
      <c r="QRQ70" s="73"/>
      <c r="QRR70" s="73"/>
      <c r="QRS70" s="73"/>
      <c r="QRT70" s="73"/>
      <c r="QRU70" s="73"/>
      <c r="QRV70" s="73"/>
      <c r="QRW70" s="73"/>
      <c r="QRX70" s="73"/>
      <c r="QRY70" s="73"/>
      <c r="QRZ70" s="73"/>
      <c r="QSA70" s="73"/>
      <c r="QSB70" s="73"/>
      <c r="QSC70" s="73"/>
      <c r="QSD70" s="73"/>
      <c r="QSE70" s="73"/>
      <c r="QSF70" s="73"/>
      <c r="QSG70" s="73"/>
      <c r="QSH70" s="73"/>
      <c r="QSI70" s="73"/>
      <c r="QSJ70" s="73"/>
      <c r="QSK70" s="73"/>
      <c r="QSL70" s="73"/>
      <c r="QSM70" s="73"/>
      <c r="QSN70" s="73"/>
      <c r="QSO70" s="73"/>
      <c r="QSP70" s="73"/>
      <c r="QSQ70" s="73"/>
      <c r="QSR70" s="73"/>
      <c r="QSS70" s="73"/>
      <c r="QST70" s="73"/>
      <c r="QSU70" s="73"/>
      <c r="QSV70" s="73"/>
      <c r="QSW70" s="73"/>
      <c r="QSX70" s="73"/>
      <c r="QSY70" s="73"/>
      <c r="QSZ70" s="73"/>
      <c r="QTA70" s="73"/>
      <c r="QTB70" s="73"/>
      <c r="QTC70" s="73"/>
      <c r="QTD70" s="73"/>
      <c r="QTE70" s="73"/>
      <c r="QTF70" s="73"/>
      <c r="QTG70" s="73"/>
      <c r="QTH70" s="73"/>
      <c r="QTI70" s="73"/>
      <c r="QTJ70" s="73"/>
      <c r="QTK70" s="73"/>
      <c r="QTL70" s="73"/>
      <c r="QTM70" s="73"/>
      <c r="QTN70" s="73"/>
      <c r="QTO70" s="73"/>
      <c r="QTP70" s="73"/>
      <c r="QTQ70" s="73"/>
      <c r="QTR70" s="73"/>
      <c r="QTS70" s="73"/>
      <c r="QTT70" s="73"/>
      <c r="QTU70" s="73"/>
      <c r="QTV70" s="73"/>
      <c r="QTW70" s="73"/>
      <c r="QTX70" s="73"/>
      <c r="QTY70" s="73"/>
      <c r="QTZ70" s="73"/>
      <c r="QUA70" s="73"/>
      <c r="QUB70" s="73"/>
      <c r="QUC70" s="73"/>
      <c r="QUD70" s="73"/>
      <c r="QUE70" s="73"/>
      <c r="QUF70" s="73"/>
      <c r="QUG70" s="73"/>
      <c r="QUH70" s="73"/>
      <c r="QUI70" s="73"/>
      <c r="QUJ70" s="73"/>
      <c r="QUK70" s="73"/>
      <c r="QUL70" s="73"/>
      <c r="QUM70" s="73"/>
      <c r="QUN70" s="73"/>
      <c r="QUO70" s="73"/>
      <c r="QUP70" s="73"/>
      <c r="QUQ70" s="73"/>
      <c r="QUR70" s="73"/>
      <c r="QUS70" s="73"/>
      <c r="QUT70" s="73"/>
      <c r="QUU70" s="73"/>
      <c r="QUV70" s="73"/>
      <c r="QUW70" s="73"/>
      <c r="QUX70" s="73"/>
      <c r="QUY70" s="73"/>
      <c r="QUZ70" s="73"/>
      <c r="QVA70" s="73"/>
      <c r="QVB70" s="73"/>
      <c r="QVC70" s="73"/>
      <c r="QVD70" s="73"/>
      <c r="QVE70" s="73"/>
      <c r="QVF70" s="73"/>
      <c r="QVG70" s="73"/>
      <c r="QVH70" s="73"/>
      <c r="QVI70" s="73"/>
      <c r="QVJ70" s="73"/>
      <c r="QVK70" s="73"/>
      <c r="QVL70" s="73"/>
      <c r="QVM70" s="73"/>
      <c r="QVN70" s="73"/>
      <c r="QVO70" s="73"/>
      <c r="QVP70" s="73"/>
      <c r="QVQ70" s="73"/>
      <c r="QVR70" s="73"/>
      <c r="QVS70" s="73"/>
      <c r="QVT70" s="73"/>
      <c r="QVU70" s="73"/>
      <c r="QVV70" s="73"/>
      <c r="QVW70" s="73"/>
      <c r="QVX70" s="73"/>
      <c r="QVY70" s="73"/>
      <c r="QVZ70" s="73"/>
      <c r="QWA70" s="73"/>
      <c r="QWB70" s="73"/>
      <c r="QWC70" s="73"/>
      <c r="QWD70" s="73"/>
      <c r="QWE70" s="73"/>
      <c r="QWF70" s="73"/>
      <c r="QWG70" s="73"/>
      <c r="QWH70" s="73"/>
      <c r="QWI70" s="73"/>
      <c r="QWJ70" s="73"/>
      <c r="QWK70" s="73"/>
      <c r="QWL70" s="73"/>
      <c r="QWM70" s="73"/>
      <c r="QWN70" s="73"/>
      <c r="QWO70" s="73"/>
      <c r="QWP70" s="73"/>
      <c r="QWQ70" s="73"/>
      <c r="QWR70" s="73"/>
      <c r="QWS70" s="73"/>
      <c r="QWT70" s="73"/>
      <c r="QWU70" s="73"/>
      <c r="QWV70" s="73"/>
      <c r="QWW70" s="73"/>
      <c r="QWX70" s="73"/>
      <c r="QWY70" s="73"/>
      <c r="QWZ70" s="73"/>
      <c r="QXA70" s="73"/>
      <c r="QXB70" s="73"/>
      <c r="QXC70" s="73"/>
      <c r="QXD70" s="73"/>
      <c r="QXE70" s="73"/>
      <c r="QXF70" s="73"/>
      <c r="QXG70" s="73"/>
      <c r="QXH70" s="73"/>
      <c r="QXI70" s="73"/>
      <c r="QXJ70" s="73"/>
      <c r="QXK70" s="73"/>
      <c r="QXL70" s="73"/>
      <c r="QXM70" s="73"/>
      <c r="QXN70" s="73"/>
      <c r="QXO70" s="73"/>
      <c r="QXP70" s="73"/>
      <c r="QXQ70" s="73"/>
      <c r="QXR70" s="73"/>
      <c r="QXS70" s="73"/>
      <c r="QXT70" s="73"/>
      <c r="QXU70" s="73"/>
      <c r="QXV70" s="73"/>
      <c r="QXW70" s="73"/>
      <c r="QXX70" s="73"/>
      <c r="QXY70" s="73"/>
      <c r="QXZ70" s="73"/>
      <c r="QYA70" s="73"/>
      <c r="QYB70" s="73"/>
      <c r="QYC70" s="73"/>
      <c r="QYD70" s="73"/>
      <c r="QYE70" s="73"/>
      <c r="QYF70" s="73"/>
      <c r="QYG70" s="73"/>
      <c r="QYH70" s="73"/>
      <c r="QYI70" s="73"/>
      <c r="QYJ70" s="73"/>
      <c r="QYK70" s="73"/>
      <c r="QYL70" s="73"/>
      <c r="QYM70" s="73"/>
      <c r="QYN70" s="73"/>
      <c r="QYO70" s="73"/>
      <c r="QYP70" s="73"/>
      <c r="QYQ70" s="73"/>
      <c r="QYR70" s="73"/>
      <c r="QYS70" s="73"/>
      <c r="QYT70" s="73"/>
      <c r="QYU70" s="73"/>
      <c r="QYV70" s="73"/>
      <c r="QYW70" s="73"/>
      <c r="QYX70" s="73"/>
      <c r="QYY70" s="73"/>
      <c r="QYZ70" s="73"/>
      <c r="QZA70" s="73"/>
      <c r="QZB70" s="73"/>
      <c r="QZC70" s="73"/>
      <c r="QZD70" s="73"/>
      <c r="QZE70" s="73"/>
      <c r="QZF70" s="73"/>
      <c r="QZG70" s="73"/>
      <c r="QZH70" s="73"/>
      <c r="QZI70" s="73"/>
      <c r="QZJ70" s="73"/>
      <c r="QZK70" s="73"/>
      <c r="QZL70" s="73"/>
      <c r="QZM70" s="73"/>
      <c r="QZN70" s="73"/>
      <c r="QZO70" s="73"/>
      <c r="QZP70" s="73"/>
      <c r="QZQ70" s="73"/>
      <c r="QZR70" s="73"/>
      <c r="QZS70" s="73"/>
      <c r="QZT70" s="73"/>
      <c r="QZU70" s="73"/>
      <c r="QZV70" s="73"/>
      <c r="QZW70" s="73"/>
      <c r="QZX70" s="73"/>
      <c r="QZY70" s="73"/>
      <c r="QZZ70" s="73"/>
      <c r="RAA70" s="73"/>
      <c r="RAB70" s="73"/>
      <c r="RAC70" s="73"/>
      <c r="RAD70" s="73"/>
      <c r="RAE70" s="73"/>
      <c r="RAF70" s="73"/>
      <c r="RAG70" s="73"/>
      <c r="RAH70" s="73"/>
      <c r="RAI70" s="73"/>
      <c r="RAJ70" s="73"/>
      <c r="RAK70" s="73"/>
      <c r="RAL70" s="73"/>
      <c r="RAM70" s="73"/>
      <c r="RAN70" s="73"/>
      <c r="RAO70" s="73"/>
      <c r="RAP70" s="73"/>
      <c r="RAQ70" s="73"/>
      <c r="RAR70" s="73"/>
      <c r="RAS70" s="73"/>
      <c r="RAT70" s="73"/>
      <c r="RAU70" s="73"/>
      <c r="RAV70" s="73"/>
      <c r="RAW70" s="73"/>
      <c r="RAX70" s="73"/>
      <c r="RAY70" s="73"/>
      <c r="RAZ70" s="73"/>
      <c r="RBA70" s="73"/>
      <c r="RBB70" s="73"/>
      <c r="RBC70" s="73"/>
      <c r="RBD70" s="73"/>
      <c r="RBE70" s="73"/>
      <c r="RBF70" s="73"/>
      <c r="RBG70" s="73"/>
      <c r="RBH70" s="73"/>
      <c r="RBI70" s="73"/>
      <c r="RBJ70" s="73"/>
      <c r="RBK70" s="73"/>
      <c r="RBL70" s="73"/>
      <c r="RBM70" s="73"/>
      <c r="RBN70" s="73"/>
      <c r="RBO70" s="73"/>
      <c r="RBP70" s="73"/>
      <c r="RBQ70" s="73"/>
      <c r="RBR70" s="73"/>
      <c r="RBS70" s="73"/>
      <c r="RBT70" s="73"/>
      <c r="RBU70" s="73"/>
      <c r="RBV70" s="73"/>
      <c r="RBW70" s="73"/>
      <c r="RBX70" s="73"/>
      <c r="RBY70" s="73"/>
      <c r="RBZ70" s="73"/>
      <c r="RCA70" s="73"/>
      <c r="RCB70" s="73"/>
      <c r="RCC70" s="73"/>
      <c r="RCD70" s="73"/>
      <c r="RCE70" s="73"/>
      <c r="RCF70" s="73"/>
      <c r="RCG70" s="73"/>
      <c r="RCH70" s="73"/>
      <c r="RCI70" s="73"/>
      <c r="RCJ70" s="73"/>
      <c r="RCK70" s="73"/>
      <c r="RCL70" s="73"/>
      <c r="RCM70" s="73"/>
      <c r="RCN70" s="73"/>
      <c r="RCO70" s="73"/>
      <c r="RCP70" s="73"/>
      <c r="RCQ70" s="73"/>
      <c r="RCR70" s="73"/>
      <c r="RCS70" s="73"/>
      <c r="RCT70" s="73"/>
      <c r="RCU70" s="73"/>
      <c r="RCV70" s="73"/>
      <c r="RCW70" s="73"/>
      <c r="RCX70" s="73"/>
      <c r="RCY70" s="73"/>
      <c r="RCZ70" s="73"/>
      <c r="RDA70" s="73"/>
      <c r="RDB70" s="73"/>
      <c r="RDC70" s="73"/>
      <c r="RDD70" s="73"/>
      <c r="RDE70" s="73"/>
      <c r="RDF70" s="73"/>
      <c r="RDG70" s="73"/>
      <c r="RDH70" s="73"/>
      <c r="RDI70" s="73"/>
      <c r="RDJ70" s="73"/>
      <c r="RDK70" s="73"/>
      <c r="RDL70" s="73"/>
      <c r="RDM70" s="73"/>
      <c r="RDN70" s="73"/>
      <c r="RDO70" s="73"/>
      <c r="RDP70" s="73"/>
      <c r="RDQ70" s="73"/>
      <c r="RDR70" s="73"/>
      <c r="RDS70" s="73"/>
      <c r="RDT70" s="73"/>
      <c r="RDU70" s="73"/>
      <c r="RDV70" s="73"/>
      <c r="RDW70" s="73"/>
      <c r="RDX70" s="73"/>
      <c r="RDY70" s="73"/>
      <c r="RDZ70" s="73"/>
      <c r="REA70" s="73"/>
      <c r="REB70" s="73"/>
      <c r="REC70" s="73"/>
      <c r="RED70" s="73"/>
      <c r="REE70" s="73"/>
      <c r="REF70" s="73"/>
      <c r="REG70" s="73"/>
      <c r="REH70" s="73"/>
      <c r="REI70" s="73"/>
      <c r="REJ70" s="73"/>
      <c r="REK70" s="73"/>
      <c r="REL70" s="73"/>
      <c r="REM70" s="73"/>
      <c r="REN70" s="73"/>
      <c r="REO70" s="73"/>
      <c r="REP70" s="73"/>
      <c r="REQ70" s="73"/>
      <c r="RER70" s="73"/>
      <c r="RES70" s="73"/>
      <c r="RET70" s="73"/>
      <c r="REU70" s="73"/>
      <c r="REV70" s="73"/>
      <c r="REW70" s="73"/>
      <c r="REX70" s="73"/>
      <c r="REY70" s="73"/>
      <c r="REZ70" s="73"/>
      <c r="RFA70" s="73"/>
      <c r="RFB70" s="73"/>
      <c r="RFC70" s="73"/>
      <c r="RFD70" s="73"/>
      <c r="RFE70" s="73"/>
      <c r="RFF70" s="73"/>
      <c r="RFG70" s="73"/>
      <c r="RFH70" s="73"/>
      <c r="RFI70" s="73"/>
      <c r="RFJ70" s="73"/>
      <c r="RFK70" s="73"/>
      <c r="RFL70" s="73"/>
      <c r="RFM70" s="73"/>
      <c r="RFN70" s="73"/>
      <c r="RFO70" s="73"/>
      <c r="RFP70" s="73"/>
      <c r="RFQ70" s="73"/>
      <c r="RFR70" s="73"/>
      <c r="RFS70" s="73"/>
      <c r="RFT70" s="73"/>
      <c r="RFU70" s="73"/>
      <c r="RFV70" s="73"/>
      <c r="RFW70" s="73"/>
      <c r="RFX70" s="73"/>
      <c r="RFY70" s="73"/>
      <c r="RFZ70" s="73"/>
      <c r="RGA70" s="73"/>
      <c r="RGB70" s="73"/>
      <c r="RGC70" s="73"/>
      <c r="RGD70" s="73"/>
      <c r="RGE70" s="73"/>
      <c r="RGF70" s="73"/>
      <c r="RGG70" s="73"/>
      <c r="RGH70" s="73"/>
      <c r="RGI70" s="73"/>
      <c r="RGJ70" s="73"/>
      <c r="RGK70" s="73"/>
      <c r="RGL70" s="73"/>
      <c r="RGM70" s="73"/>
      <c r="RGN70" s="73"/>
      <c r="RGO70" s="73"/>
      <c r="RGP70" s="73"/>
      <c r="RGQ70" s="73"/>
      <c r="RGR70" s="73"/>
      <c r="RGS70" s="73"/>
      <c r="RGT70" s="73"/>
      <c r="RGU70" s="73"/>
      <c r="RGV70" s="73"/>
      <c r="RGW70" s="73"/>
      <c r="RGX70" s="73"/>
      <c r="RGY70" s="73"/>
      <c r="RGZ70" s="73"/>
      <c r="RHA70" s="73"/>
      <c r="RHB70" s="73"/>
      <c r="RHC70" s="73"/>
      <c r="RHD70" s="73"/>
      <c r="RHE70" s="73"/>
      <c r="RHF70" s="73"/>
      <c r="RHG70" s="73"/>
      <c r="RHH70" s="73"/>
      <c r="RHI70" s="73"/>
      <c r="RHJ70" s="73"/>
      <c r="RHK70" s="73"/>
      <c r="RHL70" s="73"/>
      <c r="RHM70" s="73"/>
      <c r="RHN70" s="73"/>
      <c r="RHO70" s="73"/>
      <c r="RHP70" s="73"/>
      <c r="RHQ70" s="73"/>
      <c r="RHR70" s="73"/>
      <c r="RHS70" s="73"/>
      <c r="RHT70" s="73"/>
      <c r="RHU70" s="73"/>
      <c r="RHV70" s="73"/>
      <c r="RHW70" s="73"/>
      <c r="RHX70" s="73"/>
      <c r="RHY70" s="73"/>
      <c r="RHZ70" s="73"/>
      <c r="RIA70" s="73"/>
      <c r="RIB70" s="73"/>
      <c r="RIC70" s="73"/>
      <c r="RID70" s="73"/>
      <c r="RIE70" s="73"/>
      <c r="RIF70" s="73"/>
      <c r="RIG70" s="73"/>
      <c r="RIH70" s="73"/>
      <c r="RII70" s="73"/>
      <c r="RIJ70" s="73"/>
      <c r="RIK70" s="73"/>
      <c r="RIL70" s="73"/>
      <c r="RIM70" s="73"/>
      <c r="RIN70" s="73"/>
      <c r="RIO70" s="73"/>
      <c r="RIP70" s="73"/>
      <c r="RIQ70" s="73"/>
      <c r="RIR70" s="73"/>
      <c r="RIS70" s="73"/>
      <c r="RIT70" s="73"/>
      <c r="RIU70" s="73"/>
      <c r="RIV70" s="73"/>
      <c r="RIW70" s="73"/>
      <c r="RIX70" s="73"/>
      <c r="RIY70" s="73"/>
      <c r="RIZ70" s="73"/>
      <c r="RJA70" s="73"/>
      <c r="RJB70" s="73"/>
      <c r="RJC70" s="73"/>
      <c r="RJD70" s="73"/>
      <c r="RJE70" s="73"/>
      <c r="RJF70" s="73"/>
      <c r="RJG70" s="73"/>
      <c r="RJH70" s="73"/>
      <c r="RJI70" s="73"/>
      <c r="RJJ70" s="73"/>
      <c r="RJK70" s="73"/>
      <c r="RJL70" s="73"/>
      <c r="RJM70" s="73"/>
      <c r="RJN70" s="73"/>
      <c r="RJO70" s="73"/>
      <c r="RJP70" s="73"/>
      <c r="RJQ70" s="73"/>
      <c r="RJR70" s="73"/>
      <c r="RJS70" s="73"/>
      <c r="RJT70" s="73"/>
      <c r="RJU70" s="73"/>
      <c r="RJV70" s="73"/>
      <c r="RJW70" s="73"/>
      <c r="RJX70" s="73"/>
      <c r="RJY70" s="73"/>
      <c r="RJZ70" s="73"/>
      <c r="RKA70" s="73"/>
      <c r="RKB70" s="73"/>
      <c r="RKC70" s="73"/>
      <c r="RKD70" s="73"/>
      <c r="RKE70" s="73"/>
      <c r="RKF70" s="73"/>
      <c r="RKG70" s="73"/>
      <c r="RKH70" s="73"/>
      <c r="RKI70" s="73"/>
      <c r="RKJ70" s="73"/>
      <c r="RKK70" s="73"/>
      <c r="RKL70" s="73"/>
      <c r="RKM70" s="73"/>
      <c r="RKN70" s="73"/>
      <c r="RKO70" s="73"/>
      <c r="RKP70" s="73"/>
      <c r="RKQ70" s="73"/>
      <c r="RKR70" s="73"/>
      <c r="RKS70" s="73"/>
      <c r="RKT70" s="73"/>
      <c r="RKU70" s="73"/>
      <c r="RKV70" s="73"/>
      <c r="RKW70" s="73"/>
      <c r="RKX70" s="73"/>
      <c r="RKY70" s="73"/>
      <c r="RKZ70" s="73"/>
      <c r="RLA70" s="73"/>
      <c r="RLB70" s="73"/>
      <c r="RLC70" s="73"/>
      <c r="RLD70" s="73"/>
      <c r="RLE70" s="73"/>
      <c r="RLF70" s="73"/>
      <c r="RLG70" s="73"/>
      <c r="RLH70" s="73"/>
      <c r="RLI70" s="73"/>
      <c r="RLJ70" s="73"/>
      <c r="RLK70" s="73"/>
      <c r="RLL70" s="73"/>
      <c r="RLM70" s="73"/>
      <c r="RLN70" s="73"/>
      <c r="RLO70" s="73"/>
      <c r="RLP70" s="73"/>
      <c r="RLQ70" s="73"/>
      <c r="RLR70" s="73"/>
      <c r="RLS70" s="73"/>
      <c r="RLT70" s="73"/>
      <c r="RLU70" s="73"/>
      <c r="RLV70" s="73"/>
      <c r="RLW70" s="73"/>
      <c r="RLX70" s="73"/>
      <c r="RLY70" s="73"/>
      <c r="RLZ70" s="73"/>
      <c r="RMA70" s="73"/>
      <c r="RMB70" s="73"/>
      <c r="RMC70" s="73"/>
      <c r="RMD70" s="73"/>
      <c r="RME70" s="73"/>
      <c r="RMF70" s="73"/>
      <c r="RMG70" s="73"/>
      <c r="RMH70" s="73"/>
      <c r="RMI70" s="73"/>
      <c r="RMJ70" s="73"/>
      <c r="RMK70" s="73"/>
      <c r="RML70" s="73"/>
      <c r="RMM70" s="73"/>
      <c r="RMN70" s="73"/>
      <c r="RMO70" s="73"/>
      <c r="RMP70" s="73"/>
      <c r="RMQ70" s="73"/>
      <c r="RMR70" s="73"/>
      <c r="RMS70" s="73"/>
      <c r="RMT70" s="73"/>
      <c r="RMU70" s="73"/>
      <c r="RMV70" s="73"/>
      <c r="RMW70" s="73"/>
      <c r="RMX70" s="73"/>
      <c r="RMY70" s="73"/>
      <c r="RMZ70" s="73"/>
      <c r="RNA70" s="73"/>
      <c r="RNB70" s="73"/>
      <c r="RNC70" s="73"/>
      <c r="RND70" s="73"/>
      <c r="RNE70" s="73"/>
      <c r="RNF70" s="73"/>
      <c r="RNG70" s="73"/>
      <c r="RNH70" s="73"/>
      <c r="RNI70" s="73"/>
      <c r="RNJ70" s="73"/>
      <c r="RNK70" s="73"/>
      <c r="RNL70" s="73"/>
      <c r="RNM70" s="73"/>
      <c r="RNN70" s="73"/>
      <c r="RNO70" s="73"/>
      <c r="RNP70" s="73"/>
      <c r="RNQ70" s="73"/>
      <c r="RNR70" s="73"/>
      <c r="RNS70" s="73"/>
      <c r="RNT70" s="73"/>
      <c r="RNU70" s="73"/>
      <c r="RNV70" s="73"/>
      <c r="RNW70" s="73"/>
      <c r="RNX70" s="73"/>
      <c r="RNY70" s="73"/>
      <c r="RNZ70" s="73"/>
      <c r="ROA70" s="73"/>
      <c r="ROB70" s="73"/>
      <c r="ROC70" s="73"/>
      <c r="ROD70" s="73"/>
      <c r="ROE70" s="73"/>
      <c r="ROF70" s="73"/>
      <c r="ROG70" s="73"/>
      <c r="ROH70" s="73"/>
      <c r="ROI70" s="73"/>
      <c r="ROJ70" s="73"/>
      <c r="ROK70" s="73"/>
      <c r="ROL70" s="73"/>
      <c r="ROM70" s="73"/>
      <c r="RON70" s="73"/>
      <c r="ROO70" s="73"/>
      <c r="ROP70" s="73"/>
      <c r="ROQ70" s="73"/>
      <c r="ROR70" s="73"/>
      <c r="ROS70" s="73"/>
      <c r="ROT70" s="73"/>
      <c r="ROU70" s="73"/>
      <c r="ROV70" s="73"/>
      <c r="ROW70" s="73"/>
      <c r="ROX70" s="73"/>
      <c r="ROY70" s="73"/>
      <c r="ROZ70" s="73"/>
      <c r="RPA70" s="73"/>
      <c r="RPB70" s="73"/>
      <c r="RPC70" s="73"/>
      <c r="RPD70" s="73"/>
      <c r="RPE70" s="73"/>
      <c r="RPF70" s="73"/>
      <c r="RPG70" s="73"/>
      <c r="RPH70" s="73"/>
      <c r="RPI70" s="73"/>
      <c r="RPJ70" s="73"/>
      <c r="RPK70" s="73"/>
      <c r="RPL70" s="73"/>
      <c r="RPM70" s="73"/>
      <c r="RPN70" s="73"/>
      <c r="RPO70" s="73"/>
      <c r="RPP70" s="73"/>
      <c r="RPQ70" s="73"/>
      <c r="RPR70" s="73"/>
      <c r="RPS70" s="73"/>
      <c r="RPT70" s="73"/>
      <c r="RPU70" s="73"/>
      <c r="RPV70" s="73"/>
      <c r="RPW70" s="73"/>
      <c r="RPX70" s="73"/>
      <c r="RPY70" s="73"/>
      <c r="RPZ70" s="73"/>
      <c r="RQA70" s="73"/>
      <c r="RQB70" s="73"/>
      <c r="RQC70" s="73"/>
      <c r="RQD70" s="73"/>
      <c r="RQE70" s="73"/>
      <c r="RQF70" s="73"/>
      <c r="RQG70" s="73"/>
      <c r="RQH70" s="73"/>
      <c r="RQI70" s="73"/>
      <c r="RQJ70" s="73"/>
      <c r="RQK70" s="73"/>
      <c r="RQL70" s="73"/>
      <c r="RQM70" s="73"/>
      <c r="RQN70" s="73"/>
      <c r="RQO70" s="73"/>
      <c r="RQP70" s="73"/>
      <c r="RQQ70" s="73"/>
      <c r="RQR70" s="73"/>
      <c r="RQS70" s="73"/>
      <c r="RQT70" s="73"/>
      <c r="RQU70" s="73"/>
      <c r="RQV70" s="73"/>
      <c r="RQW70" s="73"/>
      <c r="RQX70" s="73"/>
      <c r="RQY70" s="73"/>
      <c r="RQZ70" s="73"/>
      <c r="RRA70" s="73"/>
      <c r="RRB70" s="73"/>
      <c r="RRC70" s="73"/>
      <c r="RRD70" s="73"/>
      <c r="RRE70" s="73"/>
      <c r="RRF70" s="73"/>
      <c r="RRG70" s="73"/>
      <c r="RRH70" s="73"/>
      <c r="RRI70" s="73"/>
      <c r="RRJ70" s="73"/>
      <c r="RRK70" s="73"/>
      <c r="RRL70" s="73"/>
      <c r="RRM70" s="73"/>
      <c r="RRN70" s="73"/>
      <c r="RRO70" s="73"/>
      <c r="RRP70" s="73"/>
      <c r="RRQ70" s="73"/>
      <c r="RRR70" s="73"/>
      <c r="RRS70" s="73"/>
      <c r="RRT70" s="73"/>
      <c r="RRU70" s="73"/>
      <c r="RRV70" s="73"/>
      <c r="RRW70" s="73"/>
      <c r="RRX70" s="73"/>
      <c r="RRY70" s="73"/>
      <c r="RRZ70" s="73"/>
      <c r="RSA70" s="73"/>
      <c r="RSB70" s="73"/>
      <c r="RSC70" s="73"/>
      <c r="RSD70" s="73"/>
      <c r="RSE70" s="73"/>
      <c r="RSF70" s="73"/>
      <c r="RSG70" s="73"/>
      <c r="RSH70" s="73"/>
      <c r="RSI70" s="73"/>
      <c r="RSJ70" s="73"/>
      <c r="RSK70" s="73"/>
      <c r="RSL70" s="73"/>
      <c r="RSM70" s="73"/>
      <c r="RSN70" s="73"/>
      <c r="RSO70" s="73"/>
      <c r="RSP70" s="73"/>
      <c r="RSQ70" s="73"/>
      <c r="RSR70" s="73"/>
      <c r="RSS70" s="73"/>
      <c r="RST70" s="73"/>
      <c r="RSU70" s="73"/>
      <c r="RSV70" s="73"/>
      <c r="RSW70" s="73"/>
      <c r="RSX70" s="73"/>
      <c r="RSY70" s="73"/>
      <c r="RSZ70" s="73"/>
      <c r="RTA70" s="73"/>
      <c r="RTB70" s="73"/>
      <c r="RTC70" s="73"/>
      <c r="RTD70" s="73"/>
      <c r="RTE70" s="73"/>
      <c r="RTF70" s="73"/>
      <c r="RTG70" s="73"/>
      <c r="RTH70" s="73"/>
      <c r="RTI70" s="73"/>
      <c r="RTJ70" s="73"/>
      <c r="RTK70" s="73"/>
      <c r="RTL70" s="73"/>
      <c r="RTM70" s="73"/>
      <c r="RTN70" s="73"/>
      <c r="RTO70" s="73"/>
      <c r="RTP70" s="73"/>
      <c r="RTQ70" s="73"/>
      <c r="RTR70" s="73"/>
      <c r="RTS70" s="73"/>
      <c r="RTT70" s="73"/>
      <c r="RTU70" s="73"/>
      <c r="RTV70" s="73"/>
      <c r="RTW70" s="73"/>
      <c r="RTX70" s="73"/>
      <c r="RTY70" s="73"/>
      <c r="RTZ70" s="73"/>
      <c r="RUA70" s="73"/>
      <c r="RUB70" s="73"/>
      <c r="RUC70" s="73"/>
      <c r="RUD70" s="73"/>
      <c r="RUE70" s="73"/>
      <c r="RUF70" s="73"/>
      <c r="RUG70" s="73"/>
      <c r="RUH70" s="73"/>
      <c r="RUI70" s="73"/>
      <c r="RUJ70" s="73"/>
      <c r="RUK70" s="73"/>
      <c r="RUL70" s="73"/>
      <c r="RUM70" s="73"/>
      <c r="RUN70" s="73"/>
      <c r="RUO70" s="73"/>
      <c r="RUP70" s="73"/>
      <c r="RUQ70" s="73"/>
      <c r="RUR70" s="73"/>
      <c r="RUS70" s="73"/>
      <c r="RUT70" s="73"/>
      <c r="RUU70" s="73"/>
      <c r="RUV70" s="73"/>
      <c r="RUW70" s="73"/>
      <c r="RUX70" s="73"/>
      <c r="RUY70" s="73"/>
      <c r="RUZ70" s="73"/>
      <c r="RVA70" s="73"/>
      <c r="RVB70" s="73"/>
      <c r="RVC70" s="73"/>
      <c r="RVD70" s="73"/>
      <c r="RVE70" s="73"/>
      <c r="RVF70" s="73"/>
      <c r="RVG70" s="73"/>
      <c r="RVH70" s="73"/>
      <c r="RVI70" s="73"/>
      <c r="RVJ70" s="73"/>
      <c r="RVK70" s="73"/>
      <c r="RVL70" s="73"/>
      <c r="RVM70" s="73"/>
      <c r="RVN70" s="73"/>
      <c r="RVO70" s="73"/>
      <c r="RVP70" s="73"/>
      <c r="RVQ70" s="73"/>
      <c r="RVR70" s="73"/>
      <c r="RVS70" s="73"/>
      <c r="RVT70" s="73"/>
      <c r="RVU70" s="73"/>
      <c r="RVV70" s="73"/>
      <c r="RVW70" s="73"/>
      <c r="RVX70" s="73"/>
      <c r="RVY70" s="73"/>
      <c r="RVZ70" s="73"/>
      <c r="RWA70" s="73"/>
      <c r="RWB70" s="73"/>
      <c r="RWC70" s="73"/>
      <c r="RWD70" s="73"/>
      <c r="RWE70" s="73"/>
      <c r="RWF70" s="73"/>
      <c r="RWG70" s="73"/>
      <c r="RWH70" s="73"/>
      <c r="RWI70" s="73"/>
      <c r="RWJ70" s="73"/>
      <c r="RWK70" s="73"/>
      <c r="RWL70" s="73"/>
      <c r="RWM70" s="73"/>
      <c r="RWN70" s="73"/>
      <c r="RWO70" s="73"/>
      <c r="RWP70" s="73"/>
      <c r="RWQ70" s="73"/>
      <c r="RWR70" s="73"/>
      <c r="RWS70" s="73"/>
      <c r="RWT70" s="73"/>
      <c r="RWU70" s="73"/>
      <c r="RWV70" s="73"/>
      <c r="RWW70" s="73"/>
      <c r="RWX70" s="73"/>
      <c r="RWY70" s="73"/>
      <c r="RWZ70" s="73"/>
      <c r="RXA70" s="73"/>
      <c r="RXB70" s="73"/>
      <c r="RXC70" s="73"/>
      <c r="RXD70" s="73"/>
      <c r="RXE70" s="73"/>
      <c r="RXF70" s="73"/>
      <c r="RXG70" s="73"/>
      <c r="RXH70" s="73"/>
      <c r="RXI70" s="73"/>
      <c r="RXJ70" s="73"/>
      <c r="RXK70" s="73"/>
      <c r="RXL70" s="73"/>
      <c r="RXM70" s="73"/>
      <c r="RXN70" s="73"/>
      <c r="RXO70" s="73"/>
      <c r="RXP70" s="73"/>
      <c r="RXQ70" s="73"/>
      <c r="RXR70" s="73"/>
      <c r="RXS70" s="73"/>
      <c r="RXT70" s="73"/>
      <c r="RXU70" s="73"/>
      <c r="RXV70" s="73"/>
      <c r="RXW70" s="73"/>
      <c r="RXX70" s="73"/>
      <c r="RXY70" s="73"/>
      <c r="RXZ70" s="73"/>
      <c r="RYA70" s="73"/>
      <c r="RYB70" s="73"/>
      <c r="RYC70" s="73"/>
      <c r="RYD70" s="73"/>
      <c r="RYE70" s="73"/>
      <c r="RYF70" s="73"/>
      <c r="RYG70" s="73"/>
      <c r="RYH70" s="73"/>
      <c r="RYI70" s="73"/>
      <c r="RYJ70" s="73"/>
      <c r="RYK70" s="73"/>
      <c r="RYL70" s="73"/>
      <c r="RYM70" s="73"/>
      <c r="RYN70" s="73"/>
      <c r="RYO70" s="73"/>
      <c r="RYP70" s="73"/>
      <c r="RYQ70" s="73"/>
      <c r="RYR70" s="73"/>
      <c r="RYS70" s="73"/>
      <c r="RYT70" s="73"/>
      <c r="RYU70" s="73"/>
      <c r="RYV70" s="73"/>
      <c r="RYW70" s="73"/>
      <c r="RYX70" s="73"/>
      <c r="RYY70" s="73"/>
      <c r="RYZ70" s="73"/>
      <c r="RZA70" s="73"/>
      <c r="RZB70" s="73"/>
      <c r="RZC70" s="73"/>
      <c r="RZD70" s="73"/>
      <c r="RZE70" s="73"/>
      <c r="RZF70" s="73"/>
      <c r="RZG70" s="73"/>
      <c r="RZH70" s="73"/>
      <c r="RZI70" s="73"/>
      <c r="RZJ70" s="73"/>
      <c r="RZK70" s="73"/>
      <c r="RZL70" s="73"/>
      <c r="RZM70" s="73"/>
      <c r="RZN70" s="73"/>
      <c r="RZO70" s="73"/>
      <c r="RZP70" s="73"/>
      <c r="RZQ70" s="73"/>
      <c r="RZR70" s="73"/>
      <c r="RZS70" s="73"/>
      <c r="RZT70" s="73"/>
      <c r="RZU70" s="73"/>
      <c r="RZV70" s="73"/>
      <c r="RZW70" s="73"/>
      <c r="RZX70" s="73"/>
      <c r="RZY70" s="73"/>
      <c r="RZZ70" s="73"/>
      <c r="SAA70" s="73"/>
      <c r="SAB70" s="73"/>
      <c r="SAC70" s="73"/>
      <c r="SAD70" s="73"/>
      <c r="SAE70" s="73"/>
      <c r="SAF70" s="73"/>
      <c r="SAG70" s="73"/>
      <c r="SAH70" s="73"/>
      <c r="SAI70" s="73"/>
      <c r="SAJ70" s="73"/>
      <c r="SAK70" s="73"/>
      <c r="SAL70" s="73"/>
      <c r="SAM70" s="73"/>
      <c r="SAN70" s="73"/>
      <c r="SAO70" s="73"/>
      <c r="SAP70" s="73"/>
      <c r="SAQ70" s="73"/>
      <c r="SAR70" s="73"/>
      <c r="SAS70" s="73"/>
      <c r="SAT70" s="73"/>
      <c r="SAU70" s="73"/>
      <c r="SAV70" s="73"/>
      <c r="SAW70" s="73"/>
      <c r="SAX70" s="73"/>
      <c r="SAY70" s="73"/>
      <c r="SAZ70" s="73"/>
      <c r="SBA70" s="73"/>
      <c r="SBB70" s="73"/>
      <c r="SBC70" s="73"/>
      <c r="SBD70" s="73"/>
      <c r="SBE70" s="73"/>
      <c r="SBF70" s="73"/>
      <c r="SBG70" s="73"/>
      <c r="SBH70" s="73"/>
      <c r="SBI70" s="73"/>
      <c r="SBJ70" s="73"/>
      <c r="SBK70" s="73"/>
      <c r="SBL70" s="73"/>
      <c r="SBM70" s="73"/>
      <c r="SBN70" s="73"/>
      <c r="SBO70" s="73"/>
      <c r="SBP70" s="73"/>
      <c r="SBQ70" s="73"/>
      <c r="SBR70" s="73"/>
      <c r="SBS70" s="73"/>
      <c r="SBT70" s="73"/>
      <c r="SBU70" s="73"/>
      <c r="SBV70" s="73"/>
      <c r="SBW70" s="73"/>
      <c r="SBX70" s="73"/>
      <c r="SBY70" s="73"/>
      <c r="SBZ70" s="73"/>
      <c r="SCA70" s="73"/>
      <c r="SCB70" s="73"/>
      <c r="SCC70" s="73"/>
      <c r="SCD70" s="73"/>
      <c r="SCE70" s="73"/>
      <c r="SCF70" s="73"/>
      <c r="SCG70" s="73"/>
      <c r="SCH70" s="73"/>
      <c r="SCI70" s="73"/>
      <c r="SCJ70" s="73"/>
      <c r="SCK70" s="73"/>
      <c r="SCL70" s="73"/>
      <c r="SCM70" s="73"/>
      <c r="SCN70" s="73"/>
      <c r="SCO70" s="73"/>
      <c r="SCP70" s="73"/>
      <c r="SCQ70" s="73"/>
      <c r="SCR70" s="73"/>
      <c r="SCS70" s="73"/>
      <c r="SCT70" s="73"/>
      <c r="SCU70" s="73"/>
      <c r="SCV70" s="73"/>
      <c r="SCW70" s="73"/>
      <c r="SCX70" s="73"/>
      <c r="SCY70" s="73"/>
      <c r="SCZ70" s="73"/>
      <c r="SDA70" s="73"/>
      <c r="SDB70" s="73"/>
      <c r="SDC70" s="73"/>
      <c r="SDD70" s="73"/>
      <c r="SDE70" s="73"/>
      <c r="SDF70" s="73"/>
      <c r="SDG70" s="73"/>
      <c r="SDH70" s="73"/>
      <c r="SDI70" s="73"/>
      <c r="SDJ70" s="73"/>
      <c r="SDK70" s="73"/>
      <c r="SDL70" s="73"/>
      <c r="SDM70" s="73"/>
      <c r="SDN70" s="73"/>
      <c r="SDO70" s="73"/>
      <c r="SDP70" s="73"/>
      <c r="SDQ70" s="73"/>
      <c r="SDR70" s="73"/>
      <c r="SDS70" s="73"/>
      <c r="SDT70" s="73"/>
      <c r="SDU70" s="73"/>
      <c r="SDV70" s="73"/>
      <c r="SDW70" s="73"/>
      <c r="SDX70" s="73"/>
      <c r="SDY70" s="73"/>
      <c r="SDZ70" s="73"/>
      <c r="SEA70" s="73"/>
      <c r="SEB70" s="73"/>
      <c r="SEC70" s="73"/>
      <c r="SED70" s="73"/>
      <c r="SEE70" s="73"/>
      <c r="SEF70" s="73"/>
      <c r="SEG70" s="73"/>
      <c r="SEH70" s="73"/>
      <c r="SEI70" s="73"/>
      <c r="SEJ70" s="73"/>
      <c r="SEK70" s="73"/>
      <c r="SEL70" s="73"/>
      <c r="SEM70" s="73"/>
      <c r="SEN70" s="73"/>
      <c r="SEO70" s="73"/>
      <c r="SEP70" s="73"/>
      <c r="SEQ70" s="73"/>
      <c r="SER70" s="73"/>
      <c r="SES70" s="73"/>
      <c r="SET70" s="73"/>
      <c r="SEU70" s="73"/>
      <c r="SEV70" s="73"/>
      <c r="SEW70" s="73"/>
      <c r="SEX70" s="73"/>
      <c r="SEY70" s="73"/>
      <c r="SEZ70" s="73"/>
      <c r="SFA70" s="73"/>
      <c r="SFB70" s="73"/>
      <c r="SFC70" s="73"/>
      <c r="SFD70" s="73"/>
      <c r="SFE70" s="73"/>
      <c r="SFF70" s="73"/>
      <c r="SFG70" s="73"/>
      <c r="SFH70" s="73"/>
      <c r="SFI70" s="73"/>
      <c r="SFJ70" s="73"/>
      <c r="SFK70" s="73"/>
      <c r="SFL70" s="73"/>
      <c r="SFM70" s="73"/>
      <c r="SFN70" s="73"/>
      <c r="SFO70" s="73"/>
      <c r="SFP70" s="73"/>
      <c r="SFQ70" s="73"/>
      <c r="SFR70" s="73"/>
      <c r="SFS70" s="73"/>
      <c r="SFT70" s="73"/>
      <c r="SFU70" s="73"/>
      <c r="SFV70" s="73"/>
      <c r="SFW70" s="73"/>
      <c r="SFX70" s="73"/>
      <c r="SFY70" s="73"/>
      <c r="SFZ70" s="73"/>
      <c r="SGA70" s="73"/>
      <c r="SGB70" s="73"/>
      <c r="SGC70" s="73"/>
      <c r="SGD70" s="73"/>
      <c r="SGE70" s="73"/>
      <c r="SGF70" s="73"/>
      <c r="SGG70" s="73"/>
      <c r="SGH70" s="73"/>
      <c r="SGI70" s="73"/>
      <c r="SGJ70" s="73"/>
      <c r="SGK70" s="73"/>
      <c r="SGL70" s="73"/>
      <c r="SGM70" s="73"/>
      <c r="SGN70" s="73"/>
      <c r="SGO70" s="73"/>
      <c r="SGP70" s="73"/>
      <c r="SGQ70" s="73"/>
      <c r="SGR70" s="73"/>
      <c r="SGS70" s="73"/>
      <c r="SGT70" s="73"/>
      <c r="SGU70" s="73"/>
      <c r="SGV70" s="73"/>
      <c r="SGW70" s="73"/>
      <c r="SGX70" s="73"/>
      <c r="SGY70" s="73"/>
      <c r="SGZ70" s="73"/>
      <c r="SHA70" s="73"/>
      <c r="SHB70" s="73"/>
      <c r="SHC70" s="73"/>
      <c r="SHD70" s="73"/>
      <c r="SHE70" s="73"/>
      <c r="SHF70" s="73"/>
      <c r="SHG70" s="73"/>
      <c r="SHH70" s="73"/>
      <c r="SHI70" s="73"/>
      <c r="SHJ70" s="73"/>
      <c r="SHK70" s="73"/>
      <c r="SHL70" s="73"/>
      <c r="SHM70" s="73"/>
      <c r="SHN70" s="73"/>
      <c r="SHO70" s="73"/>
      <c r="SHP70" s="73"/>
      <c r="SHQ70" s="73"/>
      <c r="SHR70" s="73"/>
      <c r="SHS70" s="73"/>
      <c r="SHT70" s="73"/>
      <c r="SHU70" s="73"/>
      <c r="SHV70" s="73"/>
      <c r="SHW70" s="73"/>
      <c r="SHX70" s="73"/>
      <c r="SHY70" s="73"/>
      <c r="SHZ70" s="73"/>
      <c r="SIA70" s="73"/>
      <c r="SIB70" s="73"/>
      <c r="SIC70" s="73"/>
      <c r="SID70" s="73"/>
      <c r="SIE70" s="73"/>
      <c r="SIF70" s="73"/>
      <c r="SIG70" s="73"/>
      <c r="SIH70" s="73"/>
      <c r="SII70" s="73"/>
      <c r="SIJ70" s="73"/>
      <c r="SIK70" s="73"/>
      <c r="SIL70" s="73"/>
      <c r="SIM70" s="73"/>
      <c r="SIN70" s="73"/>
      <c r="SIO70" s="73"/>
      <c r="SIP70" s="73"/>
      <c r="SIQ70" s="73"/>
      <c r="SIR70" s="73"/>
      <c r="SIS70" s="73"/>
      <c r="SIT70" s="73"/>
      <c r="SIU70" s="73"/>
      <c r="SIV70" s="73"/>
      <c r="SIW70" s="73"/>
      <c r="SIX70" s="73"/>
      <c r="SIY70" s="73"/>
      <c r="SIZ70" s="73"/>
      <c r="SJA70" s="73"/>
      <c r="SJB70" s="73"/>
      <c r="SJC70" s="73"/>
      <c r="SJD70" s="73"/>
      <c r="SJE70" s="73"/>
      <c r="SJF70" s="73"/>
      <c r="SJG70" s="73"/>
      <c r="SJH70" s="73"/>
      <c r="SJI70" s="73"/>
      <c r="SJJ70" s="73"/>
      <c r="SJK70" s="73"/>
      <c r="SJL70" s="73"/>
      <c r="SJM70" s="73"/>
      <c r="SJN70" s="73"/>
      <c r="SJO70" s="73"/>
      <c r="SJP70" s="73"/>
      <c r="SJQ70" s="73"/>
      <c r="SJR70" s="73"/>
      <c r="SJS70" s="73"/>
      <c r="SJT70" s="73"/>
      <c r="SJU70" s="73"/>
      <c r="SJV70" s="73"/>
      <c r="SJW70" s="73"/>
      <c r="SJX70" s="73"/>
      <c r="SJY70" s="73"/>
      <c r="SJZ70" s="73"/>
      <c r="SKA70" s="73"/>
      <c r="SKB70" s="73"/>
      <c r="SKC70" s="73"/>
      <c r="SKD70" s="73"/>
      <c r="SKE70" s="73"/>
      <c r="SKF70" s="73"/>
      <c r="SKG70" s="73"/>
      <c r="SKH70" s="73"/>
      <c r="SKI70" s="73"/>
      <c r="SKJ70" s="73"/>
      <c r="SKK70" s="73"/>
      <c r="SKL70" s="73"/>
      <c r="SKM70" s="73"/>
      <c r="SKN70" s="73"/>
      <c r="SKO70" s="73"/>
      <c r="SKP70" s="73"/>
      <c r="SKQ70" s="73"/>
      <c r="SKR70" s="73"/>
      <c r="SKS70" s="73"/>
      <c r="SKT70" s="73"/>
      <c r="SKU70" s="73"/>
      <c r="SKV70" s="73"/>
      <c r="SKW70" s="73"/>
      <c r="SKX70" s="73"/>
      <c r="SKY70" s="73"/>
      <c r="SKZ70" s="73"/>
      <c r="SLA70" s="73"/>
      <c r="SLB70" s="73"/>
      <c r="SLC70" s="73"/>
      <c r="SLD70" s="73"/>
      <c r="SLE70" s="73"/>
      <c r="SLF70" s="73"/>
      <c r="SLG70" s="73"/>
      <c r="SLH70" s="73"/>
      <c r="SLI70" s="73"/>
      <c r="SLJ70" s="73"/>
      <c r="SLK70" s="73"/>
      <c r="SLL70" s="73"/>
      <c r="SLM70" s="73"/>
      <c r="SLN70" s="73"/>
      <c r="SLO70" s="73"/>
      <c r="SLP70" s="73"/>
      <c r="SLQ70" s="73"/>
      <c r="SLR70" s="73"/>
      <c r="SLS70" s="73"/>
      <c r="SLT70" s="73"/>
      <c r="SLU70" s="73"/>
      <c r="SLV70" s="73"/>
      <c r="SLW70" s="73"/>
      <c r="SLX70" s="73"/>
      <c r="SLY70" s="73"/>
      <c r="SLZ70" s="73"/>
      <c r="SMA70" s="73"/>
      <c r="SMB70" s="73"/>
      <c r="SMC70" s="73"/>
      <c r="SMD70" s="73"/>
      <c r="SME70" s="73"/>
      <c r="SMF70" s="73"/>
      <c r="SMG70" s="73"/>
      <c r="SMH70" s="73"/>
      <c r="SMI70" s="73"/>
      <c r="SMJ70" s="73"/>
      <c r="SMK70" s="73"/>
      <c r="SML70" s="73"/>
      <c r="SMM70" s="73"/>
      <c r="SMN70" s="73"/>
      <c r="SMO70" s="73"/>
      <c r="SMP70" s="73"/>
      <c r="SMQ70" s="73"/>
      <c r="SMR70" s="73"/>
      <c r="SMS70" s="73"/>
      <c r="SMT70" s="73"/>
      <c r="SMU70" s="73"/>
      <c r="SMV70" s="73"/>
      <c r="SMW70" s="73"/>
      <c r="SMX70" s="73"/>
      <c r="SMY70" s="73"/>
      <c r="SMZ70" s="73"/>
      <c r="SNA70" s="73"/>
      <c r="SNB70" s="73"/>
      <c r="SNC70" s="73"/>
      <c r="SND70" s="73"/>
      <c r="SNE70" s="73"/>
      <c r="SNF70" s="73"/>
      <c r="SNG70" s="73"/>
      <c r="SNH70" s="73"/>
      <c r="SNI70" s="73"/>
      <c r="SNJ70" s="73"/>
      <c r="SNK70" s="73"/>
      <c r="SNL70" s="73"/>
      <c r="SNM70" s="73"/>
      <c r="SNN70" s="73"/>
      <c r="SNO70" s="73"/>
      <c r="SNP70" s="73"/>
      <c r="SNQ70" s="73"/>
      <c r="SNR70" s="73"/>
      <c r="SNS70" s="73"/>
      <c r="SNT70" s="73"/>
      <c r="SNU70" s="73"/>
      <c r="SNV70" s="73"/>
      <c r="SNW70" s="73"/>
      <c r="SNX70" s="73"/>
      <c r="SNY70" s="73"/>
      <c r="SNZ70" s="73"/>
      <c r="SOA70" s="73"/>
      <c r="SOB70" s="73"/>
      <c r="SOC70" s="73"/>
      <c r="SOD70" s="73"/>
      <c r="SOE70" s="73"/>
      <c r="SOF70" s="73"/>
      <c r="SOG70" s="73"/>
      <c r="SOH70" s="73"/>
      <c r="SOI70" s="73"/>
      <c r="SOJ70" s="73"/>
      <c r="SOK70" s="73"/>
      <c r="SOL70" s="73"/>
      <c r="SOM70" s="73"/>
      <c r="SON70" s="73"/>
      <c r="SOO70" s="73"/>
      <c r="SOP70" s="73"/>
      <c r="SOQ70" s="73"/>
      <c r="SOR70" s="73"/>
      <c r="SOS70" s="73"/>
      <c r="SOT70" s="73"/>
      <c r="SOU70" s="73"/>
      <c r="SOV70" s="73"/>
      <c r="SOW70" s="73"/>
      <c r="SOX70" s="73"/>
      <c r="SOY70" s="73"/>
      <c r="SOZ70" s="73"/>
      <c r="SPA70" s="73"/>
      <c r="SPB70" s="73"/>
      <c r="SPC70" s="73"/>
      <c r="SPD70" s="73"/>
      <c r="SPE70" s="73"/>
      <c r="SPF70" s="73"/>
      <c r="SPG70" s="73"/>
      <c r="SPH70" s="73"/>
      <c r="SPI70" s="73"/>
      <c r="SPJ70" s="73"/>
      <c r="SPK70" s="73"/>
      <c r="SPL70" s="73"/>
      <c r="SPM70" s="73"/>
      <c r="SPN70" s="73"/>
      <c r="SPO70" s="73"/>
      <c r="SPP70" s="73"/>
      <c r="SPQ70" s="73"/>
      <c r="SPR70" s="73"/>
      <c r="SPS70" s="73"/>
      <c r="SPT70" s="73"/>
      <c r="SPU70" s="73"/>
      <c r="SPV70" s="73"/>
      <c r="SPW70" s="73"/>
      <c r="SPX70" s="73"/>
      <c r="SPY70" s="73"/>
      <c r="SPZ70" s="73"/>
      <c r="SQA70" s="73"/>
      <c r="SQB70" s="73"/>
      <c r="SQC70" s="73"/>
      <c r="SQD70" s="73"/>
      <c r="SQE70" s="73"/>
      <c r="SQF70" s="73"/>
      <c r="SQG70" s="73"/>
      <c r="SQH70" s="73"/>
      <c r="SQI70" s="73"/>
      <c r="SQJ70" s="73"/>
      <c r="SQK70" s="73"/>
      <c r="SQL70" s="73"/>
      <c r="SQM70" s="73"/>
      <c r="SQN70" s="73"/>
      <c r="SQO70" s="73"/>
      <c r="SQP70" s="73"/>
      <c r="SQQ70" s="73"/>
      <c r="SQR70" s="73"/>
      <c r="SQS70" s="73"/>
      <c r="SQT70" s="73"/>
      <c r="SQU70" s="73"/>
      <c r="SQV70" s="73"/>
      <c r="SQW70" s="73"/>
      <c r="SQX70" s="73"/>
      <c r="SQY70" s="73"/>
      <c r="SQZ70" s="73"/>
      <c r="SRA70" s="73"/>
      <c r="SRB70" s="73"/>
      <c r="SRC70" s="73"/>
      <c r="SRD70" s="73"/>
      <c r="SRE70" s="73"/>
      <c r="SRF70" s="73"/>
      <c r="SRG70" s="73"/>
      <c r="SRH70" s="73"/>
      <c r="SRI70" s="73"/>
      <c r="SRJ70" s="73"/>
      <c r="SRK70" s="73"/>
      <c r="SRL70" s="73"/>
      <c r="SRM70" s="73"/>
      <c r="SRN70" s="73"/>
      <c r="SRO70" s="73"/>
      <c r="SRP70" s="73"/>
      <c r="SRQ70" s="73"/>
      <c r="SRR70" s="73"/>
      <c r="SRS70" s="73"/>
      <c r="SRT70" s="73"/>
      <c r="SRU70" s="73"/>
      <c r="SRV70" s="73"/>
      <c r="SRW70" s="73"/>
      <c r="SRX70" s="73"/>
      <c r="SRY70" s="73"/>
      <c r="SRZ70" s="73"/>
      <c r="SSA70" s="73"/>
      <c r="SSB70" s="73"/>
      <c r="SSC70" s="73"/>
      <c r="SSD70" s="73"/>
      <c r="SSE70" s="73"/>
      <c r="SSF70" s="73"/>
      <c r="SSG70" s="73"/>
      <c r="SSH70" s="73"/>
      <c r="SSI70" s="73"/>
      <c r="SSJ70" s="73"/>
      <c r="SSK70" s="73"/>
      <c r="SSL70" s="73"/>
      <c r="SSM70" s="73"/>
      <c r="SSN70" s="73"/>
      <c r="SSO70" s="73"/>
      <c r="SSP70" s="73"/>
      <c r="SSQ70" s="73"/>
      <c r="SSR70" s="73"/>
      <c r="SSS70" s="73"/>
      <c r="SST70" s="73"/>
      <c r="SSU70" s="73"/>
      <c r="SSV70" s="73"/>
      <c r="SSW70" s="73"/>
      <c r="SSX70" s="73"/>
      <c r="SSY70" s="73"/>
      <c r="SSZ70" s="73"/>
      <c r="STA70" s="73"/>
      <c r="STB70" s="73"/>
      <c r="STC70" s="73"/>
      <c r="STD70" s="73"/>
      <c r="STE70" s="73"/>
      <c r="STF70" s="73"/>
      <c r="STG70" s="73"/>
      <c r="STH70" s="73"/>
      <c r="STI70" s="73"/>
      <c r="STJ70" s="73"/>
      <c r="STK70" s="73"/>
      <c r="STL70" s="73"/>
      <c r="STM70" s="73"/>
      <c r="STN70" s="73"/>
      <c r="STO70" s="73"/>
      <c r="STP70" s="73"/>
      <c r="STQ70" s="73"/>
      <c r="STR70" s="73"/>
      <c r="STS70" s="73"/>
      <c r="STT70" s="73"/>
      <c r="STU70" s="73"/>
      <c r="STV70" s="73"/>
      <c r="STW70" s="73"/>
      <c r="STX70" s="73"/>
      <c r="STY70" s="73"/>
      <c r="STZ70" s="73"/>
      <c r="SUA70" s="73"/>
      <c r="SUB70" s="73"/>
      <c r="SUC70" s="73"/>
      <c r="SUD70" s="73"/>
      <c r="SUE70" s="73"/>
      <c r="SUF70" s="73"/>
      <c r="SUG70" s="73"/>
      <c r="SUH70" s="73"/>
      <c r="SUI70" s="73"/>
      <c r="SUJ70" s="73"/>
      <c r="SUK70" s="73"/>
      <c r="SUL70" s="73"/>
      <c r="SUM70" s="73"/>
      <c r="SUN70" s="73"/>
      <c r="SUO70" s="73"/>
      <c r="SUP70" s="73"/>
      <c r="SUQ70" s="73"/>
      <c r="SUR70" s="73"/>
      <c r="SUS70" s="73"/>
      <c r="SUT70" s="73"/>
      <c r="SUU70" s="73"/>
      <c r="SUV70" s="73"/>
      <c r="SUW70" s="73"/>
      <c r="SUX70" s="73"/>
      <c r="SUY70" s="73"/>
      <c r="SUZ70" s="73"/>
      <c r="SVA70" s="73"/>
      <c r="SVB70" s="73"/>
      <c r="SVC70" s="73"/>
      <c r="SVD70" s="73"/>
      <c r="SVE70" s="73"/>
      <c r="SVF70" s="73"/>
      <c r="SVG70" s="73"/>
      <c r="SVH70" s="73"/>
      <c r="SVI70" s="73"/>
      <c r="SVJ70" s="73"/>
      <c r="SVK70" s="73"/>
      <c r="SVL70" s="73"/>
      <c r="SVM70" s="73"/>
      <c r="SVN70" s="73"/>
      <c r="SVO70" s="73"/>
      <c r="SVP70" s="73"/>
      <c r="SVQ70" s="73"/>
      <c r="SVR70" s="73"/>
      <c r="SVS70" s="73"/>
      <c r="SVT70" s="73"/>
      <c r="SVU70" s="73"/>
      <c r="SVV70" s="73"/>
      <c r="SVW70" s="73"/>
      <c r="SVX70" s="73"/>
      <c r="SVY70" s="73"/>
      <c r="SVZ70" s="73"/>
      <c r="SWA70" s="73"/>
      <c r="SWB70" s="73"/>
      <c r="SWC70" s="73"/>
      <c r="SWD70" s="73"/>
      <c r="SWE70" s="73"/>
      <c r="SWF70" s="73"/>
      <c r="SWG70" s="73"/>
      <c r="SWH70" s="73"/>
      <c r="SWI70" s="73"/>
      <c r="SWJ70" s="73"/>
      <c r="SWK70" s="73"/>
      <c r="SWL70" s="73"/>
      <c r="SWM70" s="73"/>
      <c r="SWN70" s="73"/>
      <c r="SWO70" s="73"/>
      <c r="SWP70" s="73"/>
      <c r="SWQ70" s="73"/>
      <c r="SWR70" s="73"/>
      <c r="SWS70" s="73"/>
      <c r="SWT70" s="73"/>
      <c r="SWU70" s="73"/>
      <c r="SWV70" s="73"/>
      <c r="SWW70" s="73"/>
      <c r="SWX70" s="73"/>
      <c r="SWY70" s="73"/>
      <c r="SWZ70" s="73"/>
      <c r="SXA70" s="73"/>
      <c r="SXB70" s="73"/>
      <c r="SXC70" s="73"/>
      <c r="SXD70" s="73"/>
      <c r="SXE70" s="73"/>
      <c r="SXF70" s="73"/>
      <c r="SXG70" s="73"/>
      <c r="SXH70" s="73"/>
      <c r="SXI70" s="73"/>
      <c r="SXJ70" s="73"/>
      <c r="SXK70" s="73"/>
      <c r="SXL70" s="73"/>
      <c r="SXM70" s="73"/>
      <c r="SXN70" s="73"/>
      <c r="SXO70" s="73"/>
      <c r="SXP70" s="73"/>
      <c r="SXQ70" s="73"/>
      <c r="SXR70" s="73"/>
      <c r="SXS70" s="73"/>
      <c r="SXT70" s="73"/>
      <c r="SXU70" s="73"/>
      <c r="SXV70" s="73"/>
      <c r="SXW70" s="73"/>
      <c r="SXX70" s="73"/>
      <c r="SXY70" s="73"/>
      <c r="SXZ70" s="73"/>
      <c r="SYA70" s="73"/>
      <c r="SYB70" s="73"/>
      <c r="SYC70" s="73"/>
      <c r="SYD70" s="73"/>
      <c r="SYE70" s="73"/>
      <c r="SYF70" s="73"/>
      <c r="SYG70" s="73"/>
      <c r="SYH70" s="73"/>
      <c r="SYI70" s="73"/>
      <c r="SYJ70" s="73"/>
      <c r="SYK70" s="73"/>
      <c r="SYL70" s="73"/>
      <c r="SYM70" s="73"/>
      <c r="SYN70" s="73"/>
      <c r="SYO70" s="73"/>
      <c r="SYP70" s="73"/>
      <c r="SYQ70" s="73"/>
      <c r="SYR70" s="73"/>
      <c r="SYS70" s="73"/>
      <c r="SYT70" s="73"/>
      <c r="SYU70" s="73"/>
      <c r="SYV70" s="73"/>
      <c r="SYW70" s="73"/>
      <c r="SYX70" s="73"/>
      <c r="SYY70" s="73"/>
      <c r="SYZ70" s="73"/>
      <c r="SZA70" s="73"/>
      <c r="SZB70" s="73"/>
      <c r="SZC70" s="73"/>
      <c r="SZD70" s="73"/>
      <c r="SZE70" s="73"/>
      <c r="SZF70" s="73"/>
      <c r="SZG70" s="73"/>
      <c r="SZH70" s="73"/>
      <c r="SZI70" s="73"/>
      <c r="SZJ70" s="73"/>
      <c r="SZK70" s="73"/>
      <c r="SZL70" s="73"/>
      <c r="SZM70" s="73"/>
      <c r="SZN70" s="73"/>
      <c r="SZO70" s="73"/>
      <c r="SZP70" s="73"/>
      <c r="SZQ70" s="73"/>
      <c r="SZR70" s="73"/>
      <c r="SZS70" s="73"/>
      <c r="SZT70" s="73"/>
      <c r="SZU70" s="73"/>
      <c r="SZV70" s="73"/>
      <c r="SZW70" s="73"/>
      <c r="SZX70" s="73"/>
      <c r="SZY70" s="73"/>
      <c r="SZZ70" s="73"/>
      <c r="TAA70" s="73"/>
      <c r="TAB70" s="73"/>
      <c r="TAC70" s="73"/>
      <c r="TAD70" s="73"/>
      <c r="TAE70" s="73"/>
      <c r="TAF70" s="73"/>
      <c r="TAG70" s="73"/>
      <c r="TAH70" s="73"/>
      <c r="TAI70" s="73"/>
      <c r="TAJ70" s="73"/>
      <c r="TAK70" s="73"/>
      <c r="TAL70" s="73"/>
      <c r="TAM70" s="73"/>
      <c r="TAN70" s="73"/>
      <c r="TAO70" s="73"/>
      <c r="TAP70" s="73"/>
      <c r="TAQ70" s="73"/>
      <c r="TAR70" s="73"/>
      <c r="TAS70" s="73"/>
      <c r="TAT70" s="73"/>
      <c r="TAU70" s="73"/>
      <c r="TAV70" s="73"/>
      <c r="TAW70" s="73"/>
      <c r="TAX70" s="73"/>
      <c r="TAY70" s="73"/>
      <c r="TAZ70" s="73"/>
      <c r="TBA70" s="73"/>
      <c r="TBB70" s="73"/>
      <c r="TBC70" s="73"/>
      <c r="TBD70" s="73"/>
      <c r="TBE70" s="73"/>
      <c r="TBF70" s="73"/>
      <c r="TBG70" s="73"/>
      <c r="TBH70" s="73"/>
      <c r="TBI70" s="73"/>
      <c r="TBJ70" s="73"/>
      <c r="TBK70" s="73"/>
      <c r="TBL70" s="73"/>
      <c r="TBM70" s="73"/>
      <c r="TBN70" s="73"/>
      <c r="TBO70" s="73"/>
      <c r="TBP70" s="73"/>
      <c r="TBQ70" s="73"/>
      <c r="TBR70" s="73"/>
      <c r="TBS70" s="73"/>
      <c r="TBT70" s="73"/>
      <c r="TBU70" s="73"/>
      <c r="TBV70" s="73"/>
      <c r="TBW70" s="73"/>
      <c r="TBX70" s="73"/>
      <c r="TBY70" s="73"/>
      <c r="TBZ70" s="73"/>
      <c r="TCA70" s="73"/>
      <c r="TCB70" s="73"/>
      <c r="TCC70" s="73"/>
      <c r="TCD70" s="73"/>
      <c r="TCE70" s="73"/>
      <c r="TCF70" s="73"/>
      <c r="TCG70" s="73"/>
      <c r="TCH70" s="73"/>
      <c r="TCI70" s="73"/>
      <c r="TCJ70" s="73"/>
      <c r="TCK70" s="73"/>
      <c r="TCL70" s="73"/>
      <c r="TCM70" s="73"/>
      <c r="TCN70" s="73"/>
      <c r="TCO70" s="73"/>
      <c r="TCP70" s="73"/>
      <c r="TCQ70" s="73"/>
      <c r="TCR70" s="73"/>
      <c r="TCS70" s="73"/>
      <c r="TCT70" s="73"/>
      <c r="TCU70" s="73"/>
      <c r="TCV70" s="73"/>
      <c r="TCW70" s="73"/>
      <c r="TCX70" s="73"/>
      <c r="TCY70" s="73"/>
      <c r="TCZ70" s="73"/>
      <c r="TDA70" s="73"/>
      <c r="TDB70" s="73"/>
      <c r="TDC70" s="73"/>
      <c r="TDD70" s="73"/>
      <c r="TDE70" s="73"/>
      <c r="TDF70" s="73"/>
      <c r="TDG70" s="73"/>
      <c r="TDH70" s="73"/>
      <c r="TDI70" s="73"/>
      <c r="TDJ70" s="73"/>
      <c r="TDK70" s="73"/>
      <c r="TDL70" s="73"/>
      <c r="TDM70" s="73"/>
      <c r="TDN70" s="73"/>
      <c r="TDO70" s="73"/>
      <c r="TDP70" s="73"/>
      <c r="TDQ70" s="73"/>
      <c r="TDR70" s="73"/>
      <c r="TDS70" s="73"/>
      <c r="TDT70" s="73"/>
      <c r="TDU70" s="73"/>
      <c r="TDV70" s="73"/>
      <c r="TDW70" s="73"/>
      <c r="TDX70" s="73"/>
      <c r="TDY70" s="73"/>
      <c r="TDZ70" s="73"/>
      <c r="TEA70" s="73"/>
      <c r="TEB70" s="73"/>
      <c r="TEC70" s="73"/>
      <c r="TED70" s="73"/>
      <c r="TEE70" s="73"/>
      <c r="TEF70" s="73"/>
      <c r="TEG70" s="73"/>
      <c r="TEH70" s="73"/>
      <c r="TEI70" s="73"/>
      <c r="TEJ70" s="73"/>
      <c r="TEK70" s="73"/>
      <c r="TEL70" s="73"/>
      <c r="TEM70" s="73"/>
      <c r="TEN70" s="73"/>
      <c r="TEO70" s="73"/>
      <c r="TEP70" s="73"/>
      <c r="TEQ70" s="73"/>
      <c r="TER70" s="73"/>
      <c r="TES70" s="73"/>
      <c r="TET70" s="73"/>
      <c r="TEU70" s="73"/>
      <c r="TEV70" s="73"/>
      <c r="TEW70" s="73"/>
      <c r="TEX70" s="73"/>
      <c r="TEY70" s="73"/>
      <c r="TEZ70" s="73"/>
      <c r="TFA70" s="73"/>
      <c r="TFB70" s="73"/>
      <c r="TFC70" s="73"/>
      <c r="TFD70" s="73"/>
      <c r="TFE70" s="73"/>
      <c r="TFF70" s="73"/>
      <c r="TFG70" s="73"/>
      <c r="TFH70" s="73"/>
      <c r="TFI70" s="73"/>
      <c r="TFJ70" s="73"/>
      <c r="TFK70" s="73"/>
      <c r="TFL70" s="73"/>
      <c r="TFM70" s="73"/>
      <c r="TFN70" s="73"/>
      <c r="TFO70" s="73"/>
      <c r="TFP70" s="73"/>
      <c r="TFQ70" s="73"/>
      <c r="TFR70" s="73"/>
      <c r="TFS70" s="73"/>
      <c r="TFT70" s="73"/>
      <c r="TFU70" s="73"/>
      <c r="TFV70" s="73"/>
      <c r="TFW70" s="73"/>
      <c r="TFX70" s="73"/>
      <c r="TFY70" s="73"/>
      <c r="TFZ70" s="73"/>
      <c r="TGA70" s="73"/>
      <c r="TGB70" s="73"/>
      <c r="TGC70" s="73"/>
      <c r="TGD70" s="73"/>
      <c r="TGE70" s="73"/>
      <c r="TGF70" s="73"/>
      <c r="TGG70" s="73"/>
      <c r="TGH70" s="73"/>
      <c r="TGI70" s="73"/>
      <c r="TGJ70" s="73"/>
      <c r="TGK70" s="73"/>
      <c r="TGL70" s="73"/>
      <c r="TGM70" s="73"/>
      <c r="TGN70" s="73"/>
      <c r="TGO70" s="73"/>
      <c r="TGP70" s="73"/>
      <c r="TGQ70" s="73"/>
      <c r="TGR70" s="73"/>
      <c r="TGS70" s="73"/>
      <c r="TGT70" s="73"/>
      <c r="TGU70" s="73"/>
      <c r="TGV70" s="73"/>
      <c r="TGW70" s="73"/>
      <c r="TGX70" s="73"/>
      <c r="TGY70" s="73"/>
      <c r="TGZ70" s="73"/>
      <c r="THA70" s="73"/>
      <c r="THB70" s="73"/>
      <c r="THC70" s="73"/>
      <c r="THD70" s="73"/>
      <c r="THE70" s="73"/>
      <c r="THF70" s="73"/>
      <c r="THG70" s="73"/>
      <c r="THH70" s="73"/>
      <c r="THI70" s="73"/>
      <c r="THJ70" s="73"/>
      <c r="THK70" s="73"/>
      <c r="THL70" s="73"/>
      <c r="THM70" s="73"/>
      <c r="THN70" s="73"/>
      <c r="THO70" s="73"/>
      <c r="THP70" s="73"/>
      <c r="THQ70" s="73"/>
      <c r="THR70" s="73"/>
      <c r="THS70" s="73"/>
      <c r="THT70" s="73"/>
      <c r="THU70" s="73"/>
      <c r="THV70" s="73"/>
      <c r="THW70" s="73"/>
      <c r="THX70" s="73"/>
      <c r="THY70" s="73"/>
      <c r="THZ70" s="73"/>
      <c r="TIA70" s="73"/>
      <c r="TIB70" s="73"/>
      <c r="TIC70" s="73"/>
      <c r="TID70" s="73"/>
      <c r="TIE70" s="73"/>
      <c r="TIF70" s="73"/>
      <c r="TIG70" s="73"/>
      <c r="TIH70" s="73"/>
      <c r="TII70" s="73"/>
      <c r="TIJ70" s="73"/>
      <c r="TIK70" s="73"/>
      <c r="TIL70" s="73"/>
      <c r="TIM70" s="73"/>
      <c r="TIN70" s="73"/>
      <c r="TIO70" s="73"/>
      <c r="TIP70" s="73"/>
      <c r="TIQ70" s="73"/>
      <c r="TIR70" s="73"/>
      <c r="TIS70" s="73"/>
      <c r="TIT70" s="73"/>
      <c r="TIU70" s="73"/>
      <c r="TIV70" s="73"/>
      <c r="TIW70" s="73"/>
      <c r="TIX70" s="73"/>
      <c r="TIY70" s="73"/>
      <c r="TIZ70" s="73"/>
      <c r="TJA70" s="73"/>
      <c r="TJB70" s="73"/>
      <c r="TJC70" s="73"/>
      <c r="TJD70" s="73"/>
      <c r="TJE70" s="73"/>
      <c r="TJF70" s="73"/>
      <c r="TJG70" s="73"/>
      <c r="TJH70" s="73"/>
      <c r="TJI70" s="73"/>
      <c r="TJJ70" s="73"/>
      <c r="TJK70" s="73"/>
      <c r="TJL70" s="73"/>
      <c r="TJM70" s="73"/>
      <c r="TJN70" s="73"/>
      <c r="TJO70" s="73"/>
      <c r="TJP70" s="73"/>
      <c r="TJQ70" s="73"/>
      <c r="TJR70" s="73"/>
      <c r="TJS70" s="73"/>
      <c r="TJT70" s="73"/>
      <c r="TJU70" s="73"/>
      <c r="TJV70" s="73"/>
      <c r="TJW70" s="73"/>
      <c r="TJX70" s="73"/>
      <c r="TJY70" s="73"/>
      <c r="TJZ70" s="73"/>
      <c r="TKA70" s="73"/>
      <c r="TKB70" s="73"/>
      <c r="TKC70" s="73"/>
      <c r="TKD70" s="73"/>
      <c r="TKE70" s="73"/>
      <c r="TKF70" s="73"/>
      <c r="TKG70" s="73"/>
      <c r="TKH70" s="73"/>
      <c r="TKI70" s="73"/>
      <c r="TKJ70" s="73"/>
      <c r="TKK70" s="73"/>
      <c r="TKL70" s="73"/>
      <c r="TKM70" s="73"/>
      <c r="TKN70" s="73"/>
      <c r="TKO70" s="73"/>
      <c r="TKP70" s="73"/>
      <c r="TKQ70" s="73"/>
      <c r="TKR70" s="73"/>
      <c r="TKS70" s="73"/>
      <c r="TKT70" s="73"/>
      <c r="TKU70" s="73"/>
      <c r="TKV70" s="73"/>
      <c r="TKW70" s="73"/>
      <c r="TKX70" s="73"/>
      <c r="TKY70" s="73"/>
      <c r="TKZ70" s="73"/>
      <c r="TLA70" s="73"/>
      <c r="TLB70" s="73"/>
      <c r="TLC70" s="73"/>
      <c r="TLD70" s="73"/>
      <c r="TLE70" s="73"/>
      <c r="TLF70" s="73"/>
      <c r="TLG70" s="73"/>
      <c r="TLH70" s="73"/>
      <c r="TLI70" s="73"/>
      <c r="TLJ70" s="73"/>
      <c r="TLK70" s="73"/>
      <c r="TLL70" s="73"/>
      <c r="TLM70" s="73"/>
      <c r="TLN70" s="73"/>
      <c r="TLO70" s="73"/>
      <c r="TLP70" s="73"/>
      <c r="TLQ70" s="73"/>
      <c r="TLR70" s="73"/>
      <c r="TLS70" s="73"/>
      <c r="TLT70" s="73"/>
      <c r="TLU70" s="73"/>
      <c r="TLV70" s="73"/>
      <c r="TLW70" s="73"/>
      <c r="TLX70" s="73"/>
      <c r="TLY70" s="73"/>
      <c r="TLZ70" s="73"/>
      <c r="TMA70" s="73"/>
      <c r="TMB70" s="73"/>
      <c r="TMC70" s="73"/>
      <c r="TMD70" s="73"/>
      <c r="TME70" s="73"/>
      <c r="TMF70" s="73"/>
      <c r="TMG70" s="73"/>
      <c r="TMH70" s="73"/>
      <c r="TMI70" s="73"/>
      <c r="TMJ70" s="73"/>
      <c r="TMK70" s="73"/>
      <c r="TML70" s="73"/>
      <c r="TMM70" s="73"/>
      <c r="TMN70" s="73"/>
      <c r="TMO70" s="73"/>
      <c r="TMP70" s="73"/>
      <c r="TMQ70" s="73"/>
      <c r="TMR70" s="73"/>
      <c r="TMS70" s="73"/>
      <c r="TMT70" s="73"/>
      <c r="TMU70" s="73"/>
      <c r="TMV70" s="73"/>
      <c r="TMW70" s="73"/>
      <c r="TMX70" s="73"/>
      <c r="TMY70" s="73"/>
      <c r="TMZ70" s="73"/>
      <c r="TNA70" s="73"/>
      <c r="TNB70" s="73"/>
      <c r="TNC70" s="73"/>
      <c r="TND70" s="73"/>
      <c r="TNE70" s="73"/>
      <c r="TNF70" s="73"/>
      <c r="TNG70" s="73"/>
      <c r="TNH70" s="73"/>
      <c r="TNI70" s="73"/>
      <c r="TNJ70" s="73"/>
      <c r="TNK70" s="73"/>
      <c r="TNL70" s="73"/>
      <c r="TNM70" s="73"/>
      <c r="TNN70" s="73"/>
      <c r="TNO70" s="73"/>
      <c r="TNP70" s="73"/>
      <c r="TNQ70" s="73"/>
      <c r="TNR70" s="73"/>
      <c r="TNS70" s="73"/>
      <c r="TNT70" s="73"/>
      <c r="TNU70" s="73"/>
      <c r="TNV70" s="73"/>
      <c r="TNW70" s="73"/>
      <c r="TNX70" s="73"/>
      <c r="TNY70" s="73"/>
      <c r="TNZ70" s="73"/>
      <c r="TOA70" s="73"/>
      <c r="TOB70" s="73"/>
      <c r="TOC70" s="73"/>
      <c r="TOD70" s="73"/>
      <c r="TOE70" s="73"/>
      <c r="TOF70" s="73"/>
      <c r="TOG70" s="73"/>
      <c r="TOH70" s="73"/>
      <c r="TOI70" s="73"/>
      <c r="TOJ70" s="73"/>
      <c r="TOK70" s="73"/>
      <c r="TOL70" s="73"/>
      <c r="TOM70" s="73"/>
      <c r="TON70" s="73"/>
      <c r="TOO70" s="73"/>
      <c r="TOP70" s="73"/>
      <c r="TOQ70" s="73"/>
      <c r="TOR70" s="73"/>
      <c r="TOS70" s="73"/>
      <c r="TOT70" s="73"/>
      <c r="TOU70" s="73"/>
      <c r="TOV70" s="73"/>
      <c r="TOW70" s="73"/>
      <c r="TOX70" s="73"/>
      <c r="TOY70" s="73"/>
      <c r="TOZ70" s="73"/>
      <c r="TPA70" s="73"/>
      <c r="TPB70" s="73"/>
      <c r="TPC70" s="73"/>
      <c r="TPD70" s="73"/>
      <c r="TPE70" s="73"/>
      <c r="TPF70" s="73"/>
      <c r="TPG70" s="73"/>
      <c r="TPH70" s="73"/>
      <c r="TPI70" s="73"/>
      <c r="TPJ70" s="73"/>
      <c r="TPK70" s="73"/>
      <c r="TPL70" s="73"/>
      <c r="TPM70" s="73"/>
      <c r="TPN70" s="73"/>
      <c r="TPO70" s="73"/>
      <c r="TPP70" s="73"/>
      <c r="TPQ70" s="73"/>
      <c r="TPR70" s="73"/>
      <c r="TPS70" s="73"/>
      <c r="TPT70" s="73"/>
      <c r="TPU70" s="73"/>
      <c r="TPV70" s="73"/>
      <c r="TPW70" s="73"/>
      <c r="TPX70" s="73"/>
      <c r="TPY70" s="73"/>
      <c r="TPZ70" s="73"/>
      <c r="TQA70" s="73"/>
      <c r="TQB70" s="73"/>
      <c r="TQC70" s="73"/>
      <c r="TQD70" s="73"/>
      <c r="TQE70" s="73"/>
      <c r="TQF70" s="73"/>
      <c r="TQG70" s="73"/>
      <c r="TQH70" s="73"/>
      <c r="TQI70" s="73"/>
      <c r="TQJ70" s="73"/>
      <c r="TQK70" s="73"/>
      <c r="TQL70" s="73"/>
      <c r="TQM70" s="73"/>
      <c r="TQN70" s="73"/>
      <c r="TQO70" s="73"/>
      <c r="TQP70" s="73"/>
      <c r="TQQ70" s="73"/>
      <c r="TQR70" s="73"/>
      <c r="TQS70" s="73"/>
      <c r="TQT70" s="73"/>
      <c r="TQU70" s="73"/>
      <c r="TQV70" s="73"/>
      <c r="TQW70" s="73"/>
      <c r="TQX70" s="73"/>
      <c r="TQY70" s="73"/>
      <c r="TQZ70" s="73"/>
      <c r="TRA70" s="73"/>
      <c r="TRB70" s="73"/>
      <c r="TRC70" s="73"/>
      <c r="TRD70" s="73"/>
      <c r="TRE70" s="73"/>
      <c r="TRF70" s="73"/>
      <c r="TRG70" s="73"/>
      <c r="TRH70" s="73"/>
      <c r="TRI70" s="73"/>
      <c r="TRJ70" s="73"/>
      <c r="TRK70" s="73"/>
      <c r="TRL70" s="73"/>
      <c r="TRM70" s="73"/>
      <c r="TRN70" s="73"/>
      <c r="TRO70" s="73"/>
      <c r="TRP70" s="73"/>
      <c r="TRQ70" s="73"/>
      <c r="TRR70" s="73"/>
      <c r="TRS70" s="73"/>
      <c r="TRT70" s="73"/>
      <c r="TRU70" s="73"/>
      <c r="TRV70" s="73"/>
      <c r="TRW70" s="73"/>
      <c r="TRX70" s="73"/>
      <c r="TRY70" s="73"/>
      <c r="TRZ70" s="73"/>
      <c r="TSA70" s="73"/>
      <c r="TSB70" s="73"/>
      <c r="TSC70" s="73"/>
      <c r="TSD70" s="73"/>
      <c r="TSE70" s="73"/>
      <c r="TSF70" s="73"/>
      <c r="TSG70" s="73"/>
      <c r="TSH70" s="73"/>
      <c r="TSI70" s="73"/>
      <c r="TSJ70" s="73"/>
      <c r="TSK70" s="73"/>
      <c r="TSL70" s="73"/>
      <c r="TSM70" s="73"/>
      <c r="TSN70" s="73"/>
      <c r="TSO70" s="73"/>
      <c r="TSP70" s="73"/>
      <c r="TSQ70" s="73"/>
      <c r="TSR70" s="73"/>
      <c r="TSS70" s="73"/>
      <c r="TST70" s="73"/>
      <c r="TSU70" s="73"/>
      <c r="TSV70" s="73"/>
      <c r="TSW70" s="73"/>
      <c r="TSX70" s="73"/>
      <c r="TSY70" s="73"/>
      <c r="TSZ70" s="73"/>
      <c r="TTA70" s="73"/>
      <c r="TTB70" s="73"/>
      <c r="TTC70" s="73"/>
      <c r="TTD70" s="73"/>
      <c r="TTE70" s="73"/>
      <c r="TTF70" s="73"/>
      <c r="TTG70" s="73"/>
      <c r="TTH70" s="73"/>
      <c r="TTI70" s="73"/>
      <c r="TTJ70" s="73"/>
      <c r="TTK70" s="73"/>
      <c r="TTL70" s="73"/>
      <c r="TTM70" s="73"/>
      <c r="TTN70" s="73"/>
      <c r="TTO70" s="73"/>
      <c r="TTP70" s="73"/>
      <c r="TTQ70" s="73"/>
      <c r="TTR70" s="73"/>
      <c r="TTS70" s="73"/>
      <c r="TTT70" s="73"/>
      <c r="TTU70" s="73"/>
      <c r="TTV70" s="73"/>
      <c r="TTW70" s="73"/>
      <c r="TTX70" s="73"/>
      <c r="TTY70" s="73"/>
      <c r="TTZ70" s="73"/>
      <c r="TUA70" s="73"/>
      <c r="TUB70" s="73"/>
      <c r="TUC70" s="73"/>
      <c r="TUD70" s="73"/>
      <c r="TUE70" s="73"/>
      <c r="TUF70" s="73"/>
      <c r="TUG70" s="73"/>
      <c r="TUH70" s="73"/>
      <c r="TUI70" s="73"/>
      <c r="TUJ70" s="73"/>
      <c r="TUK70" s="73"/>
      <c r="TUL70" s="73"/>
      <c r="TUM70" s="73"/>
      <c r="TUN70" s="73"/>
      <c r="TUO70" s="73"/>
      <c r="TUP70" s="73"/>
      <c r="TUQ70" s="73"/>
      <c r="TUR70" s="73"/>
      <c r="TUS70" s="73"/>
      <c r="TUT70" s="73"/>
      <c r="TUU70" s="73"/>
      <c r="TUV70" s="73"/>
      <c r="TUW70" s="73"/>
      <c r="TUX70" s="73"/>
      <c r="TUY70" s="73"/>
      <c r="TUZ70" s="73"/>
      <c r="TVA70" s="73"/>
      <c r="TVB70" s="73"/>
      <c r="TVC70" s="73"/>
      <c r="TVD70" s="73"/>
      <c r="TVE70" s="73"/>
      <c r="TVF70" s="73"/>
      <c r="TVG70" s="73"/>
      <c r="TVH70" s="73"/>
      <c r="TVI70" s="73"/>
      <c r="TVJ70" s="73"/>
      <c r="TVK70" s="73"/>
      <c r="TVL70" s="73"/>
      <c r="TVM70" s="73"/>
      <c r="TVN70" s="73"/>
      <c r="TVO70" s="73"/>
      <c r="TVP70" s="73"/>
      <c r="TVQ70" s="73"/>
      <c r="TVR70" s="73"/>
      <c r="TVS70" s="73"/>
      <c r="TVT70" s="73"/>
      <c r="TVU70" s="73"/>
      <c r="TVV70" s="73"/>
      <c r="TVW70" s="73"/>
      <c r="TVX70" s="73"/>
      <c r="TVY70" s="73"/>
      <c r="TVZ70" s="73"/>
      <c r="TWA70" s="73"/>
      <c r="TWB70" s="73"/>
      <c r="TWC70" s="73"/>
      <c r="TWD70" s="73"/>
      <c r="TWE70" s="73"/>
      <c r="TWF70" s="73"/>
      <c r="TWG70" s="73"/>
      <c r="TWH70" s="73"/>
      <c r="TWI70" s="73"/>
      <c r="TWJ70" s="73"/>
      <c r="TWK70" s="73"/>
      <c r="TWL70" s="73"/>
      <c r="TWM70" s="73"/>
      <c r="TWN70" s="73"/>
      <c r="TWO70" s="73"/>
      <c r="TWP70" s="73"/>
      <c r="TWQ70" s="73"/>
      <c r="TWR70" s="73"/>
      <c r="TWS70" s="73"/>
      <c r="TWT70" s="73"/>
      <c r="TWU70" s="73"/>
      <c r="TWV70" s="73"/>
      <c r="TWW70" s="73"/>
      <c r="TWX70" s="73"/>
      <c r="TWY70" s="73"/>
      <c r="TWZ70" s="73"/>
      <c r="TXA70" s="73"/>
      <c r="TXB70" s="73"/>
      <c r="TXC70" s="73"/>
      <c r="TXD70" s="73"/>
      <c r="TXE70" s="73"/>
      <c r="TXF70" s="73"/>
      <c r="TXG70" s="73"/>
      <c r="TXH70" s="73"/>
      <c r="TXI70" s="73"/>
      <c r="TXJ70" s="73"/>
      <c r="TXK70" s="73"/>
      <c r="TXL70" s="73"/>
      <c r="TXM70" s="73"/>
      <c r="TXN70" s="73"/>
      <c r="TXO70" s="73"/>
      <c r="TXP70" s="73"/>
      <c r="TXQ70" s="73"/>
      <c r="TXR70" s="73"/>
      <c r="TXS70" s="73"/>
      <c r="TXT70" s="73"/>
      <c r="TXU70" s="73"/>
      <c r="TXV70" s="73"/>
      <c r="TXW70" s="73"/>
      <c r="TXX70" s="73"/>
      <c r="TXY70" s="73"/>
      <c r="TXZ70" s="73"/>
      <c r="TYA70" s="73"/>
      <c r="TYB70" s="73"/>
      <c r="TYC70" s="73"/>
      <c r="TYD70" s="73"/>
      <c r="TYE70" s="73"/>
      <c r="TYF70" s="73"/>
      <c r="TYG70" s="73"/>
      <c r="TYH70" s="73"/>
      <c r="TYI70" s="73"/>
      <c r="TYJ70" s="73"/>
      <c r="TYK70" s="73"/>
      <c r="TYL70" s="73"/>
      <c r="TYM70" s="73"/>
      <c r="TYN70" s="73"/>
      <c r="TYO70" s="73"/>
      <c r="TYP70" s="73"/>
      <c r="TYQ70" s="73"/>
      <c r="TYR70" s="73"/>
      <c r="TYS70" s="73"/>
      <c r="TYT70" s="73"/>
      <c r="TYU70" s="73"/>
      <c r="TYV70" s="73"/>
      <c r="TYW70" s="73"/>
      <c r="TYX70" s="73"/>
      <c r="TYY70" s="73"/>
      <c r="TYZ70" s="73"/>
      <c r="TZA70" s="73"/>
      <c r="TZB70" s="73"/>
      <c r="TZC70" s="73"/>
      <c r="TZD70" s="73"/>
      <c r="TZE70" s="73"/>
      <c r="TZF70" s="73"/>
      <c r="TZG70" s="73"/>
      <c r="TZH70" s="73"/>
      <c r="TZI70" s="73"/>
      <c r="TZJ70" s="73"/>
      <c r="TZK70" s="73"/>
      <c r="TZL70" s="73"/>
      <c r="TZM70" s="73"/>
      <c r="TZN70" s="73"/>
      <c r="TZO70" s="73"/>
      <c r="TZP70" s="73"/>
      <c r="TZQ70" s="73"/>
      <c r="TZR70" s="73"/>
      <c r="TZS70" s="73"/>
      <c r="TZT70" s="73"/>
      <c r="TZU70" s="73"/>
      <c r="TZV70" s="73"/>
      <c r="TZW70" s="73"/>
      <c r="TZX70" s="73"/>
      <c r="TZY70" s="73"/>
      <c r="TZZ70" s="73"/>
      <c r="UAA70" s="73"/>
      <c r="UAB70" s="73"/>
      <c r="UAC70" s="73"/>
      <c r="UAD70" s="73"/>
      <c r="UAE70" s="73"/>
      <c r="UAF70" s="73"/>
      <c r="UAG70" s="73"/>
      <c r="UAH70" s="73"/>
      <c r="UAI70" s="73"/>
      <c r="UAJ70" s="73"/>
      <c r="UAK70" s="73"/>
      <c r="UAL70" s="73"/>
      <c r="UAM70" s="73"/>
      <c r="UAN70" s="73"/>
      <c r="UAO70" s="73"/>
      <c r="UAP70" s="73"/>
      <c r="UAQ70" s="73"/>
      <c r="UAR70" s="73"/>
      <c r="UAS70" s="73"/>
      <c r="UAT70" s="73"/>
      <c r="UAU70" s="73"/>
      <c r="UAV70" s="73"/>
      <c r="UAW70" s="73"/>
      <c r="UAX70" s="73"/>
      <c r="UAY70" s="73"/>
      <c r="UAZ70" s="73"/>
      <c r="UBA70" s="73"/>
      <c r="UBB70" s="73"/>
      <c r="UBC70" s="73"/>
      <c r="UBD70" s="73"/>
      <c r="UBE70" s="73"/>
      <c r="UBF70" s="73"/>
      <c r="UBG70" s="73"/>
      <c r="UBH70" s="73"/>
      <c r="UBI70" s="73"/>
      <c r="UBJ70" s="73"/>
      <c r="UBK70" s="73"/>
      <c r="UBL70" s="73"/>
      <c r="UBM70" s="73"/>
      <c r="UBN70" s="73"/>
      <c r="UBO70" s="73"/>
      <c r="UBP70" s="73"/>
      <c r="UBQ70" s="73"/>
      <c r="UBR70" s="73"/>
      <c r="UBS70" s="73"/>
      <c r="UBT70" s="73"/>
      <c r="UBU70" s="73"/>
      <c r="UBV70" s="73"/>
      <c r="UBW70" s="73"/>
      <c r="UBX70" s="73"/>
      <c r="UBY70" s="73"/>
      <c r="UBZ70" s="73"/>
      <c r="UCA70" s="73"/>
      <c r="UCB70" s="73"/>
      <c r="UCC70" s="73"/>
      <c r="UCD70" s="73"/>
      <c r="UCE70" s="73"/>
      <c r="UCF70" s="73"/>
      <c r="UCG70" s="73"/>
      <c r="UCH70" s="73"/>
      <c r="UCI70" s="73"/>
      <c r="UCJ70" s="73"/>
      <c r="UCK70" s="73"/>
      <c r="UCL70" s="73"/>
      <c r="UCM70" s="73"/>
      <c r="UCN70" s="73"/>
      <c r="UCO70" s="73"/>
      <c r="UCP70" s="73"/>
      <c r="UCQ70" s="73"/>
      <c r="UCR70" s="73"/>
      <c r="UCS70" s="73"/>
      <c r="UCT70" s="73"/>
      <c r="UCU70" s="73"/>
      <c r="UCV70" s="73"/>
      <c r="UCW70" s="73"/>
      <c r="UCX70" s="73"/>
      <c r="UCY70" s="73"/>
      <c r="UCZ70" s="73"/>
      <c r="UDA70" s="73"/>
      <c r="UDB70" s="73"/>
      <c r="UDC70" s="73"/>
      <c r="UDD70" s="73"/>
      <c r="UDE70" s="73"/>
      <c r="UDF70" s="73"/>
      <c r="UDG70" s="73"/>
      <c r="UDH70" s="73"/>
      <c r="UDI70" s="73"/>
      <c r="UDJ70" s="73"/>
      <c r="UDK70" s="73"/>
      <c r="UDL70" s="73"/>
      <c r="UDM70" s="73"/>
      <c r="UDN70" s="73"/>
      <c r="UDO70" s="73"/>
      <c r="UDP70" s="73"/>
      <c r="UDQ70" s="73"/>
      <c r="UDR70" s="73"/>
      <c r="UDS70" s="73"/>
      <c r="UDT70" s="73"/>
      <c r="UDU70" s="73"/>
      <c r="UDV70" s="73"/>
      <c r="UDW70" s="73"/>
      <c r="UDX70" s="73"/>
      <c r="UDY70" s="73"/>
      <c r="UDZ70" s="73"/>
      <c r="UEA70" s="73"/>
      <c r="UEB70" s="73"/>
      <c r="UEC70" s="73"/>
      <c r="UED70" s="73"/>
      <c r="UEE70" s="73"/>
      <c r="UEF70" s="73"/>
      <c r="UEG70" s="73"/>
      <c r="UEH70" s="73"/>
      <c r="UEI70" s="73"/>
      <c r="UEJ70" s="73"/>
      <c r="UEK70" s="73"/>
      <c r="UEL70" s="73"/>
      <c r="UEM70" s="73"/>
      <c r="UEN70" s="73"/>
      <c r="UEO70" s="73"/>
      <c r="UEP70" s="73"/>
      <c r="UEQ70" s="73"/>
      <c r="UER70" s="73"/>
      <c r="UES70" s="73"/>
      <c r="UET70" s="73"/>
      <c r="UEU70" s="73"/>
      <c r="UEV70" s="73"/>
      <c r="UEW70" s="73"/>
      <c r="UEX70" s="73"/>
      <c r="UEY70" s="73"/>
      <c r="UEZ70" s="73"/>
      <c r="UFA70" s="73"/>
      <c r="UFB70" s="73"/>
      <c r="UFC70" s="73"/>
      <c r="UFD70" s="73"/>
      <c r="UFE70" s="73"/>
      <c r="UFF70" s="73"/>
      <c r="UFG70" s="73"/>
      <c r="UFH70" s="73"/>
      <c r="UFI70" s="73"/>
      <c r="UFJ70" s="73"/>
      <c r="UFK70" s="73"/>
      <c r="UFL70" s="73"/>
      <c r="UFM70" s="73"/>
      <c r="UFN70" s="73"/>
      <c r="UFO70" s="73"/>
      <c r="UFP70" s="73"/>
      <c r="UFQ70" s="73"/>
      <c r="UFR70" s="73"/>
      <c r="UFS70" s="73"/>
      <c r="UFT70" s="73"/>
      <c r="UFU70" s="73"/>
      <c r="UFV70" s="73"/>
      <c r="UFW70" s="73"/>
      <c r="UFX70" s="73"/>
      <c r="UFY70" s="73"/>
      <c r="UFZ70" s="73"/>
      <c r="UGA70" s="73"/>
      <c r="UGB70" s="73"/>
      <c r="UGC70" s="73"/>
      <c r="UGD70" s="73"/>
      <c r="UGE70" s="73"/>
      <c r="UGF70" s="73"/>
      <c r="UGG70" s="73"/>
      <c r="UGH70" s="73"/>
      <c r="UGI70" s="73"/>
      <c r="UGJ70" s="73"/>
      <c r="UGK70" s="73"/>
      <c r="UGL70" s="73"/>
      <c r="UGM70" s="73"/>
      <c r="UGN70" s="73"/>
      <c r="UGO70" s="73"/>
      <c r="UGP70" s="73"/>
      <c r="UGQ70" s="73"/>
      <c r="UGR70" s="73"/>
      <c r="UGS70" s="73"/>
      <c r="UGT70" s="73"/>
      <c r="UGU70" s="73"/>
      <c r="UGV70" s="73"/>
      <c r="UGW70" s="73"/>
      <c r="UGX70" s="73"/>
      <c r="UGY70" s="73"/>
      <c r="UGZ70" s="73"/>
      <c r="UHA70" s="73"/>
      <c r="UHB70" s="73"/>
      <c r="UHC70" s="73"/>
      <c r="UHD70" s="73"/>
      <c r="UHE70" s="73"/>
      <c r="UHF70" s="73"/>
      <c r="UHG70" s="73"/>
      <c r="UHH70" s="73"/>
      <c r="UHI70" s="73"/>
      <c r="UHJ70" s="73"/>
      <c r="UHK70" s="73"/>
      <c r="UHL70" s="73"/>
      <c r="UHM70" s="73"/>
      <c r="UHN70" s="73"/>
      <c r="UHO70" s="73"/>
      <c r="UHP70" s="73"/>
      <c r="UHQ70" s="73"/>
      <c r="UHR70" s="73"/>
      <c r="UHS70" s="73"/>
      <c r="UHT70" s="73"/>
      <c r="UHU70" s="73"/>
      <c r="UHV70" s="73"/>
      <c r="UHW70" s="73"/>
      <c r="UHX70" s="73"/>
      <c r="UHY70" s="73"/>
      <c r="UHZ70" s="73"/>
      <c r="UIA70" s="73"/>
      <c r="UIB70" s="73"/>
      <c r="UIC70" s="73"/>
      <c r="UID70" s="73"/>
      <c r="UIE70" s="73"/>
      <c r="UIF70" s="73"/>
      <c r="UIG70" s="73"/>
      <c r="UIH70" s="73"/>
      <c r="UII70" s="73"/>
      <c r="UIJ70" s="73"/>
      <c r="UIK70" s="73"/>
      <c r="UIL70" s="73"/>
      <c r="UIM70" s="73"/>
      <c r="UIN70" s="73"/>
      <c r="UIO70" s="73"/>
      <c r="UIP70" s="73"/>
      <c r="UIQ70" s="73"/>
      <c r="UIR70" s="73"/>
      <c r="UIS70" s="73"/>
      <c r="UIT70" s="73"/>
      <c r="UIU70" s="73"/>
      <c r="UIV70" s="73"/>
      <c r="UIW70" s="73"/>
      <c r="UIX70" s="73"/>
      <c r="UIY70" s="73"/>
      <c r="UIZ70" s="73"/>
      <c r="UJA70" s="73"/>
      <c r="UJB70" s="73"/>
      <c r="UJC70" s="73"/>
      <c r="UJD70" s="73"/>
      <c r="UJE70" s="73"/>
      <c r="UJF70" s="73"/>
      <c r="UJG70" s="73"/>
      <c r="UJH70" s="73"/>
      <c r="UJI70" s="73"/>
      <c r="UJJ70" s="73"/>
      <c r="UJK70" s="73"/>
      <c r="UJL70" s="73"/>
      <c r="UJM70" s="73"/>
      <c r="UJN70" s="73"/>
      <c r="UJO70" s="73"/>
      <c r="UJP70" s="73"/>
      <c r="UJQ70" s="73"/>
      <c r="UJR70" s="73"/>
      <c r="UJS70" s="73"/>
      <c r="UJT70" s="73"/>
      <c r="UJU70" s="73"/>
      <c r="UJV70" s="73"/>
      <c r="UJW70" s="73"/>
      <c r="UJX70" s="73"/>
      <c r="UJY70" s="73"/>
      <c r="UJZ70" s="73"/>
      <c r="UKA70" s="73"/>
      <c r="UKB70" s="73"/>
      <c r="UKC70" s="73"/>
      <c r="UKD70" s="73"/>
      <c r="UKE70" s="73"/>
      <c r="UKF70" s="73"/>
      <c r="UKG70" s="73"/>
      <c r="UKH70" s="73"/>
      <c r="UKI70" s="73"/>
      <c r="UKJ70" s="73"/>
      <c r="UKK70" s="73"/>
      <c r="UKL70" s="73"/>
      <c r="UKM70" s="73"/>
      <c r="UKN70" s="73"/>
      <c r="UKO70" s="73"/>
      <c r="UKP70" s="73"/>
      <c r="UKQ70" s="73"/>
      <c r="UKR70" s="73"/>
      <c r="UKS70" s="73"/>
      <c r="UKT70" s="73"/>
      <c r="UKU70" s="73"/>
      <c r="UKV70" s="73"/>
      <c r="UKW70" s="73"/>
      <c r="UKX70" s="73"/>
      <c r="UKY70" s="73"/>
      <c r="UKZ70" s="73"/>
      <c r="ULA70" s="73"/>
      <c r="ULB70" s="73"/>
      <c r="ULC70" s="73"/>
      <c r="ULD70" s="73"/>
      <c r="ULE70" s="73"/>
      <c r="ULF70" s="73"/>
      <c r="ULG70" s="73"/>
      <c r="ULH70" s="73"/>
      <c r="ULI70" s="73"/>
      <c r="ULJ70" s="73"/>
      <c r="ULK70" s="73"/>
      <c r="ULL70" s="73"/>
      <c r="ULM70" s="73"/>
      <c r="ULN70" s="73"/>
      <c r="ULO70" s="73"/>
      <c r="ULP70" s="73"/>
      <c r="ULQ70" s="73"/>
      <c r="ULR70" s="73"/>
      <c r="ULS70" s="73"/>
      <c r="ULT70" s="73"/>
      <c r="ULU70" s="73"/>
      <c r="ULV70" s="73"/>
      <c r="ULW70" s="73"/>
      <c r="ULX70" s="73"/>
      <c r="ULY70" s="73"/>
      <c r="ULZ70" s="73"/>
      <c r="UMA70" s="73"/>
      <c r="UMB70" s="73"/>
      <c r="UMC70" s="73"/>
      <c r="UMD70" s="73"/>
      <c r="UME70" s="73"/>
      <c r="UMF70" s="73"/>
      <c r="UMG70" s="73"/>
      <c r="UMH70" s="73"/>
      <c r="UMI70" s="73"/>
      <c r="UMJ70" s="73"/>
      <c r="UMK70" s="73"/>
      <c r="UML70" s="73"/>
      <c r="UMM70" s="73"/>
      <c r="UMN70" s="73"/>
      <c r="UMO70" s="73"/>
      <c r="UMP70" s="73"/>
      <c r="UMQ70" s="73"/>
      <c r="UMR70" s="73"/>
      <c r="UMS70" s="73"/>
      <c r="UMT70" s="73"/>
      <c r="UMU70" s="73"/>
      <c r="UMV70" s="73"/>
      <c r="UMW70" s="73"/>
      <c r="UMX70" s="73"/>
      <c r="UMY70" s="73"/>
      <c r="UMZ70" s="73"/>
      <c r="UNA70" s="73"/>
      <c r="UNB70" s="73"/>
      <c r="UNC70" s="73"/>
      <c r="UND70" s="73"/>
      <c r="UNE70" s="73"/>
      <c r="UNF70" s="73"/>
      <c r="UNG70" s="73"/>
      <c r="UNH70" s="73"/>
      <c r="UNI70" s="73"/>
      <c r="UNJ70" s="73"/>
      <c r="UNK70" s="73"/>
      <c r="UNL70" s="73"/>
      <c r="UNM70" s="73"/>
      <c r="UNN70" s="73"/>
      <c r="UNO70" s="73"/>
      <c r="UNP70" s="73"/>
      <c r="UNQ70" s="73"/>
      <c r="UNR70" s="73"/>
      <c r="UNS70" s="73"/>
      <c r="UNT70" s="73"/>
      <c r="UNU70" s="73"/>
      <c r="UNV70" s="73"/>
      <c r="UNW70" s="73"/>
      <c r="UNX70" s="73"/>
      <c r="UNY70" s="73"/>
      <c r="UNZ70" s="73"/>
      <c r="UOA70" s="73"/>
      <c r="UOB70" s="73"/>
      <c r="UOC70" s="73"/>
      <c r="UOD70" s="73"/>
      <c r="UOE70" s="73"/>
      <c r="UOF70" s="73"/>
      <c r="UOG70" s="73"/>
      <c r="UOH70" s="73"/>
      <c r="UOI70" s="73"/>
      <c r="UOJ70" s="73"/>
      <c r="UOK70" s="73"/>
      <c r="UOL70" s="73"/>
      <c r="UOM70" s="73"/>
      <c r="UON70" s="73"/>
      <c r="UOO70" s="73"/>
      <c r="UOP70" s="73"/>
      <c r="UOQ70" s="73"/>
      <c r="UOR70" s="73"/>
      <c r="UOS70" s="73"/>
      <c r="UOT70" s="73"/>
      <c r="UOU70" s="73"/>
      <c r="UOV70" s="73"/>
      <c r="UOW70" s="73"/>
      <c r="UOX70" s="73"/>
      <c r="UOY70" s="73"/>
      <c r="UOZ70" s="73"/>
      <c r="UPA70" s="73"/>
      <c r="UPB70" s="73"/>
      <c r="UPC70" s="73"/>
      <c r="UPD70" s="73"/>
      <c r="UPE70" s="73"/>
      <c r="UPF70" s="73"/>
      <c r="UPG70" s="73"/>
      <c r="UPH70" s="73"/>
      <c r="UPI70" s="73"/>
      <c r="UPJ70" s="73"/>
      <c r="UPK70" s="73"/>
      <c r="UPL70" s="73"/>
      <c r="UPM70" s="73"/>
      <c r="UPN70" s="73"/>
      <c r="UPO70" s="73"/>
      <c r="UPP70" s="73"/>
      <c r="UPQ70" s="73"/>
      <c r="UPR70" s="73"/>
      <c r="UPS70" s="73"/>
      <c r="UPT70" s="73"/>
      <c r="UPU70" s="73"/>
      <c r="UPV70" s="73"/>
      <c r="UPW70" s="73"/>
      <c r="UPX70" s="73"/>
      <c r="UPY70" s="73"/>
      <c r="UPZ70" s="73"/>
      <c r="UQA70" s="73"/>
      <c r="UQB70" s="73"/>
      <c r="UQC70" s="73"/>
      <c r="UQD70" s="73"/>
      <c r="UQE70" s="73"/>
      <c r="UQF70" s="73"/>
      <c r="UQG70" s="73"/>
      <c r="UQH70" s="73"/>
      <c r="UQI70" s="73"/>
      <c r="UQJ70" s="73"/>
      <c r="UQK70" s="73"/>
      <c r="UQL70" s="73"/>
      <c r="UQM70" s="73"/>
      <c r="UQN70" s="73"/>
      <c r="UQO70" s="73"/>
      <c r="UQP70" s="73"/>
      <c r="UQQ70" s="73"/>
      <c r="UQR70" s="73"/>
      <c r="UQS70" s="73"/>
      <c r="UQT70" s="73"/>
      <c r="UQU70" s="73"/>
      <c r="UQV70" s="73"/>
      <c r="UQW70" s="73"/>
      <c r="UQX70" s="73"/>
      <c r="UQY70" s="73"/>
      <c r="UQZ70" s="73"/>
      <c r="URA70" s="73"/>
      <c r="URB70" s="73"/>
      <c r="URC70" s="73"/>
      <c r="URD70" s="73"/>
      <c r="URE70" s="73"/>
      <c r="URF70" s="73"/>
      <c r="URG70" s="73"/>
      <c r="URH70" s="73"/>
      <c r="URI70" s="73"/>
      <c r="URJ70" s="73"/>
      <c r="URK70" s="73"/>
      <c r="URL70" s="73"/>
      <c r="URM70" s="73"/>
      <c r="URN70" s="73"/>
      <c r="URO70" s="73"/>
      <c r="URP70" s="73"/>
      <c r="URQ70" s="73"/>
      <c r="URR70" s="73"/>
      <c r="URS70" s="73"/>
      <c r="URT70" s="73"/>
      <c r="URU70" s="73"/>
      <c r="URV70" s="73"/>
      <c r="URW70" s="73"/>
      <c r="URX70" s="73"/>
      <c r="URY70" s="73"/>
      <c r="URZ70" s="73"/>
      <c r="USA70" s="73"/>
      <c r="USB70" s="73"/>
      <c r="USC70" s="73"/>
      <c r="USD70" s="73"/>
      <c r="USE70" s="73"/>
      <c r="USF70" s="73"/>
      <c r="USG70" s="73"/>
      <c r="USH70" s="73"/>
      <c r="USI70" s="73"/>
      <c r="USJ70" s="73"/>
      <c r="USK70" s="73"/>
      <c r="USL70" s="73"/>
      <c r="USM70" s="73"/>
      <c r="USN70" s="73"/>
      <c r="USO70" s="73"/>
      <c r="USP70" s="73"/>
      <c r="USQ70" s="73"/>
      <c r="USR70" s="73"/>
      <c r="USS70" s="73"/>
      <c r="UST70" s="73"/>
      <c r="USU70" s="73"/>
      <c r="USV70" s="73"/>
      <c r="USW70" s="73"/>
      <c r="USX70" s="73"/>
      <c r="USY70" s="73"/>
      <c r="USZ70" s="73"/>
      <c r="UTA70" s="73"/>
      <c r="UTB70" s="73"/>
      <c r="UTC70" s="73"/>
      <c r="UTD70" s="73"/>
      <c r="UTE70" s="73"/>
      <c r="UTF70" s="73"/>
      <c r="UTG70" s="73"/>
      <c r="UTH70" s="73"/>
      <c r="UTI70" s="73"/>
      <c r="UTJ70" s="73"/>
      <c r="UTK70" s="73"/>
      <c r="UTL70" s="73"/>
      <c r="UTM70" s="73"/>
      <c r="UTN70" s="73"/>
      <c r="UTO70" s="73"/>
      <c r="UTP70" s="73"/>
      <c r="UTQ70" s="73"/>
      <c r="UTR70" s="73"/>
      <c r="UTS70" s="73"/>
      <c r="UTT70" s="73"/>
      <c r="UTU70" s="73"/>
      <c r="UTV70" s="73"/>
      <c r="UTW70" s="73"/>
      <c r="UTX70" s="73"/>
      <c r="UTY70" s="73"/>
      <c r="UTZ70" s="73"/>
      <c r="UUA70" s="73"/>
      <c r="UUB70" s="73"/>
      <c r="UUC70" s="73"/>
      <c r="UUD70" s="73"/>
      <c r="UUE70" s="73"/>
      <c r="UUF70" s="73"/>
      <c r="UUG70" s="73"/>
      <c r="UUH70" s="73"/>
      <c r="UUI70" s="73"/>
      <c r="UUJ70" s="73"/>
      <c r="UUK70" s="73"/>
      <c r="UUL70" s="73"/>
      <c r="UUM70" s="73"/>
      <c r="UUN70" s="73"/>
      <c r="UUO70" s="73"/>
      <c r="UUP70" s="73"/>
      <c r="UUQ70" s="73"/>
      <c r="UUR70" s="73"/>
      <c r="UUS70" s="73"/>
      <c r="UUT70" s="73"/>
      <c r="UUU70" s="73"/>
      <c r="UUV70" s="73"/>
      <c r="UUW70" s="73"/>
      <c r="UUX70" s="73"/>
      <c r="UUY70" s="73"/>
      <c r="UUZ70" s="73"/>
      <c r="UVA70" s="73"/>
      <c r="UVB70" s="73"/>
      <c r="UVC70" s="73"/>
      <c r="UVD70" s="73"/>
      <c r="UVE70" s="73"/>
      <c r="UVF70" s="73"/>
      <c r="UVG70" s="73"/>
      <c r="UVH70" s="73"/>
      <c r="UVI70" s="73"/>
      <c r="UVJ70" s="73"/>
      <c r="UVK70" s="73"/>
      <c r="UVL70" s="73"/>
      <c r="UVM70" s="73"/>
      <c r="UVN70" s="73"/>
      <c r="UVO70" s="73"/>
      <c r="UVP70" s="73"/>
      <c r="UVQ70" s="73"/>
      <c r="UVR70" s="73"/>
      <c r="UVS70" s="73"/>
      <c r="UVT70" s="73"/>
      <c r="UVU70" s="73"/>
      <c r="UVV70" s="73"/>
      <c r="UVW70" s="73"/>
      <c r="UVX70" s="73"/>
      <c r="UVY70" s="73"/>
      <c r="UVZ70" s="73"/>
      <c r="UWA70" s="73"/>
      <c r="UWB70" s="73"/>
      <c r="UWC70" s="73"/>
      <c r="UWD70" s="73"/>
      <c r="UWE70" s="73"/>
      <c r="UWF70" s="73"/>
      <c r="UWG70" s="73"/>
      <c r="UWH70" s="73"/>
      <c r="UWI70" s="73"/>
      <c r="UWJ70" s="73"/>
      <c r="UWK70" s="73"/>
      <c r="UWL70" s="73"/>
      <c r="UWM70" s="73"/>
      <c r="UWN70" s="73"/>
      <c r="UWO70" s="73"/>
      <c r="UWP70" s="73"/>
      <c r="UWQ70" s="73"/>
      <c r="UWR70" s="73"/>
      <c r="UWS70" s="73"/>
      <c r="UWT70" s="73"/>
      <c r="UWU70" s="73"/>
      <c r="UWV70" s="73"/>
      <c r="UWW70" s="73"/>
      <c r="UWX70" s="73"/>
      <c r="UWY70" s="73"/>
      <c r="UWZ70" s="73"/>
      <c r="UXA70" s="73"/>
      <c r="UXB70" s="73"/>
      <c r="UXC70" s="73"/>
      <c r="UXD70" s="73"/>
      <c r="UXE70" s="73"/>
      <c r="UXF70" s="73"/>
      <c r="UXG70" s="73"/>
      <c r="UXH70" s="73"/>
      <c r="UXI70" s="73"/>
      <c r="UXJ70" s="73"/>
      <c r="UXK70" s="73"/>
      <c r="UXL70" s="73"/>
      <c r="UXM70" s="73"/>
      <c r="UXN70" s="73"/>
      <c r="UXO70" s="73"/>
      <c r="UXP70" s="73"/>
      <c r="UXQ70" s="73"/>
      <c r="UXR70" s="73"/>
      <c r="UXS70" s="73"/>
      <c r="UXT70" s="73"/>
      <c r="UXU70" s="73"/>
      <c r="UXV70" s="73"/>
      <c r="UXW70" s="73"/>
      <c r="UXX70" s="73"/>
      <c r="UXY70" s="73"/>
      <c r="UXZ70" s="73"/>
      <c r="UYA70" s="73"/>
      <c r="UYB70" s="73"/>
      <c r="UYC70" s="73"/>
      <c r="UYD70" s="73"/>
      <c r="UYE70" s="73"/>
      <c r="UYF70" s="73"/>
      <c r="UYG70" s="73"/>
      <c r="UYH70" s="73"/>
      <c r="UYI70" s="73"/>
      <c r="UYJ70" s="73"/>
      <c r="UYK70" s="73"/>
      <c r="UYL70" s="73"/>
      <c r="UYM70" s="73"/>
      <c r="UYN70" s="73"/>
      <c r="UYO70" s="73"/>
      <c r="UYP70" s="73"/>
      <c r="UYQ70" s="73"/>
      <c r="UYR70" s="73"/>
      <c r="UYS70" s="73"/>
      <c r="UYT70" s="73"/>
      <c r="UYU70" s="73"/>
      <c r="UYV70" s="73"/>
      <c r="UYW70" s="73"/>
      <c r="UYX70" s="73"/>
      <c r="UYY70" s="73"/>
      <c r="UYZ70" s="73"/>
      <c r="UZA70" s="73"/>
      <c r="UZB70" s="73"/>
      <c r="UZC70" s="73"/>
      <c r="UZD70" s="73"/>
      <c r="UZE70" s="73"/>
      <c r="UZF70" s="73"/>
      <c r="UZG70" s="73"/>
      <c r="UZH70" s="73"/>
      <c r="UZI70" s="73"/>
      <c r="UZJ70" s="73"/>
      <c r="UZK70" s="73"/>
      <c r="UZL70" s="73"/>
      <c r="UZM70" s="73"/>
      <c r="UZN70" s="73"/>
      <c r="UZO70" s="73"/>
      <c r="UZP70" s="73"/>
      <c r="UZQ70" s="73"/>
      <c r="UZR70" s="73"/>
      <c r="UZS70" s="73"/>
      <c r="UZT70" s="73"/>
      <c r="UZU70" s="73"/>
      <c r="UZV70" s="73"/>
      <c r="UZW70" s="73"/>
      <c r="UZX70" s="73"/>
      <c r="UZY70" s="73"/>
      <c r="UZZ70" s="73"/>
      <c r="VAA70" s="73"/>
      <c r="VAB70" s="73"/>
      <c r="VAC70" s="73"/>
      <c r="VAD70" s="73"/>
      <c r="VAE70" s="73"/>
      <c r="VAF70" s="73"/>
      <c r="VAG70" s="73"/>
      <c r="VAH70" s="73"/>
      <c r="VAI70" s="73"/>
      <c r="VAJ70" s="73"/>
      <c r="VAK70" s="73"/>
      <c r="VAL70" s="73"/>
      <c r="VAM70" s="73"/>
      <c r="VAN70" s="73"/>
      <c r="VAO70" s="73"/>
      <c r="VAP70" s="73"/>
      <c r="VAQ70" s="73"/>
      <c r="VAR70" s="73"/>
      <c r="VAS70" s="73"/>
      <c r="VAT70" s="73"/>
      <c r="VAU70" s="73"/>
      <c r="VAV70" s="73"/>
      <c r="VAW70" s="73"/>
      <c r="VAX70" s="73"/>
      <c r="VAY70" s="73"/>
      <c r="VAZ70" s="73"/>
      <c r="VBA70" s="73"/>
      <c r="VBB70" s="73"/>
      <c r="VBC70" s="73"/>
      <c r="VBD70" s="73"/>
      <c r="VBE70" s="73"/>
      <c r="VBF70" s="73"/>
      <c r="VBG70" s="73"/>
      <c r="VBH70" s="73"/>
      <c r="VBI70" s="73"/>
      <c r="VBJ70" s="73"/>
      <c r="VBK70" s="73"/>
      <c r="VBL70" s="73"/>
      <c r="VBM70" s="73"/>
      <c r="VBN70" s="73"/>
      <c r="VBO70" s="73"/>
      <c r="VBP70" s="73"/>
      <c r="VBQ70" s="73"/>
      <c r="VBR70" s="73"/>
      <c r="VBS70" s="73"/>
      <c r="VBT70" s="73"/>
      <c r="VBU70" s="73"/>
      <c r="VBV70" s="73"/>
      <c r="VBW70" s="73"/>
      <c r="VBX70" s="73"/>
      <c r="VBY70" s="73"/>
      <c r="VBZ70" s="73"/>
      <c r="VCA70" s="73"/>
      <c r="VCB70" s="73"/>
      <c r="VCC70" s="73"/>
      <c r="VCD70" s="73"/>
      <c r="VCE70" s="73"/>
      <c r="VCF70" s="73"/>
      <c r="VCG70" s="73"/>
      <c r="VCH70" s="73"/>
      <c r="VCI70" s="73"/>
      <c r="VCJ70" s="73"/>
      <c r="VCK70" s="73"/>
      <c r="VCL70" s="73"/>
      <c r="VCM70" s="73"/>
      <c r="VCN70" s="73"/>
      <c r="VCO70" s="73"/>
      <c r="VCP70" s="73"/>
      <c r="VCQ70" s="73"/>
      <c r="VCR70" s="73"/>
      <c r="VCS70" s="73"/>
      <c r="VCT70" s="73"/>
      <c r="VCU70" s="73"/>
      <c r="VCV70" s="73"/>
      <c r="VCW70" s="73"/>
      <c r="VCX70" s="73"/>
      <c r="VCY70" s="73"/>
      <c r="VCZ70" s="73"/>
      <c r="VDA70" s="73"/>
      <c r="VDB70" s="73"/>
      <c r="VDC70" s="73"/>
      <c r="VDD70" s="73"/>
      <c r="VDE70" s="73"/>
      <c r="VDF70" s="73"/>
      <c r="VDG70" s="73"/>
      <c r="VDH70" s="73"/>
      <c r="VDI70" s="73"/>
      <c r="VDJ70" s="73"/>
      <c r="VDK70" s="73"/>
      <c r="VDL70" s="73"/>
      <c r="VDM70" s="73"/>
      <c r="VDN70" s="73"/>
      <c r="VDO70" s="73"/>
      <c r="VDP70" s="73"/>
      <c r="VDQ70" s="73"/>
      <c r="VDR70" s="73"/>
      <c r="VDS70" s="73"/>
      <c r="VDT70" s="73"/>
      <c r="VDU70" s="73"/>
      <c r="VDV70" s="73"/>
      <c r="VDW70" s="73"/>
      <c r="VDX70" s="73"/>
      <c r="VDY70" s="73"/>
      <c r="VDZ70" s="73"/>
      <c r="VEA70" s="73"/>
      <c r="VEB70" s="73"/>
      <c r="VEC70" s="73"/>
      <c r="VED70" s="73"/>
      <c r="VEE70" s="73"/>
      <c r="VEF70" s="73"/>
      <c r="VEG70" s="73"/>
      <c r="VEH70" s="73"/>
      <c r="VEI70" s="73"/>
      <c r="VEJ70" s="73"/>
      <c r="VEK70" s="73"/>
      <c r="VEL70" s="73"/>
      <c r="VEM70" s="73"/>
      <c r="VEN70" s="73"/>
      <c r="VEO70" s="73"/>
      <c r="VEP70" s="73"/>
      <c r="VEQ70" s="73"/>
      <c r="VER70" s="73"/>
      <c r="VES70" s="73"/>
      <c r="VET70" s="73"/>
      <c r="VEU70" s="73"/>
      <c r="VEV70" s="73"/>
      <c r="VEW70" s="73"/>
      <c r="VEX70" s="73"/>
      <c r="VEY70" s="73"/>
      <c r="VEZ70" s="73"/>
      <c r="VFA70" s="73"/>
      <c r="VFB70" s="73"/>
      <c r="VFC70" s="73"/>
      <c r="VFD70" s="73"/>
      <c r="VFE70" s="73"/>
      <c r="VFF70" s="73"/>
      <c r="VFG70" s="73"/>
      <c r="VFH70" s="73"/>
      <c r="VFI70" s="73"/>
      <c r="VFJ70" s="73"/>
      <c r="VFK70" s="73"/>
      <c r="VFL70" s="73"/>
      <c r="VFM70" s="73"/>
      <c r="VFN70" s="73"/>
      <c r="VFO70" s="73"/>
      <c r="VFP70" s="73"/>
      <c r="VFQ70" s="73"/>
      <c r="VFR70" s="73"/>
      <c r="VFS70" s="73"/>
      <c r="VFT70" s="73"/>
      <c r="VFU70" s="73"/>
      <c r="VFV70" s="73"/>
      <c r="VFW70" s="73"/>
      <c r="VFX70" s="73"/>
      <c r="VFY70" s="73"/>
      <c r="VFZ70" s="73"/>
      <c r="VGA70" s="73"/>
      <c r="VGB70" s="73"/>
      <c r="VGC70" s="73"/>
      <c r="VGD70" s="73"/>
      <c r="VGE70" s="73"/>
      <c r="VGF70" s="73"/>
      <c r="VGG70" s="73"/>
      <c r="VGH70" s="73"/>
      <c r="VGI70" s="73"/>
      <c r="VGJ70" s="73"/>
      <c r="VGK70" s="73"/>
      <c r="VGL70" s="73"/>
      <c r="VGM70" s="73"/>
      <c r="VGN70" s="73"/>
      <c r="VGO70" s="73"/>
      <c r="VGP70" s="73"/>
      <c r="VGQ70" s="73"/>
      <c r="VGR70" s="73"/>
      <c r="VGS70" s="73"/>
      <c r="VGT70" s="73"/>
      <c r="VGU70" s="73"/>
      <c r="VGV70" s="73"/>
      <c r="VGW70" s="73"/>
      <c r="VGX70" s="73"/>
      <c r="VGY70" s="73"/>
      <c r="VGZ70" s="73"/>
      <c r="VHA70" s="73"/>
      <c r="VHB70" s="73"/>
      <c r="VHC70" s="73"/>
      <c r="VHD70" s="73"/>
      <c r="VHE70" s="73"/>
      <c r="VHF70" s="73"/>
      <c r="VHG70" s="73"/>
      <c r="VHH70" s="73"/>
      <c r="VHI70" s="73"/>
      <c r="VHJ70" s="73"/>
      <c r="VHK70" s="73"/>
      <c r="VHL70" s="73"/>
      <c r="VHM70" s="73"/>
      <c r="VHN70" s="73"/>
      <c r="VHO70" s="73"/>
      <c r="VHP70" s="73"/>
      <c r="VHQ70" s="73"/>
      <c r="VHR70" s="73"/>
      <c r="VHS70" s="73"/>
      <c r="VHT70" s="73"/>
      <c r="VHU70" s="73"/>
      <c r="VHV70" s="73"/>
      <c r="VHW70" s="73"/>
      <c r="VHX70" s="73"/>
      <c r="VHY70" s="73"/>
      <c r="VHZ70" s="73"/>
      <c r="VIA70" s="73"/>
      <c r="VIB70" s="73"/>
      <c r="VIC70" s="73"/>
      <c r="VID70" s="73"/>
      <c r="VIE70" s="73"/>
      <c r="VIF70" s="73"/>
      <c r="VIG70" s="73"/>
      <c r="VIH70" s="73"/>
      <c r="VII70" s="73"/>
      <c r="VIJ70" s="73"/>
      <c r="VIK70" s="73"/>
      <c r="VIL70" s="73"/>
      <c r="VIM70" s="73"/>
      <c r="VIN70" s="73"/>
      <c r="VIO70" s="73"/>
      <c r="VIP70" s="73"/>
      <c r="VIQ70" s="73"/>
      <c r="VIR70" s="73"/>
      <c r="VIS70" s="73"/>
      <c r="VIT70" s="73"/>
      <c r="VIU70" s="73"/>
      <c r="VIV70" s="73"/>
      <c r="VIW70" s="73"/>
      <c r="VIX70" s="73"/>
      <c r="VIY70" s="73"/>
      <c r="VIZ70" s="73"/>
      <c r="VJA70" s="73"/>
      <c r="VJB70" s="73"/>
      <c r="VJC70" s="73"/>
      <c r="VJD70" s="73"/>
      <c r="VJE70" s="73"/>
      <c r="VJF70" s="73"/>
      <c r="VJG70" s="73"/>
      <c r="VJH70" s="73"/>
      <c r="VJI70" s="73"/>
      <c r="VJJ70" s="73"/>
      <c r="VJK70" s="73"/>
      <c r="VJL70" s="73"/>
      <c r="VJM70" s="73"/>
      <c r="VJN70" s="73"/>
      <c r="VJO70" s="73"/>
      <c r="VJP70" s="73"/>
      <c r="VJQ70" s="73"/>
      <c r="VJR70" s="73"/>
      <c r="VJS70" s="73"/>
      <c r="VJT70" s="73"/>
      <c r="VJU70" s="73"/>
      <c r="VJV70" s="73"/>
      <c r="VJW70" s="73"/>
      <c r="VJX70" s="73"/>
      <c r="VJY70" s="73"/>
      <c r="VJZ70" s="73"/>
      <c r="VKA70" s="73"/>
      <c r="VKB70" s="73"/>
      <c r="VKC70" s="73"/>
      <c r="VKD70" s="73"/>
      <c r="VKE70" s="73"/>
      <c r="VKF70" s="73"/>
      <c r="VKG70" s="73"/>
      <c r="VKH70" s="73"/>
      <c r="VKI70" s="73"/>
      <c r="VKJ70" s="73"/>
      <c r="VKK70" s="73"/>
      <c r="VKL70" s="73"/>
      <c r="VKM70" s="73"/>
      <c r="VKN70" s="73"/>
      <c r="VKO70" s="73"/>
      <c r="VKP70" s="73"/>
      <c r="VKQ70" s="73"/>
      <c r="VKR70" s="73"/>
      <c r="VKS70" s="73"/>
      <c r="VKT70" s="73"/>
      <c r="VKU70" s="73"/>
      <c r="VKV70" s="73"/>
      <c r="VKW70" s="73"/>
      <c r="VKX70" s="73"/>
      <c r="VKY70" s="73"/>
      <c r="VKZ70" s="73"/>
      <c r="VLA70" s="73"/>
      <c r="VLB70" s="73"/>
      <c r="VLC70" s="73"/>
      <c r="VLD70" s="73"/>
      <c r="VLE70" s="73"/>
      <c r="VLF70" s="73"/>
      <c r="VLG70" s="73"/>
      <c r="VLH70" s="73"/>
      <c r="VLI70" s="73"/>
      <c r="VLJ70" s="73"/>
      <c r="VLK70" s="73"/>
      <c r="VLL70" s="73"/>
      <c r="VLM70" s="73"/>
      <c r="VLN70" s="73"/>
      <c r="VLO70" s="73"/>
      <c r="VLP70" s="73"/>
      <c r="VLQ70" s="73"/>
      <c r="VLR70" s="73"/>
      <c r="VLS70" s="73"/>
      <c r="VLT70" s="73"/>
      <c r="VLU70" s="73"/>
      <c r="VLV70" s="73"/>
      <c r="VLW70" s="73"/>
      <c r="VLX70" s="73"/>
      <c r="VLY70" s="73"/>
      <c r="VLZ70" s="73"/>
      <c r="VMA70" s="73"/>
      <c r="VMB70" s="73"/>
      <c r="VMC70" s="73"/>
      <c r="VMD70" s="73"/>
      <c r="VME70" s="73"/>
      <c r="VMF70" s="73"/>
      <c r="VMG70" s="73"/>
      <c r="VMH70" s="73"/>
      <c r="VMI70" s="73"/>
      <c r="VMJ70" s="73"/>
      <c r="VMK70" s="73"/>
      <c r="VML70" s="73"/>
      <c r="VMM70" s="73"/>
      <c r="VMN70" s="73"/>
      <c r="VMO70" s="73"/>
      <c r="VMP70" s="73"/>
      <c r="VMQ70" s="73"/>
      <c r="VMR70" s="73"/>
      <c r="VMS70" s="73"/>
      <c r="VMT70" s="73"/>
      <c r="VMU70" s="73"/>
      <c r="VMV70" s="73"/>
      <c r="VMW70" s="73"/>
      <c r="VMX70" s="73"/>
      <c r="VMY70" s="73"/>
      <c r="VMZ70" s="73"/>
      <c r="VNA70" s="73"/>
      <c r="VNB70" s="73"/>
      <c r="VNC70" s="73"/>
      <c r="VND70" s="73"/>
      <c r="VNE70" s="73"/>
      <c r="VNF70" s="73"/>
      <c r="VNG70" s="73"/>
      <c r="VNH70" s="73"/>
      <c r="VNI70" s="73"/>
      <c r="VNJ70" s="73"/>
      <c r="VNK70" s="73"/>
      <c r="VNL70" s="73"/>
      <c r="VNM70" s="73"/>
      <c r="VNN70" s="73"/>
      <c r="VNO70" s="73"/>
      <c r="VNP70" s="73"/>
      <c r="VNQ70" s="73"/>
      <c r="VNR70" s="73"/>
      <c r="VNS70" s="73"/>
      <c r="VNT70" s="73"/>
      <c r="VNU70" s="73"/>
      <c r="VNV70" s="73"/>
      <c r="VNW70" s="73"/>
      <c r="VNX70" s="73"/>
      <c r="VNY70" s="73"/>
      <c r="VNZ70" s="73"/>
      <c r="VOA70" s="73"/>
      <c r="VOB70" s="73"/>
      <c r="VOC70" s="73"/>
      <c r="VOD70" s="73"/>
      <c r="VOE70" s="73"/>
      <c r="VOF70" s="73"/>
      <c r="VOG70" s="73"/>
      <c r="VOH70" s="73"/>
      <c r="VOI70" s="73"/>
      <c r="VOJ70" s="73"/>
      <c r="VOK70" s="73"/>
      <c r="VOL70" s="73"/>
      <c r="VOM70" s="73"/>
      <c r="VON70" s="73"/>
      <c r="VOO70" s="73"/>
      <c r="VOP70" s="73"/>
      <c r="VOQ70" s="73"/>
      <c r="VOR70" s="73"/>
      <c r="VOS70" s="73"/>
      <c r="VOT70" s="73"/>
      <c r="VOU70" s="73"/>
      <c r="VOV70" s="73"/>
      <c r="VOW70" s="73"/>
      <c r="VOX70" s="73"/>
      <c r="VOY70" s="73"/>
      <c r="VOZ70" s="73"/>
      <c r="VPA70" s="73"/>
      <c r="VPB70" s="73"/>
      <c r="VPC70" s="73"/>
      <c r="VPD70" s="73"/>
      <c r="VPE70" s="73"/>
      <c r="VPF70" s="73"/>
      <c r="VPG70" s="73"/>
      <c r="VPH70" s="73"/>
      <c r="VPI70" s="73"/>
      <c r="VPJ70" s="73"/>
      <c r="VPK70" s="73"/>
      <c r="VPL70" s="73"/>
      <c r="VPM70" s="73"/>
      <c r="VPN70" s="73"/>
      <c r="VPO70" s="73"/>
      <c r="VPP70" s="73"/>
      <c r="VPQ70" s="73"/>
      <c r="VPR70" s="73"/>
      <c r="VPS70" s="73"/>
      <c r="VPT70" s="73"/>
      <c r="VPU70" s="73"/>
      <c r="VPV70" s="73"/>
      <c r="VPW70" s="73"/>
      <c r="VPX70" s="73"/>
      <c r="VPY70" s="73"/>
      <c r="VPZ70" s="73"/>
      <c r="VQA70" s="73"/>
      <c r="VQB70" s="73"/>
      <c r="VQC70" s="73"/>
      <c r="VQD70" s="73"/>
      <c r="VQE70" s="73"/>
      <c r="VQF70" s="73"/>
      <c r="VQG70" s="73"/>
      <c r="VQH70" s="73"/>
      <c r="VQI70" s="73"/>
      <c r="VQJ70" s="73"/>
      <c r="VQK70" s="73"/>
      <c r="VQL70" s="73"/>
      <c r="VQM70" s="73"/>
      <c r="VQN70" s="73"/>
      <c r="VQO70" s="73"/>
      <c r="VQP70" s="73"/>
      <c r="VQQ70" s="73"/>
      <c r="VQR70" s="73"/>
      <c r="VQS70" s="73"/>
      <c r="VQT70" s="73"/>
      <c r="VQU70" s="73"/>
      <c r="VQV70" s="73"/>
      <c r="VQW70" s="73"/>
      <c r="VQX70" s="73"/>
      <c r="VQY70" s="73"/>
      <c r="VQZ70" s="73"/>
      <c r="VRA70" s="73"/>
      <c r="VRB70" s="73"/>
      <c r="VRC70" s="73"/>
      <c r="VRD70" s="73"/>
      <c r="VRE70" s="73"/>
      <c r="VRF70" s="73"/>
      <c r="VRG70" s="73"/>
      <c r="VRH70" s="73"/>
      <c r="VRI70" s="73"/>
      <c r="VRJ70" s="73"/>
      <c r="VRK70" s="73"/>
      <c r="VRL70" s="73"/>
      <c r="VRM70" s="73"/>
      <c r="VRN70" s="73"/>
      <c r="VRO70" s="73"/>
      <c r="VRP70" s="73"/>
      <c r="VRQ70" s="73"/>
      <c r="VRR70" s="73"/>
      <c r="VRS70" s="73"/>
      <c r="VRT70" s="73"/>
      <c r="VRU70" s="73"/>
      <c r="VRV70" s="73"/>
      <c r="VRW70" s="73"/>
      <c r="VRX70" s="73"/>
      <c r="VRY70" s="73"/>
      <c r="VRZ70" s="73"/>
      <c r="VSA70" s="73"/>
      <c r="VSB70" s="73"/>
      <c r="VSC70" s="73"/>
      <c r="VSD70" s="73"/>
      <c r="VSE70" s="73"/>
      <c r="VSF70" s="73"/>
      <c r="VSG70" s="73"/>
      <c r="VSH70" s="73"/>
      <c r="VSI70" s="73"/>
      <c r="VSJ70" s="73"/>
      <c r="VSK70" s="73"/>
      <c r="VSL70" s="73"/>
      <c r="VSM70" s="73"/>
      <c r="VSN70" s="73"/>
      <c r="VSO70" s="73"/>
      <c r="VSP70" s="73"/>
      <c r="VSQ70" s="73"/>
      <c r="VSR70" s="73"/>
      <c r="VSS70" s="73"/>
      <c r="VST70" s="73"/>
      <c r="VSU70" s="73"/>
      <c r="VSV70" s="73"/>
      <c r="VSW70" s="73"/>
      <c r="VSX70" s="73"/>
      <c r="VSY70" s="73"/>
      <c r="VSZ70" s="73"/>
      <c r="VTA70" s="73"/>
      <c r="VTB70" s="73"/>
      <c r="VTC70" s="73"/>
      <c r="VTD70" s="73"/>
      <c r="VTE70" s="73"/>
      <c r="VTF70" s="73"/>
      <c r="VTG70" s="73"/>
      <c r="VTH70" s="73"/>
      <c r="VTI70" s="73"/>
      <c r="VTJ70" s="73"/>
      <c r="VTK70" s="73"/>
      <c r="VTL70" s="73"/>
      <c r="VTM70" s="73"/>
      <c r="VTN70" s="73"/>
      <c r="VTO70" s="73"/>
      <c r="VTP70" s="73"/>
      <c r="VTQ70" s="73"/>
      <c r="VTR70" s="73"/>
      <c r="VTS70" s="73"/>
      <c r="VTT70" s="73"/>
      <c r="VTU70" s="73"/>
      <c r="VTV70" s="73"/>
      <c r="VTW70" s="73"/>
      <c r="VTX70" s="73"/>
      <c r="VTY70" s="73"/>
      <c r="VTZ70" s="73"/>
      <c r="VUA70" s="73"/>
      <c r="VUB70" s="73"/>
      <c r="VUC70" s="73"/>
      <c r="VUD70" s="73"/>
      <c r="VUE70" s="73"/>
      <c r="VUF70" s="73"/>
      <c r="VUG70" s="73"/>
      <c r="VUH70" s="73"/>
      <c r="VUI70" s="73"/>
      <c r="VUJ70" s="73"/>
      <c r="VUK70" s="73"/>
      <c r="VUL70" s="73"/>
      <c r="VUM70" s="73"/>
      <c r="VUN70" s="73"/>
      <c r="VUO70" s="73"/>
      <c r="VUP70" s="73"/>
      <c r="VUQ70" s="73"/>
      <c r="VUR70" s="73"/>
      <c r="VUS70" s="73"/>
      <c r="VUT70" s="73"/>
      <c r="VUU70" s="73"/>
      <c r="VUV70" s="73"/>
      <c r="VUW70" s="73"/>
      <c r="VUX70" s="73"/>
      <c r="VUY70" s="73"/>
      <c r="VUZ70" s="73"/>
      <c r="VVA70" s="73"/>
      <c r="VVB70" s="73"/>
      <c r="VVC70" s="73"/>
      <c r="VVD70" s="73"/>
      <c r="VVE70" s="73"/>
      <c r="VVF70" s="73"/>
      <c r="VVG70" s="73"/>
      <c r="VVH70" s="73"/>
      <c r="VVI70" s="73"/>
      <c r="VVJ70" s="73"/>
      <c r="VVK70" s="73"/>
      <c r="VVL70" s="73"/>
      <c r="VVM70" s="73"/>
      <c r="VVN70" s="73"/>
      <c r="VVO70" s="73"/>
      <c r="VVP70" s="73"/>
      <c r="VVQ70" s="73"/>
      <c r="VVR70" s="73"/>
      <c r="VVS70" s="73"/>
      <c r="VVT70" s="73"/>
      <c r="VVU70" s="73"/>
      <c r="VVV70" s="73"/>
      <c r="VVW70" s="73"/>
      <c r="VVX70" s="73"/>
      <c r="VVY70" s="73"/>
      <c r="VVZ70" s="73"/>
      <c r="VWA70" s="73"/>
      <c r="VWB70" s="73"/>
      <c r="VWC70" s="73"/>
      <c r="VWD70" s="73"/>
      <c r="VWE70" s="73"/>
      <c r="VWF70" s="73"/>
      <c r="VWG70" s="73"/>
      <c r="VWH70" s="73"/>
      <c r="VWI70" s="73"/>
      <c r="VWJ70" s="73"/>
      <c r="VWK70" s="73"/>
      <c r="VWL70" s="73"/>
      <c r="VWM70" s="73"/>
      <c r="VWN70" s="73"/>
      <c r="VWO70" s="73"/>
      <c r="VWP70" s="73"/>
      <c r="VWQ70" s="73"/>
      <c r="VWR70" s="73"/>
      <c r="VWS70" s="73"/>
      <c r="VWT70" s="73"/>
      <c r="VWU70" s="73"/>
      <c r="VWV70" s="73"/>
      <c r="VWW70" s="73"/>
      <c r="VWX70" s="73"/>
      <c r="VWY70" s="73"/>
      <c r="VWZ70" s="73"/>
      <c r="VXA70" s="73"/>
      <c r="VXB70" s="73"/>
      <c r="VXC70" s="73"/>
      <c r="VXD70" s="73"/>
      <c r="VXE70" s="73"/>
      <c r="VXF70" s="73"/>
      <c r="VXG70" s="73"/>
      <c r="VXH70" s="73"/>
      <c r="VXI70" s="73"/>
      <c r="VXJ70" s="73"/>
      <c r="VXK70" s="73"/>
      <c r="VXL70" s="73"/>
      <c r="VXM70" s="73"/>
      <c r="VXN70" s="73"/>
      <c r="VXO70" s="73"/>
      <c r="VXP70" s="73"/>
      <c r="VXQ70" s="73"/>
      <c r="VXR70" s="73"/>
      <c r="VXS70" s="73"/>
      <c r="VXT70" s="73"/>
      <c r="VXU70" s="73"/>
      <c r="VXV70" s="73"/>
      <c r="VXW70" s="73"/>
      <c r="VXX70" s="73"/>
      <c r="VXY70" s="73"/>
      <c r="VXZ70" s="73"/>
      <c r="VYA70" s="73"/>
      <c r="VYB70" s="73"/>
      <c r="VYC70" s="73"/>
      <c r="VYD70" s="73"/>
      <c r="VYE70" s="73"/>
      <c r="VYF70" s="73"/>
      <c r="VYG70" s="73"/>
      <c r="VYH70" s="73"/>
      <c r="VYI70" s="73"/>
      <c r="VYJ70" s="73"/>
      <c r="VYK70" s="73"/>
      <c r="VYL70" s="73"/>
      <c r="VYM70" s="73"/>
      <c r="VYN70" s="73"/>
      <c r="VYO70" s="73"/>
      <c r="VYP70" s="73"/>
      <c r="VYQ70" s="73"/>
      <c r="VYR70" s="73"/>
      <c r="VYS70" s="73"/>
      <c r="VYT70" s="73"/>
      <c r="VYU70" s="73"/>
      <c r="VYV70" s="73"/>
      <c r="VYW70" s="73"/>
      <c r="VYX70" s="73"/>
      <c r="VYY70" s="73"/>
      <c r="VYZ70" s="73"/>
      <c r="VZA70" s="73"/>
      <c r="VZB70" s="73"/>
      <c r="VZC70" s="73"/>
      <c r="VZD70" s="73"/>
      <c r="VZE70" s="73"/>
      <c r="VZF70" s="73"/>
      <c r="VZG70" s="73"/>
      <c r="VZH70" s="73"/>
      <c r="VZI70" s="73"/>
      <c r="VZJ70" s="73"/>
      <c r="VZK70" s="73"/>
      <c r="VZL70" s="73"/>
      <c r="VZM70" s="73"/>
      <c r="VZN70" s="73"/>
      <c r="VZO70" s="73"/>
      <c r="VZP70" s="73"/>
      <c r="VZQ70" s="73"/>
      <c r="VZR70" s="73"/>
      <c r="VZS70" s="73"/>
      <c r="VZT70" s="73"/>
      <c r="VZU70" s="73"/>
      <c r="VZV70" s="73"/>
      <c r="VZW70" s="73"/>
      <c r="VZX70" s="73"/>
      <c r="VZY70" s="73"/>
      <c r="VZZ70" s="73"/>
      <c r="WAA70" s="73"/>
      <c r="WAB70" s="73"/>
      <c r="WAC70" s="73"/>
      <c r="WAD70" s="73"/>
      <c r="WAE70" s="73"/>
      <c r="WAF70" s="73"/>
      <c r="WAG70" s="73"/>
      <c r="WAH70" s="73"/>
      <c r="WAI70" s="73"/>
      <c r="WAJ70" s="73"/>
      <c r="WAK70" s="73"/>
      <c r="WAL70" s="73"/>
      <c r="WAM70" s="73"/>
      <c r="WAN70" s="73"/>
      <c r="WAO70" s="73"/>
      <c r="WAP70" s="73"/>
      <c r="WAQ70" s="73"/>
      <c r="WAR70" s="73"/>
      <c r="WAS70" s="73"/>
      <c r="WAT70" s="73"/>
      <c r="WAU70" s="73"/>
      <c r="WAV70" s="73"/>
      <c r="WAW70" s="73"/>
      <c r="WAX70" s="73"/>
      <c r="WAY70" s="73"/>
      <c r="WAZ70" s="73"/>
      <c r="WBA70" s="73"/>
      <c r="WBB70" s="73"/>
      <c r="WBC70" s="73"/>
      <c r="WBD70" s="73"/>
      <c r="WBE70" s="73"/>
      <c r="WBF70" s="73"/>
      <c r="WBG70" s="73"/>
      <c r="WBH70" s="73"/>
      <c r="WBI70" s="73"/>
      <c r="WBJ70" s="73"/>
      <c r="WBK70" s="73"/>
      <c r="WBL70" s="73"/>
      <c r="WBM70" s="73"/>
      <c r="WBN70" s="73"/>
      <c r="WBO70" s="73"/>
      <c r="WBP70" s="73"/>
      <c r="WBQ70" s="73"/>
      <c r="WBR70" s="73"/>
      <c r="WBS70" s="73"/>
      <c r="WBT70" s="73"/>
      <c r="WBU70" s="73"/>
      <c r="WBV70" s="73"/>
      <c r="WBW70" s="73"/>
      <c r="WBX70" s="73"/>
      <c r="WBY70" s="73"/>
      <c r="WBZ70" s="73"/>
      <c r="WCA70" s="73"/>
      <c r="WCB70" s="73"/>
      <c r="WCC70" s="73"/>
      <c r="WCD70" s="73"/>
      <c r="WCE70" s="73"/>
      <c r="WCF70" s="73"/>
      <c r="WCG70" s="73"/>
      <c r="WCH70" s="73"/>
      <c r="WCI70" s="73"/>
      <c r="WCJ70" s="73"/>
      <c r="WCK70" s="73"/>
      <c r="WCL70" s="73"/>
      <c r="WCM70" s="73"/>
      <c r="WCN70" s="73"/>
      <c r="WCO70" s="73"/>
      <c r="WCP70" s="73"/>
      <c r="WCQ70" s="73"/>
      <c r="WCR70" s="73"/>
      <c r="WCS70" s="73"/>
      <c r="WCT70" s="73"/>
      <c r="WCU70" s="73"/>
      <c r="WCV70" s="73"/>
      <c r="WCW70" s="73"/>
      <c r="WCX70" s="73"/>
      <c r="WCY70" s="73"/>
      <c r="WCZ70" s="73"/>
      <c r="WDA70" s="73"/>
      <c r="WDB70" s="73"/>
      <c r="WDC70" s="73"/>
      <c r="WDD70" s="73"/>
      <c r="WDE70" s="73"/>
      <c r="WDF70" s="73"/>
      <c r="WDG70" s="73"/>
      <c r="WDH70" s="73"/>
      <c r="WDI70" s="73"/>
      <c r="WDJ70" s="73"/>
      <c r="WDK70" s="73"/>
      <c r="WDL70" s="73"/>
      <c r="WDM70" s="73"/>
      <c r="WDN70" s="73"/>
      <c r="WDO70" s="73"/>
      <c r="WDP70" s="73"/>
      <c r="WDQ70" s="73"/>
      <c r="WDR70" s="73"/>
      <c r="WDS70" s="73"/>
      <c r="WDT70" s="73"/>
      <c r="WDU70" s="73"/>
      <c r="WDV70" s="73"/>
      <c r="WDW70" s="73"/>
      <c r="WDX70" s="73"/>
      <c r="WDY70" s="73"/>
      <c r="WDZ70" s="73"/>
      <c r="WEA70" s="73"/>
      <c r="WEB70" s="73"/>
      <c r="WEC70" s="73"/>
      <c r="WED70" s="73"/>
      <c r="WEE70" s="73"/>
      <c r="WEF70" s="73"/>
      <c r="WEG70" s="73"/>
      <c r="WEH70" s="73"/>
      <c r="WEI70" s="73"/>
      <c r="WEJ70" s="73"/>
      <c r="WEK70" s="73"/>
      <c r="WEL70" s="73"/>
      <c r="WEM70" s="73"/>
      <c r="WEN70" s="73"/>
      <c r="WEO70" s="73"/>
      <c r="WEP70" s="73"/>
      <c r="WEQ70" s="73"/>
      <c r="WER70" s="73"/>
      <c r="WES70" s="73"/>
      <c r="WET70" s="73"/>
      <c r="WEU70" s="73"/>
      <c r="WEV70" s="73"/>
      <c r="WEW70" s="73"/>
      <c r="WEX70" s="73"/>
      <c r="WEY70" s="73"/>
      <c r="WEZ70" s="73"/>
      <c r="WFA70" s="73"/>
      <c r="WFB70" s="73"/>
      <c r="WFC70" s="73"/>
      <c r="WFD70" s="73"/>
      <c r="WFE70" s="73"/>
      <c r="WFF70" s="73"/>
      <c r="WFG70" s="73"/>
      <c r="WFH70" s="73"/>
      <c r="WFI70" s="73"/>
      <c r="WFJ70" s="73"/>
      <c r="WFK70" s="73"/>
      <c r="WFL70" s="73"/>
      <c r="WFM70" s="73"/>
      <c r="WFN70" s="73"/>
      <c r="WFO70" s="73"/>
      <c r="WFP70" s="73"/>
      <c r="WFQ70" s="73"/>
      <c r="WFR70" s="73"/>
      <c r="WFS70" s="73"/>
      <c r="WFT70" s="73"/>
      <c r="WFU70" s="73"/>
      <c r="WFV70" s="73"/>
      <c r="WFW70" s="73"/>
      <c r="WFX70" s="73"/>
      <c r="WFY70" s="73"/>
      <c r="WFZ70" s="73"/>
      <c r="WGA70" s="73"/>
      <c r="WGB70" s="73"/>
      <c r="WGC70" s="73"/>
      <c r="WGD70" s="73"/>
      <c r="WGE70" s="73"/>
      <c r="WGF70" s="73"/>
      <c r="WGG70" s="73"/>
      <c r="WGH70" s="73"/>
      <c r="WGI70" s="73"/>
      <c r="WGJ70" s="73"/>
      <c r="WGK70" s="73"/>
      <c r="WGL70" s="73"/>
      <c r="WGM70" s="73"/>
      <c r="WGN70" s="73"/>
      <c r="WGO70" s="73"/>
      <c r="WGP70" s="73"/>
      <c r="WGQ70" s="73"/>
      <c r="WGR70" s="73"/>
      <c r="WGS70" s="73"/>
      <c r="WGT70" s="73"/>
      <c r="WGU70" s="73"/>
      <c r="WGV70" s="73"/>
      <c r="WGW70" s="73"/>
      <c r="WGX70" s="73"/>
      <c r="WGY70" s="73"/>
      <c r="WGZ70" s="73"/>
      <c r="WHA70" s="73"/>
      <c r="WHB70" s="73"/>
      <c r="WHC70" s="73"/>
      <c r="WHD70" s="73"/>
      <c r="WHE70" s="73"/>
      <c r="WHF70" s="73"/>
      <c r="WHG70" s="73"/>
      <c r="WHH70" s="73"/>
      <c r="WHI70" s="73"/>
      <c r="WHJ70" s="73"/>
      <c r="WHK70" s="73"/>
      <c r="WHL70" s="73"/>
      <c r="WHM70" s="73"/>
      <c r="WHN70" s="73"/>
      <c r="WHO70" s="73"/>
      <c r="WHP70" s="73"/>
      <c r="WHQ70" s="73"/>
      <c r="WHR70" s="73"/>
      <c r="WHS70" s="73"/>
      <c r="WHT70" s="73"/>
      <c r="WHU70" s="73"/>
      <c r="WHV70" s="73"/>
      <c r="WHW70" s="73"/>
      <c r="WHX70" s="73"/>
      <c r="WHY70" s="73"/>
      <c r="WHZ70" s="73"/>
      <c r="WIA70" s="73"/>
      <c r="WIB70" s="73"/>
      <c r="WIC70" s="73"/>
      <c r="WID70" s="73"/>
      <c r="WIE70" s="73"/>
      <c r="WIF70" s="73"/>
      <c r="WIG70" s="73"/>
      <c r="WIH70" s="73"/>
      <c r="WII70" s="73"/>
      <c r="WIJ70" s="73"/>
      <c r="WIK70" s="73"/>
      <c r="WIL70" s="73"/>
      <c r="WIM70" s="73"/>
      <c r="WIN70" s="73"/>
      <c r="WIO70" s="73"/>
      <c r="WIP70" s="73"/>
      <c r="WIQ70" s="73"/>
      <c r="WIR70" s="73"/>
      <c r="WIS70" s="73"/>
      <c r="WIT70" s="73"/>
      <c r="WIU70" s="73"/>
      <c r="WIV70" s="73"/>
      <c r="WIW70" s="73"/>
      <c r="WIX70" s="73"/>
      <c r="WIY70" s="73"/>
      <c r="WIZ70" s="73"/>
      <c r="WJA70" s="73"/>
      <c r="WJB70" s="73"/>
      <c r="WJC70" s="73"/>
      <c r="WJD70" s="73"/>
      <c r="WJE70" s="73"/>
      <c r="WJF70" s="73"/>
      <c r="WJG70" s="73"/>
      <c r="WJH70" s="73"/>
      <c r="WJI70" s="73"/>
      <c r="WJJ70" s="73"/>
      <c r="WJK70" s="73"/>
      <c r="WJL70" s="73"/>
      <c r="WJM70" s="73"/>
      <c r="WJN70" s="73"/>
      <c r="WJO70" s="73"/>
      <c r="WJP70" s="73"/>
      <c r="WJQ70" s="73"/>
      <c r="WJR70" s="73"/>
      <c r="WJS70" s="73"/>
      <c r="WJT70" s="73"/>
      <c r="WJU70" s="73"/>
      <c r="WJV70" s="73"/>
      <c r="WJW70" s="73"/>
      <c r="WJX70" s="73"/>
      <c r="WJY70" s="73"/>
      <c r="WJZ70" s="73"/>
      <c r="WKA70" s="73"/>
      <c r="WKB70" s="73"/>
      <c r="WKC70" s="73"/>
      <c r="WKD70" s="73"/>
      <c r="WKE70" s="73"/>
      <c r="WKF70" s="73"/>
      <c r="WKG70" s="73"/>
      <c r="WKH70" s="73"/>
      <c r="WKI70" s="73"/>
      <c r="WKJ70" s="73"/>
      <c r="WKK70" s="73"/>
      <c r="WKL70" s="73"/>
      <c r="WKM70" s="73"/>
      <c r="WKN70" s="73"/>
      <c r="WKO70" s="73"/>
      <c r="WKP70" s="73"/>
      <c r="WKQ70" s="73"/>
      <c r="WKR70" s="73"/>
      <c r="WKS70" s="73"/>
      <c r="WKT70" s="73"/>
      <c r="WKU70" s="73"/>
      <c r="WKV70" s="73"/>
      <c r="WKW70" s="73"/>
      <c r="WKX70" s="73"/>
      <c r="WKY70" s="73"/>
      <c r="WKZ70" s="73"/>
      <c r="WLA70" s="73"/>
      <c r="WLB70" s="73"/>
      <c r="WLC70" s="73"/>
      <c r="WLD70" s="73"/>
      <c r="WLE70" s="73"/>
      <c r="WLF70" s="73"/>
      <c r="WLG70" s="73"/>
      <c r="WLH70" s="73"/>
      <c r="WLI70" s="73"/>
      <c r="WLJ70" s="73"/>
      <c r="WLK70" s="73"/>
      <c r="WLL70" s="73"/>
      <c r="WLM70" s="73"/>
      <c r="WLN70" s="73"/>
      <c r="WLO70" s="73"/>
      <c r="WLP70" s="73"/>
      <c r="WLQ70" s="73"/>
      <c r="WLR70" s="73"/>
      <c r="WLS70" s="73"/>
      <c r="WLT70" s="73"/>
      <c r="WLU70" s="73"/>
      <c r="WLV70" s="73"/>
      <c r="WLW70" s="73"/>
      <c r="WLX70" s="73"/>
      <c r="WLY70" s="73"/>
      <c r="WLZ70" s="73"/>
      <c r="WMA70" s="73"/>
      <c r="WMB70" s="73"/>
      <c r="WMC70" s="73"/>
      <c r="WMD70" s="73"/>
      <c r="WME70" s="73"/>
      <c r="WMF70" s="73"/>
      <c r="WMG70" s="73"/>
      <c r="WMH70" s="73"/>
      <c r="WMI70" s="73"/>
      <c r="WMJ70" s="73"/>
      <c r="WMK70" s="73"/>
      <c r="WML70" s="73"/>
      <c r="WMM70" s="73"/>
      <c r="WMN70" s="73"/>
      <c r="WMO70" s="73"/>
      <c r="WMP70" s="73"/>
      <c r="WMQ70" s="73"/>
      <c r="WMR70" s="73"/>
      <c r="WMS70" s="73"/>
      <c r="WMT70" s="73"/>
      <c r="WMU70" s="73"/>
      <c r="WMV70" s="73"/>
      <c r="WMW70" s="73"/>
      <c r="WMX70" s="73"/>
      <c r="WMY70" s="73"/>
      <c r="WMZ70" s="73"/>
      <c r="WNA70" s="73"/>
      <c r="WNB70" s="73"/>
      <c r="WNC70" s="73"/>
      <c r="WND70" s="73"/>
      <c r="WNE70" s="73"/>
      <c r="WNF70" s="73"/>
      <c r="WNG70" s="73"/>
      <c r="WNH70" s="73"/>
      <c r="WNI70" s="73"/>
      <c r="WNJ70" s="73"/>
      <c r="WNK70" s="73"/>
      <c r="WNL70" s="73"/>
      <c r="WNM70" s="73"/>
      <c r="WNN70" s="73"/>
      <c r="WNO70" s="73"/>
      <c r="WNP70" s="73"/>
      <c r="WNQ70" s="73"/>
      <c r="WNR70" s="73"/>
      <c r="WNS70" s="73"/>
      <c r="WNT70" s="73"/>
      <c r="WNU70" s="73"/>
      <c r="WNV70" s="73"/>
      <c r="WNW70" s="73"/>
      <c r="WNX70" s="73"/>
      <c r="WNY70" s="73"/>
      <c r="WNZ70" s="73"/>
      <c r="WOA70" s="73"/>
      <c r="WOB70" s="73"/>
      <c r="WOC70" s="73"/>
      <c r="WOD70" s="73"/>
      <c r="WOE70" s="73"/>
      <c r="WOF70" s="73"/>
      <c r="WOG70" s="73"/>
      <c r="WOH70" s="73"/>
      <c r="WOI70" s="73"/>
      <c r="WOJ70" s="73"/>
      <c r="WOK70" s="73"/>
      <c r="WOL70" s="73"/>
      <c r="WOM70" s="73"/>
      <c r="WON70" s="73"/>
      <c r="WOO70" s="73"/>
      <c r="WOP70" s="73"/>
      <c r="WOQ70" s="73"/>
      <c r="WOR70" s="73"/>
      <c r="WOS70" s="73"/>
      <c r="WOT70" s="73"/>
      <c r="WOU70" s="73"/>
      <c r="WOV70" s="73"/>
      <c r="WOW70" s="73"/>
      <c r="WOX70" s="73"/>
      <c r="WOY70" s="73"/>
      <c r="WOZ70" s="73"/>
      <c r="WPA70" s="73"/>
      <c r="WPB70" s="73"/>
      <c r="WPC70" s="73"/>
      <c r="WPD70" s="73"/>
      <c r="WPE70" s="73"/>
      <c r="WPF70" s="73"/>
      <c r="WPG70" s="73"/>
      <c r="WPH70" s="73"/>
      <c r="WPI70" s="73"/>
      <c r="WPJ70" s="73"/>
      <c r="WPK70" s="73"/>
      <c r="WPL70" s="73"/>
      <c r="WPM70" s="73"/>
      <c r="WPN70" s="73"/>
      <c r="WPO70" s="73"/>
      <c r="WPP70" s="73"/>
      <c r="WPQ70" s="73"/>
      <c r="WPR70" s="73"/>
      <c r="WPS70" s="73"/>
      <c r="WPT70" s="73"/>
      <c r="WPU70" s="73"/>
      <c r="WPV70" s="73"/>
      <c r="WPW70" s="73"/>
      <c r="WPX70" s="73"/>
      <c r="WPY70" s="73"/>
      <c r="WPZ70" s="73"/>
      <c r="WQA70" s="73"/>
      <c r="WQB70" s="73"/>
      <c r="WQC70" s="73"/>
      <c r="WQD70" s="73"/>
      <c r="WQE70" s="73"/>
      <c r="WQF70" s="73"/>
      <c r="WQG70" s="73"/>
      <c r="WQH70" s="73"/>
      <c r="WQI70" s="73"/>
      <c r="WQJ70" s="73"/>
      <c r="WQK70" s="73"/>
      <c r="WQL70" s="73"/>
      <c r="WQM70" s="73"/>
      <c r="WQN70" s="73"/>
      <c r="WQO70" s="73"/>
      <c r="WQP70" s="73"/>
      <c r="WQQ70" s="73"/>
      <c r="WQR70" s="73"/>
      <c r="WQS70" s="73"/>
      <c r="WQT70" s="73"/>
      <c r="WQU70" s="73"/>
      <c r="WQV70" s="73"/>
      <c r="WQW70" s="73"/>
      <c r="WQX70" s="73"/>
      <c r="WQY70" s="73"/>
      <c r="WQZ70" s="73"/>
      <c r="WRA70" s="73"/>
      <c r="WRB70" s="73"/>
      <c r="WRC70" s="73"/>
      <c r="WRD70" s="73"/>
      <c r="WRE70" s="73"/>
      <c r="WRF70" s="73"/>
      <c r="WRG70" s="73"/>
      <c r="WRH70" s="73"/>
      <c r="WRI70" s="73"/>
      <c r="WRJ70" s="73"/>
      <c r="WRK70" s="73"/>
      <c r="WRL70" s="73"/>
      <c r="WRM70" s="73"/>
      <c r="WRN70" s="73"/>
      <c r="WRO70" s="73"/>
      <c r="WRP70" s="73"/>
      <c r="WRQ70" s="73"/>
      <c r="WRR70" s="73"/>
      <c r="WRS70" s="73"/>
      <c r="WRT70" s="73"/>
      <c r="WRU70" s="73"/>
      <c r="WRV70" s="73"/>
      <c r="WRW70" s="73"/>
      <c r="WRX70" s="73"/>
      <c r="WRY70" s="73"/>
      <c r="WRZ70" s="73"/>
      <c r="WSA70" s="73"/>
      <c r="WSB70" s="73"/>
      <c r="WSC70" s="73"/>
      <c r="WSD70" s="73"/>
      <c r="WSE70" s="73"/>
      <c r="WSF70" s="73"/>
      <c r="WSG70" s="73"/>
      <c r="WSH70" s="73"/>
      <c r="WSI70" s="73"/>
      <c r="WSJ70" s="73"/>
      <c r="WSK70" s="73"/>
      <c r="WSL70" s="73"/>
      <c r="WSM70" s="73"/>
      <c r="WSN70" s="73"/>
      <c r="WSO70" s="73"/>
      <c r="WSP70" s="73"/>
      <c r="WSQ70" s="73"/>
      <c r="WSR70" s="73"/>
      <c r="WSS70" s="73"/>
      <c r="WST70" s="73"/>
      <c r="WSU70" s="73"/>
      <c r="WSV70" s="73"/>
      <c r="WSW70" s="73"/>
      <c r="WSX70" s="73"/>
      <c r="WSY70" s="73"/>
      <c r="WSZ70" s="73"/>
      <c r="WTA70" s="73"/>
      <c r="WTB70" s="73"/>
      <c r="WTC70" s="73"/>
      <c r="WTD70" s="73"/>
      <c r="WTE70" s="73"/>
      <c r="WTF70" s="73"/>
      <c r="WTG70" s="73"/>
      <c r="WTH70" s="73"/>
      <c r="WTI70" s="73"/>
      <c r="WTJ70" s="73"/>
      <c r="WTK70" s="73"/>
      <c r="WTL70" s="73"/>
      <c r="WTM70" s="73"/>
      <c r="WTN70" s="73"/>
      <c r="WTO70" s="73"/>
      <c r="WTP70" s="73"/>
      <c r="WTQ70" s="73"/>
      <c r="WTR70" s="73"/>
      <c r="WTS70" s="73"/>
      <c r="WTT70" s="73"/>
      <c r="WTU70" s="73"/>
      <c r="WTV70" s="73"/>
      <c r="WTW70" s="73"/>
      <c r="WTX70" s="73"/>
      <c r="WTY70" s="73"/>
      <c r="WTZ70" s="73"/>
      <c r="WUA70" s="73"/>
      <c r="WUB70" s="73"/>
      <c r="WUC70" s="73"/>
      <c r="WUD70" s="73"/>
      <c r="WUE70" s="73"/>
      <c r="WUF70" s="73"/>
      <c r="WUG70" s="73"/>
      <c r="WUH70" s="73"/>
      <c r="WUI70" s="73"/>
      <c r="WUJ70" s="73"/>
      <c r="WUK70" s="73"/>
      <c r="WUL70" s="73"/>
      <c r="WUM70" s="73"/>
      <c r="WUN70" s="73"/>
      <c r="WUO70" s="73"/>
      <c r="WUP70" s="73"/>
      <c r="WUQ70" s="73"/>
      <c r="WUR70" s="73"/>
      <c r="WUS70" s="73"/>
      <c r="WUT70" s="73"/>
      <c r="WUU70" s="73"/>
      <c r="WUV70" s="73"/>
      <c r="WUW70" s="73"/>
      <c r="WUX70" s="73"/>
      <c r="WUY70" s="73"/>
      <c r="WUZ70" s="73"/>
      <c r="WVA70" s="73"/>
      <c r="WVB70" s="73"/>
      <c r="WVC70" s="73"/>
      <c r="WVD70" s="73"/>
      <c r="WVE70" s="73"/>
      <c r="WVF70" s="73"/>
      <c r="WVG70" s="73"/>
      <c r="WVH70" s="73"/>
      <c r="WVI70" s="73"/>
      <c r="WVJ70" s="73"/>
      <c r="WVK70" s="73"/>
      <c r="WVL70" s="73"/>
      <c r="WVM70" s="73"/>
      <c r="WVN70" s="73"/>
      <c r="WVO70" s="73"/>
      <c r="WVP70" s="73"/>
      <c r="WVQ70" s="73"/>
      <c r="WVR70" s="73"/>
      <c r="WVS70" s="73"/>
      <c r="WVT70" s="73"/>
      <c r="WVU70" s="73"/>
      <c r="WVV70" s="73"/>
      <c r="WVW70" s="73"/>
      <c r="WVX70" s="73"/>
      <c r="WVY70" s="73"/>
      <c r="WVZ70" s="73"/>
      <c r="WWA70" s="73"/>
      <c r="WWB70" s="73"/>
      <c r="WWC70" s="73"/>
      <c r="WWD70" s="73"/>
      <c r="WWE70" s="73"/>
      <c r="WWF70" s="73"/>
      <c r="WWG70" s="73"/>
      <c r="WWH70" s="73"/>
      <c r="WWI70" s="73"/>
      <c r="WWJ70" s="73"/>
      <c r="WWK70" s="73"/>
      <c r="WWL70" s="73"/>
      <c r="WWM70" s="73"/>
      <c r="WWN70" s="73"/>
      <c r="WWO70" s="73"/>
      <c r="WWP70" s="73"/>
      <c r="WWQ70" s="73"/>
      <c r="WWR70" s="73"/>
      <c r="WWS70" s="73"/>
      <c r="WWT70" s="73"/>
      <c r="WWU70" s="73"/>
      <c r="WWV70" s="73"/>
      <c r="WWW70" s="73"/>
      <c r="WWX70" s="73"/>
      <c r="WWY70" s="73"/>
      <c r="WWZ70" s="73"/>
      <c r="WXA70" s="73"/>
      <c r="WXB70" s="73"/>
      <c r="WXC70" s="73"/>
      <c r="WXD70" s="73"/>
      <c r="WXE70" s="73"/>
      <c r="WXF70" s="73"/>
      <c r="WXG70" s="73"/>
      <c r="WXH70" s="73"/>
      <c r="WXI70" s="73"/>
      <c r="WXJ70" s="73"/>
      <c r="WXK70" s="73"/>
      <c r="WXL70" s="73"/>
      <c r="WXM70" s="73"/>
      <c r="WXN70" s="73"/>
      <c r="WXO70" s="73"/>
      <c r="WXP70" s="73"/>
      <c r="WXQ70" s="73"/>
      <c r="WXR70" s="73"/>
      <c r="WXS70" s="73"/>
      <c r="WXT70" s="73"/>
      <c r="WXU70" s="73"/>
      <c r="WXV70" s="73"/>
      <c r="WXW70" s="73"/>
      <c r="WXX70" s="73"/>
      <c r="WXY70" s="73"/>
      <c r="WXZ70" s="73"/>
      <c r="WYA70" s="73"/>
      <c r="WYB70" s="73"/>
      <c r="WYC70" s="73"/>
      <c r="WYD70" s="73"/>
      <c r="WYE70" s="73"/>
      <c r="WYF70" s="73"/>
      <c r="WYG70" s="73"/>
      <c r="WYH70" s="73"/>
      <c r="WYI70" s="73"/>
      <c r="WYJ70" s="73"/>
      <c r="WYK70" s="73"/>
      <c r="WYL70" s="73"/>
      <c r="WYM70" s="73"/>
      <c r="WYN70" s="73"/>
      <c r="WYO70" s="73"/>
      <c r="WYP70" s="73"/>
      <c r="WYQ70" s="73"/>
      <c r="WYR70" s="73"/>
      <c r="WYS70" s="73"/>
      <c r="WYT70" s="73"/>
      <c r="WYU70" s="73"/>
      <c r="WYV70" s="73"/>
      <c r="WYW70" s="73"/>
      <c r="WYX70" s="73"/>
      <c r="WYY70" s="73"/>
      <c r="WYZ70" s="73"/>
      <c r="WZA70" s="73"/>
      <c r="WZB70" s="73"/>
      <c r="WZC70" s="73"/>
      <c r="WZD70" s="73"/>
      <c r="WZE70" s="73"/>
      <c r="WZF70" s="73"/>
      <c r="WZG70" s="73"/>
      <c r="WZH70" s="73"/>
      <c r="WZI70" s="73"/>
      <c r="WZJ70" s="73"/>
      <c r="WZK70" s="73"/>
      <c r="WZL70" s="73"/>
      <c r="WZM70" s="73"/>
      <c r="WZN70" s="73"/>
      <c r="WZO70" s="73"/>
      <c r="WZP70" s="73"/>
      <c r="WZQ70" s="73"/>
      <c r="WZR70" s="73"/>
      <c r="WZS70" s="73"/>
      <c r="WZT70" s="73"/>
      <c r="WZU70" s="73"/>
      <c r="WZV70" s="73"/>
      <c r="WZW70" s="73"/>
      <c r="WZX70" s="73"/>
      <c r="WZY70" s="73"/>
      <c r="WZZ70" s="73"/>
      <c r="XAA70" s="73"/>
      <c r="XAB70" s="73"/>
      <c r="XAC70" s="73"/>
      <c r="XAD70" s="73"/>
      <c r="XAE70" s="73"/>
      <c r="XAF70" s="73"/>
      <c r="XAG70" s="73"/>
      <c r="XAH70" s="73"/>
      <c r="XAI70" s="73"/>
      <c r="XAJ70" s="73"/>
      <c r="XAK70" s="73"/>
      <c r="XAL70" s="73"/>
      <c r="XAM70" s="73"/>
      <c r="XAN70" s="73"/>
      <c r="XAO70" s="73"/>
      <c r="XAP70" s="73"/>
      <c r="XAQ70" s="73"/>
      <c r="XAR70" s="73"/>
      <c r="XAS70" s="73"/>
      <c r="XAT70" s="73"/>
      <c r="XAU70" s="73"/>
      <c r="XAV70" s="73"/>
      <c r="XAW70" s="73"/>
      <c r="XAX70" s="73"/>
      <c r="XAY70" s="73"/>
      <c r="XAZ70" s="73"/>
      <c r="XBA70" s="73"/>
      <c r="XBB70" s="73"/>
      <c r="XBC70" s="73"/>
      <c r="XBD70" s="73"/>
      <c r="XBE70" s="73"/>
      <c r="XBF70" s="73"/>
      <c r="XBG70" s="73"/>
      <c r="XBH70" s="73"/>
      <c r="XBI70" s="73"/>
      <c r="XBJ70" s="73"/>
      <c r="XBK70" s="73"/>
      <c r="XBL70" s="73"/>
      <c r="XBM70" s="73"/>
      <c r="XBN70" s="73"/>
      <c r="XBO70" s="73"/>
      <c r="XBP70" s="73"/>
      <c r="XBQ70" s="73"/>
      <c r="XBR70" s="73"/>
      <c r="XBS70" s="73"/>
      <c r="XBT70" s="73"/>
      <c r="XBU70" s="73"/>
      <c r="XBV70" s="73"/>
      <c r="XBW70" s="73"/>
      <c r="XBX70" s="73"/>
      <c r="XBY70" s="73"/>
      <c r="XBZ70" s="73"/>
      <c r="XCA70" s="73"/>
      <c r="XCB70" s="73"/>
      <c r="XCC70" s="73"/>
      <c r="XCD70" s="73"/>
      <c r="XCE70" s="73"/>
      <c r="XCF70" s="73"/>
      <c r="XCG70" s="73"/>
      <c r="XCH70" s="73"/>
      <c r="XCI70" s="73"/>
      <c r="XCJ70" s="73"/>
      <c r="XCK70" s="73"/>
      <c r="XCL70" s="73"/>
      <c r="XCM70" s="73"/>
      <c r="XCN70" s="73"/>
      <c r="XCO70" s="73"/>
      <c r="XCP70" s="73"/>
      <c r="XCQ70" s="73"/>
      <c r="XCR70" s="73"/>
      <c r="XCS70" s="73"/>
      <c r="XCT70" s="73"/>
      <c r="XCU70" s="73"/>
      <c r="XCV70" s="73"/>
      <c r="XCW70" s="73"/>
      <c r="XCX70" s="73"/>
      <c r="XCY70" s="73"/>
      <c r="XCZ70" s="73"/>
      <c r="XDA70" s="73"/>
      <c r="XDB70" s="73"/>
      <c r="XDC70" s="73"/>
      <c r="XDD70" s="73"/>
      <c r="XDE70" s="73"/>
      <c r="XDF70" s="73"/>
      <c r="XDG70" s="73"/>
      <c r="XDH70" s="73"/>
      <c r="XDI70" s="73"/>
      <c r="XDJ70" s="73"/>
      <c r="XDK70" s="73"/>
      <c r="XDL70" s="73"/>
      <c r="XDM70" s="73"/>
      <c r="XDN70" s="73"/>
      <c r="XDO70" s="73"/>
      <c r="XDP70" s="73"/>
      <c r="XDQ70" s="73"/>
      <c r="XDR70" s="73"/>
      <c r="XDS70" s="73"/>
      <c r="XDT70" s="73"/>
      <c r="XDU70" s="73"/>
      <c r="XDV70" s="73"/>
      <c r="XDW70" s="73"/>
      <c r="XDX70" s="73"/>
      <c r="XDY70" s="73"/>
      <c r="XDZ70" s="73"/>
      <c r="XEA70" s="73"/>
      <c r="XEB70" s="73"/>
      <c r="XEC70" s="73"/>
      <c r="XED70" s="73"/>
      <c r="XEE70" s="73"/>
      <c r="XEF70" s="73"/>
      <c r="XEG70" s="73"/>
      <c r="XEH70" s="73"/>
      <c r="XEI70" s="73"/>
      <c r="XEJ70" s="73"/>
      <c r="XEK70" s="73"/>
    </row>
    <row r="71" spans="1:16365" s="74" customFormat="1" x14ac:dyDescent="0.25">
      <c r="A71" s="73"/>
      <c r="B71" s="120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  <c r="FC71" s="73"/>
      <c r="FD71" s="73"/>
      <c r="FE71" s="73"/>
      <c r="FF71" s="73"/>
      <c r="FG71" s="73"/>
      <c r="FH71" s="73"/>
      <c r="FI71" s="73"/>
      <c r="FJ71" s="73"/>
      <c r="FK71" s="73"/>
      <c r="FL71" s="73"/>
      <c r="FM71" s="73"/>
      <c r="FN71" s="73"/>
      <c r="FO71" s="73"/>
      <c r="FP71" s="73"/>
      <c r="FQ71" s="73"/>
      <c r="FR71" s="73"/>
      <c r="FS71" s="73"/>
      <c r="FT71" s="73"/>
      <c r="FU71" s="73"/>
      <c r="FV71" s="73"/>
      <c r="FW71" s="73"/>
      <c r="FX71" s="73"/>
      <c r="FY71" s="73"/>
      <c r="FZ71" s="73"/>
      <c r="GA71" s="73"/>
      <c r="GB71" s="73"/>
      <c r="GC71" s="73"/>
      <c r="GD71" s="73"/>
      <c r="GE71" s="73"/>
      <c r="GF71" s="73"/>
      <c r="GG71" s="73"/>
      <c r="GH71" s="73"/>
      <c r="GI71" s="73"/>
      <c r="GJ71" s="73"/>
      <c r="GK71" s="73"/>
      <c r="GL71" s="73"/>
      <c r="GM71" s="73"/>
      <c r="GN71" s="73"/>
      <c r="GO71" s="73"/>
      <c r="GP71" s="73"/>
      <c r="GQ71" s="73"/>
      <c r="GR71" s="73"/>
      <c r="GS71" s="73"/>
      <c r="GT71" s="73"/>
      <c r="GU71" s="73"/>
      <c r="GV71" s="73"/>
      <c r="GW71" s="73"/>
      <c r="GX71" s="73"/>
      <c r="GY71" s="73"/>
      <c r="GZ71" s="73"/>
      <c r="HA71" s="73"/>
      <c r="HB71" s="73"/>
      <c r="HC71" s="73"/>
      <c r="HD71" s="73"/>
      <c r="HE71" s="73"/>
      <c r="HF71" s="73"/>
      <c r="HG71" s="73"/>
      <c r="HH71" s="73"/>
      <c r="HI71" s="73"/>
      <c r="HJ71" s="73"/>
      <c r="HK71" s="73"/>
      <c r="HL71" s="73"/>
      <c r="HM71" s="73"/>
      <c r="HN71" s="73"/>
      <c r="HO71" s="73"/>
      <c r="HP71" s="73"/>
      <c r="HQ71" s="73"/>
      <c r="HR71" s="73"/>
      <c r="HS71" s="73"/>
      <c r="HT71" s="73"/>
      <c r="HU71" s="73"/>
      <c r="HV71" s="73"/>
      <c r="HW71" s="73"/>
      <c r="HX71" s="73"/>
      <c r="HY71" s="73"/>
      <c r="HZ71" s="73"/>
      <c r="IA71" s="73"/>
      <c r="IB71" s="73"/>
      <c r="IC71" s="73"/>
      <c r="ID71" s="73"/>
      <c r="IE71" s="73"/>
      <c r="IF71" s="73"/>
      <c r="IG71" s="73"/>
      <c r="IH71" s="73"/>
      <c r="II71" s="73"/>
      <c r="IJ71" s="73"/>
      <c r="IK71" s="73"/>
      <c r="IL71" s="73"/>
      <c r="IM71" s="73"/>
      <c r="IN71" s="73"/>
      <c r="IO71" s="73"/>
      <c r="IP71" s="73"/>
      <c r="IQ71" s="73"/>
      <c r="IR71" s="73"/>
      <c r="IS71" s="73"/>
      <c r="IT71" s="73"/>
      <c r="IU71" s="73"/>
      <c r="IV71" s="73"/>
      <c r="IW71" s="73"/>
      <c r="IX71" s="73"/>
      <c r="IY71" s="73"/>
      <c r="IZ71" s="73"/>
      <c r="JA71" s="73"/>
      <c r="JB71" s="73"/>
      <c r="JC71" s="73"/>
      <c r="JD71" s="73"/>
      <c r="JE71" s="73"/>
      <c r="JF71" s="73"/>
      <c r="JG71" s="73"/>
      <c r="JH71" s="73"/>
      <c r="JI71" s="73"/>
      <c r="JJ71" s="73"/>
      <c r="JK71" s="73"/>
      <c r="JL71" s="73"/>
      <c r="JM71" s="73"/>
      <c r="JN71" s="73"/>
      <c r="JO71" s="73"/>
      <c r="JP71" s="73"/>
      <c r="JQ71" s="73"/>
      <c r="JR71" s="73"/>
      <c r="JS71" s="73"/>
      <c r="JT71" s="73"/>
      <c r="JU71" s="73"/>
      <c r="JV71" s="73"/>
      <c r="JW71" s="73"/>
      <c r="JX71" s="73"/>
      <c r="JY71" s="73"/>
      <c r="JZ71" s="73"/>
      <c r="KA71" s="73"/>
      <c r="KB71" s="73"/>
      <c r="KC71" s="73"/>
      <c r="KD71" s="73"/>
      <c r="KE71" s="73"/>
      <c r="KF71" s="73"/>
      <c r="KG71" s="73"/>
      <c r="KH71" s="73"/>
      <c r="KI71" s="73"/>
      <c r="KJ71" s="73"/>
      <c r="KK71" s="73"/>
      <c r="KL71" s="73"/>
      <c r="KM71" s="73"/>
      <c r="KN71" s="73"/>
      <c r="KO71" s="73"/>
      <c r="KP71" s="73"/>
      <c r="KQ71" s="73"/>
      <c r="KR71" s="73"/>
      <c r="KS71" s="73"/>
      <c r="KT71" s="73"/>
      <c r="KU71" s="73"/>
      <c r="KV71" s="73"/>
      <c r="KW71" s="73"/>
      <c r="KX71" s="73"/>
      <c r="KY71" s="73"/>
      <c r="KZ71" s="73"/>
      <c r="LA71" s="73"/>
      <c r="LB71" s="73"/>
      <c r="LC71" s="73"/>
      <c r="LD71" s="73"/>
      <c r="LE71" s="73"/>
      <c r="LF71" s="73"/>
      <c r="LG71" s="73"/>
      <c r="LH71" s="73"/>
      <c r="LI71" s="73"/>
      <c r="LJ71" s="73"/>
      <c r="LK71" s="73"/>
      <c r="LL71" s="73"/>
      <c r="LM71" s="73"/>
      <c r="LN71" s="73"/>
      <c r="LO71" s="73"/>
      <c r="LP71" s="73"/>
      <c r="LQ71" s="73"/>
      <c r="LR71" s="73"/>
      <c r="LS71" s="73"/>
      <c r="LT71" s="73"/>
      <c r="LU71" s="73"/>
      <c r="LV71" s="73"/>
      <c r="LW71" s="73"/>
      <c r="LX71" s="73"/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  <c r="OF71" s="73"/>
      <c r="OG71" s="73"/>
      <c r="OH71" s="73"/>
      <c r="OI71" s="73"/>
      <c r="OJ71" s="73"/>
      <c r="OK71" s="73"/>
      <c r="OL71" s="73"/>
      <c r="OM71" s="73"/>
      <c r="ON71" s="73"/>
      <c r="OO71" s="73"/>
      <c r="OP71" s="73"/>
      <c r="OQ71" s="73"/>
      <c r="OR71" s="73"/>
      <c r="OS71" s="73"/>
      <c r="OT71" s="73"/>
      <c r="OU71" s="73"/>
      <c r="OV71" s="73"/>
      <c r="OW71" s="73"/>
      <c r="OX71" s="73"/>
      <c r="OY71" s="73"/>
      <c r="OZ71" s="73"/>
      <c r="PA71" s="73"/>
      <c r="PB71" s="73"/>
      <c r="PC71" s="73"/>
      <c r="PD71" s="73"/>
      <c r="PE71" s="73"/>
      <c r="PF71" s="73"/>
      <c r="PG71" s="73"/>
      <c r="PH71" s="73"/>
      <c r="PI71" s="73"/>
      <c r="PJ71" s="73"/>
      <c r="PK71" s="73"/>
      <c r="PL71" s="73"/>
      <c r="PM71" s="73"/>
      <c r="PN71" s="73"/>
      <c r="PO71" s="73"/>
      <c r="PP71" s="73"/>
      <c r="PQ71" s="73"/>
      <c r="PR71" s="73"/>
      <c r="PS71" s="73"/>
      <c r="PT71" s="73"/>
      <c r="PU71" s="73"/>
      <c r="PV71" s="73"/>
      <c r="PW71" s="73"/>
      <c r="PX71" s="73"/>
      <c r="PY71" s="73"/>
      <c r="PZ71" s="73"/>
      <c r="QA71" s="73"/>
      <c r="QB71" s="73"/>
      <c r="QC71" s="73"/>
      <c r="QD71" s="73"/>
      <c r="QE71" s="73"/>
      <c r="QF71" s="73"/>
      <c r="QG71" s="73"/>
      <c r="QH71" s="73"/>
      <c r="QI71" s="73"/>
      <c r="QJ71" s="73"/>
      <c r="QK71" s="73"/>
      <c r="QL71" s="73"/>
      <c r="QM71" s="73"/>
      <c r="QN71" s="73"/>
      <c r="QO71" s="73"/>
      <c r="QP71" s="73"/>
      <c r="QQ71" s="73"/>
      <c r="QR71" s="73"/>
      <c r="QS71" s="73"/>
      <c r="QT71" s="73"/>
      <c r="QU71" s="73"/>
      <c r="QV71" s="73"/>
      <c r="QW71" s="73"/>
      <c r="QX71" s="73"/>
      <c r="QY71" s="73"/>
      <c r="QZ71" s="73"/>
      <c r="RA71" s="73"/>
      <c r="RB71" s="73"/>
      <c r="RC71" s="73"/>
      <c r="RD71" s="73"/>
      <c r="RE71" s="73"/>
      <c r="RF71" s="73"/>
      <c r="RG71" s="73"/>
      <c r="RH71" s="73"/>
      <c r="RI71" s="73"/>
      <c r="RJ71" s="73"/>
      <c r="RK71" s="73"/>
      <c r="RL71" s="73"/>
      <c r="RM71" s="73"/>
      <c r="RN71" s="73"/>
      <c r="RO71" s="73"/>
      <c r="RP71" s="73"/>
      <c r="RQ71" s="73"/>
      <c r="RR71" s="73"/>
      <c r="RS71" s="73"/>
      <c r="RT71" s="73"/>
      <c r="RU71" s="73"/>
      <c r="RV71" s="73"/>
      <c r="RW71" s="73"/>
      <c r="RX71" s="73"/>
      <c r="RY71" s="73"/>
      <c r="RZ71" s="73"/>
      <c r="SA71" s="73"/>
      <c r="SB71" s="73"/>
      <c r="SC71" s="73"/>
      <c r="SD71" s="73"/>
      <c r="SE71" s="73"/>
      <c r="SF71" s="73"/>
      <c r="SG71" s="73"/>
      <c r="SH71" s="73"/>
      <c r="SI71" s="73"/>
      <c r="SJ71" s="73"/>
      <c r="SK71" s="73"/>
      <c r="SL71" s="73"/>
      <c r="SM71" s="73"/>
      <c r="SN71" s="73"/>
      <c r="SO71" s="73"/>
      <c r="SP71" s="73"/>
      <c r="SQ71" s="73"/>
      <c r="SR71" s="73"/>
      <c r="SS71" s="73"/>
      <c r="ST71" s="73"/>
      <c r="SU71" s="73"/>
      <c r="SV71" s="73"/>
      <c r="SW71" s="73"/>
      <c r="SX71" s="73"/>
      <c r="SY71" s="73"/>
      <c r="SZ71" s="73"/>
      <c r="TA71" s="73"/>
      <c r="TB71" s="73"/>
      <c r="TC71" s="73"/>
      <c r="TD71" s="73"/>
      <c r="TE71" s="73"/>
      <c r="TF71" s="73"/>
      <c r="TG71" s="73"/>
      <c r="TH71" s="73"/>
      <c r="TI71" s="73"/>
      <c r="TJ71" s="73"/>
      <c r="TK71" s="73"/>
      <c r="TL71" s="73"/>
      <c r="TM71" s="73"/>
      <c r="TN71" s="73"/>
      <c r="TO71" s="73"/>
      <c r="TP71" s="73"/>
      <c r="TQ71" s="73"/>
      <c r="TR71" s="73"/>
      <c r="TS71" s="73"/>
      <c r="TT71" s="73"/>
      <c r="TU71" s="73"/>
      <c r="TV71" s="73"/>
      <c r="TW71" s="73"/>
      <c r="TX71" s="73"/>
      <c r="TY71" s="73"/>
      <c r="TZ71" s="73"/>
      <c r="UA71" s="73"/>
      <c r="UB71" s="73"/>
      <c r="UC71" s="73"/>
      <c r="UD71" s="73"/>
      <c r="UE71" s="73"/>
      <c r="UF71" s="73"/>
      <c r="UG71" s="73"/>
      <c r="UH71" s="73"/>
      <c r="UI71" s="73"/>
      <c r="UJ71" s="73"/>
      <c r="UK71" s="73"/>
      <c r="UL71" s="73"/>
      <c r="UM71" s="73"/>
      <c r="UN71" s="73"/>
      <c r="UO71" s="73"/>
      <c r="UP71" s="73"/>
      <c r="UQ71" s="73"/>
      <c r="UR71" s="73"/>
      <c r="US71" s="73"/>
      <c r="UT71" s="73"/>
      <c r="UU71" s="73"/>
      <c r="UV71" s="73"/>
      <c r="UW71" s="73"/>
      <c r="UX71" s="73"/>
      <c r="UY71" s="73"/>
      <c r="UZ71" s="73"/>
      <c r="VA71" s="73"/>
      <c r="VB71" s="73"/>
      <c r="VC71" s="73"/>
      <c r="VD71" s="73"/>
      <c r="VE71" s="73"/>
      <c r="VF71" s="73"/>
      <c r="VG71" s="73"/>
      <c r="VH71" s="73"/>
      <c r="VI71" s="73"/>
      <c r="VJ71" s="73"/>
      <c r="VK71" s="73"/>
      <c r="VL71" s="73"/>
      <c r="VM71" s="73"/>
      <c r="VN71" s="73"/>
      <c r="VO71" s="73"/>
      <c r="VP71" s="73"/>
      <c r="VQ71" s="73"/>
      <c r="VR71" s="73"/>
      <c r="VS71" s="73"/>
      <c r="VT71" s="73"/>
      <c r="VU71" s="73"/>
      <c r="VV71" s="73"/>
      <c r="VW71" s="73"/>
      <c r="VX71" s="73"/>
      <c r="VY71" s="73"/>
      <c r="VZ71" s="73"/>
      <c r="WA71" s="73"/>
      <c r="WB71" s="73"/>
      <c r="WC71" s="73"/>
      <c r="WD71" s="73"/>
      <c r="WE71" s="73"/>
      <c r="WF71" s="73"/>
      <c r="WG71" s="73"/>
      <c r="WH71" s="73"/>
      <c r="WI71" s="73"/>
      <c r="WJ71" s="73"/>
      <c r="WK71" s="73"/>
      <c r="WL71" s="73"/>
      <c r="WM71" s="73"/>
      <c r="WN71" s="73"/>
      <c r="WO71" s="73"/>
      <c r="WP71" s="73"/>
      <c r="WQ71" s="73"/>
      <c r="WR71" s="73"/>
      <c r="WS71" s="73"/>
      <c r="WT71" s="73"/>
      <c r="WU71" s="73"/>
      <c r="WV71" s="73"/>
      <c r="WW71" s="73"/>
      <c r="WX71" s="73"/>
      <c r="WY71" s="73"/>
      <c r="WZ71" s="73"/>
      <c r="XA71" s="73"/>
      <c r="XB71" s="73"/>
      <c r="XC71" s="73"/>
      <c r="XD71" s="73"/>
      <c r="XE71" s="73"/>
      <c r="XF71" s="73"/>
      <c r="XG71" s="73"/>
      <c r="XH71" s="73"/>
      <c r="XI71" s="73"/>
      <c r="XJ71" s="73"/>
      <c r="XK71" s="73"/>
      <c r="XL71" s="73"/>
      <c r="XM71" s="73"/>
      <c r="XN71" s="73"/>
      <c r="XO71" s="73"/>
      <c r="XP71" s="73"/>
      <c r="XQ71" s="73"/>
      <c r="XR71" s="73"/>
      <c r="XS71" s="73"/>
      <c r="XT71" s="73"/>
      <c r="XU71" s="73"/>
      <c r="XV71" s="73"/>
      <c r="XW71" s="73"/>
      <c r="XX71" s="73"/>
      <c r="XY71" s="73"/>
      <c r="XZ71" s="73"/>
      <c r="YA71" s="73"/>
      <c r="YB71" s="73"/>
      <c r="YC71" s="73"/>
      <c r="YD71" s="73"/>
      <c r="YE71" s="73"/>
      <c r="YF71" s="73"/>
      <c r="YG71" s="73"/>
      <c r="YH71" s="73"/>
      <c r="YI71" s="73"/>
      <c r="YJ71" s="73"/>
      <c r="YK71" s="73"/>
      <c r="YL71" s="73"/>
      <c r="YM71" s="73"/>
      <c r="YN71" s="73"/>
      <c r="YO71" s="73"/>
      <c r="YP71" s="73"/>
      <c r="YQ71" s="73"/>
      <c r="YR71" s="73"/>
      <c r="YS71" s="73"/>
      <c r="YT71" s="73"/>
      <c r="YU71" s="73"/>
      <c r="YV71" s="73"/>
      <c r="YW71" s="73"/>
      <c r="YX71" s="73"/>
      <c r="YY71" s="73"/>
      <c r="YZ71" s="73"/>
      <c r="ZA71" s="73"/>
      <c r="ZB71" s="73"/>
      <c r="ZC71" s="73"/>
      <c r="ZD71" s="73"/>
      <c r="ZE71" s="73"/>
      <c r="ZF71" s="73"/>
      <c r="ZG71" s="73"/>
      <c r="ZH71" s="73"/>
      <c r="ZI71" s="73"/>
      <c r="ZJ71" s="73"/>
      <c r="ZK71" s="73"/>
      <c r="ZL71" s="73"/>
      <c r="ZM71" s="73"/>
      <c r="ZN71" s="73"/>
      <c r="ZO71" s="73"/>
      <c r="ZP71" s="73"/>
      <c r="ZQ71" s="73"/>
      <c r="ZR71" s="73"/>
      <c r="ZS71" s="73"/>
      <c r="ZT71" s="73"/>
      <c r="ZU71" s="73"/>
      <c r="ZV71" s="73"/>
      <c r="ZW71" s="73"/>
      <c r="ZX71" s="73"/>
      <c r="ZY71" s="73"/>
      <c r="ZZ71" s="73"/>
      <c r="AAA71" s="73"/>
      <c r="AAB71" s="73"/>
      <c r="AAC71" s="73"/>
      <c r="AAD71" s="73"/>
      <c r="AAE71" s="73"/>
      <c r="AAF71" s="73"/>
      <c r="AAG71" s="73"/>
      <c r="AAH71" s="73"/>
      <c r="AAI71" s="73"/>
      <c r="AAJ71" s="73"/>
      <c r="AAK71" s="73"/>
      <c r="AAL71" s="73"/>
      <c r="AAM71" s="73"/>
      <c r="AAN71" s="73"/>
      <c r="AAO71" s="73"/>
      <c r="AAP71" s="73"/>
      <c r="AAQ71" s="73"/>
      <c r="AAR71" s="73"/>
      <c r="AAS71" s="73"/>
      <c r="AAT71" s="73"/>
      <c r="AAU71" s="73"/>
      <c r="AAV71" s="73"/>
      <c r="AAW71" s="73"/>
      <c r="AAX71" s="73"/>
      <c r="AAY71" s="73"/>
      <c r="AAZ71" s="73"/>
      <c r="ABA71" s="73"/>
      <c r="ABB71" s="73"/>
      <c r="ABC71" s="73"/>
      <c r="ABD71" s="73"/>
      <c r="ABE71" s="73"/>
      <c r="ABF71" s="73"/>
      <c r="ABG71" s="73"/>
      <c r="ABH71" s="73"/>
      <c r="ABI71" s="73"/>
      <c r="ABJ71" s="73"/>
      <c r="ABK71" s="73"/>
      <c r="ABL71" s="73"/>
      <c r="ABM71" s="73"/>
      <c r="ABN71" s="73"/>
      <c r="ABO71" s="73"/>
      <c r="ABP71" s="73"/>
      <c r="ABQ71" s="73"/>
      <c r="ABR71" s="73"/>
      <c r="ABS71" s="73"/>
      <c r="ABT71" s="73"/>
      <c r="ABU71" s="73"/>
      <c r="ABV71" s="73"/>
      <c r="ABW71" s="73"/>
      <c r="ABX71" s="73"/>
      <c r="ABY71" s="73"/>
      <c r="ABZ71" s="73"/>
      <c r="ACA71" s="73"/>
      <c r="ACB71" s="73"/>
      <c r="ACC71" s="73"/>
      <c r="ACD71" s="73"/>
      <c r="ACE71" s="73"/>
      <c r="ACF71" s="73"/>
      <c r="ACG71" s="73"/>
      <c r="ACH71" s="73"/>
      <c r="ACI71" s="73"/>
      <c r="ACJ71" s="73"/>
      <c r="ACK71" s="73"/>
      <c r="ACL71" s="73"/>
      <c r="ACM71" s="73"/>
      <c r="ACN71" s="73"/>
      <c r="ACO71" s="73"/>
      <c r="ACP71" s="73"/>
      <c r="ACQ71" s="73"/>
      <c r="ACR71" s="73"/>
      <c r="ACS71" s="73"/>
      <c r="ACT71" s="73"/>
      <c r="ACU71" s="73"/>
      <c r="ACV71" s="73"/>
      <c r="ACW71" s="73"/>
      <c r="ACX71" s="73"/>
      <c r="ACY71" s="73"/>
      <c r="ACZ71" s="73"/>
      <c r="ADA71" s="73"/>
      <c r="ADB71" s="73"/>
      <c r="ADC71" s="73"/>
      <c r="ADD71" s="73"/>
      <c r="ADE71" s="73"/>
      <c r="ADF71" s="73"/>
      <c r="ADG71" s="73"/>
      <c r="ADH71" s="73"/>
      <c r="ADI71" s="73"/>
      <c r="ADJ71" s="73"/>
      <c r="ADK71" s="73"/>
      <c r="ADL71" s="73"/>
      <c r="ADM71" s="73"/>
      <c r="ADN71" s="73"/>
      <c r="ADO71" s="73"/>
      <c r="ADP71" s="73"/>
      <c r="ADQ71" s="73"/>
      <c r="ADR71" s="73"/>
      <c r="ADS71" s="73"/>
      <c r="ADT71" s="73"/>
      <c r="ADU71" s="73"/>
      <c r="ADV71" s="73"/>
      <c r="ADW71" s="73"/>
      <c r="ADX71" s="73"/>
      <c r="ADY71" s="73"/>
      <c r="ADZ71" s="73"/>
      <c r="AEA71" s="73"/>
      <c r="AEB71" s="73"/>
      <c r="AEC71" s="73"/>
      <c r="AED71" s="73"/>
      <c r="AEE71" s="73"/>
      <c r="AEF71" s="73"/>
      <c r="AEG71" s="73"/>
      <c r="AEH71" s="73"/>
      <c r="AEI71" s="73"/>
      <c r="AEJ71" s="73"/>
      <c r="AEK71" s="73"/>
      <c r="AEL71" s="73"/>
      <c r="AEM71" s="73"/>
      <c r="AEN71" s="73"/>
      <c r="AEO71" s="73"/>
      <c r="AEP71" s="73"/>
      <c r="AEQ71" s="73"/>
      <c r="AER71" s="73"/>
      <c r="AES71" s="73"/>
      <c r="AET71" s="73"/>
      <c r="AEU71" s="73"/>
      <c r="AEV71" s="73"/>
      <c r="AEW71" s="73"/>
      <c r="AEX71" s="73"/>
      <c r="AEY71" s="73"/>
      <c r="AEZ71" s="73"/>
      <c r="AFA71" s="73"/>
      <c r="AFB71" s="73"/>
      <c r="AFC71" s="73"/>
      <c r="AFD71" s="73"/>
      <c r="AFE71" s="73"/>
      <c r="AFF71" s="73"/>
      <c r="AFG71" s="73"/>
      <c r="AFH71" s="73"/>
      <c r="AFI71" s="73"/>
      <c r="AFJ71" s="73"/>
      <c r="AFK71" s="73"/>
      <c r="AFL71" s="73"/>
      <c r="AFM71" s="73"/>
      <c r="AFN71" s="73"/>
      <c r="AFO71" s="73"/>
      <c r="AFP71" s="73"/>
      <c r="AFQ71" s="73"/>
      <c r="AFR71" s="73"/>
      <c r="AFS71" s="73"/>
      <c r="AFT71" s="73"/>
      <c r="AFU71" s="73"/>
      <c r="AFV71" s="73"/>
      <c r="AFW71" s="73"/>
      <c r="AFX71" s="73"/>
      <c r="AFY71" s="73"/>
      <c r="AFZ71" s="73"/>
      <c r="AGA71" s="73"/>
      <c r="AGB71" s="73"/>
      <c r="AGC71" s="73"/>
      <c r="AGD71" s="73"/>
      <c r="AGE71" s="73"/>
      <c r="AGF71" s="73"/>
      <c r="AGG71" s="73"/>
      <c r="AGH71" s="73"/>
      <c r="AGI71" s="73"/>
      <c r="AGJ71" s="73"/>
      <c r="AGK71" s="73"/>
      <c r="AGL71" s="73"/>
      <c r="AGM71" s="73"/>
      <c r="AGN71" s="73"/>
      <c r="AGO71" s="73"/>
      <c r="AGP71" s="73"/>
      <c r="AGQ71" s="73"/>
      <c r="AGR71" s="73"/>
      <c r="AGS71" s="73"/>
      <c r="AGT71" s="73"/>
      <c r="AGU71" s="73"/>
      <c r="AGV71" s="73"/>
      <c r="AGW71" s="73"/>
      <c r="AGX71" s="73"/>
      <c r="AGY71" s="73"/>
      <c r="AGZ71" s="73"/>
      <c r="AHA71" s="73"/>
      <c r="AHB71" s="73"/>
      <c r="AHC71" s="73"/>
      <c r="AHD71" s="73"/>
      <c r="AHE71" s="73"/>
      <c r="AHF71" s="73"/>
      <c r="AHG71" s="73"/>
      <c r="AHH71" s="73"/>
      <c r="AHI71" s="73"/>
      <c r="AHJ71" s="73"/>
      <c r="AHK71" s="73"/>
      <c r="AHL71" s="73"/>
      <c r="AHM71" s="73"/>
      <c r="AHN71" s="73"/>
      <c r="AHO71" s="73"/>
      <c r="AHP71" s="73"/>
      <c r="AHQ71" s="73"/>
      <c r="AHR71" s="73"/>
      <c r="AHS71" s="73"/>
      <c r="AHT71" s="73"/>
      <c r="AHU71" s="73"/>
      <c r="AHV71" s="73"/>
      <c r="AHW71" s="73"/>
      <c r="AHX71" s="73"/>
      <c r="AHY71" s="73"/>
      <c r="AHZ71" s="73"/>
      <c r="AIA71" s="73"/>
      <c r="AIB71" s="73"/>
      <c r="AIC71" s="73"/>
      <c r="AID71" s="73"/>
      <c r="AIE71" s="73"/>
      <c r="AIF71" s="73"/>
      <c r="AIG71" s="73"/>
      <c r="AIH71" s="73"/>
      <c r="AII71" s="73"/>
      <c r="AIJ71" s="73"/>
      <c r="AIK71" s="73"/>
      <c r="AIL71" s="73"/>
      <c r="AIM71" s="73"/>
      <c r="AIN71" s="73"/>
      <c r="AIO71" s="73"/>
      <c r="AIP71" s="73"/>
      <c r="AIQ71" s="73"/>
      <c r="AIR71" s="73"/>
      <c r="AIS71" s="73"/>
      <c r="AIT71" s="73"/>
      <c r="AIU71" s="73"/>
      <c r="AIV71" s="73"/>
      <c r="AIW71" s="73"/>
      <c r="AIX71" s="73"/>
      <c r="AIY71" s="73"/>
      <c r="AIZ71" s="73"/>
      <c r="AJA71" s="73"/>
      <c r="AJB71" s="73"/>
      <c r="AJC71" s="73"/>
      <c r="AJD71" s="73"/>
      <c r="AJE71" s="73"/>
      <c r="AJF71" s="73"/>
      <c r="AJG71" s="73"/>
      <c r="AJH71" s="73"/>
      <c r="AJI71" s="73"/>
      <c r="AJJ71" s="73"/>
      <c r="AJK71" s="73"/>
      <c r="AJL71" s="73"/>
      <c r="AJM71" s="73"/>
      <c r="AJN71" s="73"/>
      <c r="AJO71" s="73"/>
      <c r="AJP71" s="73"/>
      <c r="AJQ71" s="73"/>
      <c r="AJR71" s="73"/>
      <c r="AJS71" s="73"/>
      <c r="AJT71" s="73"/>
      <c r="AJU71" s="73"/>
      <c r="AJV71" s="73"/>
      <c r="AJW71" s="73"/>
      <c r="AJX71" s="73"/>
      <c r="AJY71" s="73"/>
      <c r="AJZ71" s="73"/>
      <c r="AKA71" s="73"/>
      <c r="AKB71" s="73"/>
      <c r="AKC71" s="73"/>
      <c r="AKD71" s="73"/>
      <c r="AKE71" s="73"/>
      <c r="AKF71" s="73"/>
      <c r="AKG71" s="73"/>
      <c r="AKH71" s="73"/>
      <c r="AKI71" s="73"/>
      <c r="AKJ71" s="73"/>
      <c r="AKK71" s="73"/>
      <c r="AKL71" s="73"/>
      <c r="AKM71" s="73"/>
      <c r="AKN71" s="73"/>
      <c r="AKO71" s="73"/>
      <c r="AKP71" s="73"/>
      <c r="AKQ71" s="73"/>
      <c r="AKR71" s="73"/>
      <c r="AKS71" s="73"/>
      <c r="AKT71" s="73"/>
      <c r="AKU71" s="73"/>
      <c r="AKV71" s="73"/>
      <c r="AKW71" s="73"/>
      <c r="AKX71" s="73"/>
      <c r="AKY71" s="73"/>
      <c r="AKZ71" s="73"/>
      <c r="ALA71" s="73"/>
      <c r="ALB71" s="73"/>
      <c r="ALC71" s="73"/>
      <c r="ALD71" s="73"/>
      <c r="ALE71" s="73"/>
      <c r="ALF71" s="73"/>
      <c r="ALG71" s="73"/>
      <c r="ALH71" s="73"/>
      <c r="ALI71" s="73"/>
      <c r="ALJ71" s="73"/>
      <c r="ALK71" s="73"/>
      <c r="ALL71" s="73"/>
      <c r="ALM71" s="73"/>
      <c r="ALN71" s="73"/>
      <c r="ALO71" s="73"/>
      <c r="ALP71" s="73"/>
      <c r="ALQ71" s="73"/>
      <c r="ALR71" s="73"/>
      <c r="ALS71" s="73"/>
      <c r="ALT71" s="73"/>
      <c r="ALU71" s="73"/>
      <c r="ALV71" s="73"/>
      <c r="ALW71" s="73"/>
      <c r="ALX71" s="73"/>
      <c r="ALY71" s="73"/>
      <c r="ALZ71" s="73"/>
      <c r="AMA71" s="73"/>
      <c r="AMB71" s="73"/>
      <c r="AMC71" s="73"/>
      <c r="AMD71" s="73"/>
      <c r="AME71" s="73"/>
      <c r="AMF71" s="73"/>
      <c r="AMG71" s="73"/>
      <c r="AMH71" s="73"/>
      <c r="AMI71" s="73"/>
      <c r="AMJ71" s="73"/>
      <c r="AMK71" s="73"/>
      <c r="AML71" s="73"/>
      <c r="AMM71" s="73"/>
      <c r="AMN71" s="73"/>
      <c r="AMO71" s="73"/>
      <c r="AMP71" s="73"/>
      <c r="AMQ71" s="73"/>
      <c r="AMR71" s="73"/>
      <c r="AMS71" s="73"/>
      <c r="AMT71" s="73"/>
      <c r="AMU71" s="73"/>
      <c r="AMV71" s="73"/>
      <c r="AMW71" s="73"/>
      <c r="AMX71" s="73"/>
      <c r="AMY71" s="73"/>
      <c r="AMZ71" s="73"/>
      <c r="ANA71" s="73"/>
      <c r="ANB71" s="73"/>
      <c r="ANC71" s="73"/>
      <c r="AND71" s="73"/>
      <c r="ANE71" s="73"/>
      <c r="ANF71" s="73"/>
      <c r="ANG71" s="73"/>
      <c r="ANH71" s="73"/>
      <c r="ANI71" s="73"/>
      <c r="ANJ71" s="73"/>
      <c r="ANK71" s="73"/>
      <c r="ANL71" s="73"/>
      <c r="ANM71" s="73"/>
      <c r="ANN71" s="73"/>
      <c r="ANO71" s="73"/>
      <c r="ANP71" s="73"/>
      <c r="ANQ71" s="73"/>
      <c r="ANR71" s="73"/>
      <c r="ANS71" s="73"/>
      <c r="ANT71" s="73"/>
      <c r="ANU71" s="73"/>
      <c r="ANV71" s="73"/>
      <c r="ANW71" s="73"/>
      <c r="ANX71" s="73"/>
      <c r="ANY71" s="73"/>
      <c r="ANZ71" s="73"/>
      <c r="AOA71" s="73"/>
      <c r="AOB71" s="73"/>
      <c r="AOC71" s="73"/>
      <c r="AOD71" s="73"/>
      <c r="AOE71" s="73"/>
      <c r="AOF71" s="73"/>
      <c r="AOG71" s="73"/>
      <c r="AOH71" s="73"/>
      <c r="AOI71" s="73"/>
      <c r="AOJ71" s="73"/>
      <c r="AOK71" s="73"/>
      <c r="AOL71" s="73"/>
      <c r="AOM71" s="73"/>
      <c r="AON71" s="73"/>
      <c r="AOO71" s="73"/>
      <c r="AOP71" s="73"/>
      <c r="AOQ71" s="73"/>
      <c r="AOR71" s="73"/>
      <c r="AOS71" s="73"/>
      <c r="AOT71" s="73"/>
      <c r="AOU71" s="73"/>
      <c r="AOV71" s="73"/>
      <c r="AOW71" s="73"/>
      <c r="AOX71" s="73"/>
      <c r="AOY71" s="73"/>
      <c r="AOZ71" s="73"/>
      <c r="APA71" s="73"/>
      <c r="APB71" s="73"/>
      <c r="APC71" s="73"/>
      <c r="APD71" s="73"/>
      <c r="APE71" s="73"/>
      <c r="APF71" s="73"/>
      <c r="APG71" s="73"/>
      <c r="APH71" s="73"/>
      <c r="API71" s="73"/>
      <c r="APJ71" s="73"/>
      <c r="APK71" s="73"/>
      <c r="APL71" s="73"/>
      <c r="APM71" s="73"/>
      <c r="APN71" s="73"/>
      <c r="APO71" s="73"/>
      <c r="APP71" s="73"/>
      <c r="APQ71" s="73"/>
      <c r="APR71" s="73"/>
      <c r="APS71" s="73"/>
      <c r="APT71" s="73"/>
      <c r="APU71" s="73"/>
      <c r="APV71" s="73"/>
      <c r="APW71" s="73"/>
      <c r="APX71" s="73"/>
      <c r="APY71" s="73"/>
      <c r="APZ71" s="73"/>
      <c r="AQA71" s="73"/>
      <c r="AQB71" s="73"/>
      <c r="AQC71" s="73"/>
      <c r="AQD71" s="73"/>
      <c r="AQE71" s="73"/>
      <c r="AQF71" s="73"/>
      <c r="AQG71" s="73"/>
      <c r="AQH71" s="73"/>
      <c r="AQI71" s="73"/>
      <c r="AQJ71" s="73"/>
      <c r="AQK71" s="73"/>
      <c r="AQL71" s="73"/>
      <c r="AQM71" s="73"/>
      <c r="AQN71" s="73"/>
      <c r="AQO71" s="73"/>
      <c r="AQP71" s="73"/>
      <c r="AQQ71" s="73"/>
      <c r="AQR71" s="73"/>
      <c r="AQS71" s="73"/>
      <c r="AQT71" s="73"/>
      <c r="AQU71" s="73"/>
      <c r="AQV71" s="73"/>
      <c r="AQW71" s="73"/>
      <c r="AQX71" s="73"/>
      <c r="AQY71" s="73"/>
      <c r="AQZ71" s="73"/>
      <c r="ARA71" s="73"/>
      <c r="ARB71" s="73"/>
      <c r="ARC71" s="73"/>
      <c r="ARD71" s="73"/>
      <c r="ARE71" s="73"/>
      <c r="ARF71" s="73"/>
      <c r="ARG71" s="73"/>
      <c r="ARH71" s="73"/>
      <c r="ARI71" s="73"/>
      <c r="ARJ71" s="73"/>
      <c r="ARK71" s="73"/>
      <c r="ARL71" s="73"/>
      <c r="ARM71" s="73"/>
      <c r="ARN71" s="73"/>
      <c r="ARO71" s="73"/>
      <c r="ARP71" s="73"/>
      <c r="ARQ71" s="73"/>
      <c r="ARR71" s="73"/>
      <c r="ARS71" s="73"/>
      <c r="ART71" s="73"/>
      <c r="ARU71" s="73"/>
      <c r="ARV71" s="73"/>
      <c r="ARW71" s="73"/>
      <c r="ARX71" s="73"/>
      <c r="ARY71" s="73"/>
      <c r="ARZ71" s="73"/>
      <c r="ASA71" s="73"/>
      <c r="ASB71" s="73"/>
      <c r="ASC71" s="73"/>
      <c r="ASD71" s="73"/>
      <c r="ASE71" s="73"/>
      <c r="ASF71" s="73"/>
      <c r="ASG71" s="73"/>
      <c r="ASH71" s="73"/>
      <c r="ASI71" s="73"/>
      <c r="ASJ71" s="73"/>
      <c r="ASK71" s="73"/>
      <c r="ASL71" s="73"/>
      <c r="ASM71" s="73"/>
      <c r="ASN71" s="73"/>
      <c r="ASO71" s="73"/>
      <c r="ASP71" s="73"/>
      <c r="ASQ71" s="73"/>
      <c r="ASR71" s="73"/>
      <c r="ASS71" s="73"/>
      <c r="AST71" s="73"/>
      <c r="ASU71" s="73"/>
      <c r="ASV71" s="73"/>
      <c r="ASW71" s="73"/>
      <c r="ASX71" s="73"/>
      <c r="ASY71" s="73"/>
      <c r="ASZ71" s="73"/>
      <c r="ATA71" s="73"/>
      <c r="ATB71" s="73"/>
      <c r="ATC71" s="73"/>
      <c r="ATD71" s="73"/>
      <c r="ATE71" s="73"/>
      <c r="ATF71" s="73"/>
      <c r="ATG71" s="73"/>
      <c r="ATH71" s="73"/>
      <c r="ATI71" s="73"/>
      <c r="ATJ71" s="73"/>
      <c r="ATK71" s="73"/>
      <c r="ATL71" s="73"/>
      <c r="ATM71" s="73"/>
      <c r="ATN71" s="73"/>
      <c r="ATO71" s="73"/>
      <c r="ATP71" s="73"/>
      <c r="ATQ71" s="73"/>
      <c r="ATR71" s="73"/>
      <c r="ATS71" s="73"/>
      <c r="ATT71" s="73"/>
      <c r="ATU71" s="73"/>
      <c r="ATV71" s="73"/>
      <c r="ATW71" s="73"/>
      <c r="ATX71" s="73"/>
      <c r="ATY71" s="73"/>
      <c r="ATZ71" s="73"/>
      <c r="AUA71" s="73"/>
      <c r="AUB71" s="73"/>
      <c r="AUC71" s="73"/>
      <c r="AUD71" s="73"/>
      <c r="AUE71" s="73"/>
      <c r="AUF71" s="73"/>
      <c r="AUG71" s="73"/>
      <c r="AUH71" s="73"/>
      <c r="AUI71" s="73"/>
      <c r="AUJ71" s="73"/>
      <c r="AUK71" s="73"/>
      <c r="AUL71" s="73"/>
      <c r="AUM71" s="73"/>
      <c r="AUN71" s="73"/>
      <c r="AUO71" s="73"/>
      <c r="AUP71" s="73"/>
      <c r="AUQ71" s="73"/>
      <c r="AUR71" s="73"/>
      <c r="AUS71" s="73"/>
      <c r="AUT71" s="73"/>
      <c r="AUU71" s="73"/>
      <c r="AUV71" s="73"/>
      <c r="AUW71" s="73"/>
      <c r="AUX71" s="73"/>
      <c r="AUY71" s="73"/>
      <c r="AUZ71" s="73"/>
      <c r="AVA71" s="73"/>
      <c r="AVB71" s="73"/>
      <c r="AVC71" s="73"/>
      <c r="AVD71" s="73"/>
      <c r="AVE71" s="73"/>
      <c r="AVF71" s="73"/>
      <c r="AVG71" s="73"/>
      <c r="AVH71" s="73"/>
      <c r="AVI71" s="73"/>
      <c r="AVJ71" s="73"/>
      <c r="AVK71" s="73"/>
      <c r="AVL71" s="73"/>
      <c r="AVM71" s="73"/>
      <c r="AVN71" s="73"/>
      <c r="AVO71" s="73"/>
      <c r="AVP71" s="73"/>
      <c r="AVQ71" s="73"/>
      <c r="AVR71" s="73"/>
      <c r="AVS71" s="73"/>
      <c r="AVT71" s="73"/>
      <c r="AVU71" s="73"/>
      <c r="AVV71" s="73"/>
      <c r="AVW71" s="73"/>
      <c r="AVX71" s="73"/>
      <c r="AVY71" s="73"/>
      <c r="AVZ71" s="73"/>
      <c r="AWA71" s="73"/>
      <c r="AWB71" s="73"/>
      <c r="AWC71" s="73"/>
      <c r="AWD71" s="73"/>
      <c r="AWE71" s="73"/>
      <c r="AWF71" s="73"/>
      <c r="AWG71" s="73"/>
      <c r="AWH71" s="73"/>
      <c r="AWI71" s="73"/>
      <c r="AWJ71" s="73"/>
      <c r="AWK71" s="73"/>
      <c r="AWL71" s="73"/>
      <c r="AWM71" s="73"/>
      <c r="AWN71" s="73"/>
      <c r="AWO71" s="73"/>
      <c r="AWP71" s="73"/>
      <c r="AWQ71" s="73"/>
      <c r="AWR71" s="73"/>
      <c r="AWS71" s="73"/>
      <c r="AWT71" s="73"/>
      <c r="AWU71" s="73"/>
      <c r="AWV71" s="73"/>
      <c r="AWW71" s="73"/>
      <c r="AWX71" s="73"/>
      <c r="AWY71" s="73"/>
      <c r="AWZ71" s="73"/>
      <c r="AXA71" s="73"/>
      <c r="AXB71" s="73"/>
      <c r="AXC71" s="73"/>
      <c r="AXD71" s="73"/>
      <c r="AXE71" s="73"/>
      <c r="AXF71" s="73"/>
      <c r="AXG71" s="73"/>
      <c r="AXH71" s="73"/>
      <c r="AXI71" s="73"/>
      <c r="AXJ71" s="73"/>
      <c r="AXK71" s="73"/>
      <c r="AXL71" s="73"/>
      <c r="AXM71" s="73"/>
      <c r="AXN71" s="73"/>
      <c r="AXO71" s="73"/>
      <c r="AXP71" s="73"/>
      <c r="AXQ71" s="73"/>
      <c r="AXR71" s="73"/>
      <c r="AXS71" s="73"/>
      <c r="AXT71" s="73"/>
      <c r="AXU71" s="73"/>
      <c r="AXV71" s="73"/>
      <c r="AXW71" s="73"/>
      <c r="AXX71" s="73"/>
      <c r="AXY71" s="73"/>
      <c r="AXZ71" s="73"/>
      <c r="AYA71" s="73"/>
      <c r="AYB71" s="73"/>
      <c r="AYC71" s="73"/>
      <c r="AYD71" s="73"/>
      <c r="AYE71" s="73"/>
      <c r="AYF71" s="73"/>
      <c r="AYG71" s="73"/>
      <c r="AYH71" s="73"/>
      <c r="AYI71" s="73"/>
      <c r="AYJ71" s="73"/>
      <c r="AYK71" s="73"/>
      <c r="AYL71" s="73"/>
      <c r="AYM71" s="73"/>
      <c r="AYN71" s="73"/>
      <c r="AYO71" s="73"/>
      <c r="AYP71" s="73"/>
      <c r="AYQ71" s="73"/>
      <c r="AYR71" s="73"/>
      <c r="AYS71" s="73"/>
      <c r="AYT71" s="73"/>
      <c r="AYU71" s="73"/>
      <c r="AYV71" s="73"/>
      <c r="AYW71" s="73"/>
      <c r="AYX71" s="73"/>
      <c r="AYY71" s="73"/>
      <c r="AYZ71" s="73"/>
      <c r="AZA71" s="73"/>
      <c r="AZB71" s="73"/>
      <c r="AZC71" s="73"/>
      <c r="AZD71" s="73"/>
      <c r="AZE71" s="73"/>
      <c r="AZF71" s="73"/>
      <c r="AZG71" s="73"/>
      <c r="AZH71" s="73"/>
      <c r="AZI71" s="73"/>
      <c r="AZJ71" s="73"/>
      <c r="AZK71" s="73"/>
      <c r="AZL71" s="73"/>
      <c r="AZM71" s="73"/>
      <c r="AZN71" s="73"/>
      <c r="AZO71" s="73"/>
      <c r="AZP71" s="73"/>
      <c r="AZQ71" s="73"/>
      <c r="AZR71" s="73"/>
      <c r="AZS71" s="73"/>
      <c r="AZT71" s="73"/>
      <c r="AZU71" s="73"/>
      <c r="AZV71" s="73"/>
      <c r="AZW71" s="73"/>
      <c r="AZX71" s="73"/>
      <c r="AZY71" s="73"/>
      <c r="AZZ71" s="73"/>
      <c r="BAA71" s="73"/>
      <c r="BAB71" s="73"/>
      <c r="BAC71" s="73"/>
      <c r="BAD71" s="73"/>
      <c r="BAE71" s="73"/>
      <c r="BAF71" s="73"/>
      <c r="BAG71" s="73"/>
      <c r="BAH71" s="73"/>
      <c r="BAI71" s="73"/>
      <c r="BAJ71" s="73"/>
      <c r="BAK71" s="73"/>
      <c r="BAL71" s="73"/>
      <c r="BAM71" s="73"/>
      <c r="BAN71" s="73"/>
      <c r="BAO71" s="73"/>
      <c r="BAP71" s="73"/>
      <c r="BAQ71" s="73"/>
      <c r="BAR71" s="73"/>
      <c r="BAS71" s="73"/>
      <c r="BAT71" s="73"/>
      <c r="BAU71" s="73"/>
      <c r="BAV71" s="73"/>
      <c r="BAW71" s="73"/>
      <c r="BAX71" s="73"/>
      <c r="BAY71" s="73"/>
      <c r="BAZ71" s="73"/>
      <c r="BBA71" s="73"/>
      <c r="BBB71" s="73"/>
      <c r="BBC71" s="73"/>
      <c r="BBD71" s="73"/>
      <c r="BBE71" s="73"/>
      <c r="BBF71" s="73"/>
      <c r="BBG71" s="73"/>
      <c r="BBH71" s="73"/>
      <c r="BBI71" s="73"/>
      <c r="BBJ71" s="73"/>
      <c r="BBK71" s="73"/>
      <c r="BBL71" s="73"/>
      <c r="BBM71" s="73"/>
      <c r="BBN71" s="73"/>
      <c r="BBO71" s="73"/>
      <c r="BBP71" s="73"/>
      <c r="BBQ71" s="73"/>
      <c r="BBR71" s="73"/>
      <c r="BBS71" s="73"/>
      <c r="BBT71" s="73"/>
      <c r="BBU71" s="73"/>
      <c r="BBV71" s="73"/>
      <c r="BBW71" s="73"/>
      <c r="BBX71" s="73"/>
      <c r="BBY71" s="73"/>
      <c r="BBZ71" s="73"/>
      <c r="BCA71" s="73"/>
      <c r="BCB71" s="73"/>
      <c r="BCC71" s="73"/>
      <c r="BCD71" s="73"/>
      <c r="BCE71" s="73"/>
      <c r="BCF71" s="73"/>
      <c r="BCG71" s="73"/>
      <c r="BCH71" s="73"/>
      <c r="BCI71" s="73"/>
      <c r="BCJ71" s="73"/>
      <c r="BCK71" s="73"/>
      <c r="BCL71" s="73"/>
      <c r="BCM71" s="73"/>
      <c r="BCN71" s="73"/>
      <c r="BCO71" s="73"/>
      <c r="BCP71" s="73"/>
      <c r="BCQ71" s="73"/>
      <c r="BCR71" s="73"/>
      <c r="BCS71" s="73"/>
      <c r="BCT71" s="73"/>
      <c r="BCU71" s="73"/>
      <c r="BCV71" s="73"/>
      <c r="BCW71" s="73"/>
      <c r="BCX71" s="73"/>
      <c r="BCY71" s="73"/>
      <c r="BCZ71" s="73"/>
      <c r="BDA71" s="73"/>
      <c r="BDB71" s="73"/>
      <c r="BDC71" s="73"/>
      <c r="BDD71" s="73"/>
      <c r="BDE71" s="73"/>
      <c r="BDF71" s="73"/>
      <c r="BDG71" s="73"/>
      <c r="BDH71" s="73"/>
      <c r="BDI71" s="73"/>
      <c r="BDJ71" s="73"/>
      <c r="BDK71" s="73"/>
      <c r="BDL71" s="73"/>
      <c r="BDM71" s="73"/>
      <c r="BDN71" s="73"/>
      <c r="BDO71" s="73"/>
      <c r="BDP71" s="73"/>
      <c r="BDQ71" s="73"/>
      <c r="BDR71" s="73"/>
      <c r="BDS71" s="73"/>
      <c r="BDT71" s="73"/>
      <c r="BDU71" s="73"/>
      <c r="BDV71" s="73"/>
      <c r="BDW71" s="73"/>
      <c r="BDX71" s="73"/>
      <c r="BDY71" s="73"/>
      <c r="BDZ71" s="73"/>
      <c r="BEA71" s="73"/>
      <c r="BEB71" s="73"/>
      <c r="BEC71" s="73"/>
      <c r="BED71" s="73"/>
      <c r="BEE71" s="73"/>
      <c r="BEF71" s="73"/>
      <c r="BEG71" s="73"/>
      <c r="BEH71" s="73"/>
      <c r="BEI71" s="73"/>
      <c r="BEJ71" s="73"/>
      <c r="BEK71" s="73"/>
      <c r="BEL71" s="73"/>
      <c r="BEM71" s="73"/>
      <c r="BEN71" s="73"/>
      <c r="BEO71" s="73"/>
      <c r="BEP71" s="73"/>
      <c r="BEQ71" s="73"/>
      <c r="BER71" s="73"/>
      <c r="BES71" s="73"/>
      <c r="BET71" s="73"/>
      <c r="BEU71" s="73"/>
      <c r="BEV71" s="73"/>
      <c r="BEW71" s="73"/>
      <c r="BEX71" s="73"/>
      <c r="BEY71" s="73"/>
      <c r="BEZ71" s="73"/>
      <c r="BFA71" s="73"/>
      <c r="BFB71" s="73"/>
      <c r="BFC71" s="73"/>
      <c r="BFD71" s="73"/>
      <c r="BFE71" s="73"/>
      <c r="BFF71" s="73"/>
      <c r="BFG71" s="73"/>
      <c r="BFH71" s="73"/>
      <c r="BFI71" s="73"/>
      <c r="BFJ71" s="73"/>
      <c r="BFK71" s="73"/>
      <c r="BFL71" s="73"/>
      <c r="BFM71" s="73"/>
      <c r="BFN71" s="73"/>
      <c r="BFO71" s="73"/>
      <c r="BFP71" s="73"/>
      <c r="BFQ71" s="73"/>
      <c r="BFR71" s="73"/>
      <c r="BFS71" s="73"/>
      <c r="BFT71" s="73"/>
      <c r="BFU71" s="73"/>
      <c r="BFV71" s="73"/>
      <c r="BFW71" s="73"/>
      <c r="BFX71" s="73"/>
      <c r="BFY71" s="73"/>
      <c r="BFZ71" s="73"/>
      <c r="BGA71" s="73"/>
      <c r="BGB71" s="73"/>
      <c r="BGC71" s="73"/>
      <c r="BGD71" s="73"/>
      <c r="BGE71" s="73"/>
      <c r="BGF71" s="73"/>
      <c r="BGG71" s="73"/>
      <c r="BGH71" s="73"/>
      <c r="BGI71" s="73"/>
      <c r="BGJ71" s="73"/>
      <c r="BGK71" s="73"/>
      <c r="BGL71" s="73"/>
      <c r="BGM71" s="73"/>
      <c r="BGN71" s="73"/>
      <c r="BGO71" s="73"/>
      <c r="BGP71" s="73"/>
      <c r="BGQ71" s="73"/>
      <c r="BGR71" s="73"/>
      <c r="BGS71" s="73"/>
      <c r="BGT71" s="73"/>
      <c r="BGU71" s="73"/>
      <c r="BGV71" s="73"/>
      <c r="BGW71" s="73"/>
      <c r="BGX71" s="73"/>
      <c r="BGY71" s="73"/>
      <c r="BGZ71" s="73"/>
      <c r="BHA71" s="73"/>
      <c r="BHB71" s="73"/>
      <c r="BHC71" s="73"/>
      <c r="BHD71" s="73"/>
      <c r="BHE71" s="73"/>
      <c r="BHF71" s="73"/>
      <c r="BHG71" s="73"/>
      <c r="BHH71" s="73"/>
      <c r="BHI71" s="73"/>
      <c r="BHJ71" s="73"/>
      <c r="BHK71" s="73"/>
      <c r="BHL71" s="73"/>
      <c r="BHM71" s="73"/>
      <c r="BHN71" s="73"/>
      <c r="BHO71" s="73"/>
      <c r="BHP71" s="73"/>
      <c r="BHQ71" s="73"/>
      <c r="BHR71" s="73"/>
      <c r="BHS71" s="73"/>
      <c r="BHT71" s="73"/>
      <c r="BHU71" s="73"/>
      <c r="BHV71" s="73"/>
      <c r="BHW71" s="73"/>
      <c r="BHX71" s="73"/>
      <c r="BHY71" s="73"/>
      <c r="BHZ71" s="73"/>
      <c r="BIA71" s="73"/>
      <c r="BIB71" s="73"/>
      <c r="BIC71" s="73"/>
      <c r="BID71" s="73"/>
      <c r="BIE71" s="73"/>
      <c r="BIF71" s="73"/>
      <c r="BIG71" s="73"/>
      <c r="BIH71" s="73"/>
      <c r="BII71" s="73"/>
      <c r="BIJ71" s="73"/>
      <c r="BIK71" s="73"/>
      <c r="BIL71" s="73"/>
      <c r="BIM71" s="73"/>
      <c r="BIN71" s="73"/>
      <c r="BIO71" s="73"/>
      <c r="BIP71" s="73"/>
      <c r="BIQ71" s="73"/>
      <c r="BIR71" s="73"/>
      <c r="BIS71" s="73"/>
      <c r="BIT71" s="73"/>
      <c r="BIU71" s="73"/>
      <c r="BIV71" s="73"/>
      <c r="BIW71" s="73"/>
      <c r="BIX71" s="73"/>
      <c r="BIY71" s="73"/>
      <c r="BIZ71" s="73"/>
      <c r="BJA71" s="73"/>
      <c r="BJB71" s="73"/>
      <c r="BJC71" s="73"/>
      <c r="BJD71" s="73"/>
      <c r="BJE71" s="73"/>
      <c r="BJF71" s="73"/>
      <c r="BJG71" s="73"/>
      <c r="BJH71" s="73"/>
      <c r="BJI71" s="73"/>
      <c r="BJJ71" s="73"/>
      <c r="BJK71" s="73"/>
      <c r="BJL71" s="73"/>
      <c r="BJM71" s="73"/>
      <c r="BJN71" s="73"/>
      <c r="BJO71" s="73"/>
      <c r="BJP71" s="73"/>
      <c r="BJQ71" s="73"/>
      <c r="BJR71" s="73"/>
      <c r="BJS71" s="73"/>
      <c r="BJT71" s="73"/>
      <c r="BJU71" s="73"/>
      <c r="BJV71" s="73"/>
      <c r="BJW71" s="73"/>
      <c r="BJX71" s="73"/>
      <c r="BJY71" s="73"/>
      <c r="BJZ71" s="73"/>
      <c r="BKA71" s="73"/>
      <c r="BKB71" s="73"/>
      <c r="BKC71" s="73"/>
      <c r="BKD71" s="73"/>
      <c r="BKE71" s="73"/>
      <c r="BKF71" s="73"/>
      <c r="BKG71" s="73"/>
      <c r="BKH71" s="73"/>
      <c r="BKI71" s="73"/>
      <c r="BKJ71" s="73"/>
      <c r="BKK71" s="73"/>
      <c r="BKL71" s="73"/>
      <c r="BKM71" s="73"/>
      <c r="BKN71" s="73"/>
      <c r="BKO71" s="73"/>
      <c r="BKP71" s="73"/>
      <c r="BKQ71" s="73"/>
      <c r="BKR71" s="73"/>
      <c r="BKS71" s="73"/>
      <c r="BKT71" s="73"/>
      <c r="BKU71" s="73"/>
      <c r="BKV71" s="73"/>
      <c r="BKW71" s="73"/>
      <c r="BKX71" s="73"/>
      <c r="BKY71" s="73"/>
      <c r="BKZ71" s="73"/>
      <c r="BLA71" s="73"/>
      <c r="BLB71" s="73"/>
      <c r="BLC71" s="73"/>
      <c r="BLD71" s="73"/>
      <c r="BLE71" s="73"/>
      <c r="BLF71" s="73"/>
      <c r="BLG71" s="73"/>
      <c r="BLH71" s="73"/>
      <c r="BLI71" s="73"/>
      <c r="BLJ71" s="73"/>
      <c r="BLK71" s="73"/>
      <c r="BLL71" s="73"/>
      <c r="BLM71" s="73"/>
      <c r="BLN71" s="73"/>
      <c r="BLO71" s="73"/>
      <c r="BLP71" s="73"/>
      <c r="BLQ71" s="73"/>
      <c r="BLR71" s="73"/>
      <c r="BLS71" s="73"/>
      <c r="BLT71" s="73"/>
      <c r="BLU71" s="73"/>
      <c r="BLV71" s="73"/>
      <c r="BLW71" s="73"/>
      <c r="BLX71" s="73"/>
      <c r="BLY71" s="73"/>
      <c r="BLZ71" s="73"/>
      <c r="BMA71" s="73"/>
      <c r="BMB71" s="73"/>
      <c r="BMC71" s="73"/>
      <c r="BMD71" s="73"/>
      <c r="BME71" s="73"/>
      <c r="BMF71" s="73"/>
      <c r="BMG71" s="73"/>
      <c r="BMH71" s="73"/>
      <c r="BMI71" s="73"/>
      <c r="BMJ71" s="73"/>
      <c r="BMK71" s="73"/>
      <c r="BML71" s="73"/>
      <c r="BMM71" s="73"/>
      <c r="BMN71" s="73"/>
      <c r="BMO71" s="73"/>
      <c r="BMP71" s="73"/>
      <c r="BMQ71" s="73"/>
      <c r="BMR71" s="73"/>
      <c r="BMS71" s="73"/>
      <c r="BMT71" s="73"/>
      <c r="BMU71" s="73"/>
      <c r="BMV71" s="73"/>
      <c r="BMW71" s="73"/>
      <c r="BMX71" s="73"/>
      <c r="BMY71" s="73"/>
      <c r="BMZ71" s="73"/>
      <c r="BNA71" s="73"/>
      <c r="BNB71" s="73"/>
      <c r="BNC71" s="73"/>
      <c r="BND71" s="73"/>
      <c r="BNE71" s="73"/>
      <c r="BNF71" s="73"/>
      <c r="BNG71" s="73"/>
      <c r="BNH71" s="73"/>
      <c r="BNI71" s="73"/>
      <c r="BNJ71" s="73"/>
      <c r="BNK71" s="73"/>
      <c r="BNL71" s="73"/>
      <c r="BNM71" s="73"/>
      <c r="BNN71" s="73"/>
      <c r="BNO71" s="73"/>
      <c r="BNP71" s="73"/>
      <c r="BNQ71" s="73"/>
      <c r="BNR71" s="73"/>
      <c r="BNS71" s="73"/>
      <c r="BNT71" s="73"/>
      <c r="BNU71" s="73"/>
      <c r="BNV71" s="73"/>
      <c r="BNW71" s="73"/>
      <c r="BNX71" s="73"/>
      <c r="BNY71" s="73"/>
      <c r="BNZ71" s="73"/>
      <c r="BOA71" s="73"/>
      <c r="BOB71" s="73"/>
      <c r="BOC71" s="73"/>
      <c r="BOD71" s="73"/>
      <c r="BOE71" s="73"/>
      <c r="BOF71" s="73"/>
      <c r="BOG71" s="73"/>
      <c r="BOH71" s="73"/>
      <c r="BOI71" s="73"/>
      <c r="BOJ71" s="73"/>
      <c r="BOK71" s="73"/>
      <c r="BOL71" s="73"/>
      <c r="BOM71" s="73"/>
      <c r="BON71" s="73"/>
      <c r="BOO71" s="73"/>
      <c r="BOP71" s="73"/>
      <c r="BOQ71" s="73"/>
      <c r="BOR71" s="73"/>
      <c r="BOS71" s="73"/>
      <c r="BOT71" s="73"/>
      <c r="BOU71" s="73"/>
      <c r="BOV71" s="73"/>
      <c r="BOW71" s="73"/>
      <c r="BOX71" s="73"/>
      <c r="BOY71" s="73"/>
      <c r="BOZ71" s="73"/>
      <c r="BPA71" s="73"/>
      <c r="BPB71" s="73"/>
      <c r="BPC71" s="73"/>
      <c r="BPD71" s="73"/>
      <c r="BPE71" s="73"/>
      <c r="BPF71" s="73"/>
      <c r="BPG71" s="73"/>
      <c r="BPH71" s="73"/>
      <c r="BPI71" s="73"/>
      <c r="BPJ71" s="73"/>
      <c r="BPK71" s="73"/>
      <c r="BPL71" s="73"/>
      <c r="BPM71" s="73"/>
      <c r="BPN71" s="73"/>
      <c r="BPO71" s="73"/>
      <c r="BPP71" s="73"/>
      <c r="BPQ71" s="73"/>
      <c r="BPR71" s="73"/>
      <c r="BPS71" s="73"/>
      <c r="BPT71" s="73"/>
      <c r="BPU71" s="73"/>
      <c r="BPV71" s="73"/>
      <c r="BPW71" s="73"/>
      <c r="BPX71" s="73"/>
      <c r="BPY71" s="73"/>
      <c r="BPZ71" s="73"/>
      <c r="BQA71" s="73"/>
      <c r="BQB71" s="73"/>
      <c r="BQC71" s="73"/>
      <c r="BQD71" s="73"/>
      <c r="BQE71" s="73"/>
      <c r="BQF71" s="73"/>
      <c r="BQG71" s="73"/>
      <c r="BQH71" s="73"/>
      <c r="BQI71" s="73"/>
      <c r="BQJ71" s="73"/>
      <c r="BQK71" s="73"/>
      <c r="BQL71" s="73"/>
      <c r="BQM71" s="73"/>
      <c r="BQN71" s="73"/>
      <c r="BQO71" s="73"/>
      <c r="BQP71" s="73"/>
      <c r="BQQ71" s="73"/>
      <c r="BQR71" s="73"/>
      <c r="BQS71" s="73"/>
      <c r="BQT71" s="73"/>
      <c r="BQU71" s="73"/>
      <c r="BQV71" s="73"/>
      <c r="BQW71" s="73"/>
      <c r="BQX71" s="73"/>
      <c r="BQY71" s="73"/>
      <c r="BQZ71" s="73"/>
      <c r="BRA71" s="73"/>
      <c r="BRB71" s="73"/>
      <c r="BRC71" s="73"/>
      <c r="BRD71" s="73"/>
      <c r="BRE71" s="73"/>
      <c r="BRF71" s="73"/>
      <c r="BRG71" s="73"/>
      <c r="BRH71" s="73"/>
      <c r="BRI71" s="73"/>
      <c r="BRJ71" s="73"/>
      <c r="BRK71" s="73"/>
      <c r="BRL71" s="73"/>
      <c r="BRM71" s="73"/>
      <c r="BRN71" s="73"/>
      <c r="BRO71" s="73"/>
      <c r="BRP71" s="73"/>
      <c r="BRQ71" s="73"/>
      <c r="BRR71" s="73"/>
      <c r="BRS71" s="73"/>
      <c r="BRT71" s="73"/>
      <c r="BRU71" s="73"/>
      <c r="BRV71" s="73"/>
      <c r="BRW71" s="73"/>
      <c r="BRX71" s="73"/>
      <c r="BRY71" s="73"/>
      <c r="BRZ71" s="73"/>
      <c r="BSA71" s="73"/>
      <c r="BSB71" s="73"/>
      <c r="BSC71" s="73"/>
      <c r="BSD71" s="73"/>
      <c r="BSE71" s="73"/>
      <c r="BSF71" s="73"/>
      <c r="BSG71" s="73"/>
      <c r="BSH71" s="73"/>
      <c r="BSI71" s="73"/>
      <c r="BSJ71" s="73"/>
      <c r="BSK71" s="73"/>
      <c r="BSL71" s="73"/>
      <c r="BSM71" s="73"/>
      <c r="BSN71" s="73"/>
      <c r="BSO71" s="73"/>
      <c r="BSP71" s="73"/>
      <c r="BSQ71" s="73"/>
      <c r="BSR71" s="73"/>
      <c r="BSS71" s="73"/>
      <c r="BST71" s="73"/>
      <c r="BSU71" s="73"/>
      <c r="BSV71" s="73"/>
      <c r="BSW71" s="73"/>
      <c r="BSX71" s="73"/>
      <c r="BSY71" s="73"/>
      <c r="BSZ71" s="73"/>
      <c r="BTA71" s="73"/>
      <c r="BTB71" s="73"/>
      <c r="BTC71" s="73"/>
      <c r="BTD71" s="73"/>
      <c r="BTE71" s="73"/>
      <c r="BTF71" s="73"/>
      <c r="BTG71" s="73"/>
      <c r="BTH71" s="73"/>
      <c r="BTI71" s="73"/>
      <c r="BTJ71" s="73"/>
      <c r="BTK71" s="73"/>
      <c r="BTL71" s="73"/>
      <c r="BTM71" s="73"/>
      <c r="BTN71" s="73"/>
      <c r="BTO71" s="73"/>
      <c r="BTP71" s="73"/>
      <c r="BTQ71" s="73"/>
      <c r="BTR71" s="73"/>
      <c r="BTS71" s="73"/>
      <c r="BTT71" s="73"/>
      <c r="BTU71" s="73"/>
      <c r="BTV71" s="73"/>
      <c r="BTW71" s="73"/>
      <c r="BTX71" s="73"/>
      <c r="BTY71" s="73"/>
      <c r="BTZ71" s="73"/>
      <c r="BUA71" s="73"/>
      <c r="BUB71" s="73"/>
      <c r="BUC71" s="73"/>
      <c r="BUD71" s="73"/>
      <c r="BUE71" s="73"/>
      <c r="BUF71" s="73"/>
      <c r="BUG71" s="73"/>
      <c r="BUH71" s="73"/>
      <c r="BUI71" s="73"/>
      <c r="BUJ71" s="73"/>
      <c r="BUK71" s="73"/>
      <c r="BUL71" s="73"/>
      <c r="BUM71" s="73"/>
      <c r="BUN71" s="73"/>
      <c r="BUO71" s="73"/>
      <c r="BUP71" s="73"/>
      <c r="BUQ71" s="73"/>
      <c r="BUR71" s="73"/>
      <c r="BUS71" s="73"/>
      <c r="BUT71" s="73"/>
      <c r="BUU71" s="73"/>
      <c r="BUV71" s="73"/>
      <c r="BUW71" s="73"/>
      <c r="BUX71" s="73"/>
      <c r="BUY71" s="73"/>
      <c r="BUZ71" s="73"/>
      <c r="BVA71" s="73"/>
      <c r="BVB71" s="73"/>
      <c r="BVC71" s="73"/>
      <c r="BVD71" s="73"/>
      <c r="BVE71" s="73"/>
      <c r="BVF71" s="73"/>
      <c r="BVG71" s="73"/>
      <c r="BVH71" s="73"/>
      <c r="BVI71" s="73"/>
      <c r="BVJ71" s="73"/>
      <c r="BVK71" s="73"/>
      <c r="BVL71" s="73"/>
      <c r="BVM71" s="73"/>
      <c r="BVN71" s="73"/>
      <c r="BVO71" s="73"/>
      <c r="BVP71" s="73"/>
      <c r="BVQ71" s="73"/>
      <c r="BVR71" s="73"/>
      <c r="BVS71" s="73"/>
      <c r="BVT71" s="73"/>
      <c r="BVU71" s="73"/>
      <c r="BVV71" s="73"/>
      <c r="BVW71" s="73"/>
      <c r="BVX71" s="73"/>
      <c r="BVY71" s="73"/>
      <c r="BVZ71" s="73"/>
      <c r="BWA71" s="73"/>
      <c r="BWB71" s="73"/>
      <c r="BWC71" s="73"/>
      <c r="BWD71" s="73"/>
      <c r="BWE71" s="73"/>
      <c r="BWF71" s="73"/>
      <c r="BWG71" s="73"/>
      <c r="BWH71" s="73"/>
      <c r="BWI71" s="73"/>
      <c r="BWJ71" s="73"/>
      <c r="BWK71" s="73"/>
      <c r="BWL71" s="73"/>
      <c r="BWM71" s="73"/>
      <c r="BWN71" s="73"/>
      <c r="BWO71" s="73"/>
      <c r="BWP71" s="73"/>
      <c r="BWQ71" s="73"/>
      <c r="BWR71" s="73"/>
      <c r="BWS71" s="73"/>
      <c r="BWT71" s="73"/>
      <c r="BWU71" s="73"/>
      <c r="BWV71" s="73"/>
      <c r="BWW71" s="73"/>
      <c r="BWX71" s="73"/>
      <c r="BWY71" s="73"/>
      <c r="BWZ71" s="73"/>
      <c r="BXA71" s="73"/>
      <c r="BXB71" s="73"/>
      <c r="BXC71" s="73"/>
      <c r="BXD71" s="73"/>
      <c r="BXE71" s="73"/>
      <c r="BXF71" s="73"/>
      <c r="BXG71" s="73"/>
      <c r="BXH71" s="73"/>
      <c r="BXI71" s="73"/>
      <c r="BXJ71" s="73"/>
      <c r="BXK71" s="73"/>
      <c r="BXL71" s="73"/>
      <c r="BXM71" s="73"/>
      <c r="BXN71" s="73"/>
      <c r="BXO71" s="73"/>
      <c r="BXP71" s="73"/>
      <c r="BXQ71" s="73"/>
      <c r="BXR71" s="73"/>
      <c r="BXS71" s="73"/>
      <c r="BXT71" s="73"/>
      <c r="BXU71" s="73"/>
      <c r="BXV71" s="73"/>
      <c r="BXW71" s="73"/>
      <c r="BXX71" s="73"/>
      <c r="BXY71" s="73"/>
      <c r="BXZ71" s="73"/>
      <c r="BYA71" s="73"/>
      <c r="BYB71" s="73"/>
      <c r="BYC71" s="73"/>
      <c r="BYD71" s="73"/>
      <c r="BYE71" s="73"/>
      <c r="BYF71" s="73"/>
      <c r="BYG71" s="73"/>
      <c r="BYH71" s="73"/>
      <c r="BYI71" s="73"/>
      <c r="BYJ71" s="73"/>
      <c r="BYK71" s="73"/>
      <c r="BYL71" s="73"/>
      <c r="BYM71" s="73"/>
      <c r="BYN71" s="73"/>
      <c r="BYO71" s="73"/>
      <c r="BYP71" s="73"/>
      <c r="BYQ71" s="73"/>
      <c r="BYR71" s="73"/>
      <c r="BYS71" s="73"/>
      <c r="BYT71" s="73"/>
      <c r="BYU71" s="73"/>
      <c r="BYV71" s="73"/>
      <c r="BYW71" s="73"/>
      <c r="BYX71" s="73"/>
      <c r="BYY71" s="73"/>
      <c r="BYZ71" s="73"/>
      <c r="BZA71" s="73"/>
      <c r="BZB71" s="73"/>
      <c r="BZC71" s="73"/>
      <c r="BZD71" s="73"/>
      <c r="BZE71" s="73"/>
      <c r="BZF71" s="73"/>
      <c r="BZG71" s="73"/>
      <c r="BZH71" s="73"/>
      <c r="BZI71" s="73"/>
      <c r="BZJ71" s="73"/>
      <c r="BZK71" s="73"/>
      <c r="BZL71" s="73"/>
      <c r="BZM71" s="73"/>
      <c r="BZN71" s="73"/>
      <c r="BZO71" s="73"/>
      <c r="BZP71" s="73"/>
      <c r="BZQ71" s="73"/>
      <c r="BZR71" s="73"/>
      <c r="BZS71" s="73"/>
      <c r="BZT71" s="73"/>
      <c r="BZU71" s="73"/>
      <c r="BZV71" s="73"/>
      <c r="BZW71" s="73"/>
      <c r="BZX71" s="73"/>
      <c r="BZY71" s="73"/>
      <c r="BZZ71" s="73"/>
      <c r="CAA71" s="73"/>
      <c r="CAB71" s="73"/>
      <c r="CAC71" s="73"/>
      <c r="CAD71" s="73"/>
      <c r="CAE71" s="73"/>
      <c r="CAF71" s="73"/>
      <c r="CAG71" s="73"/>
      <c r="CAH71" s="73"/>
      <c r="CAI71" s="73"/>
      <c r="CAJ71" s="73"/>
      <c r="CAK71" s="73"/>
      <c r="CAL71" s="73"/>
      <c r="CAM71" s="73"/>
      <c r="CAN71" s="73"/>
      <c r="CAO71" s="73"/>
      <c r="CAP71" s="73"/>
      <c r="CAQ71" s="73"/>
      <c r="CAR71" s="73"/>
      <c r="CAS71" s="73"/>
      <c r="CAT71" s="73"/>
      <c r="CAU71" s="73"/>
      <c r="CAV71" s="73"/>
      <c r="CAW71" s="73"/>
      <c r="CAX71" s="73"/>
      <c r="CAY71" s="73"/>
      <c r="CAZ71" s="73"/>
      <c r="CBA71" s="73"/>
      <c r="CBB71" s="73"/>
      <c r="CBC71" s="73"/>
      <c r="CBD71" s="73"/>
      <c r="CBE71" s="73"/>
      <c r="CBF71" s="73"/>
      <c r="CBG71" s="73"/>
      <c r="CBH71" s="73"/>
      <c r="CBI71" s="73"/>
      <c r="CBJ71" s="73"/>
      <c r="CBK71" s="73"/>
      <c r="CBL71" s="73"/>
      <c r="CBM71" s="73"/>
      <c r="CBN71" s="73"/>
      <c r="CBO71" s="73"/>
      <c r="CBP71" s="73"/>
      <c r="CBQ71" s="73"/>
      <c r="CBR71" s="73"/>
      <c r="CBS71" s="73"/>
      <c r="CBT71" s="73"/>
      <c r="CBU71" s="73"/>
      <c r="CBV71" s="73"/>
      <c r="CBW71" s="73"/>
      <c r="CBX71" s="73"/>
      <c r="CBY71" s="73"/>
      <c r="CBZ71" s="73"/>
      <c r="CCA71" s="73"/>
      <c r="CCB71" s="73"/>
      <c r="CCC71" s="73"/>
      <c r="CCD71" s="73"/>
      <c r="CCE71" s="73"/>
      <c r="CCF71" s="73"/>
      <c r="CCG71" s="73"/>
      <c r="CCH71" s="73"/>
      <c r="CCI71" s="73"/>
      <c r="CCJ71" s="73"/>
      <c r="CCK71" s="73"/>
      <c r="CCL71" s="73"/>
      <c r="CCM71" s="73"/>
      <c r="CCN71" s="73"/>
      <c r="CCO71" s="73"/>
      <c r="CCP71" s="73"/>
      <c r="CCQ71" s="73"/>
      <c r="CCR71" s="73"/>
      <c r="CCS71" s="73"/>
      <c r="CCT71" s="73"/>
      <c r="CCU71" s="73"/>
      <c r="CCV71" s="73"/>
      <c r="CCW71" s="73"/>
      <c r="CCX71" s="73"/>
      <c r="CCY71" s="73"/>
      <c r="CCZ71" s="73"/>
      <c r="CDA71" s="73"/>
      <c r="CDB71" s="73"/>
      <c r="CDC71" s="73"/>
      <c r="CDD71" s="73"/>
      <c r="CDE71" s="73"/>
      <c r="CDF71" s="73"/>
      <c r="CDG71" s="73"/>
      <c r="CDH71" s="73"/>
      <c r="CDI71" s="73"/>
      <c r="CDJ71" s="73"/>
      <c r="CDK71" s="73"/>
      <c r="CDL71" s="73"/>
      <c r="CDM71" s="73"/>
      <c r="CDN71" s="73"/>
      <c r="CDO71" s="73"/>
      <c r="CDP71" s="73"/>
      <c r="CDQ71" s="73"/>
      <c r="CDR71" s="73"/>
      <c r="CDS71" s="73"/>
      <c r="CDT71" s="73"/>
      <c r="CDU71" s="73"/>
      <c r="CDV71" s="73"/>
      <c r="CDW71" s="73"/>
      <c r="CDX71" s="73"/>
      <c r="CDY71" s="73"/>
      <c r="CDZ71" s="73"/>
      <c r="CEA71" s="73"/>
      <c r="CEB71" s="73"/>
      <c r="CEC71" s="73"/>
      <c r="CED71" s="73"/>
      <c r="CEE71" s="73"/>
      <c r="CEF71" s="73"/>
      <c r="CEG71" s="73"/>
      <c r="CEH71" s="73"/>
      <c r="CEI71" s="73"/>
      <c r="CEJ71" s="73"/>
      <c r="CEK71" s="73"/>
      <c r="CEL71" s="73"/>
      <c r="CEM71" s="73"/>
      <c r="CEN71" s="73"/>
      <c r="CEO71" s="73"/>
      <c r="CEP71" s="73"/>
      <c r="CEQ71" s="73"/>
      <c r="CER71" s="73"/>
      <c r="CES71" s="73"/>
      <c r="CET71" s="73"/>
      <c r="CEU71" s="73"/>
      <c r="CEV71" s="73"/>
      <c r="CEW71" s="73"/>
      <c r="CEX71" s="73"/>
      <c r="CEY71" s="73"/>
      <c r="CEZ71" s="73"/>
      <c r="CFA71" s="73"/>
      <c r="CFB71" s="73"/>
      <c r="CFC71" s="73"/>
      <c r="CFD71" s="73"/>
      <c r="CFE71" s="73"/>
      <c r="CFF71" s="73"/>
      <c r="CFG71" s="73"/>
      <c r="CFH71" s="73"/>
      <c r="CFI71" s="73"/>
      <c r="CFJ71" s="73"/>
      <c r="CFK71" s="73"/>
      <c r="CFL71" s="73"/>
      <c r="CFM71" s="73"/>
      <c r="CFN71" s="73"/>
      <c r="CFO71" s="73"/>
      <c r="CFP71" s="73"/>
      <c r="CFQ71" s="73"/>
      <c r="CFR71" s="73"/>
      <c r="CFS71" s="73"/>
      <c r="CFT71" s="73"/>
      <c r="CFU71" s="73"/>
      <c r="CFV71" s="73"/>
      <c r="CFW71" s="73"/>
      <c r="CFX71" s="73"/>
      <c r="CFY71" s="73"/>
      <c r="CFZ71" s="73"/>
      <c r="CGA71" s="73"/>
      <c r="CGB71" s="73"/>
      <c r="CGC71" s="73"/>
      <c r="CGD71" s="73"/>
      <c r="CGE71" s="73"/>
      <c r="CGF71" s="73"/>
      <c r="CGG71" s="73"/>
      <c r="CGH71" s="73"/>
      <c r="CGI71" s="73"/>
      <c r="CGJ71" s="73"/>
      <c r="CGK71" s="73"/>
      <c r="CGL71" s="73"/>
      <c r="CGM71" s="73"/>
      <c r="CGN71" s="73"/>
      <c r="CGO71" s="73"/>
      <c r="CGP71" s="73"/>
      <c r="CGQ71" s="73"/>
      <c r="CGR71" s="73"/>
      <c r="CGS71" s="73"/>
      <c r="CGT71" s="73"/>
      <c r="CGU71" s="73"/>
      <c r="CGV71" s="73"/>
      <c r="CGW71" s="73"/>
      <c r="CGX71" s="73"/>
      <c r="CGY71" s="73"/>
      <c r="CGZ71" s="73"/>
      <c r="CHA71" s="73"/>
      <c r="CHB71" s="73"/>
      <c r="CHC71" s="73"/>
      <c r="CHD71" s="73"/>
      <c r="CHE71" s="73"/>
      <c r="CHF71" s="73"/>
      <c r="CHG71" s="73"/>
      <c r="CHH71" s="73"/>
      <c r="CHI71" s="73"/>
      <c r="CHJ71" s="73"/>
      <c r="CHK71" s="73"/>
      <c r="CHL71" s="73"/>
      <c r="CHM71" s="73"/>
      <c r="CHN71" s="73"/>
      <c r="CHO71" s="73"/>
      <c r="CHP71" s="73"/>
      <c r="CHQ71" s="73"/>
      <c r="CHR71" s="73"/>
      <c r="CHS71" s="73"/>
      <c r="CHT71" s="73"/>
      <c r="CHU71" s="73"/>
      <c r="CHV71" s="73"/>
      <c r="CHW71" s="73"/>
      <c r="CHX71" s="73"/>
      <c r="CHY71" s="73"/>
      <c r="CHZ71" s="73"/>
      <c r="CIA71" s="73"/>
      <c r="CIB71" s="73"/>
      <c r="CIC71" s="73"/>
      <c r="CID71" s="73"/>
      <c r="CIE71" s="73"/>
      <c r="CIF71" s="73"/>
      <c r="CIG71" s="73"/>
      <c r="CIH71" s="73"/>
      <c r="CII71" s="73"/>
      <c r="CIJ71" s="73"/>
      <c r="CIK71" s="73"/>
      <c r="CIL71" s="73"/>
      <c r="CIM71" s="73"/>
      <c r="CIN71" s="73"/>
      <c r="CIO71" s="73"/>
      <c r="CIP71" s="73"/>
      <c r="CIQ71" s="73"/>
      <c r="CIR71" s="73"/>
      <c r="CIS71" s="73"/>
      <c r="CIT71" s="73"/>
      <c r="CIU71" s="73"/>
      <c r="CIV71" s="73"/>
      <c r="CIW71" s="73"/>
      <c r="CIX71" s="73"/>
      <c r="CIY71" s="73"/>
      <c r="CIZ71" s="73"/>
      <c r="CJA71" s="73"/>
      <c r="CJB71" s="73"/>
      <c r="CJC71" s="73"/>
      <c r="CJD71" s="73"/>
      <c r="CJE71" s="73"/>
      <c r="CJF71" s="73"/>
      <c r="CJG71" s="73"/>
      <c r="CJH71" s="73"/>
      <c r="CJI71" s="73"/>
      <c r="CJJ71" s="73"/>
      <c r="CJK71" s="73"/>
      <c r="CJL71" s="73"/>
      <c r="CJM71" s="73"/>
      <c r="CJN71" s="73"/>
      <c r="CJO71" s="73"/>
      <c r="CJP71" s="73"/>
      <c r="CJQ71" s="73"/>
      <c r="CJR71" s="73"/>
      <c r="CJS71" s="73"/>
      <c r="CJT71" s="73"/>
      <c r="CJU71" s="73"/>
      <c r="CJV71" s="73"/>
      <c r="CJW71" s="73"/>
      <c r="CJX71" s="73"/>
      <c r="CJY71" s="73"/>
      <c r="CJZ71" s="73"/>
      <c r="CKA71" s="73"/>
      <c r="CKB71" s="73"/>
      <c r="CKC71" s="73"/>
      <c r="CKD71" s="73"/>
      <c r="CKE71" s="73"/>
      <c r="CKF71" s="73"/>
      <c r="CKG71" s="73"/>
      <c r="CKH71" s="73"/>
      <c r="CKI71" s="73"/>
      <c r="CKJ71" s="73"/>
      <c r="CKK71" s="73"/>
      <c r="CKL71" s="73"/>
      <c r="CKM71" s="73"/>
      <c r="CKN71" s="73"/>
      <c r="CKO71" s="73"/>
      <c r="CKP71" s="73"/>
      <c r="CKQ71" s="73"/>
      <c r="CKR71" s="73"/>
      <c r="CKS71" s="73"/>
      <c r="CKT71" s="73"/>
      <c r="CKU71" s="73"/>
      <c r="CKV71" s="73"/>
      <c r="CKW71" s="73"/>
      <c r="CKX71" s="73"/>
      <c r="CKY71" s="73"/>
      <c r="CKZ71" s="73"/>
      <c r="CLA71" s="73"/>
      <c r="CLB71" s="73"/>
      <c r="CLC71" s="73"/>
      <c r="CLD71" s="73"/>
      <c r="CLE71" s="73"/>
      <c r="CLF71" s="73"/>
      <c r="CLG71" s="73"/>
      <c r="CLH71" s="73"/>
      <c r="CLI71" s="73"/>
      <c r="CLJ71" s="73"/>
      <c r="CLK71" s="73"/>
      <c r="CLL71" s="73"/>
      <c r="CLM71" s="73"/>
      <c r="CLN71" s="73"/>
      <c r="CLO71" s="73"/>
      <c r="CLP71" s="73"/>
      <c r="CLQ71" s="73"/>
      <c r="CLR71" s="73"/>
      <c r="CLS71" s="73"/>
      <c r="CLT71" s="73"/>
      <c r="CLU71" s="73"/>
      <c r="CLV71" s="73"/>
      <c r="CLW71" s="73"/>
      <c r="CLX71" s="73"/>
      <c r="CLY71" s="73"/>
      <c r="CLZ71" s="73"/>
      <c r="CMA71" s="73"/>
      <c r="CMB71" s="73"/>
      <c r="CMC71" s="73"/>
      <c r="CMD71" s="73"/>
      <c r="CME71" s="73"/>
      <c r="CMF71" s="73"/>
      <c r="CMG71" s="73"/>
      <c r="CMH71" s="73"/>
      <c r="CMI71" s="73"/>
      <c r="CMJ71" s="73"/>
      <c r="CMK71" s="73"/>
      <c r="CML71" s="73"/>
      <c r="CMM71" s="73"/>
      <c r="CMN71" s="73"/>
      <c r="CMO71" s="73"/>
      <c r="CMP71" s="73"/>
      <c r="CMQ71" s="73"/>
      <c r="CMR71" s="73"/>
      <c r="CMS71" s="73"/>
      <c r="CMT71" s="73"/>
      <c r="CMU71" s="73"/>
      <c r="CMV71" s="73"/>
      <c r="CMW71" s="73"/>
      <c r="CMX71" s="73"/>
      <c r="CMY71" s="73"/>
      <c r="CMZ71" s="73"/>
      <c r="CNA71" s="73"/>
      <c r="CNB71" s="73"/>
      <c r="CNC71" s="73"/>
      <c r="CND71" s="73"/>
      <c r="CNE71" s="73"/>
      <c r="CNF71" s="73"/>
      <c r="CNG71" s="73"/>
      <c r="CNH71" s="73"/>
      <c r="CNI71" s="73"/>
      <c r="CNJ71" s="73"/>
      <c r="CNK71" s="73"/>
      <c r="CNL71" s="73"/>
      <c r="CNM71" s="73"/>
      <c r="CNN71" s="73"/>
      <c r="CNO71" s="73"/>
      <c r="CNP71" s="73"/>
      <c r="CNQ71" s="73"/>
      <c r="CNR71" s="73"/>
      <c r="CNS71" s="73"/>
      <c r="CNT71" s="73"/>
      <c r="CNU71" s="73"/>
      <c r="CNV71" s="73"/>
      <c r="CNW71" s="73"/>
      <c r="CNX71" s="73"/>
      <c r="CNY71" s="73"/>
      <c r="CNZ71" s="73"/>
      <c r="COA71" s="73"/>
      <c r="COB71" s="73"/>
      <c r="COC71" s="73"/>
      <c r="COD71" s="73"/>
      <c r="COE71" s="73"/>
      <c r="COF71" s="73"/>
      <c r="COG71" s="73"/>
      <c r="COH71" s="73"/>
      <c r="COI71" s="73"/>
      <c r="COJ71" s="73"/>
      <c r="COK71" s="73"/>
      <c r="COL71" s="73"/>
      <c r="COM71" s="73"/>
      <c r="CON71" s="73"/>
      <c r="COO71" s="73"/>
      <c r="COP71" s="73"/>
      <c r="COQ71" s="73"/>
      <c r="COR71" s="73"/>
      <c r="COS71" s="73"/>
      <c r="COT71" s="73"/>
      <c r="COU71" s="73"/>
      <c r="COV71" s="73"/>
      <c r="COW71" s="73"/>
      <c r="COX71" s="73"/>
      <c r="COY71" s="73"/>
      <c r="COZ71" s="73"/>
      <c r="CPA71" s="73"/>
      <c r="CPB71" s="73"/>
      <c r="CPC71" s="73"/>
      <c r="CPD71" s="73"/>
      <c r="CPE71" s="73"/>
      <c r="CPF71" s="73"/>
      <c r="CPG71" s="73"/>
      <c r="CPH71" s="73"/>
      <c r="CPI71" s="73"/>
      <c r="CPJ71" s="73"/>
      <c r="CPK71" s="73"/>
      <c r="CPL71" s="73"/>
      <c r="CPM71" s="73"/>
      <c r="CPN71" s="73"/>
      <c r="CPO71" s="73"/>
      <c r="CPP71" s="73"/>
      <c r="CPQ71" s="73"/>
      <c r="CPR71" s="73"/>
      <c r="CPS71" s="73"/>
      <c r="CPT71" s="73"/>
      <c r="CPU71" s="73"/>
      <c r="CPV71" s="73"/>
      <c r="CPW71" s="73"/>
      <c r="CPX71" s="73"/>
      <c r="CPY71" s="73"/>
      <c r="CPZ71" s="73"/>
      <c r="CQA71" s="73"/>
      <c r="CQB71" s="73"/>
      <c r="CQC71" s="73"/>
      <c r="CQD71" s="73"/>
      <c r="CQE71" s="73"/>
      <c r="CQF71" s="73"/>
      <c r="CQG71" s="73"/>
      <c r="CQH71" s="73"/>
      <c r="CQI71" s="73"/>
      <c r="CQJ71" s="73"/>
      <c r="CQK71" s="73"/>
      <c r="CQL71" s="73"/>
      <c r="CQM71" s="73"/>
      <c r="CQN71" s="73"/>
      <c r="CQO71" s="73"/>
      <c r="CQP71" s="73"/>
      <c r="CQQ71" s="73"/>
      <c r="CQR71" s="73"/>
      <c r="CQS71" s="73"/>
      <c r="CQT71" s="73"/>
      <c r="CQU71" s="73"/>
      <c r="CQV71" s="73"/>
      <c r="CQW71" s="73"/>
      <c r="CQX71" s="73"/>
      <c r="CQY71" s="73"/>
      <c r="CQZ71" s="73"/>
      <c r="CRA71" s="73"/>
      <c r="CRB71" s="73"/>
      <c r="CRC71" s="73"/>
      <c r="CRD71" s="73"/>
      <c r="CRE71" s="73"/>
      <c r="CRF71" s="73"/>
      <c r="CRG71" s="73"/>
      <c r="CRH71" s="73"/>
      <c r="CRI71" s="73"/>
      <c r="CRJ71" s="73"/>
      <c r="CRK71" s="73"/>
      <c r="CRL71" s="73"/>
      <c r="CRM71" s="73"/>
      <c r="CRN71" s="73"/>
      <c r="CRO71" s="73"/>
      <c r="CRP71" s="73"/>
      <c r="CRQ71" s="73"/>
      <c r="CRR71" s="73"/>
      <c r="CRS71" s="73"/>
      <c r="CRT71" s="73"/>
      <c r="CRU71" s="73"/>
      <c r="CRV71" s="73"/>
      <c r="CRW71" s="73"/>
      <c r="CRX71" s="73"/>
      <c r="CRY71" s="73"/>
      <c r="CRZ71" s="73"/>
      <c r="CSA71" s="73"/>
      <c r="CSB71" s="73"/>
      <c r="CSC71" s="73"/>
      <c r="CSD71" s="73"/>
      <c r="CSE71" s="73"/>
      <c r="CSF71" s="73"/>
      <c r="CSG71" s="73"/>
      <c r="CSH71" s="73"/>
      <c r="CSI71" s="73"/>
      <c r="CSJ71" s="73"/>
      <c r="CSK71" s="73"/>
      <c r="CSL71" s="73"/>
      <c r="CSM71" s="73"/>
      <c r="CSN71" s="73"/>
      <c r="CSO71" s="73"/>
      <c r="CSP71" s="73"/>
      <c r="CSQ71" s="73"/>
      <c r="CSR71" s="73"/>
      <c r="CSS71" s="73"/>
      <c r="CST71" s="73"/>
      <c r="CSU71" s="73"/>
      <c r="CSV71" s="73"/>
      <c r="CSW71" s="73"/>
      <c r="CSX71" s="73"/>
      <c r="CSY71" s="73"/>
      <c r="CSZ71" s="73"/>
      <c r="CTA71" s="73"/>
      <c r="CTB71" s="73"/>
      <c r="CTC71" s="73"/>
      <c r="CTD71" s="73"/>
      <c r="CTE71" s="73"/>
      <c r="CTF71" s="73"/>
      <c r="CTG71" s="73"/>
      <c r="CTH71" s="73"/>
      <c r="CTI71" s="73"/>
      <c r="CTJ71" s="73"/>
      <c r="CTK71" s="73"/>
      <c r="CTL71" s="73"/>
      <c r="CTM71" s="73"/>
      <c r="CTN71" s="73"/>
      <c r="CTO71" s="73"/>
      <c r="CTP71" s="73"/>
      <c r="CTQ71" s="73"/>
      <c r="CTR71" s="73"/>
      <c r="CTS71" s="73"/>
      <c r="CTT71" s="73"/>
      <c r="CTU71" s="73"/>
      <c r="CTV71" s="73"/>
      <c r="CTW71" s="73"/>
      <c r="CTX71" s="73"/>
      <c r="CTY71" s="73"/>
      <c r="CTZ71" s="73"/>
      <c r="CUA71" s="73"/>
      <c r="CUB71" s="73"/>
      <c r="CUC71" s="73"/>
      <c r="CUD71" s="73"/>
      <c r="CUE71" s="73"/>
      <c r="CUF71" s="73"/>
      <c r="CUG71" s="73"/>
      <c r="CUH71" s="73"/>
      <c r="CUI71" s="73"/>
      <c r="CUJ71" s="73"/>
      <c r="CUK71" s="73"/>
      <c r="CUL71" s="73"/>
      <c r="CUM71" s="73"/>
      <c r="CUN71" s="73"/>
      <c r="CUO71" s="73"/>
      <c r="CUP71" s="73"/>
      <c r="CUQ71" s="73"/>
      <c r="CUR71" s="73"/>
      <c r="CUS71" s="73"/>
      <c r="CUT71" s="73"/>
      <c r="CUU71" s="73"/>
      <c r="CUV71" s="73"/>
      <c r="CUW71" s="73"/>
      <c r="CUX71" s="73"/>
      <c r="CUY71" s="73"/>
      <c r="CUZ71" s="73"/>
      <c r="CVA71" s="73"/>
      <c r="CVB71" s="73"/>
      <c r="CVC71" s="73"/>
      <c r="CVD71" s="73"/>
      <c r="CVE71" s="73"/>
      <c r="CVF71" s="73"/>
      <c r="CVG71" s="73"/>
      <c r="CVH71" s="73"/>
      <c r="CVI71" s="73"/>
      <c r="CVJ71" s="73"/>
      <c r="CVK71" s="73"/>
      <c r="CVL71" s="73"/>
      <c r="CVM71" s="73"/>
      <c r="CVN71" s="73"/>
      <c r="CVO71" s="73"/>
      <c r="CVP71" s="73"/>
      <c r="CVQ71" s="73"/>
      <c r="CVR71" s="73"/>
      <c r="CVS71" s="73"/>
      <c r="CVT71" s="73"/>
      <c r="CVU71" s="73"/>
      <c r="CVV71" s="73"/>
      <c r="CVW71" s="73"/>
      <c r="CVX71" s="73"/>
      <c r="CVY71" s="73"/>
      <c r="CVZ71" s="73"/>
      <c r="CWA71" s="73"/>
      <c r="CWB71" s="73"/>
      <c r="CWC71" s="73"/>
      <c r="CWD71" s="73"/>
      <c r="CWE71" s="73"/>
      <c r="CWF71" s="73"/>
      <c r="CWG71" s="73"/>
      <c r="CWH71" s="73"/>
      <c r="CWI71" s="73"/>
      <c r="CWJ71" s="73"/>
      <c r="CWK71" s="73"/>
      <c r="CWL71" s="73"/>
      <c r="CWM71" s="73"/>
      <c r="CWN71" s="73"/>
      <c r="CWO71" s="73"/>
      <c r="CWP71" s="73"/>
      <c r="CWQ71" s="73"/>
      <c r="CWR71" s="73"/>
      <c r="CWS71" s="73"/>
      <c r="CWT71" s="73"/>
      <c r="CWU71" s="73"/>
      <c r="CWV71" s="73"/>
      <c r="CWW71" s="73"/>
      <c r="CWX71" s="73"/>
      <c r="CWY71" s="73"/>
      <c r="CWZ71" s="73"/>
      <c r="CXA71" s="73"/>
      <c r="CXB71" s="73"/>
      <c r="CXC71" s="73"/>
      <c r="CXD71" s="73"/>
      <c r="CXE71" s="73"/>
      <c r="CXF71" s="73"/>
      <c r="CXG71" s="73"/>
      <c r="CXH71" s="73"/>
      <c r="CXI71" s="73"/>
      <c r="CXJ71" s="73"/>
      <c r="CXK71" s="73"/>
      <c r="CXL71" s="73"/>
      <c r="CXM71" s="73"/>
      <c r="CXN71" s="73"/>
      <c r="CXO71" s="73"/>
      <c r="CXP71" s="73"/>
      <c r="CXQ71" s="73"/>
      <c r="CXR71" s="73"/>
      <c r="CXS71" s="73"/>
      <c r="CXT71" s="73"/>
      <c r="CXU71" s="73"/>
      <c r="CXV71" s="73"/>
      <c r="CXW71" s="73"/>
      <c r="CXX71" s="73"/>
      <c r="CXY71" s="73"/>
      <c r="CXZ71" s="73"/>
      <c r="CYA71" s="73"/>
      <c r="CYB71" s="73"/>
      <c r="CYC71" s="73"/>
      <c r="CYD71" s="73"/>
      <c r="CYE71" s="73"/>
      <c r="CYF71" s="73"/>
      <c r="CYG71" s="73"/>
      <c r="CYH71" s="73"/>
      <c r="CYI71" s="73"/>
      <c r="CYJ71" s="73"/>
      <c r="CYK71" s="73"/>
      <c r="CYL71" s="73"/>
      <c r="CYM71" s="73"/>
      <c r="CYN71" s="73"/>
      <c r="CYO71" s="73"/>
      <c r="CYP71" s="73"/>
      <c r="CYQ71" s="73"/>
      <c r="CYR71" s="73"/>
      <c r="CYS71" s="73"/>
      <c r="CYT71" s="73"/>
      <c r="CYU71" s="73"/>
      <c r="CYV71" s="73"/>
      <c r="CYW71" s="73"/>
      <c r="CYX71" s="73"/>
      <c r="CYY71" s="73"/>
      <c r="CYZ71" s="73"/>
      <c r="CZA71" s="73"/>
      <c r="CZB71" s="73"/>
      <c r="CZC71" s="73"/>
      <c r="CZD71" s="73"/>
      <c r="CZE71" s="73"/>
      <c r="CZF71" s="73"/>
      <c r="CZG71" s="73"/>
      <c r="CZH71" s="73"/>
      <c r="CZI71" s="73"/>
      <c r="CZJ71" s="73"/>
      <c r="CZK71" s="73"/>
      <c r="CZL71" s="73"/>
      <c r="CZM71" s="73"/>
      <c r="CZN71" s="73"/>
      <c r="CZO71" s="73"/>
      <c r="CZP71" s="73"/>
      <c r="CZQ71" s="73"/>
      <c r="CZR71" s="73"/>
      <c r="CZS71" s="73"/>
      <c r="CZT71" s="73"/>
      <c r="CZU71" s="73"/>
      <c r="CZV71" s="73"/>
      <c r="CZW71" s="73"/>
      <c r="CZX71" s="73"/>
      <c r="CZY71" s="73"/>
      <c r="CZZ71" s="73"/>
      <c r="DAA71" s="73"/>
      <c r="DAB71" s="73"/>
      <c r="DAC71" s="73"/>
      <c r="DAD71" s="73"/>
      <c r="DAE71" s="73"/>
      <c r="DAF71" s="73"/>
      <c r="DAG71" s="73"/>
      <c r="DAH71" s="73"/>
      <c r="DAI71" s="73"/>
      <c r="DAJ71" s="73"/>
      <c r="DAK71" s="73"/>
      <c r="DAL71" s="73"/>
      <c r="DAM71" s="73"/>
      <c r="DAN71" s="73"/>
      <c r="DAO71" s="73"/>
      <c r="DAP71" s="73"/>
      <c r="DAQ71" s="73"/>
      <c r="DAR71" s="73"/>
      <c r="DAS71" s="73"/>
      <c r="DAT71" s="73"/>
      <c r="DAU71" s="73"/>
      <c r="DAV71" s="73"/>
      <c r="DAW71" s="73"/>
      <c r="DAX71" s="73"/>
      <c r="DAY71" s="73"/>
      <c r="DAZ71" s="73"/>
      <c r="DBA71" s="73"/>
      <c r="DBB71" s="73"/>
      <c r="DBC71" s="73"/>
      <c r="DBD71" s="73"/>
      <c r="DBE71" s="73"/>
      <c r="DBF71" s="73"/>
      <c r="DBG71" s="73"/>
      <c r="DBH71" s="73"/>
      <c r="DBI71" s="73"/>
      <c r="DBJ71" s="73"/>
      <c r="DBK71" s="73"/>
      <c r="DBL71" s="73"/>
      <c r="DBM71" s="73"/>
      <c r="DBN71" s="73"/>
      <c r="DBO71" s="73"/>
      <c r="DBP71" s="73"/>
      <c r="DBQ71" s="73"/>
      <c r="DBR71" s="73"/>
      <c r="DBS71" s="73"/>
      <c r="DBT71" s="73"/>
      <c r="DBU71" s="73"/>
      <c r="DBV71" s="73"/>
      <c r="DBW71" s="73"/>
      <c r="DBX71" s="73"/>
      <c r="DBY71" s="73"/>
      <c r="DBZ71" s="73"/>
      <c r="DCA71" s="73"/>
      <c r="DCB71" s="73"/>
      <c r="DCC71" s="73"/>
      <c r="DCD71" s="73"/>
      <c r="DCE71" s="73"/>
      <c r="DCF71" s="73"/>
      <c r="DCG71" s="73"/>
      <c r="DCH71" s="73"/>
      <c r="DCI71" s="73"/>
      <c r="DCJ71" s="73"/>
      <c r="DCK71" s="73"/>
      <c r="DCL71" s="73"/>
      <c r="DCM71" s="73"/>
      <c r="DCN71" s="73"/>
      <c r="DCO71" s="73"/>
      <c r="DCP71" s="73"/>
      <c r="DCQ71" s="73"/>
      <c r="DCR71" s="73"/>
      <c r="DCS71" s="73"/>
      <c r="DCT71" s="73"/>
      <c r="DCU71" s="73"/>
      <c r="DCV71" s="73"/>
      <c r="DCW71" s="73"/>
      <c r="DCX71" s="73"/>
      <c r="DCY71" s="73"/>
      <c r="DCZ71" s="73"/>
      <c r="DDA71" s="73"/>
      <c r="DDB71" s="73"/>
      <c r="DDC71" s="73"/>
      <c r="DDD71" s="73"/>
      <c r="DDE71" s="73"/>
      <c r="DDF71" s="73"/>
      <c r="DDG71" s="73"/>
      <c r="DDH71" s="73"/>
      <c r="DDI71" s="73"/>
      <c r="DDJ71" s="73"/>
      <c r="DDK71" s="73"/>
      <c r="DDL71" s="73"/>
      <c r="DDM71" s="73"/>
      <c r="DDN71" s="73"/>
      <c r="DDO71" s="73"/>
      <c r="DDP71" s="73"/>
      <c r="DDQ71" s="73"/>
      <c r="DDR71" s="73"/>
      <c r="DDS71" s="73"/>
      <c r="DDT71" s="73"/>
      <c r="DDU71" s="73"/>
      <c r="DDV71" s="73"/>
      <c r="DDW71" s="73"/>
      <c r="DDX71" s="73"/>
      <c r="DDY71" s="73"/>
      <c r="DDZ71" s="73"/>
      <c r="DEA71" s="73"/>
      <c r="DEB71" s="73"/>
      <c r="DEC71" s="73"/>
      <c r="DED71" s="73"/>
      <c r="DEE71" s="73"/>
      <c r="DEF71" s="73"/>
      <c r="DEG71" s="73"/>
      <c r="DEH71" s="73"/>
      <c r="DEI71" s="73"/>
      <c r="DEJ71" s="73"/>
      <c r="DEK71" s="73"/>
      <c r="DEL71" s="73"/>
      <c r="DEM71" s="73"/>
      <c r="DEN71" s="73"/>
      <c r="DEO71" s="73"/>
      <c r="DEP71" s="73"/>
      <c r="DEQ71" s="73"/>
      <c r="DER71" s="73"/>
      <c r="DES71" s="73"/>
      <c r="DET71" s="73"/>
      <c r="DEU71" s="73"/>
      <c r="DEV71" s="73"/>
      <c r="DEW71" s="73"/>
      <c r="DEX71" s="73"/>
      <c r="DEY71" s="73"/>
      <c r="DEZ71" s="73"/>
      <c r="DFA71" s="73"/>
      <c r="DFB71" s="73"/>
      <c r="DFC71" s="73"/>
      <c r="DFD71" s="73"/>
      <c r="DFE71" s="73"/>
      <c r="DFF71" s="73"/>
      <c r="DFG71" s="73"/>
      <c r="DFH71" s="73"/>
      <c r="DFI71" s="73"/>
      <c r="DFJ71" s="73"/>
      <c r="DFK71" s="73"/>
      <c r="DFL71" s="73"/>
      <c r="DFM71" s="73"/>
      <c r="DFN71" s="73"/>
      <c r="DFO71" s="73"/>
      <c r="DFP71" s="73"/>
      <c r="DFQ71" s="73"/>
      <c r="DFR71" s="73"/>
      <c r="DFS71" s="73"/>
      <c r="DFT71" s="73"/>
      <c r="DFU71" s="73"/>
      <c r="DFV71" s="73"/>
      <c r="DFW71" s="73"/>
      <c r="DFX71" s="73"/>
      <c r="DFY71" s="73"/>
      <c r="DFZ71" s="73"/>
      <c r="DGA71" s="73"/>
      <c r="DGB71" s="73"/>
      <c r="DGC71" s="73"/>
      <c r="DGD71" s="73"/>
      <c r="DGE71" s="73"/>
      <c r="DGF71" s="73"/>
      <c r="DGG71" s="73"/>
      <c r="DGH71" s="73"/>
      <c r="DGI71" s="73"/>
      <c r="DGJ71" s="73"/>
      <c r="DGK71" s="73"/>
      <c r="DGL71" s="73"/>
      <c r="DGM71" s="73"/>
      <c r="DGN71" s="73"/>
      <c r="DGO71" s="73"/>
      <c r="DGP71" s="73"/>
      <c r="DGQ71" s="73"/>
      <c r="DGR71" s="73"/>
      <c r="DGS71" s="73"/>
      <c r="DGT71" s="73"/>
      <c r="DGU71" s="73"/>
      <c r="DGV71" s="73"/>
      <c r="DGW71" s="73"/>
      <c r="DGX71" s="73"/>
      <c r="DGY71" s="73"/>
      <c r="DGZ71" s="73"/>
      <c r="DHA71" s="73"/>
      <c r="DHB71" s="73"/>
      <c r="DHC71" s="73"/>
      <c r="DHD71" s="73"/>
      <c r="DHE71" s="73"/>
      <c r="DHF71" s="73"/>
      <c r="DHG71" s="73"/>
      <c r="DHH71" s="73"/>
      <c r="DHI71" s="73"/>
      <c r="DHJ71" s="73"/>
      <c r="DHK71" s="73"/>
      <c r="DHL71" s="73"/>
      <c r="DHM71" s="73"/>
      <c r="DHN71" s="73"/>
      <c r="DHO71" s="73"/>
      <c r="DHP71" s="73"/>
      <c r="DHQ71" s="73"/>
      <c r="DHR71" s="73"/>
      <c r="DHS71" s="73"/>
      <c r="DHT71" s="73"/>
      <c r="DHU71" s="73"/>
      <c r="DHV71" s="73"/>
      <c r="DHW71" s="73"/>
      <c r="DHX71" s="73"/>
      <c r="DHY71" s="73"/>
      <c r="DHZ71" s="73"/>
      <c r="DIA71" s="73"/>
      <c r="DIB71" s="73"/>
      <c r="DIC71" s="73"/>
      <c r="DID71" s="73"/>
      <c r="DIE71" s="73"/>
      <c r="DIF71" s="73"/>
      <c r="DIG71" s="73"/>
      <c r="DIH71" s="73"/>
      <c r="DII71" s="73"/>
      <c r="DIJ71" s="73"/>
      <c r="DIK71" s="73"/>
      <c r="DIL71" s="73"/>
      <c r="DIM71" s="73"/>
      <c r="DIN71" s="73"/>
      <c r="DIO71" s="73"/>
      <c r="DIP71" s="73"/>
      <c r="DIQ71" s="73"/>
      <c r="DIR71" s="73"/>
      <c r="DIS71" s="73"/>
      <c r="DIT71" s="73"/>
      <c r="DIU71" s="73"/>
      <c r="DIV71" s="73"/>
      <c r="DIW71" s="73"/>
      <c r="DIX71" s="73"/>
      <c r="DIY71" s="73"/>
      <c r="DIZ71" s="73"/>
      <c r="DJA71" s="73"/>
      <c r="DJB71" s="73"/>
      <c r="DJC71" s="73"/>
      <c r="DJD71" s="73"/>
      <c r="DJE71" s="73"/>
      <c r="DJF71" s="73"/>
      <c r="DJG71" s="73"/>
      <c r="DJH71" s="73"/>
      <c r="DJI71" s="73"/>
      <c r="DJJ71" s="73"/>
      <c r="DJK71" s="73"/>
      <c r="DJL71" s="73"/>
      <c r="DJM71" s="73"/>
      <c r="DJN71" s="73"/>
      <c r="DJO71" s="73"/>
      <c r="DJP71" s="73"/>
      <c r="DJQ71" s="73"/>
      <c r="DJR71" s="73"/>
      <c r="DJS71" s="73"/>
      <c r="DJT71" s="73"/>
      <c r="DJU71" s="73"/>
      <c r="DJV71" s="73"/>
      <c r="DJW71" s="73"/>
      <c r="DJX71" s="73"/>
      <c r="DJY71" s="73"/>
      <c r="DJZ71" s="73"/>
      <c r="DKA71" s="73"/>
      <c r="DKB71" s="73"/>
      <c r="DKC71" s="73"/>
      <c r="DKD71" s="73"/>
      <c r="DKE71" s="73"/>
      <c r="DKF71" s="73"/>
      <c r="DKG71" s="73"/>
      <c r="DKH71" s="73"/>
      <c r="DKI71" s="73"/>
      <c r="DKJ71" s="73"/>
      <c r="DKK71" s="73"/>
      <c r="DKL71" s="73"/>
      <c r="DKM71" s="73"/>
      <c r="DKN71" s="73"/>
      <c r="DKO71" s="73"/>
      <c r="DKP71" s="73"/>
      <c r="DKQ71" s="73"/>
      <c r="DKR71" s="73"/>
      <c r="DKS71" s="73"/>
      <c r="DKT71" s="73"/>
      <c r="DKU71" s="73"/>
      <c r="DKV71" s="73"/>
      <c r="DKW71" s="73"/>
      <c r="DKX71" s="73"/>
      <c r="DKY71" s="73"/>
      <c r="DKZ71" s="73"/>
      <c r="DLA71" s="73"/>
      <c r="DLB71" s="73"/>
      <c r="DLC71" s="73"/>
      <c r="DLD71" s="73"/>
      <c r="DLE71" s="73"/>
      <c r="DLF71" s="73"/>
      <c r="DLG71" s="73"/>
      <c r="DLH71" s="73"/>
      <c r="DLI71" s="73"/>
      <c r="DLJ71" s="73"/>
      <c r="DLK71" s="73"/>
      <c r="DLL71" s="73"/>
      <c r="DLM71" s="73"/>
      <c r="DLN71" s="73"/>
      <c r="DLO71" s="73"/>
      <c r="DLP71" s="73"/>
      <c r="DLQ71" s="73"/>
      <c r="DLR71" s="73"/>
      <c r="DLS71" s="73"/>
      <c r="DLT71" s="73"/>
      <c r="DLU71" s="73"/>
      <c r="DLV71" s="73"/>
      <c r="DLW71" s="73"/>
      <c r="DLX71" s="73"/>
      <c r="DLY71" s="73"/>
      <c r="DLZ71" s="73"/>
      <c r="DMA71" s="73"/>
      <c r="DMB71" s="73"/>
      <c r="DMC71" s="73"/>
      <c r="DMD71" s="73"/>
      <c r="DME71" s="73"/>
      <c r="DMF71" s="73"/>
      <c r="DMG71" s="73"/>
      <c r="DMH71" s="73"/>
      <c r="DMI71" s="73"/>
      <c r="DMJ71" s="73"/>
      <c r="DMK71" s="73"/>
      <c r="DML71" s="73"/>
      <c r="DMM71" s="73"/>
      <c r="DMN71" s="73"/>
      <c r="DMO71" s="73"/>
      <c r="DMP71" s="73"/>
      <c r="DMQ71" s="73"/>
      <c r="DMR71" s="73"/>
      <c r="DMS71" s="73"/>
      <c r="DMT71" s="73"/>
      <c r="DMU71" s="73"/>
      <c r="DMV71" s="73"/>
      <c r="DMW71" s="73"/>
      <c r="DMX71" s="73"/>
      <c r="DMY71" s="73"/>
      <c r="DMZ71" s="73"/>
      <c r="DNA71" s="73"/>
      <c r="DNB71" s="73"/>
      <c r="DNC71" s="73"/>
      <c r="DND71" s="73"/>
      <c r="DNE71" s="73"/>
      <c r="DNF71" s="73"/>
      <c r="DNG71" s="73"/>
      <c r="DNH71" s="73"/>
      <c r="DNI71" s="73"/>
      <c r="DNJ71" s="73"/>
      <c r="DNK71" s="73"/>
      <c r="DNL71" s="73"/>
      <c r="DNM71" s="73"/>
      <c r="DNN71" s="73"/>
      <c r="DNO71" s="73"/>
      <c r="DNP71" s="73"/>
      <c r="DNQ71" s="73"/>
      <c r="DNR71" s="73"/>
      <c r="DNS71" s="73"/>
      <c r="DNT71" s="73"/>
      <c r="DNU71" s="73"/>
      <c r="DNV71" s="73"/>
      <c r="DNW71" s="73"/>
      <c r="DNX71" s="73"/>
      <c r="DNY71" s="73"/>
      <c r="DNZ71" s="73"/>
      <c r="DOA71" s="73"/>
      <c r="DOB71" s="73"/>
      <c r="DOC71" s="73"/>
      <c r="DOD71" s="73"/>
      <c r="DOE71" s="73"/>
      <c r="DOF71" s="73"/>
      <c r="DOG71" s="73"/>
      <c r="DOH71" s="73"/>
      <c r="DOI71" s="73"/>
      <c r="DOJ71" s="73"/>
      <c r="DOK71" s="73"/>
      <c r="DOL71" s="73"/>
      <c r="DOM71" s="73"/>
      <c r="DON71" s="73"/>
      <c r="DOO71" s="73"/>
      <c r="DOP71" s="73"/>
      <c r="DOQ71" s="73"/>
      <c r="DOR71" s="73"/>
      <c r="DOS71" s="73"/>
      <c r="DOT71" s="73"/>
      <c r="DOU71" s="73"/>
      <c r="DOV71" s="73"/>
      <c r="DOW71" s="73"/>
      <c r="DOX71" s="73"/>
      <c r="DOY71" s="73"/>
      <c r="DOZ71" s="73"/>
      <c r="DPA71" s="73"/>
      <c r="DPB71" s="73"/>
      <c r="DPC71" s="73"/>
      <c r="DPD71" s="73"/>
      <c r="DPE71" s="73"/>
      <c r="DPF71" s="73"/>
      <c r="DPG71" s="73"/>
      <c r="DPH71" s="73"/>
      <c r="DPI71" s="73"/>
      <c r="DPJ71" s="73"/>
      <c r="DPK71" s="73"/>
      <c r="DPL71" s="73"/>
      <c r="DPM71" s="73"/>
      <c r="DPN71" s="73"/>
      <c r="DPO71" s="73"/>
      <c r="DPP71" s="73"/>
      <c r="DPQ71" s="73"/>
      <c r="DPR71" s="73"/>
      <c r="DPS71" s="73"/>
      <c r="DPT71" s="73"/>
      <c r="DPU71" s="73"/>
      <c r="DPV71" s="73"/>
      <c r="DPW71" s="73"/>
      <c r="DPX71" s="73"/>
      <c r="DPY71" s="73"/>
      <c r="DPZ71" s="73"/>
      <c r="DQA71" s="73"/>
      <c r="DQB71" s="73"/>
      <c r="DQC71" s="73"/>
      <c r="DQD71" s="73"/>
      <c r="DQE71" s="73"/>
      <c r="DQF71" s="73"/>
      <c r="DQG71" s="73"/>
      <c r="DQH71" s="73"/>
      <c r="DQI71" s="73"/>
      <c r="DQJ71" s="73"/>
      <c r="DQK71" s="73"/>
      <c r="DQL71" s="73"/>
      <c r="DQM71" s="73"/>
      <c r="DQN71" s="73"/>
      <c r="DQO71" s="73"/>
      <c r="DQP71" s="73"/>
      <c r="DQQ71" s="73"/>
      <c r="DQR71" s="73"/>
      <c r="DQS71" s="73"/>
      <c r="DQT71" s="73"/>
      <c r="DQU71" s="73"/>
      <c r="DQV71" s="73"/>
      <c r="DQW71" s="73"/>
      <c r="DQX71" s="73"/>
      <c r="DQY71" s="73"/>
      <c r="DQZ71" s="73"/>
      <c r="DRA71" s="73"/>
      <c r="DRB71" s="73"/>
      <c r="DRC71" s="73"/>
      <c r="DRD71" s="73"/>
      <c r="DRE71" s="73"/>
      <c r="DRF71" s="73"/>
      <c r="DRG71" s="73"/>
      <c r="DRH71" s="73"/>
      <c r="DRI71" s="73"/>
      <c r="DRJ71" s="73"/>
      <c r="DRK71" s="73"/>
      <c r="DRL71" s="73"/>
      <c r="DRM71" s="73"/>
      <c r="DRN71" s="73"/>
      <c r="DRO71" s="73"/>
      <c r="DRP71" s="73"/>
      <c r="DRQ71" s="73"/>
      <c r="DRR71" s="73"/>
      <c r="DRS71" s="73"/>
      <c r="DRT71" s="73"/>
      <c r="DRU71" s="73"/>
      <c r="DRV71" s="73"/>
      <c r="DRW71" s="73"/>
      <c r="DRX71" s="73"/>
      <c r="DRY71" s="73"/>
      <c r="DRZ71" s="73"/>
      <c r="DSA71" s="73"/>
      <c r="DSB71" s="73"/>
      <c r="DSC71" s="73"/>
      <c r="DSD71" s="73"/>
      <c r="DSE71" s="73"/>
      <c r="DSF71" s="73"/>
      <c r="DSG71" s="73"/>
      <c r="DSH71" s="73"/>
      <c r="DSI71" s="73"/>
      <c r="DSJ71" s="73"/>
      <c r="DSK71" s="73"/>
      <c r="DSL71" s="73"/>
      <c r="DSM71" s="73"/>
      <c r="DSN71" s="73"/>
      <c r="DSO71" s="73"/>
      <c r="DSP71" s="73"/>
      <c r="DSQ71" s="73"/>
      <c r="DSR71" s="73"/>
      <c r="DSS71" s="73"/>
      <c r="DST71" s="73"/>
      <c r="DSU71" s="73"/>
      <c r="DSV71" s="73"/>
      <c r="DSW71" s="73"/>
      <c r="DSX71" s="73"/>
      <c r="DSY71" s="73"/>
      <c r="DSZ71" s="73"/>
      <c r="DTA71" s="73"/>
      <c r="DTB71" s="73"/>
      <c r="DTC71" s="73"/>
      <c r="DTD71" s="73"/>
      <c r="DTE71" s="73"/>
      <c r="DTF71" s="73"/>
      <c r="DTG71" s="73"/>
      <c r="DTH71" s="73"/>
      <c r="DTI71" s="73"/>
      <c r="DTJ71" s="73"/>
      <c r="DTK71" s="73"/>
      <c r="DTL71" s="73"/>
      <c r="DTM71" s="73"/>
      <c r="DTN71" s="73"/>
      <c r="DTO71" s="73"/>
      <c r="DTP71" s="73"/>
      <c r="DTQ71" s="73"/>
      <c r="DTR71" s="73"/>
      <c r="DTS71" s="73"/>
      <c r="DTT71" s="73"/>
      <c r="DTU71" s="73"/>
      <c r="DTV71" s="73"/>
      <c r="DTW71" s="73"/>
      <c r="DTX71" s="73"/>
      <c r="DTY71" s="73"/>
      <c r="DTZ71" s="73"/>
      <c r="DUA71" s="73"/>
      <c r="DUB71" s="73"/>
      <c r="DUC71" s="73"/>
      <c r="DUD71" s="73"/>
      <c r="DUE71" s="73"/>
      <c r="DUF71" s="73"/>
      <c r="DUG71" s="73"/>
      <c r="DUH71" s="73"/>
      <c r="DUI71" s="73"/>
      <c r="DUJ71" s="73"/>
      <c r="DUK71" s="73"/>
      <c r="DUL71" s="73"/>
      <c r="DUM71" s="73"/>
      <c r="DUN71" s="73"/>
      <c r="DUO71" s="73"/>
      <c r="DUP71" s="73"/>
      <c r="DUQ71" s="73"/>
      <c r="DUR71" s="73"/>
      <c r="DUS71" s="73"/>
      <c r="DUT71" s="73"/>
      <c r="DUU71" s="73"/>
      <c r="DUV71" s="73"/>
      <c r="DUW71" s="73"/>
      <c r="DUX71" s="73"/>
      <c r="DUY71" s="73"/>
      <c r="DUZ71" s="73"/>
      <c r="DVA71" s="73"/>
      <c r="DVB71" s="73"/>
      <c r="DVC71" s="73"/>
      <c r="DVD71" s="73"/>
      <c r="DVE71" s="73"/>
      <c r="DVF71" s="73"/>
      <c r="DVG71" s="73"/>
      <c r="DVH71" s="73"/>
      <c r="DVI71" s="73"/>
      <c r="DVJ71" s="73"/>
      <c r="DVK71" s="73"/>
      <c r="DVL71" s="73"/>
      <c r="DVM71" s="73"/>
      <c r="DVN71" s="73"/>
      <c r="DVO71" s="73"/>
      <c r="DVP71" s="73"/>
      <c r="DVQ71" s="73"/>
      <c r="DVR71" s="73"/>
      <c r="DVS71" s="73"/>
      <c r="DVT71" s="73"/>
      <c r="DVU71" s="73"/>
      <c r="DVV71" s="73"/>
      <c r="DVW71" s="73"/>
      <c r="DVX71" s="73"/>
      <c r="DVY71" s="73"/>
      <c r="DVZ71" s="73"/>
      <c r="DWA71" s="73"/>
      <c r="DWB71" s="73"/>
      <c r="DWC71" s="73"/>
      <c r="DWD71" s="73"/>
      <c r="DWE71" s="73"/>
      <c r="DWF71" s="73"/>
      <c r="DWG71" s="73"/>
      <c r="DWH71" s="73"/>
      <c r="DWI71" s="73"/>
      <c r="DWJ71" s="73"/>
      <c r="DWK71" s="73"/>
      <c r="DWL71" s="73"/>
      <c r="DWM71" s="73"/>
      <c r="DWN71" s="73"/>
      <c r="DWO71" s="73"/>
      <c r="DWP71" s="73"/>
      <c r="DWQ71" s="73"/>
      <c r="DWR71" s="73"/>
      <c r="DWS71" s="73"/>
      <c r="DWT71" s="73"/>
      <c r="DWU71" s="73"/>
      <c r="DWV71" s="73"/>
      <c r="DWW71" s="73"/>
      <c r="DWX71" s="73"/>
      <c r="DWY71" s="73"/>
      <c r="DWZ71" s="73"/>
      <c r="DXA71" s="73"/>
      <c r="DXB71" s="73"/>
      <c r="DXC71" s="73"/>
      <c r="DXD71" s="73"/>
      <c r="DXE71" s="73"/>
      <c r="DXF71" s="73"/>
      <c r="DXG71" s="73"/>
      <c r="DXH71" s="73"/>
      <c r="DXI71" s="73"/>
      <c r="DXJ71" s="73"/>
      <c r="DXK71" s="73"/>
      <c r="DXL71" s="73"/>
      <c r="DXM71" s="73"/>
      <c r="DXN71" s="73"/>
      <c r="DXO71" s="73"/>
      <c r="DXP71" s="73"/>
      <c r="DXQ71" s="73"/>
      <c r="DXR71" s="73"/>
      <c r="DXS71" s="73"/>
      <c r="DXT71" s="73"/>
      <c r="DXU71" s="73"/>
      <c r="DXV71" s="73"/>
      <c r="DXW71" s="73"/>
      <c r="DXX71" s="73"/>
      <c r="DXY71" s="73"/>
      <c r="DXZ71" s="73"/>
      <c r="DYA71" s="73"/>
      <c r="DYB71" s="73"/>
      <c r="DYC71" s="73"/>
      <c r="DYD71" s="73"/>
      <c r="DYE71" s="73"/>
      <c r="DYF71" s="73"/>
      <c r="DYG71" s="73"/>
      <c r="DYH71" s="73"/>
      <c r="DYI71" s="73"/>
      <c r="DYJ71" s="73"/>
      <c r="DYK71" s="73"/>
      <c r="DYL71" s="73"/>
      <c r="DYM71" s="73"/>
      <c r="DYN71" s="73"/>
      <c r="DYO71" s="73"/>
      <c r="DYP71" s="73"/>
      <c r="DYQ71" s="73"/>
      <c r="DYR71" s="73"/>
      <c r="DYS71" s="73"/>
      <c r="DYT71" s="73"/>
      <c r="DYU71" s="73"/>
      <c r="DYV71" s="73"/>
      <c r="DYW71" s="73"/>
      <c r="DYX71" s="73"/>
      <c r="DYY71" s="73"/>
      <c r="DYZ71" s="73"/>
      <c r="DZA71" s="73"/>
      <c r="DZB71" s="73"/>
      <c r="DZC71" s="73"/>
      <c r="DZD71" s="73"/>
      <c r="DZE71" s="73"/>
      <c r="DZF71" s="73"/>
      <c r="DZG71" s="73"/>
      <c r="DZH71" s="73"/>
      <c r="DZI71" s="73"/>
      <c r="DZJ71" s="73"/>
      <c r="DZK71" s="73"/>
      <c r="DZL71" s="73"/>
      <c r="DZM71" s="73"/>
      <c r="DZN71" s="73"/>
      <c r="DZO71" s="73"/>
      <c r="DZP71" s="73"/>
      <c r="DZQ71" s="73"/>
      <c r="DZR71" s="73"/>
      <c r="DZS71" s="73"/>
      <c r="DZT71" s="73"/>
      <c r="DZU71" s="73"/>
      <c r="DZV71" s="73"/>
      <c r="DZW71" s="73"/>
      <c r="DZX71" s="73"/>
      <c r="DZY71" s="73"/>
      <c r="DZZ71" s="73"/>
      <c r="EAA71" s="73"/>
      <c r="EAB71" s="73"/>
      <c r="EAC71" s="73"/>
      <c r="EAD71" s="73"/>
      <c r="EAE71" s="73"/>
      <c r="EAF71" s="73"/>
      <c r="EAG71" s="73"/>
      <c r="EAH71" s="73"/>
      <c r="EAI71" s="73"/>
      <c r="EAJ71" s="73"/>
      <c r="EAK71" s="73"/>
      <c r="EAL71" s="73"/>
      <c r="EAM71" s="73"/>
      <c r="EAN71" s="73"/>
      <c r="EAO71" s="73"/>
      <c r="EAP71" s="73"/>
      <c r="EAQ71" s="73"/>
      <c r="EAR71" s="73"/>
      <c r="EAS71" s="73"/>
      <c r="EAT71" s="73"/>
      <c r="EAU71" s="73"/>
      <c r="EAV71" s="73"/>
      <c r="EAW71" s="73"/>
      <c r="EAX71" s="73"/>
      <c r="EAY71" s="73"/>
      <c r="EAZ71" s="73"/>
      <c r="EBA71" s="73"/>
      <c r="EBB71" s="73"/>
      <c r="EBC71" s="73"/>
      <c r="EBD71" s="73"/>
      <c r="EBE71" s="73"/>
      <c r="EBF71" s="73"/>
      <c r="EBG71" s="73"/>
      <c r="EBH71" s="73"/>
      <c r="EBI71" s="73"/>
      <c r="EBJ71" s="73"/>
      <c r="EBK71" s="73"/>
      <c r="EBL71" s="73"/>
      <c r="EBM71" s="73"/>
      <c r="EBN71" s="73"/>
      <c r="EBO71" s="73"/>
      <c r="EBP71" s="73"/>
      <c r="EBQ71" s="73"/>
      <c r="EBR71" s="73"/>
      <c r="EBS71" s="73"/>
      <c r="EBT71" s="73"/>
      <c r="EBU71" s="73"/>
      <c r="EBV71" s="73"/>
      <c r="EBW71" s="73"/>
      <c r="EBX71" s="73"/>
      <c r="EBY71" s="73"/>
      <c r="EBZ71" s="73"/>
      <c r="ECA71" s="73"/>
      <c r="ECB71" s="73"/>
      <c r="ECC71" s="73"/>
      <c r="ECD71" s="73"/>
      <c r="ECE71" s="73"/>
      <c r="ECF71" s="73"/>
      <c r="ECG71" s="73"/>
      <c r="ECH71" s="73"/>
      <c r="ECI71" s="73"/>
      <c r="ECJ71" s="73"/>
      <c r="ECK71" s="73"/>
      <c r="ECL71" s="73"/>
      <c r="ECM71" s="73"/>
      <c r="ECN71" s="73"/>
      <c r="ECO71" s="73"/>
      <c r="ECP71" s="73"/>
      <c r="ECQ71" s="73"/>
      <c r="ECR71" s="73"/>
      <c r="ECS71" s="73"/>
      <c r="ECT71" s="73"/>
      <c r="ECU71" s="73"/>
      <c r="ECV71" s="73"/>
      <c r="ECW71" s="73"/>
      <c r="ECX71" s="73"/>
      <c r="ECY71" s="73"/>
      <c r="ECZ71" s="73"/>
      <c r="EDA71" s="73"/>
      <c r="EDB71" s="73"/>
      <c r="EDC71" s="73"/>
      <c r="EDD71" s="73"/>
      <c r="EDE71" s="73"/>
      <c r="EDF71" s="73"/>
      <c r="EDG71" s="73"/>
      <c r="EDH71" s="73"/>
      <c r="EDI71" s="73"/>
      <c r="EDJ71" s="73"/>
      <c r="EDK71" s="73"/>
      <c r="EDL71" s="73"/>
      <c r="EDM71" s="73"/>
      <c r="EDN71" s="73"/>
      <c r="EDO71" s="73"/>
      <c r="EDP71" s="73"/>
      <c r="EDQ71" s="73"/>
      <c r="EDR71" s="73"/>
      <c r="EDS71" s="73"/>
      <c r="EDT71" s="73"/>
      <c r="EDU71" s="73"/>
      <c r="EDV71" s="73"/>
      <c r="EDW71" s="73"/>
      <c r="EDX71" s="73"/>
      <c r="EDY71" s="73"/>
      <c r="EDZ71" s="73"/>
      <c r="EEA71" s="73"/>
      <c r="EEB71" s="73"/>
      <c r="EEC71" s="73"/>
      <c r="EED71" s="73"/>
      <c r="EEE71" s="73"/>
      <c r="EEF71" s="73"/>
      <c r="EEG71" s="73"/>
      <c r="EEH71" s="73"/>
      <c r="EEI71" s="73"/>
      <c r="EEJ71" s="73"/>
      <c r="EEK71" s="73"/>
      <c r="EEL71" s="73"/>
      <c r="EEM71" s="73"/>
      <c r="EEN71" s="73"/>
      <c r="EEO71" s="73"/>
      <c r="EEP71" s="73"/>
      <c r="EEQ71" s="73"/>
      <c r="EER71" s="73"/>
      <c r="EES71" s="73"/>
      <c r="EET71" s="73"/>
      <c r="EEU71" s="73"/>
      <c r="EEV71" s="73"/>
      <c r="EEW71" s="73"/>
      <c r="EEX71" s="73"/>
      <c r="EEY71" s="73"/>
      <c r="EEZ71" s="73"/>
      <c r="EFA71" s="73"/>
      <c r="EFB71" s="73"/>
      <c r="EFC71" s="73"/>
      <c r="EFD71" s="73"/>
      <c r="EFE71" s="73"/>
      <c r="EFF71" s="73"/>
      <c r="EFG71" s="73"/>
      <c r="EFH71" s="73"/>
      <c r="EFI71" s="73"/>
      <c r="EFJ71" s="73"/>
      <c r="EFK71" s="73"/>
      <c r="EFL71" s="73"/>
      <c r="EFM71" s="73"/>
      <c r="EFN71" s="73"/>
      <c r="EFO71" s="73"/>
      <c r="EFP71" s="73"/>
      <c r="EFQ71" s="73"/>
      <c r="EFR71" s="73"/>
      <c r="EFS71" s="73"/>
      <c r="EFT71" s="73"/>
      <c r="EFU71" s="73"/>
      <c r="EFV71" s="73"/>
      <c r="EFW71" s="73"/>
      <c r="EFX71" s="73"/>
      <c r="EFY71" s="73"/>
      <c r="EFZ71" s="73"/>
      <c r="EGA71" s="73"/>
      <c r="EGB71" s="73"/>
      <c r="EGC71" s="73"/>
      <c r="EGD71" s="73"/>
      <c r="EGE71" s="73"/>
      <c r="EGF71" s="73"/>
      <c r="EGG71" s="73"/>
      <c r="EGH71" s="73"/>
      <c r="EGI71" s="73"/>
      <c r="EGJ71" s="73"/>
      <c r="EGK71" s="73"/>
      <c r="EGL71" s="73"/>
      <c r="EGM71" s="73"/>
      <c r="EGN71" s="73"/>
      <c r="EGO71" s="73"/>
      <c r="EGP71" s="73"/>
      <c r="EGQ71" s="73"/>
      <c r="EGR71" s="73"/>
      <c r="EGS71" s="73"/>
      <c r="EGT71" s="73"/>
      <c r="EGU71" s="73"/>
      <c r="EGV71" s="73"/>
      <c r="EGW71" s="73"/>
      <c r="EGX71" s="73"/>
      <c r="EGY71" s="73"/>
      <c r="EGZ71" s="73"/>
      <c r="EHA71" s="73"/>
      <c r="EHB71" s="73"/>
      <c r="EHC71" s="73"/>
      <c r="EHD71" s="73"/>
      <c r="EHE71" s="73"/>
      <c r="EHF71" s="73"/>
      <c r="EHG71" s="73"/>
      <c r="EHH71" s="73"/>
      <c r="EHI71" s="73"/>
      <c r="EHJ71" s="73"/>
      <c r="EHK71" s="73"/>
      <c r="EHL71" s="73"/>
      <c r="EHM71" s="73"/>
      <c r="EHN71" s="73"/>
      <c r="EHO71" s="73"/>
      <c r="EHP71" s="73"/>
      <c r="EHQ71" s="73"/>
      <c r="EHR71" s="73"/>
      <c r="EHS71" s="73"/>
      <c r="EHT71" s="73"/>
      <c r="EHU71" s="73"/>
      <c r="EHV71" s="73"/>
      <c r="EHW71" s="73"/>
      <c r="EHX71" s="73"/>
      <c r="EHY71" s="73"/>
      <c r="EHZ71" s="73"/>
      <c r="EIA71" s="73"/>
      <c r="EIB71" s="73"/>
      <c r="EIC71" s="73"/>
      <c r="EID71" s="73"/>
      <c r="EIE71" s="73"/>
      <c r="EIF71" s="73"/>
      <c r="EIG71" s="73"/>
      <c r="EIH71" s="73"/>
      <c r="EII71" s="73"/>
      <c r="EIJ71" s="73"/>
      <c r="EIK71" s="73"/>
      <c r="EIL71" s="73"/>
      <c r="EIM71" s="73"/>
      <c r="EIN71" s="73"/>
      <c r="EIO71" s="73"/>
      <c r="EIP71" s="73"/>
      <c r="EIQ71" s="73"/>
      <c r="EIR71" s="73"/>
      <c r="EIS71" s="73"/>
      <c r="EIT71" s="73"/>
      <c r="EIU71" s="73"/>
      <c r="EIV71" s="73"/>
      <c r="EIW71" s="73"/>
      <c r="EIX71" s="73"/>
      <c r="EIY71" s="73"/>
      <c r="EIZ71" s="73"/>
      <c r="EJA71" s="73"/>
      <c r="EJB71" s="73"/>
      <c r="EJC71" s="73"/>
      <c r="EJD71" s="73"/>
      <c r="EJE71" s="73"/>
      <c r="EJF71" s="73"/>
      <c r="EJG71" s="73"/>
      <c r="EJH71" s="73"/>
      <c r="EJI71" s="73"/>
      <c r="EJJ71" s="73"/>
      <c r="EJK71" s="73"/>
      <c r="EJL71" s="73"/>
      <c r="EJM71" s="73"/>
      <c r="EJN71" s="73"/>
      <c r="EJO71" s="73"/>
      <c r="EJP71" s="73"/>
      <c r="EJQ71" s="73"/>
      <c r="EJR71" s="73"/>
      <c r="EJS71" s="73"/>
      <c r="EJT71" s="73"/>
      <c r="EJU71" s="73"/>
      <c r="EJV71" s="73"/>
      <c r="EJW71" s="73"/>
      <c r="EJX71" s="73"/>
      <c r="EJY71" s="73"/>
      <c r="EJZ71" s="73"/>
      <c r="EKA71" s="73"/>
      <c r="EKB71" s="73"/>
      <c r="EKC71" s="73"/>
      <c r="EKD71" s="73"/>
      <c r="EKE71" s="73"/>
      <c r="EKF71" s="73"/>
      <c r="EKG71" s="73"/>
      <c r="EKH71" s="73"/>
      <c r="EKI71" s="73"/>
      <c r="EKJ71" s="73"/>
      <c r="EKK71" s="73"/>
      <c r="EKL71" s="73"/>
      <c r="EKM71" s="73"/>
      <c r="EKN71" s="73"/>
      <c r="EKO71" s="73"/>
      <c r="EKP71" s="73"/>
      <c r="EKQ71" s="73"/>
      <c r="EKR71" s="73"/>
      <c r="EKS71" s="73"/>
      <c r="EKT71" s="73"/>
      <c r="EKU71" s="73"/>
      <c r="EKV71" s="73"/>
      <c r="EKW71" s="73"/>
      <c r="EKX71" s="73"/>
      <c r="EKY71" s="73"/>
      <c r="EKZ71" s="73"/>
      <c r="ELA71" s="73"/>
      <c r="ELB71" s="73"/>
      <c r="ELC71" s="73"/>
      <c r="ELD71" s="73"/>
      <c r="ELE71" s="73"/>
      <c r="ELF71" s="73"/>
      <c r="ELG71" s="73"/>
      <c r="ELH71" s="73"/>
      <c r="ELI71" s="73"/>
      <c r="ELJ71" s="73"/>
      <c r="ELK71" s="73"/>
      <c r="ELL71" s="73"/>
      <c r="ELM71" s="73"/>
      <c r="ELN71" s="73"/>
      <c r="ELO71" s="73"/>
      <c r="ELP71" s="73"/>
      <c r="ELQ71" s="73"/>
      <c r="ELR71" s="73"/>
      <c r="ELS71" s="73"/>
      <c r="ELT71" s="73"/>
      <c r="ELU71" s="73"/>
      <c r="ELV71" s="73"/>
      <c r="ELW71" s="73"/>
      <c r="ELX71" s="73"/>
      <c r="ELY71" s="73"/>
      <c r="ELZ71" s="73"/>
      <c r="EMA71" s="73"/>
      <c r="EMB71" s="73"/>
      <c r="EMC71" s="73"/>
      <c r="EMD71" s="73"/>
      <c r="EME71" s="73"/>
      <c r="EMF71" s="73"/>
      <c r="EMG71" s="73"/>
      <c r="EMH71" s="73"/>
      <c r="EMI71" s="73"/>
      <c r="EMJ71" s="73"/>
      <c r="EMK71" s="73"/>
      <c r="EML71" s="73"/>
      <c r="EMM71" s="73"/>
      <c r="EMN71" s="73"/>
      <c r="EMO71" s="73"/>
      <c r="EMP71" s="73"/>
      <c r="EMQ71" s="73"/>
      <c r="EMR71" s="73"/>
      <c r="EMS71" s="73"/>
      <c r="EMT71" s="73"/>
      <c r="EMU71" s="73"/>
      <c r="EMV71" s="73"/>
      <c r="EMW71" s="73"/>
      <c r="EMX71" s="73"/>
      <c r="EMY71" s="73"/>
      <c r="EMZ71" s="73"/>
      <c r="ENA71" s="73"/>
      <c r="ENB71" s="73"/>
      <c r="ENC71" s="73"/>
      <c r="END71" s="73"/>
      <c r="ENE71" s="73"/>
      <c r="ENF71" s="73"/>
      <c r="ENG71" s="73"/>
      <c r="ENH71" s="73"/>
      <c r="ENI71" s="73"/>
      <c r="ENJ71" s="73"/>
      <c r="ENK71" s="73"/>
      <c r="ENL71" s="73"/>
      <c r="ENM71" s="73"/>
      <c r="ENN71" s="73"/>
      <c r="ENO71" s="73"/>
      <c r="ENP71" s="73"/>
      <c r="ENQ71" s="73"/>
      <c r="ENR71" s="73"/>
      <c r="ENS71" s="73"/>
      <c r="ENT71" s="73"/>
      <c r="ENU71" s="73"/>
      <c r="ENV71" s="73"/>
      <c r="ENW71" s="73"/>
      <c r="ENX71" s="73"/>
      <c r="ENY71" s="73"/>
      <c r="ENZ71" s="73"/>
      <c r="EOA71" s="73"/>
      <c r="EOB71" s="73"/>
      <c r="EOC71" s="73"/>
      <c r="EOD71" s="73"/>
      <c r="EOE71" s="73"/>
      <c r="EOF71" s="73"/>
      <c r="EOG71" s="73"/>
      <c r="EOH71" s="73"/>
      <c r="EOI71" s="73"/>
      <c r="EOJ71" s="73"/>
      <c r="EOK71" s="73"/>
      <c r="EOL71" s="73"/>
      <c r="EOM71" s="73"/>
      <c r="EON71" s="73"/>
      <c r="EOO71" s="73"/>
      <c r="EOP71" s="73"/>
      <c r="EOQ71" s="73"/>
      <c r="EOR71" s="73"/>
      <c r="EOS71" s="73"/>
      <c r="EOT71" s="73"/>
      <c r="EOU71" s="73"/>
      <c r="EOV71" s="73"/>
      <c r="EOW71" s="73"/>
      <c r="EOX71" s="73"/>
      <c r="EOY71" s="73"/>
      <c r="EOZ71" s="73"/>
      <c r="EPA71" s="73"/>
      <c r="EPB71" s="73"/>
      <c r="EPC71" s="73"/>
      <c r="EPD71" s="73"/>
      <c r="EPE71" s="73"/>
      <c r="EPF71" s="73"/>
      <c r="EPG71" s="73"/>
      <c r="EPH71" s="73"/>
      <c r="EPI71" s="73"/>
      <c r="EPJ71" s="73"/>
      <c r="EPK71" s="73"/>
      <c r="EPL71" s="73"/>
      <c r="EPM71" s="73"/>
      <c r="EPN71" s="73"/>
      <c r="EPO71" s="73"/>
      <c r="EPP71" s="73"/>
      <c r="EPQ71" s="73"/>
      <c r="EPR71" s="73"/>
      <c r="EPS71" s="73"/>
      <c r="EPT71" s="73"/>
      <c r="EPU71" s="73"/>
      <c r="EPV71" s="73"/>
      <c r="EPW71" s="73"/>
      <c r="EPX71" s="73"/>
      <c r="EPY71" s="73"/>
      <c r="EPZ71" s="73"/>
      <c r="EQA71" s="73"/>
      <c r="EQB71" s="73"/>
      <c r="EQC71" s="73"/>
      <c r="EQD71" s="73"/>
      <c r="EQE71" s="73"/>
      <c r="EQF71" s="73"/>
      <c r="EQG71" s="73"/>
      <c r="EQH71" s="73"/>
      <c r="EQI71" s="73"/>
      <c r="EQJ71" s="73"/>
      <c r="EQK71" s="73"/>
      <c r="EQL71" s="73"/>
      <c r="EQM71" s="73"/>
      <c r="EQN71" s="73"/>
      <c r="EQO71" s="73"/>
      <c r="EQP71" s="73"/>
      <c r="EQQ71" s="73"/>
      <c r="EQR71" s="73"/>
      <c r="EQS71" s="73"/>
      <c r="EQT71" s="73"/>
      <c r="EQU71" s="73"/>
      <c r="EQV71" s="73"/>
      <c r="EQW71" s="73"/>
      <c r="EQX71" s="73"/>
      <c r="EQY71" s="73"/>
      <c r="EQZ71" s="73"/>
      <c r="ERA71" s="73"/>
      <c r="ERB71" s="73"/>
      <c r="ERC71" s="73"/>
      <c r="ERD71" s="73"/>
      <c r="ERE71" s="73"/>
      <c r="ERF71" s="73"/>
      <c r="ERG71" s="73"/>
      <c r="ERH71" s="73"/>
      <c r="ERI71" s="73"/>
      <c r="ERJ71" s="73"/>
      <c r="ERK71" s="73"/>
      <c r="ERL71" s="73"/>
      <c r="ERM71" s="73"/>
      <c r="ERN71" s="73"/>
      <c r="ERO71" s="73"/>
      <c r="ERP71" s="73"/>
      <c r="ERQ71" s="73"/>
      <c r="ERR71" s="73"/>
      <c r="ERS71" s="73"/>
      <c r="ERT71" s="73"/>
      <c r="ERU71" s="73"/>
      <c r="ERV71" s="73"/>
      <c r="ERW71" s="73"/>
      <c r="ERX71" s="73"/>
      <c r="ERY71" s="73"/>
      <c r="ERZ71" s="73"/>
      <c r="ESA71" s="73"/>
      <c r="ESB71" s="73"/>
      <c r="ESC71" s="73"/>
      <c r="ESD71" s="73"/>
      <c r="ESE71" s="73"/>
      <c r="ESF71" s="73"/>
      <c r="ESG71" s="73"/>
      <c r="ESH71" s="73"/>
      <c r="ESI71" s="73"/>
      <c r="ESJ71" s="73"/>
      <c r="ESK71" s="73"/>
      <c r="ESL71" s="73"/>
      <c r="ESM71" s="73"/>
      <c r="ESN71" s="73"/>
      <c r="ESO71" s="73"/>
      <c r="ESP71" s="73"/>
      <c r="ESQ71" s="73"/>
      <c r="ESR71" s="73"/>
      <c r="ESS71" s="73"/>
      <c r="EST71" s="73"/>
      <c r="ESU71" s="73"/>
      <c r="ESV71" s="73"/>
      <c r="ESW71" s="73"/>
      <c r="ESX71" s="73"/>
      <c r="ESY71" s="73"/>
      <c r="ESZ71" s="73"/>
      <c r="ETA71" s="73"/>
      <c r="ETB71" s="73"/>
      <c r="ETC71" s="73"/>
      <c r="ETD71" s="73"/>
      <c r="ETE71" s="73"/>
      <c r="ETF71" s="73"/>
      <c r="ETG71" s="73"/>
      <c r="ETH71" s="73"/>
      <c r="ETI71" s="73"/>
      <c r="ETJ71" s="73"/>
      <c r="ETK71" s="73"/>
      <c r="ETL71" s="73"/>
      <c r="ETM71" s="73"/>
      <c r="ETN71" s="73"/>
      <c r="ETO71" s="73"/>
      <c r="ETP71" s="73"/>
      <c r="ETQ71" s="73"/>
      <c r="ETR71" s="73"/>
      <c r="ETS71" s="73"/>
      <c r="ETT71" s="73"/>
      <c r="ETU71" s="73"/>
      <c r="ETV71" s="73"/>
      <c r="ETW71" s="73"/>
      <c r="ETX71" s="73"/>
      <c r="ETY71" s="73"/>
      <c r="ETZ71" s="73"/>
      <c r="EUA71" s="73"/>
      <c r="EUB71" s="73"/>
      <c r="EUC71" s="73"/>
      <c r="EUD71" s="73"/>
      <c r="EUE71" s="73"/>
      <c r="EUF71" s="73"/>
      <c r="EUG71" s="73"/>
      <c r="EUH71" s="73"/>
      <c r="EUI71" s="73"/>
      <c r="EUJ71" s="73"/>
      <c r="EUK71" s="73"/>
      <c r="EUL71" s="73"/>
      <c r="EUM71" s="73"/>
      <c r="EUN71" s="73"/>
      <c r="EUO71" s="73"/>
      <c r="EUP71" s="73"/>
      <c r="EUQ71" s="73"/>
      <c r="EUR71" s="73"/>
      <c r="EUS71" s="73"/>
      <c r="EUT71" s="73"/>
      <c r="EUU71" s="73"/>
      <c r="EUV71" s="73"/>
      <c r="EUW71" s="73"/>
      <c r="EUX71" s="73"/>
      <c r="EUY71" s="73"/>
      <c r="EUZ71" s="73"/>
      <c r="EVA71" s="73"/>
      <c r="EVB71" s="73"/>
      <c r="EVC71" s="73"/>
      <c r="EVD71" s="73"/>
      <c r="EVE71" s="73"/>
      <c r="EVF71" s="73"/>
      <c r="EVG71" s="73"/>
      <c r="EVH71" s="73"/>
      <c r="EVI71" s="73"/>
      <c r="EVJ71" s="73"/>
      <c r="EVK71" s="73"/>
      <c r="EVL71" s="73"/>
      <c r="EVM71" s="73"/>
      <c r="EVN71" s="73"/>
      <c r="EVO71" s="73"/>
      <c r="EVP71" s="73"/>
      <c r="EVQ71" s="73"/>
      <c r="EVR71" s="73"/>
      <c r="EVS71" s="73"/>
      <c r="EVT71" s="73"/>
      <c r="EVU71" s="73"/>
      <c r="EVV71" s="73"/>
      <c r="EVW71" s="73"/>
      <c r="EVX71" s="73"/>
      <c r="EVY71" s="73"/>
      <c r="EVZ71" s="73"/>
      <c r="EWA71" s="73"/>
      <c r="EWB71" s="73"/>
      <c r="EWC71" s="73"/>
      <c r="EWD71" s="73"/>
      <c r="EWE71" s="73"/>
      <c r="EWF71" s="73"/>
      <c r="EWG71" s="73"/>
      <c r="EWH71" s="73"/>
      <c r="EWI71" s="73"/>
      <c r="EWJ71" s="73"/>
      <c r="EWK71" s="73"/>
      <c r="EWL71" s="73"/>
      <c r="EWM71" s="73"/>
      <c r="EWN71" s="73"/>
      <c r="EWO71" s="73"/>
      <c r="EWP71" s="73"/>
      <c r="EWQ71" s="73"/>
      <c r="EWR71" s="73"/>
      <c r="EWS71" s="73"/>
      <c r="EWT71" s="73"/>
      <c r="EWU71" s="73"/>
      <c r="EWV71" s="73"/>
      <c r="EWW71" s="73"/>
      <c r="EWX71" s="73"/>
      <c r="EWY71" s="73"/>
      <c r="EWZ71" s="73"/>
      <c r="EXA71" s="73"/>
      <c r="EXB71" s="73"/>
      <c r="EXC71" s="73"/>
      <c r="EXD71" s="73"/>
      <c r="EXE71" s="73"/>
      <c r="EXF71" s="73"/>
      <c r="EXG71" s="73"/>
      <c r="EXH71" s="73"/>
      <c r="EXI71" s="73"/>
      <c r="EXJ71" s="73"/>
      <c r="EXK71" s="73"/>
      <c r="EXL71" s="73"/>
      <c r="EXM71" s="73"/>
      <c r="EXN71" s="73"/>
      <c r="EXO71" s="73"/>
      <c r="EXP71" s="73"/>
      <c r="EXQ71" s="73"/>
      <c r="EXR71" s="73"/>
      <c r="EXS71" s="73"/>
      <c r="EXT71" s="73"/>
      <c r="EXU71" s="73"/>
      <c r="EXV71" s="73"/>
      <c r="EXW71" s="73"/>
      <c r="EXX71" s="73"/>
      <c r="EXY71" s="73"/>
      <c r="EXZ71" s="73"/>
      <c r="EYA71" s="73"/>
      <c r="EYB71" s="73"/>
      <c r="EYC71" s="73"/>
      <c r="EYD71" s="73"/>
      <c r="EYE71" s="73"/>
      <c r="EYF71" s="73"/>
      <c r="EYG71" s="73"/>
      <c r="EYH71" s="73"/>
      <c r="EYI71" s="73"/>
      <c r="EYJ71" s="73"/>
      <c r="EYK71" s="73"/>
      <c r="EYL71" s="73"/>
      <c r="EYM71" s="73"/>
      <c r="EYN71" s="73"/>
      <c r="EYO71" s="73"/>
      <c r="EYP71" s="73"/>
      <c r="EYQ71" s="73"/>
      <c r="EYR71" s="73"/>
      <c r="EYS71" s="73"/>
      <c r="EYT71" s="73"/>
      <c r="EYU71" s="73"/>
      <c r="EYV71" s="73"/>
      <c r="EYW71" s="73"/>
      <c r="EYX71" s="73"/>
      <c r="EYY71" s="73"/>
      <c r="EYZ71" s="73"/>
      <c r="EZA71" s="73"/>
      <c r="EZB71" s="73"/>
      <c r="EZC71" s="73"/>
      <c r="EZD71" s="73"/>
      <c r="EZE71" s="73"/>
      <c r="EZF71" s="73"/>
      <c r="EZG71" s="73"/>
      <c r="EZH71" s="73"/>
      <c r="EZI71" s="73"/>
      <c r="EZJ71" s="73"/>
      <c r="EZK71" s="73"/>
      <c r="EZL71" s="73"/>
      <c r="EZM71" s="73"/>
      <c r="EZN71" s="73"/>
      <c r="EZO71" s="73"/>
      <c r="EZP71" s="73"/>
      <c r="EZQ71" s="73"/>
      <c r="EZR71" s="73"/>
      <c r="EZS71" s="73"/>
      <c r="EZT71" s="73"/>
      <c r="EZU71" s="73"/>
      <c r="EZV71" s="73"/>
      <c r="EZW71" s="73"/>
      <c r="EZX71" s="73"/>
      <c r="EZY71" s="73"/>
      <c r="EZZ71" s="73"/>
      <c r="FAA71" s="73"/>
      <c r="FAB71" s="73"/>
      <c r="FAC71" s="73"/>
      <c r="FAD71" s="73"/>
      <c r="FAE71" s="73"/>
      <c r="FAF71" s="73"/>
      <c r="FAG71" s="73"/>
      <c r="FAH71" s="73"/>
      <c r="FAI71" s="73"/>
      <c r="FAJ71" s="73"/>
      <c r="FAK71" s="73"/>
      <c r="FAL71" s="73"/>
      <c r="FAM71" s="73"/>
      <c r="FAN71" s="73"/>
      <c r="FAO71" s="73"/>
      <c r="FAP71" s="73"/>
      <c r="FAQ71" s="73"/>
      <c r="FAR71" s="73"/>
      <c r="FAS71" s="73"/>
      <c r="FAT71" s="73"/>
      <c r="FAU71" s="73"/>
      <c r="FAV71" s="73"/>
      <c r="FAW71" s="73"/>
      <c r="FAX71" s="73"/>
      <c r="FAY71" s="73"/>
      <c r="FAZ71" s="73"/>
      <c r="FBA71" s="73"/>
      <c r="FBB71" s="73"/>
      <c r="FBC71" s="73"/>
      <c r="FBD71" s="73"/>
      <c r="FBE71" s="73"/>
      <c r="FBF71" s="73"/>
      <c r="FBG71" s="73"/>
      <c r="FBH71" s="73"/>
      <c r="FBI71" s="73"/>
      <c r="FBJ71" s="73"/>
      <c r="FBK71" s="73"/>
      <c r="FBL71" s="73"/>
      <c r="FBM71" s="73"/>
      <c r="FBN71" s="73"/>
      <c r="FBO71" s="73"/>
      <c r="FBP71" s="73"/>
      <c r="FBQ71" s="73"/>
      <c r="FBR71" s="73"/>
      <c r="FBS71" s="73"/>
      <c r="FBT71" s="73"/>
      <c r="FBU71" s="73"/>
      <c r="FBV71" s="73"/>
      <c r="FBW71" s="73"/>
      <c r="FBX71" s="73"/>
      <c r="FBY71" s="73"/>
      <c r="FBZ71" s="73"/>
      <c r="FCA71" s="73"/>
      <c r="FCB71" s="73"/>
      <c r="FCC71" s="73"/>
      <c r="FCD71" s="73"/>
      <c r="FCE71" s="73"/>
      <c r="FCF71" s="73"/>
      <c r="FCG71" s="73"/>
      <c r="FCH71" s="73"/>
      <c r="FCI71" s="73"/>
      <c r="FCJ71" s="73"/>
      <c r="FCK71" s="73"/>
      <c r="FCL71" s="73"/>
      <c r="FCM71" s="73"/>
      <c r="FCN71" s="73"/>
      <c r="FCO71" s="73"/>
      <c r="FCP71" s="73"/>
      <c r="FCQ71" s="73"/>
      <c r="FCR71" s="73"/>
      <c r="FCS71" s="73"/>
      <c r="FCT71" s="73"/>
      <c r="FCU71" s="73"/>
      <c r="FCV71" s="73"/>
      <c r="FCW71" s="73"/>
      <c r="FCX71" s="73"/>
      <c r="FCY71" s="73"/>
      <c r="FCZ71" s="73"/>
      <c r="FDA71" s="73"/>
      <c r="FDB71" s="73"/>
      <c r="FDC71" s="73"/>
      <c r="FDD71" s="73"/>
      <c r="FDE71" s="73"/>
      <c r="FDF71" s="73"/>
      <c r="FDG71" s="73"/>
      <c r="FDH71" s="73"/>
      <c r="FDI71" s="73"/>
      <c r="FDJ71" s="73"/>
      <c r="FDK71" s="73"/>
      <c r="FDL71" s="73"/>
      <c r="FDM71" s="73"/>
      <c r="FDN71" s="73"/>
      <c r="FDO71" s="73"/>
      <c r="FDP71" s="73"/>
      <c r="FDQ71" s="73"/>
      <c r="FDR71" s="73"/>
      <c r="FDS71" s="73"/>
      <c r="FDT71" s="73"/>
      <c r="FDU71" s="73"/>
      <c r="FDV71" s="73"/>
      <c r="FDW71" s="73"/>
      <c r="FDX71" s="73"/>
      <c r="FDY71" s="73"/>
      <c r="FDZ71" s="73"/>
      <c r="FEA71" s="73"/>
      <c r="FEB71" s="73"/>
      <c r="FEC71" s="73"/>
      <c r="FED71" s="73"/>
      <c r="FEE71" s="73"/>
      <c r="FEF71" s="73"/>
      <c r="FEG71" s="73"/>
      <c r="FEH71" s="73"/>
      <c r="FEI71" s="73"/>
      <c r="FEJ71" s="73"/>
      <c r="FEK71" s="73"/>
      <c r="FEL71" s="73"/>
      <c r="FEM71" s="73"/>
      <c r="FEN71" s="73"/>
      <c r="FEO71" s="73"/>
      <c r="FEP71" s="73"/>
      <c r="FEQ71" s="73"/>
      <c r="FER71" s="73"/>
      <c r="FES71" s="73"/>
      <c r="FET71" s="73"/>
      <c r="FEU71" s="73"/>
      <c r="FEV71" s="73"/>
      <c r="FEW71" s="73"/>
      <c r="FEX71" s="73"/>
      <c r="FEY71" s="73"/>
      <c r="FEZ71" s="73"/>
      <c r="FFA71" s="73"/>
      <c r="FFB71" s="73"/>
      <c r="FFC71" s="73"/>
      <c r="FFD71" s="73"/>
      <c r="FFE71" s="73"/>
      <c r="FFF71" s="73"/>
      <c r="FFG71" s="73"/>
      <c r="FFH71" s="73"/>
      <c r="FFI71" s="73"/>
      <c r="FFJ71" s="73"/>
      <c r="FFK71" s="73"/>
      <c r="FFL71" s="73"/>
      <c r="FFM71" s="73"/>
      <c r="FFN71" s="73"/>
      <c r="FFO71" s="73"/>
      <c r="FFP71" s="73"/>
      <c r="FFQ71" s="73"/>
      <c r="FFR71" s="73"/>
      <c r="FFS71" s="73"/>
      <c r="FFT71" s="73"/>
      <c r="FFU71" s="73"/>
      <c r="FFV71" s="73"/>
      <c r="FFW71" s="73"/>
      <c r="FFX71" s="73"/>
      <c r="FFY71" s="73"/>
      <c r="FFZ71" s="73"/>
      <c r="FGA71" s="73"/>
      <c r="FGB71" s="73"/>
      <c r="FGC71" s="73"/>
      <c r="FGD71" s="73"/>
      <c r="FGE71" s="73"/>
      <c r="FGF71" s="73"/>
      <c r="FGG71" s="73"/>
      <c r="FGH71" s="73"/>
      <c r="FGI71" s="73"/>
      <c r="FGJ71" s="73"/>
      <c r="FGK71" s="73"/>
      <c r="FGL71" s="73"/>
      <c r="FGM71" s="73"/>
      <c r="FGN71" s="73"/>
      <c r="FGO71" s="73"/>
      <c r="FGP71" s="73"/>
      <c r="FGQ71" s="73"/>
      <c r="FGR71" s="73"/>
      <c r="FGS71" s="73"/>
      <c r="FGT71" s="73"/>
      <c r="FGU71" s="73"/>
      <c r="FGV71" s="73"/>
      <c r="FGW71" s="73"/>
      <c r="FGX71" s="73"/>
      <c r="FGY71" s="73"/>
      <c r="FGZ71" s="73"/>
      <c r="FHA71" s="73"/>
      <c r="FHB71" s="73"/>
      <c r="FHC71" s="73"/>
      <c r="FHD71" s="73"/>
      <c r="FHE71" s="73"/>
      <c r="FHF71" s="73"/>
      <c r="FHG71" s="73"/>
      <c r="FHH71" s="73"/>
      <c r="FHI71" s="73"/>
      <c r="FHJ71" s="73"/>
      <c r="FHK71" s="73"/>
      <c r="FHL71" s="73"/>
      <c r="FHM71" s="73"/>
      <c r="FHN71" s="73"/>
      <c r="FHO71" s="73"/>
      <c r="FHP71" s="73"/>
      <c r="FHQ71" s="73"/>
      <c r="FHR71" s="73"/>
      <c r="FHS71" s="73"/>
      <c r="FHT71" s="73"/>
      <c r="FHU71" s="73"/>
      <c r="FHV71" s="73"/>
      <c r="FHW71" s="73"/>
      <c r="FHX71" s="73"/>
      <c r="FHY71" s="73"/>
      <c r="FHZ71" s="73"/>
      <c r="FIA71" s="73"/>
      <c r="FIB71" s="73"/>
      <c r="FIC71" s="73"/>
      <c r="FID71" s="73"/>
      <c r="FIE71" s="73"/>
      <c r="FIF71" s="73"/>
      <c r="FIG71" s="73"/>
      <c r="FIH71" s="73"/>
      <c r="FII71" s="73"/>
      <c r="FIJ71" s="73"/>
      <c r="FIK71" s="73"/>
      <c r="FIL71" s="73"/>
      <c r="FIM71" s="73"/>
      <c r="FIN71" s="73"/>
      <c r="FIO71" s="73"/>
      <c r="FIP71" s="73"/>
      <c r="FIQ71" s="73"/>
      <c r="FIR71" s="73"/>
      <c r="FIS71" s="73"/>
      <c r="FIT71" s="73"/>
      <c r="FIU71" s="73"/>
      <c r="FIV71" s="73"/>
      <c r="FIW71" s="73"/>
      <c r="FIX71" s="73"/>
      <c r="FIY71" s="73"/>
      <c r="FIZ71" s="73"/>
      <c r="FJA71" s="73"/>
      <c r="FJB71" s="73"/>
      <c r="FJC71" s="73"/>
      <c r="FJD71" s="73"/>
      <c r="FJE71" s="73"/>
      <c r="FJF71" s="73"/>
      <c r="FJG71" s="73"/>
      <c r="FJH71" s="73"/>
      <c r="FJI71" s="73"/>
      <c r="FJJ71" s="73"/>
      <c r="FJK71" s="73"/>
      <c r="FJL71" s="73"/>
      <c r="FJM71" s="73"/>
      <c r="FJN71" s="73"/>
      <c r="FJO71" s="73"/>
      <c r="FJP71" s="73"/>
      <c r="FJQ71" s="73"/>
      <c r="FJR71" s="73"/>
      <c r="FJS71" s="73"/>
      <c r="FJT71" s="73"/>
      <c r="FJU71" s="73"/>
      <c r="FJV71" s="73"/>
      <c r="FJW71" s="73"/>
      <c r="FJX71" s="73"/>
      <c r="FJY71" s="73"/>
      <c r="FJZ71" s="73"/>
      <c r="FKA71" s="73"/>
      <c r="FKB71" s="73"/>
      <c r="FKC71" s="73"/>
      <c r="FKD71" s="73"/>
      <c r="FKE71" s="73"/>
      <c r="FKF71" s="73"/>
      <c r="FKG71" s="73"/>
      <c r="FKH71" s="73"/>
      <c r="FKI71" s="73"/>
      <c r="FKJ71" s="73"/>
      <c r="FKK71" s="73"/>
      <c r="FKL71" s="73"/>
      <c r="FKM71" s="73"/>
      <c r="FKN71" s="73"/>
      <c r="FKO71" s="73"/>
      <c r="FKP71" s="73"/>
      <c r="FKQ71" s="73"/>
      <c r="FKR71" s="73"/>
      <c r="FKS71" s="73"/>
      <c r="FKT71" s="73"/>
      <c r="FKU71" s="73"/>
      <c r="FKV71" s="73"/>
      <c r="FKW71" s="73"/>
      <c r="FKX71" s="73"/>
      <c r="FKY71" s="73"/>
      <c r="FKZ71" s="73"/>
      <c r="FLA71" s="73"/>
      <c r="FLB71" s="73"/>
      <c r="FLC71" s="73"/>
      <c r="FLD71" s="73"/>
      <c r="FLE71" s="73"/>
      <c r="FLF71" s="73"/>
      <c r="FLG71" s="73"/>
      <c r="FLH71" s="73"/>
      <c r="FLI71" s="73"/>
      <c r="FLJ71" s="73"/>
      <c r="FLK71" s="73"/>
      <c r="FLL71" s="73"/>
      <c r="FLM71" s="73"/>
      <c r="FLN71" s="73"/>
      <c r="FLO71" s="73"/>
      <c r="FLP71" s="73"/>
      <c r="FLQ71" s="73"/>
      <c r="FLR71" s="73"/>
      <c r="FLS71" s="73"/>
      <c r="FLT71" s="73"/>
      <c r="FLU71" s="73"/>
      <c r="FLV71" s="73"/>
      <c r="FLW71" s="73"/>
      <c r="FLX71" s="73"/>
      <c r="FLY71" s="73"/>
      <c r="FLZ71" s="73"/>
      <c r="FMA71" s="73"/>
      <c r="FMB71" s="73"/>
      <c r="FMC71" s="73"/>
      <c r="FMD71" s="73"/>
      <c r="FME71" s="73"/>
      <c r="FMF71" s="73"/>
      <c r="FMG71" s="73"/>
      <c r="FMH71" s="73"/>
      <c r="FMI71" s="73"/>
      <c r="FMJ71" s="73"/>
      <c r="FMK71" s="73"/>
      <c r="FML71" s="73"/>
      <c r="FMM71" s="73"/>
      <c r="FMN71" s="73"/>
      <c r="FMO71" s="73"/>
      <c r="FMP71" s="73"/>
      <c r="FMQ71" s="73"/>
      <c r="FMR71" s="73"/>
      <c r="FMS71" s="73"/>
      <c r="FMT71" s="73"/>
      <c r="FMU71" s="73"/>
      <c r="FMV71" s="73"/>
      <c r="FMW71" s="73"/>
      <c r="FMX71" s="73"/>
      <c r="FMY71" s="73"/>
      <c r="FMZ71" s="73"/>
      <c r="FNA71" s="73"/>
      <c r="FNB71" s="73"/>
      <c r="FNC71" s="73"/>
      <c r="FND71" s="73"/>
      <c r="FNE71" s="73"/>
      <c r="FNF71" s="73"/>
      <c r="FNG71" s="73"/>
      <c r="FNH71" s="73"/>
      <c r="FNI71" s="73"/>
      <c r="FNJ71" s="73"/>
      <c r="FNK71" s="73"/>
      <c r="FNL71" s="73"/>
      <c r="FNM71" s="73"/>
      <c r="FNN71" s="73"/>
      <c r="FNO71" s="73"/>
      <c r="FNP71" s="73"/>
      <c r="FNQ71" s="73"/>
      <c r="FNR71" s="73"/>
      <c r="FNS71" s="73"/>
      <c r="FNT71" s="73"/>
      <c r="FNU71" s="73"/>
      <c r="FNV71" s="73"/>
      <c r="FNW71" s="73"/>
      <c r="FNX71" s="73"/>
      <c r="FNY71" s="73"/>
      <c r="FNZ71" s="73"/>
      <c r="FOA71" s="73"/>
      <c r="FOB71" s="73"/>
      <c r="FOC71" s="73"/>
      <c r="FOD71" s="73"/>
      <c r="FOE71" s="73"/>
      <c r="FOF71" s="73"/>
      <c r="FOG71" s="73"/>
      <c r="FOH71" s="73"/>
      <c r="FOI71" s="73"/>
      <c r="FOJ71" s="73"/>
      <c r="FOK71" s="73"/>
      <c r="FOL71" s="73"/>
      <c r="FOM71" s="73"/>
      <c r="FON71" s="73"/>
      <c r="FOO71" s="73"/>
      <c r="FOP71" s="73"/>
      <c r="FOQ71" s="73"/>
      <c r="FOR71" s="73"/>
      <c r="FOS71" s="73"/>
      <c r="FOT71" s="73"/>
      <c r="FOU71" s="73"/>
      <c r="FOV71" s="73"/>
      <c r="FOW71" s="73"/>
      <c r="FOX71" s="73"/>
      <c r="FOY71" s="73"/>
      <c r="FOZ71" s="73"/>
      <c r="FPA71" s="73"/>
      <c r="FPB71" s="73"/>
      <c r="FPC71" s="73"/>
      <c r="FPD71" s="73"/>
      <c r="FPE71" s="73"/>
      <c r="FPF71" s="73"/>
      <c r="FPG71" s="73"/>
      <c r="FPH71" s="73"/>
      <c r="FPI71" s="73"/>
      <c r="FPJ71" s="73"/>
      <c r="FPK71" s="73"/>
      <c r="FPL71" s="73"/>
      <c r="FPM71" s="73"/>
      <c r="FPN71" s="73"/>
      <c r="FPO71" s="73"/>
      <c r="FPP71" s="73"/>
      <c r="FPQ71" s="73"/>
      <c r="FPR71" s="73"/>
      <c r="FPS71" s="73"/>
      <c r="FPT71" s="73"/>
      <c r="FPU71" s="73"/>
      <c r="FPV71" s="73"/>
      <c r="FPW71" s="73"/>
      <c r="FPX71" s="73"/>
      <c r="FPY71" s="73"/>
      <c r="FPZ71" s="73"/>
      <c r="FQA71" s="73"/>
      <c r="FQB71" s="73"/>
      <c r="FQC71" s="73"/>
      <c r="FQD71" s="73"/>
      <c r="FQE71" s="73"/>
      <c r="FQF71" s="73"/>
      <c r="FQG71" s="73"/>
      <c r="FQH71" s="73"/>
      <c r="FQI71" s="73"/>
      <c r="FQJ71" s="73"/>
      <c r="FQK71" s="73"/>
      <c r="FQL71" s="73"/>
      <c r="FQM71" s="73"/>
      <c r="FQN71" s="73"/>
      <c r="FQO71" s="73"/>
      <c r="FQP71" s="73"/>
      <c r="FQQ71" s="73"/>
      <c r="FQR71" s="73"/>
      <c r="FQS71" s="73"/>
      <c r="FQT71" s="73"/>
      <c r="FQU71" s="73"/>
      <c r="FQV71" s="73"/>
      <c r="FQW71" s="73"/>
      <c r="FQX71" s="73"/>
      <c r="FQY71" s="73"/>
      <c r="FQZ71" s="73"/>
      <c r="FRA71" s="73"/>
      <c r="FRB71" s="73"/>
      <c r="FRC71" s="73"/>
      <c r="FRD71" s="73"/>
      <c r="FRE71" s="73"/>
      <c r="FRF71" s="73"/>
      <c r="FRG71" s="73"/>
      <c r="FRH71" s="73"/>
      <c r="FRI71" s="73"/>
      <c r="FRJ71" s="73"/>
      <c r="FRK71" s="73"/>
      <c r="FRL71" s="73"/>
      <c r="FRM71" s="73"/>
      <c r="FRN71" s="73"/>
      <c r="FRO71" s="73"/>
      <c r="FRP71" s="73"/>
      <c r="FRQ71" s="73"/>
      <c r="FRR71" s="73"/>
      <c r="FRS71" s="73"/>
      <c r="FRT71" s="73"/>
      <c r="FRU71" s="73"/>
      <c r="FRV71" s="73"/>
      <c r="FRW71" s="73"/>
      <c r="FRX71" s="73"/>
      <c r="FRY71" s="73"/>
      <c r="FRZ71" s="73"/>
      <c r="FSA71" s="73"/>
      <c r="FSB71" s="73"/>
      <c r="FSC71" s="73"/>
      <c r="FSD71" s="73"/>
      <c r="FSE71" s="73"/>
      <c r="FSF71" s="73"/>
      <c r="FSG71" s="73"/>
      <c r="FSH71" s="73"/>
      <c r="FSI71" s="73"/>
      <c r="FSJ71" s="73"/>
      <c r="FSK71" s="73"/>
      <c r="FSL71" s="73"/>
      <c r="FSM71" s="73"/>
      <c r="FSN71" s="73"/>
      <c r="FSO71" s="73"/>
      <c r="FSP71" s="73"/>
      <c r="FSQ71" s="73"/>
      <c r="FSR71" s="73"/>
      <c r="FSS71" s="73"/>
      <c r="FST71" s="73"/>
      <c r="FSU71" s="73"/>
      <c r="FSV71" s="73"/>
      <c r="FSW71" s="73"/>
      <c r="FSX71" s="73"/>
      <c r="FSY71" s="73"/>
      <c r="FSZ71" s="73"/>
      <c r="FTA71" s="73"/>
      <c r="FTB71" s="73"/>
      <c r="FTC71" s="73"/>
      <c r="FTD71" s="73"/>
      <c r="FTE71" s="73"/>
      <c r="FTF71" s="73"/>
      <c r="FTG71" s="73"/>
      <c r="FTH71" s="73"/>
      <c r="FTI71" s="73"/>
      <c r="FTJ71" s="73"/>
      <c r="FTK71" s="73"/>
      <c r="FTL71" s="73"/>
      <c r="FTM71" s="73"/>
      <c r="FTN71" s="73"/>
      <c r="FTO71" s="73"/>
      <c r="FTP71" s="73"/>
      <c r="FTQ71" s="73"/>
      <c r="FTR71" s="73"/>
      <c r="FTS71" s="73"/>
      <c r="FTT71" s="73"/>
      <c r="FTU71" s="73"/>
      <c r="FTV71" s="73"/>
      <c r="FTW71" s="73"/>
      <c r="FTX71" s="73"/>
      <c r="FTY71" s="73"/>
      <c r="FTZ71" s="73"/>
      <c r="FUA71" s="73"/>
      <c r="FUB71" s="73"/>
      <c r="FUC71" s="73"/>
      <c r="FUD71" s="73"/>
      <c r="FUE71" s="73"/>
      <c r="FUF71" s="73"/>
      <c r="FUG71" s="73"/>
      <c r="FUH71" s="73"/>
      <c r="FUI71" s="73"/>
      <c r="FUJ71" s="73"/>
      <c r="FUK71" s="73"/>
      <c r="FUL71" s="73"/>
      <c r="FUM71" s="73"/>
      <c r="FUN71" s="73"/>
      <c r="FUO71" s="73"/>
      <c r="FUP71" s="73"/>
      <c r="FUQ71" s="73"/>
      <c r="FUR71" s="73"/>
      <c r="FUS71" s="73"/>
      <c r="FUT71" s="73"/>
      <c r="FUU71" s="73"/>
      <c r="FUV71" s="73"/>
      <c r="FUW71" s="73"/>
      <c r="FUX71" s="73"/>
      <c r="FUY71" s="73"/>
      <c r="FUZ71" s="73"/>
      <c r="FVA71" s="73"/>
      <c r="FVB71" s="73"/>
      <c r="FVC71" s="73"/>
      <c r="FVD71" s="73"/>
      <c r="FVE71" s="73"/>
      <c r="FVF71" s="73"/>
      <c r="FVG71" s="73"/>
      <c r="FVH71" s="73"/>
      <c r="FVI71" s="73"/>
      <c r="FVJ71" s="73"/>
      <c r="FVK71" s="73"/>
      <c r="FVL71" s="73"/>
      <c r="FVM71" s="73"/>
      <c r="FVN71" s="73"/>
      <c r="FVO71" s="73"/>
      <c r="FVP71" s="73"/>
      <c r="FVQ71" s="73"/>
      <c r="FVR71" s="73"/>
      <c r="FVS71" s="73"/>
      <c r="FVT71" s="73"/>
      <c r="FVU71" s="73"/>
      <c r="FVV71" s="73"/>
      <c r="FVW71" s="73"/>
      <c r="FVX71" s="73"/>
      <c r="FVY71" s="73"/>
      <c r="FVZ71" s="73"/>
      <c r="FWA71" s="73"/>
      <c r="FWB71" s="73"/>
      <c r="FWC71" s="73"/>
      <c r="FWD71" s="73"/>
      <c r="FWE71" s="73"/>
      <c r="FWF71" s="73"/>
      <c r="FWG71" s="73"/>
      <c r="FWH71" s="73"/>
      <c r="FWI71" s="73"/>
      <c r="FWJ71" s="73"/>
      <c r="FWK71" s="73"/>
      <c r="FWL71" s="73"/>
      <c r="FWM71" s="73"/>
      <c r="FWN71" s="73"/>
      <c r="FWO71" s="73"/>
      <c r="FWP71" s="73"/>
      <c r="FWQ71" s="73"/>
      <c r="FWR71" s="73"/>
      <c r="FWS71" s="73"/>
      <c r="FWT71" s="73"/>
      <c r="FWU71" s="73"/>
      <c r="FWV71" s="73"/>
      <c r="FWW71" s="73"/>
      <c r="FWX71" s="73"/>
      <c r="FWY71" s="73"/>
      <c r="FWZ71" s="73"/>
      <c r="FXA71" s="73"/>
      <c r="FXB71" s="73"/>
      <c r="FXC71" s="73"/>
      <c r="FXD71" s="73"/>
      <c r="FXE71" s="73"/>
      <c r="FXF71" s="73"/>
      <c r="FXG71" s="73"/>
      <c r="FXH71" s="73"/>
      <c r="FXI71" s="73"/>
      <c r="FXJ71" s="73"/>
      <c r="FXK71" s="73"/>
      <c r="FXL71" s="73"/>
      <c r="FXM71" s="73"/>
      <c r="FXN71" s="73"/>
      <c r="FXO71" s="73"/>
      <c r="FXP71" s="73"/>
      <c r="FXQ71" s="73"/>
      <c r="FXR71" s="73"/>
      <c r="FXS71" s="73"/>
      <c r="FXT71" s="73"/>
      <c r="FXU71" s="73"/>
      <c r="FXV71" s="73"/>
      <c r="FXW71" s="73"/>
      <c r="FXX71" s="73"/>
      <c r="FXY71" s="73"/>
      <c r="FXZ71" s="73"/>
      <c r="FYA71" s="73"/>
      <c r="FYB71" s="73"/>
      <c r="FYC71" s="73"/>
      <c r="FYD71" s="73"/>
      <c r="FYE71" s="73"/>
      <c r="FYF71" s="73"/>
      <c r="FYG71" s="73"/>
      <c r="FYH71" s="73"/>
      <c r="FYI71" s="73"/>
      <c r="FYJ71" s="73"/>
      <c r="FYK71" s="73"/>
      <c r="FYL71" s="73"/>
      <c r="FYM71" s="73"/>
      <c r="FYN71" s="73"/>
      <c r="FYO71" s="73"/>
      <c r="FYP71" s="73"/>
      <c r="FYQ71" s="73"/>
      <c r="FYR71" s="73"/>
      <c r="FYS71" s="73"/>
      <c r="FYT71" s="73"/>
      <c r="FYU71" s="73"/>
      <c r="FYV71" s="73"/>
      <c r="FYW71" s="73"/>
      <c r="FYX71" s="73"/>
      <c r="FYY71" s="73"/>
      <c r="FYZ71" s="73"/>
      <c r="FZA71" s="73"/>
      <c r="FZB71" s="73"/>
      <c r="FZC71" s="73"/>
      <c r="FZD71" s="73"/>
      <c r="FZE71" s="73"/>
      <c r="FZF71" s="73"/>
      <c r="FZG71" s="73"/>
      <c r="FZH71" s="73"/>
      <c r="FZI71" s="73"/>
      <c r="FZJ71" s="73"/>
      <c r="FZK71" s="73"/>
      <c r="FZL71" s="73"/>
      <c r="FZM71" s="73"/>
      <c r="FZN71" s="73"/>
      <c r="FZO71" s="73"/>
      <c r="FZP71" s="73"/>
      <c r="FZQ71" s="73"/>
      <c r="FZR71" s="73"/>
      <c r="FZS71" s="73"/>
      <c r="FZT71" s="73"/>
      <c r="FZU71" s="73"/>
      <c r="FZV71" s="73"/>
      <c r="FZW71" s="73"/>
      <c r="FZX71" s="73"/>
      <c r="FZY71" s="73"/>
      <c r="FZZ71" s="73"/>
      <c r="GAA71" s="73"/>
      <c r="GAB71" s="73"/>
      <c r="GAC71" s="73"/>
      <c r="GAD71" s="73"/>
      <c r="GAE71" s="73"/>
      <c r="GAF71" s="73"/>
      <c r="GAG71" s="73"/>
      <c r="GAH71" s="73"/>
      <c r="GAI71" s="73"/>
      <c r="GAJ71" s="73"/>
      <c r="GAK71" s="73"/>
      <c r="GAL71" s="73"/>
      <c r="GAM71" s="73"/>
      <c r="GAN71" s="73"/>
      <c r="GAO71" s="73"/>
      <c r="GAP71" s="73"/>
      <c r="GAQ71" s="73"/>
      <c r="GAR71" s="73"/>
      <c r="GAS71" s="73"/>
      <c r="GAT71" s="73"/>
      <c r="GAU71" s="73"/>
      <c r="GAV71" s="73"/>
      <c r="GAW71" s="73"/>
      <c r="GAX71" s="73"/>
      <c r="GAY71" s="73"/>
      <c r="GAZ71" s="73"/>
      <c r="GBA71" s="73"/>
      <c r="GBB71" s="73"/>
      <c r="GBC71" s="73"/>
      <c r="GBD71" s="73"/>
      <c r="GBE71" s="73"/>
      <c r="GBF71" s="73"/>
      <c r="GBG71" s="73"/>
      <c r="GBH71" s="73"/>
      <c r="GBI71" s="73"/>
      <c r="GBJ71" s="73"/>
      <c r="GBK71" s="73"/>
      <c r="GBL71" s="73"/>
      <c r="GBM71" s="73"/>
      <c r="GBN71" s="73"/>
      <c r="GBO71" s="73"/>
      <c r="GBP71" s="73"/>
      <c r="GBQ71" s="73"/>
      <c r="GBR71" s="73"/>
      <c r="GBS71" s="73"/>
      <c r="GBT71" s="73"/>
      <c r="GBU71" s="73"/>
      <c r="GBV71" s="73"/>
      <c r="GBW71" s="73"/>
      <c r="GBX71" s="73"/>
      <c r="GBY71" s="73"/>
      <c r="GBZ71" s="73"/>
      <c r="GCA71" s="73"/>
      <c r="GCB71" s="73"/>
      <c r="GCC71" s="73"/>
      <c r="GCD71" s="73"/>
      <c r="GCE71" s="73"/>
      <c r="GCF71" s="73"/>
      <c r="GCG71" s="73"/>
      <c r="GCH71" s="73"/>
      <c r="GCI71" s="73"/>
      <c r="GCJ71" s="73"/>
      <c r="GCK71" s="73"/>
      <c r="GCL71" s="73"/>
      <c r="GCM71" s="73"/>
      <c r="GCN71" s="73"/>
      <c r="GCO71" s="73"/>
      <c r="GCP71" s="73"/>
      <c r="GCQ71" s="73"/>
      <c r="GCR71" s="73"/>
      <c r="GCS71" s="73"/>
      <c r="GCT71" s="73"/>
      <c r="GCU71" s="73"/>
      <c r="GCV71" s="73"/>
      <c r="GCW71" s="73"/>
      <c r="GCX71" s="73"/>
      <c r="GCY71" s="73"/>
      <c r="GCZ71" s="73"/>
      <c r="GDA71" s="73"/>
      <c r="GDB71" s="73"/>
      <c r="GDC71" s="73"/>
      <c r="GDD71" s="73"/>
      <c r="GDE71" s="73"/>
      <c r="GDF71" s="73"/>
      <c r="GDG71" s="73"/>
      <c r="GDH71" s="73"/>
      <c r="GDI71" s="73"/>
      <c r="GDJ71" s="73"/>
      <c r="GDK71" s="73"/>
      <c r="GDL71" s="73"/>
      <c r="GDM71" s="73"/>
      <c r="GDN71" s="73"/>
      <c r="GDO71" s="73"/>
      <c r="GDP71" s="73"/>
      <c r="GDQ71" s="73"/>
      <c r="GDR71" s="73"/>
      <c r="GDS71" s="73"/>
      <c r="GDT71" s="73"/>
      <c r="GDU71" s="73"/>
      <c r="GDV71" s="73"/>
      <c r="GDW71" s="73"/>
      <c r="GDX71" s="73"/>
      <c r="GDY71" s="73"/>
      <c r="GDZ71" s="73"/>
      <c r="GEA71" s="73"/>
      <c r="GEB71" s="73"/>
      <c r="GEC71" s="73"/>
      <c r="GED71" s="73"/>
      <c r="GEE71" s="73"/>
      <c r="GEF71" s="73"/>
      <c r="GEG71" s="73"/>
      <c r="GEH71" s="73"/>
      <c r="GEI71" s="73"/>
      <c r="GEJ71" s="73"/>
      <c r="GEK71" s="73"/>
      <c r="GEL71" s="73"/>
      <c r="GEM71" s="73"/>
      <c r="GEN71" s="73"/>
      <c r="GEO71" s="73"/>
      <c r="GEP71" s="73"/>
      <c r="GEQ71" s="73"/>
      <c r="GER71" s="73"/>
      <c r="GES71" s="73"/>
      <c r="GET71" s="73"/>
      <c r="GEU71" s="73"/>
      <c r="GEV71" s="73"/>
      <c r="GEW71" s="73"/>
      <c r="GEX71" s="73"/>
      <c r="GEY71" s="73"/>
      <c r="GEZ71" s="73"/>
      <c r="GFA71" s="73"/>
      <c r="GFB71" s="73"/>
      <c r="GFC71" s="73"/>
      <c r="GFD71" s="73"/>
      <c r="GFE71" s="73"/>
      <c r="GFF71" s="73"/>
      <c r="GFG71" s="73"/>
      <c r="GFH71" s="73"/>
      <c r="GFI71" s="73"/>
      <c r="GFJ71" s="73"/>
      <c r="GFK71" s="73"/>
      <c r="GFL71" s="73"/>
      <c r="GFM71" s="73"/>
      <c r="GFN71" s="73"/>
      <c r="GFO71" s="73"/>
      <c r="GFP71" s="73"/>
      <c r="GFQ71" s="73"/>
      <c r="GFR71" s="73"/>
      <c r="GFS71" s="73"/>
      <c r="GFT71" s="73"/>
      <c r="GFU71" s="73"/>
      <c r="GFV71" s="73"/>
      <c r="GFW71" s="73"/>
      <c r="GFX71" s="73"/>
      <c r="GFY71" s="73"/>
      <c r="GFZ71" s="73"/>
      <c r="GGA71" s="73"/>
      <c r="GGB71" s="73"/>
      <c r="GGC71" s="73"/>
      <c r="GGD71" s="73"/>
      <c r="GGE71" s="73"/>
      <c r="GGF71" s="73"/>
      <c r="GGG71" s="73"/>
      <c r="GGH71" s="73"/>
      <c r="GGI71" s="73"/>
      <c r="GGJ71" s="73"/>
      <c r="GGK71" s="73"/>
      <c r="GGL71" s="73"/>
      <c r="GGM71" s="73"/>
      <c r="GGN71" s="73"/>
      <c r="GGO71" s="73"/>
      <c r="GGP71" s="73"/>
      <c r="GGQ71" s="73"/>
      <c r="GGR71" s="73"/>
      <c r="GGS71" s="73"/>
      <c r="GGT71" s="73"/>
      <c r="GGU71" s="73"/>
      <c r="GGV71" s="73"/>
      <c r="GGW71" s="73"/>
      <c r="GGX71" s="73"/>
      <c r="GGY71" s="73"/>
      <c r="GGZ71" s="73"/>
      <c r="GHA71" s="73"/>
      <c r="GHB71" s="73"/>
      <c r="GHC71" s="73"/>
      <c r="GHD71" s="73"/>
      <c r="GHE71" s="73"/>
      <c r="GHF71" s="73"/>
      <c r="GHG71" s="73"/>
      <c r="GHH71" s="73"/>
      <c r="GHI71" s="73"/>
      <c r="GHJ71" s="73"/>
      <c r="GHK71" s="73"/>
      <c r="GHL71" s="73"/>
      <c r="GHM71" s="73"/>
      <c r="GHN71" s="73"/>
      <c r="GHO71" s="73"/>
      <c r="GHP71" s="73"/>
      <c r="GHQ71" s="73"/>
      <c r="GHR71" s="73"/>
      <c r="GHS71" s="73"/>
      <c r="GHT71" s="73"/>
      <c r="GHU71" s="73"/>
      <c r="GHV71" s="73"/>
      <c r="GHW71" s="73"/>
      <c r="GHX71" s="73"/>
      <c r="GHY71" s="73"/>
      <c r="GHZ71" s="73"/>
      <c r="GIA71" s="73"/>
      <c r="GIB71" s="73"/>
      <c r="GIC71" s="73"/>
      <c r="GID71" s="73"/>
      <c r="GIE71" s="73"/>
      <c r="GIF71" s="73"/>
      <c r="GIG71" s="73"/>
      <c r="GIH71" s="73"/>
      <c r="GII71" s="73"/>
      <c r="GIJ71" s="73"/>
      <c r="GIK71" s="73"/>
      <c r="GIL71" s="73"/>
      <c r="GIM71" s="73"/>
      <c r="GIN71" s="73"/>
      <c r="GIO71" s="73"/>
      <c r="GIP71" s="73"/>
      <c r="GIQ71" s="73"/>
      <c r="GIR71" s="73"/>
      <c r="GIS71" s="73"/>
      <c r="GIT71" s="73"/>
      <c r="GIU71" s="73"/>
      <c r="GIV71" s="73"/>
      <c r="GIW71" s="73"/>
      <c r="GIX71" s="73"/>
      <c r="GIY71" s="73"/>
      <c r="GIZ71" s="73"/>
      <c r="GJA71" s="73"/>
      <c r="GJB71" s="73"/>
      <c r="GJC71" s="73"/>
      <c r="GJD71" s="73"/>
      <c r="GJE71" s="73"/>
      <c r="GJF71" s="73"/>
      <c r="GJG71" s="73"/>
      <c r="GJH71" s="73"/>
      <c r="GJI71" s="73"/>
      <c r="GJJ71" s="73"/>
      <c r="GJK71" s="73"/>
      <c r="GJL71" s="73"/>
      <c r="GJM71" s="73"/>
      <c r="GJN71" s="73"/>
      <c r="GJO71" s="73"/>
      <c r="GJP71" s="73"/>
      <c r="GJQ71" s="73"/>
      <c r="GJR71" s="73"/>
      <c r="GJS71" s="73"/>
      <c r="GJT71" s="73"/>
      <c r="GJU71" s="73"/>
      <c r="GJV71" s="73"/>
      <c r="GJW71" s="73"/>
      <c r="GJX71" s="73"/>
      <c r="GJY71" s="73"/>
      <c r="GJZ71" s="73"/>
      <c r="GKA71" s="73"/>
      <c r="GKB71" s="73"/>
      <c r="GKC71" s="73"/>
      <c r="GKD71" s="73"/>
      <c r="GKE71" s="73"/>
      <c r="GKF71" s="73"/>
      <c r="GKG71" s="73"/>
      <c r="GKH71" s="73"/>
      <c r="GKI71" s="73"/>
      <c r="GKJ71" s="73"/>
      <c r="GKK71" s="73"/>
      <c r="GKL71" s="73"/>
      <c r="GKM71" s="73"/>
      <c r="GKN71" s="73"/>
      <c r="GKO71" s="73"/>
      <c r="GKP71" s="73"/>
      <c r="GKQ71" s="73"/>
      <c r="GKR71" s="73"/>
      <c r="GKS71" s="73"/>
      <c r="GKT71" s="73"/>
      <c r="GKU71" s="73"/>
      <c r="GKV71" s="73"/>
      <c r="GKW71" s="73"/>
      <c r="GKX71" s="73"/>
      <c r="GKY71" s="73"/>
      <c r="GKZ71" s="73"/>
      <c r="GLA71" s="73"/>
      <c r="GLB71" s="73"/>
      <c r="GLC71" s="73"/>
      <c r="GLD71" s="73"/>
      <c r="GLE71" s="73"/>
      <c r="GLF71" s="73"/>
      <c r="GLG71" s="73"/>
      <c r="GLH71" s="73"/>
      <c r="GLI71" s="73"/>
      <c r="GLJ71" s="73"/>
      <c r="GLK71" s="73"/>
      <c r="GLL71" s="73"/>
      <c r="GLM71" s="73"/>
      <c r="GLN71" s="73"/>
      <c r="GLO71" s="73"/>
      <c r="GLP71" s="73"/>
      <c r="GLQ71" s="73"/>
      <c r="GLR71" s="73"/>
      <c r="GLS71" s="73"/>
      <c r="GLT71" s="73"/>
      <c r="GLU71" s="73"/>
      <c r="GLV71" s="73"/>
      <c r="GLW71" s="73"/>
      <c r="GLX71" s="73"/>
      <c r="GLY71" s="73"/>
      <c r="GLZ71" s="73"/>
      <c r="GMA71" s="73"/>
      <c r="GMB71" s="73"/>
      <c r="GMC71" s="73"/>
      <c r="GMD71" s="73"/>
      <c r="GME71" s="73"/>
      <c r="GMF71" s="73"/>
      <c r="GMG71" s="73"/>
      <c r="GMH71" s="73"/>
      <c r="GMI71" s="73"/>
      <c r="GMJ71" s="73"/>
      <c r="GMK71" s="73"/>
      <c r="GML71" s="73"/>
      <c r="GMM71" s="73"/>
      <c r="GMN71" s="73"/>
      <c r="GMO71" s="73"/>
      <c r="GMP71" s="73"/>
      <c r="GMQ71" s="73"/>
      <c r="GMR71" s="73"/>
      <c r="GMS71" s="73"/>
      <c r="GMT71" s="73"/>
      <c r="GMU71" s="73"/>
      <c r="GMV71" s="73"/>
      <c r="GMW71" s="73"/>
      <c r="GMX71" s="73"/>
      <c r="GMY71" s="73"/>
      <c r="GMZ71" s="73"/>
      <c r="GNA71" s="73"/>
      <c r="GNB71" s="73"/>
      <c r="GNC71" s="73"/>
      <c r="GND71" s="73"/>
      <c r="GNE71" s="73"/>
      <c r="GNF71" s="73"/>
      <c r="GNG71" s="73"/>
      <c r="GNH71" s="73"/>
      <c r="GNI71" s="73"/>
      <c r="GNJ71" s="73"/>
      <c r="GNK71" s="73"/>
      <c r="GNL71" s="73"/>
      <c r="GNM71" s="73"/>
      <c r="GNN71" s="73"/>
      <c r="GNO71" s="73"/>
      <c r="GNP71" s="73"/>
      <c r="GNQ71" s="73"/>
      <c r="GNR71" s="73"/>
      <c r="GNS71" s="73"/>
      <c r="GNT71" s="73"/>
      <c r="GNU71" s="73"/>
      <c r="GNV71" s="73"/>
      <c r="GNW71" s="73"/>
      <c r="GNX71" s="73"/>
      <c r="GNY71" s="73"/>
      <c r="GNZ71" s="73"/>
      <c r="GOA71" s="73"/>
      <c r="GOB71" s="73"/>
      <c r="GOC71" s="73"/>
      <c r="GOD71" s="73"/>
      <c r="GOE71" s="73"/>
      <c r="GOF71" s="73"/>
      <c r="GOG71" s="73"/>
      <c r="GOH71" s="73"/>
      <c r="GOI71" s="73"/>
      <c r="GOJ71" s="73"/>
      <c r="GOK71" s="73"/>
      <c r="GOL71" s="73"/>
      <c r="GOM71" s="73"/>
      <c r="GON71" s="73"/>
      <c r="GOO71" s="73"/>
      <c r="GOP71" s="73"/>
      <c r="GOQ71" s="73"/>
      <c r="GOR71" s="73"/>
      <c r="GOS71" s="73"/>
      <c r="GOT71" s="73"/>
      <c r="GOU71" s="73"/>
      <c r="GOV71" s="73"/>
      <c r="GOW71" s="73"/>
      <c r="GOX71" s="73"/>
      <c r="GOY71" s="73"/>
      <c r="GOZ71" s="73"/>
      <c r="GPA71" s="73"/>
      <c r="GPB71" s="73"/>
      <c r="GPC71" s="73"/>
      <c r="GPD71" s="73"/>
      <c r="GPE71" s="73"/>
      <c r="GPF71" s="73"/>
      <c r="GPG71" s="73"/>
      <c r="GPH71" s="73"/>
      <c r="GPI71" s="73"/>
      <c r="GPJ71" s="73"/>
      <c r="GPK71" s="73"/>
      <c r="GPL71" s="73"/>
      <c r="GPM71" s="73"/>
      <c r="GPN71" s="73"/>
      <c r="GPO71" s="73"/>
      <c r="GPP71" s="73"/>
      <c r="GPQ71" s="73"/>
      <c r="GPR71" s="73"/>
      <c r="GPS71" s="73"/>
      <c r="GPT71" s="73"/>
      <c r="GPU71" s="73"/>
      <c r="GPV71" s="73"/>
      <c r="GPW71" s="73"/>
      <c r="GPX71" s="73"/>
      <c r="GPY71" s="73"/>
      <c r="GPZ71" s="73"/>
      <c r="GQA71" s="73"/>
      <c r="GQB71" s="73"/>
      <c r="GQC71" s="73"/>
      <c r="GQD71" s="73"/>
      <c r="GQE71" s="73"/>
      <c r="GQF71" s="73"/>
      <c r="GQG71" s="73"/>
      <c r="GQH71" s="73"/>
      <c r="GQI71" s="73"/>
      <c r="GQJ71" s="73"/>
      <c r="GQK71" s="73"/>
      <c r="GQL71" s="73"/>
      <c r="GQM71" s="73"/>
      <c r="GQN71" s="73"/>
      <c r="GQO71" s="73"/>
      <c r="GQP71" s="73"/>
      <c r="GQQ71" s="73"/>
      <c r="GQR71" s="73"/>
      <c r="GQS71" s="73"/>
      <c r="GQT71" s="73"/>
      <c r="GQU71" s="73"/>
      <c r="GQV71" s="73"/>
      <c r="GQW71" s="73"/>
      <c r="GQX71" s="73"/>
      <c r="GQY71" s="73"/>
      <c r="GQZ71" s="73"/>
      <c r="GRA71" s="73"/>
      <c r="GRB71" s="73"/>
      <c r="GRC71" s="73"/>
      <c r="GRD71" s="73"/>
      <c r="GRE71" s="73"/>
      <c r="GRF71" s="73"/>
      <c r="GRG71" s="73"/>
      <c r="GRH71" s="73"/>
      <c r="GRI71" s="73"/>
      <c r="GRJ71" s="73"/>
      <c r="GRK71" s="73"/>
      <c r="GRL71" s="73"/>
      <c r="GRM71" s="73"/>
      <c r="GRN71" s="73"/>
      <c r="GRO71" s="73"/>
      <c r="GRP71" s="73"/>
      <c r="GRQ71" s="73"/>
      <c r="GRR71" s="73"/>
      <c r="GRS71" s="73"/>
      <c r="GRT71" s="73"/>
      <c r="GRU71" s="73"/>
      <c r="GRV71" s="73"/>
      <c r="GRW71" s="73"/>
      <c r="GRX71" s="73"/>
      <c r="GRY71" s="73"/>
      <c r="GRZ71" s="73"/>
      <c r="GSA71" s="73"/>
      <c r="GSB71" s="73"/>
      <c r="GSC71" s="73"/>
      <c r="GSD71" s="73"/>
      <c r="GSE71" s="73"/>
      <c r="GSF71" s="73"/>
      <c r="GSG71" s="73"/>
      <c r="GSH71" s="73"/>
      <c r="GSI71" s="73"/>
      <c r="GSJ71" s="73"/>
      <c r="GSK71" s="73"/>
      <c r="GSL71" s="73"/>
      <c r="GSM71" s="73"/>
      <c r="GSN71" s="73"/>
      <c r="GSO71" s="73"/>
      <c r="GSP71" s="73"/>
      <c r="GSQ71" s="73"/>
      <c r="GSR71" s="73"/>
      <c r="GSS71" s="73"/>
      <c r="GST71" s="73"/>
      <c r="GSU71" s="73"/>
      <c r="GSV71" s="73"/>
      <c r="GSW71" s="73"/>
      <c r="GSX71" s="73"/>
      <c r="GSY71" s="73"/>
      <c r="GSZ71" s="73"/>
      <c r="GTA71" s="73"/>
      <c r="GTB71" s="73"/>
      <c r="GTC71" s="73"/>
      <c r="GTD71" s="73"/>
      <c r="GTE71" s="73"/>
      <c r="GTF71" s="73"/>
      <c r="GTG71" s="73"/>
      <c r="GTH71" s="73"/>
      <c r="GTI71" s="73"/>
      <c r="GTJ71" s="73"/>
      <c r="GTK71" s="73"/>
      <c r="GTL71" s="73"/>
      <c r="GTM71" s="73"/>
      <c r="GTN71" s="73"/>
      <c r="GTO71" s="73"/>
      <c r="GTP71" s="73"/>
      <c r="GTQ71" s="73"/>
      <c r="GTR71" s="73"/>
      <c r="GTS71" s="73"/>
      <c r="GTT71" s="73"/>
      <c r="GTU71" s="73"/>
      <c r="GTV71" s="73"/>
      <c r="GTW71" s="73"/>
      <c r="GTX71" s="73"/>
      <c r="GTY71" s="73"/>
      <c r="GTZ71" s="73"/>
      <c r="GUA71" s="73"/>
      <c r="GUB71" s="73"/>
      <c r="GUC71" s="73"/>
      <c r="GUD71" s="73"/>
      <c r="GUE71" s="73"/>
      <c r="GUF71" s="73"/>
      <c r="GUG71" s="73"/>
      <c r="GUH71" s="73"/>
      <c r="GUI71" s="73"/>
      <c r="GUJ71" s="73"/>
      <c r="GUK71" s="73"/>
      <c r="GUL71" s="73"/>
      <c r="GUM71" s="73"/>
      <c r="GUN71" s="73"/>
      <c r="GUO71" s="73"/>
      <c r="GUP71" s="73"/>
      <c r="GUQ71" s="73"/>
      <c r="GUR71" s="73"/>
      <c r="GUS71" s="73"/>
      <c r="GUT71" s="73"/>
      <c r="GUU71" s="73"/>
      <c r="GUV71" s="73"/>
      <c r="GUW71" s="73"/>
      <c r="GUX71" s="73"/>
      <c r="GUY71" s="73"/>
      <c r="GUZ71" s="73"/>
      <c r="GVA71" s="73"/>
      <c r="GVB71" s="73"/>
      <c r="GVC71" s="73"/>
      <c r="GVD71" s="73"/>
      <c r="GVE71" s="73"/>
      <c r="GVF71" s="73"/>
      <c r="GVG71" s="73"/>
      <c r="GVH71" s="73"/>
      <c r="GVI71" s="73"/>
      <c r="GVJ71" s="73"/>
      <c r="GVK71" s="73"/>
      <c r="GVL71" s="73"/>
      <c r="GVM71" s="73"/>
      <c r="GVN71" s="73"/>
      <c r="GVO71" s="73"/>
      <c r="GVP71" s="73"/>
      <c r="GVQ71" s="73"/>
      <c r="GVR71" s="73"/>
      <c r="GVS71" s="73"/>
      <c r="GVT71" s="73"/>
      <c r="GVU71" s="73"/>
      <c r="GVV71" s="73"/>
      <c r="GVW71" s="73"/>
      <c r="GVX71" s="73"/>
      <c r="GVY71" s="73"/>
      <c r="GVZ71" s="73"/>
      <c r="GWA71" s="73"/>
      <c r="GWB71" s="73"/>
      <c r="GWC71" s="73"/>
      <c r="GWD71" s="73"/>
      <c r="GWE71" s="73"/>
      <c r="GWF71" s="73"/>
      <c r="GWG71" s="73"/>
      <c r="GWH71" s="73"/>
      <c r="GWI71" s="73"/>
      <c r="GWJ71" s="73"/>
      <c r="GWK71" s="73"/>
      <c r="GWL71" s="73"/>
      <c r="GWM71" s="73"/>
      <c r="GWN71" s="73"/>
      <c r="GWO71" s="73"/>
      <c r="GWP71" s="73"/>
      <c r="GWQ71" s="73"/>
      <c r="GWR71" s="73"/>
      <c r="GWS71" s="73"/>
      <c r="GWT71" s="73"/>
      <c r="GWU71" s="73"/>
      <c r="GWV71" s="73"/>
      <c r="GWW71" s="73"/>
      <c r="GWX71" s="73"/>
      <c r="GWY71" s="73"/>
      <c r="GWZ71" s="73"/>
      <c r="GXA71" s="73"/>
      <c r="GXB71" s="73"/>
      <c r="GXC71" s="73"/>
      <c r="GXD71" s="73"/>
      <c r="GXE71" s="73"/>
      <c r="GXF71" s="73"/>
      <c r="GXG71" s="73"/>
      <c r="GXH71" s="73"/>
      <c r="GXI71" s="73"/>
      <c r="GXJ71" s="73"/>
      <c r="GXK71" s="73"/>
      <c r="GXL71" s="73"/>
      <c r="GXM71" s="73"/>
      <c r="GXN71" s="73"/>
      <c r="GXO71" s="73"/>
      <c r="GXP71" s="73"/>
      <c r="GXQ71" s="73"/>
      <c r="GXR71" s="73"/>
      <c r="GXS71" s="73"/>
      <c r="GXT71" s="73"/>
      <c r="GXU71" s="73"/>
      <c r="GXV71" s="73"/>
      <c r="GXW71" s="73"/>
      <c r="GXX71" s="73"/>
      <c r="GXY71" s="73"/>
      <c r="GXZ71" s="73"/>
      <c r="GYA71" s="73"/>
      <c r="GYB71" s="73"/>
      <c r="GYC71" s="73"/>
      <c r="GYD71" s="73"/>
      <c r="GYE71" s="73"/>
      <c r="GYF71" s="73"/>
      <c r="GYG71" s="73"/>
      <c r="GYH71" s="73"/>
      <c r="GYI71" s="73"/>
      <c r="GYJ71" s="73"/>
      <c r="GYK71" s="73"/>
      <c r="GYL71" s="73"/>
      <c r="GYM71" s="73"/>
      <c r="GYN71" s="73"/>
      <c r="GYO71" s="73"/>
      <c r="GYP71" s="73"/>
      <c r="GYQ71" s="73"/>
      <c r="GYR71" s="73"/>
      <c r="GYS71" s="73"/>
      <c r="GYT71" s="73"/>
      <c r="GYU71" s="73"/>
      <c r="GYV71" s="73"/>
      <c r="GYW71" s="73"/>
      <c r="GYX71" s="73"/>
      <c r="GYY71" s="73"/>
      <c r="GYZ71" s="73"/>
      <c r="GZA71" s="73"/>
      <c r="GZB71" s="73"/>
      <c r="GZC71" s="73"/>
      <c r="GZD71" s="73"/>
      <c r="GZE71" s="73"/>
      <c r="GZF71" s="73"/>
      <c r="GZG71" s="73"/>
      <c r="GZH71" s="73"/>
      <c r="GZI71" s="73"/>
      <c r="GZJ71" s="73"/>
      <c r="GZK71" s="73"/>
      <c r="GZL71" s="73"/>
      <c r="GZM71" s="73"/>
      <c r="GZN71" s="73"/>
      <c r="GZO71" s="73"/>
      <c r="GZP71" s="73"/>
      <c r="GZQ71" s="73"/>
      <c r="GZR71" s="73"/>
      <c r="GZS71" s="73"/>
      <c r="GZT71" s="73"/>
      <c r="GZU71" s="73"/>
      <c r="GZV71" s="73"/>
      <c r="GZW71" s="73"/>
      <c r="GZX71" s="73"/>
      <c r="GZY71" s="73"/>
      <c r="GZZ71" s="73"/>
      <c r="HAA71" s="73"/>
      <c r="HAB71" s="73"/>
      <c r="HAC71" s="73"/>
      <c r="HAD71" s="73"/>
      <c r="HAE71" s="73"/>
      <c r="HAF71" s="73"/>
      <c r="HAG71" s="73"/>
      <c r="HAH71" s="73"/>
      <c r="HAI71" s="73"/>
      <c r="HAJ71" s="73"/>
      <c r="HAK71" s="73"/>
      <c r="HAL71" s="73"/>
      <c r="HAM71" s="73"/>
      <c r="HAN71" s="73"/>
      <c r="HAO71" s="73"/>
      <c r="HAP71" s="73"/>
      <c r="HAQ71" s="73"/>
      <c r="HAR71" s="73"/>
      <c r="HAS71" s="73"/>
      <c r="HAT71" s="73"/>
      <c r="HAU71" s="73"/>
      <c r="HAV71" s="73"/>
      <c r="HAW71" s="73"/>
      <c r="HAX71" s="73"/>
      <c r="HAY71" s="73"/>
      <c r="HAZ71" s="73"/>
      <c r="HBA71" s="73"/>
      <c r="HBB71" s="73"/>
      <c r="HBC71" s="73"/>
      <c r="HBD71" s="73"/>
      <c r="HBE71" s="73"/>
      <c r="HBF71" s="73"/>
      <c r="HBG71" s="73"/>
      <c r="HBH71" s="73"/>
      <c r="HBI71" s="73"/>
      <c r="HBJ71" s="73"/>
      <c r="HBK71" s="73"/>
      <c r="HBL71" s="73"/>
      <c r="HBM71" s="73"/>
      <c r="HBN71" s="73"/>
      <c r="HBO71" s="73"/>
      <c r="HBP71" s="73"/>
      <c r="HBQ71" s="73"/>
      <c r="HBR71" s="73"/>
      <c r="HBS71" s="73"/>
      <c r="HBT71" s="73"/>
      <c r="HBU71" s="73"/>
      <c r="HBV71" s="73"/>
      <c r="HBW71" s="73"/>
      <c r="HBX71" s="73"/>
      <c r="HBY71" s="73"/>
      <c r="HBZ71" s="73"/>
      <c r="HCA71" s="73"/>
      <c r="HCB71" s="73"/>
      <c r="HCC71" s="73"/>
      <c r="HCD71" s="73"/>
      <c r="HCE71" s="73"/>
      <c r="HCF71" s="73"/>
      <c r="HCG71" s="73"/>
      <c r="HCH71" s="73"/>
      <c r="HCI71" s="73"/>
      <c r="HCJ71" s="73"/>
      <c r="HCK71" s="73"/>
      <c r="HCL71" s="73"/>
      <c r="HCM71" s="73"/>
      <c r="HCN71" s="73"/>
      <c r="HCO71" s="73"/>
      <c r="HCP71" s="73"/>
      <c r="HCQ71" s="73"/>
      <c r="HCR71" s="73"/>
      <c r="HCS71" s="73"/>
      <c r="HCT71" s="73"/>
      <c r="HCU71" s="73"/>
      <c r="HCV71" s="73"/>
      <c r="HCW71" s="73"/>
      <c r="HCX71" s="73"/>
      <c r="HCY71" s="73"/>
      <c r="HCZ71" s="73"/>
      <c r="HDA71" s="73"/>
      <c r="HDB71" s="73"/>
      <c r="HDC71" s="73"/>
      <c r="HDD71" s="73"/>
      <c r="HDE71" s="73"/>
      <c r="HDF71" s="73"/>
      <c r="HDG71" s="73"/>
      <c r="HDH71" s="73"/>
      <c r="HDI71" s="73"/>
      <c r="HDJ71" s="73"/>
      <c r="HDK71" s="73"/>
      <c r="HDL71" s="73"/>
      <c r="HDM71" s="73"/>
      <c r="HDN71" s="73"/>
      <c r="HDO71" s="73"/>
      <c r="HDP71" s="73"/>
      <c r="HDQ71" s="73"/>
      <c r="HDR71" s="73"/>
      <c r="HDS71" s="73"/>
      <c r="HDT71" s="73"/>
      <c r="HDU71" s="73"/>
      <c r="HDV71" s="73"/>
      <c r="HDW71" s="73"/>
      <c r="HDX71" s="73"/>
      <c r="HDY71" s="73"/>
      <c r="HDZ71" s="73"/>
      <c r="HEA71" s="73"/>
      <c r="HEB71" s="73"/>
      <c r="HEC71" s="73"/>
      <c r="HED71" s="73"/>
      <c r="HEE71" s="73"/>
      <c r="HEF71" s="73"/>
      <c r="HEG71" s="73"/>
      <c r="HEH71" s="73"/>
      <c r="HEI71" s="73"/>
      <c r="HEJ71" s="73"/>
      <c r="HEK71" s="73"/>
      <c r="HEL71" s="73"/>
      <c r="HEM71" s="73"/>
      <c r="HEN71" s="73"/>
      <c r="HEO71" s="73"/>
      <c r="HEP71" s="73"/>
      <c r="HEQ71" s="73"/>
      <c r="HER71" s="73"/>
      <c r="HES71" s="73"/>
      <c r="HET71" s="73"/>
      <c r="HEU71" s="73"/>
      <c r="HEV71" s="73"/>
      <c r="HEW71" s="73"/>
      <c r="HEX71" s="73"/>
      <c r="HEY71" s="73"/>
      <c r="HEZ71" s="73"/>
      <c r="HFA71" s="73"/>
      <c r="HFB71" s="73"/>
      <c r="HFC71" s="73"/>
      <c r="HFD71" s="73"/>
      <c r="HFE71" s="73"/>
      <c r="HFF71" s="73"/>
      <c r="HFG71" s="73"/>
      <c r="HFH71" s="73"/>
      <c r="HFI71" s="73"/>
      <c r="HFJ71" s="73"/>
      <c r="HFK71" s="73"/>
      <c r="HFL71" s="73"/>
      <c r="HFM71" s="73"/>
      <c r="HFN71" s="73"/>
      <c r="HFO71" s="73"/>
      <c r="HFP71" s="73"/>
      <c r="HFQ71" s="73"/>
      <c r="HFR71" s="73"/>
      <c r="HFS71" s="73"/>
      <c r="HFT71" s="73"/>
      <c r="HFU71" s="73"/>
      <c r="HFV71" s="73"/>
      <c r="HFW71" s="73"/>
      <c r="HFX71" s="73"/>
      <c r="HFY71" s="73"/>
      <c r="HFZ71" s="73"/>
      <c r="HGA71" s="73"/>
      <c r="HGB71" s="73"/>
      <c r="HGC71" s="73"/>
      <c r="HGD71" s="73"/>
      <c r="HGE71" s="73"/>
      <c r="HGF71" s="73"/>
      <c r="HGG71" s="73"/>
      <c r="HGH71" s="73"/>
      <c r="HGI71" s="73"/>
      <c r="HGJ71" s="73"/>
      <c r="HGK71" s="73"/>
      <c r="HGL71" s="73"/>
      <c r="HGM71" s="73"/>
      <c r="HGN71" s="73"/>
      <c r="HGO71" s="73"/>
      <c r="HGP71" s="73"/>
      <c r="HGQ71" s="73"/>
      <c r="HGR71" s="73"/>
      <c r="HGS71" s="73"/>
      <c r="HGT71" s="73"/>
      <c r="HGU71" s="73"/>
      <c r="HGV71" s="73"/>
      <c r="HGW71" s="73"/>
      <c r="HGX71" s="73"/>
      <c r="HGY71" s="73"/>
      <c r="HGZ71" s="73"/>
      <c r="HHA71" s="73"/>
      <c r="HHB71" s="73"/>
      <c r="HHC71" s="73"/>
      <c r="HHD71" s="73"/>
      <c r="HHE71" s="73"/>
      <c r="HHF71" s="73"/>
      <c r="HHG71" s="73"/>
      <c r="HHH71" s="73"/>
      <c r="HHI71" s="73"/>
      <c r="HHJ71" s="73"/>
      <c r="HHK71" s="73"/>
      <c r="HHL71" s="73"/>
      <c r="HHM71" s="73"/>
      <c r="HHN71" s="73"/>
      <c r="HHO71" s="73"/>
      <c r="HHP71" s="73"/>
      <c r="HHQ71" s="73"/>
      <c r="HHR71" s="73"/>
      <c r="HHS71" s="73"/>
      <c r="HHT71" s="73"/>
      <c r="HHU71" s="73"/>
      <c r="HHV71" s="73"/>
      <c r="HHW71" s="73"/>
      <c r="HHX71" s="73"/>
      <c r="HHY71" s="73"/>
      <c r="HHZ71" s="73"/>
      <c r="HIA71" s="73"/>
      <c r="HIB71" s="73"/>
      <c r="HIC71" s="73"/>
      <c r="HID71" s="73"/>
      <c r="HIE71" s="73"/>
      <c r="HIF71" s="73"/>
      <c r="HIG71" s="73"/>
      <c r="HIH71" s="73"/>
      <c r="HII71" s="73"/>
      <c r="HIJ71" s="73"/>
      <c r="HIK71" s="73"/>
      <c r="HIL71" s="73"/>
      <c r="HIM71" s="73"/>
      <c r="HIN71" s="73"/>
      <c r="HIO71" s="73"/>
      <c r="HIP71" s="73"/>
      <c r="HIQ71" s="73"/>
      <c r="HIR71" s="73"/>
      <c r="HIS71" s="73"/>
      <c r="HIT71" s="73"/>
      <c r="HIU71" s="73"/>
      <c r="HIV71" s="73"/>
      <c r="HIW71" s="73"/>
      <c r="HIX71" s="73"/>
      <c r="HIY71" s="73"/>
      <c r="HIZ71" s="73"/>
      <c r="HJA71" s="73"/>
      <c r="HJB71" s="73"/>
      <c r="HJC71" s="73"/>
      <c r="HJD71" s="73"/>
      <c r="HJE71" s="73"/>
      <c r="HJF71" s="73"/>
      <c r="HJG71" s="73"/>
      <c r="HJH71" s="73"/>
      <c r="HJI71" s="73"/>
      <c r="HJJ71" s="73"/>
      <c r="HJK71" s="73"/>
      <c r="HJL71" s="73"/>
      <c r="HJM71" s="73"/>
      <c r="HJN71" s="73"/>
      <c r="HJO71" s="73"/>
      <c r="HJP71" s="73"/>
      <c r="HJQ71" s="73"/>
      <c r="HJR71" s="73"/>
      <c r="HJS71" s="73"/>
      <c r="HJT71" s="73"/>
      <c r="HJU71" s="73"/>
      <c r="HJV71" s="73"/>
      <c r="HJW71" s="73"/>
      <c r="HJX71" s="73"/>
      <c r="HJY71" s="73"/>
      <c r="HJZ71" s="73"/>
      <c r="HKA71" s="73"/>
      <c r="HKB71" s="73"/>
      <c r="HKC71" s="73"/>
      <c r="HKD71" s="73"/>
      <c r="HKE71" s="73"/>
      <c r="HKF71" s="73"/>
      <c r="HKG71" s="73"/>
      <c r="HKH71" s="73"/>
      <c r="HKI71" s="73"/>
      <c r="HKJ71" s="73"/>
      <c r="HKK71" s="73"/>
      <c r="HKL71" s="73"/>
      <c r="HKM71" s="73"/>
      <c r="HKN71" s="73"/>
      <c r="HKO71" s="73"/>
      <c r="HKP71" s="73"/>
      <c r="HKQ71" s="73"/>
      <c r="HKR71" s="73"/>
      <c r="HKS71" s="73"/>
      <c r="HKT71" s="73"/>
      <c r="HKU71" s="73"/>
      <c r="HKV71" s="73"/>
      <c r="HKW71" s="73"/>
      <c r="HKX71" s="73"/>
      <c r="HKY71" s="73"/>
      <c r="HKZ71" s="73"/>
      <c r="HLA71" s="73"/>
      <c r="HLB71" s="73"/>
      <c r="HLC71" s="73"/>
      <c r="HLD71" s="73"/>
      <c r="HLE71" s="73"/>
      <c r="HLF71" s="73"/>
      <c r="HLG71" s="73"/>
      <c r="HLH71" s="73"/>
      <c r="HLI71" s="73"/>
      <c r="HLJ71" s="73"/>
      <c r="HLK71" s="73"/>
      <c r="HLL71" s="73"/>
      <c r="HLM71" s="73"/>
      <c r="HLN71" s="73"/>
      <c r="HLO71" s="73"/>
      <c r="HLP71" s="73"/>
      <c r="HLQ71" s="73"/>
      <c r="HLR71" s="73"/>
      <c r="HLS71" s="73"/>
      <c r="HLT71" s="73"/>
      <c r="HLU71" s="73"/>
      <c r="HLV71" s="73"/>
      <c r="HLW71" s="73"/>
      <c r="HLX71" s="73"/>
      <c r="HLY71" s="73"/>
      <c r="HLZ71" s="73"/>
      <c r="HMA71" s="73"/>
      <c r="HMB71" s="73"/>
      <c r="HMC71" s="73"/>
      <c r="HMD71" s="73"/>
      <c r="HME71" s="73"/>
      <c r="HMF71" s="73"/>
      <c r="HMG71" s="73"/>
      <c r="HMH71" s="73"/>
      <c r="HMI71" s="73"/>
      <c r="HMJ71" s="73"/>
      <c r="HMK71" s="73"/>
      <c r="HML71" s="73"/>
      <c r="HMM71" s="73"/>
      <c r="HMN71" s="73"/>
      <c r="HMO71" s="73"/>
      <c r="HMP71" s="73"/>
      <c r="HMQ71" s="73"/>
      <c r="HMR71" s="73"/>
      <c r="HMS71" s="73"/>
      <c r="HMT71" s="73"/>
      <c r="HMU71" s="73"/>
      <c r="HMV71" s="73"/>
      <c r="HMW71" s="73"/>
      <c r="HMX71" s="73"/>
      <c r="HMY71" s="73"/>
      <c r="HMZ71" s="73"/>
      <c r="HNA71" s="73"/>
      <c r="HNB71" s="73"/>
      <c r="HNC71" s="73"/>
      <c r="HND71" s="73"/>
      <c r="HNE71" s="73"/>
      <c r="HNF71" s="73"/>
      <c r="HNG71" s="73"/>
      <c r="HNH71" s="73"/>
      <c r="HNI71" s="73"/>
      <c r="HNJ71" s="73"/>
      <c r="HNK71" s="73"/>
      <c r="HNL71" s="73"/>
      <c r="HNM71" s="73"/>
      <c r="HNN71" s="73"/>
      <c r="HNO71" s="73"/>
      <c r="HNP71" s="73"/>
      <c r="HNQ71" s="73"/>
      <c r="HNR71" s="73"/>
      <c r="HNS71" s="73"/>
      <c r="HNT71" s="73"/>
      <c r="HNU71" s="73"/>
      <c r="HNV71" s="73"/>
      <c r="HNW71" s="73"/>
      <c r="HNX71" s="73"/>
      <c r="HNY71" s="73"/>
      <c r="HNZ71" s="73"/>
      <c r="HOA71" s="73"/>
      <c r="HOB71" s="73"/>
      <c r="HOC71" s="73"/>
      <c r="HOD71" s="73"/>
      <c r="HOE71" s="73"/>
      <c r="HOF71" s="73"/>
      <c r="HOG71" s="73"/>
      <c r="HOH71" s="73"/>
      <c r="HOI71" s="73"/>
      <c r="HOJ71" s="73"/>
      <c r="HOK71" s="73"/>
      <c r="HOL71" s="73"/>
      <c r="HOM71" s="73"/>
      <c r="HON71" s="73"/>
      <c r="HOO71" s="73"/>
      <c r="HOP71" s="73"/>
      <c r="HOQ71" s="73"/>
      <c r="HOR71" s="73"/>
      <c r="HOS71" s="73"/>
      <c r="HOT71" s="73"/>
      <c r="HOU71" s="73"/>
      <c r="HOV71" s="73"/>
      <c r="HOW71" s="73"/>
      <c r="HOX71" s="73"/>
      <c r="HOY71" s="73"/>
      <c r="HOZ71" s="73"/>
      <c r="HPA71" s="73"/>
      <c r="HPB71" s="73"/>
      <c r="HPC71" s="73"/>
      <c r="HPD71" s="73"/>
      <c r="HPE71" s="73"/>
      <c r="HPF71" s="73"/>
      <c r="HPG71" s="73"/>
      <c r="HPH71" s="73"/>
      <c r="HPI71" s="73"/>
      <c r="HPJ71" s="73"/>
      <c r="HPK71" s="73"/>
      <c r="HPL71" s="73"/>
      <c r="HPM71" s="73"/>
      <c r="HPN71" s="73"/>
      <c r="HPO71" s="73"/>
      <c r="HPP71" s="73"/>
      <c r="HPQ71" s="73"/>
      <c r="HPR71" s="73"/>
      <c r="HPS71" s="73"/>
      <c r="HPT71" s="73"/>
      <c r="HPU71" s="73"/>
      <c r="HPV71" s="73"/>
      <c r="HPW71" s="73"/>
      <c r="HPX71" s="73"/>
      <c r="HPY71" s="73"/>
      <c r="HPZ71" s="73"/>
      <c r="HQA71" s="73"/>
      <c r="HQB71" s="73"/>
      <c r="HQC71" s="73"/>
      <c r="HQD71" s="73"/>
      <c r="HQE71" s="73"/>
      <c r="HQF71" s="73"/>
      <c r="HQG71" s="73"/>
      <c r="HQH71" s="73"/>
      <c r="HQI71" s="73"/>
      <c r="HQJ71" s="73"/>
      <c r="HQK71" s="73"/>
      <c r="HQL71" s="73"/>
      <c r="HQM71" s="73"/>
      <c r="HQN71" s="73"/>
      <c r="HQO71" s="73"/>
      <c r="HQP71" s="73"/>
      <c r="HQQ71" s="73"/>
      <c r="HQR71" s="73"/>
      <c r="HQS71" s="73"/>
      <c r="HQT71" s="73"/>
      <c r="HQU71" s="73"/>
      <c r="HQV71" s="73"/>
      <c r="HQW71" s="73"/>
      <c r="HQX71" s="73"/>
      <c r="HQY71" s="73"/>
      <c r="HQZ71" s="73"/>
      <c r="HRA71" s="73"/>
      <c r="HRB71" s="73"/>
      <c r="HRC71" s="73"/>
      <c r="HRD71" s="73"/>
      <c r="HRE71" s="73"/>
      <c r="HRF71" s="73"/>
      <c r="HRG71" s="73"/>
      <c r="HRH71" s="73"/>
      <c r="HRI71" s="73"/>
      <c r="HRJ71" s="73"/>
      <c r="HRK71" s="73"/>
      <c r="HRL71" s="73"/>
      <c r="HRM71" s="73"/>
      <c r="HRN71" s="73"/>
      <c r="HRO71" s="73"/>
      <c r="HRP71" s="73"/>
      <c r="HRQ71" s="73"/>
      <c r="HRR71" s="73"/>
      <c r="HRS71" s="73"/>
      <c r="HRT71" s="73"/>
      <c r="HRU71" s="73"/>
      <c r="HRV71" s="73"/>
      <c r="HRW71" s="73"/>
      <c r="HRX71" s="73"/>
      <c r="HRY71" s="73"/>
      <c r="HRZ71" s="73"/>
      <c r="HSA71" s="73"/>
      <c r="HSB71" s="73"/>
      <c r="HSC71" s="73"/>
      <c r="HSD71" s="73"/>
      <c r="HSE71" s="73"/>
      <c r="HSF71" s="73"/>
      <c r="HSG71" s="73"/>
      <c r="HSH71" s="73"/>
      <c r="HSI71" s="73"/>
      <c r="HSJ71" s="73"/>
      <c r="HSK71" s="73"/>
      <c r="HSL71" s="73"/>
      <c r="HSM71" s="73"/>
      <c r="HSN71" s="73"/>
      <c r="HSO71" s="73"/>
      <c r="HSP71" s="73"/>
      <c r="HSQ71" s="73"/>
      <c r="HSR71" s="73"/>
      <c r="HSS71" s="73"/>
      <c r="HST71" s="73"/>
      <c r="HSU71" s="73"/>
      <c r="HSV71" s="73"/>
      <c r="HSW71" s="73"/>
      <c r="HSX71" s="73"/>
      <c r="HSY71" s="73"/>
      <c r="HSZ71" s="73"/>
      <c r="HTA71" s="73"/>
      <c r="HTB71" s="73"/>
      <c r="HTC71" s="73"/>
      <c r="HTD71" s="73"/>
      <c r="HTE71" s="73"/>
      <c r="HTF71" s="73"/>
      <c r="HTG71" s="73"/>
      <c r="HTH71" s="73"/>
      <c r="HTI71" s="73"/>
      <c r="HTJ71" s="73"/>
      <c r="HTK71" s="73"/>
      <c r="HTL71" s="73"/>
      <c r="HTM71" s="73"/>
      <c r="HTN71" s="73"/>
      <c r="HTO71" s="73"/>
      <c r="HTP71" s="73"/>
      <c r="HTQ71" s="73"/>
      <c r="HTR71" s="73"/>
      <c r="HTS71" s="73"/>
      <c r="HTT71" s="73"/>
      <c r="HTU71" s="73"/>
      <c r="HTV71" s="73"/>
      <c r="HTW71" s="73"/>
      <c r="HTX71" s="73"/>
      <c r="HTY71" s="73"/>
      <c r="HTZ71" s="73"/>
      <c r="HUA71" s="73"/>
      <c r="HUB71" s="73"/>
      <c r="HUC71" s="73"/>
      <c r="HUD71" s="73"/>
      <c r="HUE71" s="73"/>
      <c r="HUF71" s="73"/>
      <c r="HUG71" s="73"/>
      <c r="HUH71" s="73"/>
      <c r="HUI71" s="73"/>
      <c r="HUJ71" s="73"/>
      <c r="HUK71" s="73"/>
      <c r="HUL71" s="73"/>
      <c r="HUM71" s="73"/>
      <c r="HUN71" s="73"/>
      <c r="HUO71" s="73"/>
      <c r="HUP71" s="73"/>
      <c r="HUQ71" s="73"/>
      <c r="HUR71" s="73"/>
      <c r="HUS71" s="73"/>
      <c r="HUT71" s="73"/>
      <c r="HUU71" s="73"/>
      <c r="HUV71" s="73"/>
      <c r="HUW71" s="73"/>
      <c r="HUX71" s="73"/>
      <c r="HUY71" s="73"/>
      <c r="HUZ71" s="73"/>
      <c r="HVA71" s="73"/>
      <c r="HVB71" s="73"/>
      <c r="HVC71" s="73"/>
      <c r="HVD71" s="73"/>
      <c r="HVE71" s="73"/>
      <c r="HVF71" s="73"/>
      <c r="HVG71" s="73"/>
      <c r="HVH71" s="73"/>
      <c r="HVI71" s="73"/>
      <c r="HVJ71" s="73"/>
      <c r="HVK71" s="73"/>
      <c r="HVL71" s="73"/>
      <c r="HVM71" s="73"/>
      <c r="HVN71" s="73"/>
      <c r="HVO71" s="73"/>
      <c r="HVP71" s="73"/>
      <c r="HVQ71" s="73"/>
      <c r="HVR71" s="73"/>
      <c r="HVS71" s="73"/>
      <c r="HVT71" s="73"/>
      <c r="HVU71" s="73"/>
      <c r="HVV71" s="73"/>
      <c r="HVW71" s="73"/>
      <c r="HVX71" s="73"/>
      <c r="HVY71" s="73"/>
      <c r="HVZ71" s="73"/>
      <c r="HWA71" s="73"/>
      <c r="HWB71" s="73"/>
      <c r="HWC71" s="73"/>
      <c r="HWD71" s="73"/>
      <c r="HWE71" s="73"/>
      <c r="HWF71" s="73"/>
      <c r="HWG71" s="73"/>
      <c r="HWH71" s="73"/>
      <c r="HWI71" s="73"/>
      <c r="HWJ71" s="73"/>
      <c r="HWK71" s="73"/>
      <c r="HWL71" s="73"/>
      <c r="HWM71" s="73"/>
      <c r="HWN71" s="73"/>
      <c r="HWO71" s="73"/>
      <c r="HWP71" s="73"/>
      <c r="HWQ71" s="73"/>
      <c r="HWR71" s="73"/>
      <c r="HWS71" s="73"/>
      <c r="HWT71" s="73"/>
      <c r="HWU71" s="73"/>
      <c r="HWV71" s="73"/>
      <c r="HWW71" s="73"/>
      <c r="HWX71" s="73"/>
      <c r="HWY71" s="73"/>
      <c r="HWZ71" s="73"/>
      <c r="HXA71" s="73"/>
      <c r="HXB71" s="73"/>
      <c r="HXC71" s="73"/>
      <c r="HXD71" s="73"/>
      <c r="HXE71" s="73"/>
      <c r="HXF71" s="73"/>
      <c r="HXG71" s="73"/>
      <c r="HXH71" s="73"/>
      <c r="HXI71" s="73"/>
      <c r="HXJ71" s="73"/>
      <c r="HXK71" s="73"/>
      <c r="HXL71" s="73"/>
      <c r="HXM71" s="73"/>
      <c r="HXN71" s="73"/>
      <c r="HXO71" s="73"/>
      <c r="HXP71" s="73"/>
      <c r="HXQ71" s="73"/>
      <c r="HXR71" s="73"/>
      <c r="HXS71" s="73"/>
      <c r="HXT71" s="73"/>
      <c r="HXU71" s="73"/>
      <c r="HXV71" s="73"/>
      <c r="HXW71" s="73"/>
      <c r="HXX71" s="73"/>
      <c r="HXY71" s="73"/>
      <c r="HXZ71" s="73"/>
      <c r="HYA71" s="73"/>
      <c r="HYB71" s="73"/>
      <c r="HYC71" s="73"/>
      <c r="HYD71" s="73"/>
      <c r="HYE71" s="73"/>
      <c r="HYF71" s="73"/>
      <c r="HYG71" s="73"/>
      <c r="HYH71" s="73"/>
      <c r="HYI71" s="73"/>
      <c r="HYJ71" s="73"/>
      <c r="HYK71" s="73"/>
      <c r="HYL71" s="73"/>
      <c r="HYM71" s="73"/>
      <c r="HYN71" s="73"/>
      <c r="HYO71" s="73"/>
      <c r="HYP71" s="73"/>
      <c r="HYQ71" s="73"/>
      <c r="HYR71" s="73"/>
      <c r="HYS71" s="73"/>
      <c r="HYT71" s="73"/>
      <c r="HYU71" s="73"/>
      <c r="HYV71" s="73"/>
      <c r="HYW71" s="73"/>
      <c r="HYX71" s="73"/>
      <c r="HYY71" s="73"/>
      <c r="HYZ71" s="73"/>
      <c r="HZA71" s="73"/>
      <c r="HZB71" s="73"/>
      <c r="HZC71" s="73"/>
      <c r="HZD71" s="73"/>
      <c r="HZE71" s="73"/>
      <c r="HZF71" s="73"/>
      <c r="HZG71" s="73"/>
      <c r="HZH71" s="73"/>
      <c r="HZI71" s="73"/>
      <c r="HZJ71" s="73"/>
      <c r="HZK71" s="73"/>
      <c r="HZL71" s="73"/>
      <c r="HZM71" s="73"/>
      <c r="HZN71" s="73"/>
      <c r="HZO71" s="73"/>
      <c r="HZP71" s="73"/>
      <c r="HZQ71" s="73"/>
      <c r="HZR71" s="73"/>
      <c r="HZS71" s="73"/>
      <c r="HZT71" s="73"/>
      <c r="HZU71" s="73"/>
      <c r="HZV71" s="73"/>
      <c r="HZW71" s="73"/>
      <c r="HZX71" s="73"/>
      <c r="HZY71" s="73"/>
      <c r="HZZ71" s="73"/>
      <c r="IAA71" s="73"/>
      <c r="IAB71" s="73"/>
      <c r="IAC71" s="73"/>
      <c r="IAD71" s="73"/>
      <c r="IAE71" s="73"/>
      <c r="IAF71" s="73"/>
      <c r="IAG71" s="73"/>
      <c r="IAH71" s="73"/>
      <c r="IAI71" s="73"/>
      <c r="IAJ71" s="73"/>
      <c r="IAK71" s="73"/>
      <c r="IAL71" s="73"/>
      <c r="IAM71" s="73"/>
      <c r="IAN71" s="73"/>
      <c r="IAO71" s="73"/>
      <c r="IAP71" s="73"/>
      <c r="IAQ71" s="73"/>
      <c r="IAR71" s="73"/>
      <c r="IAS71" s="73"/>
      <c r="IAT71" s="73"/>
      <c r="IAU71" s="73"/>
      <c r="IAV71" s="73"/>
      <c r="IAW71" s="73"/>
      <c r="IAX71" s="73"/>
      <c r="IAY71" s="73"/>
      <c r="IAZ71" s="73"/>
      <c r="IBA71" s="73"/>
      <c r="IBB71" s="73"/>
      <c r="IBC71" s="73"/>
      <c r="IBD71" s="73"/>
      <c r="IBE71" s="73"/>
      <c r="IBF71" s="73"/>
      <c r="IBG71" s="73"/>
      <c r="IBH71" s="73"/>
      <c r="IBI71" s="73"/>
      <c r="IBJ71" s="73"/>
      <c r="IBK71" s="73"/>
      <c r="IBL71" s="73"/>
      <c r="IBM71" s="73"/>
      <c r="IBN71" s="73"/>
      <c r="IBO71" s="73"/>
      <c r="IBP71" s="73"/>
      <c r="IBQ71" s="73"/>
      <c r="IBR71" s="73"/>
      <c r="IBS71" s="73"/>
      <c r="IBT71" s="73"/>
      <c r="IBU71" s="73"/>
      <c r="IBV71" s="73"/>
      <c r="IBW71" s="73"/>
      <c r="IBX71" s="73"/>
      <c r="IBY71" s="73"/>
      <c r="IBZ71" s="73"/>
      <c r="ICA71" s="73"/>
      <c r="ICB71" s="73"/>
      <c r="ICC71" s="73"/>
      <c r="ICD71" s="73"/>
      <c r="ICE71" s="73"/>
      <c r="ICF71" s="73"/>
      <c r="ICG71" s="73"/>
      <c r="ICH71" s="73"/>
      <c r="ICI71" s="73"/>
      <c r="ICJ71" s="73"/>
      <c r="ICK71" s="73"/>
      <c r="ICL71" s="73"/>
      <c r="ICM71" s="73"/>
      <c r="ICN71" s="73"/>
      <c r="ICO71" s="73"/>
      <c r="ICP71" s="73"/>
      <c r="ICQ71" s="73"/>
      <c r="ICR71" s="73"/>
      <c r="ICS71" s="73"/>
      <c r="ICT71" s="73"/>
      <c r="ICU71" s="73"/>
      <c r="ICV71" s="73"/>
      <c r="ICW71" s="73"/>
      <c r="ICX71" s="73"/>
      <c r="ICY71" s="73"/>
      <c r="ICZ71" s="73"/>
      <c r="IDA71" s="73"/>
      <c r="IDB71" s="73"/>
      <c r="IDC71" s="73"/>
      <c r="IDD71" s="73"/>
      <c r="IDE71" s="73"/>
      <c r="IDF71" s="73"/>
      <c r="IDG71" s="73"/>
      <c r="IDH71" s="73"/>
      <c r="IDI71" s="73"/>
      <c r="IDJ71" s="73"/>
      <c r="IDK71" s="73"/>
      <c r="IDL71" s="73"/>
      <c r="IDM71" s="73"/>
      <c r="IDN71" s="73"/>
      <c r="IDO71" s="73"/>
      <c r="IDP71" s="73"/>
      <c r="IDQ71" s="73"/>
      <c r="IDR71" s="73"/>
      <c r="IDS71" s="73"/>
      <c r="IDT71" s="73"/>
      <c r="IDU71" s="73"/>
      <c r="IDV71" s="73"/>
      <c r="IDW71" s="73"/>
      <c r="IDX71" s="73"/>
      <c r="IDY71" s="73"/>
      <c r="IDZ71" s="73"/>
      <c r="IEA71" s="73"/>
      <c r="IEB71" s="73"/>
      <c r="IEC71" s="73"/>
      <c r="IED71" s="73"/>
      <c r="IEE71" s="73"/>
      <c r="IEF71" s="73"/>
      <c r="IEG71" s="73"/>
      <c r="IEH71" s="73"/>
      <c r="IEI71" s="73"/>
      <c r="IEJ71" s="73"/>
      <c r="IEK71" s="73"/>
      <c r="IEL71" s="73"/>
      <c r="IEM71" s="73"/>
      <c r="IEN71" s="73"/>
      <c r="IEO71" s="73"/>
      <c r="IEP71" s="73"/>
      <c r="IEQ71" s="73"/>
      <c r="IER71" s="73"/>
      <c r="IES71" s="73"/>
      <c r="IET71" s="73"/>
      <c r="IEU71" s="73"/>
      <c r="IEV71" s="73"/>
      <c r="IEW71" s="73"/>
      <c r="IEX71" s="73"/>
      <c r="IEY71" s="73"/>
      <c r="IEZ71" s="73"/>
      <c r="IFA71" s="73"/>
      <c r="IFB71" s="73"/>
      <c r="IFC71" s="73"/>
      <c r="IFD71" s="73"/>
      <c r="IFE71" s="73"/>
      <c r="IFF71" s="73"/>
      <c r="IFG71" s="73"/>
      <c r="IFH71" s="73"/>
      <c r="IFI71" s="73"/>
      <c r="IFJ71" s="73"/>
      <c r="IFK71" s="73"/>
      <c r="IFL71" s="73"/>
      <c r="IFM71" s="73"/>
      <c r="IFN71" s="73"/>
      <c r="IFO71" s="73"/>
      <c r="IFP71" s="73"/>
      <c r="IFQ71" s="73"/>
      <c r="IFR71" s="73"/>
      <c r="IFS71" s="73"/>
      <c r="IFT71" s="73"/>
      <c r="IFU71" s="73"/>
      <c r="IFV71" s="73"/>
      <c r="IFW71" s="73"/>
      <c r="IFX71" s="73"/>
      <c r="IFY71" s="73"/>
      <c r="IFZ71" s="73"/>
      <c r="IGA71" s="73"/>
      <c r="IGB71" s="73"/>
      <c r="IGC71" s="73"/>
      <c r="IGD71" s="73"/>
      <c r="IGE71" s="73"/>
      <c r="IGF71" s="73"/>
      <c r="IGG71" s="73"/>
      <c r="IGH71" s="73"/>
      <c r="IGI71" s="73"/>
      <c r="IGJ71" s="73"/>
      <c r="IGK71" s="73"/>
      <c r="IGL71" s="73"/>
      <c r="IGM71" s="73"/>
      <c r="IGN71" s="73"/>
      <c r="IGO71" s="73"/>
      <c r="IGP71" s="73"/>
      <c r="IGQ71" s="73"/>
      <c r="IGR71" s="73"/>
      <c r="IGS71" s="73"/>
      <c r="IGT71" s="73"/>
      <c r="IGU71" s="73"/>
      <c r="IGV71" s="73"/>
      <c r="IGW71" s="73"/>
      <c r="IGX71" s="73"/>
      <c r="IGY71" s="73"/>
      <c r="IGZ71" s="73"/>
      <c r="IHA71" s="73"/>
      <c r="IHB71" s="73"/>
      <c r="IHC71" s="73"/>
      <c r="IHD71" s="73"/>
      <c r="IHE71" s="73"/>
      <c r="IHF71" s="73"/>
      <c r="IHG71" s="73"/>
      <c r="IHH71" s="73"/>
      <c r="IHI71" s="73"/>
      <c r="IHJ71" s="73"/>
      <c r="IHK71" s="73"/>
      <c r="IHL71" s="73"/>
      <c r="IHM71" s="73"/>
      <c r="IHN71" s="73"/>
      <c r="IHO71" s="73"/>
      <c r="IHP71" s="73"/>
      <c r="IHQ71" s="73"/>
      <c r="IHR71" s="73"/>
      <c r="IHS71" s="73"/>
      <c r="IHT71" s="73"/>
      <c r="IHU71" s="73"/>
      <c r="IHV71" s="73"/>
      <c r="IHW71" s="73"/>
      <c r="IHX71" s="73"/>
      <c r="IHY71" s="73"/>
      <c r="IHZ71" s="73"/>
      <c r="IIA71" s="73"/>
      <c r="IIB71" s="73"/>
      <c r="IIC71" s="73"/>
      <c r="IID71" s="73"/>
      <c r="IIE71" s="73"/>
      <c r="IIF71" s="73"/>
      <c r="IIG71" s="73"/>
      <c r="IIH71" s="73"/>
      <c r="III71" s="73"/>
      <c r="IIJ71" s="73"/>
      <c r="IIK71" s="73"/>
      <c r="IIL71" s="73"/>
      <c r="IIM71" s="73"/>
      <c r="IIN71" s="73"/>
      <c r="IIO71" s="73"/>
      <c r="IIP71" s="73"/>
      <c r="IIQ71" s="73"/>
      <c r="IIR71" s="73"/>
      <c r="IIS71" s="73"/>
      <c r="IIT71" s="73"/>
      <c r="IIU71" s="73"/>
      <c r="IIV71" s="73"/>
      <c r="IIW71" s="73"/>
      <c r="IIX71" s="73"/>
      <c r="IIY71" s="73"/>
      <c r="IIZ71" s="73"/>
      <c r="IJA71" s="73"/>
      <c r="IJB71" s="73"/>
      <c r="IJC71" s="73"/>
      <c r="IJD71" s="73"/>
      <c r="IJE71" s="73"/>
      <c r="IJF71" s="73"/>
      <c r="IJG71" s="73"/>
      <c r="IJH71" s="73"/>
      <c r="IJI71" s="73"/>
      <c r="IJJ71" s="73"/>
      <c r="IJK71" s="73"/>
      <c r="IJL71" s="73"/>
      <c r="IJM71" s="73"/>
      <c r="IJN71" s="73"/>
      <c r="IJO71" s="73"/>
      <c r="IJP71" s="73"/>
      <c r="IJQ71" s="73"/>
      <c r="IJR71" s="73"/>
      <c r="IJS71" s="73"/>
      <c r="IJT71" s="73"/>
      <c r="IJU71" s="73"/>
      <c r="IJV71" s="73"/>
      <c r="IJW71" s="73"/>
      <c r="IJX71" s="73"/>
      <c r="IJY71" s="73"/>
      <c r="IJZ71" s="73"/>
      <c r="IKA71" s="73"/>
      <c r="IKB71" s="73"/>
      <c r="IKC71" s="73"/>
      <c r="IKD71" s="73"/>
      <c r="IKE71" s="73"/>
      <c r="IKF71" s="73"/>
      <c r="IKG71" s="73"/>
      <c r="IKH71" s="73"/>
      <c r="IKI71" s="73"/>
      <c r="IKJ71" s="73"/>
      <c r="IKK71" s="73"/>
      <c r="IKL71" s="73"/>
      <c r="IKM71" s="73"/>
      <c r="IKN71" s="73"/>
      <c r="IKO71" s="73"/>
      <c r="IKP71" s="73"/>
      <c r="IKQ71" s="73"/>
      <c r="IKR71" s="73"/>
      <c r="IKS71" s="73"/>
      <c r="IKT71" s="73"/>
      <c r="IKU71" s="73"/>
      <c r="IKV71" s="73"/>
      <c r="IKW71" s="73"/>
      <c r="IKX71" s="73"/>
      <c r="IKY71" s="73"/>
      <c r="IKZ71" s="73"/>
      <c r="ILA71" s="73"/>
      <c r="ILB71" s="73"/>
      <c r="ILC71" s="73"/>
      <c r="ILD71" s="73"/>
      <c r="ILE71" s="73"/>
      <c r="ILF71" s="73"/>
      <c r="ILG71" s="73"/>
      <c r="ILH71" s="73"/>
      <c r="ILI71" s="73"/>
      <c r="ILJ71" s="73"/>
      <c r="ILK71" s="73"/>
      <c r="ILL71" s="73"/>
      <c r="ILM71" s="73"/>
      <c r="ILN71" s="73"/>
      <c r="ILO71" s="73"/>
      <c r="ILP71" s="73"/>
      <c r="ILQ71" s="73"/>
      <c r="ILR71" s="73"/>
      <c r="ILS71" s="73"/>
      <c r="ILT71" s="73"/>
      <c r="ILU71" s="73"/>
      <c r="ILV71" s="73"/>
      <c r="ILW71" s="73"/>
      <c r="ILX71" s="73"/>
      <c r="ILY71" s="73"/>
      <c r="ILZ71" s="73"/>
      <c r="IMA71" s="73"/>
      <c r="IMB71" s="73"/>
      <c r="IMC71" s="73"/>
      <c r="IMD71" s="73"/>
      <c r="IME71" s="73"/>
      <c r="IMF71" s="73"/>
      <c r="IMG71" s="73"/>
      <c r="IMH71" s="73"/>
      <c r="IMI71" s="73"/>
      <c r="IMJ71" s="73"/>
      <c r="IMK71" s="73"/>
      <c r="IML71" s="73"/>
      <c r="IMM71" s="73"/>
      <c r="IMN71" s="73"/>
      <c r="IMO71" s="73"/>
      <c r="IMP71" s="73"/>
      <c r="IMQ71" s="73"/>
      <c r="IMR71" s="73"/>
      <c r="IMS71" s="73"/>
      <c r="IMT71" s="73"/>
      <c r="IMU71" s="73"/>
      <c r="IMV71" s="73"/>
      <c r="IMW71" s="73"/>
      <c r="IMX71" s="73"/>
      <c r="IMY71" s="73"/>
      <c r="IMZ71" s="73"/>
      <c r="INA71" s="73"/>
      <c r="INB71" s="73"/>
      <c r="INC71" s="73"/>
      <c r="IND71" s="73"/>
      <c r="INE71" s="73"/>
      <c r="INF71" s="73"/>
      <c r="ING71" s="73"/>
      <c r="INH71" s="73"/>
      <c r="INI71" s="73"/>
      <c r="INJ71" s="73"/>
      <c r="INK71" s="73"/>
      <c r="INL71" s="73"/>
      <c r="INM71" s="73"/>
      <c r="INN71" s="73"/>
      <c r="INO71" s="73"/>
      <c r="INP71" s="73"/>
      <c r="INQ71" s="73"/>
      <c r="INR71" s="73"/>
      <c r="INS71" s="73"/>
      <c r="INT71" s="73"/>
      <c r="INU71" s="73"/>
      <c r="INV71" s="73"/>
      <c r="INW71" s="73"/>
      <c r="INX71" s="73"/>
      <c r="INY71" s="73"/>
      <c r="INZ71" s="73"/>
      <c r="IOA71" s="73"/>
      <c r="IOB71" s="73"/>
      <c r="IOC71" s="73"/>
      <c r="IOD71" s="73"/>
      <c r="IOE71" s="73"/>
      <c r="IOF71" s="73"/>
      <c r="IOG71" s="73"/>
      <c r="IOH71" s="73"/>
      <c r="IOI71" s="73"/>
      <c r="IOJ71" s="73"/>
      <c r="IOK71" s="73"/>
      <c r="IOL71" s="73"/>
      <c r="IOM71" s="73"/>
      <c r="ION71" s="73"/>
      <c r="IOO71" s="73"/>
      <c r="IOP71" s="73"/>
      <c r="IOQ71" s="73"/>
      <c r="IOR71" s="73"/>
      <c r="IOS71" s="73"/>
      <c r="IOT71" s="73"/>
      <c r="IOU71" s="73"/>
      <c r="IOV71" s="73"/>
      <c r="IOW71" s="73"/>
      <c r="IOX71" s="73"/>
      <c r="IOY71" s="73"/>
      <c r="IOZ71" s="73"/>
      <c r="IPA71" s="73"/>
      <c r="IPB71" s="73"/>
      <c r="IPC71" s="73"/>
      <c r="IPD71" s="73"/>
      <c r="IPE71" s="73"/>
      <c r="IPF71" s="73"/>
      <c r="IPG71" s="73"/>
      <c r="IPH71" s="73"/>
      <c r="IPI71" s="73"/>
      <c r="IPJ71" s="73"/>
      <c r="IPK71" s="73"/>
      <c r="IPL71" s="73"/>
      <c r="IPM71" s="73"/>
      <c r="IPN71" s="73"/>
      <c r="IPO71" s="73"/>
      <c r="IPP71" s="73"/>
      <c r="IPQ71" s="73"/>
      <c r="IPR71" s="73"/>
      <c r="IPS71" s="73"/>
      <c r="IPT71" s="73"/>
      <c r="IPU71" s="73"/>
      <c r="IPV71" s="73"/>
      <c r="IPW71" s="73"/>
      <c r="IPX71" s="73"/>
      <c r="IPY71" s="73"/>
      <c r="IPZ71" s="73"/>
      <c r="IQA71" s="73"/>
      <c r="IQB71" s="73"/>
      <c r="IQC71" s="73"/>
      <c r="IQD71" s="73"/>
      <c r="IQE71" s="73"/>
      <c r="IQF71" s="73"/>
      <c r="IQG71" s="73"/>
      <c r="IQH71" s="73"/>
      <c r="IQI71" s="73"/>
      <c r="IQJ71" s="73"/>
      <c r="IQK71" s="73"/>
      <c r="IQL71" s="73"/>
      <c r="IQM71" s="73"/>
      <c r="IQN71" s="73"/>
      <c r="IQO71" s="73"/>
      <c r="IQP71" s="73"/>
      <c r="IQQ71" s="73"/>
      <c r="IQR71" s="73"/>
      <c r="IQS71" s="73"/>
      <c r="IQT71" s="73"/>
      <c r="IQU71" s="73"/>
      <c r="IQV71" s="73"/>
      <c r="IQW71" s="73"/>
      <c r="IQX71" s="73"/>
      <c r="IQY71" s="73"/>
      <c r="IQZ71" s="73"/>
      <c r="IRA71" s="73"/>
      <c r="IRB71" s="73"/>
      <c r="IRC71" s="73"/>
      <c r="IRD71" s="73"/>
      <c r="IRE71" s="73"/>
      <c r="IRF71" s="73"/>
      <c r="IRG71" s="73"/>
      <c r="IRH71" s="73"/>
      <c r="IRI71" s="73"/>
      <c r="IRJ71" s="73"/>
      <c r="IRK71" s="73"/>
      <c r="IRL71" s="73"/>
      <c r="IRM71" s="73"/>
      <c r="IRN71" s="73"/>
      <c r="IRO71" s="73"/>
      <c r="IRP71" s="73"/>
      <c r="IRQ71" s="73"/>
      <c r="IRR71" s="73"/>
      <c r="IRS71" s="73"/>
      <c r="IRT71" s="73"/>
      <c r="IRU71" s="73"/>
      <c r="IRV71" s="73"/>
      <c r="IRW71" s="73"/>
      <c r="IRX71" s="73"/>
      <c r="IRY71" s="73"/>
      <c r="IRZ71" s="73"/>
      <c r="ISA71" s="73"/>
      <c r="ISB71" s="73"/>
      <c r="ISC71" s="73"/>
      <c r="ISD71" s="73"/>
      <c r="ISE71" s="73"/>
      <c r="ISF71" s="73"/>
      <c r="ISG71" s="73"/>
      <c r="ISH71" s="73"/>
      <c r="ISI71" s="73"/>
      <c r="ISJ71" s="73"/>
      <c r="ISK71" s="73"/>
      <c r="ISL71" s="73"/>
      <c r="ISM71" s="73"/>
      <c r="ISN71" s="73"/>
      <c r="ISO71" s="73"/>
      <c r="ISP71" s="73"/>
      <c r="ISQ71" s="73"/>
      <c r="ISR71" s="73"/>
      <c r="ISS71" s="73"/>
      <c r="IST71" s="73"/>
      <c r="ISU71" s="73"/>
      <c r="ISV71" s="73"/>
      <c r="ISW71" s="73"/>
      <c r="ISX71" s="73"/>
      <c r="ISY71" s="73"/>
      <c r="ISZ71" s="73"/>
      <c r="ITA71" s="73"/>
      <c r="ITB71" s="73"/>
      <c r="ITC71" s="73"/>
      <c r="ITD71" s="73"/>
      <c r="ITE71" s="73"/>
      <c r="ITF71" s="73"/>
      <c r="ITG71" s="73"/>
      <c r="ITH71" s="73"/>
      <c r="ITI71" s="73"/>
      <c r="ITJ71" s="73"/>
      <c r="ITK71" s="73"/>
      <c r="ITL71" s="73"/>
      <c r="ITM71" s="73"/>
      <c r="ITN71" s="73"/>
      <c r="ITO71" s="73"/>
      <c r="ITP71" s="73"/>
      <c r="ITQ71" s="73"/>
      <c r="ITR71" s="73"/>
      <c r="ITS71" s="73"/>
      <c r="ITT71" s="73"/>
      <c r="ITU71" s="73"/>
      <c r="ITV71" s="73"/>
      <c r="ITW71" s="73"/>
      <c r="ITX71" s="73"/>
      <c r="ITY71" s="73"/>
      <c r="ITZ71" s="73"/>
      <c r="IUA71" s="73"/>
      <c r="IUB71" s="73"/>
      <c r="IUC71" s="73"/>
      <c r="IUD71" s="73"/>
      <c r="IUE71" s="73"/>
      <c r="IUF71" s="73"/>
      <c r="IUG71" s="73"/>
      <c r="IUH71" s="73"/>
      <c r="IUI71" s="73"/>
      <c r="IUJ71" s="73"/>
      <c r="IUK71" s="73"/>
      <c r="IUL71" s="73"/>
      <c r="IUM71" s="73"/>
      <c r="IUN71" s="73"/>
      <c r="IUO71" s="73"/>
      <c r="IUP71" s="73"/>
      <c r="IUQ71" s="73"/>
      <c r="IUR71" s="73"/>
      <c r="IUS71" s="73"/>
      <c r="IUT71" s="73"/>
      <c r="IUU71" s="73"/>
      <c r="IUV71" s="73"/>
      <c r="IUW71" s="73"/>
      <c r="IUX71" s="73"/>
      <c r="IUY71" s="73"/>
      <c r="IUZ71" s="73"/>
      <c r="IVA71" s="73"/>
      <c r="IVB71" s="73"/>
      <c r="IVC71" s="73"/>
      <c r="IVD71" s="73"/>
      <c r="IVE71" s="73"/>
      <c r="IVF71" s="73"/>
      <c r="IVG71" s="73"/>
      <c r="IVH71" s="73"/>
      <c r="IVI71" s="73"/>
      <c r="IVJ71" s="73"/>
      <c r="IVK71" s="73"/>
      <c r="IVL71" s="73"/>
      <c r="IVM71" s="73"/>
      <c r="IVN71" s="73"/>
      <c r="IVO71" s="73"/>
      <c r="IVP71" s="73"/>
      <c r="IVQ71" s="73"/>
      <c r="IVR71" s="73"/>
      <c r="IVS71" s="73"/>
      <c r="IVT71" s="73"/>
      <c r="IVU71" s="73"/>
      <c r="IVV71" s="73"/>
      <c r="IVW71" s="73"/>
      <c r="IVX71" s="73"/>
      <c r="IVY71" s="73"/>
      <c r="IVZ71" s="73"/>
      <c r="IWA71" s="73"/>
      <c r="IWB71" s="73"/>
      <c r="IWC71" s="73"/>
      <c r="IWD71" s="73"/>
      <c r="IWE71" s="73"/>
      <c r="IWF71" s="73"/>
      <c r="IWG71" s="73"/>
      <c r="IWH71" s="73"/>
      <c r="IWI71" s="73"/>
      <c r="IWJ71" s="73"/>
      <c r="IWK71" s="73"/>
      <c r="IWL71" s="73"/>
      <c r="IWM71" s="73"/>
      <c r="IWN71" s="73"/>
      <c r="IWO71" s="73"/>
      <c r="IWP71" s="73"/>
      <c r="IWQ71" s="73"/>
      <c r="IWR71" s="73"/>
      <c r="IWS71" s="73"/>
      <c r="IWT71" s="73"/>
      <c r="IWU71" s="73"/>
      <c r="IWV71" s="73"/>
      <c r="IWW71" s="73"/>
      <c r="IWX71" s="73"/>
      <c r="IWY71" s="73"/>
      <c r="IWZ71" s="73"/>
      <c r="IXA71" s="73"/>
      <c r="IXB71" s="73"/>
      <c r="IXC71" s="73"/>
      <c r="IXD71" s="73"/>
      <c r="IXE71" s="73"/>
      <c r="IXF71" s="73"/>
      <c r="IXG71" s="73"/>
      <c r="IXH71" s="73"/>
      <c r="IXI71" s="73"/>
      <c r="IXJ71" s="73"/>
      <c r="IXK71" s="73"/>
      <c r="IXL71" s="73"/>
      <c r="IXM71" s="73"/>
      <c r="IXN71" s="73"/>
      <c r="IXO71" s="73"/>
      <c r="IXP71" s="73"/>
      <c r="IXQ71" s="73"/>
      <c r="IXR71" s="73"/>
      <c r="IXS71" s="73"/>
      <c r="IXT71" s="73"/>
      <c r="IXU71" s="73"/>
      <c r="IXV71" s="73"/>
      <c r="IXW71" s="73"/>
      <c r="IXX71" s="73"/>
      <c r="IXY71" s="73"/>
      <c r="IXZ71" s="73"/>
      <c r="IYA71" s="73"/>
      <c r="IYB71" s="73"/>
      <c r="IYC71" s="73"/>
      <c r="IYD71" s="73"/>
      <c r="IYE71" s="73"/>
      <c r="IYF71" s="73"/>
      <c r="IYG71" s="73"/>
      <c r="IYH71" s="73"/>
      <c r="IYI71" s="73"/>
      <c r="IYJ71" s="73"/>
      <c r="IYK71" s="73"/>
      <c r="IYL71" s="73"/>
      <c r="IYM71" s="73"/>
      <c r="IYN71" s="73"/>
      <c r="IYO71" s="73"/>
      <c r="IYP71" s="73"/>
      <c r="IYQ71" s="73"/>
      <c r="IYR71" s="73"/>
      <c r="IYS71" s="73"/>
      <c r="IYT71" s="73"/>
      <c r="IYU71" s="73"/>
      <c r="IYV71" s="73"/>
      <c r="IYW71" s="73"/>
      <c r="IYX71" s="73"/>
      <c r="IYY71" s="73"/>
      <c r="IYZ71" s="73"/>
      <c r="IZA71" s="73"/>
      <c r="IZB71" s="73"/>
      <c r="IZC71" s="73"/>
      <c r="IZD71" s="73"/>
      <c r="IZE71" s="73"/>
      <c r="IZF71" s="73"/>
      <c r="IZG71" s="73"/>
      <c r="IZH71" s="73"/>
      <c r="IZI71" s="73"/>
      <c r="IZJ71" s="73"/>
      <c r="IZK71" s="73"/>
      <c r="IZL71" s="73"/>
      <c r="IZM71" s="73"/>
      <c r="IZN71" s="73"/>
      <c r="IZO71" s="73"/>
      <c r="IZP71" s="73"/>
      <c r="IZQ71" s="73"/>
      <c r="IZR71" s="73"/>
      <c r="IZS71" s="73"/>
      <c r="IZT71" s="73"/>
      <c r="IZU71" s="73"/>
      <c r="IZV71" s="73"/>
      <c r="IZW71" s="73"/>
      <c r="IZX71" s="73"/>
      <c r="IZY71" s="73"/>
      <c r="IZZ71" s="73"/>
      <c r="JAA71" s="73"/>
      <c r="JAB71" s="73"/>
      <c r="JAC71" s="73"/>
      <c r="JAD71" s="73"/>
      <c r="JAE71" s="73"/>
      <c r="JAF71" s="73"/>
      <c r="JAG71" s="73"/>
      <c r="JAH71" s="73"/>
      <c r="JAI71" s="73"/>
      <c r="JAJ71" s="73"/>
      <c r="JAK71" s="73"/>
      <c r="JAL71" s="73"/>
      <c r="JAM71" s="73"/>
      <c r="JAN71" s="73"/>
      <c r="JAO71" s="73"/>
      <c r="JAP71" s="73"/>
      <c r="JAQ71" s="73"/>
      <c r="JAR71" s="73"/>
      <c r="JAS71" s="73"/>
      <c r="JAT71" s="73"/>
      <c r="JAU71" s="73"/>
      <c r="JAV71" s="73"/>
      <c r="JAW71" s="73"/>
      <c r="JAX71" s="73"/>
      <c r="JAY71" s="73"/>
      <c r="JAZ71" s="73"/>
      <c r="JBA71" s="73"/>
      <c r="JBB71" s="73"/>
      <c r="JBC71" s="73"/>
      <c r="JBD71" s="73"/>
      <c r="JBE71" s="73"/>
      <c r="JBF71" s="73"/>
      <c r="JBG71" s="73"/>
      <c r="JBH71" s="73"/>
      <c r="JBI71" s="73"/>
      <c r="JBJ71" s="73"/>
      <c r="JBK71" s="73"/>
      <c r="JBL71" s="73"/>
      <c r="JBM71" s="73"/>
      <c r="JBN71" s="73"/>
      <c r="JBO71" s="73"/>
      <c r="JBP71" s="73"/>
      <c r="JBQ71" s="73"/>
      <c r="JBR71" s="73"/>
      <c r="JBS71" s="73"/>
      <c r="JBT71" s="73"/>
      <c r="JBU71" s="73"/>
      <c r="JBV71" s="73"/>
      <c r="JBW71" s="73"/>
      <c r="JBX71" s="73"/>
      <c r="JBY71" s="73"/>
      <c r="JBZ71" s="73"/>
      <c r="JCA71" s="73"/>
      <c r="JCB71" s="73"/>
      <c r="JCC71" s="73"/>
      <c r="JCD71" s="73"/>
      <c r="JCE71" s="73"/>
      <c r="JCF71" s="73"/>
      <c r="JCG71" s="73"/>
      <c r="JCH71" s="73"/>
      <c r="JCI71" s="73"/>
      <c r="JCJ71" s="73"/>
      <c r="JCK71" s="73"/>
      <c r="JCL71" s="73"/>
      <c r="JCM71" s="73"/>
      <c r="JCN71" s="73"/>
      <c r="JCO71" s="73"/>
      <c r="JCP71" s="73"/>
      <c r="JCQ71" s="73"/>
      <c r="JCR71" s="73"/>
      <c r="JCS71" s="73"/>
      <c r="JCT71" s="73"/>
      <c r="JCU71" s="73"/>
      <c r="JCV71" s="73"/>
      <c r="JCW71" s="73"/>
      <c r="JCX71" s="73"/>
      <c r="JCY71" s="73"/>
      <c r="JCZ71" s="73"/>
      <c r="JDA71" s="73"/>
      <c r="JDB71" s="73"/>
      <c r="JDC71" s="73"/>
      <c r="JDD71" s="73"/>
      <c r="JDE71" s="73"/>
      <c r="JDF71" s="73"/>
      <c r="JDG71" s="73"/>
      <c r="JDH71" s="73"/>
      <c r="JDI71" s="73"/>
      <c r="JDJ71" s="73"/>
      <c r="JDK71" s="73"/>
      <c r="JDL71" s="73"/>
      <c r="JDM71" s="73"/>
      <c r="JDN71" s="73"/>
      <c r="JDO71" s="73"/>
      <c r="JDP71" s="73"/>
      <c r="JDQ71" s="73"/>
      <c r="JDR71" s="73"/>
      <c r="JDS71" s="73"/>
      <c r="JDT71" s="73"/>
      <c r="JDU71" s="73"/>
      <c r="JDV71" s="73"/>
      <c r="JDW71" s="73"/>
      <c r="JDX71" s="73"/>
      <c r="JDY71" s="73"/>
      <c r="JDZ71" s="73"/>
      <c r="JEA71" s="73"/>
      <c r="JEB71" s="73"/>
      <c r="JEC71" s="73"/>
      <c r="JED71" s="73"/>
      <c r="JEE71" s="73"/>
      <c r="JEF71" s="73"/>
      <c r="JEG71" s="73"/>
      <c r="JEH71" s="73"/>
      <c r="JEI71" s="73"/>
      <c r="JEJ71" s="73"/>
      <c r="JEK71" s="73"/>
      <c r="JEL71" s="73"/>
      <c r="JEM71" s="73"/>
      <c r="JEN71" s="73"/>
      <c r="JEO71" s="73"/>
      <c r="JEP71" s="73"/>
      <c r="JEQ71" s="73"/>
      <c r="JER71" s="73"/>
      <c r="JES71" s="73"/>
      <c r="JET71" s="73"/>
      <c r="JEU71" s="73"/>
      <c r="JEV71" s="73"/>
      <c r="JEW71" s="73"/>
      <c r="JEX71" s="73"/>
      <c r="JEY71" s="73"/>
      <c r="JEZ71" s="73"/>
      <c r="JFA71" s="73"/>
      <c r="JFB71" s="73"/>
      <c r="JFC71" s="73"/>
      <c r="JFD71" s="73"/>
      <c r="JFE71" s="73"/>
      <c r="JFF71" s="73"/>
      <c r="JFG71" s="73"/>
      <c r="JFH71" s="73"/>
      <c r="JFI71" s="73"/>
      <c r="JFJ71" s="73"/>
      <c r="JFK71" s="73"/>
      <c r="JFL71" s="73"/>
      <c r="JFM71" s="73"/>
      <c r="JFN71" s="73"/>
      <c r="JFO71" s="73"/>
      <c r="JFP71" s="73"/>
      <c r="JFQ71" s="73"/>
      <c r="JFR71" s="73"/>
      <c r="JFS71" s="73"/>
      <c r="JFT71" s="73"/>
      <c r="JFU71" s="73"/>
      <c r="JFV71" s="73"/>
      <c r="JFW71" s="73"/>
      <c r="JFX71" s="73"/>
      <c r="JFY71" s="73"/>
      <c r="JFZ71" s="73"/>
      <c r="JGA71" s="73"/>
      <c r="JGB71" s="73"/>
      <c r="JGC71" s="73"/>
      <c r="JGD71" s="73"/>
      <c r="JGE71" s="73"/>
      <c r="JGF71" s="73"/>
      <c r="JGG71" s="73"/>
      <c r="JGH71" s="73"/>
      <c r="JGI71" s="73"/>
      <c r="JGJ71" s="73"/>
      <c r="JGK71" s="73"/>
      <c r="JGL71" s="73"/>
      <c r="JGM71" s="73"/>
      <c r="JGN71" s="73"/>
      <c r="JGO71" s="73"/>
      <c r="JGP71" s="73"/>
      <c r="JGQ71" s="73"/>
      <c r="JGR71" s="73"/>
      <c r="JGS71" s="73"/>
      <c r="JGT71" s="73"/>
      <c r="JGU71" s="73"/>
      <c r="JGV71" s="73"/>
      <c r="JGW71" s="73"/>
      <c r="JGX71" s="73"/>
      <c r="JGY71" s="73"/>
      <c r="JGZ71" s="73"/>
      <c r="JHA71" s="73"/>
      <c r="JHB71" s="73"/>
      <c r="JHC71" s="73"/>
      <c r="JHD71" s="73"/>
      <c r="JHE71" s="73"/>
      <c r="JHF71" s="73"/>
      <c r="JHG71" s="73"/>
      <c r="JHH71" s="73"/>
      <c r="JHI71" s="73"/>
      <c r="JHJ71" s="73"/>
      <c r="JHK71" s="73"/>
      <c r="JHL71" s="73"/>
      <c r="JHM71" s="73"/>
      <c r="JHN71" s="73"/>
      <c r="JHO71" s="73"/>
      <c r="JHP71" s="73"/>
      <c r="JHQ71" s="73"/>
      <c r="JHR71" s="73"/>
      <c r="JHS71" s="73"/>
      <c r="JHT71" s="73"/>
      <c r="JHU71" s="73"/>
      <c r="JHV71" s="73"/>
      <c r="JHW71" s="73"/>
      <c r="JHX71" s="73"/>
      <c r="JHY71" s="73"/>
      <c r="JHZ71" s="73"/>
      <c r="JIA71" s="73"/>
      <c r="JIB71" s="73"/>
      <c r="JIC71" s="73"/>
      <c r="JID71" s="73"/>
      <c r="JIE71" s="73"/>
      <c r="JIF71" s="73"/>
      <c r="JIG71" s="73"/>
      <c r="JIH71" s="73"/>
      <c r="JII71" s="73"/>
      <c r="JIJ71" s="73"/>
      <c r="JIK71" s="73"/>
      <c r="JIL71" s="73"/>
      <c r="JIM71" s="73"/>
      <c r="JIN71" s="73"/>
      <c r="JIO71" s="73"/>
      <c r="JIP71" s="73"/>
      <c r="JIQ71" s="73"/>
      <c r="JIR71" s="73"/>
      <c r="JIS71" s="73"/>
      <c r="JIT71" s="73"/>
      <c r="JIU71" s="73"/>
      <c r="JIV71" s="73"/>
      <c r="JIW71" s="73"/>
      <c r="JIX71" s="73"/>
      <c r="JIY71" s="73"/>
      <c r="JIZ71" s="73"/>
      <c r="JJA71" s="73"/>
      <c r="JJB71" s="73"/>
      <c r="JJC71" s="73"/>
      <c r="JJD71" s="73"/>
      <c r="JJE71" s="73"/>
      <c r="JJF71" s="73"/>
      <c r="JJG71" s="73"/>
      <c r="JJH71" s="73"/>
      <c r="JJI71" s="73"/>
      <c r="JJJ71" s="73"/>
      <c r="JJK71" s="73"/>
      <c r="JJL71" s="73"/>
      <c r="JJM71" s="73"/>
      <c r="JJN71" s="73"/>
      <c r="JJO71" s="73"/>
      <c r="JJP71" s="73"/>
      <c r="JJQ71" s="73"/>
      <c r="JJR71" s="73"/>
      <c r="JJS71" s="73"/>
      <c r="JJT71" s="73"/>
      <c r="JJU71" s="73"/>
      <c r="JJV71" s="73"/>
      <c r="JJW71" s="73"/>
      <c r="JJX71" s="73"/>
      <c r="JJY71" s="73"/>
      <c r="JJZ71" s="73"/>
      <c r="JKA71" s="73"/>
      <c r="JKB71" s="73"/>
      <c r="JKC71" s="73"/>
      <c r="JKD71" s="73"/>
      <c r="JKE71" s="73"/>
      <c r="JKF71" s="73"/>
      <c r="JKG71" s="73"/>
      <c r="JKH71" s="73"/>
      <c r="JKI71" s="73"/>
      <c r="JKJ71" s="73"/>
      <c r="JKK71" s="73"/>
      <c r="JKL71" s="73"/>
      <c r="JKM71" s="73"/>
      <c r="JKN71" s="73"/>
      <c r="JKO71" s="73"/>
      <c r="JKP71" s="73"/>
      <c r="JKQ71" s="73"/>
      <c r="JKR71" s="73"/>
      <c r="JKS71" s="73"/>
      <c r="JKT71" s="73"/>
      <c r="JKU71" s="73"/>
      <c r="JKV71" s="73"/>
      <c r="JKW71" s="73"/>
      <c r="JKX71" s="73"/>
      <c r="JKY71" s="73"/>
      <c r="JKZ71" s="73"/>
      <c r="JLA71" s="73"/>
      <c r="JLB71" s="73"/>
      <c r="JLC71" s="73"/>
      <c r="JLD71" s="73"/>
      <c r="JLE71" s="73"/>
      <c r="JLF71" s="73"/>
      <c r="JLG71" s="73"/>
      <c r="JLH71" s="73"/>
      <c r="JLI71" s="73"/>
      <c r="JLJ71" s="73"/>
      <c r="JLK71" s="73"/>
      <c r="JLL71" s="73"/>
      <c r="JLM71" s="73"/>
      <c r="JLN71" s="73"/>
      <c r="JLO71" s="73"/>
      <c r="JLP71" s="73"/>
      <c r="JLQ71" s="73"/>
      <c r="JLR71" s="73"/>
      <c r="JLS71" s="73"/>
      <c r="JLT71" s="73"/>
      <c r="JLU71" s="73"/>
      <c r="JLV71" s="73"/>
      <c r="JLW71" s="73"/>
      <c r="JLX71" s="73"/>
      <c r="JLY71" s="73"/>
      <c r="JLZ71" s="73"/>
      <c r="JMA71" s="73"/>
      <c r="JMB71" s="73"/>
      <c r="JMC71" s="73"/>
      <c r="JMD71" s="73"/>
      <c r="JME71" s="73"/>
      <c r="JMF71" s="73"/>
      <c r="JMG71" s="73"/>
      <c r="JMH71" s="73"/>
      <c r="JMI71" s="73"/>
      <c r="JMJ71" s="73"/>
      <c r="JMK71" s="73"/>
      <c r="JML71" s="73"/>
      <c r="JMM71" s="73"/>
      <c r="JMN71" s="73"/>
      <c r="JMO71" s="73"/>
      <c r="JMP71" s="73"/>
      <c r="JMQ71" s="73"/>
      <c r="JMR71" s="73"/>
      <c r="JMS71" s="73"/>
      <c r="JMT71" s="73"/>
      <c r="JMU71" s="73"/>
      <c r="JMV71" s="73"/>
      <c r="JMW71" s="73"/>
      <c r="JMX71" s="73"/>
      <c r="JMY71" s="73"/>
      <c r="JMZ71" s="73"/>
      <c r="JNA71" s="73"/>
      <c r="JNB71" s="73"/>
      <c r="JNC71" s="73"/>
      <c r="JND71" s="73"/>
      <c r="JNE71" s="73"/>
      <c r="JNF71" s="73"/>
      <c r="JNG71" s="73"/>
      <c r="JNH71" s="73"/>
      <c r="JNI71" s="73"/>
      <c r="JNJ71" s="73"/>
      <c r="JNK71" s="73"/>
      <c r="JNL71" s="73"/>
      <c r="JNM71" s="73"/>
      <c r="JNN71" s="73"/>
      <c r="JNO71" s="73"/>
      <c r="JNP71" s="73"/>
      <c r="JNQ71" s="73"/>
      <c r="JNR71" s="73"/>
      <c r="JNS71" s="73"/>
      <c r="JNT71" s="73"/>
      <c r="JNU71" s="73"/>
      <c r="JNV71" s="73"/>
      <c r="JNW71" s="73"/>
      <c r="JNX71" s="73"/>
      <c r="JNY71" s="73"/>
      <c r="JNZ71" s="73"/>
      <c r="JOA71" s="73"/>
      <c r="JOB71" s="73"/>
      <c r="JOC71" s="73"/>
      <c r="JOD71" s="73"/>
      <c r="JOE71" s="73"/>
      <c r="JOF71" s="73"/>
      <c r="JOG71" s="73"/>
      <c r="JOH71" s="73"/>
      <c r="JOI71" s="73"/>
      <c r="JOJ71" s="73"/>
      <c r="JOK71" s="73"/>
      <c r="JOL71" s="73"/>
      <c r="JOM71" s="73"/>
      <c r="JON71" s="73"/>
      <c r="JOO71" s="73"/>
      <c r="JOP71" s="73"/>
      <c r="JOQ71" s="73"/>
      <c r="JOR71" s="73"/>
      <c r="JOS71" s="73"/>
      <c r="JOT71" s="73"/>
      <c r="JOU71" s="73"/>
      <c r="JOV71" s="73"/>
      <c r="JOW71" s="73"/>
      <c r="JOX71" s="73"/>
      <c r="JOY71" s="73"/>
      <c r="JOZ71" s="73"/>
      <c r="JPA71" s="73"/>
      <c r="JPB71" s="73"/>
      <c r="JPC71" s="73"/>
      <c r="JPD71" s="73"/>
      <c r="JPE71" s="73"/>
      <c r="JPF71" s="73"/>
      <c r="JPG71" s="73"/>
      <c r="JPH71" s="73"/>
      <c r="JPI71" s="73"/>
      <c r="JPJ71" s="73"/>
      <c r="JPK71" s="73"/>
      <c r="JPL71" s="73"/>
      <c r="JPM71" s="73"/>
      <c r="JPN71" s="73"/>
      <c r="JPO71" s="73"/>
      <c r="JPP71" s="73"/>
      <c r="JPQ71" s="73"/>
      <c r="JPR71" s="73"/>
      <c r="JPS71" s="73"/>
      <c r="JPT71" s="73"/>
      <c r="JPU71" s="73"/>
      <c r="JPV71" s="73"/>
      <c r="JPW71" s="73"/>
      <c r="JPX71" s="73"/>
      <c r="JPY71" s="73"/>
      <c r="JPZ71" s="73"/>
      <c r="JQA71" s="73"/>
      <c r="JQB71" s="73"/>
      <c r="JQC71" s="73"/>
      <c r="JQD71" s="73"/>
      <c r="JQE71" s="73"/>
      <c r="JQF71" s="73"/>
      <c r="JQG71" s="73"/>
      <c r="JQH71" s="73"/>
      <c r="JQI71" s="73"/>
      <c r="JQJ71" s="73"/>
      <c r="JQK71" s="73"/>
      <c r="JQL71" s="73"/>
      <c r="JQM71" s="73"/>
      <c r="JQN71" s="73"/>
      <c r="JQO71" s="73"/>
      <c r="JQP71" s="73"/>
      <c r="JQQ71" s="73"/>
      <c r="JQR71" s="73"/>
      <c r="JQS71" s="73"/>
      <c r="JQT71" s="73"/>
      <c r="JQU71" s="73"/>
      <c r="JQV71" s="73"/>
      <c r="JQW71" s="73"/>
      <c r="JQX71" s="73"/>
      <c r="JQY71" s="73"/>
      <c r="JQZ71" s="73"/>
      <c r="JRA71" s="73"/>
      <c r="JRB71" s="73"/>
      <c r="JRC71" s="73"/>
      <c r="JRD71" s="73"/>
      <c r="JRE71" s="73"/>
      <c r="JRF71" s="73"/>
      <c r="JRG71" s="73"/>
      <c r="JRH71" s="73"/>
      <c r="JRI71" s="73"/>
      <c r="JRJ71" s="73"/>
      <c r="JRK71" s="73"/>
      <c r="JRL71" s="73"/>
      <c r="JRM71" s="73"/>
      <c r="JRN71" s="73"/>
      <c r="JRO71" s="73"/>
      <c r="JRP71" s="73"/>
      <c r="JRQ71" s="73"/>
      <c r="JRR71" s="73"/>
      <c r="JRS71" s="73"/>
      <c r="JRT71" s="73"/>
      <c r="JRU71" s="73"/>
      <c r="JRV71" s="73"/>
      <c r="JRW71" s="73"/>
      <c r="JRX71" s="73"/>
      <c r="JRY71" s="73"/>
      <c r="JRZ71" s="73"/>
      <c r="JSA71" s="73"/>
      <c r="JSB71" s="73"/>
      <c r="JSC71" s="73"/>
      <c r="JSD71" s="73"/>
      <c r="JSE71" s="73"/>
      <c r="JSF71" s="73"/>
      <c r="JSG71" s="73"/>
      <c r="JSH71" s="73"/>
      <c r="JSI71" s="73"/>
      <c r="JSJ71" s="73"/>
      <c r="JSK71" s="73"/>
      <c r="JSL71" s="73"/>
      <c r="JSM71" s="73"/>
      <c r="JSN71" s="73"/>
      <c r="JSO71" s="73"/>
      <c r="JSP71" s="73"/>
      <c r="JSQ71" s="73"/>
      <c r="JSR71" s="73"/>
      <c r="JSS71" s="73"/>
      <c r="JST71" s="73"/>
      <c r="JSU71" s="73"/>
      <c r="JSV71" s="73"/>
      <c r="JSW71" s="73"/>
      <c r="JSX71" s="73"/>
      <c r="JSY71" s="73"/>
      <c r="JSZ71" s="73"/>
      <c r="JTA71" s="73"/>
      <c r="JTB71" s="73"/>
      <c r="JTC71" s="73"/>
      <c r="JTD71" s="73"/>
      <c r="JTE71" s="73"/>
      <c r="JTF71" s="73"/>
      <c r="JTG71" s="73"/>
      <c r="JTH71" s="73"/>
      <c r="JTI71" s="73"/>
      <c r="JTJ71" s="73"/>
      <c r="JTK71" s="73"/>
      <c r="JTL71" s="73"/>
      <c r="JTM71" s="73"/>
      <c r="JTN71" s="73"/>
      <c r="JTO71" s="73"/>
      <c r="JTP71" s="73"/>
      <c r="JTQ71" s="73"/>
      <c r="JTR71" s="73"/>
      <c r="JTS71" s="73"/>
      <c r="JTT71" s="73"/>
      <c r="JTU71" s="73"/>
      <c r="JTV71" s="73"/>
      <c r="JTW71" s="73"/>
      <c r="JTX71" s="73"/>
      <c r="JTY71" s="73"/>
      <c r="JTZ71" s="73"/>
      <c r="JUA71" s="73"/>
      <c r="JUB71" s="73"/>
      <c r="JUC71" s="73"/>
      <c r="JUD71" s="73"/>
      <c r="JUE71" s="73"/>
      <c r="JUF71" s="73"/>
      <c r="JUG71" s="73"/>
      <c r="JUH71" s="73"/>
      <c r="JUI71" s="73"/>
      <c r="JUJ71" s="73"/>
      <c r="JUK71" s="73"/>
      <c r="JUL71" s="73"/>
      <c r="JUM71" s="73"/>
      <c r="JUN71" s="73"/>
      <c r="JUO71" s="73"/>
      <c r="JUP71" s="73"/>
      <c r="JUQ71" s="73"/>
      <c r="JUR71" s="73"/>
      <c r="JUS71" s="73"/>
      <c r="JUT71" s="73"/>
      <c r="JUU71" s="73"/>
      <c r="JUV71" s="73"/>
      <c r="JUW71" s="73"/>
      <c r="JUX71" s="73"/>
      <c r="JUY71" s="73"/>
      <c r="JUZ71" s="73"/>
      <c r="JVA71" s="73"/>
      <c r="JVB71" s="73"/>
      <c r="JVC71" s="73"/>
      <c r="JVD71" s="73"/>
      <c r="JVE71" s="73"/>
      <c r="JVF71" s="73"/>
      <c r="JVG71" s="73"/>
      <c r="JVH71" s="73"/>
      <c r="JVI71" s="73"/>
      <c r="JVJ71" s="73"/>
      <c r="JVK71" s="73"/>
      <c r="JVL71" s="73"/>
      <c r="JVM71" s="73"/>
      <c r="JVN71" s="73"/>
      <c r="JVO71" s="73"/>
      <c r="JVP71" s="73"/>
      <c r="JVQ71" s="73"/>
      <c r="JVR71" s="73"/>
      <c r="JVS71" s="73"/>
      <c r="JVT71" s="73"/>
      <c r="JVU71" s="73"/>
      <c r="JVV71" s="73"/>
      <c r="JVW71" s="73"/>
      <c r="JVX71" s="73"/>
      <c r="JVY71" s="73"/>
      <c r="JVZ71" s="73"/>
      <c r="JWA71" s="73"/>
      <c r="JWB71" s="73"/>
      <c r="JWC71" s="73"/>
      <c r="JWD71" s="73"/>
      <c r="JWE71" s="73"/>
      <c r="JWF71" s="73"/>
      <c r="JWG71" s="73"/>
      <c r="JWH71" s="73"/>
      <c r="JWI71" s="73"/>
      <c r="JWJ71" s="73"/>
      <c r="JWK71" s="73"/>
      <c r="JWL71" s="73"/>
      <c r="JWM71" s="73"/>
      <c r="JWN71" s="73"/>
      <c r="JWO71" s="73"/>
      <c r="JWP71" s="73"/>
      <c r="JWQ71" s="73"/>
      <c r="JWR71" s="73"/>
      <c r="JWS71" s="73"/>
      <c r="JWT71" s="73"/>
      <c r="JWU71" s="73"/>
      <c r="JWV71" s="73"/>
      <c r="JWW71" s="73"/>
      <c r="JWX71" s="73"/>
      <c r="JWY71" s="73"/>
      <c r="JWZ71" s="73"/>
      <c r="JXA71" s="73"/>
      <c r="JXB71" s="73"/>
      <c r="JXC71" s="73"/>
      <c r="JXD71" s="73"/>
      <c r="JXE71" s="73"/>
      <c r="JXF71" s="73"/>
      <c r="JXG71" s="73"/>
      <c r="JXH71" s="73"/>
      <c r="JXI71" s="73"/>
      <c r="JXJ71" s="73"/>
      <c r="JXK71" s="73"/>
      <c r="JXL71" s="73"/>
      <c r="JXM71" s="73"/>
      <c r="JXN71" s="73"/>
      <c r="JXO71" s="73"/>
      <c r="JXP71" s="73"/>
      <c r="JXQ71" s="73"/>
      <c r="JXR71" s="73"/>
      <c r="JXS71" s="73"/>
      <c r="JXT71" s="73"/>
      <c r="JXU71" s="73"/>
      <c r="JXV71" s="73"/>
      <c r="JXW71" s="73"/>
      <c r="JXX71" s="73"/>
      <c r="JXY71" s="73"/>
      <c r="JXZ71" s="73"/>
      <c r="JYA71" s="73"/>
      <c r="JYB71" s="73"/>
      <c r="JYC71" s="73"/>
      <c r="JYD71" s="73"/>
      <c r="JYE71" s="73"/>
      <c r="JYF71" s="73"/>
      <c r="JYG71" s="73"/>
      <c r="JYH71" s="73"/>
      <c r="JYI71" s="73"/>
      <c r="JYJ71" s="73"/>
      <c r="JYK71" s="73"/>
      <c r="JYL71" s="73"/>
      <c r="JYM71" s="73"/>
      <c r="JYN71" s="73"/>
      <c r="JYO71" s="73"/>
      <c r="JYP71" s="73"/>
      <c r="JYQ71" s="73"/>
      <c r="JYR71" s="73"/>
      <c r="JYS71" s="73"/>
      <c r="JYT71" s="73"/>
      <c r="JYU71" s="73"/>
      <c r="JYV71" s="73"/>
      <c r="JYW71" s="73"/>
      <c r="JYX71" s="73"/>
      <c r="JYY71" s="73"/>
      <c r="JYZ71" s="73"/>
      <c r="JZA71" s="73"/>
      <c r="JZB71" s="73"/>
      <c r="JZC71" s="73"/>
      <c r="JZD71" s="73"/>
      <c r="JZE71" s="73"/>
      <c r="JZF71" s="73"/>
      <c r="JZG71" s="73"/>
      <c r="JZH71" s="73"/>
      <c r="JZI71" s="73"/>
      <c r="JZJ71" s="73"/>
      <c r="JZK71" s="73"/>
      <c r="JZL71" s="73"/>
      <c r="JZM71" s="73"/>
      <c r="JZN71" s="73"/>
      <c r="JZO71" s="73"/>
      <c r="JZP71" s="73"/>
      <c r="JZQ71" s="73"/>
      <c r="JZR71" s="73"/>
      <c r="JZS71" s="73"/>
      <c r="JZT71" s="73"/>
      <c r="JZU71" s="73"/>
      <c r="JZV71" s="73"/>
      <c r="JZW71" s="73"/>
      <c r="JZX71" s="73"/>
      <c r="JZY71" s="73"/>
      <c r="JZZ71" s="73"/>
      <c r="KAA71" s="73"/>
      <c r="KAB71" s="73"/>
      <c r="KAC71" s="73"/>
      <c r="KAD71" s="73"/>
      <c r="KAE71" s="73"/>
      <c r="KAF71" s="73"/>
      <c r="KAG71" s="73"/>
      <c r="KAH71" s="73"/>
      <c r="KAI71" s="73"/>
      <c r="KAJ71" s="73"/>
      <c r="KAK71" s="73"/>
      <c r="KAL71" s="73"/>
      <c r="KAM71" s="73"/>
      <c r="KAN71" s="73"/>
      <c r="KAO71" s="73"/>
      <c r="KAP71" s="73"/>
      <c r="KAQ71" s="73"/>
      <c r="KAR71" s="73"/>
      <c r="KAS71" s="73"/>
      <c r="KAT71" s="73"/>
      <c r="KAU71" s="73"/>
      <c r="KAV71" s="73"/>
      <c r="KAW71" s="73"/>
      <c r="KAX71" s="73"/>
      <c r="KAY71" s="73"/>
      <c r="KAZ71" s="73"/>
      <c r="KBA71" s="73"/>
      <c r="KBB71" s="73"/>
      <c r="KBC71" s="73"/>
      <c r="KBD71" s="73"/>
      <c r="KBE71" s="73"/>
      <c r="KBF71" s="73"/>
      <c r="KBG71" s="73"/>
      <c r="KBH71" s="73"/>
      <c r="KBI71" s="73"/>
      <c r="KBJ71" s="73"/>
      <c r="KBK71" s="73"/>
      <c r="KBL71" s="73"/>
      <c r="KBM71" s="73"/>
      <c r="KBN71" s="73"/>
      <c r="KBO71" s="73"/>
      <c r="KBP71" s="73"/>
      <c r="KBQ71" s="73"/>
      <c r="KBR71" s="73"/>
      <c r="KBS71" s="73"/>
      <c r="KBT71" s="73"/>
      <c r="KBU71" s="73"/>
      <c r="KBV71" s="73"/>
      <c r="KBW71" s="73"/>
      <c r="KBX71" s="73"/>
      <c r="KBY71" s="73"/>
      <c r="KBZ71" s="73"/>
      <c r="KCA71" s="73"/>
      <c r="KCB71" s="73"/>
      <c r="KCC71" s="73"/>
      <c r="KCD71" s="73"/>
      <c r="KCE71" s="73"/>
      <c r="KCF71" s="73"/>
      <c r="KCG71" s="73"/>
      <c r="KCH71" s="73"/>
      <c r="KCI71" s="73"/>
      <c r="KCJ71" s="73"/>
      <c r="KCK71" s="73"/>
      <c r="KCL71" s="73"/>
      <c r="KCM71" s="73"/>
      <c r="KCN71" s="73"/>
      <c r="KCO71" s="73"/>
      <c r="KCP71" s="73"/>
      <c r="KCQ71" s="73"/>
      <c r="KCR71" s="73"/>
      <c r="KCS71" s="73"/>
      <c r="KCT71" s="73"/>
      <c r="KCU71" s="73"/>
      <c r="KCV71" s="73"/>
      <c r="KCW71" s="73"/>
      <c r="KCX71" s="73"/>
      <c r="KCY71" s="73"/>
      <c r="KCZ71" s="73"/>
      <c r="KDA71" s="73"/>
      <c r="KDB71" s="73"/>
      <c r="KDC71" s="73"/>
      <c r="KDD71" s="73"/>
      <c r="KDE71" s="73"/>
      <c r="KDF71" s="73"/>
      <c r="KDG71" s="73"/>
      <c r="KDH71" s="73"/>
      <c r="KDI71" s="73"/>
      <c r="KDJ71" s="73"/>
      <c r="KDK71" s="73"/>
      <c r="KDL71" s="73"/>
      <c r="KDM71" s="73"/>
      <c r="KDN71" s="73"/>
      <c r="KDO71" s="73"/>
      <c r="KDP71" s="73"/>
      <c r="KDQ71" s="73"/>
      <c r="KDR71" s="73"/>
      <c r="KDS71" s="73"/>
      <c r="KDT71" s="73"/>
      <c r="KDU71" s="73"/>
      <c r="KDV71" s="73"/>
      <c r="KDW71" s="73"/>
      <c r="KDX71" s="73"/>
      <c r="KDY71" s="73"/>
      <c r="KDZ71" s="73"/>
      <c r="KEA71" s="73"/>
      <c r="KEB71" s="73"/>
      <c r="KEC71" s="73"/>
      <c r="KED71" s="73"/>
      <c r="KEE71" s="73"/>
      <c r="KEF71" s="73"/>
      <c r="KEG71" s="73"/>
      <c r="KEH71" s="73"/>
      <c r="KEI71" s="73"/>
      <c r="KEJ71" s="73"/>
      <c r="KEK71" s="73"/>
      <c r="KEL71" s="73"/>
      <c r="KEM71" s="73"/>
      <c r="KEN71" s="73"/>
      <c r="KEO71" s="73"/>
      <c r="KEP71" s="73"/>
      <c r="KEQ71" s="73"/>
      <c r="KER71" s="73"/>
      <c r="KES71" s="73"/>
      <c r="KET71" s="73"/>
      <c r="KEU71" s="73"/>
      <c r="KEV71" s="73"/>
      <c r="KEW71" s="73"/>
      <c r="KEX71" s="73"/>
      <c r="KEY71" s="73"/>
      <c r="KEZ71" s="73"/>
      <c r="KFA71" s="73"/>
      <c r="KFB71" s="73"/>
      <c r="KFC71" s="73"/>
      <c r="KFD71" s="73"/>
      <c r="KFE71" s="73"/>
      <c r="KFF71" s="73"/>
      <c r="KFG71" s="73"/>
      <c r="KFH71" s="73"/>
      <c r="KFI71" s="73"/>
      <c r="KFJ71" s="73"/>
      <c r="KFK71" s="73"/>
      <c r="KFL71" s="73"/>
      <c r="KFM71" s="73"/>
      <c r="KFN71" s="73"/>
      <c r="KFO71" s="73"/>
      <c r="KFP71" s="73"/>
      <c r="KFQ71" s="73"/>
      <c r="KFR71" s="73"/>
      <c r="KFS71" s="73"/>
      <c r="KFT71" s="73"/>
      <c r="KFU71" s="73"/>
      <c r="KFV71" s="73"/>
      <c r="KFW71" s="73"/>
      <c r="KFX71" s="73"/>
      <c r="KFY71" s="73"/>
      <c r="KFZ71" s="73"/>
      <c r="KGA71" s="73"/>
      <c r="KGB71" s="73"/>
      <c r="KGC71" s="73"/>
      <c r="KGD71" s="73"/>
      <c r="KGE71" s="73"/>
      <c r="KGF71" s="73"/>
      <c r="KGG71" s="73"/>
      <c r="KGH71" s="73"/>
      <c r="KGI71" s="73"/>
      <c r="KGJ71" s="73"/>
      <c r="KGK71" s="73"/>
      <c r="KGL71" s="73"/>
      <c r="KGM71" s="73"/>
      <c r="KGN71" s="73"/>
      <c r="KGO71" s="73"/>
      <c r="KGP71" s="73"/>
      <c r="KGQ71" s="73"/>
      <c r="KGR71" s="73"/>
      <c r="KGS71" s="73"/>
      <c r="KGT71" s="73"/>
      <c r="KGU71" s="73"/>
      <c r="KGV71" s="73"/>
      <c r="KGW71" s="73"/>
      <c r="KGX71" s="73"/>
      <c r="KGY71" s="73"/>
      <c r="KGZ71" s="73"/>
      <c r="KHA71" s="73"/>
      <c r="KHB71" s="73"/>
      <c r="KHC71" s="73"/>
      <c r="KHD71" s="73"/>
      <c r="KHE71" s="73"/>
      <c r="KHF71" s="73"/>
      <c r="KHG71" s="73"/>
      <c r="KHH71" s="73"/>
      <c r="KHI71" s="73"/>
      <c r="KHJ71" s="73"/>
      <c r="KHK71" s="73"/>
      <c r="KHL71" s="73"/>
      <c r="KHM71" s="73"/>
      <c r="KHN71" s="73"/>
      <c r="KHO71" s="73"/>
      <c r="KHP71" s="73"/>
      <c r="KHQ71" s="73"/>
      <c r="KHR71" s="73"/>
      <c r="KHS71" s="73"/>
      <c r="KHT71" s="73"/>
      <c r="KHU71" s="73"/>
      <c r="KHV71" s="73"/>
      <c r="KHW71" s="73"/>
      <c r="KHX71" s="73"/>
      <c r="KHY71" s="73"/>
      <c r="KHZ71" s="73"/>
      <c r="KIA71" s="73"/>
      <c r="KIB71" s="73"/>
      <c r="KIC71" s="73"/>
      <c r="KID71" s="73"/>
      <c r="KIE71" s="73"/>
      <c r="KIF71" s="73"/>
      <c r="KIG71" s="73"/>
      <c r="KIH71" s="73"/>
      <c r="KII71" s="73"/>
      <c r="KIJ71" s="73"/>
      <c r="KIK71" s="73"/>
      <c r="KIL71" s="73"/>
      <c r="KIM71" s="73"/>
      <c r="KIN71" s="73"/>
      <c r="KIO71" s="73"/>
      <c r="KIP71" s="73"/>
      <c r="KIQ71" s="73"/>
      <c r="KIR71" s="73"/>
      <c r="KIS71" s="73"/>
      <c r="KIT71" s="73"/>
      <c r="KIU71" s="73"/>
      <c r="KIV71" s="73"/>
      <c r="KIW71" s="73"/>
      <c r="KIX71" s="73"/>
      <c r="KIY71" s="73"/>
      <c r="KIZ71" s="73"/>
      <c r="KJA71" s="73"/>
      <c r="KJB71" s="73"/>
      <c r="KJC71" s="73"/>
      <c r="KJD71" s="73"/>
      <c r="KJE71" s="73"/>
      <c r="KJF71" s="73"/>
      <c r="KJG71" s="73"/>
      <c r="KJH71" s="73"/>
      <c r="KJI71" s="73"/>
      <c r="KJJ71" s="73"/>
      <c r="KJK71" s="73"/>
      <c r="KJL71" s="73"/>
      <c r="KJM71" s="73"/>
      <c r="KJN71" s="73"/>
      <c r="KJO71" s="73"/>
      <c r="KJP71" s="73"/>
      <c r="KJQ71" s="73"/>
      <c r="KJR71" s="73"/>
      <c r="KJS71" s="73"/>
      <c r="KJT71" s="73"/>
      <c r="KJU71" s="73"/>
      <c r="KJV71" s="73"/>
      <c r="KJW71" s="73"/>
      <c r="KJX71" s="73"/>
      <c r="KJY71" s="73"/>
      <c r="KJZ71" s="73"/>
      <c r="KKA71" s="73"/>
      <c r="KKB71" s="73"/>
      <c r="KKC71" s="73"/>
      <c r="KKD71" s="73"/>
      <c r="KKE71" s="73"/>
      <c r="KKF71" s="73"/>
      <c r="KKG71" s="73"/>
      <c r="KKH71" s="73"/>
      <c r="KKI71" s="73"/>
      <c r="KKJ71" s="73"/>
      <c r="KKK71" s="73"/>
      <c r="KKL71" s="73"/>
      <c r="KKM71" s="73"/>
      <c r="KKN71" s="73"/>
      <c r="KKO71" s="73"/>
      <c r="KKP71" s="73"/>
      <c r="KKQ71" s="73"/>
      <c r="KKR71" s="73"/>
      <c r="KKS71" s="73"/>
      <c r="KKT71" s="73"/>
      <c r="KKU71" s="73"/>
      <c r="KKV71" s="73"/>
      <c r="KKW71" s="73"/>
      <c r="KKX71" s="73"/>
      <c r="KKY71" s="73"/>
      <c r="KKZ71" s="73"/>
      <c r="KLA71" s="73"/>
      <c r="KLB71" s="73"/>
      <c r="KLC71" s="73"/>
      <c r="KLD71" s="73"/>
      <c r="KLE71" s="73"/>
      <c r="KLF71" s="73"/>
      <c r="KLG71" s="73"/>
      <c r="KLH71" s="73"/>
      <c r="KLI71" s="73"/>
      <c r="KLJ71" s="73"/>
      <c r="KLK71" s="73"/>
      <c r="KLL71" s="73"/>
      <c r="KLM71" s="73"/>
      <c r="KLN71" s="73"/>
      <c r="KLO71" s="73"/>
      <c r="KLP71" s="73"/>
      <c r="KLQ71" s="73"/>
      <c r="KLR71" s="73"/>
      <c r="KLS71" s="73"/>
      <c r="KLT71" s="73"/>
      <c r="KLU71" s="73"/>
      <c r="KLV71" s="73"/>
      <c r="KLW71" s="73"/>
      <c r="KLX71" s="73"/>
      <c r="KLY71" s="73"/>
      <c r="KLZ71" s="73"/>
      <c r="KMA71" s="73"/>
      <c r="KMB71" s="73"/>
      <c r="KMC71" s="73"/>
      <c r="KMD71" s="73"/>
      <c r="KME71" s="73"/>
      <c r="KMF71" s="73"/>
      <c r="KMG71" s="73"/>
      <c r="KMH71" s="73"/>
      <c r="KMI71" s="73"/>
      <c r="KMJ71" s="73"/>
      <c r="KMK71" s="73"/>
      <c r="KML71" s="73"/>
      <c r="KMM71" s="73"/>
      <c r="KMN71" s="73"/>
      <c r="KMO71" s="73"/>
      <c r="KMP71" s="73"/>
      <c r="KMQ71" s="73"/>
      <c r="KMR71" s="73"/>
      <c r="KMS71" s="73"/>
      <c r="KMT71" s="73"/>
      <c r="KMU71" s="73"/>
      <c r="KMV71" s="73"/>
      <c r="KMW71" s="73"/>
      <c r="KMX71" s="73"/>
      <c r="KMY71" s="73"/>
      <c r="KMZ71" s="73"/>
      <c r="KNA71" s="73"/>
      <c r="KNB71" s="73"/>
      <c r="KNC71" s="73"/>
      <c r="KND71" s="73"/>
      <c r="KNE71" s="73"/>
      <c r="KNF71" s="73"/>
      <c r="KNG71" s="73"/>
      <c r="KNH71" s="73"/>
      <c r="KNI71" s="73"/>
      <c r="KNJ71" s="73"/>
      <c r="KNK71" s="73"/>
      <c r="KNL71" s="73"/>
      <c r="KNM71" s="73"/>
      <c r="KNN71" s="73"/>
      <c r="KNO71" s="73"/>
      <c r="KNP71" s="73"/>
      <c r="KNQ71" s="73"/>
      <c r="KNR71" s="73"/>
      <c r="KNS71" s="73"/>
      <c r="KNT71" s="73"/>
      <c r="KNU71" s="73"/>
      <c r="KNV71" s="73"/>
      <c r="KNW71" s="73"/>
      <c r="KNX71" s="73"/>
      <c r="KNY71" s="73"/>
      <c r="KNZ71" s="73"/>
      <c r="KOA71" s="73"/>
      <c r="KOB71" s="73"/>
      <c r="KOC71" s="73"/>
      <c r="KOD71" s="73"/>
      <c r="KOE71" s="73"/>
      <c r="KOF71" s="73"/>
      <c r="KOG71" s="73"/>
      <c r="KOH71" s="73"/>
      <c r="KOI71" s="73"/>
      <c r="KOJ71" s="73"/>
      <c r="KOK71" s="73"/>
      <c r="KOL71" s="73"/>
      <c r="KOM71" s="73"/>
      <c r="KON71" s="73"/>
      <c r="KOO71" s="73"/>
      <c r="KOP71" s="73"/>
      <c r="KOQ71" s="73"/>
      <c r="KOR71" s="73"/>
      <c r="KOS71" s="73"/>
      <c r="KOT71" s="73"/>
      <c r="KOU71" s="73"/>
      <c r="KOV71" s="73"/>
      <c r="KOW71" s="73"/>
      <c r="KOX71" s="73"/>
      <c r="KOY71" s="73"/>
      <c r="KOZ71" s="73"/>
      <c r="KPA71" s="73"/>
      <c r="KPB71" s="73"/>
      <c r="KPC71" s="73"/>
      <c r="KPD71" s="73"/>
      <c r="KPE71" s="73"/>
      <c r="KPF71" s="73"/>
      <c r="KPG71" s="73"/>
      <c r="KPH71" s="73"/>
      <c r="KPI71" s="73"/>
      <c r="KPJ71" s="73"/>
      <c r="KPK71" s="73"/>
      <c r="KPL71" s="73"/>
      <c r="KPM71" s="73"/>
      <c r="KPN71" s="73"/>
      <c r="KPO71" s="73"/>
      <c r="KPP71" s="73"/>
      <c r="KPQ71" s="73"/>
      <c r="KPR71" s="73"/>
      <c r="KPS71" s="73"/>
      <c r="KPT71" s="73"/>
      <c r="KPU71" s="73"/>
      <c r="KPV71" s="73"/>
      <c r="KPW71" s="73"/>
      <c r="KPX71" s="73"/>
      <c r="KPY71" s="73"/>
      <c r="KPZ71" s="73"/>
      <c r="KQA71" s="73"/>
      <c r="KQB71" s="73"/>
      <c r="KQC71" s="73"/>
      <c r="KQD71" s="73"/>
      <c r="KQE71" s="73"/>
      <c r="KQF71" s="73"/>
      <c r="KQG71" s="73"/>
      <c r="KQH71" s="73"/>
      <c r="KQI71" s="73"/>
      <c r="KQJ71" s="73"/>
      <c r="KQK71" s="73"/>
      <c r="KQL71" s="73"/>
      <c r="KQM71" s="73"/>
      <c r="KQN71" s="73"/>
      <c r="KQO71" s="73"/>
      <c r="KQP71" s="73"/>
      <c r="KQQ71" s="73"/>
      <c r="KQR71" s="73"/>
      <c r="KQS71" s="73"/>
      <c r="KQT71" s="73"/>
      <c r="KQU71" s="73"/>
      <c r="KQV71" s="73"/>
      <c r="KQW71" s="73"/>
      <c r="KQX71" s="73"/>
      <c r="KQY71" s="73"/>
      <c r="KQZ71" s="73"/>
      <c r="KRA71" s="73"/>
      <c r="KRB71" s="73"/>
      <c r="KRC71" s="73"/>
      <c r="KRD71" s="73"/>
      <c r="KRE71" s="73"/>
      <c r="KRF71" s="73"/>
      <c r="KRG71" s="73"/>
      <c r="KRH71" s="73"/>
      <c r="KRI71" s="73"/>
      <c r="KRJ71" s="73"/>
      <c r="KRK71" s="73"/>
      <c r="KRL71" s="73"/>
      <c r="KRM71" s="73"/>
      <c r="KRN71" s="73"/>
      <c r="KRO71" s="73"/>
      <c r="KRP71" s="73"/>
      <c r="KRQ71" s="73"/>
      <c r="KRR71" s="73"/>
      <c r="KRS71" s="73"/>
      <c r="KRT71" s="73"/>
      <c r="KRU71" s="73"/>
      <c r="KRV71" s="73"/>
      <c r="KRW71" s="73"/>
      <c r="KRX71" s="73"/>
      <c r="KRY71" s="73"/>
      <c r="KRZ71" s="73"/>
      <c r="KSA71" s="73"/>
      <c r="KSB71" s="73"/>
      <c r="KSC71" s="73"/>
      <c r="KSD71" s="73"/>
      <c r="KSE71" s="73"/>
      <c r="KSF71" s="73"/>
      <c r="KSG71" s="73"/>
      <c r="KSH71" s="73"/>
      <c r="KSI71" s="73"/>
      <c r="KSJ71" s="73"/>
      <c r="KSK71" s="73"/>
      <c r="KSL71" s="73"/>
      <c r="KSM71" s="73"/>
      <c r="KSN71" s="73"/>
      <c r="KSO71" s="73"/>
      <c r="KSP71" s="73"/>
      <c r="KSQ71" s="73"/>
      <c r="KSR71" s="73"/>
      <c r="KSS71" s="73"/>
      <c r="KST71" s="73"/>
      <c r="KSU71" s="73"/>
      <c r="KSV71" s="73"/>
      <c r="KSW71" s="73"/>
      <c r="KSX71" s="73"/>
      <c r="KSY71" s="73"/>
      <c r="KSZ71" s="73"/>
      <c r="KTA71" s="73"/>
      <c r="KTB71" s="73"/>
      <c r="KTC71" s="73"/>
      <c r="KTD71" s="73"/>
      <c r="KTE71" s="73"/>
      <c r="KTF71" s="73"/>
      <c r="KTG71" s="73"/>
      <c r="KTH71" s="73"/>
      <c r="KTI71" s="73"/>
      <c r="KTJ71" s="73"/>
      <c r="KTK71" s="73"/>
      <c r="KTL71" s="73"/>
      <c r="KTM71" s="73"/>
      <c r="KTN71" s="73"/>
      <c r="KTO71" s="73"/>
      <c r="KTP71" s="73"/>
      <c r="KTQ71" s="73"/>
      <c r="KTR71" s="73"/>
      <c r="KTS71" s="73"/>
      <c r="KTT71" s="73"/>
      <c r="KTU71" s="73"/>
      <c r="KTV71" s="73"/>
      <c r="KTW71" s="73"/>
      <c r="KTX71" s="73"/>
      <c r="KTY71" s="73"/>
      <c r="KTZ71" s="73"/>
      <c r="KUA71" s="73"/>
      <c r="KUB71" s="73"/>
      <c r="KUC71" s="73"/>
      <c r="KUD71" s="73"/>
      <c r="KUE71" s="73"/>
      <c r="KUF71" s="73"/>
      <c r="KUG71" s="73"/>
      <c r="KUH71" s="73"/>
      <c r="KUI71" s="73"/>
      <c r="KUJ71" s="73"/>
      <c r="KUK71" s="73"/>
      <c r="KUL71" s="73"/>
      <c r="KUM71" s="73"/>
      <c r="KUN71" s="73"/>
      <c r="KUO71" s="73"/>
      <c r="KUP71" s="73"/>
      <c r="KUQ71" s="73"/>
      <c r="KUR71" s="73"/>
      <c r="KUS71" s="73"/>
      <c r="KUT71" s="73"/>
      <c r="KUU71" s="73"/>
      <c r="KUV71" s="73"/>
      <c r="KUW71" s="73"/>
      <c r="KUX71" s="73"/>
      <c r="KUY71" s="73"/>
      <c r="KUZ71" s="73"/>
      <c r="KVA71" s="73"/>
      <c r="KVB71" s="73"/>
      <c r="KVC71" s="73"/>
      <c r="KVD71" s="73"/>
      <c r="KVE71" s="73"/>
      <c r="KVF71" s="73"/>
      <c r="KVG71" s="73"/>
      <c r="KVH71" s="73"/>
      <c r="KVI71" s="73"/>
      <c r="KVJ71" s="73"/>
      <c r="KVK71" s="73"/>
      <c r="KVL71" s="73"/>
      <c r="KVM71" s="73"/>
      <c r="KVN71" s="73"/>
      <c r="KVO71" s="73"/>
      <c r="KVP71" s="73"/>
      <c r="KVQ71" s="73"/>
      <c r="KVR71" s="73"/>
      <c r="KVS71" s="73"/>
      <c r="KVT71" s="73"/>
      <c r="KVU71" s="73"/>
      <c r="KVV71" s="73"/>
      <c r="KVW71" s="73"/>
      <c r="KVX71" s="73"/>
      <c r="KVY71" s="73"/>
      <c r="KVZ71" s="73"/>
      <c r="KWA71" s="73"/>
      <c r="KWB71" s="73"/>
      <c r="KWC71" s="73"/>
      <c r="KWD71" s="73"/>
      <c r="KWE71" s="73"/>
      <c r="KWF71" s="73"/>
      <c r="KWG71" s="73"/>
      <c r="KWH71" s="73"/>
      <c r="KWI71" s="73"/>
      <c r="KWJ71" s="73"/>
      <c r="KWK71" s="73"/>
      <c r="KWL71" s="73"/>
      <c r="KWM71" s="73"/>
      <c r="KWN71" s="73"/>
      <c r="KWO71" s="73"/>
      <c r="KWP71" s="73"/>
      <c r="KWQ71" s="73"/>
      <c r="KWR71" s="73"/>
      <c r="KWS71" s="73"/>
      <c r="KWT71" s="73"/>
      <c r="KWU71" s="73"/>
      <c r="KWV71" s="73"/>
      <c r="KWW71" s="73"/>
      <c r="KWX71" s="73"/>
      <c r="KWY71" s="73"/>
      <c r="KWZ71" s="73"/>
      <c r="KXA71" s="73"/>
      <c r="KXB71" s="73"/>
      <c r="KXC71" s="73"/>
      <c r="KXD71" s="73"/>
      <c r="KXE71" s="73"/>
      <c r="KXF71" s="73"/>
      <c r="KXG71" s="73"/>
      <c r="KXH71" s="73"/>
      <c r="KXI71" s="73"/>
      <c r="KXJ71" s="73"/>
      <c r="KXK71" s="73"/>
      <c r="KXL71" s="73"/>
      <c r="KXM71" s="73"/>
      <c r="KXN71" s="73"/>
      <c r="KXO71" s="73"/>
      <c r="KXP71" s="73"/>
      <c r="KXQ71" s="73"/>
      <c r="KXR71" s="73"/>
      <c r="KXS71" s="73"/>
      <c r="KXT71" s="73"/>
      <c r="KXU71" s="73"/>
      <c r="KXV71" s="73"/>
      <c r="KXW71" s="73"/>
      <c r="KXX71" s="73"/>
      <c r="KXY71" s="73"/>
      <c r="KXZ71" s="73"/>
      <c r="KYA71" s="73"/>
      <c r="KYB71" s="73"/>
      <c r="KYC71" s="73"/>
      <c r="KYD71" s="73"/>
      <c r="KYE71" s="73"/>
      <c r="KYF71" s="73"/>
      <c r="KYG71" s="73"/>
      <c r="KYH71" s="73"/>
      <c r="KYI71" s="73"/>
      <c r="KYJ71" s="73"/>
      <c r="KYK71" s="73"/>
      <c r="KYL71" s="73"/>
      <c r="KYM71" s="73"/>
      <c r="KYN71" s="73"/>
      <c r="KYO71" s="73"/>
      <c r="KYP71" s="73"/>
      <c r="KYQ71" s="73"/>
      <c r="KYR71" s="73"/>
      <c r="KYS71" s="73"/>
      <c r="KYT71" s="73"/>
      <c r="KYU71" s="73"/>
      <c r="KYV71" s="73"/>
      <c r="KYW71" s="73"/>
      <c r="KYX71" s="73"/>
      <c r="KYY71" s="73"/>
      <c r="KYZ71" s="73"/>
      <c r="KZA71" s="73"/>
      <c r="KZB71" s="73"/>
      <c r="KZC71" s="73"/>
      <c r="KZD71" s="73"/>
      <c r="KZE71" s="73"/>
      <c r="KZF71" s="73"/>
      <c r="KZG71" s="73"/>
      <c r="KZH71" s="73"/>
      <c r="KZI71" s="73"/>
      <c r="KZJ71" s="73"/>
      <c r="KZK71" s="73"/>
      <c r="KZL71" s="73"/>
      <c r="KZM71" s="73"/>
      <c r="KZN71" s="73"/>
      <c r="KZO71" s="73"/>
      <c r="KZP71" s="73"/>
      <c r="KZQ71" s="73"/>
      <c r="KZR71" s="73"/>
      <c r="KZS71" s="73"/>
      <c r="KZT71" s="73"/>
      <c r="KZU71" s="73"/>
      <c r="KZV71" s="73"/>
      <c r="KZW71" s="73"/>
      <c r="KZX71" s="73"/>
      <c r="KZY71" s="73"/>
      <c r="KZZ71" s="73"/>
      <c r="LAA71" s="73"/>
      <c r="LAB71" s="73"/>
      <c r="LAC71" s="73"/>
      <c r="LAD71" s="73"/>
      <c r="LAE71" s="73"/>
      <c r="LAF71" s="73"/>
      <c r="LAG71" s="73"/>
      <c r="LAH71" s="73"/>
      <c r="LAI71" s="73"/>
      <c r="LAJ71" s="73"/>
      <c r="LAK71" s="73"/>
      <c r="LAL71" s="73"/>
      <c r="LAM71" s="73"/>
      <c r="LAN71" s="73"/>
      <c r="LAO71" s="73"/>
      <c r="LAP71" s="73"/>
      <c r="LAQ71" s="73"/>
      <c r="LAR71" s="73"/>
      <c r="LAS71" s="73"/>
      <c r="LAT71" s="73"/>
      <c r="LAU71" s="73"/>
      <c r="LAV71" s="73"/>
      <c r="LAW71" s="73"/>
      <c r="LAX71" s="73"/>
      <c r="LAY71" s="73"/>
      <c r="LAZ71" s="73"/>
      <c r="LBA71" s="73"/>
      <c r="LBB71" s="73"/>
      <c r="LBC71" s="73"/>
      <c r="LBD71" s="73"/>
      <c r="LBE71" s="73"/>
      <c r="LBF71" s="73"/>
      <c r="LBG71" s="73"/>
      <c r="LBH71" s="73"/>
      <c r="LBI71" s="73"/>
      <c r="LBJ71" s="73"/>
      <c r="LBK71" s="73"/>
      <c r="LBL71" s="73"/>
      <c r="LBM71" s="73"/>
      <c r="LBN71" s="73"/>
      <c r="LBO71" s="73"/>
      <c r="LBP71" s="73"/>
      <c r="LBQ71" s="73"/>
      <c r="LBR71" s="73"/>
      <c r="LBS71" s="73"/>
      <c r="LBT71" s="73"/>
      <c r="LBU71" s="73"/>
      <c r="LBV71" s="73"/>
      <c r="LBW71" s="73"/>
      <c r="LBX71" s="73"/>
      <c r="LBY71" s="73"/>
      <c r="LBZ71" s="73"/>
      <c r="LCA71" s="73"/>
      <c r="LCB71" s="73"/>
      <c r="LCC71" s="73"/>
      <c r="LCD71" s="73"/>
      <c r="LCE71" s="73"/>
      <c r="LCF71" s="73"/>
      <c r="LCG71" s="73"/>
      <c r="LCH71" s="73"/>
      <c r="LCI71" s="73"/>
      <c r="LCJ71" s="73"/>
      <c r="LCK71" s="73"/>
      <c r="LCL71" s="73"/>
      <c r="LCM71" s="73"/>
      <c r="LCN71" s="73"/>
      <c r="LCO71" s="73"/>
      <c r="LCP71" s="73"/>
      <c r="LCQ71" s="73"/>
      <c r="LCR71" s="73"/>
      <c r="LCS71" s="73"/>
      <c r="LCT71" s="73"/>
      <c r="LCU71" s="73"/>
      <c r="LCV71" s="73"/>
      <c r="LCW71" s="73"/>
      <c r="LCX71" s="73"/>
      <c r="LCY71" s="73"/>
      <c r="LCZ71" s="73"/>
      <c r="LDA71" s="73"/>
      <c r="LDB71" s="73"/>
      <c r="LDC71" s="73"/>
      <c r="LDD71" s="73"/>
      <c r="LDE71" s="73"/>
      <c r="LDF71" s="73"/>
      <c r="LDG71" s="73"/>
      <c r="LDH71" s="73"/>
      <c r="LDI71" s="73"/>
      <c r="LDJ71" s="73"/>
      <c r="LDK71" s="73"/>
      <c r="LDL71" s="73"/>
      <c r="LDM71" s="73"/>
      <c r="LDN71" s="73"/>
      <c r="LDO71" s="73"/>
      <c r="LDP71" s="73"/>
      <c r="LDQ71" s="73"/>
      <c r="LDR71" s="73"/>
      <c r="LDS71" s="73"/>
      <c r="LDT71" s="73"/>
      <c r="LDU71" s="73"/>
      <c r="LDV71" s="73"/>
      <c r="LDW71" s="73"/>
      <c r="LDX71" s="73"/>
      <c r="LDY71" s="73"/>
      <c r="LDZ71" s="73"/>
      <c r="LEA71" s="73"/>
      <c r="LEB71" s="73"/>
      <c r="LEC71" s="73"/>
      <c r="LED71" s="73"/>
      <c r="LEE71" s="73"/>
      <c r="LEF71" s="73"/>
      <c r="LEG71" s="73"/>
      <c r="LEH71" s="73"/>
      <c r="LEI71" s="73"/>
      <c r="LEJ71" s="73"/>
      <c r="LEK71" s="73"/>
      <c r="LEL71" s="73"/>
      <c r="LEM71" s="73"/>
      <c r="LEN71" s="73"/>
      <c r="LEO71" s="73"/>
      <c r="LEP71" s="73"/>
      <c r="LEQ71" s="73"/>
      <c r="LER71" s="73"/>
      <c r="LES71" s="73"/>
      <c r="LET71" s="73"/>
      <c r="LEU71" s="73"/>
      <c r="LEV71" s="73"/>
      <c r="LEW71" s="73"/>
      <c r="LEX71" s="73"/>
      <c r="LEY71" s="73"/>
      <c r="LEZ71" s="73"/>
      <c r="LFA71" s="73"/>
      <c r="LFB71" s="73"/>
      <c r="LFC71" s="73"/>
      <c r="LFD71" s="73"/>
      <c r="LFE71" s="73"/>
      <c r="LFF71" s="73"/>
      <c r="LFG71" s="73"/>
      <c r="LFH71" s="73"/>
      <c r="LFI71" s="73"/>
      <c r="LFJ71" s="73"/>
      <c r="LFK71" s="73"/>
      <c r="LFL71" s="73"/>
      <c r="LFM71" s="73"/>
      <c r="LFN71" s="73"/>
      <c r="LFO71" s="73"/>
      <c r="LFP71" s="73"/>
      <c r="LFQ71" s="73"/>
      <c r="LFR71" s="73"/>
      <c r="LFS71" s="73"/>
      <c r="LFT71" s="73"/>
      <c r="LFU71" s="73"/>
      <c r="LFV71" s="73"/>
      <c r="LFW71" s="73"/>
      <c r="LFX71" s="73"/>
      <c r="LFY71" s="73"/>
      <c r="LFZ71" s="73"/>
      <c r="LGA71" s="73"/>
      <c r="LGB71" s="73"/>
      <c r="LGC71" s="73"/>
      <c r="LGD71" s="73"/>
      <c r="LGE71" s="73"/>
      <c r="LGF71" s="73"/>
      <c r="LGG71" s="73"/>
      <c r="LGH71" s="73"/>
      <c r="LGI71" s="73"/>
      <c r="LGJ71" s="73"/>
      <c r="LGK71" s="73"/>
      <c r="LGL71" s="73"/>
      <c r="LGM71" s="73"/>
      <c r="LGN71" s="73"/>
      <c r="LGO71" s="73"/>
      <c r="LGP71" s="73"/>
      <c r="LGQ71" s="73"/>
      <c r="LGR71" s="73"/>
      <c r="LGS71" s="73"/>
      <c r="LGT71" s="73"/>
      <c r="LGU71" s="73"/>
      <c r="LGV71" s="73"/>
      <c r="LGW71" s="73"/>
      <c r="LGX71" s="73"/>
      <c r="LGY71" s="73"/>
      <c r="LGZ71" s="73"/>
      <c r="LHA71" s="73"/>
      <c r="LHB71" s="73"/>
      <c r="LHC71" s="73"/>
      <c r="LHD71" s="73"/>
      <c r="LHE71" s="73"/>
      <c r="LHF71" s="73"/>
      <c r="LHG71" s="73"/>
      <c r="LHH71" s="73"/>
      <c r="LHI71" s="73"/>
      <c r="LHJ71" s="73"/>
      <c r="LHK71" s="73"/>
      <c r="LHL71" s="73"/>
      <c r="LHM71" s="73"/>
      <c r="LHN71" s="73"/>
      <c r="LHO71" s="73"/>
      <c r="LHP71" s="73"/>
      <c r="LHQ71" s="73"/>
      <c r="LHR71" s="73"/>
      <c r="LHS71" s="73"/>
      <c r="LHT71" s="73"/>
      <c r="LHU71" s="73"/>
      <c r="LHV71" s="73"/>
      <c r="LHW71" s="73"/>
      <c r="LHX71" s="73"/>
      <c r="LHY71" s="73"/>
      <c r="LHZ71" s="73"/>
      <c r="LIA71" s="73"/>
      <c r="LIB71" s="73"/>
      <c r="LIC71" s="73"/>
      <c r="LID71" s="73"/>
      <c r="LIE71" s="73"/>
      <c r="LIF71" s="73"/>
      <c r="LIG71" s="73"/>
      <c r="LIH71" s="73"/>
      <c r="LII71" s="73"/>
      <c r="LIJ71" s="73"/>
      <c r="LIK71" s="73"/>
      <c r="LIL71" s="73"/>
      <c r="LIM71" s="73"/>
      <c r="LIN71" s="73"/>
      <c r="LIO71" s="73"/>
      <c r="LIP71" s="73"/>
      <c r="LIQ71" s="73"/>
      <c r="LIR71" s="73"/>
      <c r="LIS71" s="73"/>
      <c r="LIT71" s="73"/>
      <c r="LIU71" s="73"/>
      <c r="LIV71" s="73"/>
      <c r="LIW71" s="73"/>
      <c r="LIX71" s="73"/>
      <c r="LIY71" s="73"/>
      <c r="LIZ71" s="73"/>
      <c r="LJA71" s="73"/>
      <c r="LJB71" s="73"/>
      <c r="LJC71" s="73"/>
      <c r="LJD71" s="73"/>
      <c r="LJE71" s="73"/>
      <c r="LJF71" s="73"/>
      <c r="LJG71" s="73"/>
      <c r="LJH71" s="73"/>
      <c r="LJI71" s="73"/>
      <c r="LJJ71" s="73"/>
      <c r="LJK71" s="73"/>
      <c r="LJL71" s="73"/>
      <c r="LJM71" s="73"/>
      <c r="LJN71" s="73"/>
      <c r="LJO71" s="73"/>
      <c r="LJP71" s="73"/>
      <c r="LJQ71" s="73"/>
      <c r="LJR71" s="73"/>
      <c r="LJS71" s="73"/>
      <c r="LJT71" s="73"/>
      <c r="LJU71" s="73"/>
      <c r="LJV71" s="73"/>
      <c r="LJW71" s="73"/>
      <c r="LJX71" s="73"/>
      <c r="LJY71" s="73"/>
      <c r="LJZ71" s="73"/>
      <c r="LKA71" s="73"/>
      <c r="LKB71" s="73"/>
      <c r="LKC71" s="73"/>
      <c r="LKD71" s="73"/>
      <c r="LKE71" s="73"/>
      <c r="LKF71" s="73"/>
      <c r="LKG71" s="73"/>
      <c r="LKH71" s="73"/>
      <c r="LKI71" s="73"/>
      <c r="LKJ71" s="73"/>
      <c r="LKK71" s="73"/>
      <c r="LKL71" s="73"/>
      <c r="LKM71" s="73"/>
      <c r="LKN71" s="73"/>
      <c r="LKO71" s="73"/>
      <c r="LKP71" s="73"/>
      <c r="LKQ71" s="73"/>
      <c r="LKR71" s="73"/>
      <c r="LKS71" s="73"/>
      <c r="LKT71" s="73"/>
      <c r="LKU71" s="73"/>
      <c r="LKV71" s="73"/>
      <c r="LKW71" s="73"/>
      <c r="LKX71" s="73"/>
      <c r="LKY71" s="73"/>
      <c r="LKZ71" s="73"/>
      <c r="LLA71" s="73"/>
      <c r="LLB71" s="73"/>
      <c r="LLC71" s="73"/>
      <c r="LLD71" s="73"/>
      <c r="LLE71" s="73"/>
      <c r="LLF71" s="73"/>
      <c r="LLG71" s="73"/>
      <c r="LLH71" s="73"/>
      <c r="LLI71" s="73"/>
      <c r="LLJ71" s="73"/>
      <c r="LLK71" s="73"/>
      <c r="LLL71" s="73"/>
      <c r="LLM71" s="73"/>
      <c r="LLN71" s="73"/>
      <c r="LLO71" s="73"/>
      <c r="LLP71" s="73"/>
      <c r="LLQ71" s="73"/>
      <c r="LLR71" s="73"/>
      <c r="LLS71" s="73"/>
      <c r="LLT71" s="73"/>
      <c r="LLU71" s="73"/>
      <c r="LLV71" s="73"/>
      <c r="LLW71" s="73"/>
      <c r="LLX71" s="73"/>
      <c r="LLY71" s="73"/>
      <c r="LLZ71" s="73"/>
      <c r="LMA71" s="73"/>
      <c r="LMB71" s="73"/>
      <c r="LMC71" s="73"/>
      <c r="LMD71" s="73"/>
      <c r="LME71" s="73"/>
      <c r="LMF71" s="73"/>
      <c r="LMG71" s="73"/>
      <c r="LMH71" s="73"/>
      <c r="LMI71" s="73"/>
      <c r="LMJ71" s="73"/>
      <c r="LMK71" s="73"/>
      <c r="LML71" s="73"/>
      <c r="LMM71" s="73"/>
      <c r="LMN71" s="73"/>
      <c r="LMO71" s="73"/>
      <c r="LMP71" s="73"/>
      <c r="LMQ71" s="73"/>
      <c r="LMR71" s="73"/>
      <c r="LMS71" s="73"/>
      <c r="LMT71" s="73"/>
      <c r="LMU71" s="73"/>
      <c r="LMV71" s="73"/>
      <c r="LMW71" s="73"/>
      <c r="LMX71" s="73"/>
      <c r="LMY71" s="73"/>
      <c r="LMZ71" s="73"/>
      <c r="LNA71" s="73"/>
      <c r="LNB71" s="73"/>
      <c r="LNC71" s="73"/>
      <c r="LND71" s="73"/>
      <c r="LNE71" s="73"/>
      <c r="LNF71" s="73"/>
      <c r="LNG71" s="73"/>
      <c r="LNH71" s="73"/>
      <c r="LNI71" s="73"/>
      <c r="LNJ71" s="73"/>
      <c r="LNK71" s="73"/>
      <c r="LNL71" s="73"/>
      <c r="LNM71" s="73"/>
      <c r="LNN71" s="73"/>
      <c r="LNO71" s="73"/>
      <c r="LNP71" s="73"/>
      <c r="LNQ71" s="73"/>
      <c r="LNR71" s="73"/>
      <c r="LNS71" s="73"/>
      <c r="LNT71" s="73"/>
      <c r="LNU71" s="73"/>
      <c r="LNV71" s="73"/>
      <c r="LNW71" s="73"/>
      <c r="LNX71" s="73"/>
      <c r="LNY71" s="73"/>
      <c r="LNZ71" s="73"/>
      <c r="LOA71" s="73"/>
      <c r="LOB71" s="73"/>
      <c r="LOC71" s="73"/>
      <c r="LOD71" s="73"/>
      <c r="LOE71" s="73"/>
      <c r="LOF71" s="73"/>
      <c r="LOG71" s="73"/>
      <c r="LOH71" s="73"/>
      <c r="LOI71" s="73"/>
      <c r="LOJ71" s="73"/>
      <c r="LOK71" s="73"/>
      <c r="LOL71" s="73"/>
      <c r="LOM71" s="73"/>
      <c r="LON71" s="73"/>
      <c r="LOO71" s="73"/>
      <c r="LOP71" s="73"/>
      <c r="LOQ71" s="73"/>
      <c r="LOR71" s="73"/>
      <c r="LOS71" s="73"/>
      <c r="LOT71" s="73"/>
      <c r="LOU71" s="73"/>
      <c r="LOV71" s="73"/>
      <c r="LOW71" s="73"/>
      <c r="LOX71" s="73"/>
      <c r="LOY71" s="73"/>
      <c r="LOZ71" s="73"/>
      <c r="LPA71" s="73"/>
      <c r="LPB71" s="73"/>
      <c r="LPC71" s="73"/>
      <c r="LPD71" s="73"/>
      <c r="LPE71" s="73"/>
      <c r="LPF71" s="73"/>
      <c r="LPG71" s="73"/>
      <c r="LPH71" s="73"/>
      <c r="LPI71" s="73"/>
      <c r="LPJ71" s="73"/>
      <c r="LPK71" s="73"/>
      <c r="LPL71" s="73"/>
      <c r="LPM71" s="73"/>
      <c r="LPN71" s="73"/>
      <c r="LPO71" s="73"/>
      <c r="LPP71" s="73"/>
      <c r="LPQ71" s="73"/>
      <c r="LPR71" s="73"/>
      <c r="LPS71" s="73"/>
      <c r="LPT71" s="73"/>
      <c r="LPU71" s="73"/>
      <c r="LPV71" s="73"/>
      <c r="LPW71" s="73"/>
      <c r="LPX71" s="73"/>
      <c r="LPY71" s="73"/>
      <c r="LPZ71" s="73"/>
      <c r="LQA71" s="73"/>
      <c r="LQB71" s="73"/>
      <c r="LQC71" s="73"/>
      <c r="LQD71" s="73"/>
      <c r="LQE71" s="73"/>
      <c r="LQF71" s="73"/>
      <c r="LQG71" s="73"/>
      <c r="LQH71" s="73"/>
      <c r="LQI71" s="73"/>
      <c r="LQJ71" s="73"/>
      <c r="LQK71" s="73"/>
      <c r="LQL71" s="73"/>
      <c r="LQM71" s="73"/>
      <c r="LQN71" s="73"/>
      <c r="LQO71" s="73"/>
      <c r="LQP71" s="73"/>
      <c r="LQQ71" s="73"/>
      <c r="LQR71" s="73"/>
      <c r="LQS71" s="73"/>
      <c r="LQT71" s="73"/>
      <c r="LQU71" s="73"/>
      <c r="LQV71" s="73"/>
      <c r="LQW71" s="73"/>
      <c r="LQX71" s="73"/>
      <c r="LQY71" s="73"/>
      <c r="LQZ71" s="73"/>
      <c r="LRA71" s="73"/>
      <c r="LRB71" s="73"/>
      <c r="LRC71" s="73"/>
      <c r="LRD71" s="73"/>
      <c r="LRE71" s="73"/>
      <c r="LRF71" s="73"/>
      <c r="LRG71" s="73"/>
      <c r="LRH71" s="73"/>
      <c r="LRI71" s="73"/>
      <c r="LRJ71" s="73"/>
      <c r="LRK71" s="73"/>
      <c r="LRL71" s="73"/>
      <c r="LRM71" s="73"/>
      <c r="LRN71" s="73"/>
      <c r="LRO71" s="73"/>
      <c r="LRP71" s="73"/>
      <c r="LRQ71" s="73"/>
      <c r="LRR71" s="73"/>
      <c r="LRS71" s="73"/>
      <c r="LRT71" s="73"/>
      <c r="LRU71" s="73"/>
      <c r="LRV71" s="73"/>
      <c r="LRW71" s="73"/>
      <c r="LRX71" s="73"/>
      <c r="LRY71" s="73"/>
      <c r="LRZ71" s="73"/>
      <c r="LSA71" s="73"/>
      <c r="LSB71" s="73"/>
      <c r="LSC71" s="73"/>
      <c r="LSD71" s="73"/>
      <c r="LSE71" s="73"/>
      <c r="LSF71" s="73"/>
      <c r="LSG71" s="73"/>
      <c r="LSH71" s="73"/>
      <c r="LSI71" s="73"/>
      <c r="LSJ71" s="73"/>
      <c r="LSK71" s="73"/>
      <c r="LSL71" s="73"/>
      <c r="LSM71" s="73"/>
      <c r="LSN71" s="73"/>
      <c r="LSO71" s="73"/>
      <c r="LSP71" s="73"/>
      <c r="LSQ71" s="73"/>
      <c r="LSR71" s="73"/>
      <c r="LSS71" s="73"/>
      <c r="LST71" s="73"/>
      <c r="LSU71" s="73"/>
      <c r="LSV71" s="73"/>
      <c r="LSW71" s="73"/>
      <c r="LSX71" s="73"/>
      <c r="LSY71" s="73"/>
      <c r="LSZ71" s="73"/>
      <c r="LTA71" s="73"/>
      <c r="LTB71" s="73"/>
      <c r="LTC71" s="73"/>
      <c r="LTD71" s="73"/>
      <c r="LTE71" s="73"/>
      <c r="LTF71" s="73"/>
      <c r="LTG71" s="73"/>
      <c r="LTH71" s="73"/>
      <c r="LTI71" s="73"/>
      <c r="LTJ71" s="73"/>
      <c r="LTK71" s="73"/>
      <c r="LTL71" s="73"/>
      <c r="LTM71" s="73"/>
      <c r="LTN71" s="73"/>
      <c r="LTO71" s="73"/>
      <c r="LTP71" s="73"/>
      <c r="LTQ71" s="73"/>
      <c r="LTR71" s="73"/>
      <c r="LTS71" s="73"/>
      <c r="LTT71" s="73"/>
      <c r="LTU71" s="73"/>
      <c r="LTV71" s="73"/>
      <c r="LTW71" s="73"/>
      <c r="LTX71" s="73"/>
      <c r="LTY71" s="73"/>
      <c r="LTZ71" s="73"/>
      <c r="LUA71" s="73"/>
      <c r="LUB71" s="73"/>
      <c r="LUC71" s="73"/>
      <c r="LUD71" s="73"/>
      <c r="LUE71" s="73"/>
      <c r="LUF71" s="73"/>
      <c r="LUG71" s="73"/>
      <c r="LUH71" s="73"/>
      <c r="LUI71" s="73"/>
      <c r="LUJ71" s="73"/>
      <c r="LUK71" s="73"/>
      <c r="LUL71" s="73"/>
      <c r="LUM71" s="73"/>
      <c r="LUN71" s="73"/>
      <c r="LUO71" s="73"/>
      <c r="LUP71" s="73"/>
      <c r="LUQ71" s="73"/>
      <c r="LUR71" s="73"/>
      <c r="LUS71" s="73"/>
      <c r="LUT71" s="73"/>
      <c r="LUU71" s="73"/>
      <c r="LUV71" s="73"/>
      <c r="LUW71" s="73"/>
      <c r="LUX71" s="73"/>
      <c r="LUY71" s="73"/>
      <c r="LUZ71" s="73"/>
      <c r="LVA71" s="73"/>
      <c r="LVB71" s="73"/>
      <c r="LVC71" s="73"/>
      <c r="LVD71" s="73"/>
      <c r="LVE71" s="73"/>
      <c r="LVF71" s="73"/>
      <c r="LVG71" s="73"/>
      <c r="LVH71" s="73"/>
      <c r="LVI71" s="73"/>
      <c r="LVJ71" s="73"/>
      <c r="LVK71" s="73"/>
      <c r="LVL71" s="73"/>
      <c r="LVM71" s="73"/>
      <c r="LVN71" s="73"/>
      <c r="LVO71" s="73"/>
      <c r="LVP71" s="73"/>
      <c r="LVQ71" s="73"/>
      <c r="LVR71" s="73"/>
      <c r="LVS71" s="73"/>
      <c r="LVT71" s="73"/>
      <c r="LVU71" s="73"/>
      <c r="LVV71" s="73"/>
      <c r="LVW71" s="73"/>
      <c r="LVX71" s="73"/>
      <c r="LVY71" s="73"/>
      <c r="LVZ71" s="73"/>
      <c r="LWA71" s="73"/>
      <c r="LWB71" s="73"/>
      <c r="LWC71" s="73"/>
      <c r="LWD71" s="73"/>
      <c r="LWE71" s="73"/>
      <c r="LWF71" s="73"/>
      <c r="LWG71" s="73"/>
      <c r="LWH71" s="73"/>
      <c r="LWI71" s="73"/>
      <c r="LWJ71" s="73"/>
      <c r="LWK71" s="73"/>
      <c r="LWL71" s="73"/>
      <c r="LWM71" s="73"/>
      <c r="LWN71" s="73"/>
      <c r="LWO71" s="73"/>
      <c r="LWP71" s="73"/>
      <c r="LWQ71" s="73"/>
      <c r="LWR71" s="73"/>
      <c r="LWS71" s="73"/>
      <c r="LWT71" s="73"/>
      <c r="LWU71" s="73"/>
      <c r="LWV71" s="73"/>
      <c r="LWW71" s="73"/>
      <c r="LWX71" s="73"/>
      <c r="LWY71" s="73"/>
      <c r="LWZ71" s="73"/>
      <c r="LXA71" s="73"/>
      <c r="LXB71" s="73"/>
      <c r="LXC71" s="73"/>
      <c r="LXD71" s="73"/>
      <c r="LXE71" s="73"/>
      <c r="LXF71" s="73"/>
      <c r="LXG71" s="73"/>
      <c r="LXH71" s="73"/>
      <c r="LXI71" s="73"/>
      <c r="LXJ71" s="73"/>
      <c r="LXK71" s="73"/>
      <c r="LXL71" s="73"/>
      <c r="LXM71" s="73"/>
      <c r="LXN71" s="73"/>
      <c r="LXO71" s="73"/>
      <c r="LXP71" s="73"/>
      <c r="LXQ71" s="73"/>
      <c r="LXR71" s="73"/>
      <c r="LXS71" s="73"/>
      <c r="LXT71" s="73"/>
      <c r="LXU71" s="73"/>
      <c r="LXV71" s="73"/>
      <c r="LXW71" s="73"/>
      <c r="LXX71" s="73"/>
      <c r="LXY71" s="73"/>
      <c r="LXZ71" s="73"/>
      <c r="LYA71" s="73"/>
      <c r="LYB71" s="73"/>
      <c r="LYC71" s="73"/>
      <c r="LYD71" s="73"/>
      <c r="LYE71" s="73"/>
      <c r="LYF71" s="73"/>
      <c r="LYG71" s="73"/>
      <c r="LYH71" s="73"/>
      <c r="LYI71" s="73"/>
      <c r="LYJ71" s="73"/>
      <c r="LYK71" s="73"/>
      <c r="LYL71" s="73"/>
      <c r="LYM71" s="73"/>
      <c r="LYN71" s="73"/>
      <c r="LYO71" s="73"/>
      <c r="LYP71" s="73"/>
      <c r="LYQ71" s="73"/>
      <c r="LYR71" s="73"/>
      <c r="LYS71" s="73"/>
      <c r="LYT71" s="73"/>
      <c r="LYU71" s="73"/>
      <c r="LYV71" s="73"/>
      <c r="LYW71" s="73"/>
      <c r="LYX71" s="73"/>
      <c r="LYY71" s="73"/>
      <c r="LYZ71" s="73"/>
      <c r="LZA71" s="73"/>
      <c r="LZB71" s="73"/>
      <c r="LZC71" s="73"/>
      <c r="LZD71" s="73"/>
      <c r="LZE71" s="73"/>
      <c r="LZF71" s="73"/>
      <c r="LZG71" s="73"/>
      <c r="LZH71" s="73"/>
      <c r="LZI71" s="73"/>
      <c r="LZJ71" s="73"/>
      <c r="LZK71" s="73"/>
      <c r="LZL71" s="73"/>
      <c r="LZM71" s="73"/>
      <c r="LZN71" s="73"/>
      <c r="LZO71" s="73"/>
      <c r="LZP71" s="73"/>
      <c r="LZQ71" s="73"/>
      <c r="LZR71" s="73"/>
      <c r="LZS71" s="73"/>
      <c r="LZT71" s="73"/>
      <c r="LZU71" s="73"/>
      <c r="LZV71" s="73"/>
      <c r="LZW71" s="73"/>
      <c r="LZX71" s="73"/>
      <c r="LZY71" s="73"/>
      <c r="LZZ71" s="73"/>
      <c r="MAA71" s="73"/>
      <c r="MAB71" s="73"/>
      <c r="MAC71" s="73"/>
      <c r="MAD71" s="73"/>
      <c r="MAE71" s="73"/>
      <c r="MAF71" s="73"/>
      <c r="MAG71" s="73"/>
      <c r="MAH71" s="73"/>
      <c r="MAI71" s="73"/>
      <c r="MAJ71" s="73"/>
      <c r="MAK71" s="73"/>
      <c r="MAL71" s="73"/>
      <c r="MAM71" s="73"/>
      <c r="MAN71" s="73"/>
      <c r="MAO71" s="73"/>
      <c r="MAP71" s="73"/>
      <c r="MAQ71" s="73"/>
      <c r="MAR71" s="73"/>
      <c r="MAS71" s="73"/>
      <c r="MAT71" s="73"/>
      <c r="MAU71" s="73"/>
      <c r="MAV71" s="73"/>
      <c r="MAW71" s="73"/>
      <c r="MAX71" s="73"/>
      <c r="MAY71" s="73"/>
      <c r="MAZ71" s="73"/>
      <c r="MBA71" s="73"/>
      <c r="MBB71" s="73"/>
      <c r="MBC71" s="73"/>
      <c r="MBD71" s="73"/>
      <c r="MBE71" s="73"/>
      <c r="MBF71" s="73"/>
      <c r="MBG71" s="73"/>
      <c r="MBH71" s="73"/>
      <c r="MBI71" s="73"/>
      <c r="MBJ71" s="73"/>
      <c r="MBK71" s="73"/>
      <c r="MBL71" s="73"/>
      <c r="MBM71" s="73"/>
      <c r="MBN71" s="73"/>
      <c r="MBO71" s="73"/>
      <c r="MBP71" s="73"/>
      <c r="MBQ71" s="73"/>
      <c r="MBR71" s="73"/>
      <c r="MBS71" s="73"/>
      <c r="MBT71" s="73"/>
      <c r="MBU71" s="73"/>
      <c r="MBV71" s="73"/>
      <c r="MBW71" s="73"/>
      <c r="MBX71" s="73"/>
      <c r="MBY71" s="73"/>
      <c r="MBZ71" s="73"/>
      <c r="MCA71" s="73"/>
      <c r="MCB71" s="73"/>
      <c r="MCC71" s="73"/>
      <c r="MCD71" s="73"/>
      <c r="MCE71" s="73"/>
      <c r="MCF71" s="73"/>
      <c r="MCG71" s="73"/>
      <c r="MCH71" s="73"/>
      <c r="MCI71" s="73"/>
      <c r="MCJ71" s="73"/>
      <c r="MCK71" s="73"/>
      <c r="MCL71" s="73"/>
      <c r="MCM71" s="73"/>
      <c r="MCN71" s="73"/>
      <c r="MCO71" s="73"/>
      <c r="MCP71" s="73"/>
      <c r="MCQ71" s="73"/>
      <c r="MCR71" s="73"/>
      <c r="MCS71" s="73"/>
      <c r="MCT71" s="73"/>
      <c r="MCU71" s="73"/>
      <c r="MCV71" s="73"/>
      <c r="MCW71" s="73"/>
      <c r="MCX71" s="73"/>
      <c r="MCY71" s="73"/>
      <c r="MCZ71" s="73"/>
      <c r="MDA71" s="73"/>
      <c r="MDB71" s="73"/>
      <c r="MDC71" s="73"/>
      <c r="MDD71" s="73"/>
      <c r="MDE71" s="73"/>
      <c r="MDF71" s="73"/>
      <c r="MDG71" s="73"/>
      <c r="MDH71" s="73"/>
      <c r="MDI71" s="73"/>
      <c r="MDJ71" s="73"/>
      <c r="MDK71" s="73"/>
      <c r="MDL71" s="73"/>
      <c r="MDM71" s="73"/>
      <c r="MDN71" s="73"/>
      <c r="MDO71" s="73"/>
      <c r="MDP71" s="73"/>
      <c r="MDQ71" s="73"/>
      <c r="MDR71" s="73"/>
      <c r="MDS71" s="73"/>
      <c r="MDT71" s="73"/>
      <c r="MDU71" s="73"/>
      <c r="MDV71" s="73"/>
      <c r="MDW71" s="73"/>
      <c r="MDX71" s="73"/>
      <c r="MDY71" s="73"/>
      <c r="MDZ71" s="73"/>
      <c r="MEA71" s="73"/>
      <c r="MEB71" s="73"/>
      <c r="MEC71" s="73"/>
      <c r="MED71" s="73"/>
      <c r="MEE71" s="73"/>
      <c r="MEF71" s="73"/>
      <c r="MEG71" s="73"/>
      <c r="MEH71" s="73"/>
      <c r="MEI71" s="73"/>
      <c r="MEJ71" s="73"/>
      <c r="MEK71" s="73"/>
      <c r="MEL71" s="73"/>
      <c r="MEM71" s="73"/>
      <c r="MEN71" s="73"/>
      <c r="MEO71" s="73"/>
      <c r="MEP71" s="73"/>
      <c r="MEQ71" s="73"/>
      <c r="MER71" s="73"/>
      <c r="MES71" s="73"/>
      <c r="MET71" s="73"/>
      <c r="MEU71" s="73"/>
      <c r="MEV71" s="73"/>
      <c r="MEW71" s="73"/>
      <c r="MEX71" s="73"/>
      <c r="MEY71" s="73"/>
      <c r="MEZ71" s="73"/>
      <c r="MFA71" s="73"/>
      <c r="MFB71" s="73"/>
      <c r="MFC71" s="73"/>
      <c r="MFD71" s="73"/>
      <c r="MFE71" s="73"/>
      <c r="MFF71" s="73"/>
      <c r="MFG71" s="73"/>
      <c r="MFH71" s="73"/>
      <c r="MFI71" s="73"/>
      <c r="MFJ71" s="73"/>
      <c r="MFK71" s="73"/>
      <c r="MFL71" s="73"/>
      <c r="MFM71" s="73"/>
      <c r="MFN71" s="73"/>
      <c r="MFO71" s="73"/>
      <c r="MFP71" s="73"/>
      <c r="MFQ71" s="73"/>
      <c r="MFR71" s="73"/>
      <c r="MFS71" s="73"/>
      <c r="MFT71" s="73"/>
      <c r="MFU71" s="73"/>
      <c r="MFV71" s="73"/>
      <c r="MFW71" s="73"/>
      <c r="MFX71" s="73"/>
      <c r="MFY71" s="73"/>
      <c r="MFZ71" s="73"/>
      <c r="MGA71" s="73"/>
      <c r="MGB71" s="73"/>
      <c r="MGC71" s="73"/>
      <c r="MGD71" s="73"/>
      <c r="MGE71" s="73"/>
      <c r="MGF71" s="73"/>
      <c r="MGG71" s="73"/>
      <c r="MGH71" s="73"/>
      <c r="MGI71" s="73"/>
      <c r="MGJ71" s="73"/>
      <c r="MGK71" s="73"/>
      <c r="MGL71" s="73"/>
      <c r="MGM71" s="73"/>
      <c r="MGN71" s="73"/>
      <c r="MGO71" s="73"/>
      <c r="MGP71" s="73"/>
      <c r="MGQ71" s="73"/>
      <c r="MGR71" s="73"/>
      <c r="MGS71" s="73"/>
      <c r="MGT71" s="73"/>
      <c r="MGU71" s="73"/>
      <c r="MGV71" s="73"/>
      <c r="MGW71" s="73"/>
      <c r="MGX71" s="73"/>
      <c r="MGY71" s="73"/>
      <c r="MGZ71" s="73"/>
      <c r="MHA71" s="73"/>
      <c r="MHB71" s="73"/>
      <c r="MHC71" s="73"/>
      <c r="MHD71" s="73"/>
      <c r="MHE71" s="73"/>
      <c r="MHF71" s="73"/>
      <c r="MHG71" s="73"/>
      <c r="MHH71" s="73"/>
      <c r="MHI71" s="73"/>
      <c r="MHJ71" s="73"/>
      <c r="MHK71" s="73"/>
      <c r="MHL71" s="73"/>
      <c r="MHM71" s="73"/>
      <c r="MHN71" s="73"/>
      <c r="MHO71" s="73"/>
      <c r="MHP71" s="73"/>
      <c r="MHQ71" s="73"/>
      <c r="MHR71" s="73"/>
      <c r="MHS71" s="73"/>
      <c r="MHT71" s="73"/>
      <c r="MHU71" s="73"/>
      <c r="MHV71" s="73"/>
      <c r="MHW71" s="73"/>
      <c r="MHX71" s="73"/>
      <c r="MHY71" s="73"/>
      <c r="MHZ71" s="73"/>
      <c r="MIA71" s="73"/>
      <c r="MIB71" s="73"/>
      <c r="MIC71" s="73"/>
      <c r="MID71" s="73"/>
      <c r="MIE71" s="73"/>
      <c r="MIF71" s="73"/>
      <c r="MIG71" s="73"/>
      <c r="MIH71" s="73"/>
      <c r="MII71" s="73"/>
      <c r="MIJ71" s="73"/>
      <c r="MIK71" s="73"/>
      <c r="MIL71" s="73"/>
      <c r="MIM71" s="73"/>
      <c r="MIN71" s="73"/>
      <c r="MIO71" s="73"/>
      <c r="MIP71" s="73"/>
      <c r="MIQ71" s="73"/>
      <c r="MIR71" s="73"/>
      <c r="MIS71" s="73"/>
      <c r="MIT71" s="73"/>
      <c r="MIU71" s="73"/>
      <c r="MIV71" s="73"/>
      <c r="MIW71" s="73"/>
      <c r="MIX71" s="73"/>
      <c r="MIY71" s="73"/>
      <c r="MIZ71" s="73"/>
      <c r="MJA71" s="73"/>
      <c r="MJB71" s="73"/>
      <c r="MJC71" s="73"/>
      <c r="MJD71" s="73"/>
      <c r="MJE71" s="73"/>
      <c r="MJF71" s="73"/>
      <c r="MJG71" s="73"/>
      <c r="MJH71" s="73"/>
      <c r="MJI71" s="73"/>
      <c r="MJJ71" s="73"/>
      <c r="MJK71" s="73"/>
      <c r="MJL71" s="73"/>
      <c r="MJM71" s="73"/>
      <c r="MJN71" s="73"/>
      <c r="MJO71" s="73"/>
      <c r="MJP71" s="73"/>
      <c r="MJQ71" s="73"/>
      <c r="MJR71" s="73"/>
      <c r="MJS71" s="73"/>
      <c r="MJT71" s="73"/>
      <c r="MJU71" s="73"/>
      <c r="MJV71" s="73"/>
      <c r="MJW71" s="73"/>
      <c r="MJX71" s="73"/>
      <c r="MJY71" s="73"/>
      <c r="MJZ71" s="73"/>
      <c r="MKA71" s="73"/>
      <c r="MKB71" s="73"/>
      <c r="MKC71" s="73"/>
      <c r="MKD71" s="73"/>
      <c r="MKE71" s="73"/>
      <c r="MKF71" s="73"/>
      <c r="MKG71" s="73"/>
      <c r="MKH71" s="73"/>
      <c r="MKI71" s="73"/>
      <c r="MKJ71" s="73"/>
      <c r="MKK71" s="73"/>
      <c r="MKL71" s="73"/>
      <c r="MKM71" s="73"/>
      <c r="MKN71" s="73"/>
      <c r="MKO71" s="73"/>
      <c r="MKP71" s="73"/>
      <c r="MKQ71" s="73"/>
      <c r="MKR71" s="73"/>
      <c r="MKS71" s="73"/>
      <c r="MKT71" s="73"/>
      <c r="MKU71" s="73"/>
      <c r="MKV71" s="73"/>
      <c r="MKW71" s="73"/>
      <c r="MKX71" s="73"/>
      <c r="MKY71" s="73"/>
      <c r="MKZ71" s="73"/>
      <c r="MLA71" s="73"/>
      <c r="MLB71" s="73"/>
      <c r="MLC71" s="73"/>
      <c r="MLD71" s="73"/>
      <c r="MLE71" s="73"/>
      <c r="MLF71" s="73"/>
      <c r="MLG71" s="73"/>
      <c r="MLH71" s="73"/>
      <c r="MLI71" s="73"/>
      <c r="MLJ71" s="73"/>
      <c r="MLK71" s="73"/>
      <c r="MLL71" s="73"/>
      <c r="MLM71" s="73"/>
      <c r="MLN71" s="73"/>
      <c r="MLO71" s="73"/>
      <c r="MLP71" s="73"/>
      <c r="MLQ71" s="73"/>
      <c r="MLR71" s="73"/>
      <c r="MLS71" s="73"/>
      <c r="MLT71" s="73"/>
      <c r="MLU71" s="73"/>
      <c r="MLV71" s="73"/>
      <c r="MLW71" s="73"/>
      <c r="MLX71" s="73"/>
      <c r="MLY71" s="73"/>
      <c r="MLZ71" s="73"/>
      <c r="MMA71" s="73"/>
      <c r="MMB71" s="73"/>
      <c r="MMC71" s="73"/>
      <c r="MMD71" s="73"/>
      <c r="MME71" s="73"/>
      <c r="MMF71" s="73"/>
      <c r="MMG71" s="73"/>
      <c r="MMH71" s="73"/>
      <c r="MMI71" s="73"/>
      <c r="MMJ71" s="73"/>
      <c r="MMK71" s="73"/>
      <c r="MML71" s="73"/>
      <c r="MMM71" s="73"/>
      <c r="MMN71" s="73"/>
      <c r="MMO71" s="73"/>
      <c r="MMP71" s="73"/>
      <c r="MMQ71" s="73"/>
      <c r="MMR71" s="73"/>
      <c r="MMS71" s="73"/>
      <c r="MMT71" s="73"/>
      <c r="MMU71" s="73"/>
      <c r="MMV71" s="73"/>
      <c r="MMW71" s="73"/>
      <c r="MMX71" s="73"/>
      <c r="MMY71" s="73"/>
      <c r="MMZ71" s="73"/>
      <c r="MNA71" s="73"/>
      <c r="MNB71" s="73"/>
      <c r="MNC71" s="73"/>
      <c r="MND71" s="73"/>
      <c r="MNE71" s="73"/>
      <c r="MNF71" s="73"/>
      <c r="MNG71" s="73"/>
      <c r="MNH71" s="73"/>
      <c r="MNI71" s="73"/>
      <c r="MNJ71" s="73"/>
      <c r="MNK71" s="73"/>
      <c r="MNL71" s="73"/>
      <c r="MNM71" s="73"/>
      <c r="MNN71" s="73"/>
      <c r="MNO71" s="73"/>
      <c r="MNP71" s="73"/>
      <c r="MNQ71" s="73"/>
      <c r="MNR71" s="73"/>
      <c r="MNS71" s="73"/>
      <c r="MNT71" s="73"/>
      <c r="MNU71" s="73"/>
      <c r="MNV71" s="73"/>
      <c r="MNW71" s="73"/>
      <c r="MNX71" s="73"/>
      <c r="MNY71" s="73"/>
      <c r="MNZ71" s="73"/>
      <c r="MOA71" s="73"/>
      <c r="MOB71" s="73"/>
      <c r="MOC71" s="73"/>
      <c r="MOD71" s="73"/>
      <c r="MOE71" s="73"/>
      <c r="MOF71" s="73"/>
      <c r="MOG71" s="73"/>
      <c r="MOH71" s="73"/>
      <c r="MOI71" s="73"/>
      <c r="MOJ71" s="73"/>
      <c r="MOK71" s="73"/>
      <c r="MOL71" s="73"/>
      <c r="MOM71" s="73"/>
      <c r="MON71" s="73"/>
      <c r="MOO71" s="73"/>
      <c r="MOP71" s="73"/>
      <c r="MOQ71" s="73"/>
      <c r="MOR71" s="73"/>
      <c r="MOS71" s="73"/>
      <c r="MOT71" s="73"/>
      <c r="MOU71" s="73"/>
      <c r="MOV71" s="73"/>
      <c r="MOW71" s="73"/>
      <c r="MOX71" s="73"/>
      <c r="MOY71" s="73"/>
      <c r="MOZ71" s="73"/>
      <c r="MPA71" s="73"/>
      <c r="MPB71" s="73"/>
      <c r="MPC71" s="73"/>
      <c r="MPD71" s="73"/>
      <c r="MPE71" s="73"/>
      <c r="MPF71" s="73"/>
      <c r="MPG71" s="73"/>
      <c r="MPH71" s="73"/>
      <c r="MPI71" s="73"/>
      <c r="MPJ71" s="73"/>
      <c r="MPK71" s="73"/>
      <c r="MPL71" s="73"/>
      <c r="MPM71" s="73"/>
      <c r="MPN71" s="73"/>
      <c r="MPO71" s="73"/>
      <c r="MPP71" s="73"/>
      <c r="MPQ71" s="73"/>
      <c r="MPR71" s="73"/>
      <c r="MPS71" s="73"/>
      <c r="MPT71" s="73"/>
      <c r="MPU71" s="73"/>
      <c r="MPV71" s="73"/>
      <c r="MPW71" s="73"/>
      <c r="MPX71" s="73"/>
      <c r="MPY71" s="73"/>
      <c r="MPZ71" s="73"/>
      <c r="MQA71" s="73"/>
      <c r="MQB71" s="73"/>
      <c r="MQC71" s="73"/>
      <c r="MQD71" s="73"/>
      <c r="MQE71" s="73"/>
      <c r="MQF71" s="73"/>
      <c r="MQG71" s="73"/>
      <c r="MQH71" s="73"/>
      <c r="MQI71" s="73"/>
      <c r="MQJ71" s="73"/>
      <c r="MQK71" s="73"/>
      <c r="MQL71" s="73"/>
      <c r="MQM71" s="73"/>
      <c r="MQN71" s="73"/>
      <c r="MQO71" s="73"/>
      <c r="MQP71" s="73"/>
      <c r="MQQ71" s="73"/>
      <c r="MQR71" s="73"/>
      <c r="MQS71" s="73"/>
      <c r="MQT71" s="73"/>
      <c r="MQU71" s="73"/>
      <c r="MQV71" s="73"/>
      <c r="MQW71" s="73"/>
      <c r="MQX71" s="73"/>
      <c r="MQY71" s="73"/>
      <c r="MQZ71" s="73"/>
      <c r="MRA71" s="73"/>
      <c r="MRB71" s="73"/>
      <c r="MRC71" s="73"/>
      <c r="MRD71" s="73"/>
      <c r="MRE71" s="73"/>
      <c r="MRF71" s="73"/>
      <c r="MRG71" s="73"/>
      <c r="MRH71" s="73"/>
      <c r="MRI71" s="73"/>
      <c r="MRJ71" s="73"/>
      <c r="MRK71" s="73"/>
      <c r="MRL71" s="73"/>
      <c r="MRM71" s="73"/>
      <c r="MRN71" s="73"/>
      <c r="MRO71" s="73"/>
      <c r="MRP71" s="73"/>
      <c r="MRQ71" s="73"/>
      <c r="MRR71" s="73"/>
      <c r="MRS71" s="73"/>
      <c r="MRT71" s="73"/>
      <c r="MRU71" s="73"/>
      <c r="MRV71" s="73"/>
      <c r="MRW71" s="73"/>
      <c r="MRX71" s="73"/>
      <c r="MRY71" s="73"/>
      <c r="MRZ71" s="73"/>
      <c r="MSA71" s="73"/>
      <c r="MSB71" s="73"/>
      <c r="MSC71" s="73"/>
      <c r="MSD71" s="73"/>
      <c r="MSE71" s="73"/>
      <c r="MSF71" s="73"/>
      <c r="MSG71" s="73"/>
      <c r="MSH71" s="73"/>
      <c r="MSI71" s="73"/>
      <c r="MSJ71" s="73"/>
      <c r="MSK71" s="73"/>
      <c r="MSL71" s="73"/>
      <c r="MSM71" s="73"/>
      <c r="MSN71" s="73"/>
      <c r="MSO71" s="73"/>
      <c r="MSP71" s="73"/>
      <c r="MSQ71" s="73"/>
      <c r="MSR71" s="73"/>
      <c r="MSS71" s="73"/>
      <c r="MST71" s="73"/>
      <c r="MSU71" s="73"/>
      <c r="MSV71" s="73"/>
      <c r="MSW71" s="73"/>
      <c r="MSX71" s="73"/>
      <c r="MSY71" s="73"/>
      <c r="MSZ71" s="73"/>
      <c r="MTA71" s="73"/>
      <c r="MTB71" s="73"/>
      <c r="MTC71" s="73"/>
      <c r="MTD71" s="73"/>
      <c r="MTE71" s="73"/>
      <c r="MTF71" s="73"/>
      <c r="MTG71" s="73"/>
      <c r="MTH71" s="73"/>
      <c r="MTI71" s="73"/>
      <c r="MTJ71" s="73"/>
      <c r="MTK71" s="73"/>
      <c r="MTL71" s="73"/>
      <c r="MTM71" s="73"/>
      <c r="MTN71" s="73"/>
      <c r="MTO71" s="73"/>
      <c r="MTP71" s="73"/>
      <c r="MTQ71" s="73"/>
      <c r="MTR71" s="73"/>
      <c r="MTS71" s="73"/>
      <c r="MTT71" s="73"/>
      <c r="MTU71" s="73"/>
      <c r="MTV71" s="73"/>
      <c r="MTW71" s="73"/>
      <c r="MTX71" s="73"/>
      <c r="MTY71" s="73"/>
      <c r="MTZ71" s="73"/>
      <c r="MUA71" s="73"/>
      <c r="MUB71" s="73"/>
      <c r="MUC71" s="73"/>
      <c r="MUD71" s="73"/>
      <c r="MUE71" s="73"/>
      <c r="MUF71" s="73"/>
      <c r="MUG71" s="73"/>
      <c r="MUH71" s="73"/>
      <c r="MUI71" s="73"/>
      <c r="MUJ71" s="73"/>
      <c r="MUK71" s="73"/>
      <c r="MUL71" s="73"/>
      <c r="MUM71" s="73"/>
      <c r="MUN71" s="73"/>
      <c r="MUO71" s="73"/>
      <c r="MUP71" s="73"/>
      <c r="MUQ71" s="73"/>
      <c r="MUR71" s="73"/>
      <c r="MUS71" s="73"/>
      <c r="MUT71" s="73"/>
      <c r="MUU71" s="73"/>
      <c r="MUV71" s="73"/>
      <c r="MUW71" s="73"/>
      <c r="MUX71" s="73"/>
      <c r="MUY71" s="73"/>
      <c r="MUZ71" s="73"/>
      <c r="MVA71" s="73"/>
      <c r="MVB71" s="73"/>
      <c r="MVC71" s="73"/>
      <c r="MVD71" s="73"/>
      <c r="MVE71" s="73"/>
      <c r="MVF71" s="73"/>
      <c r="MVG71" s="73"/>
      <c r="MVH71" s="73"/>
      <c r="MVI71" s="73"/>
      <c r="MVJ71" s="73"/>
      <c r="MVK71" s="73"/>
      <c r="MVL71" s="73"/>
      <c r="MVM71" s="73"/>
      <c r="MVN71" s="73"/>
      <c r="MVO71" s="73"/>
      <c r="MVP71" s="73"/>
      <c r="MVQ71" s="73"/>
      <c r="MVR71" s="73"/>
      <c r="MVS71" s="73"/>
      <c r="MVT71" s="73"/>
      <c r="MVU71" s="73"/>
      <c r="MVV71" s="73"/>
      <c r="MVW71" s="73"/>
      <c r="MVX71" s="73"/>
      <c r="MVY71" s="73"/>
      <c r="MVZ71" s="73"/>
      <c r="MWA71" s="73"/>
      <c r="MWB71" s="73"/>
      <c r="MWC71" s="73"/>
      <c r="MWD71" s="73"/>
      <c r="MWE71" s="73"/>
      <c r="MWF71" s="73"/>
      <c r="MWG71" s="73"/>
      <c r="MWH71" s="73"/>
      <c r="MWI71" s="73"/>
      <c r="MWJ71" s="73"/>
      <c r="MWK71" s="73"/>
      <c r="MWL71" s="73"/>
      <c r="MWM71" s="73"/>
      <c r="MWN71" s="73"/>
      <c r="MWO71" s="73"/>
      <c r="MWP71" s="73"/>
      <c r="MWQ71" s="73"/>
      <c r="MWR71" s="73"/>
      <c r="MWS71" s="73"/>
      <c r="MWT71" s="73"/>
      <c r="MWU71" s="73"/>
      <c r="MWV71" s="73"/>
      <c r="MWW71" s="73"/>
      <c r="MWX71" s="73"/>
      <c r="MWY71" s="73"/>
      <c r="MWZ71" s="73"/>
      <c r="MXA71" s="73"/>
      <c r="MXB71" s="73"/>
      <c r="MXC71" s="73"/>
      <c r="MXD71" s="73"/>
      <c r="MXE71" s="73"/>
      <c r="MXF71" s="73"/>
      <c r="MXG71" s="73"/>
      <c r="MXH71" s="73"/>
      <c r="MXI71" s="73"/>
      <c r="MXJ71" s="73"/>
      <c r="MXK71" s="73"/>
      <c r="MXL71" s="73"/>
      <c r="MXM71" s="73"/>
      <c r="MXN71" s="73"/>
      <c r="MXO71" s="73"/>
      <c r="MXP71" s="73"/>
      <c r="MXQ71" s="73"/>
      <c r="MXR71" s="73"/>
      <c r="MXS71" s="73"/>
      <c r="MXT71" s="73"/>
      <c r="MXU71" s="73"/>
      <c r="MXV71" s="73"/>
      <c r="MXW71" s="73"/>
      <c r="MXX71" s="73"/>
      <c r="MXY71" s="73"/>
      <c r="MXZ71" s="73"/>
      <c r="MYA71" s="73"/>
      <c r="MYB71" s="73"/>
      <c r="MYC71" s="73"/>
      <c r="MYD71" s="73"/>
      <c r="MYE71" s="73"/>
      <c r="MYF71" s="73"/>
      <c r="MYG71" s="73"/>
      <c r="MYH71" s="73"/>
      <c r="MYI71" s="73"/>
      <c r="MYJ71" s="73"/>
      <c r="MYK71" s="73"/>
      <c r="MYL71" s="73"/>
      <c r="MYM71" s="73"/>
      <c r="MYN71" s="73"/>
      <c r="MYO71" s="73"/>
      <c r="MYP71" s="73"/>
      <c r="MYQ71" s="73"/>
      <c r="MYR71" s="73"/>
      <c r="MYS71" s="73"/>
      <c r="MYT71" s="73"/>
      <c r="MYU71" s="73"/>
      <c r="MYV71" s="73"/>
      <c r="MYW71" s="73"/>
      <c r="MYX71" s="73"/>
      <c r="MYY71" s="73"/>
      <c r="MYZ71" s="73"/>
      <c r="MZA71" s="73"/>
      <c r="MZB71" s="73"/>
      <c r="MZC71" s="73"/>
      <c r="MZD71" s="73"/>
      <c r="MZE71" s="73"/>
      <c r="MZF71" s="73"/>
      <c r="MZG71" s="73"/>
      <c r="MZH71" s="73"/>
      <c r="MZI71" s="73"/>
      <c r="MZJ71" s="73"/>
      <c r="MZK71" s="73"/>
      <c r="MZL71" s="73"/>
      <c r="MZM71" s="73"/>
      <c r="MZN71" s="73"/>
      <c r="MZO71" s="73"/>
      <c r="MZP71" s="73"/>
      <c r="MZQ71" s="73"/>
      <c r="MZR71" s="73"/>
      <c r="MZS71" s="73"/>
      <c r="MZT71" s="73"/>
      <c r="MZU71" s="73"/>
      <c r="MZV71" s="73"/>
      <c r="MZW71" s="73"/>
      <c r="MZX71" s="73"/>
      <c r="MZY71" s="73"/>
      <c r="MZZ71" s="73"/>
      <c r="NAA71" s="73"/>
      <c r="NAB71" s="73"/>
      <c r="NAC71" s="73"/>
      <c r="NAD71" s="73"/>
      <c r="NAE71" s="73"/>
      <c r="NAF71" s="73"/>
      <c r="NAG71" s="73"/>
      <c r="NAH71" s="73"/>
      <c r="NAI71" s="73"/>
      <c r="NAJ71" s="73"/>
      <c r="NAK71" s="73"/>
      <c r="NAL71" s="73"/>
      <c r="NAM71" s="73"/>
      <c r="NAN71" s="73"/>
      <c r="NAO71" s="73"/>
      <c r="NAP71" s="73"/>
      <c r="NAQ71" s="73"/>
      <c r="NAR71" s="73"/>
      <c r="NAS71" s="73"/>
      <c r="NAT71" s="73"/>
      <c r="NAU71" s="73"/>
      <c r="NAV71" s="73"/>
      <c r="NAW71" s="73"/>
      <c r="NAX71" s="73"/>
      <c r="NAY71" s="73"/>
      <c r="NAZ71" s="73"/>
      <c r="NBA71" s="73"/>
      <c r="NBB71" s="73"/>
      <c r="NBC71" s="73"/>
      <c r="NBD71" s="73"/>
      <c r="NBE71" s="73"/>
      <c r="NBF71" s="73"/>
      <c r="NBG71" s="73"/>
      <c r="NBH71" s="73"/>
      <c r="NBI71" s="73"/>
      <c r="NBJ71" s="73"/>
      <c r="NBK71" s="73"/>
      <c r="NBL71" s="73"/>
      <c r="NBM71" s="73"/>
      <c r="NBN71" s="73"/>
      <c r="NBO71" s="73"/>
      <c r="NBP71" s="73"/>
      <c r="NBQ71" s="73"/>
      <c r="NBR71" s="73"/>
      <c r="NBS71" s="73"/>
      <c r="NBT71" s="73"/>
      <c r="NBU71" s="73"/>
      <c r="NBV71" s="73"/>
      <c r="NBW71" s="73"/>
      <c r="NBX71" s="73"/>
      <c r="NBY71" s="73"/>
      <c r="NBZ71" s="73"/>
      <c r="NCA71" s="73"/>
      <c r="NCB71" s="73"/>
      <c r="NCC71" s="73"/>
      <c r="NCD71" s="73"/>
      <c r="NCE71" s="73"/>
      <c r="NCF71" s="73"/>
      <c r="NCG71" s="73"/>
      <c r="NCH71" s="73"/>
      <c r="NCI71" s="73"/>
      <c r="NCJ71" s="73"/>
      <c r="NCK71" s="73"/>
      <c r="NCL71" s="73"/>
      <c r="NCM71" s="73"/>
      <c r="NCN71" s="73"/>
      <c r="NCO71" s="73"/>
      <c r="NCP71" s="73"/>
      <c r="NCQ71" s="73"/>
      <c r="NCR71" s="73"/>
      <c r="NCS71" s="73"/>
      <c r="NCT71" s="73"/>
      <c r="NCU71" s="73"/>
      <c r="NCV71" s="73"/>
      <c r="NCW71" s="73"/>
      <c r="NCX71" s="73"/>
      <c r="NCY71" s="73"/>
      <c r="NCZ71" s="73"/>
      <c r="NDA71" s="73"/>
      <c r="NDB71" s="73"/>
      <c r="NDC71" s="73"/>
      <c r="NDD71" s="73"/>
      <c r="NDE71" s="73"/>
      <c r="NDF71" s="73"/>
      <c r="NDG71" s="73"/>
      <c r="NDH71" s="73"/>
      <c r="NDI71" s="73"/>
      <c r="NDJ71" s="73"/>
      <c r="NDK71" s="73"/>
      <c r="NDL71" s="73"/>
      <c r="NDM71" s="73"/>
      <c r="NDN71" s="73"/>
      <c r="NDO71" s="73"/>
      <c r="NDP71" s="73"/>
      <c r="NDQ71" s="73"/>
      <c r="NDR71" s="73"/>
      <c r="NDS71" s="73"/>
      <c r="NDT71" s="73"/>
      <c r="NDU71" s="73"/>
      <c r="NDV71" s="73"/>
      <c r="NDW71" s="73"/>
      <c r="NDX71" s="73"/>
      <c r="NDY71" s="73"/>
      <c r="NDZ71" s="73"/>
      <c r="NEA71" s="73"/>
      <c r="NEB71" s="73"/>
      <c r="NEC71" s="73"/>
      <c r="NED71" s="73"/>
      <c r="NEE71" s="73"/>
      <c r="NEF71" s="73"/>
      <c r="NEG71" s="73"/>
      <c r="NEH71" s="73"/>
      <c r="NEI71" s="73"/>
      <c r="NEJ71" s="73"/>
      <c r="NEK71" s="73"/>
      <c r="NEL71" s="73"/>
      <c r="NEM71" s="73"/>
      <c r="NEN71" s="73"/>
      <c r="NEO71" s="73"/>
      <c r="NEP71" s="73"/>
      <c r="NEQ71" s="73"/>
      <c r="NER71" s="73"/>
      <c r="NES71" s="73"/>
      <c r="NET71" s="73"/>
      <c r="NEU71" s="73"/>
      <c r="NEV71" s="73"/>
      <c r="NEW71" s="73"/>
      <c r="NEX71" s="73"/>
      <c r="NEY71" s="73"/>
      <c r="NEZ71" s="73"/>
      <c r="NFA71" s="73"/>
      <c r="NFB71" s="73"/>
      <c r="NFC71" s="73"/>
      <c r="NFD71" s="73"/>
      <c r="NFE71" s="73"/>
      <c r="NFF71" s="73"/>
      <c r="NFG71" s="73"/>
      <c r="NFH71" s="73"/>
      <c r="NFI71" s="73"/>
      <c r="NFJ71" s="73"/>
      <c r="NFK71" s="73"/>
      <c r="NFL71" s="73"/>
      <c r="NFM71" s="73"/>
      <c r="NFN71" s="73"/>
      <c r="NFO71" s="73"/>
      <c r="NFP71" s="73"/>
      <c r="NFQ71" s="73"/>
      <c r="NFR71" s="73"/>
      <c r="NFS71" s="73"/>
      <c r="NFT71" s="73"/>
      <c r="NFU71" s="73"/>
      <c r="NFV71" s="73"/>
      <c r="NFW71" s="73"/>
      <c r="NFX71" s="73"/>
      <c r="NFY71" s="73"/>
      <c r="NFZ71" s="73"/>
      <c r="NGA71" s="73"/>
      <c r="NGB71" s="73"/>
      <c r="NGC71" s="73"/>
      <c r="NGD71" s="73"/>
      <c r="NGE71" s="73"/>
      <c r="NGF71" s="73"/>
      <c r="NGG71" s="73"/>
      <c r="NGH71" s="73"/>
      <c r="NGI71" s="73"/>
      <c r="NGJ71" s="73"/>
      <c r="NGK71" s="73"/>
      <c r="NGL71" s="73"/>
      <c r="NGM71" s="73"/>
      <c r="NGN71" s="73"/>
      <c r="NGO71" s="73"/>
      <c r="NGP71" s="73"/>
      <c r="NGQ71" s="73"/>
      <c r="NGR71" s="73"/>
      <c r="NGS71" s="73"/>
      <c r="NGT71" s="73"/>
      <c r="NGU71" s="73"/>
      <c r="NGV71" s="73"/>
      <c r="NGW71" s="73"/>
      <c r="NGX71" s="73"/>
      <c r="NGY71" s="73"/>
      <c r="NGZ71" s="73"/>
      <c r="NHA71" s="73"/>
      <c r="NHB71" s="73"/>
      <c r="NHC71" s="73"/>
      <c r="NHD71" s="73"/>
      <c r="NHE71" s="73"/>
      <c r="NHF71" s="73"/>
      <c r="NHG71" s="73"/>
      <c r="NHH71" s="73"/>
      <c r="NHI71" s="73"/>
      <c r="NHJ71" s="73"/>
      <c r="NHK71" s="73"/>
      <c r="NHL71" s="73"/>
      <c r="NHM71" s="73"/>
      <c r="NHN71" s="73"/>
      <c r="NHO71" s="73"/>
      <c r="NHP71" s="73"/>
      <c r="NHQ71" s="73"/>
      <c r="NHR71" s="73"/>
      <c r="NHS71" s="73"/>
      <c r="NHT71" s="73"/>
      <c r="NHU71" s="73"/>
      <c r="NHV71" s="73"/>
      <c r="NHW71" s="73"/>
      <c r="NHX71" s="73"/>
      <c r="NHY71" s="73"/>
      <c r="NHZ71" s="73"/>
      <c r="NIA71" s="73"/>
      <c r="NIB71" s="73"/>
      <c r="NIC71" s="73"/>
      <c r="NID71" s="73"/>
      <c r="NIE71" s="73"/>
      <c r="NIF71" s="73"/>
      <c r="NIG71" s="73"/>
      <c r="NIH71" s="73"/>
      <c r="NII71" s="73"/>
      <c r="NIJ71" s="73"/>
      <c r="NIK71" s="73"/>
      <c r="NIL71" s="73"/>
      <c r="NIM71" s="73"/>
      <c r="NIN71" s="73"/>
      <c r="NIO71" s="73"/>
      <c r="NIP71" s="73"/>
      <c r="NIQ71" s="73"/>
      <c r="NIR71" s="73"/>
      <c r="NIS71" s="73"/>
      <c r="NIT71" s="73"/>
      <c r="NIU71" s="73"/>
      <c r="NIV71" s="73"/>
      <c r="NIW71" s="73"/>
      <c r="NIX71" s="73"/>
      <c r="NIY71" s="73"/>
      <c r="NIZ71" s="73"/>
      <c r="NJA71" s="73"/>
      <c r="NJB71" s="73"/>
      <c r="NJC71" s="73"/>
      <c r="NJD71" s="73"/>
      <c r="NJE71" s="73"/>
      <c r="NJF71" s="73"/>
      <c r="NJG71" s="73"/>
      <c r="NJH71" s="73"/>
      <c r="NJI71" s="73"/>
      <c r="NJJ71" s="73"/>
      <c r="NJK71" s="73"/>
      <c r="NJL71" s="73"/>
      <c r="NJM71" s="73"/>
      <c r="NJN71" s="73"/>
      <c r="NJO71" s="73"/>
      <c r="NJP71" s="73"/>
      <c r="NJQ71" s="73"/>
      <c r="NJR71" s="73"/>
      <c r="NJS71" s="73"/>
      <c r="NJT71" s="73"/>
      <c r="NJU71" s="73"/>
      <c r="NJV71" s="73"/>
      <c r="NJW71" s="73"/>
      <c r="NJX71" s="73"/>
      <c r="NJY71" s="73"/>
      <c r="NJZ71" s="73"/>
      <c r="NKA71" s="73"/>
      <c r="NKB71" s="73"/>
      <c r="NKC71" s="73"/>
      <c r="NKD71" s="73"/>
      <c r="NKE71" s="73"/>
      <c r="NKF71" s="73"/>
      <c r="NKG71" s="73"/>
      <c r="NKH71" s="73"/>
      <c r="NKI71" s="73"/>
      <c r="NKJ71" s="73"/>
      <c r="NKK71" s="73"/>
      <c r="NKL71" s="73"/>
      <c r="NKM71" s="73"/>
      <c r="NKN71" s="73"/>
      <c r="NKO71" s="73"/>
      <c r="NKP71" s="73"/>
      <c r="NKQ71" s="73"/>
      <c r="NKR71" s="73"/>
      <c r="NKS71" s="73"/>
      <c r="NKT71" s="73"/>
      <c r="NKU71" s="73"/>
      <c r="NKV71" s="73"/>
      <c r="NKW71" s="73"/>
      <c r="NKX71" s="73"/>
      <c r="NKY71" s="73"/>
      <c r="NKZ71" s="73"/>
      <c r="NLA71" s="73"/>
      <c r="NLB71" s="73"/>
      <c r="NLC71" s="73"/>
      <c r="NLD71" s="73"/>
      <c r="NLE71" s="73"/>
      <c r="NLF71" s="73"/>
      <c r="NLG71" s="73"/>
      <c r="NLH71" s="73"/>
      <c r="NLI71" s="73"/>
      <c r="NLJ71" s="73"/>
      <c r="NLK71" s="73"/>
      <c r="NLL71" s="73"/>
      <c r="NLM71" s="73"/>
      <c r="NLN71" s="73"/>
      <c r="NLO71" s="73"/>
      <c r="NLP71" s="73"/>
      <c r="NLQ71" s="73"/>
      <c r="NLR71" s="73"/>
      <c r="NLS71" s="73"/>
      <c r="NLT71" s="73"/>
      <c r="NLU71" s="73"/>
      <c r="NLV71" s="73"/>
      <c r="NLW71" s="73"/>
      <c r="NLX71" s="73"/>
      <c r="NLY71" s="73"/>
      <c r="NLZ71" s="73"/>
      <c r="NMA71" s="73"/>
      <c r="NMB71" s="73"/>
      <c r="NMC71" s="73"/>
      <c r="NMD71" s="73"/>
      <c r="NME71" s="73"/>
      <c r="NMF71" s="73"/>
      <c r="NMG71" s="73"/>
      <c r="NMH71" s="73"/>
      <c r="NMI71" s="73"/>
      <c r="NMJ71" s="73"/>
      <c r="NMK71" s="73"/>
      <c r="NML71" s="73"/>
      <c r="NMM71" s="73"/>
      <c r="NMN71" s="73"/>
      <c r="NMO71" s="73"/>
      <c r="NMP71" s="73"/>
      <c r="NMQ71" s="73"/>
      <c r="NMR71" s="73"/>
      <c r="NMS71" s="73"/>
      <c r="NMT71" s="73"/>
      <c r="NMU71" s="73"/>
      <c r="NMV71" s="73"/>
      <c r="NMW71" s="73"/>
      <c r="NMX71" s="73"/>
      <c r="NMY71" s="73"/>
      <c r="NMZ71" s="73"/>
      <c r="NNA71" s="73"/>
      <c r="NNB71" s="73"/>
      <c r="NNC71" s="73"/>
      <c r="NND71" s="73"/>
      <c r="NNE71" s="73"/>
      <c r="NNF71" s="73"/>
      <c r="NNG71" s="73"/>
      <c r="NNH71" s="73"/>
      <c r="NNI71" s="73"/>
      <c r="NNJ71" s="73"/>
      <c r="NNK71" s="73"/>
      <c r="NNL71" s="73"/>
      <c r="NNM71" s="73"/>
      <c r="NNN71" s="73"/>
      <c r="NNO71" s="73"/>
      <c r="NNP71" s="73"/>
      <c r="NNQ71" s="73"/>
      <c r="NNR71" s="73"/>
      <c r="NNS71" s="73"/>
      <c r="NNT71" s="73"/>
      <c r="NNU71" s="73"/>
      <c r="NNV71" s="73"/>
      <c r="NNW71" s="73"/>
      <c r="NNX71" s="73"/>
      <c r="NNY71" s="73"/>
      <c r="NNZ71" s="73"/>
      <c r="NOA71" s="73"/>
      <c r="NOB71" s="73"/>
      <c r="NOC71" s="73"/>
      <c r="NOD71" s="73"/>
      <c r="NOE71" s="73"/>
      <c r="NOF71" s="73"/>
      <c r="NOG71" s="73"/>
      <c r="NOH71" s="73"/>
      <c r="NOI71" s="73"/>
      <c r="NOJ71" s="73"/>
      <c r="NOK71" s="73"/>
      <c r="NOL71" s="73"/>
      <c r="NOM71" s="73"/>
      <c r="NON71" s="73"/>
      <c r="NOO71" s="73"/>
      <c r="NOP71" s="73"/>
      <c r="NOQ71" s="73"/>
      <c r="NOR71" s="73"/>
      <c r="NOS71" s="73"/>
      <c r="NOT71" s="73"/>
      <c r="NOU71" s="73"/>
      <c r="NOV71" s="73"/>
      <c r="NOW71" s="73"/>
      <c r="NOX71" s="73"/>
      <c r="NOY71" s="73"/>
      <c r="NOZ71" s="73"/>
      <c r="NPA71" s="73"/>
      <c r="NPB71" s="73"/>
      <c r="NPC71" s="73"/>
      <c r="NPD71" s="73"/>
      <c r="NPE71" s="73"/>
      <c r="NPF71" s="73"/>
      <c r="NPG71" s="73"/>
      <c r="NPH71" s="73"/>
      <c r="NPI71" s="73"/>
      <c r="NPJ71" s="73"/>
      <c r="NPK71" s="73"/>
      <c r="NPL71" s="73"/>
      <c r="NPM71" s="73"/>
      <c r="NPN71" s="73"/>
      <c r="NPO71" s="73"/>
      <c r="NPP71" s="73"/>
      <c r="NPQ71" s="73"/>
      <c r="NPR71" s="73"/>
      <c r="NPS71" s="73"/>
      <c r="NPT71" s="73"/>
      <c r="NPU71" s="73"/>
      <c r="NPV71" s="73"/>
      <c r="NPW71" s="73"/>
      <c r="NPX71" s="73"/>
      <c r="NPY71" s="73"/>
      <c r="NPZ71" s="73"/>
      <c r="NQA71" s="73"/>
      <c r="NQB71" s="73"/>
      <c r="NQC71" s="73"/>
      <c r="NQD71" s="73"/>
      <c r="NQE71" s="73"/>
      <c r="NQF71" s="73"/>
      <c r="NQG71" s="73"/>
      <c r="NQH71" s="73"/>
      <c r="NQI71" s="73"/>
      <c r="NQJ71" s="73"/>
      <c r="NQK71" s="73"/>
      <c r="NQL71" s="73"/>
      <c r="NQM71" s="73"/>
      <c r="NQN71" s="73"/>
      <c r="NQO71" s="73"/>
      <c r="NQP71" s="73"/>
      <c r="NQQ71" s="73"/>
      <c r="NQR71" s="73"/>
      <c r="NQS71" s="73"/>
      <c r="NQT71" s="73"/>
      <c r="NQU71" s="73"/>
      <c r="NQV71" s="73"/>
      <c r="NQW71" s="73"/>
      <c r="NQX71" s="73"/>
      <c r="NQY71" s="73"/>
      <c r="NQZ71" s="73"/>
      <c r="NRA71" s="73"/>
      <c r="NRB71" s="73"/>
      <c r="NRC71" s="73"/>
      <c r="NRD71" s="73"/>
      <c r="NRE71" s="73"/>
      <c r="NRF71" s="73"/>
      <c r="NRG71" s="73"/>
      <c r="NRH71" s="73"/>
      <c r="NRI71" s="73"/>
      <c r="NRJ71" s="73"/>
      <c r="NRK71" s="73"/>
      <c r="NRL71" s="73"/>
      <c r="NRM71" s="73"/>
      <c r="NRN71" s="73"/>
      <c r="NRO71" s="73"/>
      <c r="NRP71" s="73"/>
      <c r="NRQ71" s="73"/>
      <c r="NRR71" s="73"/>
      <c r="NRS71" s="73"/>
      <c r="NRT71" s="73"/>
      <c r="NRU71" s="73"/>
      <c r="NRV71" s="73"/>
      <c r="NRW71" s="73"/>
      <c r="NRX71" s="73"/>
      <c r="NRY71" s="73"/>
      <c r="NRZ71" s="73"/>
      <c r="NSA71" s="73"/>
      <c r="NSB71" s="73"/>
      <c r="NSC71" s="73"/>
      <c r="NSD71" s="73"/>
      <c r="NSE71" s="73"/>
      <c r="NSF71" s="73"/>
      <c r="NSG71" s="73"/>
      <c r="NSH71" s="73"/>
      <c r="NSI71" s="73"/>
      <c r="NSJ71" s="73"/>
      <c r="NSK71" s="73"/>
      <c r="NSL71" s="73"/>
      <c r="NSM71" s="73"/>
      <c r="NSN71" s="73"/>
      <c r="NSO71" s="73"/>
      <c r="NSP71" s="73"/>
      <c r="NSQ71" s="73"/>
      <c r="NSR71" s="73"/>
      <c r="NSS71" s="73"/>
      <c r="NST71" s="73"/>
      <c r="NSU71" s="73"/>
      <c r="NSV71" s="73"/>
      <c r="NSW71" s="73"/>
      <c r="NSX71" s="73"/>
      <c r="NSY71" s="73"/>
      <c r="NSZ71" s="73"/>
      <c r="NTA71" s="73"/>
      <c r="NTB71" s="73"/>
      <c r="NTC71" s="73"/>
      <c r="NTD71" s="73"/>
      <c r="NTE71" s="73"/>
      <c r="NTF71" s="73"/>
      <c r="NTG71" s="73"/>
      <c r="NTH71" s="73"/>
      <c r="NTI71" s="73"/>
      <c r="NTJ71" s="73"/>
      <c r="NTK71" s="73"/>
      <c r="NTL71" s="73"/>
      <c r="NTM71" s="73"/>
      <c r="NTN71" s="73"/>
      <c r="NTO71" s="73"/>
      <c r="NTP71" s="73"/>
      <c r="NTQ71" s="73"/>
      <c r="NTR71" s="73"/>
      <c r="NTS71" s="73"/>
      <c r="NTT71" s="73"/>
      <c r="NTU71" s="73"/>
      <c r="NTV71" s="73"/>
      <c r="NTW71" s="73"/>
      <c r="NTX71" s="73"/>
      <c r="NTY71" s="73"/>
      <c r="NTZ71" s="73"/>
      <c r="NUA71" s="73"/>
      <c r="NUB71" s="73"/>
      <c r="NUC71" s="73"/>
      <c r="NUD71" s="73"/>
      <c r="NUE71" s="73"/>
      <c r="NUF71" s="73"/>
      <c r="NUG71" s="73"/>
      <c r="NUH71" s="73"/>
      <c r="NUI71" s="73"/>
      <c r="NUJ71" s="73"/>
      <c r="NUK71" s="73"/>
      <c r="NUL71" s="73"/>
      <c r="NUM71" s="73"/>
      <c r="NUN71" s="73"/>
      <c r="NUO71" s="73"/>
      <c r="NUP71" s="73"/>
      <c r="NUQ71" s="73"/>
      <c r="NUR71" s="73"/>
      <c r="NUS71" s="73"/>
      <c r="NUT71" s="73"/>
      <c r="NUU71" s="73"/>
      <c r="NUV71" s="73"/>
      <c r="NUW71" s="73"/>
      <c r="NUX71" s="73"/>
      <c r="NUY71" s="73"/>
      <c r="NUZ71" s="73"/>
      <c r="NVA71" s="73"/>
      <c r="NVB71" s="73"/>
      <c r="NVC71" s="73"/>
      <c r="NVD71" s="73"/>
      <c r="NVE71" s="73"/>
      <c r="NVF71" s="73"/>
      <c r="NVG71" s="73"/>
      <c r="NVH71" s="73"/>
      <c r="NVI71" s="73"/>
      <c r="NVJ71" s="73"/>
      <c r="NVK71" s="73"/>
      <c r="NVL71" s="73"/>
      <c r="NVM71" s="73"/>
      <c r="NVN71" s="73"/>
      <c r="NVO71" s="73"/>
      <c r="NVP71" s="73"/>
      <c r="NVQ71" s="73"/>
      <c r="NVR71" s="73"/>
      <c r="NVS71" s="73"/>
      <c r="NVT71" s="73"/>
      <c r="NVU71" s="73"/>
      <c r="NVV71" s="73"/>
      <c r="NVW71" s="73"/>
      <c r="NVX71" s="73"/>
      <c r="NVY71" s="73"/>
      <c r="NVZ71" s="73"/>
      <c r="NWA71" s="73"/>
      <c r="NWB71" s="73"/>
      <c r="NWC71" s="73"/>
      <c r="NWD71" s="73"/>
      <c r="NWE71" s="73"/>
      <c r="NWF71" s="73"/>
      <c r="NWG71" s="73"/>
      <c r="NWH71" s="73"/>
      <c r="NWI71" s="73"/>
      <c r="NWJ71" s="73"/>
      <c r="NWK71" s="73"/>
      <c r="NWL71" s="73"/>
      <c r="NWM71" s="73"/>
      <c r="NWN71" s="73"/>
      <c r="NWO71" s="73"/>
      <c r="NWP71" s="73"/>
      <c r="NWQ71" s="73"/>
      <c r="NWR71" s="73"/>
      <c r="NWS71" s="73"/>
      <c r="NWT71" s="73"/>
      <c r="NWU71" s="73"/>
      <c r="NWV71" s="73"/>
      <c r="NWW71" s="73"/>
      <c r="NWX71" s="73"/>
      <c r="NWY71" s="73"/>
      <c r="NWZ71" s="73"/>
      <c r="NXA71" s="73"/>
      <c r="NXB71" s="73"/>
      <c r="NXC71" s="73"/>
      <c r="NXD71" s="73"/>
      <c r="NXE71" s="73"/>
      <c r="NXF71" s="73"/>
      <c r="NXG71" s="73"/>
      <c r="NXH71" s="73"/>
      <c r="NXI71" s="73"/>
      <c r="NXJ71" s="73"/>
      <c r="NXK71" s="73"/>
      <c r="NXL71" s="73"/>
      <c r="NXM71" s="73"/>
      <c r="NXN71" s="73"/>
      <c r="NXO71" s="73"/>
      <c r="NXP71" s="73"/>
      <c r="NXQ71" s="73"/>
      <c r="NXR71" s="73"/>
      <c r="NXS71" s="73"/>
      <c r="NXT71" s="73"/>
      <c r="NXU71" s="73"/>
      <c r="NXV71" s="73"/>
      <c r="NXW71" s="73"/>
      <c r="NXX71" s="73"/>
      <c r="NXY71" s="73"/>
      <c r="NXZ71" s="73"/>
      <c r="NYA71" s="73"/>
      <c r="NYB71" s="73"/>
      <c r="NYC71" s="73"/>
      <c r="NYD71" s="73"/>
      <c r="NYE71" s="73"/>
      <c r="NYF71" s="73"/>
      <c r="NYG71" s="73"/>
      <c r="NYH71" s="73"/>
      <c r="NYI71" s="73"/>
      <c r="NYJ71" s="73"/>
      <c r="NYK71" s="73"/>
      <c r="NYL71" s="73"/>
      <c r="NYM71" s="73"/>
      <c r="NYN71" s="73"/>
      <c r="NYO71" s="73"/>
      <c r="NYP71" s="73"/>
      <c r="NYQ71" s="73"/>
      <c r="NYR71" s="73"/>
      <c r="NYS71" s="73"/>
      <c r="NYT71" s="73"/>
      <c r="NYU71" s="73"/>
      <c r="NYV71" s="73"/>
      <c r="NYW71" s="73"/>
      <c r="NYX71" s="73"/>
      <c r="NYY71" s="73"/>
      <c r="NYZ71" s="73"/>
      <c r="NZA71" s="73"/>
      <c r="NZB71" s="73"/>
      <c r="NZC71" s="73"/>
      <c r="NZD71" s="73"/>
      <c r="NZE71" s="73"/>
      <c r="NZF71" s="73"/>
      <c r="NZG71" s="73"/>
      <c r="NZH71" s="73"/>
      <c r="NZI71" s="73"/>
      <c r="NZJ71" s="73"/>
      <c r="NZK71" s="73"/>
      <c r="NZL71" s="73"/>
      <c r="NZM71" s="73"/>
      <c r="NZN71" s="73"/>
      <c r="NZO71" s="73"/>
      <c r="NZP71" s="73"/>
      <c r="NZQ71" s="73"/>
      <c r="NZR71" s="73"/>
      <c r="NZS71" s="73"/>
      <c r="NZT71" s="73"/>
      <c r="NZU71" s="73"/>
      <c r="NZV71" s="73"/>
      <c r="NZW71" s="73"/>
      <c r="NZX71" s="73"/>
      <c r="NZY71" s="73"/>
      <c r="NZZ71" s="73"/>
      <c r="OAA71" s="73"/>
      <c r="OAB71" s="73"/>
      <c r="OAC71" s="73"/>
      <c r="OAD71" s="73"/>
      <c r="OAE71" s="73"/>
      <c r="OAF71" s="73"/>
      <c r="OAG71" s="73"/>
      <c r="OAH71" s="73"/>
      <c r="OAI71" s="73"/>
      <c r="OAJ71" s="73"/>
      <c r="OAK71" s="73"/>
      <c r="OAL71" s="73"/>
      <c r="OAM71" s="73"/>
      <c r="OAN71" s="73"/>
      <c r="OAO71" s="73"/>
      <c r="OAP71" s="73"/>
      <c r="OAQ71" s="73"/>
      <c r="OAR71" s="73"/>
      <c r="OAS71" s="73"/>
      <c r="OAT71" s="73"/>
      <c r="OAU71" s="73"/>
      <c r="OAV71" s="73"/>
      <c r="OAW71" s="73"/>
      <c r="OAX71" s="73"/>
      <c r="OAY71" s="73"/>
      <c r="OAZ71" s="73"/>
      <c r="OBA71" s="73"/>
      <c r="OBB71" s="73"/>
      <c r="OBC71" s="73"/>
      <c r="OBD71" s="73"/>
      <c r="OBE71" s="73"/>
      <c r="OBF71" s="73"/>
      <c r="OBG71" s="73"/>
      <c r="OBH71" s="73"/>
      <c r="OBI71" s="73"/>
      <c r="OBJ71" s="73"/>
      <c r="OBK71" s="73"/>
      <c r="OBL71" s="73"/>
      <c r="OBM71" s="73"/>
      <c r="OBN71" s="73"/>
      <c r="OBO71" s="73"/>
      <c r="OBP71" s="73"/>
      <c r="OBQ71" s="73"/>
      <c r="OBR71" s="73"/>
      <c r="OBS71" s="73"/>
      <c r="OBT71" s="73"/>
      <c r="OBU71" s="73"/>
      <c r="OBV71" s="73"/>
      <c r="OBW71" s="73"/>
      <c r="OBX71" s="73"/>
      <c r="OBY71" s="73"/>
      <c r="OBZ71" s="73"/>
      <c r="OCA71" s="73"/>
      <c r="OCB71" s="73"/>
      <c r="OCC71" s="73"/>
      <c r="OCD71" s="73"/>
      <c r="OCE71" s="73"/>
      <c r="OCF71" s="73"/>
      <c r="OCG71" s="73"/>
      <c r="OCH71" s="73"/>
      <c r="OCI71" s="73"/>
      <c r="OCJ71" s="73"/>
      <c r="OCK71" s="73"/>
      <c r="OCL71" s="73"/>
      <c r="OCM71" s="73"/>
      <c r="OCN71" s="73"/>
      <c r="OCO71" s="73"/>
      <c r="OCP71" s="73"/>
      <c r="OCQ71" s="73"/>
      <c r="OCR71" s="73"/>
      <c r="OCS71" s="73"/>
      <c r="OCT71" s="73"/>
      <c r="OCU71" s="73"/>
      <c r="OCV71" s="73"/>
      <c r="OCW71" s="73"/>
      <c r="OCX71" s="73"/>
      <c r="OCY71" s="73"/>
      <c r="OCZ71" s="73"/>
      <c r="ODA71" s="73"/>
      <c r="ODB71" s="73"/>
      <c r="ODC71" s="73"/>
      <c r="ODD71" s="73"/>
      <c r="ODE71" s="73"/>
      <c r="ODF71" s="73"/>
      <c r="ODG71" s="73"/>
      <c r="ODH71" s="73"/>
      <c r="ODI71" s="73"/>
      <c r="ODJ71" s="73"/>
      <c r="ODK71" s="73"/>
      <c r="ODL71" s="73"/>
      <c r="ODM71" s="73"/>
      <c r="ODN71" s="73"/>
      <c r="ODO71" s="73"/>
      <c r="ODP71" s="73"/>
      <c r="ODQ71" s="73"/>
      <c r="ODR71" s="73"/>
      <c r="ODS71" s="73"/>
      <c r="ODT71" s="73"/>
      <c r="ODU71" s="73"/>
      <c r="ODV71" s="73"/>
      <c r="ODW71" s="73"/>
      <c r="ODX71" s="73"/>
      <c r="ODY71" s="73"/>
      <c r="ODZ71" s="73"/>
      <c r="OEA71" s="73"/>
      <c r="OEB71" s="73"/>
      <c r="OEC71" s="73"/>
      <c r="OED71" s="73"/>
      <c r="OEE71" s="73"/>
      <c r="OEF71" s="73"/>
      <c r="OEG71" s="73"/>
      <c r="OEH71" s="73"/>
      <c r="OEI71" s="73"/>
      <c r="OEJ71" s="73"/>
      <c r="OEK71" s="73"/>
      <c r="OEL71" s="73"/>
      <c r="OEM71" s="73"/>
      <c r="OEN71" s="73"/>
      <c r="OEO71" s="73"/>
      <c r="OEP71" s="73"/>
      <c r="OEQ71" s="73"/>
      <c r="OER71" s="73"/>
      <c r="OES71" s="73"/>
      <c r="OET71" s="73"/>
      <c r="OEU71" s="73"/>
      <c r="OEV71" s="73"/>
      <c r="OEW71" s="73"/>
      <c r="OEX71" s="73"/>
      <c r="OEY71" s="73"/>
      <c r="OEZ71" s="73"/>
      <c r="OFA71" s="73"/>
      <c r="OFB71" s="73"/>
      <c r="OFC71" s="73"/>
      <c r="OFD71" s="73"/>
      <c r="OFE71" s="73"/>
      <c r="OFF71" s="73"/>
      <c r="OFG71" s="73"/>
      <c r="OFH71" s="73"/>
      <c r="OFI71" s="73"/>
      <c r="OFJ71" s="73"/>
      <c r="OFK71" s="73"/>
      <c r="OFL71" s="73"/>
      <c r="OFM71" s="73"/>
      <c r="OFN71" s="73"/>
      <c r="OFO71" s="73"/>
      <c r="OFP71" s="73"/>
      <c r="OFQ71" s="73"/>
      <c r="OFR71" s="73"/>
      <c r="OFS71" s="73"/>
      <c r="OFT71" s="73"/>
      <c r="OFU71" s="73"/>
      <c r="OFV71" s="73"/>
      <c r="OFW71" s="73"/>
      <c r="OFX71" s="73"/>
      <c r="OFY71" s="73"/>
      <c r="OFZ71" s="73"/>
      <c r="OGA71" s="73"/>
      <c r="OGB71" s="73"/>
      <c r="OGC71" s="73"/>
      <c r="OGD71" s="73"/>
      <c r="OGE71" s="73"/>
      <c r="OGF71" s="73"/>
      <c r="OGG71" s="73"/>
      <c r="OGH71" s="73"/>
      <c r="OGI71" s="73"/>
      <c r="OGJ71" s="73"/>
      <c r="OGK71" s="73"/>
      <c r="OGL71" s="73"/>
      <c r="OGM71" s="73"/>
      <c r="OGN71" s="73"/>
      <c r="OGO71" s="73"/>
      <c r="OGP71" s="73"/>
      <c r="OGQ71" s="73"/>
      <c r="OGR71" s="73"/>
      <c r="OGS71" s="73"/>
      <c r="OGT71" s="73"/>
      <c r="OGU71" s="73"/>
      <c r="OGV71" s="73"/>
      <c r="OGW71" s="73"/>
      <c r="OGX71" s="73"/>
      <c r="OGY71" s="73"/>
      <c r="OGZ71" s="73"/>
      <c r="OHA71" s="73"/>
      <c r="OHB71" s="73"/>
      <c r="OHC71" s="73"/>
      <c r="OHD71" s="73"/>
      <c r="OHE71" s="73"/>
      <c r="OHF71" s="73"/>
      <c r="OHG71" s="73"/>
      <c r="OHH71" s="73"/>
      <c r="OHI71" s="73"/>
      <c r="OHJ71" s="73"/>
      <c r="OHK71" s="73"/>
      <c r="OHL71" s="73"/>
      <c r="OHM71" s="73"/>
      <c r="OHN71" s="73"/>
      <c r="OHO71" s="73"/>
      <c r="OHP71" s="73"/>
      <c r="OHQ71" s="73"/>
      <c r="OHR71" s="73"/>
      <c r="OHS71" s="73"/>
      <c r="OHT71" s="73"/>
      <c r="OHU71" s="73"/>
      <c r="OHV71" s="73"/>
      <c r="OHW71" s="73"/>
      <c r="OHX71" s="73"/>
      <c r="OHY71" s="73"/>
      <c r="OHZ71" s="73"/>
      <c r="OIA71" s="73"/>
      <c r="OIB71" s="73"/>
      <c r="OIC71" s="73"/>
      <c r="OID71" s="73"/>
      <c r="OIE71" s="73"/>
      <c r="OIF71" s="73"/>
      <c r="OIG71" s="73"/>
      <c r="OIH71" s="73"/>
      <c r="OII71" s="73"/>
      <c r="OIJ71" s="73"/>
      <c r="OIK71" s="73"/>
      <c r="OIL71" s="73"/>
      <c r="OIM71" s="73"/>
      <c r="OIN71" s="73"/>
      <c r="OIO71" s="73"/>
      <c r="OIP71" s="73"/>
      <c r="OIQ71" s="73"/>
      <c r="OIR71" s="73"/>
      <c r="OIS71" s="73"/>
      <c r="OIT71" s="73"/>
      <c r="OIU71" s="73"/>
      <c r="OIV71" s="73"/>
      <c r="OIW71" s="73"/>
      <c r="OIX71" s="73"/>
      <c r="OIY71" s="73"/>
      <c r="OIZ71" s="73"/>
      <c r="OJA71" s="73"/>
      <c r="OJB71" s="73"/>
      <c r="OJC71" s="73"/>
      <c r="OJD71" s="73"/>
      <c r="OJE71" s="73"/>
      <c r="OJF71" s="73"/>
      <c r="OJG71" s="73"/>
      <c r="OJH71" s="73"/>
      <c r="OJI71" s="73"/>
      <c r="OJJ71" s="73"/>
      <c r="OJK71" s="73"/>
      <c r="OJL71" s="73"/>
      <c r="OJM71" s="73"/>
      <c r="OJN71" s="73"/>
      <c r="OJO71" s="73"/>
      <c r="OJP71" s="73"/>
      <c r="OJQ71" s="73"/>
      <c r="OJR71" s="73"/>
      <c r="OJS71" s="73"/>
      <c r="OJT71" s="73"/>
      <c r="OJU71" s="73"/>
      <c r="OJV71" s="73"/>
      <c r="OJW71" s="73"/>
      <c r="OJX71" s="73"/>
      <c r="OJY71" s="73"/>
      <c r="OJZ71" s="73"/>
      <c r="OKA71" s="73"/>
      <c r="OKB71" s="73"/>
      <c r="OKC71" s="73"/>
      <c r="OKD71" s="73"/>
      <c r="OKE71" s="73"/>
      <c r="OKF71" s="73"/>
      <c r="OKG71" s="73"/>
      <c r="OKH71" s="73"/>
      <c r="OKI71" s="73"/>
      <c r="OKJ71" s="73"/>
      <c r="OKK71" s="73"/>
      <c r="OKL71" s="73"/>
      <c r="OKM71" s="73"/>
      <c r="OKN71" s="73"/>
      <c r="OKO71" s="73"/>
      <c r="OKP71" s="73"/>
      <c r="OKQ71" s="73"/>
      <c r="OKR71" s="73"/>
      <c r="OKS71" s="73"/>
      <c r="OKT71" s="73"/>
      <c r="OKU71" s="73"/>
      <c r="OKV71" s="73"/>
      <c r="OKW71" s="73"/>
      <c r="OKX71" s="73"/>
      <c r="OKY71" s="73"/>
      <c r="OKZ71" s="73"/>
      <c r="OLA71" s="73"/>
      <c r="OLB71" s="73"/>
      <c r="OLC71" s="73"/>
      <c r="OLD71" s="73"/>
      <c r="OLE71" s="73"/>
      <c r="OLF71" s="73"/>
      <c r="OLG71" s="73"/>
      <c r="OLH71" s="73"/>
      <c r="OLI71" s="73"/>
      <c r="OLJ71" s="73"/>
      <c r="OLK71" s="73"/>
      <c r="OLL71" s="73"/>
      <c r="OLM71" s="73"/>
      <c r="OLN71" s="73"/>
      <c r="OLO71" s="73"/>
      <c r="OLP71" s="73"/>
      <c r="OLQ71" s="73"/>
      <c r="OLR71" s="73"/>
      <c r="OLS71" s="73"/>
      <c r="OLT71" s="73"/>
      <c r="OLU71" s="73"/>
      <c r="OLV71" s="73"/>
      <c r="OLW71" s="73"/>
      <c r="OLX71" s="73"/>
      <c r="OLY71" s="73"/>
      <c r="OLZ71" s="73"/>
      <c r="OMA71" s="73"/>
      <c r="OMB71" s="73"/>
      <c r="OMC71" s="73"/>
      <c r="OMD71" s="73"/>
      <c r="OME71" s="73"/>
      <c r="OMF71" s="73"/>
      <c r="OMG71" s="73"/>
      <c r="OMH71" s="73"/>
      <c r="OMI71" s="73"/>
      <c r="OMJ71" s="73"/>
      <c r="OMK71" s="73"/>
      <c r="OML71" s="73"/>
      <c r="OMM71" s="73"/>
      <c r="OMN71" s="73"/>
      <c r="OMO71" s="73"/>
      <c r="OMP71" s="73"/>
      <c r="OMQ71" s="73"/>
      <c r="OMR71" s="73"/>
      <c r="OMS71" s="73"/>
      <c r="OMT71" s="73"/>
      <c r="OMU71" s="73"/>
      <c r="OMV71" s="73"/>
      <c r="OMW71" s="73"/>
      <c r="OMX71" s="73"/>
      <c r="OMY71" s="73"/>
      <c r="OMZ71" s="73"/>
      <c r="ONA71" s="73"/>
      <c r="ONB71" s="73"/>
      <c r="ONC71" s="73"/>
      <c r="OND71" s="73"/>
      <c r="ONE71" s="73"/>
      <c r="ONF71" s="73"/>
      <c r="ONG71" s="73"/>
      <c r="ONH71" s="73"/>
      <c r="ONI71" s="73"/>
      <c r="ONJ71" s="73"/>
      <c r="ONK71" s="73"/>
      <c r="ONL71" s="73"/>
      <c r="ONM71" s="73"/>
      <c r="ONN71" s="73"/>
      <c r="ONO71" s="73"/>
      <c r="ONP71" s="73"/>
      <c r="ONQ71" s="73"/>
      <c r="ONR71" s="73"/>
      <c r="ONS71" s="73"/>
      <c r="ONT71" s="73"/>
      <c r="ONU71" s="73"/>
      <c r="ONV71" s="73"/>
      <c r="ONW71" s="73"/>
      <c r="ONX71" s="73"/>
      <c r="ONY71" s="73"/>
      <c r="ONZ71" s="73"/>
      <c r="OOA71" s="73"/>
      <c r="OOB71" s="73"/>
      <c r="OOC71" s="73"/>
      <c r="OOD71" s="73"/>
      <c r="OOE71" s="73"/>
      <c r="OOF71" s="73"/>
      <c r="OOG71" s="73"/>
      <c r="OOH71" s="73"/>
      <c r="OOI71" s="73"/>
      <c r="OOJ71" s="73"/>
      <c r="OOK71" s="73"/>
      <c r="OOL71" s="73"/>
      <c r="OOM71" s="73"/>
      <c r="OON71" s="73"/>
      <c r="OOO71" s="73"/>
      <c r="OOP71" s="73"/>
      <c r="OOQ71" s="73"/>
      <c r="OOR71" s="73"/>
      <c r="OOS71" s="73"/>
      <c r="OOT71" s="73"/>
      <c r="OOU71" s="73"/>
      <c r="OOV71" s="73"/>
      <c r="OOW71" s="73"/>
      <c r="OOX71" s="73"/>
      <c r="OOY71" s="73"/>
      <c r="OOZ71" s="73"/>
      <c r="OPA71" s="73"/>
      <c r="OPB71" s="73"/>
      <c r="OPC71" s="73"/>
      <c r="OPD71" s="73"/>
      <c r="OPE71" s="73"/>
      <c r="OPF71" s="73"/>
      <c r="OPG71" s="73"/>
      <c r="OPH71" s="73"/>
      <c r="OPI71" s="73"/>
      <c r="OPJ71" s="73"/>
      <c r="OPK71" s="73"/>
      <c r="OPL71" s="73"/>
      <c r="OPM71" s="73"/>
      <c r="OPN71" s="73"/>
      <c r="OPO71" s="73"/>
      <c r="OPP71" s="73"/>
      <c r="OPQ71" s="73"/>
      <c r="OPR71" s="73"/>
      <c r="OPS71" s="73"/>
      <c r="OPT71" s="73"/>
      <c r="OPU71" s="73"/>
      <c r="OPV71" s="73"/>
      <c r="OPW71" s="73"/>
      <c r="OPX71" s="73"/>
      <c r="OPY71" s="73"/>
      <c r="OPZ71" s="73"/>
      <c r="OQA71" s="73"/>
      <c r="OQB71" s="73"/>
      <c r="OQC71" s="73"/>
      <c r="OQD71" s="73"/>
      <c r="OQE71" s="73"/>
      <c r="OQF71" s="73"/>
      <c r="OQG71" s="73"/>
      <c r="OQH71" s="73"/>
      <c r="OQI71" s="73"/>
      <c r="OQJ71" s="73"/>
      <c r="OQK71" s="73"/>
      <c r="OQL71" s="73"/>
      <c r="OQM71" s="73"/>
      <c r="OQN71" s="73"/>
      <c r="OQO71" s="73"/>
      <c r="OQP71" s="73"/>
      <c r="OQQ71" s="73"/>
      <c r="OQR71" s="73"/>
      <c r="OQS71" s="73"/>
      <c r="OQT71" s="73"/>
      <c r="OQU71" s="73"/>
      <c r="OQV71" s="73"/>
      <c r="OQW71" s="73"/>
      <c r="OQX71" s="73"/>
      <c r="OQY71" s="73"/>
      <c r="OQZ71" s="73"/>
      <c r="ORA71" s="73"/>
      <c r="ORB71" s="73"/>
      <c r="ORC71" s="73"/>
      <c r="ORD71" s="73"/>
      <c r="ORE71" s="73"/>
      <c r="ORF71" s="73"/>
      <c r="ORG71" s="73"/>
      <c r="ORH71" s="73"/>
      <c r="ORI71" s="73"/>
      <c r="ORJ71" s="73"/>
      <c r="ORK71" s="73"/>
      <c r="ORL71" s="73"/>
      <c r="ORM71" s="73"/>
      <c r="ORN71" s="73"/>
      <c r="ORO71" s="73"/>
      <c r="ORP71" s="73"/>
      <c r="ORQ71" s="73"/>
      <c r="ORR71" s="73"/>
      <c r="ORS71" s="73"/>
      <c r="ORT71" s="73"/>
      <c r="ORU71" s="73"/>
      <c r="ORV71" s="73"/>
      <c r="ORW71" s="73"/>
      <c r="ORX71" s="73"/>
      <c r="ORY71" s="73"/>
      <c r="ORZ71" s="73"/>
      <c r="OSA71" s="73"/>
      <c r="OSB71" s="73"/>
      <c r="OSC71" s="73"/>
      <c r="OSD71" s="73"/>
      <c r="OSE71" s="73"/>
      <c r="OSF71" s="73"/>
      <c r="OSG71" s="73"/>
      <c r="OSH71" s="73"/>
      <c r="OSI71" s="73"/>
      <c r="OSJ71" s="73"/>
      <c r="OSK71" s="73"/>
      <c r="OSL71" s="73"/>
      <c r="OSM71" s="73"/>
      <c r="OSN71" s="73"/>
      <c r="OSO71" s="73"/>
      <c r="OSP71" s="73"/>
      <c r="OSQ71" s="73"/>
      <c r="OSR71" s="73"/>
      <c r="OSS71" s="73"/>
      <c r="OST71" s="73"/>
      <c r="OSU71" s="73"/>
      <c r="OSV71" s="73"/>
      <c r="OSW71" s="73"/>
      <c r="OSX71" s="73"/>
      <c r="OSY71" s="73"/>
      <c r="OSZ71" s="73"/>
      <c r="OTA71" s="73"/>
      <c r="OTB71" s="73"/>
      <c r="OTC71" s="73"/>
      <c r="OTD71" s="73"/>
      <c r="OTE71" s="73"/>
      <c r="OTF71" s="73"/>
      <c r="OTG71" s="73"/>
      <c r="OTH71" s="73"/>
      <c r="OTI71" s="73"/>
      <c r="OTJ71" s="73"/>
      <c r="OTK71" s="73"/>
      <c r="OTL71" s="73"/>
      <c r="OTM71" s="73"/>
      <c r="OTN71" s="73"/>
      <c r="OTO71" s="73"/>
      <c r="OTP71" s="73"/>
      <c r="OTQ71" s="73"/>
      <c r="OTR71" s="73"/>
      <c r="OTS71" s="73"/>
      <c r="OTT71" s="73"/>
      <c r="OTU71" s="73"/>
      <c r="OTV71" s="73"/>
      <c r="OTW71" s="73"/>
      <c r="OTX71" s="73"/>
      <c r="OTY71" s="73"/>
      <c r="OTZ71" s="73"/>
      <c r="OUA71" s="73"/>
      <c r="OUB71" s="73"/>
      <c r="OUC71" s="73"/>
      <c r="OUD71" s="73"/>
      <c r="OUE71" s="73"/>
      <c r="OUF71" s="73"/>
      <c r="OUG71" s="73"/>
      <c r="OUH71" s="73"/>
      <c r="OUI71" s="73"/>
      <c r="OUJ71" s="73"/>
      <c r="OUK71" s="73"/>
      <c r="OUL71" s="73"/>
      <c r="OUM71" s="73"/>
      <c r="OUN71" s="73"/>
      <c r="OUO71" s="73"/>
      <c r="OUP71" s="73"/>
      <c r="OUQ71" s="73"/>
      <c r="OUR71" s="73"/>
      <c r="OUS71" s="73"/>
      <c r="OUT71" s="73"/>
      <c r="OUU71" s="73"/>
      <c r="OUV71" s="73"/>
      <c r="OUW71" s="73"/>
      <c r="OUX71" s="73"/>
      <c r="OUY71" s="73"/>
      <c r="OUZ71" s="73"/>
      <c r="OVA71" s="73"/>
      <c r="OVB71" s="73"/>
      <c r="OVC71" s="73"/>
      <c r="OVD71" s="73"/>
      <c r="OVE71" s="73"/>
      <c r="OVF71" s="73"/>
      <c r="OVG71" s="73"/>
      <c r="OVH71" s="73"/>
      <c r="OVI71" s="73"/>
      <c r="OVJ71" s="73"/>
      <c r="OVK71" s="73"/>
      <c r="OVL71" s="73"/>
      <c r="OVM71" s="73"/>
      <c r="OVN71" s="73"/>
      <c r="OVO71" s="73"/>
      <c r="OVP71" s="73"/>
      <c r="OVQ71" s="73"/>
      <c r="OVR71" s="73"/>
      <c r="OVS71" s="73"/>
      <c r="OVT71" s="73"/>
      <c r="OVU71" s="73"/>
      <c r="OVV71" s="73"/>
      <c r="OVW71" s="73"/>
      <c r="OVX71" s="73"/>
      <c r="OVY71" s="73"/>
      <c r="OVZ71" s="73"/>
      <c r="OWA71" s="73"/>
      <c r="OWB71" s="73"/>
      <c r="OWC71" s="73"/>
      <c r="OWD71" s="73"/>
      <c r="OWE71" s="73"/>
      <c r="OWF71" s="73"/>
      <c r="OWG71" s="73"/>
      <c r="OWH71" s="73"/>
      <c r="OWI71" s="73"/>
      <c r="OWJ71" s="73"/>
      <c r="OWK71" s="73"/>
      <c r="OWL71" s="73"/>
      <c r="OWM71" s="73"/>
      <c r="OWN71" s="73"/>
      <c r="OWO71" s="73"/>
      <c r="OWP71" s="73"/>
      <c r="OWQ71" s="73"/>
      <c r="OWR71" s="73"/>
      <c r="OWS71" s="73"/>
      <c r="OWT71" s="73"/>
      <c r="OWU71" s="73"/>
      <c r="OWV71" s="73"/>
      <c r="OWW71" s="73"/>
      <c r="OWX71" s="73"/>
      <c r="OWY71" s="73"/>
      <c r="OWZ71" s="73"/>
      <c r="OXA71" s="73"/>
      <c r="OXB71" s="73"/>
      <c r="OXC71" s="73"/>
      <c r="OXD71" s="73"/>
      <c r="OXE71" s="73"/>
      <c r="OXF71" s="73"/>
      <c r="OXG71" s="73"/>
      <c r="OXH71" s="73"/>
      <c r="OXI71" s="73"/>
      <c r="OXJ71" s="73"/>
      <c r="OXK71" s="73"/>
      <c r="OXL71" s="73"/>
      <c r="OXM71" s="73"/>
      <c r="OXN71" s="73"/>
      <c r="OXO71" s="73"/>
      <c r="OXP71" s="73"/>
      <c r="OXQ71" s="73"/>
      <c r="OXR71" s="73"/>
      <c r="OXS71" s="73"/>
      <c r="OXT71" s="73"/>
      <c r="OXU71" s="73"/>
      <c r="OXV71" s="73"/>
      <c r="OXW71" s="73"/>
      <c r="OXX71" s="73"/>
      <c r="OXY71" s="73"/>
      <c r="OXZ71" s="73"/>
      <c r="OYA71" s="73"/>
      <c r="OYB71" s="73"/>
      <c r="OYC71" s="73"/>
      <c r="OYD71" s="73"/>
      <c r="OYE71" s="73"/>
      <c r="OYF71" s="73"/>
      <c r="OYG71" s="73"/>
      <c r="OYH71" s="73"/>
      <c r="OYI71" s="73"/>
      <c r="OYJ71" s="73"/>
      <c r="OYK71" s="73"/>
      <c r="OYL71" s="73"/>
      <c r="OYM71" s="73"/>
      <c r="OYN71" s="73"/>
      <c r="OYO71" s="73"/>
      <c r="OYP71" s="73"/>
      <c r="OYQ71" s="73"/>
      <c r="OYR71" s="73"/>
      <c r="OYS71" s="73"/>
      <c r="OYT71" s="73"/>
      <c r="OYU71" s="73"/>
      <c r="OYV71" s="73"/>
      <c r="OYW71" s="73"/>
      <c r="OYX71" s="73"/>
      <c r="OYY71" s="73"/>
      <c r="OYZ71" s="73"/>
      <c r="OZA71" s="73"/>
      <c r="OZB71" s="73"/>
      <c r="OZC71" s="73"/>
      <c r="OZD71" s="73"/>
      <c r="OZE71" s="73"/>
      <c r="OZF71" s="73"/>
      <c r="OZG71" s="73"/>
      <c r="OZH71" s="73"/>
      <c r="OZI71" s="73"/>
      <c r="OZJ71" s="73"/>
      <c r="OZK71" s="73"/>
      <c r="OZL71" s="73"/>
      <c r="OZM71" s="73"/>
      <c r="OZN71" s="73"/>
      <c r="OZO71" s="73"/>
      <c r="OZP71" s="73"/>
      <c r="OZQ71" s="73"/>
      <c r="OZR71" s="73"/>
      <c r="OZS71" s="73"/>
      <c r="OZT71" s="73"/>
      <c r="OZU71" s="73"/>
      <c r="OZV71" s="73"/>
      <c r="OZW71" s="73"/>
      <c r="OZX71" s="73"/>
      <c r="OZY71" s="73"/>
      <c r="OZZ71" s="73"/>
      <c r="PAA71" s="73"/>
      <c r="PAB71" s="73"/>
      <c r="PAC71" s="73"/>
      <c r="PAD71" s="73"/>
      <c r="PAE71" s="73"/>
      <c r="PAF71" s="73"/>
      <c r="PAG71" s="73"/>
      <c r="PAH71" s="73"/>
      <c r="PAI71" s="73"/>
      <c r="PAJ71" s="73"/>
      <c r="PAK71" s="73"/>
      <c r="PAL71" s="73"/>
      <c r="PAM71" s="73"/>
      <c r="PAN71" s="73"/>
      <c r="PAO71" s="73"/>
      <c r="PAP71" s="73"/>
      <c r="PAQ71" s="73"/>
      <c r="PAR71" s="73"/>
      <c r="PAS71" s="73"/>
      <c r="PAT71" s="73"/>
      <c r="PAU71" s="73"/>
      <c r="PAV71" s="73"/>
      <c r="PAW71" s="73"/>
      <c r="PAX71" s="73"/>
      <c r="PAY71" s="73"/>
      <c r="PAZ71" s="73"/>
      <c r="PBA71" s="73"/>
      <c r="PBB71" s="73"/>
      <c r="PBC71" s="73"/>
      <c r="PBD71" s="73"/>
      <c r="PBE71" s="73"/>
      <c r="PBF71" s="73"/>
      <c r="PBG71" s="73"/>
      <c r="PBH71" s="73"/>
      <c r="PBI71" s="73"/>
      <c r="PBJ71" s="73"/>
      <c r="PBK71" s="73"/>
      <c r="PBL71" s="73"/>
      <c r="PBM71" s="73"/>
      <c r="PBN71" s="73"/>
      <c r="PBO71" s="73"/>
      <c r="PBP71" s="73"/>
      <c r="PBQ71" s="73"/>
      <c r="PBR71" s="73"/>
      <c r="PBS71" s="73"/>
      <c r="PBT71" s="73"/>
      <c r="PBU71" s="73"/>
      <c r="PBV71" s="73"/>
      <c r="PBW71" s="73"/>
      <c r="PBX71" s="73"/>
      <c r="PBY71" s="73"/>
      <c r="PBZ71" s="73"/>
      <c r="PCA71" s="73"/>
      <c r="PCB71" s="73"/>
      <c r="PCC71" s="73"/>
      <c r="PCD71" s="73"/>
      <c r="PCE71" s="73"/>
      <c r="PCF71" s="73"/>
      <c r="PCG71" s="73"/>
      <c r="PCH71" s="73"/>
      <c r="PCI71" s="73"/>
      <c r="PCJ71" s="73"/>
      <c r="PCK71" s="73"/>
      <c r="PCL71" s="73"/>
      <c r="PCM71" s="73"/>
      <c r="PCN71" s="73"/>
      <c r="PCO71" s="73"/>
      <c r="PCP71" s="73"/>
      <c r="PCQ71" s="73"/>
      <c r="PCR71" s="73"/>
      <c r="PCS71" s="73"/>
      <c r="PCT71" s="73"/>
      <c r="PCU71" s="73"/>
      <c r="PCV71" s="73"/>
      <c r="PCW71" s="73"/>
      <c r="PCX71" s="73"/>
      <c r="PCY71" s="73"/>
      <c r="PCZ71" s="73"/>
      <c r="PDA71" s="73"/>
      <c r="PDB71" s="73"/>
      <c r="PDC71" s="73"/>
      <c r="PDD71" s="73"/>
      <c r="PDE71" s="73"/>
      <c r="PDF71" s="73"/>
      <c r="PDG71" s="73"/>
      <c r="PDH71" s="73"/>
      <c r="PDI71" s="73"/>
      <c r="PDJ71" s="73"/>
      <c r="PDK71" s="73"/>
      <c r="PDL71" s="73"/>
      <c r="PDM71" s="73"/>
      <c r="PDN71" s="73"/>
      <c r="PDO71" s="73"/>
      <c r="PDP71" s="73"/>
      <c r="PDQ71" s="73"/>
      <c r="PDR71" s="73"/>
      <c r="PDS71" s="73"/>
      <c r="PDT71" s="73"/>
      <c r="PDU71" s="73"/>
      <c r="PDV71" s="73"/>
      <c r="PDW71" s="73"/>
      <c r="PDX71" s="73"/>
      <c r="PDY71" s="73"/>
      <c r="PDZ71" s="73"/>
      <c r="PEA71" s="73"/>
      <c r="PEB71" s="73"/>
      <c r="PEC71" s="73"/>
      <c r="PED71" s="73"/>
      <c r="PEE71" s="73"/>
      <c r="PEF71" s="73"/>
      <c r="PEG71" s="73"/>
      <c r="PEH71" s="73"/>
      <c r="PEI71" s="73"/>
      <c r="PEJ71" s="73"/>
      <c r="PEK71" s="73"/>
      <c r="PEL71" s="73"/>
      <c r="PEM71" s="73"/>
      <c r="PEN71" s="73"/>
      <c r="PEO71" s="73"/>
      <c r="PEP71" s="73"/>
      <c r="PEQ71" s="73"/>
      <c r="PER71" s="73"/>
      <c r="PES71" s="73"/>
      <c r="PET71" s="73"/>
      <c r="PEU71" s="73"/>
      <c r="PEV71" s="73"/>
      <c r="PEW71" s="73"/>
      <c r="PEX71" s="73"/>
      <c r="PEY71" s="73"/>
      <c r="PEZ71" s="73"/>
      <c r="PFA71" s="73"/>
      <c r="PFB71" s="73"/>
      <c r="PFC71" s="73"/>
      <c r="PFD71" s="73"/>
      <c r="PFE71" s="73"/>
      <c r="PFF71" s="73"/>
      <c r="PFG71" s="73"/>
      <c r="PFH71" s="73"/>
      <c r="PFI71" s="73"/>
      <c r="PFJ71" s="73"/>
      <c r="PFK71" s="73"/>
      <c r="PFL71" s="73"/>
      <c r="PFM71" s="73"/>
      <c r="PFN71" s="73"/>
      <c r="PFO71" s="73"/>
      <c r="PFP71" s="73"/>
      <c r="PFQ71" s="73"/>
      <c r="PFR71" s="73"/>
      <c r="PFS71" s="73"/>
      <c r="PFT71" s="73"/>
      <c r="PFU71" s="73"/>
      <c r="PFV71" s="73"/>
      <c r="PFW71" s="73"/>
      <c r="PFX71" s="73"/>
      <c r="PFY71" s="73"/>
      <c r="PFZ71" s="73"/>
      <c r="PGA71" s="73"/>
      <c r="PGB71" s="73"/>
      <c r="PGC71" s="73"/>
      <c r="PGD71" s="73"/>
      <c r="PGE71" s="73"/>
      <c r="PGF71" s="73"/>
      <c r="PGG71" s="73"/>
      <c r="PGH71" s="73"/>
      <c r="PGI71" s="73"/>
      <c r="PGJ71" s="73"/>
      <c r="PGK71" s="73"/>
      <c r="PGL71" s="73"/>
      <c r="PGM71" s="73"/>
      <c r="PGN71" s="73"/>
      <c r="PGO71" s="73"/>
      <c r="PGP71" s="73"/>
      <c r="PGQ71" s="73"/>
      <c r="PGR71" s="73"/>
      <c r="PGS71" s="73"/>
      <c r="PGT71" s="73"/>
      <c r="PGU71" s="73"/>
      <c r="PGV71" s="73"/>
      <c r="PGW71" s="73"/>
      <c r="PGX71" s="73"/>
      <c r="PGY71" s="73"/>
      <c r="PGZ71" s="73"/>
      <c r="PHA71" s="73"/>
      <c r="PHB71" s="73"/>
      <c r="PHC71" s="73"/>
      <c r="PHD71" s="73"/>
      <c r="PHE71" s="73"/>
      <c r="PHF71" s="73"/>
      <c r="PHG71" s="73"/>
      <c r="PHH71" s="73"/>
      <c r="PHI71" s="73"/>
      <c r="PHJ71" s="73"/>
      <c r="PHK71" s="73"/>
      <c r="PHL71" s="73"/>
      <c r="PHM71" s="73"/>
      <c r="PHN71" s="73"/>
      <c r="PHO71" s="73"/>
      <c r="PHP71" s="73"/>
      <c r="PHQ71" s="73"/>
      <c r="PHR71" s="73"/>
      <c r="PHS71" s="73"/>
      <c r="PHT71" s="73"/>
      <c r="PHU71" s="73"/>
      <c r="PHV71" s="73"/>
      <c r="PHW71" s="73"/>
      <c r="PHX71" s="73"/>
      <c r="PHY71" s="73"/>
      <c r="PHZ71" s="73"/>
      <c r="PIA71" s="73"/>
      <c r="PIB71" s="73"/>
      <c r="PIC71" s="73"/>
      <c r="PID71" s="73"/>
      <c r="PIE71" s="73"/>
      <c r="PIF71" s="73"/>
      <c r="PIG71" s="73"/>
      <c r="PIH71" s="73"/>
      <c r="PII71" s="73"/>
      <c r="PIJ71" s="73"/>
      <c r="PIK71" s="73"/>
      <c r="PIL71" s="73"/>
      <c r="PIM71" s="73"/>
      <c r="PIN71" s="73"/>
      <c r="PIO71" s="73"/>
      <c r="PIP71" s="73"/>
      <c r="PIQ71" s="73"/>
      <c r="PIR71" s="73"/>
      <c r="PIS71" s="73"/>
      <c r="PIT71" s="73"/>
      <c r="PIU71" s="73"/>
      <c r="PIV71" s="73"/>
      <c r="PIW71" s="73"/>
      <c r="PIX71" s="73"/>
      <c r="PIY71" s="73"/>
      <c r="PIZ71" s="73"/>
      <c r="PJA71" s="73"/>
      <c r="PJB71" s="73"/>
      <c r="PJC71" s="73"/>
      <c r="PJD71" s="73"/>
      <c r="PJE71" s="73"/>
      <c r="PJF71" s="73"/>
      <c r="PJG71" s="73"/>
      <c r="PJH71" s="73"/>
      <c r="PJI71" s="73"/>
      <c r="PJJ71" s="73"/>
      <c r="PJK71" s="73"/>
      <c r="PJL71" s="73"/>
      <c r="PJM71" s="73"/>
      <c r="PJN71" s="73"/>
      <c r="PJO71" s="73"/>
      <c r="PJP71" s="73"/>
      <c r="PJQ71" s="73"/>
      <c r="PJR71" s="73"/>
      <c r="PJS71" s="73"/>
      <c r="PJT71" s="73"/>
      <c r="PJU71" s="73"/>
      <c r="PJV71" s="73"/>
      <c r="PJW71" s="73"/>
      <c r="PJX71" s="73"/>
      <c r="PJY71" s="73"/>
      <c r="PJZ71" s="73"/>
      <c r="PKA71" s="73"/>
      <c r="PKB71" s="73"/>
      <c r="PKC71" s="73"/>
      <c r="PKD71" s="73"/>
      <c r="PKE71" s="73"/>
      <c r="PKF71" s="73"/>
      <c r="PKG71" s="73"/>
      <c r="PKH71" s="73"/>
      <c r="PKI71" s="73"/>
      <c r="PKJ71" s="73"/>
      <c r="PKK71" s="73"/>
      <c r="PKL71" s="73"/>
      <c r="PKM71" s="73"/>
      <c r="PKN71" s="73"/>
      <c r="PKO71" s="73"/>
      <c r="PKP71" s="73"/>
      <c r="PKQ71" s="73"/>
      <c r="PKR71" s="73"/>
      <c r="PKS71" s="73"/>
      <c r="PKT71" s="73"/>
      <c r="PKU71" s="73"/>
      <c r="PKV71" s="73"/>
      <c r="PKW71" s="73"/>
      <c r="PKX71" s="73"/>
      <c r="PKY71" s="73"/>
      <c r="PKZ71" s="73"/>
      <c r="PLA71" s="73"/>
      <c r="PLB71" s="73"/>
      <c r="PLC71" s="73"/>
      <c r="PLD71" s="73"/>
      <c r="PLE71" s="73"/>
      <c r="PLF71" s="73"/>
      <c r="PLG71" s="73"/>
      <c r="PLH71" s="73"/>
      <c r="PLI71" s="73"/>
      <c r="PLJ71" s="73"/>
      <c r="PLK71" s="73"/>
      <c r="PLL71" s="73"/>
      <c r="PLM71" s="73"/>
      <c r="PLN71" s="73"/>
      <c r="PLO71" s="73"/>
      <c r="PLP71" s="73"/>
      <c r="PLQ71" s="73"/>
      <c r="PLR71" s="73"/>
      <c r="PLS71" s="73"/>
      <c r="PLT71" s="73"/>
      <c r="PLU71" s="73"/>
      <c r="PLV71" s="73"/>
      <c r="PLW71" s="73"/>
      <c r="PLX71" s="73"/>
      <c r="PLY71" s="73"/>
      <c r="PLZ71" s="73"/>
      <c r="PMA71" s="73"/>
      <c r="PMB71" s="73"/>
      <c r="PMC71" s="73"/>
      <c r="PMD71" s="73"/>
      <c r="PME71" s="73"/>
      <c r="PMF71" s="73"/>
      <c r="PMG71" s="73"/>
      <c r="PMH71" s="73"/>
      <c r="PMI71" s="73"/>
      <c r="PMJ71" s="73"/>
      <c r="PMK71" s="73"/>
      <c r="PML71" s="73"/>
      <c r="PMM71" s="73"/>
      <c r="PMN71" s="73"/>
      <c r="PMO71" s="73"/>
      <c r="PMP71" s="73"/>
      <c r="PMQ71" s="73"/>
      <c r="PMR71" s="73"/>
      <c r="PMS71" s="73"/>
      <c r="PMT71" s="73"/>
      <c r="PMU71" s="73"/>
      <c r="PMV71" s="73"/>
      <c r="PMW71" s="73"/>
      <c r="PMX71" s="73"/>
      <c r="PMY71" s="73"/>
      <c r="PMZ71" s="73"/>
      <c r="PNA71" s="73"/>
      <c r="PNB71" s="73"/>
      <c r="PNC71" s="73"/>
      <c r="PND71" s="73"/>
      <c r="PNE71" s="73"/>
      <c r="PNF71" s="73"/>
      <c r="PNG71" s="73"/>
      <c r="PNH71" s="73"/>
      <c r="PNI71" s="73"/>
      <c r="PNJ71" s="73"/>
      <c r="PNK71" s="73"/>
      <c r="PNL71" s="73"/>
      <c r="PNM71" s="73"/>
      <c r="PNN71" s="73"/>
      <c r="PNO71" s="73"/>
      <c r="PNP71" s="73"/>
      <c r="PNQ71" s="73"/>
      <c r="PNR71" s="73"/>
      <c r="PNS71" s="73"/>
      <c r="PNT71" s="73"/>
      <c r="PNU71" s="73"/>
      <c r="PNV71" s="73"/>
      <c r="PNW71" s="73"/>
      <c r="PNX71" s="73"/>
      <c r="PNY71" s="73"/>
      <c r="PNZ71" s="73"/>
      <c r="POA71" s="73"/>
      <c r="POB71" s="73"/>
      <c r="POC71" s="73"/>
      <c r="POD71" s="73"/>
      <c r="POE71" s="73"/>
      <c r="POF71" s="73"/>
      <c r="POG71" s="73"/>
      <c r="POH71" s="73"/>
      <c r="POI71" s="73"/>
      <c r="POJ71" s="73"/>
      <c r="POK71" s="73"/>
      <c r="POL71" s="73"/>
      <c r="POM71" s="73"/>
      <c r="PON71" s="73"/>
      <c r="POO71" s="73"/>
      <c r="POP71" s="73"/>
      <c r="POQ71" s="73"/>
      <c r="POR71" s="73"/>
      <c r="POS71" s="73"/>
      <c r="POT71" s="73"/>
      <c r="POU71" s="73"/>
      <c r="POV71" s="73"/>
      <c r="POW71" s="73"/>
      <c r="POX71" s="73"/>
      <c r="POY71" s="73"/>
      <c r="POZ71" s="73"/>
      <c r="PPA71" s="73"/>
      <c r="PPB71" s="73"/>
      <c r="PPC71" s="73"/>
      <c r="PPD71" s="73"/>
      <c r="PPE71" s="73"/>
      <c r="PPF71" s="73"/>
      <c r="PPG71" s="73"/>
      <c r="PPH71" s="73"/>
      <c r="PPI71" s="73"/>
      <c r="PPJ71" s="73"/>
      <c r="PPK71" s="73"/>
      <c r="PPL71" s="73"/>
      <c r="PPM71" s="73"/>
      <c r="PPN71" s="73"/>
      <c r="PPO71" s="73"/>
      <c r="PPP71" s="73"/>
      <c r="PPQ71" s="73"/>
      <c r="PPR71" s="73"/>
      <c r="PPS71" s="73"/>
      <c r="PPT71" s="73"/>
      <c r="PPU71" s="73"/>
      <c r="PPV71" s="73"/>
      <c r="PPW71" s="73"/>
      <c r="PPX71" s="73"/>
      <c r="PPY71" s="73"/>
      <c r="PPZ71" s="73"/>
      <c r="PQA71" s="73"/>
      <c r="PQB71" s="73"/>
      <c r="PQC71" s="73"/>
      <c r="PQD71" s="73"/>
      <c r="PQE71" s="73"/>
      <c r="PQF71" s="73"/>
      <c r="PQG71" s="73"/>
      <c r="PQH71" s="73"/>
      <c r="PQI71" s="73"/>
      <c r="PQJ71" s="73"/>
      <c r="PQK71" s="73"/>
      <c r="PQL71" s="73"/>
      <c r="PQM71" s="73"/>
      <c r="PQN71" s="73"/>
      <c r="PQO71" s="73"/>
      <c r="PQP71" s="73"/>
      <c r="PQQ71" s="73"/>
      <c r="PQR71" s="73"/>
      <c r="PQS71" s="73"/>
      <c r="PQT71" s="73"/>
      <c r="PQU71" s="73"/>
      <c r="PQV71" s="73"/>
      <c r="PQW71" s="73"/>
      <c r="PQX71" s="73"/>
      <c r="PQY71" s="73"/>
      <c r="PQZ71" s="73"/>
      <c r="PRA71" s="73"/>
      <c r="PRB71" s="73"/>
      <c r="PRC71" s="73"/>
      <c r="PRD71" s="73"/>
      <c r="PRE71" s="73"/>
      <c r="PRF71" s="73"/>
      <c r="PRG71" s="73"/>
      <c r="PRH71" s="73"/>
      <c r="PRI71" s="73"/>
      <c r="PRJ71" s="73"/>
      <c r="PRK71" s="73"/>
      <c r="PRL71" s="73"/>
      <c r="PRM71" s="73"/>
      <c r="PRN71" s="73"/>
      <c r="PRO71" s="73"/>
      <c r="PRP71" s="73"/>
      <c r="PRQ71" s="73"/>
      <c r="PRR71" s="73"/>
      <c r="PRS71" s="73"/>
      <c r="PRT71" s="73"/>
      <c r="PRU71" s="73"/>
      <c r="PRV71" s="73"/>
      <c r="PRW71" s="73"/>
      <c r="PRX71" s="73"/>
      <c r="PRY71" s="73"/>
      <c r="PRZ71" s="73"/>
      <c r="PSA71" s="73"/>
      <c r="PSB71" s="73"/>
      <c r="PSC71" s="73"/>
      <c r="PSD71" s="73"/>
      <c r="PSE71" s="73"/>
      <c r="PSF71" s="73"/>
      <c r="PSG71" s="73"/>
      <c r="PSH71" s="73"/>
      <c r="PSI71" s="73"/>
      <c r="PSJ71" s="73"/>
      <c r="PSK71" s="73"/>
      <c r="PSL71" s="73"/>
      <c r="PSM71" s="73"/>
      <c r="PSN71" s="73"/>
      <c r="PSO71" s="73"/>
      <c r="PSP71" s="73"/>
      <c r="PSQ71" s="73"/>
      <c r="PSR71" s="73"/>
      <c r="PSS71" s="73"/>
      <c r="PST71" s="73"/>
      <c r="PSU71" s="73"/>
      <c r="PSV71" s="73"/>
      <c r="PSW71" s="73"/>
      <c r="PSX71" s="73"/>
      <c r="PSY71" s="73"/>
      <c r="PSZ71" s="73"/>
      <c r="PTA71" s="73"/>
      <c r="PTB71" s="73"/>
      <c r="PTC71" s="73"/>
      <c r="PTD71" s="73"/>
      <c r="PTE71" s="73"/>
      <c r="PTF71" s="73"/>
      <c r="PTG71" s="73"/>
      <c r="PTH71" s="73"/>
      <c r="PTI71" s="73"/>
      <c r="PTJ71" s="73"/>
      <c r="PTK71" s="73"/>
      <c r="PTL71" s="73"/>
      <c r="PTM71" s="73"/>
      <c r="PTN71" s="73"/>
      <c r="PTO71" s="73"/>
      <c r="PTP71" s="73"/>
      <c r="PTQ71" s="73"/>
      <c r="PTR71" s="73"/>
      <c r="PTS71" s="73"/>
      <c r="PTT71" s="73"/>
      <c r="PTU71" s="73"/>
      <c r="PTV71" s="73"/>
      <c r="PTW71" s="73"/>
      <c r="PTX71" s="73"/>
      <c r="PTY71" s="73"/>
      <c r="PTZ71" s="73"/>
      <c r="PUA71" s="73"/>
      <c r="PUB71" s="73"/>
      <c r="PUC71" s="73"/>
      <c r="PUD71" s="73"/>
      <c r="PUE71" s="73"/>
      <c r="PUF71" s="73"/>
      <c r="PUG71" s="73"/>
      <c r="PUH71" s="73"/>
      <c r="PUI71" s="73"/>
      <c r="PUJ71" s="73"/>
      <c r="PUK71" s="73"/>
      <c r="PUL71" s="73"/>
      <c r="PUM71" s="73"/>
      <c r="PUN71" s="73"/>
      <c r="PUO71" s="73"/>
      <c r="PUP71" s="73"/>
      <c r="PUQ71" s="73"/>
      <c r="PUR71" s="73"/>
      <c r="PUS71" s="73"/>
      <c r="PUT71" s="73"/>
      <c r="PUU71" s="73"/>
      <c r="PUV71" s="73"/>
      <c r="PUW71" s="73"/>
      <c r="PUX71" s="73"/>
      <c r="PUY71" s="73"/>
      <c r="PUZ71" s="73"/>
      <c r="PVA71" s="73"/>
      <c r="PVB71" s="73"/>
      <c r="PVC71" s="73"/>
      <c r="PVD71" s="73"/>
      <c r="PVE71" s="73"/>
      <c r="PVF71" s="73"/>
      <c r="PVG71" s="73"/>
      <c r="PVH71" s="73"/>
      <c r="PVI71" s="73"/>
      <c r="PVJ71" s="73"/>
      <c r="PVK71" s="73"/>
      <c r="PVL71" s="73"/>
      <c r="PVM71" s="73"/>
      <c r="PVN71" s="73"/>
      <c r="PVO71" s="73"/>
      <c r="PVP71" s="73"/>
      <c r="PVQ71" s="73"/>
      <c r="PVR71" s="73"/>
      <c r="PVS71" s="73"/>
      <c r="PVT71" s="73"/>
      <c r="PVU71" s="73"/>
      <c r="PVV71" s="73"/>
      <c r="PVW71" s="73"/>
      <c r="PVX71" s="73"/>
      <c r="PVY71" s="73"/>
      <c r="PVZ71" s="73"/>
      <c r="PWA71" s="73"/>
      <c r="PWB71" s="73"/>
      <c r="PWC71" s="73"/>
      <c r="PWD71" s="73"/>
      <c r="PWE71" s="73"/>
      <c r="PWF71" s="73"/>
      <c r="PWG71" s="73"/>
      <c r="PWH71" s="73"/>
      <c r="PWI71" s="73"/>
      <c r="PWJ71" s="73"/>
      <c r="PWK71" s="73"/>
      <c r="PWL71" s="73"/>
      <c r="PWM71" s="73"/>
      <c r="PWN71" s="73"/>
      <c r="PWO71" s="73"/>
      <c r="PWP71" s="73"/>
      <c r="PWQ71" s="73"/>
      <c r="PWR71" s="73"/>
      <c r="PWS71" s="73"/>
      <c r="PWT71" s="73"/>
      <c r="PWU71" s="73"/>
      <c r="PWV71" s="73"/>
      <c r="PWW71" s="73"/>
      <c r="PWX71" s="73"/>
      <c r="PWY71" s="73"/>
      <c r="PWZ71" s="73"/>
      <c r="PXA71" s="73"/>
      <c r="PXB71" s="73"/>
      <c r="PXC71" s="73"/>
      <c r="PXD71" s="73"/>
      <c r="PXE71" s="73"/>
      <c r="PXF71" s="73"/>
      <c r="PXG71" s="73"/>
      <c r="PXH71" s="73"/>
      <c r="PXI71" s="73"/>
      <c r="PXJ71" s="73"/>
      <c r="PXK71" s="73"/>
      <c r="PXL71" s="73"/>
      <c r="PXM71" s="73"/>
      <c r="PXN71" s="73"/>
      <c r="PXO71" s="73"/>
      <c r="PXP71" s="73"/>
      <c r="PXQ71" s="73"/>
      <c r="PXR71" s="73"/>
      <c r="PXS71" s="73"/>
      <c r="PXT71" s="73"/>
      <c r="PXU71" s="73"/>
      <c r="PXV71" s="73"/>
      <c r="PXW71" s="73"/>
      <c r="PXX71" s="73"/>
      <c r="PXY71" s="73"/>
      <c r="PXZ71" s="73"/>
      <c r="PYA71" s="73"/>
      <c r="PYB71" s="73"/>
      <c r="PYC71" s="73"/>
      <c r="PYD71" s="73"/>
      <c r="PYE71" s="73"/>
      <c r="PYF71" s="73"/>
      <c r="PYG71" s="73"/>
      <c r="PYH71" s="73"/>
      <c r="PYI71" s="73"/>
      <c r="PYJ71" s="73"/>
      <c r="PYK71" s="73"/>
      <c r="PYL71" s="73"/>
      <c r="PYM71" s="73"/>
      <c r="PYN71" s="73"/>
      <c r="PYO71" s="73"/>
      <c r="PYP71" s="73"/>
      <c r="PYQ71" s="73"/>
      <c r="PYR71" s="73"/>
      <c r="PYS71" s="73"/>
      <c r="PYT71" s="73"/>
      <c r="PYU71" s="73"/>
      <c r="PYV71" s="73"/>
      <c r="PYW71" s="73"/>
      <c r="PYX71" s="73"/>
      <c r="PYY71" s="73"/>
      <c r="PYZ71" s="73"/>
      <c r="PZA71" s="73"/>
      <c r="PZB71" s="73"/>
      <c r="PZC71" s="73"/>
      <c r="PZD71" s="73"/>
      <c r="PZE71" s="73"/>
      <c r="PZF71" s="73"/>
      <c r="PZG71" s="73"/>
      <c r="PZH71" s="73"/>
      <c r="PZI71" s="73"/>
      <c r="PZJ71" s="73"/>
      <c r="PZK71" s="73"/>
      <c r="PZL71" s="73"/>
      <c r="PZM71" s="73"/>
      <c r="PZN71" s="73"/>
      <c r="PZO71" s="73"/>
      <c r="PZP71" s="73"/>
      <c r="PZQ71" s="73"/>
      <c r="PZR71" s="73"/>
      <c r="PZS71" s="73"/>
      <c r="PZT71" s="73"/>
      <c r="PZU71" s="73"/>
      <c r="PZV71" s="73"/>
      <c r="PZW71" s="73"/>
      <c r="PZX71" s="73"/>
      <c r="PZY71" s="73"/>
      <c r="PZZ71" s="73"/>
      <c r="QAA71" s="73"/>
      <c r="QAB71" s="73"/>
      <c r="QAC71" s="73"/>
      <c r="QAD71" s="73"/>
      <c r="QAE71" s="73"/>
      <c r="QAF71" s="73"/>
      <c r="QAG71" s="73"/>
      <c r="QAH71" s="73"/>
      <c r="QAI71" s="73"/>
      <c r="QAJ71" s="73"/>
      <c r="QAK71" s="73"/>
      <c r="QAL71" s="73"/>
      <c r="QAM71" s="73"/>
      <c r="QAN71" s="73"/>
      <c r="QAO71" s="73"/>
      <c r="QAP71" s="73"/>
      <c r="QAQ71" s="73"/>
      <c r="QAR71" s="73"/>
      <c r="QAS71" s="73"/>
      <c r="QAT71" s="73"/>
      <c r="QAU71" s="73"/>
      <c r="QAV71" s="73"/>
      <c r="QAW71" s="73"/>
      <c r="QAX71" s="73"/>
      <c r="QAY71" s="73"/>
      <c r="QAZ71" s="73"/>
      <c r="QBA71" s="73"/>
      <c r="QBB71" s="73"/>
      <c r="QBC71" s="73"/>
      <c r="QBD71" s="73"/>
      <c r="QBE71" s="73"/>
      <c r="QBF71" s="73"/>
      <c r="QBG71" s="73"/>
      <c r="QBH71" s="73"/>
      <c r="QBI71" s="73"/>
      <c r="QBJ71" s="73"/>
      <c r="QBK71" s="73"/>
      <c r="QBL71" s="73"/>
      <c r="QBM71" s="73"/>
      <c r="QBN71" s="73"/>
      <c r="QBO71" s="73"/>
      <c r="QBP71" s="73"/>
      <c r="QBQ71" s="73"/>
      <c r="QBR71" s="73"/>
      <c r="QBS71" s="73"/>
      <c r="QBT71" s="73"/>
      <c r="QBU71" s="73"/>
      <c r="QBV71" s="73"/>
      <c r="QBW71" s="73"/>
      <c r="QBX71" s="73"/>
      <c r="QBY71" s="73"/>
      <c r="QBZ71" s="73"/>
      <c r="QCA71" s="73"/>
      <c r="QCB71" s="73"/>
      <c r="QCC71" s="73"/>
      <c r="QCD71" s="73"/>
      <c r="QCE71" s="73"/>
      <c r="QCF71" s="73"/>
      <c r="QCG71" s="73"/>
      <c r="QCH71" s="73"/>
      <c r="QCI71" s="73"/>
      <c r="QCJ71" s="73"/>
      <c r="QCK71" s="73"/>
      <c r="QCL71" s="73"/>
      <c r="QCM71" s="73"/>
      <c r="QCN71" s="73"/>
      <c r="QCO71" s="73"/>
      <c r="QCP71" s="73"/>
      <c r="QCQ71" s="73"/>
      <c r="QCR71" s="73"/>
      <c r="QCS71" s="73"/>
      <c r="QCT71" s="73"/>
      <c r="QCU71" s="73"/>
      <c r="QCV71" s="73"/>
      <c r="QCW71" s="73"/>
      <c r="QCX71" s="73"/>
      <c r="QCY71" s="73"/>
      <c r="QCZ71" s="73"/>
      <c r="QDA71" s="73"/>
      <c r="QDB71" s="73"/>
      <c r="QDC71" s="73"/>
      <c r="QDD71" s="73"/>
      <c r="QDE71" s="73"/>
      <c r="QDF71" s="73"/>
      <c r="QDG71" s="73"/>
      <c r="QDH71" s="73"/>
      <c r="QDI71" s="73"/>
      <c r="QDJ71" s="73"/>
      <c r="QDK71" s="73"/>
      <c r="QDL71" s="73"/>
      <c r="QDM71" s="73"/>
      <c r="QDN71" s="73"/>
      <c r="QDO71" s="73"/>
      <c r="QDP71" s="73"/>
      <c r="QDQ71" s="73"/>
      <c r="QDR71" s="73"/>
      <c r="QDS71" s="73"/>
      <c r="QDT71" s="73"/>
      <c r="QDU71" s="73"/>
      <c r="QDV71" s="73"/>
      <c r="QDW71" s="73"/>
      <c r="QDX71" s="73"/>
      <c r="QDY71" s="73"/>
      <c r="QDZ71" s="73"/>
      <c r="QEA71" s="73"/>
      <c r="QEB71" s="73"/>
      <c r="QEC71" s="73"/>
      <c r="QED71" s="73"/>
      <c r="QEE71" s="73"/>
      <c r="QEF71" s="73"/>
      <c r="QEG71" s="73"/>
      <c r="QEH71" s="73"/>
      <c r="QEI71" s="73"/>
      <c r="QEJ71" s="73"/>
      <c r="QEK71" s="73"/>
      <c r="QEL71" s="73"/>
      <c r="QEM71" s="73"/>
      <c r="QEN71" s="73"/>
      <c r="QEO71" s="73"/>
      <c r="QEP71" s="73"/>
      <c r="QEQ71" s="73"/>
      <c r="QER71" s="73"/>
      <c r="QES71" s="73"/>
      <c r="QET71" s="73"/>
      <c r="QEU71" s="73"/>
      <c r="QEV71" s="73"/>
      <c r="QEW71" s="73"/>
      <c r="QEX71" s="73"/>
      <c r="QEY71" s="73"/>
      <c r="QEZ71" s="73"/>
      <c r="QFA71" s="73"/>
      <c r="QFB71" s="73"/>
      <c r="QFC71" s="73"/>
      <c r="QFD71" s="73"/>
      <c r="QFE71" s="73"/>
      <c r="QFF71" s="73"/>
      <c r="QFG71" s="73"/>
      <c r="QFH71" s="73"/>
      <c r="QFI71" s="73"/>
      <c r="QFJ71" s="73"/>
      <c r="QFK71" s="73"/>
      <c r="QFL71" s="73"/>
      <c r="QFM71" s="73"/>
      <c r="QFN71" s="73"/>
      <c r="QFO71" s="73"/>
      <c r="QFP71" s="73"/>
      <c r="QFQ71" s="73"/>
      <c r="QFR71" s="73"/>
      <c r="QFS71" s="73"/>
      <c r="QFT71" s="73"/>
      <c r="QFU71" s="73"/>
      <c r="QFV71" s="73"/>
      <c r="QFW71" s="73"/>
      <c r="QFX71" s="73"/>
      <c r="QFY71" s="73"/>
      <c r="QFZ71" s="73"/>
      <c r="QGA71" s="73"/>
      <c r="QGB71" s="73"/>
      <c r="QGC71" s="73"/>
      <c r="QGD71" s="73"/>
      <c r="QGE71" s="73"/>
      <c r="QGF71" s="73"/>
      <c r="QGG71" s="73"/>
      <c r="QGH71" s="73"/>
      <c r="QGI71" s="73"/>
      <c r="QGJ71" s="73"/>
      <c r="QGK71" s="73"/>
      <c r="QGL71" s="73"/>
      <c r="QGM71" s="73"/>
      <c r="QGN71" s="73"/>
      <c r="QGO71" s="73"/>
      <c r="QGP71" s="73"/>
      <c r="QGQ71" s="73"/>
      <c r="QGR71" s="73"/>
      <c r="QGS71" s="73"/>
      <c r="QGT71" s="73"/>
      <c r="QGU71" s="73"/>
      <c r="QGV71" s="73"/>
      <c r="QGW71" s="73"/>
      <c r="QGX71" s="73"/>
      <c r="QGY71" s="73"/>
      <c r="QGZ71" s="73"/>
      <c r="QHA71" s="73"/>
      <c r="QHB71" s="73"/>
      <c r="QHC71" s="73"/>
      <c r="QHD71" s="73"/>
      <c r="QHE71" s="73"/>
      <c r="QHF71" s="73"/>
      <c r="QHG71" s="73"/>
      <c r="QHH71" s="73"/>
      <c r="QHI71" s="73"/>
      <c r="QHJ71" s="73"/>
      <c r="QHK71" s="73"/>
      <c r="QHL71" s="73"/>
      <c r="QHM71" s="73"/>
      <c r="QHN71" s="73"/>
      <c r="QHO71" s="73"/>
      <c r="QHP71" s="73"/>
      <c r="QHQ71" s="73"/>
      <c r="QHR71" s="73"/>
      <c r="QHS71" s="73"/>
      <c r="QHT71" s="73"/>
      <c r="QHU71" s="73"/>
      <c r="QHV71" s="73"/>
      <c r="QHW71" s="73"/>
      <c r="QHX71" s="73"/>
      <c r="QHY71" s="73"/>
      <c r="QHZ71" s="73"/>
      <c r="QIA71" s="73"/>
      <c r="QIB71" s="73"/>
      <c r="QIC71" s="73"/>
      <c r="QID71" s="73"/>
      <c r="QIE71" s="73"/>
      <c r="QIF71" s="73"/>
      <c r="QIG71" s="73"/>
      <c r="QIH71" s="73"/>
      <c r="QII71" s="73"/>
      <c r="QIJ71" s="73"/>
      <c r="QIK71" s="73"/>
      <c r="QIL71" s="73"/>
      <c r="QIM71" s="73"/>
      <c r="QIN71" s="73"/>
      <c r="QIO71" s="73"/>
      <c r="QIP71" s="73"/>
      <c r="QIQ71" s="73"/>
      <c r="QIR71" s="73"/>
      <c r="QIS71" s="73"/>
      <c r="QIT71" s="73"/>
      <c r="QIU71" s="73"/>
      <c r="QIV71" s="73"/>
      <c r="QIW71" s="73"/>
      <c r="QIX71" s="73"/>
      <c r="QIY71" s="73"/>
      <c r="QIZ71" s="73"/>
      <c r="QJA71" s="73"/>
      <c r="QJB71" s="73"/>
      <c r="QJC71" s="73"/>
      <c r="QJD71" s="73"/>
      <c r="QJE71" s="73"/>
      <c r="QJF71" s="73"/>
      <c r="QJG71" s="73"/>
      <c r="QJH71" s="73"/>
      <c r="QJI71" s="73"/>
      <c r="QJJ71" s="73"/>
      <c r="QJK71" s="73"/>
      <c r="QJL71" s="73"/>
      <c r="QJM71" s="73"/>
      <c r="QJN71" s="73"/>
      <c r="QJO71" s="73"/>
      <c r="QJP71" s="73"/>
      <c r="QJQ71" s="73"/>
      <c r="QJR71" s="73"/>
      <c r="QJS71" s="73"/>
      <c r="QJT71" s="73"/>
      <c r="QJU71" s="73"/>
      <c r="QJV71" s="73"/>
      <c r="QJW71" s="73"/>
      <c r="QJX71" s="73"/>
      <c r="QJY71" s="73"/>
      <c r="QJZ71" s="73"/>
      <c r="QKA71" s="73"/>
      <c r="QKB71" s="73"/>
      <c r="QKC71" s="73"/>
      <c r="QKD71" s="73"/>
      <c r="QKE71" s="73"/>
      <c r="QKF71" s="73"/>
      <c r="QKG71" s="73"/>
      <c r="QKH71" s="73"/>
      <c r="QKI71" s="73"/>
      <c r="QKJ71" s="73"/>
      <c r="QKK71" s="73"/>
      <c r="QKL71" s="73"/>
      <c r="QKM71" s="73"/>
      <c r="QKN71" s="73"/>
      <c r="QKO71" s="73"/>
      <c r="QKP71" s="73"/>
      <c r="QKQ71" s="73"/>
      <c r="QKR71" s="73"/>
      <c r="QKS71" s="73"/>
      <c r="QKT71" s="73"/>
      <c r="QKU71" s="73"/>
      <c r="QKV71" s="73"/>
      <c r="QKW71" s="73"/>
      <c r="QKX71" s="73"/>
      <c r="QKY71" s="73"/>
      <c r="QKZ71" s="73"/>
      <c r="QLA71" s="73"/>
      <c r="QLB71" s="73"/>
      <c r="QLC71" s="73"/>
      <c r="QLD71" s="73"/>
      <c r="QLE71" s="73"/>
      <c r="QLF71" s="73"/>
      <c r="QLG71" s="73"/>
      <c r="QLH71" s="73"/>
      <c r="QLI71" s="73"/>
      <c r="QLJ71" s="73"/>
      <c r="QLK71" s="73"/>
      <c r="QLL71" s="73"/>
      <c r="QLM71" s="73"/>
      <c r="QLN71" s="73"/>
      <c r="QLO71" s="73"/>
      <c r="QLP71" s="73"/>
      <c r="QLQ71" s="73"/>
      <c r="QLR71" s="73"/>
      <c r="QLS71" s="73"/>
      <c r="QLT71" s="73"/>
      <c r="QLU71" s="73"/>
      <c r="QLV71" s="73"/>
      <c r="QLW71" s="73"/>
      <c r="QLX71" s="73"/>
      <c r="QLY71" s="73"/>
      <c r="QLZ71" s="73"/>
      <c r="QMA71" s="73"/>
      <c r="QMB71" s="73"/>
      <c r="QMC71" s="73"/>
      <c r="QMD71" s="73"/>
      <c r="QME71" s="73"/>
      <c r="QMF71" s="73"/>
      <c r="QMG71" s="73"/>
      <c r="QMH71" s="73"/>
      <c r="QMI71" s="73"/>
      <c r="QMJ71" s="73"/>
      <c r="QMK71" s="73"/>
      <c r="QML71" s="73"/>
      <c r="QMM71" s="73"/>
      <c r="QMN71" s="73"/>
      <c r="QMO71" s="73"/>
      <c r="QMP71" s="73"/>
      <c r="QMQ71" s="73"/>
      <c r="QMR71" s="73"/>
      <c r="QMS71" s="73"/>
      <c r="QMT71" s="73"/>
      <c r="QMU71" s="73"/>
      <c r="QMV71" s="73"/>
      <c r="QMW71" s="73"/>
      <c r="QMX71" s="73"/>
      <c r="QMY71" s="73"/>
      <c r="QMZ71" s="73"/>
      <c r="QNA71" s="73"/>
      <c r="QNB71" s="73"/>
      <c r="QNC71" s="73"/>
      <c r="QND71" s="73"/>
      <c r="QNE71" s="73"/>
      <c r="QNF71" s="73"/>
      <c r="QNG71" s="73"/>
      <c r="QNH71" s="73"/>
      <c r="QNI71" s="73"/>
      <c r="QNJ71" s="73"/>
      <c r="QNK71" s="73"/>
      <c r="QNL71" s="73"/>
      <c r="QNM71" s="73"/>
      <c r="QNN71" s="73"/>
      <c r="QNO71" s="73"/>
      <c r="QNP71" s="73"/>
      <c r="QNQ71" s="73"/>
      <c r="QNR71" s="73"/>
      <c r="QNS71" s="73"/>
      <c r="QNT71" s="73"/>
      <c r="QNU71" s="73"/>
      <c r="QNV71" s="73"/>
      <c r="QNW71" s="73"/>
      <c r="QNX71" s="73"/>
      <c r="QNY71" s="73"/>
      <c r="QNZ71" s="73"/>
      <c r="QOA71" s="73"/>
      <c r="QOB71" s="73"/>
      <c r="QOC71" s="73"/>
      <c r="QOD71" s="73"/>
      <c r="QOE71" s="73"/>
      <c r="QOF71" s="73"/>
      <c r="QOG71" s="73"/>
      <c r="QOH71" s="73"/>
      <c r="QOI71" s="73"/>
      <c r="QOJ71" s="73"/>
      <c r="QOK71" s="73"/>
      <c r="QOL71" s="73"/>
      <c r="QOM71" s="73"/>
      <c r="QON71" s="73"/>
      <c r="QOO71" s="73"/>
      <c r="QOP71" s="73"/>
      <c r="QOQ71" s="73"/>
      <c r="QOR71" s="73"/>
      <c r="QOS71" s="73"/>
      <c r="QOT71" s="73"/>
      <c r="QOU71" s="73"/>
      <c r="QOV71" s="73"/>
      <c r="QOW71" s="73"/>
      <c r="QOX71" s="73"/>
      <c r="QOY71" s="73"/>
      <c r="QOZ71" s="73"/>
      <c r="QPA71" s="73"/>
      <c r="QPB71" s="73"/>
      <c r="QPC71" s="73"/>
      <c r="QPD71" s="73"/>
      <c r="QPE71" s="73"/>
      <c r="QPF71" s="73"/>
      <c r="QPG71" s="73"/>
      <c r="QPH71" s="73"/>
      <c r="QPI71" s="73"/>
      <c r="QPJ71" s="73"/>
      <c r="QPK71" s="73"/>
      <c r="QPL71" s="73"/>
      <c r="QPM71" s="73"/>
      <c r="QPN71" s="73"/>
      <c r="QPO71" s="73"/>
      <c r="QPP71" s="73"/>
      <c r="QPQ71" s="73"/>
      <c r="QPR71" s="73"/>
      <c r="QPS71" s="73"/>
      <c r="QPT71" s="73"/>
      <c r="QPU71" s="73"/>
      <c r="QPV71" s="73"/>
      <c r="QPW71" s="73"/>
      <c r="QPX71" s="73"/>
      <c r="QPY71" s="73"/>
      <c r="QPZ71" s="73"/>
      <c r="QQA71" s="73"/>
      <c r="QQB71" s="73"/>
      <c r="QQC71" s="73"/>
      <c r="QQD71" s="73"/>
      <c r="QQE71" s="73"/>
      <c r="QQF71" s="73"/>
      <c r="QQG71" s="73"/>
      <c r="QQH71" s="73"/>
      <c r="QQI71" s="73"/>
      <c r="QQJ71" s="73"/>
      <c r="QQK71" s="73"/>
      <c r="QQL71" s="73"/>
      <c r="QQM71" s="73"/>
      <c r="QQN71" s="73"/>
      <c r="QQO71" s="73"/>
      <c r="QQP71" s="73"/>
      <c r="QQQ71" s="73"/>
      <c r="QQR71" s="73"/>
      <c r="QQS71" s="73"/>
      <c r="QQT71" s="73"/>
      <c r="QQU71" s="73"/>
      <c r="QQV71" s="73"/>
      <c r="QQW71" s="73"/>
      <c r="QQX71" s="73"/>
      <c r="QQY71" s="73"/>
      <c r="QQZ71" s="73"/>
      <c r="QRA71" s="73"/>
      <c r="QRB71" s="73"/>
      <c r="QRC71" s="73"/>
      <c r="QRD71" s="73"/>
      <c r="QRE71" s="73"/>
      <c r="QRF71" s="73"/>
      <c r="QRG71" s="73"/>
      <c r="QRH71" s="73"/>
      <c r="QRI71" s="73"/>
      <c r="QRJ71" s="73"/>
      <c r="QRK71" s="73"/>
      <c r="QRL71" s="73"/>
      <c r="QRM71" s="73"/>
      <c r="QRN71" s="73"/>
      <c r="QRO71" s="73"/>
      <c r="QRP71" s="73"/>
      <c r="QRQ71" s="73"/>
      <c r="QRR71" s="73"/>
      <c r="QRS71" s="73"/>
      <c r="QRT71" s="73"/>
      <c r="QRU71" s="73"/>
      <c r="QRV71" s="73"/>
      <c r="QRW71" s="73"/>
      <c r="QRX71" s="73"/>
      <c r="QRY71" s="73"/>
      <c r="QRZ71" s="73"/>
      <c r="QSA71" s="73"/>
      <c r="QSB71" s="73"/>
      <c r="QSC71" s="73"/>
      <c r="QSD71" s="73"/>
      <c r="QSE71" s="73"/>
      <c r="QSF71" s="73"/>
      <c r="QSG71" s="73"/>
      <c r="QSH71" s="73"/>
      <c r="QSI71" s="73"/>
      <c r="QSJ71" s="73"/>
      <c r="QSK71" s="73"/>
      <c r="QSL71" s="73"/>
      <c r="QSM71" s="73"/>
      <c r="QSN71" s="73"/>
      <c r="QSO71" s="73"/>
      <c r="QSP71" s="73"/>
      <c r="QSQ71" s="73"/>
      <c r="QSR71" s="73"/>
      <c r="QSS71" s="73"/>
      <c r="QST71" s="73"/>
      <c r="QSU71" s="73"/>
      <c r="QSV71" s="73"/>
      <c r="QSW71" s="73"/>
      <c r="QSX71" s="73"/>
      <c r="QSY71" s="73"/>
      <c r="QSZ71" s="73"/>
      <c r="QTA71" s="73"/>
      <c r="QTB71" s="73"/>
      <c r="QTC71" s="73"/>
      <c r="QTD71" s="73"/>
      <c r="QTE71" s="73"/>
      <c r="QTF71" s="73"/>
      <c r="QTG71" s="73"/>
      <c r="QTH71" s="73"/>
      <c r="QTI71" s="73"/>
      <c r="QTJ71" s="73"/>
      <c r="QTK71" s="73"/>
      <c r="QTL71" s="73"/>
      <c r="QTM71" s="73"/>
      <c r="QTN71" s="73"/>
      <c r="QTO71" s="73"/>
      <c r="QTP71" s="73"/>
      <c r="QTQ71" s="73"/>
      <c r="QTR71" s="73"/>
      <c r="QTS71" s="73"/>
      <c r="QTT71" s="73"/>
      <c r="QTU71" s="73"/>
      <c r="QTV71" s="73"/>
      <c r="QTW71" s="73"/>
      <c r="QTX71" s="73"/>
      <c r="QTY71" s="73"/>
      <c r="QTZ71" s="73"/>
      <c r="QUA71" s="73"/>
      <c r="QUB71" s="73"/>
      <c r="QUC71" s="73"/>
      <c r="QUD71" s="73"/>
      <c r="QUE71" s="73"/>
      <c r="QUF71" s="73"/>
      <c r="QUG71" s="73"/>
      <c r="QUH71" s="73"/>
      <c r="QUI71" s="73"/>
      <c r="QUJ71" s="73"/>
      <c r="QUK71" s="73"/>
      <c r="QUL71" s="73"/>
      <c r="QUM71" s="73"/>
      <c r="QUN71" s="73"/>
      <c r="QUO71" s="73"/>
      <c r="QUP71" s="73"/>
      <c r="QUQ71" s="73"/>
      <c r="QUR71" s="73"/>
      <c r="QUS71" s="73"/>
      <c r="QUT71" s="73"/>
      <c r="QUU71" s="73"/>
      <c r="QUV71" s="73"/>
      <c r="QUW71" s="73"/>
      <c r="QUX71" s="73"/>
      <c r="QUY71" s="73"/>
      <c r="QUZ71" s="73"/>
      <c r="QVA71" s="73"/>
      <c r="QVB71" s="73"/>
      <c r="QVC71" s="73"/>
      <c r="QVD71" s="73"/>
      <c r="QVE71" s="73"/>
      <c r="QVF71" s="73"/>
      <c r="QVG71" s="73"/>
      <c r="QVH71" s="73"/>
      <c r="QVI71" s="73"/>
      <c r="QVJ71" s="73"/>
      <c r="QVK71" s="73"/>
      <c r="QVL71" s="73"/>
      <c r="QVM71" s="73"/>
      <c r="QVN71" s="73"/>
      <c r="QVO71" s="73"/>
      <c r="QVP71" s="73"/>
      <c r="QVQ71" s="73"/>
      <c r="QVR71" s="73"/>
      <c r="QVS71" s="73"/>
      <c r="QVT71" s="73"/>
      <c r="QVU71" s="73"/>
      <c r="QVV71" s="73"/>
      <c r="QVW71" s="73"/>
      <c r="QVX71" s="73"/>
      <c r="QVY71" s="73"/>
      <c r="QVZ71" s="73"/>
      <c r="QWA71" s="73"/>
      <c r="QWB71" s="73"/>
      <c r="QWC71" s="73"/>
      <c r="QWD71" s="73"/>
      <c r="QWE71" s="73"/>
      <c r="QWF71" s="73"/>
      <c r="QWG71" s="73"/>
      <c r="QWH71" s="73"/>
      <c r="QWI71" s="73"/>
      <c r="QWJ71" s="73"/>
      <c r="QWK71" s="73"/>
      <c r="QWL71" s="73"/>
      <c r="QWM71" s="73"/>
      <c r="QWN71" s="73"/>
      <c r="QWO71" s="73"/>
      <c r="QWP71" s="73"/>
      <c r="QWQ71" s="73"/>
      <c r="QWR71" s="73"/>
      <c r="QWS71" s="73"/>
      <c r="QWT71" s="73"/>
      <c r="QWU71" s="73"/>
      <c r="QWV71" s="73"/>
      <c r="QWW71" s="73"/>
      <c r="QWX71" s="73"/>
      <c r="QWY71" s="73"/>
      <c r="QWZ71" s="73"/>
      <c r="QXA71" s="73"/>
      <c r="QXB71" s="73"/>
      <c r="QXC71" s="73"/>
      <c r="QXD71" s="73"/>
      <c r="QXE71" s="73"/>
      <c r="QXF71" s="73"/>
      <c r="QXG71" s="73"/>
      <c r="QXH71" s="73"/>
      <c r="QXI71" s="73"/>
      <c r="QXJ71" s="73"/>
      <c r="QXK71" s="73"/>
      <c r="QXL71" s="73"/>
      <c r="QXM71" s="73"/>
      <c r="QXN71" s="73"/>
      <c r="QXO71" s="73"/>
      <c r="QXP71" s="73"/>
      <c r="QXQ71" s="73"/>
      <c r="QXR71" s="73"/>
      <c r="QXS71" s="73"/>
      <c r="QXT71" s="73"/>
      <c r="QXU71" s="73"/>
      <c r="QXV71" s="73"/>
      <c r="QXW71" s="73"/>
      <c r="QXX71" s="73"/>
      <c r="QXY71" s="73"/>
      <c r="QXZ71" s="73"/>
      <c r="QYA71" s="73"/>
      <c r="QYB71" s="73"/>
      <c r="QYC71" s="73"/>
      <c r="QYD71" s="73"/>
      <c r="QYE71" s="73"/>
      <c r="QYF71" s="73"/>
      <c r="QYG71" s="73"/>
      <c r="QYH71" s="73"/>
      <c r="QYI71" s="73"/>
      <c r="QYJ71" s="73"/>
      <c r="QYK71" s="73"/>
      <c r="QYL71" s="73"/>
      <c r="QYM71" s="73"/>
      <c r="QYN71" s="73"/>
      <c r="QYO71" s="73"/>
      <c r="QYP71" s="73"/>
      <c r="QYQ71" s="73"/>
      <c r="QYR71" s="73"/>
      <c r="QYS71" s="73"/>
      <c r="QYT71" s="73"/>
      <c r="QYU71" s="73"/>
      <c r="QYV71" s="73"/>
      <c r="QYW71" s="73"/>
      <c r="QYX71" s="73"/>
      <c r="QYY71" s="73"/>
      <c r="QYZ71" s="73"/>
      <c r="QZA71" s="73"/>
      <c r="QZB71" s="73"/>
      <c r="QZC71" s="73"/>
      <c r="QZD71" s="73"/>
      <c r="QZE71" s="73"/>
      <c r="QZF71" s="73"/>
      <c r="QZG71" s="73"/>
      <c r="QZH71" s="73"/>
      <c r="QZI71" s="73"/>
      <c r="QZJ71" s="73"/>
      <c r="QZK71" s="73"/>
      <c r="QZL71" s="73"/>
      <c r="QZM71" s="73"/>
      <c r="QZN71" s="73"/>
      <c r="QZO71" s="73"/>
      <c r="QZP71" s="73"/>
      <c r="QZQ71" s="73"/>
      <c r="QZR71" s="73"/>
      <c r="QZS71" s="73"/>
      <c r="QZT71" s="73"/>
      <c r="QZU71" s="73"/>
      <c r="QZV71" s="73"/>
      <c r="QZW71" s="73"/>
      <c r="QZX71" s="73"/>
      <c r="QZY71" s="73"/>
      <c r="QZZ71" s="73"/>
      <c r="RAA71" s="73"/>
      <c r="RAB71" s="73"/>
      <c r="RAC71" s="73"/>
      <c r="RAD71" s="73"/>
      <c r="RAE71" s="73"/>
      <c r="RAF71" s="73"/>
      <c r="RAG71" s="73"/>
      <c r="RAH71" s="73"/>
      <c r="RAI71" s="73"/>
      <c r="RAJ71" s="73"/>
      <c r="RAK71" s="73"/>
      <c r="RAL71" s="73"/>
      <c r="RAM71" s="73"/>
      <c r="RAN71" s="73"/>
      <c r="RAO71" s="73"/>
      <c r="RAP71" s="73"/>
      <c r="RAQ71" s="73"/>
      <c r="RAR71" s="73"/>
      <c r="RAS71" s="73"/>
      <c r="RAT71" s="73"/>
      <c r="RAU71" s="73"/>
      <c r="RAV71" s="73"/>
      <c r="RAW71" s="73"/>
      <c r="RAX71" s="73"/>
      <c r="RAY71" s="73"/>
      <c r="RAZ71" s="73"/>
      <c r="RBA71" s="73"/>
      <c r="RBB71" s="73"/>
      <c r="RBC71" s="73"/>
      <c r="RBD71" s="73"/>
      <c r="RBE71" s="73"/>
      <c r="RBF71" s="73"/>
      <c r="RBG71" s="73"/>
      <c r="RBH71" s="73"/>
      <c r="RBI71" s="73"/>
      <c r="RBJ71" s="73"/>
      <c r="RBK71" s="73"/>
      <c r="RBL71" s="73"/>
      <c r="RBM71" s="73"/>
      <c r="RBN71" s="73"/>
      <c r="RBO71" s="73"/>
      <c r="RBP71" s="73"/>
      <c r="RBQ71" s="73"/>
      <c r="RBR71" s="73"/>
      <c r="RBS71" s="73"/>
      <c r="RBT71" s="73"/>
      <c r="RBU71" s="73"/>
      <c r="RBV71" s="73"/>
      <c r="RBW71" s="73"/>
      <c r="RBX71" s="73"/>
      <c r="RBY71" s="73"/>
      <c r="RBZ71" s="73"/>
      <c r="RCA71" s="73"/>
      <c r="RCB71" s="73"/>
      <c r="RCC71" s="73"/>
      <c r="RCD71" s="73"/>
      <c r="RCE71" s="73"/>
      <c r="RCF71" s="73"/>
      <c r="RCG71" s="73"/>
      <c r="RCH71" s="73"/>
      <c r="RCI71" s="73"/>
      <c r="RCJ71" s="73"/>
      <c r="RCK71" s="73"/>
      <c r="RCL71" s="73"/>
      <c r="RCM71" s="73"/>
      <c r="RCN71" s="73"/>
      <c r="RCO71" s="73"/>
      <c r="RCP71" s="73"/>
      <c r="RCQ71" s="73"/>
      <c r="RCR71" s="73"/>
      <c r="RCS71" s="73"/>
      <c r="RCT71" s="73"/>
      <c r="RCU71" s="73"/>
      <c r="RCV71" s="73"/>
      <c r="RCW71" s="73"/>
      <c r="RCX71" s="73"/>
      <c r="RCY71" s="73"/>
      <c r="RCZ71" s="73"/>
      <c r="RDA71" s="73"/>
      <c r="RDB71" s="73"/>
      <c r="RDC71" s="73"/>
      <c r="RDD71" s="73"/>
      <c r="RDE71" s="73"/>
      <c r="RDF71" s="73"/>
      <c r="RDG71" s="73"/>
      <c r="RDH71" s="73"/>
      <c r="RDI71" s="73"/>
      <c r="RDJ71" s="73"/>
      <c r="RDK71" s="73"/>
      <c r="RDL71" s="73"/>
      <c r="RDM71" s="73"/>
      <c r="RDN71" s="73"/>
      <c r="RDO71" s="73"/>
      <c r="RDP71" s="73"/>
      <c r="RDQ71" s="73"/>
      <c r="RDR71" s="73"/>
      <c r="RDS71" s="73"/>
      <c r="RDT71" s="73"/>
      <c r="RDU71" s="73"/>
      <c r="RDV71" s="73"/>
      <c r="RDW71" s="73"/>
      <c r="RDX71" s="73"/>
      <c r="RDY71" s="73"/>
      <c r="RDZ71" s="73"/>
      <c r="REA71" s="73"/>
      <c r="REB71" s="73"/>
      <c r="REC71" s="73"/>
      <c r="RED71" s="73"/>
      <c r="REE71" s="73"/>
      <c r="REF71" s="73"/>
      <c r="REG71" s="73"/>
      <c r="REH71" s="73"/>
      <c r="REI71" s="73"/>
      <c r="REJ71" s="73"/>
      <c r="REK71" s="73"/>
      <c r="REL71" s="73"/>
      <c r="REM71" s="73"/>
      <c r="REN71" s="73"/>
      <c r="REO71" s="73"/>
      <c r="REP71" s="73"/>
      <c r="REQ71" s="73"/>
      <c r="RER71" s="73"/>
      <c r="RES71" s="73"/>
      <c r="RET71" s="73"/>
      <c r="REU71" s="73"/>
      <c r="REV71" s="73"/>
      <c r="REW71" s="73"/>
      <c r="REX71" s="73"/>
      <c r="REY71" s="73"/>
      <c r="REZ71" s="73"/>
      <c r="RFA71" s="73"/>
      <c r="RFB71" s="73"/>
      <c r="RFC71" s="73"/>
      <c r="RFD71" s="73"/>
      <c r="RFE71" s="73"/>
      <c r="RFF71" s="73"/>
      <c r="RFG71" s="73"/>
      <c r="RFH71" s="73"/>
      <c r="RFI71" s="73"/>
      <c r="RFJ71" s="73"/>
      <c r="RFK71" s="73"/>
      <c r="RFL71" s="73"/>
      <c r="RFM71" s="73"/>
      <c r="RFN71" s="73"/>
      <c r="RFO71" s="73"/>
      <c r="RFP71" s="73"/>
      <c r="RFQ71" s="73"/>
      <c r="RFR71" s="73"/>
      <c r="RFS71" s="73"/>
      <c r="RFT71" s="73"/>
      <c r="RFU71" s="73"/>
      <c r="RFV71" s="73"/>
      <c r="RFW71" s="73"/>
      <c r="RFX71" s="73"/>
      <c r="RFY71" s="73"/>
      <c r="RFZ71" s="73"/>
      <c r="RGA71" s="73"/>
      <c r="RGB71" s="73"/>
      <c r="RGC71" s="73"/>
      <c r="RGD71" s="73"/>
      <c r="RGE71" s="73"/>
      <c r="RGF71" s="73"/>
      <c r="RGG71" s="73"/>
      <c r="RGH71" s="73"/>
      <c r="RGI71" s="73"/>
      <c r="RGJ71" s="73"/>
      <c r="RGK71" s="73"/>
      <c r="RGL71" s="73"/>
      <c r="RGM71" s="73"/>
      <c r="RGN71" s="73"/>
      <c r="RGO71" s="73"/>
      <c r="RGP71" s="73"/>
      <c r="RGQ71" s="73"/>
      <c r="RGR71" s="73"/>
      <c r="RGS71" s="73"/>
      <c r="RGT71" s="73"/>
      <c r="RGU71" s="73"/>
      <c r="RGV71" s="73"/>
      <c r="RGW71" s="73"/>
      <c r="RGX71" s="73"/>
      <c r="RGY71" s="73"/>
      <c r="RGZ71" s="73"/>
      <c r="RHA71" s="73"/>
      <c r="RHB71" s="73"/>
      <c r="RHC71" s="73"/>
      <c r="RHD71" s="73"/>
      <c r="RHE71" s="73"/>
      <c r="RHF71" s="73"/>
      <c r="RHG71" s="73"/>
      <c r="RHH71" s="73"/>
      <c r="RHI71" s="73"/>
      <c r="RHJ71" s="73"/>
      <c r="RHK71" s="73"/>
      <c r="RHL71" s="73"/>
      <c r="RHM71" s="73"/>
      <c r="RHN71" s="73"/>
      <c r="RHO71" s="73"/>
      <c r="RHP71" s="73"/>
      <c r="RHQ71" s="73"/>
      <c r="RHR71" s="73"/>
      <c r="RHS71" s="73"/>
      <c r="RHT71" s="73"/>
      <c r="RHU71" s="73"/>
      <c r="RHV71" s="73"/>
      <c r="RHW71" s="73"/>
      <c r="RHX71" s="73"/>
      <c r="RHY71" s="73"/>
      <c r="RHZ71" s="73"/>
      <c r="RIA71" s="73"/>
      <c r="RIB71" s="73"/>
      <c r="RIC71" s="73"/>
      <c r="RID71" s="73"/>
      <c r="RIE71" s="73"/>
      <c r="RIF71" s="73"/>
      <c r="RIG71" s="73"/>
      <c r="RIH71" s="73"/>
      <c r="RII71" s="73"/>
      <c r="RIJ71" s="73"/>
      <c r="RIK71" s="73"/>
      <c r="RIL71" s="73"/>
      <c r="RIM71" s="73"/>
      <c r="RIN71" s="73"/>
      <c r="RIO71" s="73"/>
      <c r="RIP71" s="73"/>
      <c r="RIQ71" s="73"/>
      <c r="RIR71" s="73"/>
      <c r="RIS71" s="73"/>
      <c r="RIT71" s="73"/>
      <c r="RIU71" s="73"/>
      <c r="RIV71" s="73"/>
      <c r="RIW71" s="73"/>
      <c r="RIX71" s="73"/>
      <c r="RIY71" s="73"/>
      <c r="RIZ71" s="73"/>
      <c r="RJA71" s="73"/>
      <c r="RJB71" s="73"/>
      <c r="RJC71" s="73"/>
      <c r="RJD71" s="73"/>
      <c r="RJE71" s="73"/>
      <c r="RJF71" s="73"/>
      <c r="RJG71" s="73"/>
      <c r="RJH71" s="73"/>
      <c r="RJI71" s="73"/>
      <c r="RJJ71" s="73"/>
      <c r="RJK71" s="73"/>
      <c r="RJL71" s="73"/>
      <c r="RJM71" s="73"/>
      <c r="RJN71" s="73"/>
      <c r="RJO71" s="73"/>
      <c r="RJP71" s="73"/>
      <c r="RJQ71" s="73"/>
      <c r="RJR71" s="73"/>
      <c r="RJS71" s="73"/>
      <c r="RJT71" s="73"/>
      <c r="RJU71" s="73"/>
      <c r="RJV71" s="73"/>
      <c r="RJW71" s="73"/>
      <c r="RJX71" s="73"/>
      <c r="RJY71" s="73"/>
      <c r="RJZ71" s="73"/>
      <c r="RKA71" s="73"/>
      <c r="RKB71" s="73"/>
      <c r="RKC71" s="73"/>
      <c r="RKD71" s="73"/>
      <c r="RKE71" s="73"/>
      <c r="RKF71" s="73"/>
      <c r="RKG71" s="73"/>
      <c r="RKH71" s="73"/>
      <c r="RKI71" s="73"/>
      <c r="RKJ71" s="73"/>
      <c r="RKK71" s="73"/>
      <c r="RKL71" s="73"/>
      <c r="RKM71" s="73"/>
      <c r="RKN71" s="73"/>
      <c r="RKO71" s="73"/>
      <c r="RKP71" s="73"/>
      <c r="RKQ71" s="73"/>
      <c r="RKR71" s="73"/>
      <c r="RKS71" s="73"/>
      <c r="RKT71" s="73"/>
      <c r="RKU71" s="73"/>
      <c r="RKV71" s="73"/>
      <c r="RKW71" s="73"/>
      <c r="RKX71" s="73"/>
      <c r="RKY71" s="73"/>
      <c r="RKZ71" s="73"/>
      <c r="RLA71" s="73"/>
      <c r="RLB71" s="73"/>
      <c r="RLC71" s="73"/>
      <c r="RLD71" s="73"/>
      <c r="RLE71" s="73"/>
      <c r="RLF71" s="73"/>
      <c r="RLG71" s="73"/>
      <c r="RLH71" s="73"/>
      <c r="RLI71" s="73"/>
      <c r="RLJ71" s="73"/>
      <c r="RLK71" s="73"/>
      <c r="RLL71" s="73"/>
      <c r="RLM71" s="73"/>
      <c r="RLN71" s="73"/>
      <c r="RLO71" s="73"/>
      <c r="RLP71" s="73"/>
      <c r="RLQ71" s="73"/>
      <c r="RLR71" s="73"/>
      <c r="RLS71" s="73"/>
      <c r="RLT71" s="73"/>
      <c r="RLU71" s="73"/>
      <c r="RLV71" s="73"/>
      <c r="RLW71" s="73"/>
      <c r="RLX71" s="73"/>
      <c r="RLY71" s="73"/>
      <c r="RLZ71" s="73"/>
      <c r="RMA71" s="73"/>
      <c r="RMB71" s="73"/>
      <c r="RMC71" s="73"/>
      <c r="RMD71" s="73"/>
      <c r="RME71" s="73"/>
      <c r="RMF71" s="73"/>
      <c r="RMG71" s="73"/>
      <c r="RMH71" s="73"/>
      <c r="RMI71" s="73"/>
      <c r="RMJ71" s="73"/>
      <c r="RMK71" s="73"/>
      <c r="RML71" s="73"/>
      <c r="RMM71" s="73"/>
      <c r="RMN71" s="73"/>
      <c r="RMO71" s="73"/>
      <c r="RMP71" s="73"/>
      <c r="RMQ71" s="73"/>
      <c r="RMR71" s="73"/>
      <c r="RMS71" s="73"/>
      <c r="RMT71" s="73"/>
      <c r="RMU71" s="73"/>
      <c r="RMV71" s="73"/>
      <c r="RMW71" s="73"/>
      <c r="RMX71" s="73"/>
      <c r="RMY71" s="73"/>
      <c r="RMZ71" s="73"/>
      <c r="RNA71" s="73"/>
      <c r="RNB71" s="73"/>
      <c r="RNC71" s="73"/>
      <c r="RND71" s="73"/>
      <c r="RNE71" s="73"/>
      <c r="RNF71" s="73"/>
      <c r="RNG71" s="73"/>
      <c r="RNH71" s="73"/>
      <c r="RNI71" s="73"/>
      <c r="RNJ71" s="73"/>
      <c r="RNK71" s="73"/>
      <c r="RNL71" s="73"/>
      <c r="RNM71" s="73"/>
      <c r="RNN71" s="73"/>
      <c r="RNO71" s="73"/>
      <c r="RNP71" s="73"/>
      <c r="RNQ71" s="73"/>
      <c r="RNR71" s="73"/>
      <c r="RNS71" s="73"/>
      <c r="RNT71" s="73"/>
      <c r="RNU71" s="73"/>
      <c r="RNV71" s="73"/>
      <c r="RNW71" s="73"/>
      <c r="RNX71" s="73"/>
      <c r="RNY71" s="73"/>
      <c r="RNZ71" s="73"/>
      <c r="ROA71" s="73"/>
      <c r="ROB71" s="73"/>
      <c r="ROC71" s="73"/>
      <c r="ROD71" s="73"/>
      <c r="ROE71" s="73"/>
      <c r="ROF71" s="73"/>
      <c r="ROG71" s="73"/>
      <c r="ROH71" s="73"/>
      <c r="ROI71" s="73"/>
      <c r="ROJ71" s="73"/>
      <c r="ROK71" s="73"/>
      <c r="ROL71" s="73"/>
      <c r="ROM71" s="73"/>
      <c r="RON71" s="73"/>
      <c r="ROO71" s="73"/>
      <c r="ROP71" s="73"/>
      <c r="ROQ71" s="73"/>
      <c r="ROR71" s="73"/>
      <c r="ROS71" s="73"/>
      <c r="ROT71" s="73"/>
      <c r="ROU71" s="73"/>
      <c r="ROV71" s="73"/>
      <c r="ROW71" s="73"/>
      <c r="ROX71" s="73"/>
      <c r="ROY71" s="73"/>
      <c r="ROZ71" s="73"/>
      <c r="RPA71" s="73"/>
      <c r="RPB71" s="73"/>
      <c r="RPC71" s="73"/>
      <c r="RPD71" s="73"/>
      <c r="RPE71" s="73"/>
      <c r="RPF71" s="73"/>
      <c r="RPG71" s="73"/>
      <c r="RPH71" s="73"/>
      <c r="RPI71" s="73"/>
      <c r="RPJ71" s="73"/>
      <c r="RPK71" s="73"/>
      <c r="RPL71" s="73"/>
      <c r="RPM71" s="73"/>
      <c r="RPN71" s="73"/>
      <c r="RPO71" s="73"/>
      <c r="RPP71" s="73"/>
      <c r="RPQ71" s="73"/>
      <c r="RPR71" s="73"/>
      <c r="RPS71" s="73"/>
      <c r="RPT71" s="73"/>
      <c r="RPU71" s="73"/>
      <c r="RPV71" s="73"/>
      <c r="RPW71" s="73"/>
      <c r="RPX71" s="73"/>
      <c r="RPY71" s="73"/>
      <c r="RPZ71" s="73"/>
      <c r="RQA71" s="73"/>
      <c r="RQB71" s="73"/>
      <c r="RQC71" s="73"/>
      <c r="RQD71" s="73"/>
      <c r="RQE71" s="73"/>
      <c r="RQF71" s="73"/>
      <c r="RQG71" s="73"/>
      <c r="RQH71" s="73"/>
      <c r="RQI71" s="73"/>
      <c r="RQJ71" s="73"/>
      <c r="RQK71" s="73"/>
      <c r="RQL71" s="73"/>
      <c r="RQM71" s="73"/>
      <c r="RQN71" s="73"/>
      <c r="RQO71" s="73"/>
      <c r="RQP71" s="73"/>
      <c r="RQQ71" s="73"/>
      <c r="RQR71" s="73"/>
      <c r="RQS71" s="73"/>
      <c r="RQT71" s="73"/>
      <c r="RQU71" s="73"/>
      <c r="RQV71" s="73"/>
      <c r="RQW71" s="73"/>
      <c r="RQX71" s="73"/>
      <c r="RQY71" s="73"/>
      <c r="RQZ71" s="73"/>
      <c r="RRA71" s="73"/>
      <c r="RRB71" s="73"/>
      <c r="RRC71" s="73"/>
      <c r="RRD71" s="73"/>
      <c r="RRE71" s="73"/>
      <c r="RRF71" s="73"/>
      <c r="RRG71" s="73"/>
      <c r="RRH71" s="73"/>
      <c r="RRI71" s="73"/>
      <c r="RRJ71" s="73"/>
      <c r="RRK71" s="73"/>
      <c r="RRL71" s="73"/>
      <c r="RRM71" s="73"/>
      <c r="RRN71" s="73"/>
      <c r="RRO71" s="73"/>
      <c r="RRP71" s="73"/>
      <c r="RRQ71" s="73"/>
      <c r="RRR71" s="73"/>
      <c r="RRS71" s="73"/>
      <c r="RRT71" s="73"/>
      <c r="RRU71" s="73"/>
      <c r="RRV71" s="73"/>
      <c r="RRW71" s="73"/>
      <c r="RRX71" s="73"/>
      <c r="RRY71" s="73"/>
      <c r="RRZ71" s="73"/>
      <c r="RSA71" s="73"/>
      <c r="RSB71" s="73"/>
      <c r="RSC71" s="73"/>
      <c r="RSD71" s="73"/>
      <c r="RSE71" s="73"/>
      <c r="RSF71" s="73"/>
      <c r="RSG71" s="73"/>
      <c r="RSH71" s="73"/>
      <c r="RSI71" s="73"/>
      <c r="RSJ71" s="73"/>
      <c r="RSK71" s="73"/>
      <c r="RSL71" s="73"/>
      <c r="RSM71" s="73"/>
      <c r="RSN71" s="73"/>
      <c r="RSO71" s="73"/>
      <c r="RSP71" s="73"/>
      <c r="RSQ71" s="73"/>
      <c r="RSR71" s="73"/>
      <c r="RSS71" s="73"/>
      <c r="RST71" s="73"/>
      <c r="RSU71" s="73"/>
      <c r="RSV71" s="73"/>
      <c r="RSW71" s="73"/>
      <c r="RSX71" s="73"/>
      <c r="RSY71" s="73"/>
      <c r="RSZ71" s="73"/>
      <c r="RTA71" s="73"/>
      <c r="RTB71" s="73"/>
      <c r="RTC71" s="73"/>
      <c r="RTD71" s="73"/>
      <c r="RTE71" s="73"/>
      <c r="RTF71" s="73"/>
      <c r="RTG71" s="73"/>
      <c r="RTH71" s="73"/>
      <c r="RTI71" s="73"/>
      <c r="RTJ71" s="73"/>
      <c r="RTK71" s="73"/>
      <c r="RTL71" s="73"/>
      <c r="RTM71" s="73"/>
      <c r="RTN71" s="73"/>
      <c r="RTO71" s="73"/>
      <c r="RTP71" s="73"/>
      <c r="RTQ71" s="73"/>
      <c r="RTR71" s="73"/>
      <c r="RTS71" s="73"/>
      <c r="RTT71" s="73"/>
      <c r="RTU71" s="73"/>
      <c r="RTV71" s="73"/>
      <c r="RTW71" s="73"/>
      <c r="RTX71" s="73"/>
      <c r="RTY71" s="73"/>
      <c r="RTZ71" s="73"/>
      <c r="RUA71" s="73"/>
      <c r="RUB71" s="73"/>
      <c r="RUC71" s="73"/>
      <c r="RUD71" s="73"/>
      <c r="RUE71" s="73"/>
      <c r="RUF71" s="73"/>
      <c r="RUG71" s="73"/>
      <c r="RUH71" s="73"/>
      <c r="RUI71" s="73"/>
      <c r="RUJ71" s="73"/>
      <c r="RUK71" s="73"/>
      <c r="RUL71" s="73"/>
      <c r="RUM71" s="73"/>
      <c r="RUN71" s="73"/>
      <c r="RUO71" s="73"/>
      <c r="RUP71" s="73"/>
      <c r="RUQ71" s="73"/>
      <c r="RUR71" s="73"/>
      <c r="RUS71" s="73"/>
      <c r="RUT71" s="73"/>
      <c r="RUU71" s="73"/>
      <c r="RUV71" s="73"/>
      <c r="RUW71" s="73"/>
      <c r="RUX71" s="73"/>
      <c r="RUY71" s="73"/>
      <c r="RUZ71" s="73"/>
      <c r="RVA71" s="73"/>
      <c r="RVB71" s="73"/>
      <c r="RVC71" s="73"/>
      <c r="RVD71" s="73"/>
      <c r="RVE71" s="73"/>
      <c r="RVF71" s="73"/>
      <c r="RVG71" s="73"/>
      <c r="RVH71" s="73"/>
      <c r="RVI71" s="73"/>
      <c r="RVJ71" s="73"/>
      <c r="RVK71" s="73"/>
      <c r="RVL71" s="73"/>
      <c r="RVM71" s="73"/>
      <c r="RVN71" s="73"/>
      <c r="RVO71" s="73"/>
      <c r="RVP71" s="73"/>
      <c r="RVQ71" s="73"/>
      <c r="RVR71" s="73"/>
      <c r="RVS71" s="73"/>
      <c r="RVT71" s="73"/>
      <c r="RVU71" s="73"/>
      <c r="RVV71" s="73"/>
      <c r="RVW71" s="73"/>
      <c r="RVX71" s="73"/>
      <c r="RVY71" s="73"/>
      <c r="RVZ71" s="73"/>
      <c r="RWA71" s="73"/>
      <c r="RWB71" s="73"/>
      <c r="RWC71" s="73"/>
      <c r="RWD71" s="73"/>
      <c r="RWE71" s="73"/>
      <c r="RWF71" s="73"/>
      <c r="RWG71" s="73"/>
      <c r="RWH71" s="73"/>
      <c r="RWI71" s="73"/>
      <c r="RWJ71" s="73"/>
      <c r="RWK71" s="73"/>
      <c r="RWL71" s="73"/>
      <c r="RWM71" s="73"/>
      <c r="RWN71" s="73"/>
      <c r="RWO71" s="73"/>
      <c r="RWP71" s="73"/>
      <c r="RWQ71" s="73"/>
      <c r="RWR71" s="73"/>
      <c r="RWS71" s="73"/>
      <c r="RWT71" s="73"/>
      <c r="RWU71" s="73"/>
      <c r="RWV71" s="73"/>
      <c r="RWW71" s="73"/>
      <c r="RWX71" s="73"/>
      <c r="RWY71" s="73"/>
      <c r="RWZ71" s="73"/>
      <c r="RXA71" s="73"/>
      <c r="RXB71" s="73"/>
      <c r="RXC71" s="73"/>
      <c r="RXD71" s="73"/>
      <c r="RXE71" s="73"/>
      <c r="RXF71" s="73"/>
      <c r="RXG71" s="73"/>
      <c r="RXH71" s="73"/>
      <c r="RXI71" s="73"/>
      <c r="RXJ71" s="73"/>
      <c r="RXK71" s="73"/>
      <c r="RXL71" s="73"/>
      <c r="RXM71" s="73"/>
      <c r="RXN71" s="73"/>
      <c r="RXO71" s="73"/>
      <c r="RXP71" s="73"/>
      <c r="RXQ71" s="73"/>
      <c r="RXR71" s="73"/>
      <c r="RXS71" s="73"/>
      <c r="RXT71" s="73"/>
      <c r="RXU71" s="73"/>
      <c r="RXV71" s="73"/>
      <c r="RXW71" s="73"/>
      <c r="RXX71" s="73"/>
      <c r="RXY71" s="73"/>
      <c r="RXZ71" s="73"/>
      <c r="RYA71" s="73"/>
      <c r="RYB71" s="73"/>
      <c r="RYC71" s="73"/>
      <c r="RYD71" s="73"/>
      <c r="RYE71" s="73"/>
      <c r="RYF71" s="73"/>
      <c r="RYG71" s="73"/>
      <c r="RYH71" s="73"/>
      <c r="RYI71" s="73"/>
      <c r="RYJ71" s="73"/>
      <c r="RYK71" s="73"/>
      <c r="RYL71" s="73"/>
      <c r="RYM71" s="73"/>
      <c r="RYN71" s="73"/>
      <c r="RYO71" s="73"/>
      <c r="RYP71" s="73"/>
      <c r="RYQ71" s="73"/>
      <c r="RYR71" s="73"/>
      <c r="RYS71" s="73"/>
      <c r="RYT71" s="73"/>
      <c r="RYU71" s="73"/>
      <c r="RYV71" s="73"/>
      <c r="RYW71" s="73"/>
      <c r="RYX71" s="73"/>
      <c r="RYY71" s="73"/>
      <c r="RYZ71" s="73"/>
      <c r="RZA71" s="73"/>
      <c r="RZB71" s="73"/>
      <c r="RZC71" s="73"/>
      <c r="RZD71" s="73"/>
      <c r="RZE71" s="73"/>
      <c r="RZF71" s="73"/>
      <c r="RZG71" s="73"/>
      <c r="RZH71" s="73"/>
      <c r="RZI71" s="73"/>
      <c r="RZJ71" s="73"/>
      <c r="RZK71" s="73"/>
      <c r="RZL71" s="73"/>
      <c r="RZM71" s="73"/>
      <c r="RZN71" s="73"/>
      <c r="RZO71" s="73"/>
      <c r="RZP71" s="73"/>
      <c r="RZQ71" s="73"/>
      <c r="RZR71" s="73"/>
      <c r="RZS71" s="73"/>
      <c r="RZT71" s="73"/>
      <c r="RZU71" s="73"/>
      <c r="RZV71" s="73"/>
      <c r="RZW71" s="73"/>
      <c r="RZX71" s="73"/>
      <c r="RZY71" s="73"/>
      <c r="RZZ71" s="73"/>
      <c r="SAA71" s="73"/>
      <c r="SAB71" s="73"/>
      <c r="SAC71" s="73"/>
      <c r="SAD71" s="73"/>
      <c r="SAE71" s="73"/>
      <c r="SAF71" s="73"/>
      <c r="SAG71" s="73"/>
      <c r="SAH71" s="73"/>
      <c r="SAI71" s="73"/>
      <c r="SAJ71" s="73"/>
      <c r="SAK71" s="73"/>
      <c r="SAL71" s="73"/>
      <c r="SAM71" s="73"/>
      <c r="SAN71" s="73"/>
      <c r="SAO71" s="73"/>
      <c r="SAP71" s="73"/>
      <c r="SAQ71" s="73"/>
      <c r="SAR71" s="73"/>
      <c r="SAS71" s="73"/>
      <c r="SAT71" s="73"/>
      <c r="SAU71" s="73"/>
      <c r="SAV71" s="73"/>
      <c r="SAW71" s="73"/>
      <c r="SAX71" s="73"/>
      <c r="SAY71" s="73"/>
      <c r="SAZ71" s="73"/>
      <c r="SBA71" s="73"/>
      <c r="SBB71" s="73"/>
      <c r="SBC71" s="73"/>
      <c r="SBD71" s="73"/>
      <c r="SBE71" s="73"/>
      <c r="SBF71" s="73"/>
      <c r="SBG71" s="73"/>
      <c r="SBH71" s="73"/>
      <c r="SBI71" s="73"/>
      <c r="SBJ71" s="73"/>
      <c r="SBK71" s="73"/>
      <c r="SBL71" s="73"/>
      <c r="SBM71" s="73"/>
      <c r="SBN71" s="73"/>
      <c r="SBO71" s="73"/>
      <c r="SBP71" s="73"/>
      <c r="SBQ71" s="73"/>
      <c r="SBR71" s="73"/>
      <c r="SBS71" s="73"/>
      <c r="SBT71" s="73"/>
      <c r="SBU71" s="73"/>
      <c r="SBV71" s="73"/>
      <c r="SBW71" s="73"/>
      <c r="SBX71" s="73"/>
      <c r="SBY71" s="73"/>
      <c r="SBZ71" s="73"/>
      <c r="SCA71" s="73"/>
      <c r="SCB71" s="73"/>
      <c r="SCC71" s="73"/>
      <c r="SCD71" s="73"/>
      <c r="SCE71" s="73"/>
      <c r="SCF71" s="73"/>
      <c r="SCG71" s="73"/>
      <c r="SCH71" s="73"/>
      <c r="SCI71" s="73"/>
      <c r="SCJ71" s="73"/>
      <c r="SCK71" s="73"/>
      <c r="SCL71" s="73"/>
      <c r="SCM71" s="73"/>
      <c r="SCN71" s="73"/>
      <c r="SCO71" s="73"/>
      <c r="SCP71" s="73"/>
      <c r="SCQ71" s="73"/>
      <c r="SCR71" s="73"/>
      <c r="SCS71" s="73"/>
      <c r="SCT71" s="73"/>
      <c r="SCU71" s="73"/>
      <c r="SCV71" s="73"/>
      <c r="SCW71" s="73"/>
      <c r="SCX71" s="73"/>
      <c r="SCY71" s="73"/>
      <c r="SCZ71" s="73"/>
      <c r="SDA71" s="73"/>
      <c r="SDB71" s="73"/>
      <c r="SDC71" s="73"/>
      <c r="SDD71" s="73"/>
      <c r="SDE71" s="73"/>
      <c r="SDF71" s="73"/>
      <c r="SDG71" s="73"/>
      <c r="SDH71" s="73"/>
      <c r="SDI71" s="73"/>
      <c r="SDJ71" s="73"/>
      <c r="SDK71" s="73"/>
      <c r="SDL71" s="73"/>
      <c r="SDM71" s="73"/>
      <c r="SDN71" s="73"/>
      <c r="SDO71" s="73"/>
      <c r="SDP71" s="73"/>
      <c r="SDQ71" s="73"/>
      <c r="SDR71" s="73"/>
      <c r="SDS71" s="73"/>
      <c r="SDT71" s="73"/>
      <c r="SDU71" s="73"/>
      <c r="SDV71" s="73"/>
      <c r="SDW71" s="73"/>
      <c r="SDX71" s="73"/>
      <c r="SDY71" s="73"/>
      <c r="SDZ71" s="73"/>
      <c r="SEA71" s="73"/>
      <c r="SEB71" s="73"/>
      <c r="SEC71" s="73"/>
      <c r="SED71" s="73"/>
      <c r="SEE71" s="73"/>
      <c r="SEF71" s="73"/>
      <c r="SEG71" s="73"/>
      <c r="SEH71" s="73"/>
      <c r="SEI71" s="73"/>
      <c r="SEJ71" s="73"/>
      <c r="SEK71" s="73"/>
      <c r="SEL71" s="73"/>
      <c r="SEM71" s="73"/>
      <c r="SEN71" s="73"/>
      <c r="SEO71" s="73"/>
      <c r="SEP71" s="73"/>
      <c r="SEQ71" s="73"/>
      <c r="SER71" s="73"/>
      <c r="SES71" s="73"/>
      <c r="SET71" s="73"/>
      <c r="SEU71" s="73"/>
      <c r="SEV71" s="73"/>
      <c r="SEW71" s="73"/>
      <c r="SEX71" s="73"/>
      <c r="SEY71" s="73"/>
      <c r="SEZ71" s="73"/>
      <c r="SFA71" s="73"/>
      <c r="SFB71" s="73"/>
      <c r="SFC71" s="73"/>
      <c r="SFD71" s="73"/>
      <c r="SFE71" s="73"/>
      <c r="SFF71" s="73"/>
      <c r="SFG71" s="73"/>
      <c r="SFH71" s="73"/>
      <c r="SFI71" s="73"/>
      <c r="SFJ71" s="73"/>
      <c r="SFK71" s="73"/>
      <c r="SFL71" s="73"/>
      <c r="SFM71" s="73"/>
      <c r="SFN71" s="73"/>
      <c r="SFO71" s="73"/>
      <c r="SFP71" s="73"/>
      <c r="SFQ71" s="73"/>
      <c r="SFR71" s="73"/>
      <c r="SFS71" s="73"/>
      <c r="SFT71" s="73"/>
      <c r="SFU71" s="73"/>
      <c r="SFV71" s="73"/>
      <c r="SFW71" s="73"/>
      <c r="SFX71" s="73"/>
      <c r="SFY71" s="73"/>
      <c r="SFZ71" s="73"/>
      <c r="SGA71" s="73"/>
      <c r="SGB71" s="73"/>
      <c r="SGC71" s="73"/>
      <c r="SGD71" s="73"/>
      <c r="SGE71" s="73"/>
      <c r="SGF71" s="73"/>
      <c r="SGG71" s="73"/>
      <c r="SGH71" s="73"/>
      <c r="SGI71" s="73"/>
      <c r="SGJ71" s="73"/>
      <c r="SGK71" s="73"/>
      <c r="SGL71" s="73"/>
      <c r="SGM71" s="73"/>
      <c r="SGN71" s="73"/>
      <c r="SGO71" s="73"/>
      <c r="SGP71" s="73"/>
      <c r="SGQ71" s="73"/>
      <c r="SGR71" s="73"/>
      <c r="SGS71" s="73"/>
      <c r="SGT71" s="73"/>
      <c r="SGU71" s="73"/>
      <c r="SGV71" s="73"/>
      <c r="SGW71" s="73"/>
      <c r="SGX71" s="73"/>
      <c r="SGY71" s="73"/>
      <c r="SGZ71" s="73"/>
      <c r="SHA71" s="73"/>
      <c r="SHB71" s="73"/>
      <c r="SHC71" s="73"/>
      <c r="SHD71" s="73"/>
      <c r="SHE71" s="73"/>
      <c r="SHF71" s="73"/>
      <c r="SHG71" s="73"/>
      <c r="SHH71" s="73"/>
      <c r="SHI71" s="73"/>
      <c r="SHJ71" s="73"/>
      <c r="SHK71" s="73"/>
      <c r="SHL71" s="73"/>
      <c r="SHM71" s="73"/>
      <c r="SHN71" s="73"/>
      <c r="SHO71" s="73"/>
      <c r="SHP71" s="73"/>
      <c r="SHQ71" s="73"/>
      <c r="SHR71" s="73"/>
      <c r="SHS71" s="73"/>
      <c r="SHT71" s="73"/>
      <c r="SHU71" s="73"/>
      <c r="SHV71" s="73"/>
      <c r="SHW71" s="73"/>
      <c r="SHX71" s="73"/>
      <c r="SHY71" s="73"/>
      <c r="SHZ71" s="73"/>
      <c r="SIA71" s="73"/>
      <c r="SIB71" s="73"/>
      <c r="SIC71" s="73"/>
      <c r="SID71" s="73"/>
      <c r="SIE71" s="73"/>
      <c r="SIF71" s="73"/>
      <c r="SIG71" s="73"/>
      <c r="SIH71" s="73"/>
      <c r="SII71" s="73"/>
      <c r="SIJ71" s="73"/>
      <c r="SIK71" s="73"/>
      <c r="SIL71" s="73"/>
      <c r="SIM71" s="73"/>
      <c r="SIN71" s="73"/>
      <c r="SIO71" s="73"/>
      <c r="SIP71" s="73"/>
      <c r="SIQ71" s="73"/>
      <c r="SIR71" s="73"/>
      <c r="SIS71" s="73"/>
      <c r="SIT71" s="73"/>
      <c r="SIU71" s="73"/>
      <c r="SIV71" s="73"/>
      <c r="SIW71" s="73"/>
      <c r="SIX71" s="73"/>
      <c r="SIY71" s="73"/>
      <c r="SIZ71" s="73"/>
      <c r="SJA71" s="73"/>
      <c r="SJB71" s="73"/>
      <c r="SJC71" s="73"/>
      <c r="SJD71" s="73"/>
      <c r="SJE71" s="73"/>
      <c r="SJF71" s="73"/>
      <c r="SJG71" s="73"/>
      <c r="SJH71" s="73"/>
      <c r="SJI71" s="73"/>
      <c r="SJJ71" s="73"/>
      <c r="SJK71" s="73"/>
      <c r="SJL71" s="73"/>
      <c r="SJM71" s="73"/>
      <c r="SJN71" s="73"/>
      <c r="SJO71" s="73"/>
      <c r="SJP71" s="73"/>
      <c r="SJQ71" s="73"/>
      <c r="SJR71" s="73"/>
      <c r="SJS71" s="73"/>
      <c r="SJT71" s="73"/>
      <c r="SJU71" s="73"/>
      <c r="SJV71" s="73"/>
      <c r="SJW71" s="73"/>
      <c r="SJX71" s="73"/>
      <c r="SJY71" s="73"/>
      <c r="SJZ71" s="73"/>
      <c r="SKA71" s="73"/>
      <c r="SKB71" s="73"/>
      <c r="SKC71" s="73"/>
      <c r="SKD71" s="73"/>
      <c r="SKE71" s="73"/>
      <c r="SKF71" s="73"/>
      <c r="SKG71" s="73"/>
      <c r="SKH71" s="73"/>
      <c r="SKI71" s="73"/>
      <c r="SKJ71" s="73"/>
      <c r="SKK71" s="73"/>
      <c r="SKL71" s="73"/>
      <c r="SKM71" s="73"/>
      <c r="SKN71" s="73"/>
      <c r="SKO71" s="73"/>
      <c r="SKP71" s="73"/>
      <c r="SKQ71" s="73"/>
      <c r="SKR71" s="73"/>
      <c r="SKS71" s="73"/>
      <c r="SKT71" s="73"/>
      <c r="SKU71" s="73"/>
      <c r="SKV71" s="73"/>
      <c r="SKW71" s="73"/>
      <c r="SKX71" s="73"/>
      <c r="SKY71" s="73"/>
      <c r="SKZ71" s="73"/>
      <c r="SLA71" s="73"/>
      <c r="SLB71" s="73"/>
      <c r="SLC71" s="73"/>
      <c r="SLD71" s="73"/>
      <c r="SLE71" s="73"/>
      <c r="SLF71" s="73"/>
      <c r="SLG71" s="73"/>
      <c r="SLH71" s="73"/>
      <c r="SLI71" s="73"/>
      <c r="SLJ71" s="73"/>
      <c r="SLK71" s="73"/>
      <c r="SLL71" s="73"/>
      <c r="SLM71" s="73"/>
      <c r="SLN71" s="73"/>
      <c r="SLO71" s="73"/>
      <c r="SLP71" s="73"/>
      <c r="SLQ71" s="73"/>
      <c r="SLR71" s="73"/>
      <c r="SLS71" s="73"/>
      <c r="SLT71" s="73"/>
      <c r="SLU71" s="73"/>
      <c r="SLV71" s="73"/>
      <c r="SLW71" s="73"/>
      <c r="SLX71" s="73"/>
      <c r="SLY71" s="73"/>
      <c r="SLZ71" s="73"/>
      <c r="SMA71" s="73"/>
      <c r="SMB71" s="73"/>
      <c r="SMC71" s="73"/>
      <c r="SMD71" s="73"/>
      <c r="SME71" s="73"/>
      <c r="SMF71" s="73"/>
      <c r="SMG71" s="73"/>
      <c r="SMH71" s="73"/>
      <c r="SMI71" s="73"/>
      <c r="SMJ71" s="73"/>
      <c r="SMK71" s="73"/>
      <c r="SML71" s="73"/>
      <c r="SMM71" s="73"/>
      <c r="SMN71" s="73"/>
      <c r="SMO71" s="73"/>
      <c r="SMP71" s="73"/>
      <c r="SMQ71" s="73"/>
      <c r="SMR71" s="73"/>
      <c r="SMS71" s="73"/>
      <c r="SMT71" s="73"/>
      <c r="SMU71" s="73"/>
      <c r="SMV71" s="73"/>
      <c r="SMW71" s="73"/>
      <c r="SMX71" s="73"/>
      <c r="SMY71" s="73"/>
      <c r="SMZ71" s="73"/>
      <c r="SNA71" s="73"/>
      <c r="SNB71" s="73"/>
      <c r="SNC71" s="73"/>
      <c r="SND71" s="73"/>
      <c r="SNE71" s="73"/>
      <c r="SNF71" s="73"/>
      <c r="SNG71" s="73"/>
      <c r="SNH71" s="73"/>
      <c r="SNI71" s="73"/>
      <c r="SNJ71" s="73"/>
      <c r="SNK71" s="73"/>
      <c r="SNL71" s="73"/>
      <c r="SNM71" s="73"/>
      <c r="SNN71" s="73"/>
      <c r="SNO71" s="73"/>
      <c r="SNP71" s="73"/>
      <c r="SNQ71" s="73"/>
      <c r="SNR71" s="73"/>
      <c r="SNS71" s="73"/>
      <c r="SNT71" s="73"/>
      <c r="SNU71" s="73"/>
      <c r="SNV71" s="73"/>
      <c r="SNW71" s="73"/>
      <c r="SNX71" s="73"/>
      <c r="SNY71" s="73"/>
      <c r="SNZ71" s="73"/>
      <c r="SOA71" s="73"/>
      <c r="SOB71" s="73"/>
      <c r="SOC71" s="73"/>
      <c r="SOD71" s="73"/>
      <c r="SOE71" s="73"/>
      <c r="SOF71" s="73"/>
      <c r="SOG71" s="73"/>
      <c r="SOH71" s="73"/>
      <c r="SOI71" s="73"/>
      <c r="SOJ71" s="73"/>
      <c r="SOK71" s="73"/>
      <c r="SOL71" s="73"/>
      <c r="SOM71" s="73"/>
      <c r="SON71" s="73"/>
      <c r="SOO71" s="73"/>
      <c r="SOP71" s="73"/>
      <c r="SOQ71" s="73"/>
      <c r="SOR71" s="73"/>
      <c r="SOS71" s="73"/>
      <c r="SOT71" s="73"/>
      <c r="SOU71" s="73"/>
      <c r="SOV71" s="73"/>
      <c r="SOW71" s="73"/>
      <c r="SOX71" s="73"/>
      <c r="SOY71" s="73"/>
      <c r="SOZ71" s="73"/>
      <c r="SPA71" s="73"/>
      <c r="SPB71" s="73"/>
      <c r="SPC71" s="73"/>
      <c r="SPD71" s="73"/>
      <c r="SPE71" s="73"/>
      <c r="SPF71" s="73"/>
      <c r="SPG71" s="73"/>
      <c r="SPH71" s="73"/>
      <c r="SPI71" s="73"/>
      <c r="SPJ71" s="73"/>
      <c r="SPK71" s="73"/>
      <c r="SPL71" s="73"/>
      <c r="SPM71" s="73"/>
      <c r="SPN71" s="73"/>
      <c r="SPO71" s="73"/>
      <c r="SPP71" s="73"/>
      <c r="SPQ71" s="73"/>
      <c r="SPR71" s="73"/>
      <c r="SPS71" s="73"/>
      <c r="SPT71" s="73"/>
      <c r="SPU71" s="73"/>
      <c r="SPV71" s="73"/>
      <c r="SPW71" s="73"/>
      <c r="SPX71" s="73"/>
      <c r="SPY71" s="73"/>
      <c r="SPZ71" s="73"/>
      <c r="SQA71" s="73"/>
      <c r="SQB71" s="73"/>
      <c r="SQC71" s="73"/>
      <c r="SQD71" s="73"/>
      <c r="SQE71" s="73"/>
      <c r="SQF71" s="73"/>
      <c r="SQG71" s="73"/>
      <c r="SQH71" s="73"/>
      <c r="SQI71" s="73"/>
      <c r="SQJ71" s="73"/>
      <c r="SQK71" s="73"/>
      <c r="SQL71" s="73"/>
      <c r="SQM71" s="73"/>
      <c r="SQN71" s="73"/>
      <c r="SQO71" s="73"/>
      <c r="SQP71" s="73"/>
      <c r="SQQ71" s="73"/>
      <c r="SQR71" s="73"/>
      <c r="SQS71" s="73"/>
      <c r="SQT71" s="73"/>
      <c r="SQU71" s="73"/>
      <c r="SQV71" s="73"/>
      <c r="SQW71" s="73"/>
      <c r="SQX71" s="73"/>
      <c r="SQY71" s="73"/>
      <c r="SQZ71" s="73"/>
      <c r="SRA71" s="73"/>
      <c r="SRB71" s="73"/>
      <c r="SRC71" s="73"/>
      <c r="SRD71" s="73"/>
      <c r="SRE71" s="73"/>
      <c r="SRF71" s="73"/>
      <c r="SRG71" s="73"/>
      <c r="SRH71" s="73"/>
      <c r="SRI71" s="73"/>
      <c r="SRJ71" s="73"/>
      <c r="SRK71" s="73"/>
      <c r="SRL71" s="73"/>
      <c r="SRM71" s="73"/>
      <c r="SRN71" s="73"/>
      <c r="SRO71" s="73"/>
      <c r="SRP71" s="73"/>
      <c r="SRQ71" s="73"/>
      <c r="SRR71" s="73"/>
      <c r="SRS71" s="73"/>
      <c r="SRT71" s="73"/>
      <c r="SRU71" s="73"/>
      <c r="SRV71" s="73"/>
      <c r="SRW71" s="73"/>
      <c r="SRX71" s="73"/>
      <c r="SRY71" s="73"/>
      <c r="SRZ71" s="73"/>
      <c r="SSA71" s="73"/>
      <c r="SSB71" s="73"/>
      <c r="SSC71" s="73"/>
      <c r="SSD71" s="73"/>
      <c r="SSE71" s="73"/>
      <c r="SSF71" s="73"/>
      <c r="SSG71" s="73"/>
      <c r="SSH71" s="73"/>
      <c r="SSI71" s="73"/>
      <c r="SSJ71" s="73"/>
      <c r="SSK71" s="73"/>
      <c r="SSL71" s="73"/>
      <c r="SSM71" s="73"/>
      <c r="SSN71" s="73"/>
      <c r="SSO71" s="73"/>
      <c r="SSP71" s="73"/>
      <c r="SSQ71" s="73"/>
      <c r="SSR71" s="73"/>
      <c r="SSS71" s="73"/>
      <c r="SST71" s="73"/>
      <c r="SSU71" s="73"/>
      <c r="SSV71" s="73"/>
      <c r="SSW71" s="73"/>
      <c r="SSX71" s="73"/>
      <c r="SSY71" s="73"/>
      <c r="SSZ71" s="73"/>
      <c r="STA71" s="73"/>
      <c r="STB71" s="73"/>
      <c r="STC71" s="73"/>
      <c r="STD71" s="73"/>
      <c r="STE71" s="73"/>
      <c r="STF71" s="73"/>
      <c r="STG71" s="73"/>
      <c r="STH71" s="73"/>
      <c r="STI71" s="73"/>
      <c r="STJ71" s="73"/>
      <c r="STK71" s="73"/>
      <c r="STL71" s="73"/>
      <c r="STM71" s="73"/>
      <c r="STN71" s="73"/>
      <c r="STO71" s="73"/>
      <c r="STP71" s="73"/>
      <c r="STQ71" s="73"/>
      <c r="STR71" s="73"/>
      <c r="STS71" s="73"/>
      <c r="STT71" s="73"/>
      <c r="STU71" s="73"/>
      <c r="STV71" s="73"/>
      <c r="STW71" s="73"/>
      <c r="STX71" s="73"/>
      <c r="STY71" s="73"/>
      <c r="STZ71" s="73"/>
      <c r="SUA71" s="73"/>
      <c r="SUB71" s="73"/>
      <c r="SUC71" s="73"/>
      <c r="SUD71" s="73"/>
      <c r="SUE71" s="73"/>
      <c r="SUF71" s="73"/>
      <c r="SUG71" s="73"/>
      <c r="SUH71" s="73"/>
      <c r="SUI71" s="73"/>
      <c r="SUJ71" s="73"/>
      <c r="SUK71" s="73"/>
      <c r="SUL71" s="73"/>
      <c r="SUM71" s="73"/>
      <c r="SUN71" s="73"/>
      <c r="SUO71" s="73"/>
      <c r="SUP71" s="73"/>
      <c r="SUQ71" s="73"/>
      <c r="SUR71" s="73"/>
      <c r="SUS71" s="73"/>
      <c r="SUT71" s="73"/>
      <c r="SUU71" s="73"/>
      <c r="SUV71" s="73"/>
      <c r="SUW71" s="73"/>
      <c r="SUX71" s="73"/>
      <c r="SUY71" s="73"/>
      <c r="SUZ71" s="73"/>
      <c r="SVA71" s="73"/>
      <c r="SVB71" s="73"/>
      <c r="SVC71" s="73"/>
      <c r="SVD71" s="73"/>
      <c r="SVE71" s="73"/>
      <c r="SVF71" s="73"/>
      <c r="SVG71" s="73"/>
      <c r="SVH71" s="73"/>
      <c r="SVI71" s="73"/>
      <c r="SVJ71" s="73"/>
      <c r="SVK71" s="73"/>
      <c r="SVL71" s="73"/>
      <c r="SVM71" s="73"/>
      <c r="SVN71" s="73"/>
      <c r="SVO71" s="73"/>
      <c r="SVP71" s="73"/>
      <c r="SVQ71" s="73"/>
      <c r="SVR71" s="73"/>
      <c r="SVS71" s="73"/>
      <c r="SVT71" s="73"/>
      <c r="SVU71" s="73"/>
      <c r="SVV71" s="73"/>
      <c r="SVW71" s="73"/>
      <c r="SVX71" s="73"/>
      <c r="SVY71" s="73"/>
      <c r="SVZ71" s="73"/>
      <c r="SWA71" s="73"/>
      <c r="SWB71" s="73"/>
      <c r="SWC71" s="73"/>
      <c r="SWD71" s="73"/>
      <c r="SWE71" s="73"/>
      <c r="SWF71" s="73"/>
      <c r="SWG71" s="73"/>
      <c r="SWH71" s="73"/>
      <c r="SWI71" s="73"/>
      <c r="SWJ71" s="73"/>
      <c r="SWK71" s="73"/>
      <c r="SWL71" s="73"/>
      <c r="SWM71" s="73"/>
      <c r="SWN71" s="73"/>
      <c r="SWO71" s="73"/>
      <c r="SWP71" s="73"/>
      <c r="SWQ71" s="73"/>
      <c r="SWR71" s="73"/>
      <c r="SWS71" s="73"/>
      <c r="SWT71" s="73"/>
      <c r="SWU71" s="73"/>
      <c r="SWV71" s="73"/>
      <c r="SWW71" s="73"/>
      <c r="SWX71" s="73"/>
      <c r="SWY71" s="73"/>
      <c r="SWZ71" s="73"/>
      <c r="SXA71" s="73"/>
      <c r="SXB71" s="73"/>
      <c r="SXC71" s="73"/>
      <c r="SXD71" s="73"/>
      <c r="SXE71" s="73"/>
      <c r="SXF71" s="73"/>
      <c r="SXG71" s="73"/>
      <c r="SXH71" s="73"/>
      <c r="SXI71" s="73"/>
      <c r="SXJ71" s="73"/>
      <c r="SXK71" s="73"/>
      <c r="SXL71" s="73"/>
      <c r="SXM71" s="73"/>
      <c r="SXN71" s="73"/>
      <c r="SXO71" s="73"/>
      <c r="SXP71" s="73"/>
      <c r="SXQ71" s="73"/>
      <c r="SXR71" s="73"/>
      <c r="SXS71" s="73"/>
      <c r="SXT71" s="73"/>
      <c r="SXU71" s="73"/>
      <c r="SXV71" s="73"/>
      <c r="SXW71" s="73"/>
      <c r="SXX71" s="73"/>
      <c r="SXY71" s="73"/>
      <c r="SXZ71" s="73"/>
      <c r="SYA71" s="73"/>
      <c r="SYB71" s="73"/>
      <c r="SYC71" s="73"/>
      <c r="SYD71" s="73"/>
      <c r="SYE71" s="73"/>
      <c r="SYF71" s="73"/>
      <c r="SYG71" s="73"/>
      <c r="SYH71" s="73"/>
      <c r="SYI71" s="73"/>
      <c r="SYJ71" s="73"/>
      <c r="SYK71" s="73"/>
      <c r="SYL71" s="73"/>
      <c r="SYM71" s="73"/>
      <c r="SYN71" s="73"/>
      <c r="SYO71" s="73"/>
      <c r="SYP71" s="73"/>
      <c r="SYQ71" s="73"/>
      <c r="SYR71" s="73"/>
      <c r="SYS71" s="73"/>
      <c r="SYT71" s="73"/>
      <c r="SYU71" s="73"/>
      <c r="SYV71" s="73"/>
      <c r="SYW71" s="73"/>
      <c r="SYX71" s="73"/>
      <c r="SYY71" s="73"/>
      <c r="SYZ71" s="73"/>
      <c r="SZA71" s="73"/>
      <c r="SZB71" s="73"/>
      <c r="SZC71" s="73"/>
      <c r="SZD71" s="73"/>
      <c r="SZE71" s="73"/>
      <c r="SZF71" s="73"/>
      <c r="SZG71" s="73"/>
      <c r="SZH71" s="73"/>
      <c r="SZI71" s="73"/>
      <c r="SZJ71" s="73"/>
      <c r="SZK71" s="73"/>
      <c r="SZL71" s="73"/>
      <c r="SZM71" s="73"/>
      <c r="SZN71" s="73"/>
      <c r="SZO71" s="73"/>
      <c r="SZP71" s="73"/>
      <c r="SZQ71" s="73"/>
      <c r="SZR71" s="73"/>
      <c r="SZS71" s="73"/>
      <c r="SZT71" s="73"/>
      <c r="SZU71" s="73"/>
      <c r="SZV71" s="73"/>
      <c r="SZW71" s="73"/>
      <c r="SZX71" s="73"/>
      <c r="SZY71" s="73"/>
      <c r="SZZ71" s="73"/>
      <c r="TAA71" s="73"/>
      <c r="TAB71" s="73"/>
      <c r="TAC71" s="73"/>
      <c r="TAD71" s="73"/>
      <c r="TAE71" s="73"/>
      <c r="TAF71" s="73"/>
      <c r="TAG71" s="73"/>
      <c r="TAH71" s="73"/>
      <c r="TAI71" s="73"/>
      <c r="TAJ71" s="73"/>
      <c r="TAK71" s="73"/>
      <c r="TAL71" s="73"/>
      <c r="TAM71" s="73"/>
      <c r="TAN71" s="73"/>
      <c r="TAO71" s="73"/>
      <c r="TAP71" s="73"/>
      <c r="TAQ71" s="73"/>
      <c r="TAR71" s="73"/>
      <c r="TAS71" s="73"/>
      <c r="TAT71" s="73"/>
      <c r="TAU71" s="73"/>
      <c r="TAV71" s="73"/>
      <c r="TAW71" s="73"/>
      <c r="TAX71" s="73"/>
      <c r="TAY71" s="73"/>
      <c r="TAZ71" s="73"/>
      <c r="TBA71" s="73"/>
      <c r="TBB71" s="73"/>
      <c r="TBC71" s="73"/>
      <c r="TBD71" s="73"/>
      <c r="TBE71" s="73"/>
      <c r="TBF71" s="73"/>
      <c r="TBG71" s="73"/>
      <c r="TBH71" s="73"/>
      <c r="TBI71" s="73"/>
      <c r="TBJ71" s="73"/>
      <c r="TBK71" s="73"/>
      <c r="TBL71" s="73"/>
      <c r="TBM71" s="73"/>
      <c r="TBN71" s="73"/>
      <c r="TBO71" s="73"/>
      <c r="TBP71" s="73"/>
      <c r="TBQ71" s="73"/>
      <c r="TBR71" s="73"/>
      <c r="TBS71" s="73"/>
      <c r="TBT71" s="73"/>
      <c r="TBU71" s="73"/>
      <c r="TBV71" s="73"/>
      <c r="TBW71" s="73"/>
      <c r="TBX71" s="73"/>
      <c r="TBY71" s="73"/>
      <c r="TBZ71" s="73"/>
      <c r="TCA71" s="73"/>
      <c r="TCB71" s="73"/>
      <c r="TCC71" s="73"/>
      <c r="TCD71" s="73"/>
      <c r="TCE71" s="73"/>
      <c r="TCF71" s="73"/>
      <c r="TCG71" s="73"/>
      <c r="TCH71" s="73"/>
      <c r="TCI71" s="73"/>
      <c r="TCJ71" s="73"/>
      <c r="TCK71" s="73"/>
      <c r="TCL71" s="73"/>
      <c r="TCM71" s="73"/>
      <c r="TCN71" s="73"/>
      <c r="TCO71" s="73"/>
      <c r="TCP71" s="73"/>
      <c r="TCQ71" s="73"/>
      <c r="TCR71" s="73"/>
      <c r="TCS71" s="73"/>
      <c r="TCT71" s="73"/>
      <c r="TCU71" s="73"/>
      <c r="TCV71" s="73"/>
      <c r="TCW71" s="73"/>
      <c r="TCX71" s="73"/>
      <c r="TCY71" s="73"/>
      <c r="TCZ71" s="73"/>
      <c r="TDA71" s="73"/>
      <c r="TDB71" s="73"/>
      <c r="TDC71" s="73"/>
      <c r="TDD71" s="73"/>
      <c r="TDE71" s="73"/>
      <c r="TDF71" s="73"/>
      <c r="TDG71" s="73"/>
      <c r="TDH71" s="73"/>
      <c r="TDI71" s="73"/>
      <c r="TDJ71" s="73"/>
      <c r="TDK71" s="73"/>
      <c r="TDL71" s="73"/>
      <c r="TDM71" s="73"/>
      <c r="TDN71" s="73"/>
      <c r="TDO71" s="73"/>
      <c r="TDP71" s="73"/>
      <c r="TDQ71" s="73"/>
      <c r="TDR71" s="73"/>
      <c r="TDS71" s="73"/>
      <c r="TDT71" s="73"/>
      <c r="TDU71" s="73"/>
      <c r="TDV71" s="73"/>
      <c r="TDW71" s="73"/>
      <c r="TDX71" s="73"/>
      <c r="TDY71" s="73"/>
      <c r="TDZ71" s="73"/>
      <c r="TEA71" s="73"/>
      <c r="TEB71" s="73"/>
      <c r="TEC71" s="73"/>
      <c r="TED71" s="73"/>
      <c r="TEE71" s="73"/>
      <c r="TEF71" s="73"/>
      <c r="TEG71" s="73"/>
      <c r="TEH71" s="73"/>
      <c r="TEI71" s="73"/>
      <c r="TEJ71" s="73"/>
      <c r="TEK71" s="73"/>
      <c r="TEL71" s="73"/>
      <c r="TEM71" s="73"/>
      <c r="TEN71" s="73"/>
      <c r="TEO71" s="73"/>
      <c r="TEP71" s="73"/>
      <c r="TEQ71" s="73"/>
      <c r="TER71" s="73"/>
      <c r="TES71" s="73"/>
      <c r="TET71" s="73"/>
      <c r="TEU71" s="73"/>
      <c r="TEV71" s="73"/>
      <c r="TEW71" s="73"/>
      <c r="TEX71" s="73"/>
      <c r="TEY71" s="73"/>
      <c r="TEZ71" s="73"/>
      <c r="TFA71" s="73"/>
      <c r="TFB71" s="73"/>
      <c r="TFC71" s="73"/>
      <c r="TFD71" s="73"/>
      <c r="TFE71" s="73"/>
      <c r="TFF71" s="73"/>
      <c r="TFG71" s="73"/>
      <c r="TFH71" s="73"/>
      <c r="TFI71" s="73"/>
      <c r="TFJ71" s="73"/>
      <c r="TFK71" s="73"/>
      <c r="TFL71" s="73"/>
      <c r="TFM71" s="73"/>
      <c r="TFN71" s="73"/>
      <c r="TFO71" s="73"/>
      <c r="TFP71" s="73"/>
      <c r="TFQ71" s="73"/>
      <c r="TFR71" s="73"/>
      <c r="TFS71" s="73"/>
      <c r="TFT71" s="73"/>
      <c r="TFU71" s="73"/>
      <c r="TFV71" s="73"/>
      <c r="TFW71" s="73"/>
      <c r="TFX71" s="73"/>
      <c r="TFY71" s="73"/>
      <c r="TFZ71" s="73"/>
      <c r="TGA71" s="73"/>
      <c r="TGB71" s="73"/>
      <c r="TGC71" s="73"/>
      <c r="TGD71" s="73"/>
      <c r="TGE71" s="73"/>
      <c r="TGF71" s="73"/>
      <c r="TGG71" s="73"/>
      <c r="TGH71" s="73"/>
      <c r="TGI71" s="73"/>
      <c r="TGJ71" s="73"/>
      <c r="TGK71" s="73"/>
      <c r="TGL71" s="73"/>
      <c r="TGM71" s="73"/>
      <c r="TGN71" s="73"/>
      <c r="TGO71" s="73"/>
      <c r="TGP71" s="73"/>
      <c r="TGQ71" s="73"/>
      <c r="TGR71" s="73"/>
      <c r="TGS71" s="73"/>
      <c r="TGT71" s="73"/>
      <c r="TGU71" s="73"/>
      <c r="TGV71" s="73"/>
      <c r="TGW71" s="73"/>
      <c r="TGX71" s="73"/>
      <c r="TGY71" s="73"/>
      <c r="TGZ71" s="73"/>
      <c r="THA71" s="73"/>
      <c r="THB71" s="73"/>
      <c r="THC71" s="73"/>
      <c r="THD71" s="73"/>
      <c r="THE71" s="73"/>
      <c r="THF71" s="73"/>
      <c r="THG71" s="73"/>
      <c r="THH71" s="73"/>
      <c r="THI71" s="73"/>
      <c r="THJ71" s="73"/>
      <c r="THK71" s="73"/>
      <c r="THL71" s="73"/>
      <c r="THM71" s="73"/>
      <c r="THN71" s="73"/>
      <c r="THO71" s="73"/>
      <c r="THP71" s="73"/>
      <c r="THQ71" s="73"/>
      <c r="THR71" s="73"/>
      <c r="THS71" s="73"/>
      <c r="THT71" s="73"/>
      <c r="THU71" s="73"/>
      <c r="THV71" s="73"/>
      <c r="THW71" s="73"/>
      <c r="THX71" s="73"/>
      <c r="THY71" s="73"/>
      <c r="THZ71" s="73"/>
      <c r="TIA71" s="73"/>
      <c r="TIB71" s="73"/>
      <c r="TIC71" s="73"/>
      <c r="TID71" s="73"/>
      <c r="TIE71" s="73"/>
      <c r="TIF71" s="73"/>
      <c r="TIG71" s="73"/>
      <c r="TIH71" s="73"/>
      <c r="TII71" s="73"/>
      <c r="TIJ71" s="73"/>
      <c r="TIK71" s="73"/>
      <c r="TIL71" s="73"/>
      <c r="TIM71" s="73"/>
      <c r="TIN71" s="73"/>
      <c r="TIO71" s="73"/>
      <c r="TIP71" s="73"/>
      <c r="TIQ71" s="73"/>
      <c r="TIR71" s="73"/>
      <c r="TIS71" s="73"/>
      <c r="TIT71" s="73"/>
      <c r="TIU71" s="73"/>
      <c r="TIV71" s="73"/>
      <c r="TIW71" s="73"/>
      <c r="TIX71" s="73"/>
      <c r="TIY71" s="73"/>
      <c r="TIZ71" s="73"/>
      <c r="TJA71" s="73"/>
      <c r="TJB71" s="73"/>
      <c r="TJC71" s="73"/>
      <c r="TJD71" s="73"/>
      <c r="TJE71" s="73"/>
      <c r="TJF71" s="73"/>
      <c r="TJG71" s="73"/>
      <c r="TJH71" s="73"/>
      <c r="TJI71" s="73"/>
      <c r="TJJ71" s="73"/>
      <c r="TJK71" s="73"/>
      <c r="TJL71" s="73"/>
      <c r="TJM71" s="73"/>
      <c r="TJN71" s="73"/>
      <c r="TJO71" s="73"/>
      <c r="TJP71" s="73"/>
      <c r="TJQ71" s="73"/>
      <c r="TJR71" s="73"/>
      <c r="TJS71" s="73"/>
      <c r="TJT71" s="73"/>
      <c r="TJU71" s="73"/>
      <c r="TJV71" s="73"/>
      <c r="TJW71" s="73"/>
      <c r="TJX71" s="73"/>
      <c r="TJY71" s="73"/>
      <c r="TJZ71" s="73"/>
      <c r="TKA71" s="73"/>
      <c r="TKB71" s="73"/>
      <c r="TKC71" s="73"/>
      <c r="TKD71" s="73"/>
      <c r="TKE71" s="73"/>
      <c r="TKF71" s="73"/>
      <c r="TKG71" s="73"/>
      <c r="TKH71" s="73"/>
      <c r="TKI71" s="73"/>
      <c r="TKJ71" s="73"/>
      <c r="TKK71" s="73"/>
      <c r="TKL71" s="73"/>
      <c r="TKM71" s="73"/>
      <c r="TKN71" s="73"/>
      <c r="TKO71" s="73"/>
      <c r="TKP71" s="73"/>
      <c r="TKQ71" s="73"/>
      <c r="TKR71" s="73"/>
      <c r="TKS71" s="73"/>
      <c r="TKT71" s="73"/>
      <c r="TKU71" s="73"/>
      <c r="TKV71" s="73"/>
      <c r="TKW71" s="73"/>
      <c r="TKX71" s="73"/>
      <c r="TKY71" s="73"/>
      <c r="TKZ71" s="73"/>
      <c r="TLA71" s="73"/>
      <c r="TLB71" s="73"/>
      <c r="TLC71" s="73"/>
      <c r="TLD71" s="73"/>
      <c r="TLE71" s="73"/>
      <c r="TLF71" s="73"/>
      <c r="TLG71" s="73"/>
      <c r="TLH71" s="73"/>
      <c r="TLI71" s="73"/>
      <c r="TLJ71" s="73"/>
      <c r="TLK71" s="73"/>
      <c r="TLL71" s="73"/>
      <c r="TLM71" s="73"/>
      <c r="TLN71" s="73"/>
      <c r="TLO71" s="73"/>
      <c r="TLP71" s="73"/>
      <c r="TLQ71" s="73"/>
      <c r="TLR71" s="73"/>
      <c r="TLS71" s="73"/>
      <c r="TLT71" s="73"/>
      <c r="TLU71" s="73"/>
      <c r="TLV71" s="73"/>
      <c r="TLW71" s="73"/>
      <c r="TLX71" s="73"/>
      <c r="TLY71" s="73"/>
      <c r="TLZ71" s="73"/>
      <c r="TMA71" s="73"/>
      <c r="TMB71" s="73"/>
      <c r="TMC71" s="73"/>
      <c r="TMD71" s="73"/>
      <c r="TME71" s="73"/>
      <c r="TMF71" s="73"/>
      <c r="TMG71" s="73"/>
      <c r="TMH71" s="73"/>
      <c r="TMI71" s="73"/>
      <c r="TMJ71" s="73"/>
      <c r="TMK71" s="73"/>
      <c r="TML71" s="73"/>
      <c r="TMM71" s="73"/>
      <c r="TMN71" s="73"/>
      <c r="TMO71" s="73"/>
      <c r="TMP71" s="73"/>
      <c r="TMQ71" s="73"/>
      <c r="TMR71" s="73"/>
      <c r="TMS71" s="73"/>
      <c r="TMT71" s="73"/>
      <c r="TMU71" s="73"/>
      <c r="TMV71" s="73"/>
      <c r="TMW71" s="73"/>
      <c r="TMX71" s="73"/>
      <c r="TMY71" s="73"/>
      <c r="TMZ71" s="73"/>
      <c r="TNA71" s="73"/>
      <c r="TNB71" s="73"/>
      <c r="TNC71" s="73"/>
      <c r="TND71" s="73"/>
      <c r="TNE71" s="73"/>
      <c r="TNF71" s="73"/>
      <c r="TNG71" s="73"/>
      <c r="TNH71" s="73"/>
      <c r="TNI71" s="73"/>
      <c r="TNJ71" s="73"/>
      <c r="TNK71" s="73"/>
      <c r="TNL71" s="73"/>
      <c r="TNM71" s="73"/>
      <c r="TNN71" s="73"/>
      <c r="TNO71" s="73"/>
      <c r="TNP71" s="73"/>
      <c r="TNQ71" s="73"/>
      <c r="TNR71" s="73"/>
      <c r="TNS71" s="73"/>
      <c r="TNT71" s="73"/>
      <c r="TNU71" s="73"/>
      <c r="TNV71" s="73"/>
      <c r="TNW71" s="73"/>
      <c r="TNX71" s="73"/>
      <c r="TNY71" s="73"/>
      <c r="TNZ71" s="73"/>
      <c r="TOA71" s="73"/>
      <c r="TOB71" s="73"/>
      <c r="TOC71" s="73"/>
      <c r="TOD71" s="73"/>
      <c r="TOE71" s="73"/>
      <c r="TOF71" s="73"/>
      <c r="TOG71" s="73"/>
      <c r="TOH71" s="73"/>
      <c r="TOI71" s="73"/>
      <c r="TOJ71" s="73"/>
      <c r="TOK71" s="73"/>
      <c r="TOL71" s="73"/>
      <c r="TOM71" s="73"/>
      <c r="TON71" s="73"/>
      <c r="TOO71" s="73"/>
      <c r="TOP71" s="73"/>
      <c r="TOQ71" s="73"/>
      <c r="TOR71" s="73"/>
      <c r="TOS71" s="73"/>
      <c r="TOT71" s="73"/>
      <c r="TOU71" s="73"/>
      <c r="TOV71" s="73"/>
      <c r="TOW71" s="73"/>
      <c r="TOX71" s="73"/>
      <c r="TOY71" s="73"/>
      <c r="TOZ71" s="73"/>
      <c r="TPA71" s="73"/>
      <c r="TPB71" s="73"/>
      <c r="TPC71" s="73"/>
      <c r="TPD71" s="73"/>
      <c r="TPE71" s="73"/>
      <c r="TPF71" s="73"/>
      <c r="TPG71" s="73"/>
      <c r="TPH71" s="73"/>
      <c r="TPI71" s="73"/>
      <c r="TPJ71" s="73"/>
      <c r="TPK71" s="73"/>
      <c r="TPL71" s="73"/>
      <c r="TPM71" s="73"/>
      <c r="TPN71" s="73"/>
      <c r="TPO71" s="73"/>
      <c r="TPP71" s="73"/>
      <c r="TPQ71" s="73"/>
      <c r="TPR71" s="73"/>
      <c r="TPS71" s="73"/>
      <c r="TPT71" s="73"/>
      <c r="TPU71" s="73"/>
      <c r="TPV71" s="73"/>
      <c r="TPW71" s="73"/>
      <c r="TPX71" s="73"/>
      <c r="TPY71" s="73"/>
      <c r="TPZ71" s="73"/>
      <c r="TQA71" s="73"/>
      <c r="TQB71" s="73"/>
      <c r="TQC71" s="73"/>
      <c r="TQD71" s="73"/>
      <c r="TQE71" s="73"/>
      <c r="TQF71" s="73"/>
      <c r="TQG71" s="73"/>
      <c r="TQH71" s="73"/>
      <c r="TQI71" s="73"/>
      <c r="TQJ71" s="73"/>
      <c r="TQK71" s="73"/>
      <c r="TQL71" s="73"/>
      <c r="TQM71" s="73"/>
      <c r="TQN71" s="73"/>
      <c r="TQO71" s="73"/>
      <c r="TQP71" s="73"/>
      <c r="TQQ71" s="73"/>
      <c r="TQR71" s="73"/>
      <c r="TQS71" s="73"/>
      <c r="TQT71" s="73"/>
      <c r="TQU71" s="73"/>
      <c r="TQV71" s="73"/>
      <c r="TQW71" s="73"/>
      <c r="TQX71" s="73"/>
      <c r="TQY71" s="73"/>
      <c r="TQZ71" s="73"/>
      <c r="TRA71" s="73"/>
      <c r="TRB71" s="73"/>
      <c r="TRC71" s="73"/>
      <c r="TRD71" s="73"/>
      <c r="TRE71" s="73"/>
      <c r="TRF71" s="73"/>
      <c r="TRG71" s="73"/>
      <c r="TRH71" s="73"/>
      <c r="TRI71" s="73"/>
      <c r="TRJ71" s="73"/>
      <c r="TRK71" s="73"/>
      <c r="TRL71" s="73"/>
      <c r="TRM71" s="73"/>
      <c r="TRN71" s="73"/>
      <c r="TRO71" s="73"/>
      <c r="TRP71" s="73"/>
      <c r="TRQ71" s="73"/>
      <c r="TRR71" s="73"/>
      <c r="TRS71" s="73"/>
      <c r="TRT71" s="73"/>
      <c r="TRU71" s="73"/>
      <c r="TRV71" s="73"/>
      <c r="TRW71" s="73"/>
      <c r="TRX71" s="73"/>
      <c r="TRY71" s="73"/>
      <c r="TRZ71" s="73"/>
      <c r="TSA71" s="73"/>
      <c r="TSB71" s="73"/>
      <c r="TSC71" s="73"/>
      <c r="TSD71" s="73"/>
      <c r="TSE71" s="73"/>
      <c r="TSF71" s="73"/>
      <c r="TSG71" s="73"/>
      <c r="TSH71" s="73"/>
      <c r="TSI71" s="73"/>
      <c r="TSJ71" s="73"/>
      <c r="TSK71" s="73"/>
      <c r="TSL71" s="73"/>
      <c r="TSM71" s="73"/>
      <c r="TSN71" s="73"/>
      <c r="TSO71" s="73"/>
      <c r="TSP71" s="73"/>
      <c r="TSQ71" s="73"/>
      <c r="TSR71" s="73"/>
      <c r="TSS71" s="73"/>
      <c r="TST71" s="73"/>
      <c r="TSU71" s="73"/>
      <c r="TSV71" s="73"/>
      <c r="TSW71" s="73"/>
      <c r="TSX71" s="73"/>
      <c r="TSY71" s="73"/>
      <c r="TSZ71" s="73"/>
      <c r="TTA71" s="73"/>
      <c r="TTB71" s="73"/>
      <c r="TTC71" s="73"/>
      <c r="TTD71" s="73"/>
      <c r="TTE71" s="73"/>
      <c r="TTF71" s="73"/>
      <c r="TTG71" s="73"/>
      <c r="TTH71" s="73"/>
      <c r="TTI71" s="73"/>
      <c r="TTJ71" s="73"/>
      <c r="TTK71" s="73"/>
      <c r="TTL71" s="73"/>
      <c r="TTM71" s="73"/>
      <c r="TTN71" s="73"/>
      <c r="TTO71" s="73"/>
      <c r="TTP71" s="73"/>
      <c r="TTQ71" s="73"/>
      <c r="TTR71" s="73"/>
      <c r="TTS71" s="73"/>
      <c r="TTT71" s="73"/>
      <c r="TTU71" s="73"/>
      <c r="TTV71" s="73"/>
      <c r="TTW71" s="73"/>
      <c r="TTX71" s="73"/>
      <c r="TTY71" s="73"/>
      <c r="TTZ71" s="73"/>
      <c r="TUA71" s="73"/>
      <c r="TUB71" s="73"/>
      <c r="TUC71" s="73"/>
      <c r="TUD71" s="73"/>
      <c r="TUE71" s="73"/>
      <c r="TUF71" s="73"/>
      <c r="TUG71" s="73"/>
      <c r="TUH71" s="73"/>
      <c r="TUI71" s="73"/>
      <c r="TUJ71" s="73"/>
      <c r="TUK71" s="73"/>
      <c r="TUL71" s="73"/>
      <c r="TUM71" s="73"/>
      <c r="TUN71" s="73"/>
      <c r="TUO71" s="73"/>
      <c r="TUP71" s="73"/>
      <c r="TUQ71" s="73"/>
      <c r="TUR71" s="73"/>
      <c r="TUS71" s="73"/>
      <c r="TUT71" s="73"/>
      <c r="TUU71" s="73"/>
      <c r="TUV71" s="73"/>
      <c r="TUW71" s="73"/>
      <c r="TUX71" s="73"/>
      <c r="TUY71" s="73"/>
      <c r="TUZ71" s="73"/>
      <c r="TVA71" s="73"/>
      <c r="TVB71" s="73"/>
      <c r="TVC71" s="73"/>
      <c r="TVD71" s="73"/>
      <c r="TVE71" s="73"/>
      <c r="TVF71" s="73"/>
      <c r="TVG71" s="73"/>
      <c r="TVH71" s="73"/>
      <c r="TVI71" s="73"/>
      <c r="TVJ71" s="73"/>
      <c r="TVK71" s="73"/>
      <c r="TVL71" s="73"/>
      <c r="TVM71" s="73"/>
      <c r="TVN71" s="73"/>
      <c r="TVO71" s="73"/>
      <c r="TVP71" s="73"/>
      <c r="TVQ71" s="73"/>
      <c r="TVR71" s="73"/>
      <c r="TVS71" s="73"/>
      <c r="TVT71" s="73"/>
      <c r="TVU71" s="73"/>
      <c r="TVV71" s="73"/>
      <c r="TVW71" s="73"/>
      <c r="TVX71" s="73"/>
      <c r="TVY71" s="73"/>
      <c r="TVZ71" s="73"/>
      <c r="TWA71" s="73"/>
      <c r="TWB71" s="73"/>
      <c r="TWC71" s="73"/>
      <c r="TWD71" s="73"/>
      <c r="TWE71" s="73"/>
      <c r="TWF71" s="73"/>
      <c r="TWG71" s="73"/>
      <c r="TWH71" s="73"/>
      <c r="TWI71" s="73"/>
      <c r="TWJ71" s="73"/>
      <c r="TWK71" s="73"/>
      <c r="TWL71" s="73"/>
      <c r="TWM71" s="73"/>
      <c r="TWN71" s="73"/>
      <c r="TWO71" s="73"/>
      <c r="TWP71" s="73"/>
      <c r="TWQ71" s="73"/>
      <c r="TWR71" s="73"/>
      <c r="TWS71" s="73"/>
      <c r="TWT71" s="73"/>
      <c r="TWU71" s="73"/>
      <c r="TWV71" s="73"/>
      <c r="TWW71" s="73"/>
      <c r="TWX71" s="73"/>
      <c r="TWY71" s="73"/>
      <c r="TWZ71" s="73"/>
      <c r="TXA71" s="73"/>
      <c r="TXB71" s="73"/>
      <c r="TXC71" s="73"/>
      <c r="TXD71" s="73"/>
      <c r="TXE71" s="73"/>
      <c r="TXF71" s="73"/>
      <c r="TXG71" s="73"/>
      <c r="TXH71" s="73"/>
      <c r="TXI71" s="73"/>
      <c r="TXJ71" s="73"/>
      <c r="TXK71" s="73"/>
      <c r="TXL71" s="73"/>
      <c r="TXM71" s="73"/>
      <c r="TXN71" s="73"/>
      <c r="TXO71" s="73"/>
      <c r="TXP71" s="73"/>
      <c r="TXQ71" s="73"/>
      <c r="TXR71" s="73"/>
      <c r="TXS71" s="73"/>
      <c r="TXT71" s="73"/>
      <c r="TXU71" s="73"/>
      <c r="TXV71" s="73"/>
      <c r="TXW71" s="73"/>
      <c r="TXX71" s="73"/>
      <c r="TXY71" s="73"/>
      <c r="TXZ71" s="73"/>
      <c r="TYA71" s="73"/>
      <c r="TYB71" s="73"/>
      <c r="TYC71" s="73"/>
      <c r="TYD71" s="73"/>
      <c r="TYE71" s="73"/>
      <c r="TYF71" s="73"/>
      <c r="TYG71" s="73"/>
      <c r="TYH71" s="73"/>
      <c r="TYI71" s="73"/>
      <c r="TYJ71" s="73"/>
      <c r="TYK71" s="73"/>
      <c r="TYL71" s="73"/>
      <c r="TYM71" s="73"/>
      <c r="TYN71" s="73"/>
      <c r="TYO71" s="73"/>
      <c r="TYP71" s="73"/>
      <c r="TYQ71" s="73"/>
      <c r="TYR71" s="73"/>
      <c r="TYS71" s="73"/>
      <c r="TYT71" s="73"/>
      <c r="TYU71" s="73"/>
      <c r="TYV71" s="73"/>
      <c r="TYW71" s="73"/>
      <c r="TYX71" s="73"/>
      <c r="TYY71" s="73"/>
      <c r="TYZ71" s="73"/>
      <c r="TZA71" s="73"/>
      <c r="TZB71" s="73"/>
      <c r="TZC71" s="73"/>
      <c r="TZD71" s="73"/>
      <c r="TZE71" s="73"/>
      <c r="TZF71" s="73"/>
      <c r="TZG71" s="73"/>
      <c r="TZH71" s="73"/>
      <c r="TZI71" s="73"/>
      <c r="TZJ71" s="73"/>
      <c r="TZK71" s="73"/>
      <c r="TZL71" s="73"/>
      <c r="TZM71" s="73"/>
      <c r="TZN71" s="73"/>
      <c r="TZO71" s="73"/>
      <c r="TZP71" s="73"/>
      <c r="TZQ71" s="73"/>
      <c r="TZR71" s="73"/>
      <c r="TZS71" s="73"/>
      <c r="TZT71" s="73"/>
      <c r="TZU71" s="73"/>
      <c r="TZV71" s="73"/>
      <c r="TZW71" s="73"/>
      <c r="TZX71" s="73"/>
      <c r="TZY71" s="73"/>
      <c r="TZZ71" s="73"/>
      <c r="UAA71" s="73"/>
      <c r="UAB71" s="73"/>
      <c r="UAC71" s="73"/>
      <c r="UAD71" s="73"/>
      <c r="UAE71" s="73"/>
      <c r="UAF71" s="73"/>
      <c r="UAG71" s="73"/>
      <c r="UAH71" s="73"/>
      <c r="UAI71" s="73"/>
      <c r="UAJ71" s="73"/>
      <c r="UAK71" s="73"/>
      <c r="UAL71" s="73"/>
      <c r="UAM71" s="73"/>
      <c r="UAN71" s="73"/>
      <c r="UAO71" s="73"/>
      <c r="UAP71" s="73"/>
      <c r="UAQ71" s="73"/>
      <c r="UAR71" s="73"/>
      <c r="UAS71" s="73"/>
      <c r="UAT71" s="73"/>
      <c r="UAU71" s="73"/>
      <c r="UAV71" s="73"/>
      <c r="UAW71" s="73"/>
      <c r="UAX71" s="73"/>
      <c r="UAY71" s="73"/>
      <c r="UAZ71" s="73"/>
      <c r="UBA71" s="73"/>
      <c r="UBB71" s="73"/>
      <c r="UBC71" s="73"/>
      <c r="UBD71" s="73"/>
      <c r="UBE71" s="73"/>
      <c r="UBF71" s="73"/>
      <c r="UBG71" s="73"/>
      <c r="UBH71" s="73"/>
      <c r="UBI71" s="73"/>
      <c r="UBJ71" s="73"/>
      <c r="UBK71" s="73"/>
      <c r="UBL71" s="73"/>
      <c r="UBM71" s="73"/>
      <c r="UBN71" s="73"/>
      <c r="UBO71" s="73"/>
      <c r="UBP71" s="73"/>
      <c r="UBQ71" s="73"/>
      <c r="UBR71" s="73"/>
      <c r="UBS71" s="73"/>
      <c r="UBT71" s="73"/>
      <c r="UBU71" s="73"/>
      <c r="UBV71" s="73"/>
      <c r="UBW71" s="73"/>
      <c r="UBX71" s="73"/>
      <c r="UBY71" s="73"/>
      <c r="UBZ71" s="73"/>
      <c r="UCA71" s="73"/>
      <c r="UCB71" s="73"/>
      <c r="UCC71" s="73"/>
      <c r="UCD71" s="73"/>
      <c r="UCE71" s="73"/>
      <c r="UCF71" s="73"/>
      <c r="UCG71" s="73"/>
      <c r="UCH71" s="73"/>
      <c r="UCI71" s="73"/>
      <c r="UCJ71" s="73"/>
      <c r="UCK71" s="73"/>
      <c r="UCL71" s="73"/>
      <c r="UCM71" s="73"/>
      <c r="UCN71" s="73"/>
      <c r="UCO71" s="73"/>
      <c r="UCP71" s="73"/>
      <c r="UCQ71" s="73"/>
      <c r="UCR71" s="73"/>
      <c r="UCS71" s="73"/>
      <c r="UCT71" s="73"/>
      <c r="UCU71" s="73"/>
      <c r="UCV71" s="73"/>
      <c r="UCW71" s="73"/>
      <c r="UCX71" s="73"/>
      <c r="UCY71" s="73"/>
      <c r="UCZ71" s="73"/>
      <c r="UDA71" s="73"/>
      <c r="UDB71" s="73"/>
      <c r="UDC71" s="73"/>
      <c r="UDD71" s="73"/>
      <c r="UDE71" s="73"/>
      <c r="UDF71" s="73"/>
      <c r="UDG71" s="73"/>
      <c r="UDH71" s="73"/>
      <c r="UDI71" s="73"/>
      <c r="UDJ71" s="73"/>
      <c r="UDK71" s="73"/>
      <c r="UDL71" s="73"/>
      <c r="UDM71" s="73"/>
      <c r="UDN71" s="73"/>
      <c r="UDO71" s="73"/>
      <c r="UDP71" s="73"/>
      <c r="UDQ71" s="73"/>
      <c r="UDR71" s="73"/>
      <c r="UDS71" s="73"/>
      <c r="UDT71" s="73"/>
      <c r="UDU71" s="73"/>
      <c r="UDV71" s="73"/>
      <c r="UDW71" s="73"/>
      <c r="UDX71" s="73"/>
      <c r="UDY71" s="73"/>
      <c r="UDZ71" s="73"/>
      <c r="UEA71" s="73"/>
      <c r="UEB71" s="73"/>
      <c r="UEC71" s="73"/>
      <c r="UED71" s="73"/>
      <c r="UEE71" s="73"/>
      <c r="UEF71" s="73"/>
      <c r="UEG71" s="73"/>
      <c r="UEH71" s="73"/>
      <c r="UEI71" s="73"/>
      <c r="UEJ71" s="73"/>
      <c r="UEK71" s="73"/>
      <c r="UEL71" s="73"/>
      <c r="UEM71" s="73"/>
      <c r="UEN71" s="73"/>
      <c r="UEO71" s="73"/>
      <c r="UEP71" s="73"/>
      <c r="UEQ71" s="73"/>
      <c r="UER71" s="73"/>
      <c r="UES71" s="73"/>
      <c r="UET71" s="73"/>
      <c r="UEU71" s="73"/>
      <c r="UEV71" s="73"/>
      <c r="UEW71" s="73"/>
      <c r="UEX71" s="73"/>
      <c r="UEY71" s="73"/>
      <c r="UEZ71" s="73"/>
      <c r="UFA71" s="73"/>
      <c r="UFB71" s="73"/>
      <c r="UFC71" s="73"/>
      <c r="UFD71" s="73"/>
      <c r="UFE71" s="73"/>
      <c r="UFF71" s="73"/>
      <c r="UFG71" s="73"/>
      <c r="UFH71" s="73"/>
      <c r="UFI71" s="73"/>
      <c r="UFJ71" s="73"/>
      <c r="UFK71" s="73"/>
      <c r="UFL71" s="73"/>
      <c r="UFM71" s="73"/>
      <c r="UFN71" s="73"/>
      <c r="UFO71" s="73"/>
      <c r="UFP71" s="73"/>
      <c r="UFQ71" s="73"/>
      <c r="UFR71" s="73"/>
      <c r="UFS71" s="73"/>
      <c r="UFT71" s="73"/>
      <c r="UFU71" s="73"/>
      <c r="UFV71" s="73"/>
      <c r="UFW71" s="73"/>
      <c r="UFX71" s="73"/>
      <c r="UFY71" s="73"/>
      <c r="UFZ71" s="73"/>
      <c r="UGA71" s="73"/>
      <c r="UGB71" s="73"/>
      <c r="UGC71" s="73"/>
      <c r="UGD71" s="73"/>
      <c r="UGE71" s="73"/>
      <c r="UGF71" s="73"/>
      <c r="UGG71" s="73"/>
      <c r="UGH71" s="73"/>
      <c r="UGI71" s="73"/>
      <c r="UGJ71" s="73"/>
      <c r="UGK71" s="73"/>
      <c r="UGL71" s="73"/>
      <c r="UGM71" s="73"/>
      <c r="UGN71" s="73"/>
      <c r="UGO71" s="73"/>
      <c r="UGP71" s="73"/>
      <c r="UGQ71" s="73"/>
      <c r="UGR71" s="73"/>
      <c r="UGS71" s="73"/>
      <c r="UGT71" s="73"/>
      <c r="UGU71" s="73"/>
      <c r="UGV71" s="73"/>
      <c r="UGW71" s="73"/>
      <c r="UGX71" s="73"/>
      <c r="UGY71" s="73"/>
      <c r="UGZ71" s="73"/>
      <c r="UHA71" s="73"/>
      <c r="UHB71" s="73"/>
      <c r="UHC71" s="73"/>
      <c r="UHD71" s="73"/>
      <c r="UHE71" s="73"/>
      <c r="UHF71" s="73"/>
      <c r="UHG71" s="73"/>
      <c r="UHH71" s="73"/>
      <c r="UHI71" s="73"/>
      <c r="UHJ71" s="73"/>
      <c r="UHK71" s="73"/>
      <c r="UHL71" s="73"/>
      <c r="UHM71" s="73"/>
      <c r="UHN71" s="73"/>
      <c r="UHO71" s="73"/>
      <c r="UHP71" s="73"/>
      <c r="UHQ71" s="73"/>
      <c r="UHR71" s="73"/>
      <c r="UHS71" s="73"/>
      <c r="UHT71" s="73"/>
      <c r="UHU71" s="73"/>
      <c r="UHV71" s="73"/>
      <c r="UHW71" s="73"/>
      <c r="UHX71" s="73"/>
      <c r="UHY71" s="73"/>
      <c r="UHZ71" s="73"/>
      <c r="UIA71" s="73"/>
      <c r="UIB71" s="73"/>
      <c r="UIC71" s="73"/>
      <c r="UID71" s="73"/>
      <c r="UIE71" s="73"/>
      <c r="UIF71" s="73"/>
      <c r="UIG71" s="73"/>
      <c r="UIH71" s="73"/>
      <c r="UII71" s="73"/>
      <c r="UIJ71" s="73"/>
      <c r="UIK71" s="73"/>
      <c r="UIL71" s="73"/>
      <c r="UIM71" s="73"/>
      <c r="UIN71" s="73"/>
      <c r="UIO71" s="73"/>
      <c r="UIP71" s="73"/>
      <c r="UIQ71" s="73"/>
      <c r="UIR71" s="73"/>
      <c r="UIS71" s="73"/>
      <c r="UIT71" s="73"/>
      <c r="UIU71" s="73"/>
      <c r="UIV71" s="73"/>
      <c r="UIW71" s="73"/>
      <c r="UIX71" s="73"/>
      <c r="UIY71" s="73"/>
      <c r="UIZ71" s="73"/>
      <c r="UJA71" s="73"/>
      <c r="UJB71" s="73"/>
      <c r="UJC71" s="73"/>
      <c r="UJD71" s="73"/>
      <c r="UJE71" s="73"/>
      <c r="UJF71" s="73"/>
      <c r="UJG71" s="73"/>
      <c r="UJH71" s="73"/>
      <c r="UJI71" s="73"/>
      <c r="UJJ71" s="73"/>
      <c r="UJK71" s="73"/>
      <c r="UJL71" s="73"/>
      <c r="UJM71" s="73"/>
      <c r="UJN71" s="73"/>
      <c r="UJO71" s="73"/>
      <c r="UJP71" s="73"/>
      <c r="UJQ71" s="73"/>
      <c r="UJR71" s="73"/>
      <c r="UJS71" s="73"/>
      <c r="UJT71" s="73"/>
      <c r="UJU71" s="73"/>
      <c r="UJV71" s="73"/>
      <c r="UJW71" s="73"/>
      <c r="UJX71" s="73"/>
      <c r="UJY71" s="73"/>
      <c r="UJZ71" s="73"/>
      <c r="UKA71" s="73"/>
      <c r="UKB71" s="73"/>
      <c r="UKC71" s="73"/>
      <c r="UKD71" s="73"/>
      <c r="UKE71" s="73"/>
      <c r="UKF71" s="73"/>
      <c r="UKG71" s="73"/>
      <c r="UKH71" s="73"/>
      <c r="UKI71" s="73"/>
      <c r="UKJ71" s="73"/>
      <c r="UKK71" s="73"/>
      <c r="UKL71" s="73"/>
      <c r="UKM71" s="73"/>
      <c r="UKN71" s="73"/>
      <c r="UKO71" s="73"/>
      <c r="UKP71" s="73"/>
      <c r="UKQ71" s="73"/>
      <c r="UKR71" s="73"/>
      <c r="UKS71" s="73"/>
      <c r="UKT71" s="73"/>
      <c r="UKU71" s="73"/>
      <c r="UKV71" s="73"/>
      <c r="UKW71" s="73"/>
      <c r="UKX71" s="73"/>
      <c r="UKY71" s="73"/>
      <c r="UKZ71" s="73"/>
      <c r="ULA71" s="73"/>
      <c r="ULB71" s="73"/>
      <c r="ULC71" s="73"/>
      <c r="ULD71" s="73"/>
      <c r="ULE71" s="73"/>
      <c r="ULF71" s="73"/>
      <c r="ULG71" s="73"/>
      <c r="ULH71" s="73"/>
      <c r="ULI71" s="73"/>
      <c r="ULJ71" s="73"/>
      <c r="ULK71" s="73"/>
      <c r="ULL71" s="73"/>
      <c r="ULM71" s="73"/>
      <c r="ULN71" s="73"/>
      <c r="ULO71" s="73"/>
      <c r="ULP71" s="73"/>
      <c r="ULQ71" s="73"/>
      <c r="ULR71" s="73"/>
      <c r="ULS71" s="73"/>
      <c r="ULT71" s="73"/>
      <c r="ULU71" s="73"/>
      <c r="ULV71" s="73"/>
      <c r="ULW71" s="73"/>
      <c r="ULX71" s="73"/>
      <c r="ULY71" s="73"/>
      <c r="ULZ71" s="73"/>
      <c r="UMA71" s="73"/>
      <c r="UMB71" s="73"/>
      <c r="UMC71" s="73"/>
      <c r="UMD71" s="73"/>
      <c r="UME71" s="73"/>
      <c r="UMF71" s="73"/>
      <c r="UMG71" s="73"/>
      <c r="UMH71" s="73"/>
      <c r="UMI71" s="73"/>
      <c r="UMJ71" s="73"/>
      <c r="UMK71" s="73"/>
      <c r="UML71" s="73"/>
      <c r="UMM71" s="73"/>
      <c r="UMN71" s="73"/>
      <c r="UMO71" s="73"/>
      <c r="UMP71" s="73"/>
      <c r="UMQ71" s="73"/>
      <c r="UMR71" s="73"/>
      <c r="UMS71" s="73"/>
      <c r="UMT71" s="73"/>
      <c r="UMU71" s="73"/>
      <c r="UMV71" s="73"/>
      <c r="UMW71" s="73"/>
      <c r="UMX71" s="73"/>
      <c r="UMY71" s="73"/>
      <c r="UMZ71" s="73"/>
      <c r="UNA71" s="73"/>
      <c r="UNB71" s="73"/>
      <c r="UNC71" s="73"/>
      <c r="UND71" s="73"/>
      <c r="UNE71" s="73"/>
      <c r="UNF71" s="73"/>
      <c r="UNG71" s="73"/>
      <c r="UNH71" s="73"/>
      <c r="UNI71" s="73"/>
      <c r="UNJ71" s="73"/>
      <c r="UNK71" s="73"/>
      <c r="UNL71" s="73"/>
      <c r="UNM71" s="73"/>
      <c r="UNN71" s="73"/>
      <c r="UNO71" s="73"/>
      <c r="UNP71" s="73"/>
      <c r="UNQ71" s="73"/>
      <c r="UNR71" s="73"/>
      <c r="UNS71" s="73"/>
      <c r="UNT71" s="73"/>
      <c r="UNU71" s="73"/>
      <c r="UNV71" s="73"/>
      <c r="UNW71" s="73"/>
      <c r="UNX71" s="73"/>
      <c r="UNY71" s="73"/>
      <c r="UNZ71" s="73"/>
      <c r="UOA71" s="73"/>
      <c r="UOB71" s="73"/>
      <c r="UOC71" s="73"/>
      <c r="UOD71" s="73"/>
      <c r="UOE71" s="73"/>
      <c r="UOF71" s="73"/>
      <c r="UOG71" s="73"/>
      <c r="UOH71" s="73"/>
      <c r="UOI71" s="73"/>
      <c r="UOJ71" s="73"/>
      <c r="UOK71" s="73"/>
      <c r="UOL71" s="73"/>
      <c r="UOM71" s="73"/>
      <c r="UON71" s="73"/>
      <c r="UOO71" s="73"/>
      <c r="UOP71" s="73"/>
      <c r="UOQ71" s="73"/>
      <c r="UOR71" s="73"/>
      <c r="UOS71" s="73"/>
      <c r="UOT71" s="73"/>
      <c r="UOU71" s="73"/>
      <c r="UOV71" s="73"/>
      <c r="UOW71" s="73"/>
      <c r="UOX71" s="73"/>
      <c r="UOY71" s="73"/>
      <c r="UOZ71" s="73"/>
      <c r="UPA71" s="73"/>
      <c r="UPB71" s="73"/>
      <c r="UPC71" s="73"/>
      <c r="UPD71" s="73"/>
      <c r="UPE71" s="73"/>
      <c r="UPF71" s="73"/>
      <c r="UPG71" s="73"/>
      <c r="UPH71" s="73"/>
      <c r="UPI71" s="73"/>
      <c r="UPJ71" s="73"/>
      <c r="UPK71" s="73"/>
      <c r="UPL71" s="73"/>
      <c r="UPM71" s="73"/>
      <c r="UPN71" s="73"/>
      <c r="UPO71" s="73"/>
      <c r="UPP71" s="73"/>
      <c r="UPQ71" s="73"/>
      <c r="UPR71" s="73"/>
      <c r="UPS71" s="73"/>
      <c r="UPT71" s="73"/>
      <c r="UPU71" s="73"/>
      <c r="UPV71" s="73"/>
      <c r="UPW71" s="73"/>
      <c r="UPX71" s="73"/>
      <c r="UPY71" s="73"/>
      <c r="UPZ71" s="73"/>
      <c r="UQA71" s="73"/>
      <c r="UQB71" s="73"/>
      <c r="UQC71" s="73"/>
      <c r="UQD71" s="73"/>
      <c r="UQE71" s="73"/>
      <c r="UQF71" s="73"/>
      <c r="UQG71" s="73"/>
      <c r="UQH71" s="73"/>
      <c r="UQI71" s="73"/>
      <c r="UQJ71" s="73"/>
      <c r="UQK71" s="73"/>
      <c r="UQL71" s="73"/>
      <c r="UQM71" s="73"/>
      <c r="UQN71" s="73"/>
      <c r="UQO71" s="73"/>
      <c r="UQP71" s="73"/>
      <c r="UQQ71" s="73"/>
      <c r="UQR71" s="73"/>
      <c r="UQS71" s="73"/>
      <c r="UQT71" s="73"/>
      <c r="UQU71" s="73"/>
      <c r="UQV71" s="73"/>
      <c r="UQW71" s="73"/>
      <c r="UQX71" s="73"/>
      <c r="UQY71" s="73"/>
      <c r="UQZ71" s="73"/>
      <c r="URA71" s="73"/>
      <c r="URB71" s="73"/>
      <c r="URC71" s="73"/>
      <c r="URD71" s="73"/>
      <c r="URE71" s="73"/>
      <c r="URF71" s="73"/>
      <c r="URG71" s="73"/>
      <c r="URH71" s="73"/>
      <c r="URI71" s="73"/>
      <c r="URJ71" s="73"/>
      <c r="URK71" s="73"/>
      <c r="URL71" s="73"/>
      <c r="URM71" s="73"/>
      <c r="URN71" s="73"/>
      <c r="URO71" s="73"/>
      <c r="URP71" s="73"/>
      <c r="URQ71" s="73"/>
      <c r="URR71" s="73"/>
      <c r="URS71" s="73"/>
      <c r="URT71" s="73"/>
      <c r="URU71" s="73"/>
      <c r="URV71" s="73"/>
      <c r="URW71" s="73"/>
      <c r="URX71" s="73"/>
      <c r="URY71" s="73"/>
      <c r="URZ71" s="73"/>
      <c r="USA71" s="73"/>
      <c r="USB71" s="73"/>
      <c r="USC71" s="73"/>
      <c r="USD71" s="73"/>
      <c r="USE71" s="73"/>
      <c r="USF71" s="73"/>
      <c r="USG71" s="73"/>
      <c r="USH71" s="73"/>
      <c r="USI71" s="73"/>
      <c r="USJ71" s="73"/>
      <c r="USK71" s="73"/>
      <c r="USL71" s="73"/>
      <c r="USM71" s="73"/>
      <c r="USN71" s="73"/>
      <c r="USO71" s="73"/>
      <c r="USP71" s="73"/>
      <c r="USQ71" s="73"/>
      <c r="USR71" s="73"/>
      <c r="USS71" s="73"/>
      <c r="UST71" s="73"/>
      <c r="USU71" s="73"/>
      <c r="USV71" s="73"/>
      <c r="USW71" s="73"/>
      <c r="USX71" s="73"/>
      <c r="USY71" s="73"/>
      <c r="USZ71" s="73"/>
      <c r="UTA71" s="73"/>
      <c r="UTB71" s="73"/>
      <c r="UTC71" s="73"/>
      <c r="UTD71" s="73"/>
      <c r="UTE71" s="73"/>
      <c r="UTF71" s="73"/>
      <c r="UTG71" s="73"/>
      <c r="UTH71" s="73"/>
      <c r="UTI71" s="73"/>
      <c r="UTJ71" s="73"/>
      <c r="UTK71" s="73"/>
      <c r="UTL71" s="73"/>
      <c r="UTM71" s="73"/>
      <c r="UTN71" s="73"/>
      <c r="UTO71" s="73"/>
      <c r="UTP71" s="73"/>
      <c r="UTQ71" s="73"/>
      <c r="UTR71" s="73"/>
      <c r="UTS71" s="73"/>
      <c r="UTT71" s="73"/>
      <c r="UTU71" s="73"/>
      <c r="UTV71" s="73"/>
      <c r="UTW71" s="73"/>
      <c r="UTX71" s="73"/>
      <c r="UTY71" s="73"/>
      <c r="UTZ71" s="73"/>
      <c r="UUA71" s="73"/>
      <c r="UUB71" s="73"/>
      <c r="UUC71" s="73"/>
      <c r="UUD71" s="73"/>
      <c r="UUE71" s="73"/>
      <c r="UUF71" s="73"/>
      <c r="UUG71" s="73"/>
      <c r="UUH71" s="73"/>
      <c r="UUI71" s="73"/>
      <c r="UUJ71" s="73"/>
      <c r="UUK71" s="73"/>
      <c r="UUL71" s="73"/>
      <c r="UUM71" s="73"/>
      <c r="UUN71" s="73"/>
      <c r="UUO71" s="73"/>
      <c r="UUP71" s="73"/>
      <c r="UUQ71" s="73"/>
      <c r="UUR71" s="73"/>
      <c r="UUS71" s="73"/>
      <c r="UUT71" s="73"/>
      <c r="UUU71" s="73"/>
      <c r="UUV71" s="73"/>
      <c r="UUW71" s="73"/>
      <c r="UUX71" s="73"/>
      <c r="UUY71" s="73"/>
      <c r="UUZ71" s="73"/>
      <c r="UVA71" s="73"/>
      <c r="UVB71" s="73"/>
      <c r="UVC71" s="73"/>
      <c r="UVD71" s="73"/>
      <c r="UVE71" s="73"/>
      <c r="UVF71" s="73"/>
      <c r="UVG71" s="73"/>
      <c r="UVH71" s="73"/>
      <c r="UVI71" s="73"/>
      <c r="UVJ71" s="73"/>
      <c r="UVK71" s="73"/>
      <c r="UVL71" s="73"/>
      <c r="UVM71" s="73"/>
      <c r="UVN71" s="73"/>
      <c r="UVO71" s="73"/>
      <c r="UVP71" s="73"/>
      <c r="UVQ71" s="73"/>
      <c r="UVR71" s="73"/>
      <c r="UVS71" s="73"/>
      <c r="UVT71" s="73"/>
      <c r="UVU71" s="73"/>
      <c r="UVV71" s="73"/>
      <c r="UVW71" s="73"/>
      <c r="UVX71" s="73"/>
      <c r="UVY71" s="73"/>
      <c r="UVZ71" s="73"/>
      <c r="UWA71" s="73"/>
      <c r="UWB71" s="73"/>
      <c r="UWC71" s="73"/>
      <c r="UWD71" s="73"/>
      <c r="UWE71" s="73"/>
      <c r="UWF71" s="73"/>
      <c r="UWG71" s="73"/>
      <c r="UWH71" s="73"/>
      <c r="UWI71" s="73"/>
      <c r="UWJ71" s="73"/>
      <c r="UWK71" s="73"/>
      <c r="UWL71" s="73"/>
      <c r="UWM71" s="73"/>
      <c r="UWN71" s="73"/>
      <c r="UWO71" s="73"/>
      <c r="UWP71" s="73"/>
      <c r="UWQ71" s="73"/>
      <c r="UWR71" s="73"/>
      <c r="UWS71" s="73"/>
      <c r="UWT71" s="73"/>
      <c r="UWU71" s="73"/>
      <c r="UWV71" s="73"/>
      <c r="UWW71" s="73"/>
      <c r="UWX71" s="73"/>
      <c r="UWY71" s="73"/>
      <c r="UWZ71" s="73"/>
      <c r="UXA71" s="73"/>
      <c r="UXB71" s="73"/>
      <c r="UXC71" s="73"/>
      <c r="UXD71" s="73"/>
      <c r="UXE71" s="73"/>
      <c r="UXF71" s="73"/>
      <c r="UXG71" s="73"/>
      <c r="UXH71" s="73"/>
      <c r="UXI71" s="73"/>
      <c r="UXJ71" s="73"/>
      <c r="UXK71" s="73"/>
      <c r="UXL71" s="73"/>
      <c r="UXM71" s="73"/>
      <c r="UXN71" s="73"/>
      <c r="UXO71" s="73"/>
      <c r="UXP71" s="73"/>
      <c r="UXQ71" s="73"/>
      <c r="UXR71" s="73"/>
      <c r="UXS71" s="73"/>
      <c r="UXT71" s="73"/>
      <c r="UXU71" s="73"/>
      <c r="UXV71" s="73"/>
      <c r="UXW71" s="73"/>
      <c r="UXX71" s="73"/>
      <c r="UXY71" s="73"/>
      <c r="UXZ71" s="73"/>
      <c r="UYA71" s="73"/>
      <c r="UYB71" s="73"/>
      <c r="UYC71" s="73"/>
      <c r="UYD71" s="73"/>
      <c r="UYE71" s="73"/>
      <c r="UYF71" s="73"/>
      <c r="UYG71" s="73"/>
      <c r="UYH71" s="73"/>
      <c r="UYI71" s="73"/>
      <c r="UYJ71" s="73"/>
      <c r="UYK71" s="73"/>
      <c r="UYL71" s="73"/>
      <c r="UYM71" s="73"/>
      <c r="UYN71" s="73"/>
      <c r="UYO71" s="73"/>
      <c r="UYP71" s="73"/>
      <c r="UYQ71" s="73"/>
      <c r="UYR71" s="73"/>
      <c r="UYS71" s="73"/>
      <c r="UYT71" s="73"/>
      <c r="UYU71" s="73"/>
      <c r="UYV71" s="73"/>
      <c r="UYW71" s="73"/>
      <c r="UYX71" s="73"/>
      <c r="UYY71" s="73"/>
      <c r="UYZ71" s="73"/>
      <c r="UZA71" s="73"/>
      <c r="UZB71" s="73"/>
      <c r="UZC71" s="73"/>
      <c r="UZD71" s="73"/>
      <c r="UZE71" s="73"/>
      <c r="UZF71" s="73"/>
      <c r="UZG71" s="73"/>
      <c r="UZH71" s="73"/>
      <c r="UZI71" s="73"/>
      <c r="UZJ71" s="73"/>
      <c r="UZK71" s="73"/>
      <c r="UZL71" s="73"/>
      <c r="UZM71" s="73"/>
      <c r="UZN71" s="73"/>
      <c r="UZO71" s="73"/>
      <c r="UZP71" s="73"/>
      <c r="UZQ71" s="73"/>
      <c r="UZR71" s="73"/>
      <c r="UZS71" s="73"/>
      <c r="UZT71" s="73"/>
      <c r="UZU71" s="73"/>
      <c r="UZV71" s="73"/>
      <c r="UZW71" s="73"/>
      <c r="UZX71" s="73"/>
      <c r="UZY71" s="73"/>
      <c r="UZZ71" s="73"/>
      <c r="VAA71" s="73"/>
      <c r="VAB71" s="73"/>
      <c r="VAC71" s="73"/>
      <c r="VAD71" s="73"/>
      <c r="VAE71" s="73"/>
      <c r="VAF71" s="73"/>
      <c r="VAG71" s="73"/>
      <c r="VAH71" s="73"/>
      <c r="VAI71" s="73"/>
      <c r="VAJ71" s="73"/>
      <c r="VAK71" s="73"/>
      <c r="VAL71" s="73"/>
      <c r="VAM71" s="73"/>
      <c r="VAN71" s="73"/>
      <c r="VAO71" s="73"/>
      <c r="VAP71" s="73"/>
      <c r="VAQ71" s="73"/>
      <c r="VAR71" s="73"/>
      <c r="VAS71" s="73"/>
      <c r="VAT71" s="73"/>
      <c r="VAU71" s="73"/>
      <c r="VAV71" s="73"/>
      <c r="VAW71" s="73"/>
      <c r="VAX71" s="73"/>
      <c r="VAY71" s="73"/>
      <c r="VAZ71" s="73"/>
      <c r="VBA71" s="73"/>
      <c r="VBB71" s="73"/>
      <c r="VBC71" s="73"/>
      <c r="VBD71" s="73"/>
      <c r="VBE71" s="73"/>
      <c r="VBF71" s="73"/>
      <c r="VBG71" s="73"/>
      <c r="VBH71" s="73"/>
      <c r="VBI71" s="73"/>
      <c r="VBJ71" s="73"/>
      <c r="VBK71" s="73"/>
      <c r="VBL71" s="73"/>
      <c r="VBM71" s="73"/>
      <c r="VBN71" s="73"/>
      <c r="VBO71" s="73"/>
      <c r="VBP71" s="73"/>
      <c r="VBQ71" s="73"/>
      <c r="VBR71" s="73"/>
      <c r="VBS71" s="73"/>
      <c r="VBT71" s="73"/>
      <c r="VBU71" s="73"/>
      <c r="VBV71" s="73"/>
      <c r="VBW71" s="73"/>
      <c r="VBX71" s="73"/>
      <c r="VBY71" s="73"/>
      <c r="VBZ71" s="73"/>
      <c r="VCA71" s="73"/>
      <c r="VCB71" s="73"/>
      <c r="VCC71" s="73"/>
      <c r="VCD71" s="73"/>
      <c r="VCE71" s="73"/>
      <c r="VCF71" s="73"/>
      <c r="VCG71" s="73"/>
      <c r="VCH71" s="73"/>
      <c r="VCI71" s="73"/>
      <c r="VCJ71" s="73"/>
      <c r="VCK71" s="73"/>
      <c r="VCL71" s="73"/>
      <c r="VCM71" s="73"/>
      <c r="VCN71" s="73"/>
      <c r="VCO71" s="73"/>
      <c r="VCP71" s="73"/>
      <c r="VCQ71" s="73"/>
      <c r="VCR71" s="73"/>
      <c r="VCS71" s="73"/>
      <c r="VCT71" s="73"/>
      <c r="VCU71" s="73"/>
      <c r="VCV71" s="73"/>
      <c r="VCW71" s="73"/>
      <c r="VCX71" s="73"/>
      <c r="VCY71" s="73"/>
      <c r="VCZ71" s="73"/>
      <c r="VDA71" s="73"/>
      <c r="VDB71" s="73"/>
      <c r="VDC71" s="73"/>
      <c r="VDD71" s="73"/>
      <c r="VDE71" s="73"/>
      <c r="VDF71" s="73"/>
      <c r="VDG71" s="73"/>
      <c r="VDH71" s="73"/>
      <c r="VDI71" s="73"/>
      <c r="VDJ71" s="73"/>
      <c r="VDK71" s="73"/>
      <c r="VDL71" s="73"/>
      <c r="VDM71" s="73"/>
      <c r="VDN71" s="73"/>
      <c r="VDO71" s="73"/>
      <c r="VDP71" s="73"/>
      <c r="VDQ71" s="73"/>
      <c r="VDR71" s="73"/>
      <c r="VDS71" s="73"/>
      <c r="VDT71" s="73"/>
      <c r="VDU71" s="73"/>
      <c r="VDV71" s="73"/>
      <c r="VDW71" s="73"/>
      <c r="VDX71" s="73"/>
      <c r="VDY71" s="73"/>
      <c r="VDZ71" s="73"/>
      <c r="VEA71" s="73"/>
      <c r="VEB71" s="73"/>
      <c r="VEC71" s="73"/>
      <c r="VED71" s="73"/>
      <c r="VEE71" s="73"/>
      <c r="VEF71" s="73"/>
      <c r="VEG71" s="73"/>
      <c r="VEH71" s="73"/>
      <c r="VEI71" s="73"/>
      <c r="VEJ71" s="73"/>
      <c r="VEK71" s="73"/>
      <c r="VEL71" s="73"/>
      <c r="VEM71" s="73"/>
      <c r="VEN71" s="73"/>
      <c r="VEO71" s="73"/>
      <c r="VEP71" s="73"/>
      <c r="VEQ71" s="73"/>
      <c r="VER71" s="73"/>
      <c r="VES71" s="73"/>
      <c r="VET71" s="73"/>
      <c r="VEU71" s="73"/>
      <c r="VEV71" s="73"/>
      <c r="VEW71" s="73"/>
      <c r="VEX71" s="73"/>
      <c r="VEY71" s="73"/>
      <c r="VEZ71" s="73"/>
      <c r="VFA71" s="73"/>
      <c r="VFB71" s="73"/>
      <c r="VFC71" s="73"/>
      <c r="VFD71" s="73"/>
      <c r="VFE71" s="73"/>
      <c r="VFF71" s="73"/>
      <c r="VFG71" s="73"/>
      <c r="VFH71" s="73"/>
      <c r="VFI71" s="73"/>
      <c r="VFJ71" s="73"/>
      <c r="VFK71" s="73"/>
      <c r="VFL71" s="73"/>
      <c r="VFM71" s="73"/>
      <c r="VFN71" s="73"/>
      <c r="VFO71" s="73"/>
      <c r="VFP71" s="73"/>
      <c r="VFQ71" s="73"/>
      <c r="VFR71" s="73"/>
      <c r="VFS71" s="73"/>
      <c r="VFT71" s="73"/>
      <c r="VFU71" s="73"/>
      <c r="VFV71" s="73"/>
      <c r="VFW71" s="73"/>
      <c r="VFX71" s="73"/>
      <c r="VFY71" s="73"/>
      <c r="VFZ71" s="73"/>
      <c r="VGA71" s="73"/>
      <c r="VGB71" s="73"/>
      <c r="VGC71" s="73"/>
      <c r="VGD71" s="73"/>
      <c r="VGE71" s="73"/>
      <c r="VGF71" s="73"/>
      <c r="VGG71" s="73"/>
      <c r="VGH71" s="73"/>
      <c r="VGI71" s="73"/>
      <c r="VGJ71" s="73"/>
      <c r="VGK71" s="73"/>
      <c r="VGL71" s="73"/>
      <c r="VGM71" s="73"/>
      <c r="VGN71" s="73"/>
      <c r="VGO71" s="73"/>
      <c r="VGP71" s="73"/>
      <c r="VGQ71" s="73"/>
      <c r="VGR71" s="73"/>
      <c r="VGS71" s="73"/>
      <c r="VGT71" s="73"/>
      <c r="VGU71" s="73"/>
      <c r="VGV71" s="73"/>
      <c r="VGW71" s="73"/>
      <c r="VGX71" s="73"/>
      <c r="VGY71" s="73"/>
      <c r="VGZ71" s="73"/>
      <c r="VHA71" s="73"/>
      <c r="VHB71" s="73"/>
      <c r="VHC71" s="73"/>
      <c r="VHD71" s="73"/>
      <c r="VHE71" s="73"/>
      <c r="VHF71" s="73"/>
      <c r="VHG71" s="73"/>
      <c r="VHH71" s="73"/>
      <c r="VHI71" s="73"/>
      <c r="VHJ71" s="73"/>
      <c r="VHK71" s="73"/>
      <c r="VHL71" s="73"/>
      <c r="VHM71" s="73"/>
      <c r="VHN71" s="73"/>
      <c r="VHO71" s="73"/>
      <c r="VHP71" s="73"/>
      <c r="VHQ71" s="73"/>
      <c r="VHR71" s="73"/>
      <c r="VHS71" s="73"/>
      <c r="VHT71" s="73"/>
      <c r="VHU71" s="73"/>
      <c r="VHV71" s="73"/>
      <c r="VHW71" s="73"/>
      <c r="VHX71" s="73"/>
      <c r="VHY71" s="73"/>
      <c r="VHZ71" s="73"/>
      <c r="VIA71" s="73"/>
      <c r="VIB71" s="73"/>
      <c r="VIC71" s="73"/>
      <c r="VID71" s="73"/>
      <c r="VIE71" s="73"/>
      <c r="VIF71" s="73"/>
      <c r="VIG71" s="73"/>
      <c r="VIH71" s="73"/>
      <c r="VII71" s="73"/>
      <c r="VIJ71" s="73"/>
      <c r="VIK71" s="73"/>
      <c r="VIL71" s="73"/>
      <c r="VIM71" s="73"/>
      <c r="VIN71" s="73"/>
      <c r="VIO71" s="73"/>
      <c r="VIP71" s="73"/>
      <c r="VIQ71" s="73"/>
      <c r="VIR71" s="73"/>
      <c r="VIS71" s="73"/>
      <c r="VIT71" s="73"/>
      <c r="VIU71" s="73"/>
      <c r="VIV71" s="73"/>
      <c r="VIW71" s="73"/>
      <c r="VIX71" s="73"/>
      <c r="VIY71" s="73"/>
      <c r="VIZ71" s="73"/>
      <c r="VJA71" s="73"/>
      <c r="VJB71" s="73"/>
      <c r="VJC71" s="73"/>
      <c r="VJD71" s="73"/>
      <c r="VJE71" s="73"/>
      <c r="VJF71" s="73"/>
      <c r="VJG71" s="73"/>
      <c r="VJH71" s="73"/>
      <c r="VJI71" s="73"/>
      <c r="VJJ71" s="73"/>
      <c r="VJK71" s="73"/>
      <c r="VJL71" s="73"/>
      <c r="VJM71" s="73"/>
      <c r="VJN71" s="73"/>
      <c r="VJO71" s="73"/>
      <c r="VJP71" s="73"/>
      <c r="VJQ71" s="73"/>
      <c r="VJR71" s="73"/>
      <c r="VJS71" s="73"/>
      <c r="VJT71" s="73"/>
      <c r="VJU71" s="73"/>
      <c r="VJV71" s="73"/>
      <c r="VJW71" s="73"/>
      <c r="VJX71" s="73"/>
      <c r="VJY71" s="73"/>
      <c r="VJZ71" s="73"/>
      <c r="VKA71" s="73"/>
      <c r="VKB71" s="73"/>
      <c r="VKC71" s="73"/>
      <c r="VKD71" s="73"/>
      <c r="VKE71" s="73"/>
      <c r="VKF71" s="73"/>
      <c r="VKG71" s="73"/>
      <c r="VKH71" s="73"/>
      <c r="VKI71" s="73"/>
      <c r="VKJ71" s="73"/>
      <c r="VKK71" s="73"/>
      <c r="VKL71" s="73"/>
      <c r="VKM71" s="73"/>
      <c r="VKN71" s="73"/>
      <c r="VKO71" s="73"/>
      <c r="VKP71" s="73"/>
      <c r="VKQ71" s="73"/>
      <c r="VKR71" s="73"/>
      <c r="VKS71" s="73"/>
      <c r="VKT71" s="73"/>
      <c r="VKU71" s="73"/>
      <c r="VKV71" s="73"/>
      <c r="VKW71" s="73"/>
      <c r="VKX71" s="73"/>
      <c r="VKY71" s="73"/>
      <c r="VKZ71" s="73"/>
      <c r="VLA71" s="73"/>
      <c r="VLB71" s="73"/>
      <c r="VLC71" s="73"/>
      <c r="VLD71" s="73"/>
      <c r="VLE71" s="73"/>
      <c r="VLF71" s="73"/>
      <c r="VLG71" s="73"/>
      <c r="VLH71" s="73"/>
      <c r="VLI71" s="73"/>
      <c r="VLJ71" s="73"/>
      <c r="VLK71" s="73"/>
      <c r="VLL71" s="73"/>
      <c r="VLM71" s="73"/>
      <c r="VLN71" s="73"/>
      <c r="VLO71" s="73"/>
      <c r="VLP71" s="73"/>
      <c r="VLQ71" s="73"/>
      <c r="VLR71" s="73"/>
      <c r="VLS71" s="73"/>
      <c r="VLT71" s="73"/>
      <c r="VLU71" s="73"/>
      <c r="VLV71" s="73"/>
      <c r="VLW71" s="73"/>
      <c r="VLX71" s="73"/>
      <c r="VLY71" s="73"/>
      <c r="VLZ71" s="73"/>
      <c r="VMA71" s="73"/>
      <c r="VMB71" s="73"/>
      <c r="VMC71" s="73"/>
      <c r="VMD71" s="73"/>
      <c r="VME71" s="73"/>
      <c r="VMF71" s="73"/>
      <c r="VMG71" s="73"/>
      <c r="VMH71" s="73"/>
      <c r="VMI71" s="73"/>
      <c r="VMJ71" s="73"/>
      <c r="VMK71" s="73"/>
      <c r="VML71" s="73"/>
      <c r="VMM71" s="73"/>
      <c r="VMN71" s="73"/>
      <c r="VMO71" s="73"/>
      <c r="VMP71" s="73"/>
      <c r="VMQ71" s="73"/>
      <c r="VMR71" s="73"/>
      <c r="VMS71" s="73"/>
      <c r="VMT71" s="73"/>
      <c r="VMU71" s="73"/>
      <c r="VMV71" s="73"/>
      <c r="VMW71" s="73"/>
      <c r="VMX71" s="73"/>
      <c r="VMY71" s="73"/>
      <c r="VMZ71" s="73"/>
      <c r="VNA71" s="73"/>
      <c r="VNB71" s="73"/>
      <c r="VNC71" s="73"/>
      <c r="VND71" s="73"/>
      <c r="VNE71" s="73"/>
      <c r="VNF71" s="73"/>
      <c r="VNG71" s="73"/>
      <c r="VNH71" s="73"/>
      <c r="VNI71" s="73"/>
      <c r="VNJ71" s="73"/>
      <c r="VNK71" s="73"/>
      <c r="VNL71" s="73"/>
      <c r="VNM71" s="73"/>
      <c r="VNN71" s="73"/>
      <c r="VNO71" s="73"/>
      <c r="VNP71" s="73"/>
      <c r="VNQ71" s="73"/>
      <c r="VNR71" s="73"/>
      <c r="VNS71" s="73"/>
      <c r="VNT71" s="73"/>
      <c r="VNU71" s="73"/>
      <c r="VNV71" s="73"/>
      <c r="VNW71" s="73"/>
      <c r="VNX71" s="73"/>
      <c r="VNY71" s="73"/>
      <c r="VNZ71" s="73"/>
      <c r="VOA71" s="73"/>
      <c r="VOB71" s="73"/>
      <c r="VOC71" s="73"/>
      <c r="VOD71" s="73"/>
      <c r="VOE71" s="73"/>
      <c r="VOF71" s="73"/>
      <c r="VOG71" s="73"/>
      <c r="VOH71" s="73"/>
      <c r="VOI71" s="73"/>
      <c r="VOJ71" s="73"/>
      <c r="VOK71" s="73"/>
      <c r="VOL71" s="73"/>
      <c r="VOM71" s="73"/>
      <c r="VON71" s="73"/>
      <c r="VOO71" s="73"/>
      <c r="VOP71" s="73"/>
      <c r="VOQ71" s="73"/>
      <c r="VOR71" s="73"/>
      <c r="VOS71" s="73"/>
      <c r="VOT71" s="73"/>
      <c r="VOU71" s="73"/>
      <c r="VOV71" s="73"/>
      <c r="VOW71" s="73"/>
      <c r="VOX71" s="73"/>
      <c r="VOY71" s="73"/>
      <c r="VOZ71" s="73"/>
      <c r="VPA71" s="73"/>
      <c r="VPB71" s="73"/>
      <c r="VPC71" s="73"/>
      <c r="VPD71" s="73"/>
      <c r="VPE71" s="73"/>
      <c r="VPF71" s="73"/>
      <c r="VPG71" s="73"/>
      <c r="VPH71" s="73"/>
      <c r="VPI71" s="73"/>
      <c r="VPJ71" s="73"/>
      <c r="VPK71" s="73"/>
      <c r="VPL71" s="73"/>
      <c r="VPM71" s="73"/>
      <c r="VPN71" s="73"/>
      <c r="VPO71" s="73"/>
      <c r="VPP71" s="73"/>
      <c r="VPQ71" s="73"/>
      <c r="VPR71" s="73"/>
      <c r="VPS71" s="73"/>
      <c r="VPT71" s="73"/>
      <c r="VPU71" s="73"/>
      <c r="VPV71" s="73"/>
      <c r="VPW71" s="73"/>
      <c r="VPX71" s="73"/>
      <c r="VPY71" s="73"/>
      <c r="VPZ71" s="73"/>
      <c r="VQA71" s="73"/>
      <c r="VQB71" s="73"/>
      <c r="VQC71" s="73"/>
      <c r="VQD71" s="73"/>
      <c r="VQE71" s="73"/>
      <c r="VQF71" s="73"/>
      <c r="VQG71" s="73"/>
      <c r="VQH71" s="73"/>
      <c r="VQI71" s="73"/>
      <c r="VQJ71" s="73"/>
      <c r="VQK71" s="73"/>
      <c r="VQL71" s="73"/>
      <c r="VQM71" s="73"/>
      <c r="VQN71" s="73"/>
      <c r="VQO71" s="73"/>
      <c r="VQP71" s="73"/>
      <c r="VQQ71" s="73"/>
      <c r="VQR71" s="73"/>
      <c r="VQS71" s="73"/>
      <c r="VQT71" s="73"/>
      <c r="VQU71" s="73"/>
      <c r="VQV71" s="73"/>
      <c r="VQW71" s="73"/>
      <c r="VQX71" s="73"/>
      <c r="VQY71" s="73"/>
      <c r="VQZ71" s="73"/>
      <c r="VRA71" s="73"/>
      <c r="VRB71" s="73"/>
      <c r="VRC71" s="73"/>
      <c r="VRD71" s="73"/>
      <c r="VRE71" s="73"/>
      <c r="VRF71" s="73"/>
      <c r="VRG71" s="73"/>
      <c r="VRH71" s="73"/>
      <c r="VRI71" s="73"/>
      <c r="VRJ71" s="73"/>
      <c r="VRK71" s="73"/>
      <c r="VRL71" s="73"/>
      <c r="VRM71" s="73"/>
      <c r="VRN71" s="73"/>
      <c r="VRO71" s="73"/>
      <c r="VRP71" s="73"/>
      <c r="VRQ71" s="73"/>
      <c r="VRR71" s="73"/>
      <c r="VRS71" s="73"/>
      <c r="VRT71" s="73"/>
      <c r="VRU71" s="73"/>
      <c r="VRV71" s="73"/>
      <c r="VRW71" s="73"/>
      <c r="VRX71" s="73"/>
      <c r="VRY71" s="73"/>
      <c r="VRZ71" s="73"/>
      <c r="VSA71" s="73"/>
      <c r="VSB71" s="73"/>
      <c r="VSC71" s="73"/>
      <c r="VSD71" s="73"/>
      <c r="VSE71" s="73"/>
      <c r="VSF71" s="73"/>
      <c r="VSG71" s="73"/>
      <c r="VSH71" s="73"/>
      <c r="VSI71" s="73"/>
      <c r="VSJ71" s="73"/>
      <c r="VSK71" s="73"/>
      <c r="VSL71" s="73"/>
      <c r="VSM71" s="73"/>
      <c r="VSN71" s="73"/>
      <c r="VSO71" s="73"/>
      <c r="VSP71" s="73"/>
      <c r="VSQ71" s="73"/>
      <c r="VSR71" s="73"/>
      <c r="VSS71" s="73"/>
      <c r="VST71" s="73"/>
      <c r="VSU71" s="73"/>
      <c r="VSV71" s="73"/>
      <c r="VSW71" s="73"/>
      <c r="VSX71" s="73"/>
      <c r="VSY71" s="73"/>
      <c r="VSZ71" s="73"/>
      <c r="VTA71" s="73"/>
      <c r="VTB71" s="73"/>
      <c r="VTC71" s="73"/>
      <c r="VTD71" s="73"/>
      <c r="VTE71" s="73"/>
      <c r="VTF71" s="73"/>
      <c r="VTG71" s="73"/>
      <c r="VTH71" s="73"/>
      <c r="VTI71" s="73"/>
      <c r="VTJ71" s="73"/>
      <c r="VTK71" s="73"/>
      <c r="VTL71" s="73"/>
      <c r="VTM71" s="73"/>
      <c r="VTN71" s="73"/>
      <c r="VTO71" s="73"/>
      <c r="VTP71" s="73"/>
      <c r="VTQ71" s="73"/>
      <c r="VTR71" s="73"/>
      <c r="VTS71" s="73"/>
      <c r="VTT71" s="73"/>
      <c r="VTU71" s="73"/>
      <c r="VTV71" s="73"/>
      <c r="VTW71" s="73"/>
      <c r="VTX71" s="73"/>
      <c r="VTY71" s="73"/>
      <c r="VTZ71" s="73"/>
      <c r="VUA71" s="73"/>
      <c r="VUB71" s="73"/>
      <c r="VUC71" s="73"/>
      <c r="VUD71" s="73"/>
      <c r="VUE71" s="73"/>
      <c r="VUF71" s="73"/>
      <c r="VUG71" s="73"/>
      <c r="VUH71" s="73"/>
      <c r="VUI71" s="73"/>
      <c r="VUJ71" s="73"/>
      <c r="VUK71" s="73"/>
      <c r="VUL71" s="73"/>
      <c r="VUM71" s="73"/>
      <c r="VUN71" s="73"/>
      <c r="VUO71" s="73"/>
      <c r="VUP71" s="73"/>
      <c r="VUQ71" s="73"/>
      <c r="VUR71" s="73"/>
      <c r="VUS71" s="73"/>
      <c r="VUT71" s="73"/>
      <c r="VUU71" s="73"/>
      <c r="VUV71" s="73"/>
      <c r="VUW71" s="73"/>
      <c r="VUX71" s="73"/>
      <c r="VUY71" s="73"/>
      <c r="VUZ71" s="73"/>
      <c r="VVA71" s="73"/>
      <c r="VVB71" s="73"/>
      <c r="VVC71" s="73"/>
      <c r="VVD71" s="73"/>
      <c r="VVE71" s="73"/>
      <c r="VVF71" s="73"/>
      <c r="VVG71" s="73"/>
      <c r="VVH71" s="73"/>
      <c r="VVI71" s="73"/>
      <c r="VVJ71" s="73"/>
      <c r="VVK71" s="73"/>
      <c r="VVL71" s="73"/>
      <c r="VVM71" s="73"/>
      <c r="VVN71" s="73"/>
      <c r="VVO71" s="73"/>
      <c r="VVP71" s="73"/>
      <c r="VVQ71" s="73"/>
      <c r="VVR71" s="73"/>
      <c r="VVS71" s="73"/>
      <c r="VVT71" s="73"/>
      <c r="VVU71" s="73"/>
      <c r="VVV71" s="73"/>
      <c r="VVW71" s="73"/>
      <c r="VVX71" s="73"/>
      <c r="VVY71" s="73"/>
      <c r="VVZ71" s="73"/>
      <c r="VWA71" s="73"/>
      <c r="VWB71" s="73"/>
      <c r="VWC71" s="73"/>
      <c r="VWD71" s="73"/>
      <c r="VWE71" s="73"/>
      <c r="VWF71" s="73"/>
      <c r="VWG71" s="73"/>
      <c r="VWH71" s="73"/>
      <c r="VWI71" s="73"/>
      <c r="VWJ71" s="73"/>
      <c r="VWK71" s="73"/>
      <c r="VWL71" s="73"/>
      <c r="VWM71" s="73"/>
      <c r="VWN71" s="73"/>
      <c r="VWO71" s="73"/>
      <c r="VWP71" s="73"/>
      <c r="VWQ71" s="73"/>
      <c r="VWR71" s="73"/>
      <c r="VWS71" s="73"/>
      <c r="VWT71" s="73"/>
      <c r="VWU71" s="73"/>
      <c r="VWV71" s="73"/>
      <c r="VWW71" s="73"/>
      <c r="VWX71" s="73"/>
      <c r="VWY71" s="73"/>
      <c r="VWZ71" s="73"/>
      <c r="VXA71" s="73"/>
      <c r="VXB71" s="73"/>
      <c r="VXC71" s="73"/>
      <c r="VXD71" s="73"/>
      <c r="VXE71" s="73"/>
      <c r="VXF71" s="73"/>
      <c r="VXG71" s="73"/>
      <c r="VXH71" s="73"/>
      <c r="VXI71" s="73"/>
      <c r="VXJ71" s="73"/>
      <c r="VXK71" s="73"/>
      <c r="VXL71" s="73"/>
      <c r="VXM71" s="73"/>
      <c r="VXN71" s="73"/>
      <c r="VXO71" s="73"/>
      <c r="VXP71" s="73"/>
      <c r="VXQ71" s="73"/>
      <c r="VXR71" s="73"/>
      <c r="VXS71" s="73"/>
      <c r="VXT71" s="73"/>
      <c r="VXU71" s="73"/>
      <c r="VXV71" s="73"/>
      <c r="VXW71" s="73"/>
      <c r="VXX71" s="73"/>
      <c r="VXY71" s="73"/>
      <c r="VXZ71" s="73"/>
      <c r="VYA71" s="73"/>
      <c r="VYB71" s="73"/>
      <c r="VYC71" s="73"/>
      <c r="VYD71" s="73"/>
      <c r="VYE71" s="73"/>
      <c r="VYF71" s="73"/>
      <c r="VYG71" s="73"/>
      <c r="VYH71" s="73"/>
      <c r="VYI71" s="73"/>
      <c r="VYJ71" s="73"/>
      <c r="VYK71" s="73"/>
      <c r="VYL71" s="73"/>
      <c r="VYM71" s="73"/>
      <c r="VYN71" s="73"/>
      <c r="VYO71" s="73"/>
      <c r="VYP71" s="73"/>
      <c r="VYQ71" s="73"/>
      <c r="VYR71" s="73"/>
      <c r="VYS71" s="73"/>
      <c r="VYT71" s="73"/>
      <c r="VYU71" s="73"/>
      <c r="VYV71" s="73"/>
      <c r="VYW71" s="73"/>
      <c r="VYX71" s="73"/>
      <c r="VYY71" s="73"/>
      <c r="VYZ71" s="73"/>
      <c r="VZA71" s="73"/>
      <c r="VZB71" s="73"/>
      <c r="VZC71" s="73"/>
      <c r="VZD71" s="73"/>
      <c r="VZE71" s="73"/>
      <c r="VZF71" s="73"/>
      <c r="VZG71" s="73"/>
      <c r="VZH71" s="73"/>
      <c r="VZI71" s="73"/>
      <c r="VZJ71" s="73"/>
      <c r="VZK71" s="73"/>
      <c r="VZL71" s="73"/>
      <c r="VZM71" s="73"/>
      <c r="VZN71" s="73"/>
      <c r="VZO71" s="73"/>
      <c r="VZP71" s="73"/>
      <c r="VZQ71" s="73"/>
      <c r="VZR71" s="73"/>
      <c r="VZS71" s="73"/>
      <c r="VZT71" s="73"/>
      <c r="VZU71" s="73"/>
      <c r="VZV71" s="73"/>
      <c r="VZW71" s="73"/>
      <c r="VZX71" s="73"/>
      <c r="VZY71" s="73"/>
      <c r="VZZ71" s="73"/>
      <c r="WAA71" s="73"/>
      <c r="WAB71" s="73"/>
      <c r="WAC71" s="73"/>
      <c r="WAD71" s="73"/>
      <c r="WAE71" s="73"/>
      <c r="WAF71" s="73"/>
      <c r="WAG71" s="73"/>
      <c r="WAH71" s="73"/>
      <c r="WAI71" s="73"/>
      <c r="WAJ71" s="73"/>
      <c r="WAK71" s="73"/>
      <c r="WAL71" s="73"/>
      <c r="WAM71" s="73"/>
      <c r="WAN71" s="73"/>
      <c r="WAO71" s="73"/>
      <c r="WAP71" s="73"/>
      <c r="WAQ71" s="73"/>
      <c r="WAR71" s="73"/>
      <c r="WAS71" s="73"/>
      <c r="WAT71" s="73"/>
      <c r="WAU71" s="73"/>
      <c r="WAV71" s="73"/>
      <c r="WAW71" s="73"/>
      <c r="WAX71" s="73"/>
      <c r="WAY71" s="73"/>
      <c r="WAZ71" s="73"/>
      <c r="WBA71" s="73"/>
      <c r="WBB71" s="73"/>
      <c r="WBC71" s="73"/>
      <c r="WBD71" s="73"/>
      <c r="WBE71" s="73"/>
      <c r="WBF71" s="73"/>
      <c r="WBG71" s="73"/>
      <c r="WBH71" s="73"/>
      <c r="WBI71" s="73"/>
      <c r="WBJ71" s="73"/>
      <c r="WBK71" s="73"/>
      <c r="WBL71" s="73"/>
      <c r="WBM71" s="73"/>
      <c r="WBN71" s="73"/>
      <c r="WBO71" s="73"/>
      <c r="WBP71" s="73"/>
      <c r="WBQ71" s="73"/>
      <c r="WBR71" s="73"/>
      <c r="WBS71" s="73"/>
      <c r="WBT71" s="73"/>
      <c r="WBU71" s="73"/>
      <c r="WBV71" s="73"/>
      <c r="WBW71" s="73"/>
      <c r="WBX71" s="73"/>
      <c r="WBY71" s="73"/>
      <c r="WBZ71" s="73"/>
      <c r="WCA71" s="73"/>
      <c r="WCB71" s="73"/>
      <c r="WCC71" s="73"/>
      <c r="WCD71" s="73"/>
      <c r="WCE71" s="73"/>
      <c r="WCF71" s="73"/>
      <c r="WCG71" s="73"/>
      <c r="WCH71" s="73"/>
      <c r="WCI71" s="73"/>
      <c r="WCJ71" s="73"/>
      <c r="WCK71" s="73"/>
      <c r="WCL71" s="73"/>
      <c r="WCM71" s="73"/>
      <c r="WCN71" s="73"/>
      <c r="WCO71" s="73"/>
      <c r="WCP71" s="73"/>
      <c r="WCQ71" s="73"/>
      <c r="WCR71" s="73"/>
      <c r="WCS71" s="73"/>
      <c r="WCT71" s="73"/>
      <c r="WCU71" s="73"/>
      <c r="WCV71" s="73"/>
      <c r="WCW71" s="73"/>
      <c r="WCX71" s="73"/>
      <c r="WCY71" s="73"/>
      <c r="WCZ71" s="73"/>
      <c r="WDA71" s="73"/>
      <c r="WDB71" s="73"/>
      <c r="WDC71" s="73"/>
      <c r="WDD71" s="73"/>
      <c r="WDE71" s="73"/>
      <c r="WDF71" s="73"/>
      <c r="WDG71" s="73"/>
      <c r="WDH71" s="73"/>
      <c r="WDI71" s="73"/>
      <c r="WDJ71" s="73"/>
      <c r="WDK71" s="73"/>
      <c r="WDL71" s="73"/>
      <c r="WDM71" s="73"/>
      <c r="WDN71" s="73"/>
      <c r="WDO71" s="73"/>
      <c r="WDP71" s="73"/>
      <c r="WDQ71" s="73"/>
      <c r="WDR71" s="73"/>
      <c r="WDS71" s="73"/>
      <c r="WDT71" s="73"/>
      <c r="WDU71" s="73"/>
      <c r="WDV71" s="73"/>
      <c r="WDW71" s="73"/>
      <c r="WDX71" s="73"/>
      <c r="WDY71" s="73"/>
      <c r="WDZ71" s="73"/>
      <c r="WEA71" s="73"/>
      <c r="WEB71" s="73"/>
      <c r="WEC71" s="73"/>
      <c r="WED71" s="73"/>
      <c r="WEE71" s="73"/>
      <c r="WEF71" s="73"/>
      <c r="WEG71" s="73"/>
      <c r="WEH71" s="73"/>
      <c r="WEI71" s="73"/>
      <c r="WEJ71" s="73"/>
      <c r="WEK71" s="73"/>
      <c r="WEL71" s="73"/>
      <c r="WEM71" s="73"/>
      <c r="WEN71" s="73"/>
      <c r="WEO71" s="73"/>
      <c r="WEP71" s="73"/>
      <c r="WEQ71" s="73"/>
      <c r="WER71" s="73"/>
      <c r="WES71" s="73"/>
      <c r="WET71" s="73"/>
      <c r="WEU71" s="73"/>
      <c r="WEV71" s="73"/>
      <c r="WEW71" s="73"/>
      <c r="WEX71" s="73"/>
      <c r="WEY71" s="73"/>
      <c r="WEZ71" s="73"/>
      <c r="WFA71" s="73"/>
      <c r="WFB71" s="73"/>
      <c r="WFC71" s="73"/>
      <c r="WFD71" s="73"/>
      <c r="WFE71" s="73"/>
      <c r="WFF71" s="73"/>
      <c r="WFG71" s="73"/>
      <c r="WFH71" s="73"/>
      <c r="WFI71" s="73"/>
      <c r="WFJ71" s="73"/>
      <c r="WFK71" s="73"/>
      <c r="WFL71" s="73"/>
      <c r="WFM71" s="73"/>
      <c r="WFN71" s="73"/>
      <c r="WFO71" s="73"/>
      <c r="WFP71" s="73"/>
      <c r="WFQ71" s="73"/>
      <c r="WFR71" s="73"/>
      <c r="WFS71" s="73"/>
      <c r="WFT71" s="73"/>
      <c r="WFU71" s="73"/>
      <c r="WFV71" s="73"/>
      <c r="WFW71" s="73"/>
      <c r="WFX71" s="73"/>
      <c r="WFY71" s="73"/>
      <c r="WFZ71" s="73"/>
      <c r="WGA71" s="73"/>
      <c r="WGB71" s="73"/>
      <c r="WGC71" s="73"/>
      <c r="WGD71" s="73"/>
      <c r="WGE71" s="73"/>
      <c r="WGF71" s="73"/>
      <c r="WGG71" s="73"/>
      <c r="WGH71" s="73"/>
      <c r="WGI71" s="73"/>
      <c r="WGJ71" s="73"/>
      <c r="WGK71" s="73"/>
      <c r="WGL71" s="73"/>
      <c r="WGM71" s="73"/>
      <c r="WGN71" s="73"/>
      <c r="WGO71" s="73"/>
      <c r="WGP71" s="73"/>
      <c r="WGQ71" s="73"/>
      <c r="WGR71" s="73"/>
      <c r="WGS71" s="73"/>
      <c r="WGT71" s="73"/>
      <c r="WGU71" s="73"/>
      <c r="WGV71" s="73"/>
      <c r="WGW71" s="73"/>
      <c r="WGX71" s="73"/>
      <c r="WGY71" s="73"/>
      <c r="WGZ71" s="73"/>
      <c r="WHA71" s="73"/>
      <c r="WHB71" s="73"/>
      <c r="WHC71" s="73"/>
      <c r="WHD71" s="73"/>
      <c r="WHE71" s="73"/>
      <c r="WHF71" s="73"/>
      <c r="WHG71" s="73"/>
      <c r="WHH71" s="73"/>
      <c r="WHI71" s="73"/>
      <c r="WHJ71" s="73"/>
      <c r="WHK71" s="73"/>
      <c r="WHL71" s="73"/>
      <c r="WHM71" s="73"/>
      <c r="WHN71" s="73"/>
      <c r="WHO71" s="73"/>
      <c r="WHP71" s="73"/>
      <c r="WHQ71" s="73"/>
      <c r="WHR71" s="73"/>
      <c r="WHS71" s="73"/>
      <c r="WHT71" s="73"/>
      <c r="WHU71" s="73"/>
      <c r="WHV71" s="73"/>
      <c r="WHW71" s="73"/>
      <c r="WHX71" s="73"/>
      <c r="WHY71" s="73"/>
      <c r="WHZ71" s="73"/>
      <c r="WIA71" s="73"/>
      <c r="WIB71" s="73"/>
      <c r="WIC71" s="73"/>
      <c r="WID71" s="73"/>
      <c r="WIE71" s="73"/>
      <c r="WIF71" s="73"/>
      <c r="WIG71" s="73"/>
      <c r="WIH71" s="73"/>
      <c r="WII71" s="73"/>
      <c r="WIJ71" s="73"/>
      <c r="WIK71" s="73"/>
      <c r="WIL71" s="73"/>
      <c r="WIM71" s="73"/>
      <c r="WIN71" s="73"/>
      <c r="WIO71" s="73"/>
      <c r="WIP71" s="73"/>
      <c r="WIQ71" s="73"/>
      <c r="WIR71" s="73"/>
      <c r="WIS71" s="73"/>
      <c r="WIT71" s="73"/>
      <c r="WIU71" s="73"/>
      <c r="WIV71" s="73"/>
      <c r="WIW71" s="73"/>
      <c r="WIX71" s="73"/>
      <c r="WIY71" s="73"/>
      <c r="WIZ71" s="73"/>
      <c r="WJA71" s="73"/>
      <c r="WJB71" s="73"/>
      <c r="WJC71" s="73"/>
      <c r="WJD71" s="73"/>
      <c r="WJE71" s="73"/>
      <c r="WJF71" s="73"/>
      <c r="WJG71" s="73"/>
      <c r="WJH71" s="73"/>
      <c r="WJI71" s="73"/>
      <c r="WJJ71" s="73"/>
      <c r="WJK71" s="73"/>
      <c r="WJL71" s="73"/>
      <c r="WJM71" s="73"/>
      <c r="WJN71" s="73"/>
      <c r="WJO71" s="73"/>
      <c r="WJP71" s="73"/>
      <c r="WJQ71" s="73"/>
      <c r="WJR71" s="73"/>
      <c r="WJS71" s="73"/>
      <c r="WJT71" s="73"/>
      <c r="WJU71" s="73"/>
      <c r="WJV71" s="73"/>
      <c r="WJW71" s="73"/>
      <c r="WJX71" s="73"/>
      <c r="WJY71" s="73"/>
      <c r="WJZ71" s="73"/>
      <c r="WKA71" s="73"/>
      <c r="WKB71" s="73"/>
      <c r="WKC71" s="73"/>
      <c r="WKD71" s="73"/>
      <c r="WKE71" s="73"/>
      <c r="WKF71" s="73"/>
      <c r="WKG71" s="73"/>
      <c r="WKH71" s="73"/>
      <c r="WKI71" s="73"/>
      <c r="WKJ71" s="73"/>
      <c r="WKK71" s="73"/>
      <c r="WKL71" s="73"/>
      <c r="WKM71" s="73"/>
      <c r="WKN71" s="73"/>
      <c r="WKO71" s="73"/>
      <c r="WKP71" s="73"/>
      <c r="WKQ71" s="73"/>
      <c r="WKR71" s="73"/>
      <c r="WKS71" s="73"/>
      <c r="WKT71" s="73"/>
      <c r="WKU71" s="73"/>
      <c r="WKV71" s="73"/>
      <c r="WKW71" s="73"/>
      <c r="WKX71" s="73"/>
      <c r="WKY71" s="73"/>
      <c r="WKZ71" s="73"/>
      <c r="WLA71" s="73"/>
      <c r="WLB71" s="73"/>
      <c r="WLC71" s="73"/>
      <c r="WLD71" s="73"/>
      <c r="WLE71" s="73"/>
      <c r="WLF71" s="73"/>
      <c r="WLG71" s="73"/>
      <c r="WLH71" s="73"/>
      <c r="WLI71" s="73"/>
      <c r="WLJ71" s="73"/>
      <c r="WLK71" s="73"/>
      <c r="WLL71" s="73"/>
      <c r="WLM71" s="73"/>
      <c r="WLN71" s="73"/>
      <c r="WLO71" s="73"/>
      <c r="WLP71" s="73"/>
      <c r="WLQ71" s="73"/>
      <c r="WLR71" s="73"/>
      <c r="WLS71" s="73"/>
      <c r="WLT71" s="73"/>
      <c r="WLU71" s="73"/>
      <c r="WLV71" s="73"/>
      <c r="WLW71" s="73"/>
      <c r="WLX71" s="73"/>
      <c r="WLY71" s="73"/>
      <c r="WLZ71" s="73"/>
      <c r="WMA71" s="73"/>
      <c r="WMB71" s="73"/>
      <c r="WMC71" s="73"/>
      <c r="WMD71" s="73"/>
      <c r="WME71" s="73"/>
      <c r="WMF71" s="73"/>
      <c r="WMG71" s="73"/>
      <c r="WMH71" s="73"/>
      <c r="WMI71" s="73"/>
      <c r="WMJ71" s="73"/>
      <c r="WMK71" s="73"/>
      <c r="WML71" s="73"/>
      <c r="WMM71" s="73"/>
      <c r="WMN71" s="73"/>
      <c r="WMO71" s="73"/>
      <c r="WMP71" s="73"/>
      <c r="WMQ71" s="73"/>
      <c r="WMR71" s="73"/>
      <c r="WMS71" s="73"/>
      <c r="WMT71" s="73"/>
      <c r="WMU71" s="73"/>
      <c r="WMV71" s="73"/>
      <c r="WMW71" s="73"/>
      <c r="WMX71" s="73"/>
      <c r="WMY71" s="73"/>
      <c r="WMZ71" s="73"/>
      <c r="WNA71" s="73"/>
      <c r="WNB71" s="73"/>
      <c r="WNC71" s="73"/>
      <c r="WND71" s="73"/>
      <c r="WNE71" s="73"/>
      <c r="WNF71" s="73"/>
      <c r="WNG71" s="73"/>
      <c r="WNH71" s="73"/>
      <c r="WNI71" s="73"/>
      <c r="WNJ71" s="73"/>
      <c r="WNK71" s="73"/>
      <c r="WNL71" s="73"/>
      <c r="WNM71" s="73"/>
      <c r="WNN71" s="73"/>
      <c r="WNO71" s="73"/>
      <c r="WNP71" s="73"/>
      <c r="WNQ71" s="73"/>
      <c r="WNR71" s="73"/>
      <c r="WNS71" s="73"/>
      <c r="WNT71" s="73"/>
      <c r="WNU71" s="73"/>
      <c r="WNV71" s="73"/>
      <c r="WNW71" s="73"/>
      <c r="WNX71" s="73"/>
      <c r="WNY71" s="73"/>
      <c r="WNZ71" s="73"/>
      <c r="WOA71" s="73"/>
      <c r="WOB71" s="73"/>
      <c r="WOC71" s="73"/>
      <c r="WOD71" s="73"/>
      <c r="WOE71" s="73"/>
      <c r="WOF71" s="73"/>
      <c r="WOG71" s="73"/>
      <c r="WOH71" s="73"/>
      <c r="WOI71" s="73"/>
      <c r="WOJ71" s="73"/>
      <c r="WOK71" s="73"/>
      <c r="WOL71" s="73"/>
      <c r="WOM71" s="73"/>
      <c r="WON71" s="73"/>
      <c r="WOO71" s="73"/>
      <c r="WOP71" s="73"/>
      <c r="WOQ71" s="73"/>
      <c r="WOR71" s="73"/>
      <c r="WOS71" s="73"/>
      <c r="WOT71" s="73"/>
      <c r="WOU71" s="73"/>
      <c r="WOV71" s="73"/>
      <c r="WOW71" s="73"/>
      <c r="WOX71" s="73"/>
      <c r="WOY71" s="73"/>
      <c r="WOZ71" s="73"/>
      <c r="WPA71" s="73"/>
      <c r="WPB71" s="73"/>
      <c r="WPC71" s="73"/>
      <c r="WPD71" s="73"/>
      <c r="WPE71" s="73"/>
      <c r="WPF71" s="73"/>
      <c r="WPG71" s="73"/>
      <c r="WPH71" s="73"/>
      <c r="WPI71" s="73"/>
      <c r="WPJ71" s="73"/>
      <c r="WPK71" s="73"/>
      <c r="WPL71" s="73"/>
      <c r="WPM71" s="73"/>
      <c r="WPN71" s="73"/>
      <c r="WPO71" s="73"/>
      <c r="WPP71" s="73"/>
      <c r="WPQ71" s="73"/>
      <c r="WPR71" s="73"/>
      <c r="WPS71" s="73"/>
      <c r="WPT71" s="73"/>
      <c r="WPU71" s="73"/>
      <c r="WPV71" s="73"/>
      <c r="WPW71" s="73"/>
      <c r="WPX71" s="73"/>
      <c r="WPY71" s="73"/>
      <c r="WPZ71" s="73"/>
      <c r="WQA71" s="73"/>
      <c r="WQB71" s="73"/>
      <c r="WQC71" s="73"/>
      <c r="WQD71" s="73"/>
      <c r="WQE71" s="73"/>
      <c r="WQF71" s="73"/>
      <c r="WQG71" s="73"/>
      <c r="WQH71" s="73"/>
      <c r="WQI71" s="73"/>
      <c r="WQJ71" s="73"/>
      <c r="WQK71" s="73"/>
      <c r="WQL71" s="73"/>
      <c r="WQM71" s="73"/>
      <c r="WQN71" s="73"/>
      <c r="WQO71" s="73"/>
      <c r="WQP71" s="73"/>
      <c r="WQQ71" s="73"/>
      <c r="WQR71" s="73"/>
      <c r="WQS71" s="73"/>
      <c r="WQT71" s="73"/>
      <c r="WQU71" s="73"/>
      <c r="WQV71" s="73"/>
      <c r="WQW71" s="73"/>
      <c r="WQX71" s="73"/>
      <c r="WQY71" s="73"/>
      <c r="WQZ71" s="73"/>
      <c r="WRA71" s="73"/>
      <c r="WRB71" s="73"/>
      <c r="WRC71" s="73"/>
      <c r="WRD71" s="73"/>
      <c r="WRE71" s="73"/>
      <c r="WRF71" s="73"/>
      <c r="WRG71" s="73"/>
      <c r="WRH71" s="73"/>
      <c r="WRI71" s="73"/>
      <c r="WRJ71" s="73"/>
      <c r="WRK71" s="73"/>
      <c r="WRL71" s="73"/>
      <c r="WRM71" s="73"/>
      <c r="WRN71" s="73"/>
      <c r="WRO71" s="73"/>
      <c r="WRP71" s="73"/>
      <c r="WRQ71" s="73"/>
      <c r="WRR71" s="73"/>
      <c r="WRS71" s="73"/>
      <c r="WRT71" s="73"/>
      <c r="WRU71" s="73"/>
      <c r="WRV71" s="73"/>
      <c r="WRW71" s="73"/>
      <c r="WRX71" s="73"/>
      <c r="WRY71" s="73"/>
      <c r="WRZ71" s="73"/>
      <c r="WSA71" s="73"/>
      <c r="WSB71" s="73"/>
      <c r="WSC71" s="73"/>
      <c r="WSD71" s="73"/>
      <c r="WSE71" s="73"/>
      <c r="WSF71" s="73"/>
      <c r="WSG71" s="73"/>
      <c r="WSH71" s="73"/>
      <c r="WSI71" s="73"/>
      <c r="WSJ71" s="73"/>
      <c r="WSK71" s="73"/>
      <c r="WSL71" s="73"/>
      <c r="WSM71" s="73"/>
      <c r="WSN71" s="73"/>
      <c r="WSO71" s="73"/>
      <c r="WSP71" s="73"/>
      <c r="WSQ71" s="73"/>
      <c r="WSR71" s="73"/>
      <c r="WSS71" s="73"/>
      <c r="WST71" s="73"/>
      <c r="WSU71" s="73"/>
      <c r="WSV71" s="73"/>
      <c r="WSW71" s="73"/>
      <c r="WSX71" s="73"/>
      <c r="WSY71" s="73"/>
      <c r="WSZ71" s="73"/>
      <c r="WTA71" s="73"/>
      <c r="WTB71" s="73"/>
      <c r="WTC71" s="73"/>
      <c r="WTD71" s="73"/>
      <c r="WTE71" s="73"/>
      <c r="WTF71" s="73"/>
      <c r="WTG71" s="73"/>
      <c r="WTH71" s="73"/>
      <c r="WTI71" s="73"/>
      <c r="WTJ71" s="73"/>
      <c r="WTK71" s="73"/>
      <c r="WTL71" s="73"/>
      <c r="WTM71" s="73"/>
      <c r="WTN71" s="73"/>
      <c r="WTO71" s="73"/>
      <c r="WTP71" s="73"/>
      <c r="WTQ71" s="73"/>
      <c r="WTR71" s="73"/>
      <c r="WTS71" s="73"/>
      <c r="WTT71" s="73"/>
      <c r="WTU71" s="73"/>
      <c r="WTV71" s="73"/>
      <c r="WTW71" s="73"/>
      <c r="WTX71" s="73"/>
      <c r="WTY71" s="73"/>
      <c r="WTZ71" s="73"/>
      <c r="WUA71" s="73"/>
      <c r="WUB71" s="73"/>
      <c r="WUC71" s="73"/>
      <c r="WUD71" s="73"/>
      <c r="WUE71" s="73"/>
      <c r="WUF71" s="73"/>
      <c r="WUG71" s="73"/>
      <c r="WUH71" s="73"/>
      <c r="WUI71" s="73"/>
      <c r="WUJ71" s="73"/>
      <c r="WUK71" s="73"/>
      <c r="WUL71" s="73"/>
      <c r="WUM71" s="73"/>
      <c r="WUN71" s="73"/>
      <c r="WUO71" s="73"/>
      <c r="WUP71" s="73"/>
      <c r="WUQ71" s="73"/>
      <c r="WUR71" s="73"/>
      <c r="WUS71" s="73"/>
      <c r="WUT71" s="73"/>
      <c r="WUU71" s="73"/>
      <c r="WUV71" s="73"/>
      <c r="WUW71" s="73"/>
      <c r="WUX71" s="73"/>
      <c r="WUY71" s="73"/>
      <c r="WUZ71" s="73"/>
      <c r="WVA71" s="73"/>
      <c r="WVB71" s="73"/>
      <c r="WVC71" s="73"/>
      <c r="WVD71" s="73"/>
      <c r="WVE71" s="73"/>
      <c r="WVF71" s="73"/>
      <c r="WVG71" s="73"/>
      <c r="WVH71" s="73"/>
      <c r="WVI71" s="73"/>
      <c r="WVJ71" s="73"/>
      <c r="WVK71" s="73"/>
      <c r="WVL71" s="73"/>
      <c r="WVM71" s="73"/>
      <c r="WVN71" s="73"/>
      <c r="WVO71" s="73"/>
      <c r="WVP71" s="73"/>
      <c r="WVQ71" s="73"/>
      <c r="WVR71" s="73"/>
      <c r="WVS71" s="73"/>
      <c r="WVT71" s="73"/>
      <c r="WVU71" s="73"/>
      <c r="WVV71" s="73"/>
      <c r="WVW71" s="73"/>
      <c r="WVX71" s="73"/>
      <c r="WVY71" s="73"/>
      <c r="WVZ71" s="73"/>
      <c r="WWA71" s="73"/>
      <c r="WWB71" s="73"/>
      <c r="WWC71" s="73"/>
      <c r="WWD71" s="73"/>
      <c r="WWE71" s="73"/>
      <c r="WWF71" s="73"/>
      <c r="WWG71" s="73"/>
      <c r="WWH71" s="73"/>
      <c r="WWI71" s="73"/>
      <c r="WWJ71" s="73"/>
      <c r="WWK71" s="73"/>
      <c r="WWL71" s="73"/>
      <c r="WWM71" s="73"/>
      <c r="WWN71" s="73"/>
      <c r="WWO71" s="73"/>
      <c r="WWP71" s="73"/>
      <c r="WWQ71" s="73"/>
      <c r="WWR71" s="73"/>
      <c r="WWS71" s="73"/>
      <c r="WWT71" s="73"/>
      <c r="WWU71" s="73"/>
      <c r="WWV71" s="73"/>
      <c r="WWW71" s="73"/>
      <c r="WWX71" s="73"/>
      <c r="WWY71" s="73"/>
      <c r="WWZ71" s="73"/>
      <c r="WXA71" s="73"/>
      <c r="WXB71" s="73"/>
      <c r="WXC71" s="73"/>
      <c r="WXD71" s="73"/>
      <c r="WXE71" s="73"/>
      <c r="WXF71" s="73"/>
      <c r="WXG71" s="73"/>
      <c r="WXH71" s="73"/>
      <c r="WXI71" s="73"/>
      <c r="WXJ71" s="73"/>
      <c r="WXK71" s="73"/>
      <c r="WXL71" s="73"/>
      <c r="WXM71" s="73"/>
      <c r="WXN71" s="73"/>
      <c r="WXO71" s="73"/>
      <c r="WXP71" s="73"/>
      <c r="WXQ71" s="73"/>
      <c r="WXR71" s="73"/>
      <c r="WXS71" s="73"/>
      <c r="WXT71" s="73"/>
      <c r="WXU71" s="73"/>
      <c r="WXV71" s="73"/>
      <c r="WXW71" s="73"/>
      <c r="WXX71" s="73"/>
      <c r="WXY71" s="73"/>
      <c r="WXZ71" s="73"/>
      <c r="WYA71" s="73"/>
      <c r="WYB71" s="73"/>
      <c r="WYC71" s="73"/>
      <c r="WYD71" s="73"/>
      <c r="WYE71" s="73"/>
      <c r="WYF71" s="73"/>
      <c r="WYG71" s="73"/>
      <c r="WYH71" s="73"/>
      <c r="WYI71" s="73"/>
      <c r="WYJ71" s="73"/>
      <c r="WYK71" s="73"/>
      <c r="WYL71" s="73"/>
      <c r="WYM71" s="73"/>
      <c r="WYN71" s="73"/>
      <c r="WYO71" s="73"/>
      <c r="WYP71" s="73"/>
      <c r="WYQ71" s="73"/>
      <c r="WYR71" s="73"/>
      <c r="WYS71" s="73"/>
      <c r="WYT71" s="73"/>
      <c r="WYU71" s="73"/>
      <c r="WYV71" s="73"/>
      <c r="WYW71" s="73"/>
      <c r="WYX71" s="73"/>
      <c r="WYY71" s="73"/>
      <c r="WYZ71" s="73"/>
      <c r="WZA71" s="73"/>
      <c r="WZB71" s="73"/>
      <c r="WZC71" s="73"/>
      <c r="WZD71" s="73"/>
      <c r="WZE71" s="73"/>
      <c r="WZF71" s="73"/>
      <c r="WZG71" s="73"/>
      <c r="WZH71" s="73"/>
      <c r="WZI71" s="73"/>
      <c r="WZJ71" s="73"/>
      <c r="WZK71" s="73"/>
      <c r="WZL71" s="73"/>
      <c r="WZM71" s="73"/>
      <c r="WZN71" s="73"/>
      <c r="WZO71" s="73"/>
      <c r="WZP71" s="73"/>
      <c r="WZQ71" s="73"/>
      <c r="WZR71" s="73"/>
      <c r="WZS71" s="73"/>
      <c r="WZT71" s="73"/>
      <c r="WZU71" s="73"/>
      <c r="WZV71" s="73"/>
      <c r="WZW71" s="73"/>
      <c r="WZX71" s="73"/>
      <c r="WZY71" s="73"/>
      <c r="WZZ71" s="73"/>
      <c r="XAA71" s="73"/>
      <c r="XAB71" s="73"/>
      <c r="XAC71" s="73"/>
      <c r="XAD71" s="73"/>
      <c r="XAE71" s="73"/>
      <c r="XAF71" s="73"/>
      <c r="XAG71" s="73"/>
      <c r="XAH71" s="73"/>
      <c r="XAI71" s="73"/>
      <c r="XAJ71" s="73"/>
      <c r="XAK71" s="73"/>
      <c r="XAL71" s="73"/>
      <c r="XAM71" s="73"/>
      <c r="XAN71" s="73"/>
      <c r="XAO71" s="73"/>
      <c r="XAP71" s="73"/>
      <c r="XAQ71" s="73"/>
      <c r="XAR71" s="73"/>
      <c r="XAS71" s="73"/>
      <c r="XAT71" s="73"/>
      <c r="XAU71" s="73"/>
      <c r="XAV71" s="73"/>
      <c r="XAW71" s="73"/>
      <c r="XAX71" s="73"/>
      <c r="XAY71" s="73"/>
      <c r="XAZ71" s="73"/>
      <c r="XBA71" s="73"/>
      <c r="XBB71" s="73"/>
      <c r="XBC71" s="73"/>
      <c r="XBD71" s="73"/>
      <c r="XBE71" s="73"/>
      <c r="XBF71" s="73"/>
      <c r="XBG71" s="73"/>
      <c r="XBH71" s="73"/>
      <c r="XBI71" s="73"/>
      <c r="XBJ71" s="73"/>
      <c r="XBK71" s="73"/>
      <c r="XBL71" s="73"/>
      <c r="XBM71" s="73"/>
      <c r="XBN71" s="73"/>
      <c r="XBO71" s="73"/>
      <c r="XBP71" s="73"/>
      <c r="XBQ71" s="73"/>
      <c r="XBR71" s="73"/>
      <c r="XBS71" s="73"/>
      <c r="XBT71" s="73"/>
      <c r="XBU71" s="73"/>
      <c r="XBV71" s="73"/>
      <c r="XBW71" s="73"/>
      <c r="XBX71" s="73"/>
      <c r="XBY71" s="73"/>
      <c r="XBZ71" s="73"/>
      <c r="XCA71" s="73"/>
      <c r="XCB71" s="73"/>
      <c r="XCC71" s="73"/>
      <c r="XCD71" s="73"/>
      <c r="XCE71" s="73"/>
      <c r="XCF71" s="73"/>
      <c r="XCG71" s="73"/>
      <c r="XCH71" s="73"/>
      <c r="XCI71" s="73"/>
      <c r="XCJ71" s="73"/>
      <c r="XCK71" s="73"/>
      <c r="XCL71" s="73"/>
      <c r="XCM71" s="73"/>
      <c r="XCN71" s="73"/>
      <c r="XCO71" s="73"/>
      <c r="XCP71" s="73"/>
      <c r="XCQ71" s="73"/>
      <c r="XCR71" s="73"/>
      <c r="XCS71" s="73"/>
      <c r="XCT71" s="73"/>
      <c r="XCU71" s="73"/>
      <c r="XCV71" s="73"/>
      <c r="XCW71" s="73"/>
      <c r="XCX71" s="73"/>
      <c r="XCY71" s="73"/>
      <c r="XCZ71" s="73"/>
      <c r="XDA71" s="73"/>
      <c r="XDB71" s="73"/>
      <c r="XDC71" s="73"/>
      <c r="XDD71" s="73"/>
      <c r="XDE71" s="73"/>
      <c r="XDF71" s="73"/>
      <c r="XDG71" s="73"/>
      <c r="XDH71" s="73"/>
      <c r="XDI71" s="73"/>
      <c r="XDJ71" s="73"/>
      <c r="XDK71" s="73"/>
      <c r="XDL71" s="73"/>
      <c r="XDM71" s="73"/>
      <c r="XDN71" s="73"/>
      <c r="XDO71" s="73"/>
      <c r="XDP71" s="73"/>
      <c r="XDQ71" s="73"/>
      <c r="XDR71" s="73"/>
      <c r="XDS71" s="73"/>
      <c r="XDT71" s="73"/>
      <c r="XDU71" s="73"/>
      <c r="XDV71" s="73"/>
      <c r="XDW71" s="73"/>
      <c r="XDX71" s="73"/>
      <c r="XDY71" s="73"/>
      <c r="XDZ71" s="73"/>
      <c r="XEA71" s="73"/>
      <c r="XEB71" s="73"/>
      <c r="XEC71" s="73"/>
      <c r="XED71" s="73"/>
      <c r="XEE71" s="73"/>
      <c r="XEF71" s="73"/>
      <c r="XEG71" s="73"/>
      <c r="XEH71" s="73"/>
      <c r="XEI71" s="73"/>
      <c r="XEJ71" s="73"/>
      <c r="XEK71" s="73"/>
    </row>
    <row r="72" spans="1:16365" s="74" customFormat="1" ht="15.75" thickBot="1" x14ac:dyDescent="0.3">
      <c r="A72" s="73"/>
      <c r="E72" s="80"/>
      <c r="F72" s="80"/>
      <c r="G72" s="8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</row>
    <row r="73" spans="1:16365" s="74" customFormat="1" x14ac:dyDescent="0.25">
      <c r="A73" s="73"/>
      <c r="B73" s="3"/>
      <c r="C73" s="72"/>
      <c r="D73" s="73"/>
      <c r="E73" s="114" t="s">
        <v>117</v>
      </c>
      <c r="F73" s="115" t="s">
        <v>118</v>
      </c>
      <c r="G73" s="58"/>
      <c r="H73" s="69">
        <f>-SUMIF($F:$F,"WCL",H:H)</f>
        <v>0</v>
      </c>
      <c r="I73" s="69">
        <f>-SUMIF($F:$F,"WCL",I:I)</f>
        <v>0</v>
      </c>
      <c r="J73" s="69">
        <f t="shared" ref="J73:AQ73" si="41">-SUMIF($F:$F,"WCL",J:J)</f>
        <v>0</v>
      </c>
      <c r="K73" s="69">
        <f t="shared" si="41"/>
        <v>0</v>
      </c>
      <c r="L73" s="69">
        <f t="shared" si="41"/>
        <v>0</v>
      </c>
      <c r="M73" s="69">
        <f t="shared" si="41"/>
        <v>0</v>
      </c>
      <c r="N73" s="69">
        <f t="shared" si="41"/>
        <v>0</v>
      </c>
      <c r="O73" s="69">
        <f t="shared" si="41"/>
        <v>0</v>
      </c>
      <c r="P73" s="69">
        <f t="shared" si="41"/>
        <v>0</v>
      </c>
      <c r="Q73" s="69">
        <f t="shared" si="41"/>
        <v>0</v>
      </c>
      <c r="R73" s="69">
        <f t="shared" si="41"/>
        <v>0</v>
      </c>
      <c r="S73" s="69">
        <f t="shared" si="41"/>
        <v>0</v>
      </c>
      <c r="T73" s="69">
        <f t="shared" si="41"/>
        <v>0</v>
      </c>
      <c r="U73" s="69">
        <f t="shared" si="41"/>
        <v>0</v>
      </c>
      <c r="V73" s="69">
        <f t="shared" si="41"/>
        <v>0</v>
      </c>
      <c r="W73" s="69">
        <f t="shared" si="41"/>
        <v>0</v>
      </c>
      <c r="X73" s="69">
        <f t="shared" si="41"/>
        <v>0</v>
      </c>
      <c r="Y73" s="69">
        <f t="shared" si="41"/>
        <v>0</v>
      </c>
      <c r="Z73" s="69">
        <f t="shared" si="41"/>
        <v>0</v>
      </c>
      <c r="AA73" s="69">
        <f t="shared" si="41"/>
        <v>0</v>
      </c>
      <c r="AB73" s="69">
        <f t="shared" si="41"/>
        <v>0</v>
      </c>
      <c r="AC73" s="69">
        <f t="shared" si="41"/>
        <v>0</v>
      </c>
      <c r="AD73" s="69">
        <f t="shared" si="41"/>
        <v>0</v>
      </c>
      <c r="AE73" s="69">
        <f t="shared" si="41"/>
        <v>0</v>
      </c>
      <c r="AF73" s="69">
        <f t="shared" si="41"/>
        <v>0</v>
      </c>
      <c r="AG73" s="69">
        <f t="shared" si="41"/>
        <v>0</v>
      </c>
      <c r="AH73" s="69">
        <f t="shared" si="41"/>
        <v>0</v>
      </c>
      <c r="AI73" s="69">
        <f t="shared" si="41"/>
        <v>0</v>
      </c>
      <c r="AJ73" s="69">
        <f t="shared" si="41"/>
        <v>0</v>
      </c>
      <c r="AK73" s="69">
        <f t="shared" si="41"/>
        <v>0</v>
      </c>
      <c r="AL73" s="69">
        <f t="shared" si="41"/>
        <v>0</v>
      </c>
      <c r="AM73" s="69">
        <f t="shared" si="41"/>
        <v>0</v>
      </c>
      <c r="AN73" s="69">
        <f t="shared" si="41"/>
        <v>0</v>
      </c>
      <c r="AO73" s="69">
        <f t="shared" si="41"/>
        <v>0</v>
      </c>
      <c r="AP73" s="69">
        <f t="shared" si="41"/>
        <v>0</v>
      </c>
      <c r="AQ73" s="69">
        <f t="shared" si="41"/>
        <v>0</v>
      </c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  <c r="FC73" s="73"/>
      <c r="FD73" s="73"/>
      <c r="FE73" s="73"/>
      <c r="FF73" s="73"/>
      <c r="FG73" s="73"/>
      <c r="FH73" s="73"/>
      <c r="FI73" s="73"/>
      <c r="FJ73" s="73"/>
      <c r="FK73" s="73"/>
      <c r="FL73" s="73"/>
      <c r="FM73" s="73"/>
      <c r="FN73" s="73"/>
      <c r="FO73" s="73"/>
      <c r="FP73" s="73"/>
      <c r="FQ73" s="73"/>
      <c r="FR73" s="73"/>
      <c r="FS73" s="73"/>
      <c r="FT73" s="73"/>
      <c r="FU73" s="73"/>
      <c r="FV73" s="73"/>
      <c r="FW73" s="73"/>
      <c r="FX73" s="73"/>
      <c r="FY73" s="73"/>
      <c r="FZ73" s="73"/>
      <c r="GA73" s="73"/>
      <c r="GB73" s="73"/>
      <c r="GC73" s="73"/>
      <c r="GD73" s="73"/>
      <c r="GE73" s="73"/>
      <c r="GF73" s="73"/>
      <c r="GG73" s="73"/>
      <c r="GH73" s="73"/>
      <c r="GI73" s="73"/>
      <c r="GJ73" s="73"/>
      <c r="GK73" s="73"/>
      <c r="GL73" s="73"/>
      <c r="GM73" s="73"/>
      <c r="GN73" s="73"/>
      <c r="GO73" s="73"/>
      <c r="GP73" s="73"/>
      <c r="GQ73" s="73"/>
      <c r="GR73" s="73"/>
      <c r="GS73" s="73"/>
      <c r="GT73" s="73"/>
      <c r="GU73" s="73"/>
      <c r="GV73" s="73"/>
      <c r="GW73" s="73"/>
      <c r="GX73" s="73"/>
      <c r="GY73" s="73"/>
      <c r="GZ73" s="73"/>
      <c r="HA73" s="73"/>
      <c r="HB73" s="73"/>
      <c r="HC73" s="73"/>
      <c r="HD73" s="73"/>
      <c r="HE73" s="73"/>
      <c r="HF73" s="73"/>
      <c r="HG73" s="73"/>
      <c r="HH73" s="73"/>
      <c r="HI73" s="73"/>
      <c r="HJ73" s="73"/>
      <c r="HK73" s="73"/>
      <c r="HL73" s="73"/>
      <c r="HM73" s="73"/>
      <c r="HN73" s="73"/>
      <c r="HO73" s="73"/>
      <c r="HP73" s="73"/>
      <c r="HQ73" s="73"/>
      <c r="HR73" s="73"/>
      <c r="HS73" s="73"/>
      <c r="HT73" s="73"/>
      <c r="HU73" s="73"/>
      <c r="HV73" s="73"/>
      <c r="HW73" s="73"/>
      <c r="HX73" s="73"/>
      <c r="HY73" s="73"/>
      <c r="HZ73" s="73"/>
      <c r="IA73" s="73"/>
      <c r="IB73" s="73"/>
      <c r="IC73" s="73"/>
      <c r="ID73" s="73"/>
      <c r="IE73" s="73"/>
      <c r="IF73" s="73"/>
      <c r="IG73" s="73"/>
      <c r="IH73" s="73"/>
      <c r="II73" s="73"/>
      <c r="IJ73" s="73"/>
      <c r="IK73" s="73"/>
      <c r="IL73" s="73"/>
      <c r="IM73" s="73"/>
      <c r="IN73" s="73"/>
      <c r="IO73" s="73"/>
      <c r="IP73" s="73"/>
      <c r="IQ73" s="73"/>
      <c r="IR73" s="73"/>
      <c r="IS73" s="73"/>
      <c r="IT73" s="73"/>
      <c r="IU73" s="73"/>
      <c r="IV73" s="73"/>
      <c r="IW73" s="73"/>
      <c r="IX73" s="73"/>
      <c r="IY73" s="73"/>
      <c r="IZ73" s="73"/>
      <c r="JA73" s="73"/>
      <c r="JB73" s="73"/>
      <c r="JC73" s="73"/>
      <c r="JD73" s="73"/>
      <c r="JE73" s="73"/>
      <c r="JF73" s="73"/>
      <c r="JG73" s="73"/>
      <c r="JH73" s="73"/>
      <c r="JI73" s="73"/>
      <c r="JJ73" s="73"/>
      <c r="JK73" s="73"/>
      <c r="JL73" s="73"/>
      <c r="JM73" s="73"/>
      <c r="JN73" s="73"/>
      <c r="JO73" s="73"/>
      <c r="JP73" s="73"/>
      <c r="JQ73" s="73"/>
      <c r="JR73" s="73"/>
      <c r="JS73" s="73"/>
      <c r="JT73" s="73"/>
      <c r="JU73" s="73"/>
      <c r="JV73" s="73"/>
      <c r="JW73" s="73"/>
      <c r="JX73" s="73"/>
      <c r="JY73" s="73"/>
      <c r="JZ73" s="73"/>
      <c r="KA73" s="73"/>
      <c r="KB73" s="73"/>
      <c r="KC73" s="73"/>
      <c r="KD73" s="73"/>
      <c r="KE73" s="73"/>
      <c r="KF73" s="73"/>
      <c r="KG73" s="73"/>
      <c r="KH73" s="73"/>
      <c r="KI73" s="73"/>
      <c r="KJ73" s="73"/>
      <c r="KK73" s="73"/>
      <c r="KL73" s="73"/>
      <c r="KM73" s="73"/>
      <c r="KN73" s="73"/>
      <c r="KO73" s="73"/>
      <c r="KP73" s="73"/>
      <c r="KQ73" s="73"/>
      <c r="KR73" s="73"/>
      <c r="KS73" s="73"/>
      <c r="KT73" s="73"/>
      <c r="KU73" s="73"/>
      <c r="KV73" s="73"/>
      <c r="KW73" s="73"/>
      <c r="KX73" s="73"/>
      <c r="KY73" s="73"/>
      <c r="KZ73" s="73"/>
      <c r="LA73" s="73"/>
      <c r="LB73" s="73"/>
      <c r="LC73" s="73"/>
      <c r="LD73" s="73"/>
      <c r="LE73" s="73"/>
      <c r="LF73" s="73"/>
      <c r="LG73" s="73"/>
      <c r="LH73" s="73"/>
      <c r="LI73" s="73"/>
      <c r="LJ73" s="73"/>
      <c r="LK73" s="73"/>
      <c r="LL73" s="73"/>
      <c r="LM73" s="73"/>
      <c r="LN73" s="73"/>
      <c r="LO73" s="73"/>
      <c r="LP73" s="73"/>
      <c r="LQ73" s="73"/>
      <c r="LR73" s="73"/>
      <c r="LS73" s="73"/>
      <c r="LT73" s="73"/>
      <c r="LU73" s="73"/>
      <c r="LV73" s="73"/>
      <c r="LW73" s="73"/>
      <c r="LX73" s="73"/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  <c r="OF73" s="73"/>
      <c r="OG73" s="73"/>
      <c r="OH73" s="73"/>
      <c r="OI73" s="73"/>
      <c r="OJ73" s="73"/>
      <c r="OK73" s="73"/>
      <c r="OL73" s="73"/>
      <c r="OM73" s="73"/>
      <c r="ON73" s="73"/>
      <c r="OO73" s="73"/>
      <c r="OP73" s="73"/>
      <c r="OQ73" s="73"/>
      <c r="OR73" s="73"/>
      <c r="OS73" s="73"/>
      <c r="OT73" s="73"/>
      <c r="OU73" s="73"/>
      <c r="OV73" s="73"/>
      <c r="OW73" s="73"/>
      <c r="OX73" s="73"/>
      <c r="OY73" s="73"/>
      <c r="OZ73" s="73"/>
      <c r="PA73" s="73"/>
      <c r="PB73" s="73"/>
      <c r="PC73" s="73"/>
      <c r="PD73" s="73"/>
      <c r="PE73" s="73"/>
      <c r="PF73" s="73"/>
      <c r="PG73" s="73"/>
      <c r="PH73" s="73"/>
      <c r="PI73" s="73"/>
      <c r="PJ73" s="73"/>
      <c r="PK73" s="73"/>
      <c r="PL73" s="73"/>
      <c r="PM73" s="73"/>
      <c r="PN73" s="73"/>
      <c r="PO73" s="73"/>
      <c r="PP73" s="73"/>
      <c r="PQ73" s="73"/>
      <c r="PR73" s="73"/>
      <c r="PS73" s="73"/>
      <c r="PT73" s="73"/>
      <c r="PU73" s="73"/>
      <c r="PV73" s="73"/>
      <c r="PW73" s="73"/>
      <c r="PX73" s="73"/>
      <c r="PY73" s="73"/>
      <c r="PZ73" s="73"/>
      <c r="QA73" s="73"/>
      <c r="QB73" s="73"/>
      <c r="QC73" s="73"/>
      <c r="QD73" s="73"/>
      <c r="QE73" s="73"/>
      <c r="QF73" s="73"/>
      <c r="QG73" s="73"/>
      <c r="QH73" s="73"/>
      <c r="QI73" s="73"/>
      <c r="QJ73" s="73"/>
      <c r="QK73" s="73"/>
      <c r="QL73" s="73"/>
      <c r="QM73" s="73"/>
      <c r="QN73" s="73"/>
      <c r="QO73" s="73"/>
      <c r="QP73" s="73"/>
      <c r="QQ73" s="73"/>
      <c r="QR73" s="73"/>
      <c r="QS73" s="73"/>
      <c r="QT73" s="73"/>
      <c r="QU73" s="73"/>
      <c r="QV73" s="73"/>
      <c r="QW73" s="73"/>
      <c r="QX73" s="73"/>
      <c r="QY73" s="73"/>
      <c r="QZ73" s="73"/>
      <c r="RA73" s="73"/>
      <c r="RB73" s="73"/>
      <c r="RC73" s="73"/>
      <c r="RD73" s="73"/>
      <c r="RE73" s="73"/>
      <c r="RF73" s="73"/>
      <c r="RG73" s="73"/>
      <c r="RH73" s="73"/>
      <c r="RI73" s="73"/>
      <c r="RJ73" s="73"/>
      <c r="RK73" s="73"/>
      <c r="RL73" s="73"/>
      <c r="RM73" s="73"/>
      <c r="RN73" s="73"/>
      <c r="RO73" s="73"/>
      <c r="RP73" s="73"/>
      <c r="RQ73" s="73"/>
      <c r="RR73" s="73"/>
      <c r="RS73" s="73"/>
      <c r="RT73" s="73"/>
      <c r="RU73" s="73"/>
      <c r="RV73" s="73"/>
      <c r="RW73" s="73"/>
      <c r="RX73" s="73"/>
      <c r="RY73" s="73"/>
      <c r="RZ73" s="73"/>
      <c r="SA73" s="73"/>
      <c r="SB73" s="73"/>
      <c r="SC73" s="73"/>
      <c r="SD73" s="73"/>
      <c r="SE73" s="73"/>
      <c r="SF73" s="73"/>
      <c r="SG73" s="73"/>
      <c r="SH73" s="73"/>
      <c r="SI73" s="73"/>
      <c r="SJ73" s="73"/>
      <c r="SK73" s="73"/>
      <c r="SL73" s="73"/>
      <c r="SM73" s="73"/>
      <c r="SN73" s="73"/>
      <c r="SO73" s="73"/>
      <c r="SP73" s="73"/>
      <c r="SQ73" s="73"/>
      <c r="SR73" s="73"/>
      <c r="SS73" s="73"/>
      <c r="ST73" s="73"/>
      <c r="SU73" s="73"/>
      <c r="SV73" s="73"/>
      <c r="SW73" s="73"/>
      <c r="SX73" s="73"/>
      <c r="SY73" s="73"/>
      <c r="SZ73" s="73"/>
      <c r="TA73" s="73"/>
      <c r="TB73" s="73"/>
      <c r="TC73" s="73"/>
      <c r="TD73" s="73"/>
      <c r="TE73" s="73"/>
      <c r="TF73" s="73"/>
      <c r="TG73" s="73"/>
      <c r="TH73" s="73"/>
      <c r="TI73" s="73"/>
      <c r="TJ73" s="73"/>
      <c r="TK73" s="73"/>
      <c r="TL73" s="73"/>
      <c r="TM73" s="73"/>
      <c r="TN73" s="73"/>
      <c r="TO73" s="73"/>
      <c r="TP73" s="73"/>
      <c r="TQ73" s="73"/>
      <c r="TR73" s="73"/>
      <c r="TS73" s="73"/>
      <c r="TT73" s="73"/>
      <c r="TU73" s="73"/>
      <c r="TV73" s="73"/>
      <c r="TW73" s="73"/>
      <c r="TX73" s="73"/>
      <c r="TY73" s="73"/>
      <c r="TZ73" s="73"/>
      <c r="UA73" s="73"/>
      <c r="UB73" s="73"/>
      <c r="UC73" s="73"/>
      <c r="UD73" s="73"/>
      <c r="UE73" s="73"/>
      <c r="UF73" s="73"/>
      <c r="UG73" s="73"/>
      <c r="UH73" s="73"/>
      <c r="UI73" s="73"/>
      <c r="UJ73" s="73"/>
      <c r="UK73" s="73"/>
      <c r="UL73" s="73"/>
      <c r="UM73" s="73"/>
      <c r="UN73" s="73"/>
      <c r="UO73" s="73"/>
      <c r="UP73" s="73"/>
      <c r="UQ73" s="73"/>
      <c r="UR73" s="73"/>
      <c r="US73" s="73"/>
      <c r="UT73" s="73"/>
      <c r="UU73" s="73"/>
      <c r="UV73" s="73"/>
      <c r="UW73" s="73"/>
      <c r="UX73" s="73"/>
      <c r="UY73" s="73"/>
      <c r="UZ73" s="73"/>
      <c r="VA73" s="73"/>
      <c r="VB73" s="73"/>
      <c r="VC73" s="73"/>
      <c r="VD73" s="73"/>
      <c r="VE73" s="73"/>
      <c r="VF73" s="73"/>
      <c r="VG73" s="73"/>
      <c r="VH73" s="73"/>
      <c r="VI73" s="73"/>
      <c r="VJ73" s="73"/>
      <c r="VK73" s="73"/>
      <c r="VL73" s="73"/>
      <c r="VM73" s="73"/>
      <c r="VN73" s="73"/>
      <c r="VO73" s="73"/>
      <c r="VP73" s="73"/>
      <c r="VQ73" s="73"/>
      <c r="VR73" s="73"/>
      <c r="VS73" s="73"/>
      <c r="VT73" s="73"/>
      <c r="VU73" s="73"/>
      <c r="VV73" s="73"/>
      <c r="VW73" s="73"/>
      <c r="VX73" s="73"/>
      <c r="VY73" s="73"/>
      <c r="VZ73" s="73"/>
      <c r="WA73" s="73"/>
      <c r="WB73" s="73"/>
      <c r="WC73" s="73"/>
      <c r="WD73" s="73"/>
      <c r="WE73" s="73"/>
      <c r="WF73" s="73"/>
      <c r="WG73" s="73"/>
      <c r="WH73" s="73"/>
      <c r="WI73" s="73"/>
      <c r="WJ73" s="73"/>
      <c r="WK73" s="73"/>
      <c r="WL73" s="73"/>
      <c r="WM73" s="73"/>
      <c r="WN73" s="73"/>
      <c r="WO73" s="73"/>
      <c r="WP73" s="73"/>
      <c r="WQ73" s="73"/>
      <c r="WR73" s="73"/>
      <c r="WS73" s="73"/>
      <c r="WT73" s="73"/>
      <c r="WU73" s="73"/>
      <c r="WV73" s="73"/>
      <c r="WW73" s="73"/>
      <c r="WX73" s="73"/>
      <c r="WY73" s="73"/>
      <c r="WZ73" s="73"/>
      <c r="XA73" s="73"/>
      <c r="XB73" s="73"/>
      <c r="XC73" s="73"/>
      <c r="XD73" s="73"/>
      <c r="XE73" s="73"/>
      <c r="XF73" s="73"/>
      <c r="XG73" s="73"/>
      <c r="XH73" s="73"/>
      <c r="XI73" s="73"/>
      <c r="XJ73" s="73"/>
      <c r="XK73" s="73"/>
      <c r="XL73" s="73"/>
      <c r="XM73" s="73"/>
      <c r="XN73" s="73"/>
      <c r="XO73" s="73"/>
      <c r="XP73" s="73"/>
      <c r="XQ73" s="73"/>
      <c r="XR73" s="73"/>
      <c r="XS73" s="73"/>
      <c r="XT73" s="73"/>
      <c r="XU73" s="73"/>
      <c r="XV73" s="73"/>
      <c r="XW73" s="73"/>
      <c r="XX73" s="73"/>
      <c r="XY73" s="73"/>
      <c r="XZ73" s="73"/>
      <c r="YA73" s="73"/>
      <c r="YB73" s="73"/>
      <c r="YC73" s="73"/>
      <c r="YD73" s="73"/>
      <c r="YE73" s="73"/>
      <c r="YF73" s="73"/>
      <c r="YG73" s="73"/>
      <c r="YH73" s="73"/>
      <c r="YI73" s="73"/>
      <c r="YJ73" s="73"/>
      <c r="YK73" s="73"/>
      <c r="YL73" s="73"/>
      <c r="YM73" s="73"/>
      <c r="YN73" s="73"/>
      <c r="YO73" s="73"/>
      <c r="YP73" s="73"/>
      <c r="YQ73" s="73"/>
      <c r="YR73" s="73"/>
      <c r="YS73" s="73"/>
      <c r="YT73" s="73"/>
      <c r="YU73" s="73"/>
      <c r="YV73" s="73"/>
      <c r="YW73" s="73"/>
      <c r="YX73" s="73"/>
      <c r="YY73" s="73"/>
      <c r="YZ73" s="73"/>
      <c r="ZA73" s="73"/>
      <c r="ZB73" s="73"/>
      <c r="ZC73" s="73"/>
      <c r="ZD73" s="73"/>
      <c r="ZE73" s="73"/>
      <c r="ZF73" s="73"/>
      <c r="ZG73" s="73"/>
      <c r="ZH73" s="73"/>
      <c r="ZI73" s="73"/>
      <c r="ZJ73" s="73"/>
      <c r="ZK73" s="73"/>
      <c r="ZL73" s="73"/>
      <c r="ZM73" s="73"/>
      <c r="ZN73" s="73"/>
      <c r="ZO73" s="73"/>
      <c r="ZP73" s="73"/>
      <c r="ZQ73" s="73"/>
      <c r="ZR73" s="73"/>
      <c r="ZS73" s="73"/>
      <c r="ZT73" s="73"/>
      <c r="ZU73" s="73"/>
      <c r="ZV73" s="73"/>
      <c r="ZW73" s="73"/>
      <c r="ZX73" s="73"/>
      <c r="ZY73" s="73"/>
      <c r="ZZ73" s="73"/>
      <c r="AAA73" s="73"/>
      <c r="AAB73" s="73"/>
      <c r="AAC73" s="73"/>
      <c r="AAD73" s="73"/>
      <c r="AAE73" s="73"/>
      <c r="AAF73" s="73"/>
      <c r="AAG73" s="73"/>
      <c r="AAH73" s="73"/>
      <c r="AAI73" s="73"/>
      <c r="AAJ73" s="73"/>
      <c r="AAK73" s="73"/>
      <c r="AAL73" s="73"/>
      <c r="AAM73" s="73"/>
      <c r="AAN73" s="73"/>
      <c r="AAO73" s="73"/>
      <c r="AAP73" s="73"/>
      <c r="AAQ73" s="73"/>
      <c r="AAR73" s="73"/>
      <c r="AAS73" s="73"/>
      <c r="AAT73" s="73"/>
      <c r="AAU73" s="73"/>
      <c r="AAV73" s="73"/>
      <c r="AAW73" s="73"/>
      <c r="AAX73" s="73"/>
      <c r="AAY73" s="73"/>
      <c r="AAZ73" s="73"/>
      <c r="ABA73" s="73"/>
      <c r="ABB73" s="73"/>
      <c r="ABC73" s="73"/>
      <c r="ABD73" s="73"/>
      <c r="ABE73" s="73"/>
      <c r="ABF73" s="73"/>
      <c r="ABG73" s="73"/>
      <c r="ABH73" s="73"/>
      <c r="ABI73" s="73"/>
      <c r="ABJ73" s="73"/>
      <c r="ABK73" s="73"/>
      <c r="ABL73" s="73"/>
      <c r="ABM73" s="73"/>
      <c r="ABN73" s="73"/>
      <c r="ABO73" s="73"/>
      <c r="ABP73" s="73"/>
      <c r="ABQ73" s="73"/>
      <c r="ABR73" s="73"/>
      <c r="ABS73" s="73"/>
      <c r="ABT73" s="73"/>
      <c r="ABU73" s="73"/>
      <c r="ABV73" s="73"/>
      <c r="ABW73" s="73"/>
      <c r="ABX73" s="73"/>
      <c r="ABY73" s="73"/>
      <c r="ABZ73" s="73"/>
      <c r="ACA73" s="73"/>
      <c r="ACB73" s="73"/>
      <c r="ACC73" s="73"/>
      <c r="ACD73" s="73"/>
      <c r="ACE73" s="73"/>
      <c r="ACF73" s="73"/>
      <c r="ACG73" s="73"/>
      <c r="ACH73" s="73"/>
      <c r="ACI73" s="73"/>
      <c r="ACJ73" s="73"/>
      <c r="ACK73" s="73"/>
      <c r="ACL73" s="73"/>
      <c r="ACM73" s="73"/>
      <c r="ACN73" s="73"/>
      <c r="ACO73" s="73"/>
      <c r="ACP73" s="73"/>
      <c r="ACQ73" s="73"/>
      <c r="ACR73" s="73"/>
      <c r="ACS73" s="73"/>
      <c r="ACT73" s="73"/>
      <c r="ACU73" s="73"/>
      <c r="ACV73" s="73"/>
      <c r="ACW73" s="73"/>
      <c r="ACX73" s="73"/>
      <c r="ACY73" s="73"/>
      <c r="ACZ73" s="73"/>
      <c r="ADA73" s="73"/>
      <c r="ADB73" s="73"/>
      <c r="ADC73" s="73"/>
      <c r="ADD73" s="73"/>
      <c r="ADE73" s="73"/>
      <c r="ADF73" s="73"/>
      <c r="ADG73" s="73"/>
      <c r="ADH73" s="73"/>
      <c r="ADI73" s="73"/>
      <c r="ADJ73" s="73"/>
      <c r="ADK73" s="73"/>
      <c r="ADL73" s="73"/>
      <c r="ADM73" s="73"/>
      <c r="ADN73" s="73"/>
      <c r="ADO73" s="73"/>
      <c r="ADP73" s="73"/>
      <c r="ADQ73" s="73"/>
      <c r="ADR73" s="73"/>
      <c r="ADS73" s="73"/>
      <c r="ADT73" s="73"/>
      <c r="ADU73" s="73"/>
      <c r="ADV73" s="73"/>
      <c r="ADW73" s="73"/>
      <c r="ADX73" s="73"/>
      <c r="ADY73" s="73"/>
      <c r="ADZ73" s="73"/>
      <c r="AEA73" s="73"/>
      <c r="AEB73" s="73"/>
      <c r="AEC73" s="73"/>
      <c r="AED73" s="73"/>
      <c r="AEE73" s="73"/>
      <c r="AEF73" s="73"/>
      <c r="AEG73" s="73"/>
      <c r="AEH73" s="73"/>
      <c r="AEI73" s="73"/>
      <c r="AEJ73" s="73"/>
      <c r="AEK73" s="73"/>
      <c r="AEL73" s="73"/>
      <c r="AEM73" s="73"/>
      <c r="AEN73" s="73"/>
      <c r="AEO73" s="73"/>
      <c r="AEP73" s="73"/>
      <c r="AEQ73" s="73"/>
      <c r="AER73" s="73"/>
      <c r="AES73" s="73"/>
      <c r="AET73" s="73"/>
      <c r="AEU73" s="73"/>
      <c r="AEV73" s="73"/>
      <c r="AEW73" s="73"/>
      <c r="AEX73" s="73"/>
      <c r="AEY73" s="73"/>
      <c r="AEZ73" s="73"/>
      <c r="AFA73" s="73"/>
      <c r="AFB73" s="73"/>
      <c r="AFC73" s="73"/>
      <c r="AFD73" s="73"/>
      <c r="AFE73" s="73"/>
      <c r="AFF73" s="73"/>
      <c r="AFG73" s="73"/>
      <c r="AFH73" s="73"/>
      <c r="AFI73" s="73"/>
      <c r="AFJ73" s="73"/>
      <c r="AFK73" s="73"/>
      <c r="AFL73" s="73"/>
      <c r="AFM73" s="73"/>
      <c r="AFN73" s="73"/>
      <c r="AFO73" s="73"/>
      <c r="AFP73" s="73"/>
      <c r="AFQ73" s="73"/>
      <c r="AFR73" s="73"/>
      <c r="AFS73" s="73"/>
      <c r="AFT73" s="73"/>
      <c r="AFU73" s="73"/>
      <c r="AFV73" s="73"/>
      <c r="AFW73" s="73"/>
      <c r="AFX73" s="73"/>
      <c r="AFY73" s="73"/>
      <c r="AFZ73" s="73"/>
      <c r="AGA73" s="73"/>
      <c r="AGB73" s="73"/>
      <c r="AGC73" s="73"/>
      <c r="AGD73" s="73"/>
      <c r="AGE73" s="73"/>
      <c r="AGF73" s="73"/>
      <c r="AGG73" s="73"/>
      <c r="AGH73" s="73"/>
      <c r="AGI73" s="73"/>
      <c r="AGJ73" s="73"/>
      <c r="AGK73" s="73"/>
      <c r="AGL73" s="73"/>
      <c r="AGM73" s="73"/>
      <c r="AGN73" s="73"/>
      <c r="AGO73" s="73"/>
      <c r="AGP73" s="73"/>
      <c r="AGQ73" s="73"/>
      <c r="AGR73" s="73"/>
      <c r="AGS73" s="73"/>
      <c r="AGT73" s="73"/>
      <c r="AGU73" s="73"/>
      <c r="AGV73" s="73"/>
      <c r="AGW73" s="73"/>
      <c r="AGX73" s="73"/>
      <c r="AGY73" s="73"/>
      <c r="AGZ73" s="73"/>
      <c r="AHA73" s="73"/>
      <c r="AHB73" s="73"/>
      <c r="AHC73" s="73"/>
      <c r="AHD73" s="73"/>
      <c r="AHE73" s="73"/>
      <c r="AHF73" s="73"/>
      <c r="AHG73" s="73"/>
      <c r="AHH73" s="73"/>
      <c r="AHI73" s="73"/>
      <c r="AHJ73" s="73"/>
      <c r="AHK73" s="73"/>
      <c r="AHL73" s="73"/>
      <c r="AHM73" s="73"/>
      <c r="AHN73" s="73"/>
      <c r="AHO73" s="73"/>
      <c r="AHP73" s="73"/>
      <c r="AHQ73" s="73"/>
      <c r="AHR73" s="73"/>
      <c r="AHS73" s="73"/>
      <c r="AHT73" s="73"/>
      <c r="AHU73" s="73"/>
      <c r="AHV73" s="73"/>
      <c r="AHW73" s="73"/>
      <c r="AHX73" s="73"/>
      <c r="AHY73" s="73"/>
      <c r="AHZ73" s="73"/>
      <c r="AIA73" s="73"/>
      <c r="AIB73" s="73"/>
      <c r="AIC73" s="73"/>
      <c r="AID73" s="73"/>
      <c r="AIE73" s="73"/>
      <c r="AIF73" s="73"/>
      <c r="AIG73" s="73"/>
      <c r="AIH73" s="73"/>
      <c r="AII73" s="73"/>
      <c r="AIJ73" s="73"/>
      <c r="AIK73" s="73"/>
      <c r="AIL73" s="73"/>
      <c r="AIM73" s="73"/>
      <c r="AIN73" s="73"/>
      <c r="AIO73" s="73"/>
      <c r="AIP73" s="73"/>
      <c r="AIQ73" s="73"/>
      <c r="AIR73" s="73"/>
      <c r="AIS73" s="73"/>
      <c r="AIT73" s="73"/>
      <c r="AIU73" s="73"/>
      <c r="AIV73" s="73"/>
      <c r="AIW73" s="73"/>
      <c r="AIX73" s="73"/>
      <c r="AIY73" s="73"/>
      <c r="AIZ73" s="73"/>
      <c r="AJA73" s="73"/>
      <c r="AJB73" s="73"/>
      <c r="AJC73" s="73"/>
      <c r="AJD73" s="73"/>
      <c r="AJE73" s="73"/>
      <c r="AJF73" s="73"/>
      <c r="AJG73" s="73"/>
      <c r="AJH73" s="73"/>
      <c r="AJI73" s="73"/>
      <c r="AJJ73" s="73"/>
      <c r="AJK73" s="73"/>
      <c r="AJL73" s="73"/>
      <c r="AJM73" s="73"/>
      <c r="AJN73" s="73"/>
      <c r="AJO73" s="73"/>
      <c r="AJP73" s="73"/>
      <c r="AJQ73" s="73"/>
      <c r="AJR73" s="73"/>
      <c r="AJS73" s="73"/>
      <c r="AJT73" s="73"/>
      <c r="AJU73" s="73"/>
      <c r="AJV73" s="73"/>
      <c r="AJW73" s="73"/>
      <c r="AJX73" s="73"/>
      <c r="AJY73" s="73"/>
      <c r="AJZ73" s="73"/>
      <c r="AKA73" s="73"/>
      <c r="AKB73" s="73"/>
      <c r="AKC73" s="73"/>
      <c r="AKD73" s="73"/>
      <c r="AKE73" s="73"/>
      <c r="AKF73" s="73"/>
      <c r="AKG73" s="73"/>
      <c r="AKH73" s="73"/>
      <c r="AKI73" s="73"/>
      <c r="AKJ73" s="73"/>
      <c r="AKK73" s="73"/>
      <c r="AKL73" s="73"/>
      <c r="AKM73" s="73"/>
      <c r="AKN73" s="73"/>
      <c r="AKO73" s="73"/>
      <c r="AKP73" s="73"/>
      <c r="AKQ73" s="73"/>
      <c r="AKR73" s="73"/>
      <c r="AKS73" s="73"/>
      <c r="AKT73" s="73"/>
      <c r="AKU73" s="73"/>
      <c r="AKV73" s="73"/>
      <c r="AKW73" s="73"/>
      <c r="AKX73" s="73"/>
      <c r="AKY73" s="73"/>
      <c r="AKZ73" s="73"/>
      <c r="ALA73" s="73"/>
      <c r="ALB73" s="73"/>
      <c r="ALC73" s="73"/>
      <c r="ALD73" s="73"/>
      <c r="ALE73" s="73"/>
      <c r="ALF73" s="73"/>
      <c r="ALG73" s="73"/>
      <c r="ALH73" s="73"/>
      <c r="ALI73" s="73"/>
      <c r="ALJ73" s="73"/>
      <c r="ALK73" s="73"/>
      <c r="ALL73" s="73"/>
      <c r="ALM73" s="73"/>
      <c r="ALN73" s="73"/>
      <c r="ALO73" s="73"/>
      <c r="ALP73" s="73"/>
      <c r="ALQ73" s="73"/>
      <c r="ALR73" s="73"/>
      <c r="ALS73" s="73"/>
      <c r="ALT73" s="73"/>
      <c r="ALU73" s="73"/>
      <c r="ALV73" s="73"/>
      <c r="ALW73" s="73"/>
      <c r="ALX73" s="73"/>
      <c r="ALY73" s="73"/>
      <c r="ALZ73" s="73"/>
      <c r="AMA73" s="73"/>
      <c r="AMB73" s="73"/>
      <c r="AMC73" s="73"/>
      <c r="AMD73" s="73"/>
      <c r="AME73" s="73"/>
      <c r="AMF73" s="73"/>
      <c r="AMG73" s="73"/>
      <c r="AMH73" s="73"/>
      <c r="AMI73" s="73"/>
      <c r="AMJ73" s="73"/>
      <c r="AMK73" s="73"/>
      <c r="AML73" s="73"/>
      <c r="AMM73" s="73"/>
      <c r="AMN73" s="73"/>
      <c r="AMO73" s="73"/>
      <c r="AMP73" s="73"/>
      <c r="AMQ73" s="73"/>
      <c r="AMR73" s="73"/>
      <c r="AMS73" s="73"/>
      <c r="AMT73" s="73"/>
      <c r="AMU73" s="73"/>
      <c r="AMV73" s="73"/>
      <c r="AMW73" s="73"/>
      <c r="AMX73" s="73"/>
      <c r="AMY73" s="73"/>
      <c r="AMZ73" s="73"/>
      <c r="ANA73" s="73"/>
      <c r="ANB73" s="73"/>
      <c r="ANC73" s="73"/>
      <c r="AND73" s="73"/>
      <c r="ANE73" s="73"/>
      <c r="ANF73" s="73"/>
      <c r="ANG73" s="73"/>
      <c r="ANH73" s="73"/>
      <c r="ANI73" s="73"/>
      <c r="ANJ73" s="73"/>
      <c r="ANK73" s="73"/>
      <c r="ANL73" s="73"/>
      <c r="ANM73" s="73"/>
      <c r="ANN73" s="73"/>
      <c r="ANO73" s="73"/>
      <c r="ANP73" s="73"/>
      <c r="ANQ73" s="73"/>
      <c r="ANR73" s="73"/>
      <c r="ANS73" s="73"/>
      <c r="ANT73" s="73"/>
      <c r="ANU73" s="73"/>
      <c r="ANV73" s="73"/>
      <c r="ANW73" s="73"/>
      <c r="ANX73" s="73"/>
      <c r="ANY73" s="73"/>
      <c r="ANZ73" s="73"/>
      <c r="AOA73" s="73"/>
      <c r="AOB73" s="73"/>
      <c r="AOC73" s="73"/>
      <c r="AOD73" s="73"/>
      <c r="AOE73" s="73"/>
      <c r="AOF73" s="73"/>
      <c r="AOG73" s="73"/>
      <c r="AOH73" s="73"/>
      <c r="AOI73" s="73"/>
      <c r="AOJ73" s="73"/>
      <c r="AOK73" s="73"/>
      <c r="AOL73" s="73"/>
      <c r="AOM73" s="73"/>
      <c r="AON73" s="73"/>
      <c r="AOO73" s="73"/>
      <c r="AOP73" s="73"/>
      <c r="AOQ73" s="73"/>
      <c r="AOR73" s="73"/>
      <c r="AOS73" s="73"/>
      <c r="AOT73" s="73"/>
      <c r="AOU73" s="73"/>
      <c r="AOV73" s="73"/>
      <c r="AOW73" s="73"/>
      <c r="AOX73" s="73"/>
      <c r="AOY73" s="73"/>
      <c r="AOZ73" s="73"/>
      <c r="APA73" s="73"/>
      <c r="APB73" s="73"/>
      <c r="APC73" s="73"/>
      <c r="APD73" s="73"/>
      <c r="APE73" s="73"/>
      <c r="APF73" s="73"/>
      <c r="APG73" s="73"/>
      <c r="APH73" s="73"/>
      <c r="API73" s="73"/>
      <c r="APJ73" s="73"/>
      <c r="APK73" s="73"/>
      <c r="APL73" s="73"/>
      <c r="APM73" s="73"/>
      <c r="APN73" s="73"/>
      <c r="APO73" s="73"/>
      <c r="APP73" s="73"/>
      <c r="APQ73" s="73"/>
      <c r="APR73" s="73"/>
      <c r="APS73" s="73"/>
      <c r="APT73" s="73"/>
      <c r="APU73" s="73"/>
      <c r="APV73" s="73"/>
      <c r="APW73" s="73"/>
      <c r="APX73" s="73"/>
      <c r="APY73" s="73"/>
      <c r="APZ73" s="73"/>
      <c r="AQA73" s="73"/>
      <c r="AQB73" s="73"/>
      <c r="AQC73" s="73"/>
      <c r="AQD73" s="73"/>
      <c r="AQE73" s="73"/>
      <c r="AQF73" s="73"/>
      <c r="AQG73" s="73"/>
      <c r="AQH73" s="73"/>
      <c r="AQI73" s="73"/>
      <c r="AQJ73" s="73"/>
      <c r="AQK73" s="73"/>
      <c r="AQL73" s="73"/>
      <c r="AQM73" s="73"/>
      <c r="AQN73" s="73"/>
      <c r="AQO73" s="73"/>
      <c r="AQP73" s="73"/>
      <c r="AQQ73" s="73"/>
      <c r="AQR73" s="73"/>
      <c r="AQS73" s="73"/>
      <c r="AQT73" s="73"/>
      <c r="AQU73" s="73"/>
      <c r="AQV73" s="73"/>
      <c r="AQW73" s="73"/>
      <c r="AQX73" s="73"/>
      <c r="AQY73" s="73"/>
      <c r="AQZ73" s="73"/>
      <c r="ARA73" s="73"/>
      <c r="ARB73" s="73"/>
      <c r="ARC73" s="73"/>
      <c r="ARD73" s="73"/>
      <c r="ARE73" s="73"/>
      <c r="ARF73" s="73"/>
      <c r="ARG73" s="73"/>
      <c r="ARH73" s="73"/>
      <c r="ARI73" s="73"/>
      <c r="ARJ73" s="73"/>
      <c r="ARK73" s="73"/>
      <c r="ARL73" s="73"/>
      <c r="ARM73" s="73"/>
      <c r="ARN73" s="73"/>
      <c r="ARO73" s="73"/>
      <c r="ARP73" s="73"/>
      <c r="ARQ73" s="73"/>
      <c r="ARR73" s="73"/>
      <c r="ARS73" s="73"/>
      <c r="ART73" s="73"/>
      <c r="ARU73" s="73"/>
      <c r="ARV73" s="73"/>
      <c r="ARW73" s="73"/>
      <c r="ARX73" s="73"/>
      <c r="ARY73" s="73"/>
      <c r="ARZ73" s="73"/>
      <c r="ASA73" s="73"/>
      <c r="ASB73" s="73"/>
      <c r="ASC73" s="73"/>
      <c r="ASD73" s="73"/>
      <c r="ASE73" s="73"/>
      <c r="ASF73" s="73"/>
      <c r="ASG73" s="73"/>
      <c r="ASH73" s="73"/>
      <c r="ASI73" s="73"/>
      <c r="ASJ73" s="73"/>
      <c r="ASK73" s="73"/>
      <c r="ASL73" s="73"/>
      <c r="ASM73" s="73"/>
      <c r="ASN73" s="73"/>
      <c r="ASO73" s="73"/>
      <c r="ASP73" s="73"/>
      <c r="ASQ73" s="73"/>
      <c r="ASR73" s="73"/>
      <c r="ASS73" s="73"/>
      <c r="AST73" s="73"/>
      <c r="ASU73" s="73"/>
      <c r="ASV73" s="73"/>
      <c r="ASW73" s="73"/>
      <c r="ASX73" s="73"/>
      <c r="ASY73" s="73"/>
      <c r="ASZ73" s="73"/>
      <c r="ATA73" s="73"/>
      <c r="ATB73" s="73"/>
      <c r="ATC73" s="73"/>
      <c r="ATD73" s="73"/>
      <c r="ATE73" s="73"/>
      <c r="ATF73" s="73"/>
      <c r="ATG73" s="73"/>
      <c r="ATH73" s="73"/>
      <c r="ATI73" s="73"/>
      <c r="ATJ73" s="73"/>
      <c r="ATK73" s="73"/>
      <c r="ATL73" s="73"/>
      <c r="ATM73" s="73"/>
      <c r="ATN73" s="73"/>
      <c r="ATO73" s="73"/>
      <c r="ATP73" s="73"/>
      <c r="ATQ73" s="73"/>
      <c r="ATR73" s="73"/>
      <c r="ATS73" s="73"/>
      <c r="ATT73" s="73"/>
      <c r="ATU73" s="73"/>
      <c r="ATV73" s="73"/>
      <c r="ATW73" s="73"/>
      <c r="ATX73" s="73"/>
      <c r="ATY73" s="73"/>
      <c r="ATZ73" s="73"/>
      <c r="AUA73" s="73"/>
      <c r="AUB73" s="73"/>
      <c r="AUC73" s="73"/>
      <c r="AUD73" s="73"/>
      <c r="AUE73" s="73"/>
      <c r="AUF73" s="73"/>
      <c r="AUG73" s="73"/>
      <c r="AUH73" s="73"/>
      <c r="AUI73" s="73"/>
      <c r="AUJ73" s="73"/>
      <c r="AUK73" s="73"/>
      <c r="AUL73" s="73"/>
      <c r="AUM73" s="73"/>
      <c r="AUN73" s="73"/>
      <c r="AUO73" s="73"/>
      <c r="AUP73" s="73"/>
      <c r="AUQ73" s="73"/>
      <c r="AUR73" s="73"/>
      <c r="AUS73" s="73"/>
      <c r="AUT73" s="73"/>
      <c r="AUU73" s="73"/>
      <c r="AUV73" s="73"/>
      <c r="AUW73" s="73"/>
      <c r="AUX73" s="73"/>
      <c r="AUY73" s="73"/>
      <c r="AUZ73" s="73"/>
      <c r="AVA73" s="73"/>
      <c r="AVB73" s="73"/>
      <c r="AVC73" s="73"/>
      <c r="AVD73" s="73"/>
      <c r="AVE73" s="73"/>
      <c r="AVF73" s="73"/>
      <c r="AVG73" s="73"/>
      <c r="AVH73" s="73"/>
      <c r="AVI73" s="73"/>
      <c r="AVJ73" s="73"/>
      <c r="AVK73" s="73"/>
      <c r="AVL73" s="73"/>
      <c r="AVM73" s="73"/>
      <c r="AVN73" s="73"/>
      <c r="AVO73" s="73"/>
      <c r="AVP73" s="73"/>
      <c r="AVQ73" s="73"/>
      <c r="AVR73" s="73"/>
      <c r="AVS73" s="73"/>
      <c r="AVT73" s="73"/>
      <c r="AVU73" s="73"/>
      <c r="AVV73" s="73"/>
      <c r="AVW73" s="73"/>
      <c r="AVX73" s="73"/>
      <c r="AVY73" s="73"/>
      <c r="AVZ73" s="73"/>
      <c r="AWA73" s="73"/>
      <c r="AWB73" s="73"/>
      <c r="AWC73" s="73"/>
      <c r="AWD73" s="73"/>
      <c r="AWE73" s="73"/>
      <c r="AWF73" s="73"/>
      <c r="AWG73" s="73"/>
      <c r="AWH73" s="73"/>
      <c r="AWI73" s="73"/>
      <c r="AWJ73" s="73"/>
      <c r="AWK73" s="73"/>
      <c r="AWL73" s="73"/>
      <c r="AWM73" s="73"/>
      <c r="AWN73" s="73"/>
      <c r="AWO73" s="73"/>
      <c r="AWP73" s="73"/>
      <c r="AWQ73" s="73"/>
      <c r="AWR73" s="73"/>
      <c r="AWS73" s="73"/>
      <c r="AWT73" s="73"/>
      <c r="AWU73" s="73"/>
      <c r="AWV73" s="73"/>
      <c r="AWW73" s="73"/>
      <c r="AWX73" s="73"/>
      <c r="AWY73" s="73"/>
      <c r="AWZ73" s="73"/>
      <c r="AXA73" s="73"/>
      <c r="AXB73" s="73"/>
      <c r="AXC73" s="73"/>
      <c r="AXD73" s="73"/>
      <c r="AXE73" s="73"/>
      <c r="AXF73" s="73"/>
      <c r="AXG73" s="73"/>
      <c r="AXH73" s="73"/>
      <c r="AXI73" s="73"/>
      <c r="AXJ73" s="73"/>
      <c r="AXK73" s="73"/>
      <c r="AXL73" s="73"/>
      <c r="AXM73" s="73"/>
      <c r="AXN73" s="73"/>
      <c r="AXO73" s="73"/>
      <c r="AXP73" s="73"/>
      <c r="AXQ73" s="73"/>
      <c r="AXR73" s="73"/>
      <c r="AXS73" s="73"/>
      <c r="AXT73" s="73"/>
      <c r="AXU73" s="73"/>
      <c r="AXV73" s="73"/>
      <c r="AXW73" s="73"/>
      <c r="AXX73" s="73"/>
      <c r="AXY73" s="73"/>
      <c r="AXZ73" s="73"/>
      <c r="AYA73" s="73"/>
      <c r="AYB73" s="73"/>
      <c r="AYC73" s="73"/>
      <c r="AYD73" s="73"/>
      <c r="AYE73" s="73"/>
      <c r="AYF73" s="73"/>
      <c r="AYG73" s="73"/>
      <c r="AYH73" s="73"/>
      <c r="AYI73" s="73"/>
      <c r="AYJ73" s="73"/>
      <c r="AYK73" s="73"/>
      <c r="AYL73" s="73"/>
      <c r="AYM73" s="73"/>
      <c r="AYN73" s="73"/>
      <c r="AYO73" s="73"/>
      <c r="AYP73" s="73"/>
      <c r="AYQ73" s="73"/>
      <c r="AYR73" s="73"/>
      <c r="AYS73" s="73"/>
      <c r="AYT73" s="73"/>
      <c r="AYU73" s="73"/>
      <c r="AYV73" s="73"/>
      <c r="AYW73" s="73"/>
      <c r="AYX73" s="73"/>
      <c r="AYY73" s="73"/>
      <c r="AYZ73" s="73"/>
      <c r="AZA73" s="73"/>
      <c r="AZB73" s="73"/>
      <c r="AZC73" s="73"/>
      <c r="AZD73" s="73"/>
      <c r="AZE73" s="73"/>
      <c r="AZF73" s="73"/>
      <c r="AZG73" s="73"/>
      <c r="AZH73" s="73"/>
      <c r="AZI73" s="73"/>
      <c r="AZJ73" s="73"/>
      <c r="AZK73" s="73"/>
      <c r="AZL73" s="73"/>
      <c r="AZM73" s="73"/>
      <c r="AZN73" s="73"/>
      <c r="AZO73" s="73"/>
      <c r="AZP73" s="73"/>
      <c r="AZQ73" s="73"/>
      <c r="AZR73" s="73"/>
      <c r="AZS73" s="73"/>
      <c r="AZT73" s="73"/>
      <c r="AZU73" s="73"/>
      <c r="AZV73" s="73"/>
      <c r="AZW73" s="73"/>
      <c r="AZX73" s="73"/>
      <c r="AZY73" s="73"/>
      <c r="AZZ73" s="73"/>
      <c r="BAA73" s="73"/>
      <c r="BAB73" s="73"/>
      <c r="BAC73" s="73"/>
      <c r="BAD73" s="73"/>
      <c r="BAE73" s="73"/>
      <c r="BAF73" s="73"/>
      <c r="BAG73" s="73"/>
      <c r="BAH73" s="73"/>
      <c r="BAI73" s="73"/>
      <c r="BAJ73" s="73"/>
      <c r="BAK73" s="73"/>
      <c r="BAL73" s="73"/>
      <c r="BAM73" s="73"/>
      <c r="BAN73" s="73"/>
      <c r="BAO73" s="73"/>
      <c r="BAP73" s="73"/>
      <c r="BAQ73" s="73"/>
      <c r="BAR73" s="73"/>
      <c r="BAS73" s="73"/>
      <c r="BAT73" s="73"/>
      <c r="BAU73" s="73"/>
      <c r="BAV73" s="73"/>
      <c r="BAW73" s="73"/>
      <c r="BAX73" s="73"/>
      <c r="BAY73" s="73"/>
      <c r="BAZ73" s="73"/>
      <c r="BBA73" s="73"/>
      <c r="BBB73" s="73"/>
      <c r="BBC73" s="73"/>
      <c r="BBD73" s="73"/>
      <c r="BBE73" s="73"/>
      <c r="BBF73" s="73"/>
      <c r="BBG73" s="73"/>
      <c r="BBH73" s="73"/>
      <c r="BBI73" s="73"/>
      <c r="BBJ73" s="73"/>
      <c r="BBK73" s="73"/>
      <c r="BBL73" s="73"/>
      <c r="BBM73" s="73"/>
      <c r="BBN73" s="73"/>
      <c r="BBO73" s="73"/>
      <c r="BBP73" s="73"/>
      <c r="BBQ73" s="73"/>
      <c r="BBR73" s="73"/>
      <c r="BBS73" s="73"/>
      <c r="BBT73" s="73"/>
      <c r="BBU73" s="73"/>
      <c r="BBV73" s="73"/>
      <c r="BBW73" s="73"/>
      <c r="BBX73" s="73"/>
      <c r="BBY73" s="73"/>
      <c r="BBZ73" s="73"/>
      <c r="BCA73" s="73"/>
      <c r="BCB73" s="73"/>
      <c r="BCC73" s="73"/>
      <c r="BCD73" s="73"/>
      <c r="BCE73" s="73"/>
      <c r="BCF73" s="73"/>
      <c r="BCG73" s="73"/>
      <c r="BCH73" s="73"/>
      <c r="BCI73" s="73"/>
      <c r="BCJ73" s="73"/>
      <c r="BCK73" s="73"/>
      <c r="BCL73" s="73"/>
      <c r="BCM73" s="73"/>
      <c r="BCN73" s="73"/>
      <c r="BCO73" s="73"/>
      <c r="BCP73" s="73"/>
      <c r="BCQ73" s="73"/>
      <c r="BCR73" s="73"/>
      <c r="BCS73" s="73"/>
      <c r="BCT73" s="73"/>
      <c r="BCU73" s="73"/>
      <c r="BCV73" s="73"/>
      <c r="BCW73" s="73"/>
      <c r="BCX73" s="73"/>
      <c r="BCY73" s="73"/>
      <c r="BCZ73" s="73"/>
      <c r="BDA73" s="73"/>
      <c r="BDB73" s="73"/>
      <c r="BDC73" s="73"/>
      <c r="BDD73" s="73"/>
      <c r="BDE73" s="73"/>
      <c r="BDF73" s="73"/>
      <c r="BDG73" s="73"/>
      <c r="BDH73" s="73"/>
      <c r="BDI73" s="73"/>
      <c r="BDJ73" s="73"/>
      <c r="BDK73" s="73"/>
      <c r="BDL73" s="73"/>
      <c r="BDM73" s="73"/>
      <c r="BDN73" s="73"/>
      <c r="BDO73" s="73"/>
      <c r="BDP73" s="73"/>
      <c r="BDQ73" s="73"/>
      <c r="BDR73" s="73"/>
      <c r="BDS73" s="73"/>
      <c r="BDT73" s="73"/>
      <c r="BDU73" s="73"/>
      <c r="BDV73" s="73"/>
      <c r="BDW73" s="73"/>
      <c r="BDX73" s="73"/>
      <c r="BDY73" s="73"/>
      <c r="BDZ73" s="73"/>
      <c r="BEA73" s="73"/>
      <c r="BEB73" s="73"/>
      <c r="BEC73" s="73"/>
      <c r="BED73" s="73"/>
      <c r="BEE73" s="73"/>
      <c r="BEF73" s="73"/>
      <c r="BEG73" s="73"/>
      <c r="BEH73" s="73"/>
      <c r="BEI73" s="73"/>
      <c r="BEJ73" s="73"/>
      <c r="BEK73" s="73"/>
      <c r="BEL73" s="73"/>
      <c r="BEM73" s="73"/>
      <c r="BEN73" s="73"/>
      <c r="BEO73" s="73"/>
      <c r="BEP73" s="73"/>
      <c r="BEQ73" s="73"/>
      <c r="BER73" s="73"/>
      <c r="BES73" s="73"/>
      <c r="BET73" s="73"/>
      <c r="BEU73" s="73"/>
      <c r="BEV73" s="73"/>
      <c r="BEW73" s="73"/>
      <c r="BEX73" s="73"/>
      <c r="BEY73" s="73"/>
      <c r="BEZ73" s="73"/>
      <c r="BFA73" s="73"/>
      <c r="BFB73" s="73"/>
      <c r="BFC73" s="73"/>
      <c r="BFD73" s="73"/>
      <c r="BFE73" s="73"/>
      <c r="BFF73" s="73"/>
      <c r="BFG73" s="73"/>
      <c r="BFH73" s="73"/>
      <c r="BFI73" s="73"/>
      <c r="BFJ73" s="73"/>
      <c r="BFK73" s="73"/>
      <c r="BFL73" s="73"/>
      <c r="BFM73" s="73"/>
      <c r="BFN73" s="73"/>
      <c r="BFO73" s="73"/>
      <c r="BFP73" s="73"/>
      <c r="BFQ73" s="73"/>
      <c r="BFR73" s="73"/>
      <c r="BFS73" s="73"/>
      <c r="BFT73" s="73"/>
      <c r="BFU73" s="73"/>
      <c r="BFV73" s="73"/>
      <c r="BFW73" s="73"/>
      <c r="BFX73" s="73"/>
      <c r="BFY73" s="73"/>
      <c r="BFZ73" s="73"/>
      <c r="BGA73" s="73"/>
      <c r="BGB73" s="73"/>
      <c r="BGC73" s="73"/>
      <c r="BGD73" s="73"/>
      <c r="BGE73" s="73"/>
      <c r="BGF73" s="73"/>
      <c r="BGG73" s="73"/>
      <c r="BGH73" s="73"/>
      <c r="BGI73" s="73"/>
      <c r="BGJ73" s="73"/>
      <c r="BGK73" s="73"/>
      <c r="BGL73" s="73"/>
      <c r="BGM73" s="73"/>
      <c r="BGN73" s="73"/>
      <c r="BGO73" s="73"/>
      <c r="BGP73" s="73"/>
      <c r="BGQ73" s="73"/>
      <c r="BGR73" s="73"/>
      <c r="BGS73" s="73"/>
      <c r="BGT73" s="73"/>
      <c r="BGU73" s="73"/>
      <c r="BGV73" s="73"/>
      <c r="BGW73" s="73"/>
      <c r="BGX73" s="73"/>
      <c r="BGY73" s="73"/>
      <c r="BGZ73" s="73"/>
      <c r="BHA73" s="73"/>
      <c r="BHB73" s="73"/>
      <c r="BHC73" s="73"/>
      <c r="BHD73" s="73"/>
      <c r="BHE73" s="73"/>
      <c r="BHF73" s="73"/>
      <c r="BHG73" s="73"/>
      <c r="BHH73" s="73"/>
      <c r="BHI73" s="73"/>
      <c r="BHJ73" s="73"/>
      <c r="BHK73" s="73"/>
      <c r="BHL73" s="73"/>
      <c r="BHM73" s="73"/>
      <c r="BHN73" s="73"/>
      <c r="BHO73" s="73"/>
      <c r="BHP73" s="73"/>
      <c r="BHQ73" s="73"/>
      <c r="BHR73" s="73"/>
      <c r="BHS73" s="73"/>
      <c r="BHT73" s="73"/>
      <c r="BHU73" s="73"/>
      <c r="BHV73" s="73"/>
      <c r="BHW73" s="73"/>
      <c r="BHX73" s="73"/>
      <c r="BHY73" s="73"/>
      <c r="BHZ73" s="73"/>
      <c r="BIA73" s="73"/>
      <c r="BIB73" s="73"/>
      <c r="BIC73" s="73"/>
      <c r="BID73" s="73"/>
      <c r="BIE73" s="73"/>
      <c r="BIF73" s="73"/>
      <c r="BIG73" s="73"/>
      <c r="BIH73" s="73"/>
      <c r="BII73" s="73"/>
      <c r="BIJ73" s="73"/>
      <c r="BIK73" s="73"/>
      <c r="BIL73" s="73"/>
      <c r="BIM73" s="73"/>
      <c r="BIN73" s="73"/>
      <c r="BIO73" s="73"/>
      <c r="BIP73" s="73"/>
      <c r="BIQ73" s="73"/>
      <c r="BIR73" s="73"/>
      <c r="BIS73" s="73"/>
      <c r="BIT73" s="73"/>
      <c r="BIU73" s="73"/>
      <c r="BIV73" s="73"/>
      <c r="BIW73" s="73"/>
      <c r="BIX73" s="73"/>
      <c r="BIY73" s="73"/>
      <c r="BIZ73" s="73"/>
      <c r="BJA73" s="73"/>
      <c r="BJB73" s="73"/>
      <c r="BJC73" s="73"/>
      <c r="BJD73" s="73"/>
      <c r="BJE73" s="73"/>
      <c r="BJF73" s="73"/>
      <c r="BJG73" s="73"/>
      <c r="BJH73" s="73"/>
      <c r="BJI73" s="73"/>
      <c r="BJJ73" s="73"/>
      <c r="BJK73" s="73"/>
      <c r="BJL73" s="73"/>
      <c r="BJM73" s="73"/>
      <c r="BJN73" s="73"/>
      <c r="BJO73" s="73"/>
      <c r="BJP73" s="73"/>
      <c r="BJQ73" s="73"/>
      <c r="BJR73" s="73"/>
      <c r="BJS73" s="73"/>
      <c r="BJT73" s="73"/>
      <c r="BJU73" s="73"/>
      <c r="BJV73" s="73"/>
      <c r="BJW73" s="73"/>
      <c r="BJX73" s="73"/>
      <c r="BJY73" s="73"/>
      <c r="BJZ73" s="73"/>
      <c r="BKA73" s="73"/>
      <c r="BKB73" s="73"/>
      <c r="BKC73" s="73"/>
      <c r="BKD73" s="73"/>
      <c r="BKE73" s="73"/>
      <c r="BKF73" s="73"/>
      <c r="BKG73" s="73"/>
      <c r="BKH73" s="73"/>
      <c r="BKI73" s="73"/>
      <c r="BKJ73" s="73"/>
      <c r="BKK73" s="73"/>
      <c r="BKL73" s="73"/>
      <c r="BKM73" s="73"/>
      <c r="BKN73" s="73"/>
      <c r="BKO73" s="73"/>
      <c r="BKP73" s="73"/>
      <c r="BKQ73" s="73"/>
      <c r="BKR73" s="73"/>
      <c r="BKS73" s="73"/>
      <c r="BKT73" s="73"/>
      <c r="BKU73" s="73"/>
      <c r="BKV73" s="73"/>
      <c r="BKW73" s="73"/>
      <c r="BKX73" s="73"/>
      <c r="BKY73" s="73"/>
      <c r="BKZ73" s="73"/>
      <c r="BLA73" s="73"/>
      <c r="BLB73" s="73"/>
      <c r="BLC73" s="73"/>
      <c r="BLD73" s="73"/>
      <c r="BLE73" s="73"/>
      <c r="BLF73" s="73"/>
      <c r="BLG73" s="73"/>
      <c r="BLH73" s="73"/>
      <c r="BLI73" s="73"/>
      <c r="BLJ73" s="73"/>
      <c r="BLK73" s="73"/>
      <c r="BLL73" s="73"/>
      <c r="BLM73" s="73"/>
      <c r="BLN73" s="73"/>
      <c r="BLO73" s="73"/>
      <c r="BLP73" s="73"/>
      <c r="BLQ73" s="73"/>
      <c r="BLR73" s="73"/>
      <c r="BLS73" s="73"/>
      <c r="BLT73" s="73"/>
      <c r="BLU73" s="73"/>
      <c r="BLV73" s="73"/>
      <c r="BLW73" s="73"/>
      <c r="BLX73" s="73"/>
      <c r="BLY73" s="73"/>
      <c r="BLZ73" s="73"/>
      <c r="BMA73" s="73"/>
      <c r="BMB73" s="73"/>
      <c r="BMC73" s="73"/>
      <c r="BMD73" s="73"/>
      <c r="BME73" s="73"/>
      <c r="BMF73" s="73"/>
      <c r="BMG73" s="73"/>
      <c r="BMH73" s="73"/>
      <c r="BMI73" s="73"/>
      <c r="BMJ73" s="73"/>
      <c r="BMK73" s="73"/>
      <c r="BML73" s="73"/>
      <c r="BMM73" s="73"/>
      <c r="BMN73" s="73"/>
      <c r="BMO73" s="73"/>
      <c r="BMP73" s="73"/>
      <c r="BMQ73" s="73"/>
      <c r="BMR73" s="73"/>
      <c r="BMS73" s="73"/>
      <c r="BMT73" s="73"/>
      <c r="BMU73" s="73"/>
      <c r="BMV73" s="73"/>
      <c r="BMW73" s="73"/>
      <c r="BMX73" s="73"/>
      <c r="BMY73" s="73"/>
      <c r="BMZ73" s="73"/>
      <c r="BNA73" s="73"/>
      <c r="BNB73" s="73"/>
      <c r="BNC73" s="73"/>
      <c r="BND73" s="73"/>
      <c r="BNE73" s="73"/>
      <c r="BNF73" s="73"/>
      <c r="BNG73" s="73"/>
      <c r="BNH73" s="73"/>
      <c r="BNI73" s="73"/>
      <c r="BNJ73" s="73"/>
      <c r="BNK73" s="73"/>
      <c r="BNL73" s="73"/>
      <c r="BNM73" s="73"/>
      <c r="BNN73" s="73"/>
      <c r="BNO73" s="73"/>
      <c r="BNP73" s="73"/>
      <c r="BNQ73" s="73"/>
      <c r="BNR73" s="73"/>
      <c r="BNS73" s="73"/>
      <c r="BNT73" s="73"/>
      <c r="BNU73" s="73"/>
      <c r="BNV73" s="73"/>
      <c r="BNW73" s="73"/>
      <c r="BNX73" s="73"/>
      <c r="BNY73" s="73"/>
      <c r="BNZ73" s="73"/>
      <c r="BOA73" s="73"/>
      <c r="BOB73" s="73"/>
      <c r="BOC73" s="73"/>
      <c r="BOD73" s="73"/>
      <c r="BOE73" s="73"/>
      <c r="BOF73" s="73"/>
      <c r="BOG73" s="73"/>
      <c r="BOH73" s="73"/>
      <c r="BOI73" s="73"/>
      <c r="BOJ73" s="73"/>
      <c r="BOK73" s="73"/>
      <c r="BOL73" s="73"/>
      <c r="BOM73" s="73"/>
      <c r="BON73" s="73"/>
      <c r="BOO73" s="73"/>
      <c r="BOP73" s="73"/>
      <c r="BOQ73" s="73"/>
      <c r="BOR73" s="73"/>
      <c r="BOS73" s="73"/>
      <c r="BOT73" s="73"/>
      <c r="BOU73" s="73"/>
      <c r="BOV73" s="73"/>
      <c r="BOW73" s="73"/>
      <c r="BOX73" s="73"/>
      <c r="BOY73" s="73"/>
      <c r="BOZ73" s="73"/>
      <c r="BPA73" s="73"/>
      <c r="BPB73" s="73"/>
      <c r="BPC73" s="73"/>
      <c r="BPD73" s="73"/>
      <c r="BPE73" s="73"/>
      <c r="BPF73" s="73"/>
      <c r="BPG73" s="73"/>
      <c r="BPH73" s="73"/>
      <c r="BPI73" s="73"/>
      <c r="BPJ73" s="73"/>
      <c r="BPK73" s="73"/>
      <c r="BPL73" s="73"/>
      <c r="BPM73" s="73"/>
      <c r="BPN73" s="73"/>
      <c r="BPO73" s="73"/>
      <c r="BPP73" s="73"/>
      <c r="BPQ73" s="73"/>
      <c r="BPR73" s="73"/>
      <c r="BPS73" s="73"/>
      <c r="BPT73" s="73"/>
      <c r="BPU73" s="73"/>
      <c r="BPV73" s="73"/>
      <c r="BPW73" s="73"/>
      <c r="BPX73" s="73"/>
      <c r="BPY73" s="73"/>
      <c r="BPZ73" s="73"/>
      <c r="BQA73" s="73"/>
      <c r="BQB73" s="73"/>
      <c r="BQC73" s="73"/>
      <c r="BQD73" s="73"/>
      <c r="BQE73" s="73"/>
      <c r="BQF73" s="73"/>
      <c r="BQG73" s="73"/>
      <c r="BQH73" s="73"/>
      <c r="BQI73" s="73"/>
      <c r="BQJ73" s="73"/>
      <c r="BQK73" s="73"/>
      <c r="BQL73" s="73"/>
      <c r="BQM73" s="73"/>
      <c r="BQN73" s="73"/>
      <c r="BQO73" s="73"/>
      <c r="BQP73" s="73"/>
      <c r="BQQ73" s="73"/>
      <c r="BQR73" s="73"/>
      <c r="BQS73" s="73"/>
      <c r="BQT73" s="73"/>
      <c r="BQU73" s="73"/>
      <c r="BQV73" s="73"/>
      <c r="BQW73" s="73"/>
      <c r="BQX73" s="73"/>
      <c r="BQY73" s="73"/>
      <c r="BQZ73" s="73"/>
      <c r="BRA73" s="73"/>
      <c r="BRB73" s="73"/>
      <c r="BRC73" s="73"/>
      <c r="BRD73" s="73"/>
      <c r="BRE73" s="73"/>
      <c r="BRF73" s="73"/>
      <c r="BRG73" s="73"/>
      <c r="BRH73" s="73"/>
      <c r="BRI73" s="73"/>
      <c r="BRJ73" s="73"/>
      <c r="BRK73" s="73"/>
      <c r="BRL73" s="73"/>
      <c r="BRM73" s="73"/>
      <c r="BRN73" s="73"/>
      <c r="BRO73" s="73"/>
      <c r="BRP73" s="73"/>
      <c r="BRQ73" s="73"/>
      <c r="BRR73" s="73"/>
      <c r="BRS73" s="73"/>
      <c r="BRT73" s="73"/>
      <c r="BRU73" s="73"/>
      <c r="BRV73" s="73"/>
      <c r="BRW73" s="73"/>
      <c r="BRX73" s="73"/>
      <c r="BRY73" s="73"/>
      <c r="BRZ73" s="73"/>
      <c r="BSA73" s="73"/>
      <c r="BSB73" s="73"/>
      <c r="BSC73" s="73"/>
      <c r="BSD73" s="73"/>
      <c r="BSE73" s="73"/>
      <c r="BSF73" s="73"/>
      <c r="BSG73" s="73"/>
      <c r="BSH73" s="73"/>
      <c r="BSI73" s="73"/>
      <c r="BSJ73" s="73"/>
      <c r="BSK73" s="73"/>
      <c r="BSL73" s="73"/>
      <c r="BSM73" s="73"/>
      <c r="BSN73" s="73"/>
      <c r="BSO73" s="73"/>
      <c r="BSP73" s="73"/>
      <c r="BSQ73" s="73"/>
      <c r="BSR73" s="73"/>
      <c r="BSS73" s="73"/>
      <c r="BST73" s="73"/>
      <c r="BSU73" s="73"/>
      <c r="BSV73" s="73"/>
      <c r="BSW73" s="73"/>
      <c r="BSX73" s="73"/>
      <c r="BSY73" s="73"/>
      <c r="BSZ73" s="73"/>
      <c r="BTA73" s="73"/>
      <c r="BTB73" s="73"/>
      <c r="BTC73" s="73"/>
      <c r="BTD73" s="73"/>
      <c r="BTE73" s="73"/>
      <c r="BTF73" s="73"/>
      <c r="BTG73" s="73"/>
      <c r="BTH73" s="73"/>
      <c r="BTI73" s="73"/>
      <c r="BTJ73" s="73"/>
      <c r="BTK73" s="73"/>
      <c r="BTL73" s="73"/>
      <c r="BTM73" s="73"/>
      <c r="BTN73" s="73"/>
      <c r="BTO73" s="73"/>
      <c r="BTP73" s="73"/>
      <c r="BTQ73" s="73"/>
      <c r="BTR73" s="73"/>
      <c r="BTS73" s="73"/>
      <c r="BTT73" s="73"/>
      <c r="BTU73" s="73"/>
      <c r="BTV73" s="73"/>
      <c r="BTW73" s="73"/>
      <c r="BTX73" s="73"/>
      <c r="BTY73" s="73"/>
      <c r="BTZ73" s="73"/>
      <c r="BUA73" s="73"/>
      <c r="BUB73" s="73"/>
      <c r="BUC73" s="73"/>
      <c r="BUD73" s="73"/>
      <c r="BUE73" s="73"/>
      <c r="BUF73" s="73"/>
      <c r="BUG73" s="73"/>
      <c r="BUH73" s="73"/>
      <c r="BUI73" s="73"/>
      <c r="BUJ73" s="73"/>
      <c r="BUK73" s="73"/>
      <c r="BUL73" s="73"/>
      <c r="BUM73" s="73"/>
      <c r="BUN73" s="73"/>
      <c r="BUO73" s="73"/>
      <c r="BUP73" s="73"/>
      <c r="BUQ73" s="73"/>
      <c r="BUR73" s="73"/>
      <c r="BUS73" s="73"/>
      <c r="BUT73" s="73"/>
      <c r="BUU73" s="73"/>
      <c r="BUV73" s="73"/>
      <c r="BUW73" s="73"/>
      <c r="BUX73" s="73"/>
      <c r="BUY73" s="73"/>
      <c r="BUZ73" s="73"/>
      <c r="BVA73" s="73"/>
      <c r="BVB73" s="73"/>
      <c r="BVC73" s="73"/>
      <c r="BVD73" s="73"/>
      <c r="BVE73" s="73"/>
      <c r="BVF73" s="73"/>
      <c r="BVG73" s="73"/>
      <c r="BVH73" s="73"/>
      <c r="BVI73" s="73"/>
      <c r="BVJ73" s="73"/>
      <c r="BVK73" s="73"/>
      <c r="BVL73" s="73"/>
      <c r="BVM73" s="73"/>
      <c r="BVN73" s="73"/>
      <c r="BVO73" s="73"/>
      <c r="BVP73" s="73"/>
      <c r="BVQ73" s="73"/>
      <c r="BVR73" s="73"/>
      <c r="BVS73" s="73"/>
      <c r="BVT73" s="73"/>
      <c r="BVU73" s="73"/>
      <c r="BVV73" s="73"/>
      <c r="BVW73" s="73"/>
      <c r="BVX73" s="73"/>
      <c r="BVY73" s="73"/>
      <c r="BVZ73" s="73"/>
      <c r="BWA73" s="73"/>
      <c r="BWB73" s="73"/>
      <c r="BWC73" s="73"/>
      <c r="BWD73" s="73"/>
      <c r="BWE73" s="73"/>
      <c r="BWF73" s="73"/>
      <c r="BWG73" s="73"/>
      <c r="BWH73" s="73"/>
      <c r="BWI73" s="73"/>
      <c r="BWJ73" s="73"/>
      <c r="BWK73" s="73"/>
      <c r="BWL73" s="73"/>
      <c r="BWM73" s="73"/>
      <c r="BWN73" s="73"/>
      <c r="BWO73" s="73"/>
      <c r="BWP73" s="73"/>
      <c r="BWQ73" s="73"/>
      <c r="BWR73" s="73"/>
      <c r="BWS73" s="73"/>
      <c r="BWT73" s="73"/>
      <c r="BWU73" s="73"/>
      <c r="BWV73" s="73"/>
      <c r="BWW73" s="73"/>
      <c r="BWX73" s="73"/>
      <c r="BWY73" s="73"/>
      <c r="BWZ73" s="73"/>
      <c r="BXA73" s="73"/>
      <c r="BXB73" s="73"/>
      <c r="BXC73" s="73"/>
      <c r="BXD73" s="73"/>
      <c r="BXE73" s="73"/>
      <c r="BXF73" s="73"/>
      <c r="BXG73" s="73"/>
      <c r="BXH73" s="73"/>
      <c r="BXI73" s="73"/>
      <c r="BXJ73" s="73"/>
      <c r="BXK73" s="73"/>
      <c r="BXL73" s="73"/>
      <c r="BXM73" s="73"/>
      <c r="BXN73" s="73"/>
      <c r="BXO73" s="73"/>
      <c r="BXP73" s="73"/>
      <c r="BXQ73" s="73"/>
      <c r="BXR73" s="73"/>
      <c r="BXS73" s="73"/>
      <c r="BXT73" s="73"/>
      <c r="BXU73" s="73"/>
      <c r="BXV73" s="73"/>
      <c r="BXW73" s="73"/>
      <c r="BXX73" s="73"/>
      <c r="BXY73" s="73"/>
      <c r="BXZ73" s="73"/>
      <c r="BYA73" s="73"/>
      <c r="BYB73" s="73"/>
      <c r="BYC73" s="73"/>
      <c r="BYD73" s="73"/>
      <c r="BYE73" s="73"/>
      <c r="BYF73" s="73"/>
      <c r="BYG73" s="73"/>
      <c r="BYH73" s="73"/>
      <c r="BYI73" s="73"/>
      <c r="BYJ73" s="73"/>
      <c r="BYK73" s="73"/>
      <c r="BYL73" s="73"/>
      <c r="BYM73" s="73"/>
      <c r="BYN73" s="73"/>
      <c r="BYO73" s="73"/>
      <c r="BYP73" s="73"/>
      <c r="BYQ73" s="73"/>
      <c r="BYR73" s="73"/>
      <c r="BYS73" s="73"/>
      <c r="BYT73" s="73"/>
      <c r="BYU73" s="73"/>
      <c r="BYV73" s="73"/>
      <c r="BYW73" s="73"/>
      <c r="BYX73" s="73"/>
      <c r="BYY73" s="73"/>
      <c r="BYZ73" s="73"/>
      <c r="BZA73" s="73"/>
      <c r="BZB73" s="73"/>
      <c r="BZC73" s="73"/>
      <c r="BZD73" s="73"/>
      <c r="BZE73" s="73"/>
      <c r="BZF73" s="73"/>
      <c r="BZG73" s="73"/>
      <c r="BZH73" s="73"/>
      <c r="BZI73" s="73"/>
      <c r="BZJ73" s="73"/>
      <c r="BZK73" s="73"/>
      <c r="BZL73" s="73"/>
      <c r="BZM73" s="73"/>
      <c r="BZN73" s="73"/>
      <c r="BZO73" s="73"/>
      <c r="BZP73" s="73"/>
      <c r="BZQ73" s="73"/>
      <c r="BZR73" s="73"/>
      <c r="BZS73" s="73"/>
      <c r="BZT73" s="73"/>
      <c r="BZU73" s="73"/>
      <c r="BZV73" s="73"/>
      <c r="BZW73" s="73"/>
      <c r="BZX73" s="73"/>
      <c r="BZY73" s="73"/>
      <c r="BZZ73" s="73"/>
      <c r="CAA73" s="73"/>
      <c r="CAB73" s="73"/>
      <c r="CAC73" s="73"/>
      <c r="CAD73" s="73"/>
      <c r="CAE73" s="73"/>
      <c r="CAF73" s="73"/>
      <c r="CAG73" s="73"/>
      <c r="CAH73" s="73"/>
      <c r="CAI73" s="73"/>
      <c r="CAJ73" s="73"/>
      <c r="CAK73" s="73"/>
      <c r="CAL73" s="73"/>
      <c r="CAM73" s="73"/>
      <c r="CAN73" s="73"/>
      <c r="CAO73" s="73"/>
      <c r="CAP73" s="73"/>
      <c r="CAQ73" s="73"/>
      <c r="CAR73" s="73"/>
      <c r="CAS73" s="73"/>
      <c r="CAT73" s="73"/>
      <c r="CAU73" s="73"/>
      <c r="CAV73" s="73"/>
      <c r="CAW73" s="73"/>
      <c r="CAX73" s="73"/>
      <c r="CAY73" s="73"/>
      <c r="CAZ73" s="73"/>
      <c r="CBA73" s="73"/>
      <c r="CBB73" s="73"/>
      <c r="CBC73" s="73"/>
      <c r="CBD73" s="73"/>
      <c r="CBE73" s="73"/>
      <c r="CBF73" s="73"/>
      <c r="CBG73" s="73"/>
      <c r="CBH73" s="73"/>
      <c r="CBI73" s="73"/>
      <c r="CBJ73" s="73"/>
      <c r="CBK73" s="73"/>
      <c r="CBL73" s="73"/>
      <c r="CBM73" s="73"/>
      <c r="CBN73" s="73"/>
      <c r="CBO73" s="73"/>
      <c r="CBP73" s="73"/>
      <c r="CBQ73" s="73"/>
      <c r="CBR73" s="73"/>
      <c r="CBS73" s="73"/>
      <c r="CBT73" s="73"/>
      <c r="CBU73" s="73"/>
      <c r="CBV73" s="73"/>
      <c r="CBW73" s="73"/>
      <c r="CBX73" s="73"/>
      <c r="CBY73" s="73"/>
      <c r="CBZ73" s="73"/>
      <c r="CCA73" s="73"/>
      <c r="CCB73" s="73"/>
      <c r="CCC73" s="73"/>
      <c r="CCD73" s="73"/>
      <c r="CCE73" s="73"/>
      <c r="CCF73" s="73"/>
      <c r="CCG73" s="73"/>
      <c r="CCH73" s="73"/>
      <c r="CCI73" s="73"/>
      <c r="CCJ73" s="73"/>
      <c r="CCK73" s="73"/>
      <c r="CCL73" s="73"/>
      <c r="CCM73" s="73"/>
      <c r="CCN73" s="73"/>
      <c r="CCO73" s="73"/>
      <c r="CCP73" s="73"/>
      <c r="CCQ73" s="73"/>
      <c r="CCR73" s="73"/>
      <c r="CCS73" s="73"/>
      <c r="CCT73" s="73"/>
      <c r="CCU73" s="73"/>
      <c r="CCV73" s="73"/>
      <c r="CCW73" s="73"/>
      <c r="CCX73" s="73"/>
      <c r="CCY73" s="73"/>
      <c r="CCZ73" s="73"/>
      <c r="CDA73" s="73"/>
      <c r="CDB73" s="73"/>
      <c r="CDC73" s="73"/>
      <c r="CDD73" s="73"/>
      <c r="CDE73" s="73"/>
      <c r="CDF73" s="73"/>
      <c r="CDG73" s="73"/>
      <c r="CDH73" s="73"/>
      <c r="CDI73" s="73"/>
      <c r="CDJ73" s="73"/>
      <c r="CDK73" s="73"/>
      <c r="CDL73" s="73"/>
      <c r="CDM73" s="73"/>
      <c r="CDN73" s="73"/>
      <c r="CDO73" s="73"/>
      <c r="CDP73" s="73"/>
      <c r="CDQ73" s="73"/>
      <c r="CDR73" s="73"/>
      <c r="CDS73" s="73"/>
      <c r="CDT73" s="73"/>
      <c r="CDU73" s="73"/>
      <c r="CDV73" s="73"/>
      <c r="CDW73" s="73"/>
      <c r="CDX73" s="73"/>
      <c r="CDY73" s="73"/>
      <c r="CDZ73" s="73"/>
      <c r="CEA73" s="73"/>
      <c r="CEB73" s="73"/>
      <c r="CEC73" s="73"/>
      <c r="CED73" s="73"/>
      <c r="CEE73" s="73"/>
      <c r="CEF73" s="73"/>
      <c r="CEG73" s="73"/>
      <c r="CEH73" s="73"/>
      <c r="CEI73" s="73"/>
      <c r="CEJ73" s="73"/>
      <c r="CEK73" s="73"/>
      <c r="CEL73" s="73"/>
      <c r="CEM73" s="73"/>
      <c r="CEN73" s="73"/>
      <c r="CEO73" s="73"/>
      <c r="CEP73" s="73"/>
      <c r="CEQ73" s="73"/>
      <c r="CER73" s="73"/>
      <c r="CES73" s="73"/>
      <c r="CET73" s="73"/>
      <c r="CEU73" s="73"/>
      <c r="CEV73" s="73"/>
      <c r="CEW73" s="73"/>
      <c r="CEX73" s="73"/>
      <c r="CEY73" s="73"/>
      <c r="CEZ73" s="73"/>
      <c r="CFA73" s="73"/>
      <c r="CFB73" s="73"/>
      <c r="CFC73" s="73"/>
      <c r="CFD73" s="73"/>
      <c r="CFE73" s="73"/>
      <c r="CFF73" s="73"/>
      <c r="CFG73" s="73"/>
      <c r="CFH73" s="73"/>
      <c r="CFI73" s="73"/>
      <c r="CFJ73" s="73"/>
      <c r="CFK73" s="73"/>
      <c r="CFL73" s="73"/>
      <c r="CFM73" s="73"/>
      <c r="CFN73" s="73"/>
      <c r="CFO73" s="73"/>
      <c r="CFP73" s="73"/>
      <c r="CFQ73" s="73"/>
      <c r="CFR73" s="73"/>
      <c r="CFS73" s="73"/>
      <c r="CFT73" s="73"/>
      <c r="CFU73" s="73"/>
      <c r="CFV73" s="73"/>
      <c r="CFW73" s="73"/>
      <c r="CFX73" s="73"/>
      <c r="CFY73" s="73"/>
      <c r="CFZ73" s="73"/>
      <c r="CGA73" s="73"/>
      <c r="CGB73" s="73"/>
      <c r="CGC73" s="73"/>
      <c r="CGD73" s="73"/>
      <c r="CGE73" s="73"/>
      <c r="CGF73" s="73"/>
      <c r="CGG73" s="73"/>
      <c r="CGH73" s="73"/>
      <c r="CGI73" s="73"/>
      <c r="CGJ73" s="73"/>
      <c r="CGK73" s="73"/>
      <c r="CGL73" s="73"/>
      <c r="CGM73" s="73"/>
      <c r="CGN73" s="73"/>
      <c r="CGO73" s="73"/>
      <c r="CGP73" s="73"/>
      <c r="CGQ73" s="73"/>
      <c r="CGR73" s="73"/>
      <c r="CGS73" s="73"/>
      <c r="CGT73" s="73"/>
      <c r="CGU73" s="73"/>
      <c r="CGV73" s="73"/>
      <c r="CGW73" s="73"/>
      <c r="CGX73" s="73"/>
      <c r="CGY73" s="73"/>
      <c r="CGZ73" s="73"/>
      <c r="CHA73" s="73"/>
      <c r="CHB73" s="73"/>
      <c r="CHC73" s="73"/>
      <c r="CHD73" s="73"/>
      <c r="CHE73" s="73"/>
      <c r="CHF73" s="73"/>
      <c r="CHG73" s="73"/>
      <c r="CHH73" s="73"/>
      <c r="CHI73" s="73"/>
      <c r="CHJ73" s="73"/>
      <c r="CHK73" s="73"/>
      <c r="CHL73" s="73"/>
      <c r="CHM73" s="73"/>
      <c r="CHN73" s="73"/>
      <c r="CHO73" s="73"/>
      <c r="CHP73" s="73"/>
      <c r="CHQ73" s="73"/>
      <c r="CHR73" s="73"/>
      <c r="CHS73" s="73"/>
      <c r="CHT73" s="73"/>
      <c r="CHU73" s="73"/>
      <c r="CHV73" s="73"/>
      <c r="CHW73" s="73"/>
      <c r="CHX73" s="73"/>
      <c r="CHY73" s="73"/>
      <c r="CHZ73" s="73"/>
      <c r="CIA73" s="73"/>
      <c r="CIB73" s="73"/>
      <c r="CIC73" s="73"/>
      <c r="CID73" s="73"/>
      <c r="CIE73" s="73"/>
      <c r="CIF73" s="73"/>
      <c r="CIG73" s="73"/>
      <c r="CIH73" s="73"/>
      <c r="CII73" s="73"/>
      <c r="CIJ73" s="73"/>
      <c r="CIK73" s="73"/>
      <c r="CIL73" s="73"/>
      <c r="CIM73" s="73"/>
      <c r="CIN73" s="73"/>
      <c r="CIO73" s="73"/>
      <c r="CIP73" s="73"/>
      <c r="CIQ73" s="73"/>
      <c r="CIR73" s="73"/>
      <c r="CIS73" s="73"/>
      <c r="CIT73" s="73"/>
      <c r="CIU73" s="73"/>
      <c r="CIV73" s="73"/>
      <c r="CIW73" s="73"/>
      <c r="CIX73" s="73"/>
      <c r="CIY73" s="73"/>
      <c r="CIZ73" s="73"/>
      <c r="CJA73" s="73"/>
      <c r="CJB73" s="73"/>
      <c r="CJC73" s="73"/>
      <c r="CJD73" s="73"/>
      <c r="CJE73" s="73"/>
      <c r="CJF73" s="73"/>
      <c r="CJG73" s="73"/>
      <c r="CJH73" s="73"/>
      <c r="CJI73" s="73"/>
      <c r="CJJ73" s="73"/>
      <c r="CJK73" s="73"/>
      <c r="CJL73" s="73"/>
      <c r="CJM73" s="73"/>
      <c r="CJN73" s="73"/>
      <c r="CJO73" s="73"/>
      <c r="CJP73" s="73"/>
      <c r="CJQ73" s="73"/>
      <c r="CJR73" s="73"/>
      <c r="CJS73" s="73"/>
      <c r="CJT73" s="73"/>
      <c r="CJU73" s="73"/>
      <c r="CJV73" s="73"/>
      <c r="CJW73" s="73"/>
      <c r="CJX73" s="73"/>
      <c r="CJY73" s="73"/>
      <c r="CJZ73" s="73"/>
      <c r="CKA73" s="73"/>
      <c r="CKB73" s="73"/>
      <c r="CKC73" s="73"/>
      <c r="CKD73" s="73"/>
      <c r="CKE73" s="73"/>
      <c r="CKF73" s="73"/>
      <c r="CKG73" s="73"/>
      <c r="CKH73" s="73"/>
      <c r="CKI73" s="73"/>
      <c r="CKJ73" s="73"/>
      <c r="CKK73" s="73"/>
      <c r="CKL73" s="73"/>
      <c r="CKM73" s="73"/>
      <c r="CKN73" s="73"/>
      <c r="CKO73" s="73"/>
      <c r="CKP73" s="73"/>
      <c r="CKQ73" s="73"/>
      <c r="CKR73" s="73"/>
      <c r="CKS73" s="73"/>
      <c r="CKT73" s="73"/>
      <c r="CKU73" s="73"/>
      <c r="CKV73" s="73"/>
      <c r="CKW73" s="73"/>
      <c r="CKX73" s="73"/>
      <c r="CKY73" s="73"/>
      <c r="CKZ73" s="73"/>
      <c r="CLA73" s="73"/>
      <c r="CLB73" s="73"/>
      <c r="CLC73" s="73"/>
      <c r="CLD73" s="73"/>
      <c r="CLE73" s="73"/>
      <c r="CLF73" s="73"/>
      <c r="CLG73" s="73"/>
      <c r="CLH73" s="73"/>
      <c r="CLI73" s="73"/>
      <c r="CLJ73" s="73"/>
      <c r="CLK73" s="73"/>
      <c r="CLL73" s="73"/>
      <c r="CLM73" s="73"/>
      <c r="CLN73" s="73"/>
      <c r="CLO73" s="73"/>
      <c r="CLP73" s="73"/>
      <c r="CLQ73" s="73"/>
      <c r="CLR73" s="73"/>
      <c r="CLS73" s="73"/>
      <c r="CLT73" s="73"/>
      <c r="CLU73" s="73"/>
      <c r="CLV73" s="73"/>
      <c r="CLW73" s="73"/>
      <c r="CLX73" s="73"/>
      <c r="CLY73" s="73"/>
      <c r="CLZ73" s="73"/>
      <c r="CMA73" s="73"/>
      <c r="CMB73" s="73"/>
      <c r="CMC73" s="73"/>
      <c r="CMD73" s="73"/>
      <c r="CME73" s="73"/>
      <c r="CMF73" s="73"/>
      <c r="CMG73" s="73"/>
      <c r="CMH73" s="73"/>
      <c r="CMI73" s="73"/>
      <c r="CMJ73" s="73"/>
      <c r="CMK73" s="73"/>
      <c r="CML73" s="73"/>
      <c r="CMM73" s="73"/>
      <c r="CMN73" s="73"/>
      <c r="CMO73" s="73"/>
      <c r="CMP73" s="73"/>
      <c r="CMQ73" s="73"/>
      <c r="CMR73" s="73"/>
      <c r="CMS73" s="73"/>
      <c r="CMT73" s="73"/>
      <c r="CMU73" s="73"/>
      <c r="CMV73" s="73"/>
      <c r="CMW73" s="73"/>
      <c r="CMX73" s="73"/>
      <c r="CMY73" s="73"/>
      <c r="CMZ73" s="73"/>
      <c r="CNA73" s="73"/>
      <c r="CNB73" s="73"/>
      <c r="CNC73" s="73"/>
      <c r="CND73" s="73"/>
      <c r="CNE73" s="73"/>
      <c r="CNF73" s="73"/>
      <c r="CNG73" s="73"/>
      <c r="CNH73" s="73"/>
      <c r="CNI73" s="73"/>
      <c r="CNJ73" s="73"/>
      <c r="CNK73" s="73"/>
      <c r="CNL73" s="73"/>
      <c r="CNM73" s="73"/>
      <c r="CNN73" s="73"/>
      <c r="CNO73" s="73"/>
      <c r="CNP73" s="73"/>
      <c r="CNQ73" s="73"/>
      <c r="CNR73" s="73"/>
      <c r="CNS73" s="73"/>
      <c r="CNT73" s="73"/>
      <c r="CNU73" s="73"/>
      <c r="CNV73" s="73"/>
      <c r="CNW73" s="73"/>
      <c r="CNX73" s="73"/>
      <c r="CNY73" s="73"/>
      <c r="CNZ73" s="73"/>
      <c r="COA73" s="73"/>
      <c r="COB73" s="73"/>
      <c r="COC73" s="73"/>
      <c r="COD73" s="73"/>
      <c r="COE73" s="73"/>
      <c r="COF73" s="73"/>
      <c r="COG73" s="73"/>
      <c r="COH73" s="73"/>
      <c r="COI73" s="73"/>
      <c r="COJ73" s="73"/>
      <c r="COK73" s="73"/>
      <c r="COL73" s="73"/>
      <c r="COM73" s="73"/>
      <c r="CON73" s="73"/>
      <c r="COO73" s="73"/>
      <c r="COP73" s="73"/>
      <c r="COQ73" s="73"/>
      <c r="COR73" s="73"/>
      <c r="COS73" s="73"/>
      <c r="COT73" s="73"/>
      <c r="COU73" s="73"/>
      <c r="COV73" s="73"/>
      <c r="COW73" s="73"/>
      <c r="COX73" s="73"/>
      <c r="COY73" s="73"/>
      <c r="COZ73" s="73"/>
      <c r="CPA73" s="73"/>
      <c r="CPB73" s="73"/>
      <c r="CPC73" s="73"/>
      <c r="CPD73" s="73"/>
      <c r="CPE73" s="73"/>
      <c r="CPF73" s="73"/>
      <c r="CPG73" s="73"/>
      <c r="CPH73" s="73"/>
      <c r="CPI73" s="73"/>
      <c r="CPJ73" s="73"/>
      <c r="CPK73" s="73"/>
      <c r="CPL73" s="73"/>
      <c r="CPM73" s="73"/>
      <c r="CPN73" s="73"/>
      <c r="CPO73" s="73"/>
      <c r="CPP73" s="73"/>
      <c r="CPQ73" s="73"/>
      <c r="CPR73" s="73"/>
      <c r="CPS73" s="73"/>
      <c r="CPT73" s="73"/>
      <c r="CPU73" s="73"/>
      <c r="CPV73" s="73"/>
      <c r="CPW73" s="73"/>
      <c r="CPX73" s="73"/>
      <c r="CPY73" s="73"/>
      <c r="CPZ73" s="73"/>
      <c r="CQA73" s="73"/>
      <c r="CQB73" s="73"/>
      <c r="CQC73" s="73"/>
      <c r="CQD73" s="73"/>
      <c r="CQE73" s="73"/>
      <c r="CQF73" s="73"/>
      <c r="CQG73" s="73"/>
      <c r="CQH73" s="73"/>
      <c r="CQI73" s="73"/>
      <c r="CQJ73" s="73"/>
      <c r="CQK73" s="73"/>
      <c r="CQL73" s="73"/>
      <c r="CQM73" s="73"/>
      <c r="CQN73" s="73"/>
      <c r="CQO73" s="73"/>
      <c r="CQP73" s="73"/>
      <c r="CQQ73" s="73"/>
      <c r="CQR73" s="73"/>
      <c r="CQS73" s="73"/>
      <c r="CQT73" s="73"/>
      <c r="CQU73" s="73"/>
      <c r="CQV73" s="73"/>
      <c r="CQW73" s="73"/>
      <c r="CQX73" s="73"/>
      <c r="CQY73" s="73"/>
      <c r="CQZ73" s="73"/>
      <c r="CRA73" s="73"/>
      <c r="CRB73" s="73"/>
      <c r="CRC73" s="73"/>
      <c r="CRD73" s="73"/>
      <c r="CRE73" s="73"/>
      <c r="CRF73" s="73"/>
      <c r="CRG73" s="73"/>
      <c r="CRH73" s="73"/>
      <c r="CRI73" s="73"/>
      <c r="CRJ73" s="73"/>
      <c r="CRK73" s="73"/>
      <c r="CRL73" s="73"/>
      <c r="CRM73" s="73"/>
      <c r="CRN73" s="73"/>
      <c r="CRO73" s="73"/>
      <c r="CRP73" s="73"/>
      <c r="CRQ73" s="73"/>
      <c r="CRR73" s="73"/>
      <c r="CRS73" s="73"/>
      <c r="CRT73" s="73"/>
      <c r="CRU73" s="73"/>
      <c r="CRV73" s="73"/>
      <c r="CRW73" s="73"/>
      <c r="CRX73" s="73"/>
      <c r="CRY73" s="73"/>
      <c r="CRZ73" s="73"/>
      <c r="CSA73" s="73"/>
      <c r="CSB73" s="73"/>
      <c r="CSC73" s="73"/>
      <c r="CSD73" s="73"/>
      <c r="CSE73" s="73"/>
      <c r="CSF73" s="73"/>
      <c r="CSG73" s="73"/>
      <c r="CSH73" s="73"/>
      <c r="CSI73" s="73"/>
      <c r="CSJ73" s="73"/>
      <c r="CSK73" s="73"/>
      <c r="CSL73" s="73"/>
      <c r="CSM73" s="73"/>
      <c r="CSN73" s="73"/>
      <c r="CSO73" s="73"/>
      <c r="CSP73" s="73"/>
      <c r="CSQ73" s="73"/>
      <c r="CSR73" s="73"/>
      <c r="CSS73" s="73"/>
      <c r="CST73" s="73"/>
      <c r="CSU73" s="73"/>
      <c r="CSV73" s="73"/>
      <c r="CSW73" s="73"/>
      <c r="CSX73" s="73"/>
      <c r="CSY73" s="73"/>
      <c r="CSZ73" s="73"/>
      <c r="CTA73" s="73"/>
      <c r="CTB73" s="73"/>
      <c r="CTC73" s="73"/>
      <c r="CTD73" s="73"/>
      <c r="CTE73" s="73"/>
      <c r="CTF73" s="73"/>
      <c r="CTG73" s="73"/>
      <c r="CTH73" s="73"/>
      <c r="CTI73" s="73"/>
      <c r="CTJ73" s="73"/>
      <c r="CTK73" s="73"/>
      <c r="CTL73" s="73"/>
      <c r="CTM73" s="73"/>
      <c r="CTN73" s="73"/>
      <c r="CTO73" s="73"/>
      <c r="CTP73" s="73"/>
      <c r="CTQ73" s="73"/>
      <c r="CTR73" s="73"/>
      <c r="CTS73" s="73"/>
      <c r="CTT73" s="73"/>
      <c r="CTU73" s="73"/>
      <c r="CTV73" s="73"/>
      <c r="CTW73" s="73"/>
      <c r="CTX73" s="73"/>
      <c r="CTY73" s="73"/>
      <c r="CTZ73" s="73"/>
      <c r="CUA73" s="73"/>
      <c r="CUB73" s="73"/>
      <c r="CUC73" s="73"/>
      <c r="CUD73" s="73"/>
      <c r="CUE73" s="73"/>
      <c r="CUF73" s="73"/>
      <c r="CUG73" s="73"/>
      <c r="CUH73" s="73"/>
      <c r="CUI73" s="73"/>
      <c r="CUJ73" s="73"/>
      <c r="CUK73" s="73"/>
      <c r="CUL73" s="73"/>
      <c r="CUM73" s="73"/>
      <c r="CUN73" s="73"/>
      <c r="CUO73" s="73"/>
      <c r="CUP73" s="73"/>
      <c r="CUQ73" s="73"/>
      <c r="CUR73" s="73"/>
      <c r="CUS73" s="73"/>
      <c r="CUT73" s="73"/>
      <c r="CUU73" s="73"/>
      <c r="CUV73" s="73"/>
      <c r="CUW73" s="73"/>
      <c r="CUX73" s="73"/>
      <c r="CUY73" s="73"/>
      <c r="CUZ73" s="73"/>
      <c r="CVA73" s="73"/>
      <c r="CVB73" s="73"/>
      <c r="CVC73" s="73"/>
      <c r="CVD73" s="73"/>
      <c r="CVE73" s="73"/>
      <c r="CVF73" s="73"/>
      <c r="CVG73" s="73"/>
      <c r="CVH73" s="73"/>
      <c r="CVI73" s="73"/>
      <c r="CVJ73" s="73"/>
      <c r="CVK73" s="73"/>
      <c r="CVL73" s="73"/>
      <c r="CVM73" s="73"/>
      <c r="CVN73" s="73"/>
      <c r="CVO73" s="73"/>
      <c r="CVP73" s="73"/>
      <c r="CVQ73" s="73"/>
      <c r="CVR73" s="73"/>
      <c r="CVS73" s="73"/>
      <c r="CVT73" s="73"/>
      <c r="CVU73" s="73"/>
      <c r="CVV73" s="73"/>
      <c r="CVW73" s="73"/>
      <c r="CVX73" s="73"/>
      <c r="CVY73" s="73"/>
      <c r="CVZ73" s="73"/>
      <c r="CWA73" s="73"/>
      <c r="CWB73" s="73"/>
      <c r="CWC73" s="73"/>
      <c r="CWD73" s="73"/>
      <c r="CWE73" s="73"/>
      <c r="CWF73" s="73"/>
      <c r="CWG73" s="73"/>
      <c r="CWH73" s="73"/>
      <c r="CWI73" s="73"/>
      <c r="CWJ73" s="73"/>
      <c r="CWK73" s="73"/>
      <c r="CWL73" s="73"/>
      <c r="CWM73" s="73"/>
      <c r="CWN73" s="73"/>
      <c r="CWO73" s="73"/>
      <c r="CWP73" s="73"/>
      <c r="CWQ73" s="73"/>
      <c r="CWR73" s="73"/>
      <c r="CWS73" s="73"/>
      <c r="CWT73" s="73"/>
      <c r="CWU73" s="73"/>
      <c r="CWV73" s="73"/>
      <c r="CWW73" s="73"/>
      <c r="CWX73" s="73"/>
      <c r="CWY73" s="73"/>
      <c r="CWZ73" s="73"/>
      <c r="CXA73" s="73"/>
      <c r="CXB73" s="73"/>
      <c r="CXC73" s="73"/>
      <c r="CXD73" s="73"/>
      <c r="CXE73" s="73"/>
      <c r="CXF73" s="73"/>
      <c r="CXG73" s="73"/>
      <c r="CXH73" s="73"/>
      <c r="CXI73" s="73"/>
      <c r="CXJ73" s="73"/>
      <c r="CXK73" s="73"/>
      <c r="CXL73" s="73"/>
      <c r="CXM73" s="73"/>
      <c r="CXN73" s="73"/>
      <c r="CXO73" s="73"/>
      <c r="CXP73" s="73"/>
      <c r="CXQ73" s="73"/>
      <c r="CXR73" s="73"/>
      <c r="CXS73" s="73"/>
      <c r="CXT73" s="73"/>
      <c r="CXU73" s="73"/>
      <c r="CXV73" s="73"/>
      <c r="CXW73" s="73"/>
      <c r="CXX73" s="73"/>
      <c r="CXY73" s="73"/>
      <c r="CXZ73" s="73"/>
      <c r="CYA73" s="73"/>
      <c r="CYB73" s="73"/>
      <c r="CYC73" s="73"/>
      <c r="CYD73" s="73"/>
      <c r="CYE73" s="73"/>
      <c r="CYF73" s="73"/>
      <c r="CYG73" s="73"/>
      <c r="CYH73" s="73"/>
      <c r="CYI73" s="73"/>
      <c r="CYJ73" s="73"/>
      <c r="CYK73" s="73"/>
      <c r="CYL73" s="73"/>
      <c r="CYM73" s="73"/>
      <c r="CYN73" s="73"/>
      <c r="CYO73" s="73"/>
      <c r="CYP73" s="73"/>
      <c r="CYQ73" s="73"/>
      <c r="CYR73" s="73"/>
      <c r="CYS73" s="73"/>
      <c r="CYT73" s="73"/>
      <c r="CYU73" s="73"/>
      <c r="CYV73" s="73"/>
      <c r="CYW73" s="73"/>
      <c r="CYX73" s="73"/>
      <c r="CYY73" s="73"/>
      <c r="CYZ73" s="73"/>
      <c r="CZA73" s="73"/>
      <c r="CZB73" s="73"/>
      <c r="CZC73" s="73"/>
      <c r="CZD73" s="73"/>
      <c r="CZE73" s="73"/>
      <c r="CZF73" s="73"/>
      <c r="CZG73" s="73"/>
      <c r="CZH73" s="73"/>
      <c r="CZI73" s="73"/>
      <c r="CZJ73" s="73"/>
      <c r="CZK73" s="73"/>
      <c r="CZL73" s="73"/>
      <c r="CZM73" s="73"/>
      <c r="CZN73" s="73"/>
      <c r="CZO73" s="73"/>
      <c r="CZP73" s="73"/>
      <c r="CZQ73" s="73"/>
      <c r="CZR73" s="73"/>
      <c r="CZS73" s="73"/>
      <c r="CZT73" s="73"/>
      <c r="CZU73" s="73"/>
      <c r="CZV73" s="73"/>
      <c r="CZW73" s="73"/>
      <c r="CZX73" s="73"/>
      <c r="CZY73" s="73"/>
      <c r="CZZ73" s="73"/>
      <c r="DAA73" s="73"/>
      <c r="DAB73" s="73"/>
      <c r="DAC73" s="73"/>
      <c r="DAD73" s="73"/>
      <c r="DAE73" s="73"/>
      <c r="DAF73" s="73"/>
      <c r="DAG73" s="73"/>
      <c r="DAH73" s="73"/>
      <c r="DAI73" s="73"/>
      <c r="DAJ73" s="73"/>
      <c r="DAK73" s="73"/>
      <c r="DAL73" s="73"/>
      <c r="DAM73" s="73"/>
      <c r="DAN73" s="73"/>
      <c r="DAO73" s="73"/>
      <c r="DAP73" s="73"/>
      <c r="DAQ73" s="73"/>
      <c r="DAR73" s="73"/>
      <c r="DAS73" s="73"/>
      <c r="DAT73" s="73"/>
      <c r="DAU73" s="73"/>
      <c r="DAV73" s="73"/>
      <c r="DAW73" s="73"/>
      <c r="DAX73" s="73"/>
      <c r="DAY73" s="73"/>
      <c r="DAZ73" s="73"/>
      <c r="DBA73" s="73"/>
      <c r="DBB73" s="73"/>
      <c r="DBC73" s="73"/>
      <c r="DBD73" s="73"/>
      <c r="DBE73" s="73"/>
      <c r="DBF73" s="73"/>
      <c r="DBG73" s="73"/>
      <c r="DBH73" s="73"/>
      <c r="DBI73" s="73"/>
      <c r="DBJ73" s="73"/>
      <c r="DBK73" s="73"/>
      <c r="DBL73" s="73"/>
      <c r="DBM73" s="73"/>
      <c r="DBN73" s="73"/>
      <c r="DBO73" s="73"/>
      <c r="DBP73" s="73"/>
      <c r="DBQ73" s="73"/>
      <c r="DBR73" s="73"/>
      <c r="DBS73" s="73"/>
      <c r="DBT73" s="73"/>
      <c r="DBU73" s="73"/>
      <c r="DBV73" s="73"/>
      <c r="DBW73" s="73"/>
      <c r="DBX73" s="73"/>
      <c r="DBY73" s="73"/>
      <c r="DBZ73" s="73"/>
      <c r="DCA73" s="73"/>
      <c r="DCB73" s="73"/>
      <c r="DCC73" s="73"/>
      <c r="DCD73" s="73"/>
      <c r="DCE73" s="73"/>
      <c r="DCF73" s="73"/>
      <c r="DCG73" s="73"/>
      <c r="DCH73" s="73"/>
      <c r="DCI73" s="73"/>
      <c r="DCJ73" s="73"/>
      <c r="DCK73" s="73"/>
      <c r="DCL73" s="73"/>
      <c r="DCM73" s="73"/>
      <c r="DCN73" s="73"/>
      <c r="DCO73" s="73"/>
      <c r="DCP73" s="73"/>
      <c r="DCQ73" s="73"/>
      <c r="DCR73" s="73"/>
      <c r="DCS73" s="73"/>
      <c r="DCT73" s="73"/>
      <c r="DCU73" s="73"/>
      <c r="DCV73" s="73"/>
      <c r="DCW73" s="73"/>
      <c r="DCX73" s="73"/>
      <c r="DCY73" s="73"/>
      <c r="DCZ73" s="73"/>
      <c r="DDA73" s="73"/>
      <c r="DDB73" s="73"/>
      <c r="DDC73" s="73"/>
      <c r="DDD73" s="73"/>
      <c r="DDE73" s="73"/>
      <c r="DDF73" s="73"/>
      <c r="DDG73" s="73"/>
      <c r="DDH73" s="73"/>
      <c r="DDI73" s="73"/>
      <c r="DDJ73" s="73"/>
      <c r="DDK73" s="73"/>
      <c r="DDL73" s="73"/>
      <c r="DDM73" s="73"/>
      <c r="DDN73" s="73"/>
      <c r="DDO73" s="73"/>
      <c r="DDP73" s="73"/>
      <c r="DDQ73" s="73"/>
      <c r="DDR73" s="73"/>
      <c r="DDS73" s="73"/>
      <c r="DDT73" s="73"/>
      <c r="DDU73" s="73"/>
      <c r="DDV73" s="73"/>
      <c r="DDW73" s="73"/>
      <c r="DDX73" s="73"/>
      <c r="DDY73" s="73"/>
      <c r="DDZ73" s="73"/>
      <c r="DEA73" s="73"/>
      <c r="DEB73" s="73"/>
      <c r="DEC73" s="73"/>
      <c r="DED73" s="73"/>
      <c r="DEE73" s="73"/>
      <c r="DEF73" s="73"/>
      <c r="DEG73" s="73"/>
      <c r="DEH73" s="73"/>
      <c r="DEI73" s="73"/>
      <c r="DEJ73" s="73"/>
      <c r="DEK73" s="73"/>
      <c r="DEL73" s="73"/>
      <c r="DEM73" s="73"/>
      <c r="DEN73" s="73"/>
      <c r="DEO73" s="73"/>
      <c r="DEP73" s="73"/>
      <c r="DEQ73" s="73"/>
      <c r="DER73" s="73"/>
      <c r="DES73" s="73"/>
      <c r="DET73" s="73"/>
      <c r="DEU73" s="73"/>
      <c r="DEV73" s="73"/>
      <c r="DEW73" s="73"/>
      <c r="DEX73" s="73"/>
      <c r="DEY73" s="73"/>
      <c r="DEZ73" s="73"/>
      <c r="DFA73" s="73"/>
      <c r="DFB73" s="73"/>
      <c r="DFC73" s="73"/>
      <c r="DFD73" s="73"/>
      <c r="DFE73" s="73"/>
      <c r="DFF73" s="73"/>
      <c r="DFG73" s="73"/>
      <c r="DFH73" s="73"/>
      <c r="DFI73" s="73"/>
      <c r="DFJ73" s="73"/>
      <c r="DFK73" s="73"/>
      <c r="DFL73" s="73"/>
      <c r="DFM73" s="73"/>
      <c r="DFN73" s="73"/>
      <c r="DFO73" s="73"/>
      <c r="DFP73" s="73"/>
      <c r="DFQ73" s="73"/>
      <c r="DFR73" s="73"/>
      <c r="DFS73" s="73"/>
      <c r="DFT73" s="73"/>
      <c r="DFU73" s="73"/>
      <c r="DFV73" s="73"/>
      <c r="DFW73" s="73"/>
      <c r="DFX73" s="73"/>
      <c r="DFY73" s="73"/>
      <c r="DFZ73" s="73"/>
      <c r="DGA73" s="73"/>
      <c r="DGB73" s="73"/>
      <c r="DGC73" s="73"/>
      <c r="DGD73" s="73"/>
      <c r="DGE73" s="73"/>
      <c r="DGF73" s="73"/>
      <c r="DGG73" s="73"/>
      <c r="DGH73" s="73"/>
      <c r="DGI73" s="73"/>
      <c r="DGJ73" s="73"/>
      <c r="DGK73" s="73"/>
      <c r="DGL73" s="73"/>
      <c r="DGM73" s="73"/>
      <c r="DGN73" s="73"/>
      <c r="DGO73" s="73"/>
      <c r="DGP73" s="73"/>
      <c r="DGQ73" s="73"/>
      <c r="DGR73" s="73"/>
      <c r="DGS73" s="73"/>
      <c r="DGT73" s="73"/>
      <c r="DGU73" s="73"/>
      <c r="DGV73" s="73"/>
      <c r="DGW73" s="73"/>
      <c r="DGX73" s="73"/>
      <c r="DGY73" s="73"/>
      <c r="DGZ73" s="73"/>
      <c r="DHA73" s="73"/>
      <c r="DHB73" s="73"/>
      <c r="DHC73" s="73"/>
      <c r="DHD73" s="73"/>
      <c r="DHE73" s="73"/>
      <c r="DHF73" s="73"/>
      <c r="DHG73" s="73"/>
      <c r="DHH73" s="73"/>
      <c r="DHI73" s="73"/>
      <c r="DHJ73" s="73"/>
      <c r="DHK73" s="73"/>
      <c r="DHL73" s="73"/>
      <c r="DHM73" s="73"/>
      <c r="DHN73" s="73"/>
      <c r="DHO73" s="73"/>
      <c r="DHP73" s="73"/>
      <c r="DHQ73" s="73"/>
      <c r="DHR73" s="73"/>
      <c r="DHS73" s="73"/>
      <c r="DHT73" s="73"/>
      <c r="DHU73" s="73"/>
      <c r="DHV73" s="73"/>
      <c r="DHW73" s="73"/>
      <c r="DHX73" s="73"/>
      <c r="DHY73" s="73"/>
      <c r="DHZ73" s="73"/>
      <c r="DIA73" s="73"/>
      <c r="DIB73" s="73"/>
      <c r="DIC73" s="73"/>
      <c r="DID73" s="73"/>
      <c r="DIE73" s="73"/>
      <c r="DIF73" s="73"/>
      <c r="DIG73" s="73"/>
      <c r="DIH73" s="73"/>
      <c r="DII73" s="73"/>
      <c r="DIJ73" s="73"/>
      <c r="DIK73" s="73"/>
      <c r="DIL73" s="73"/>
      <c r="DIM73" s="73"/>
      <c r="DIN73" s="73"/>
      <c r="DIO73" s="73"/>
      <c r="DIP73" s="73"/>
      <c r="DIQ73" s="73"/>
      <c r="DIR73" s="73"/>
      <c r="DIS73" s="73"/>
      <c r="DIT73" s="73"/>
      <c r="DIU73" s="73"/>
      <c r="DIV73" s="73"/>
      <c r="DIW73" s="73"/>
      <c r="DIX73" s="73"/>
      <c r="DIY73" s="73"/>
      <c r="DIZ73" s="73"/>
      <c r="DJA73" s="73"/>
      <c r="DJB73" s="73"/>
      <c r="DJC73" s="73"/>
      <c r="DJD73" s="73"/>
      <c r="DJE73" s="73"/>
      <c r="DJF73" s="73"/>
      <c r="DJG73" s="73"/>
      <c r="DJH73" s="73"/>
      <c r="DJI73" s="73"/>
      <c r="DJJ73" s="73"/>
      <c r="DJK73" s="73"/>
      <c r="DJL73" s="73"/>
      <c r="DJM73" s="73"/>
      <c r="DJN73" s="73"/>
      <c r="DJO73" s="73"/>
      <c r="DJP73" s="73"/>
      <c r="DJQ73" s="73"/>
      <c r="DJR73" s="73"/>
      <c r="DJS73" s="73"/>
      <c r="DJT73" s="73"/>
      <c r="DJU73" s="73"/>
      <c r="DJV73" s="73"/>
      <c r="DJW73" s="73"/>
      <c r="DJX73" s="73"/>
      <c r="DJY73" s="73"/>
      <c r="DJZ73" s="73"/>
      <c r="DKA73" s="73"/>
      <c r="DKB73" s="73"/>
      <c r="DKC73" s="73"/>
      <c r="DKD73" s="73"/>
      <c r="DKE73" s="73"/>
      <c r="DKF73" s="73"/>
      <c r="DKG73" s="73"/>
      <c r="DKH73" s="73"/>
      <c r="DKI73" s="73"/>
      <c r="DKJ73" s="73"/>
      <c r="DKK73" s="73"/>
      <c r="DKL73" s="73"/>
      <c r="DKM73" s="73"/>
      <c r="DKN73" s="73"/>
      <c r="DKO73" s="73"/>
      <c r="DKP73" s="73"/>
      <c r="DKQ73" s="73"/>
      <c r="DKR73" s="73"/>
      <c r="DKS73" s="73"/>
      <c r="DKT73" s="73"/>
      <c r="DKU73" s="73"/>
      <c r="DKV73" s="73"/>
      <c r="DKW73" s="73"/>
      <c r="DKX73" s="73"/>
      <c r="DKY73" s="73"/>
      <c r="DKZ73" s="73"/>
      <c r="DLA73" s="73"/>
      <c r="DLB73" s="73"/>
      <c r="DLC73" s="73"/>
      <c r="DLD73" s="73"/>
      <c r="DLE73" s="73"/>
      <c r="DLF73" s="73"/>
      <c r="DLG73" s="73"/>
      <c r="DLH73" s="73"/>
      <c r="DLI73" s="73"/>
      <c r="DLJ73" s="73"/>
      <c r="DLK73" s="73"/>
      <c r="DLL73" s="73"/>
      <c r="DLM73" s="73"/>
      <c r="DLN73" s="73"/>
      <c r="DLO73" s="73"/>
      <c r="DLP73" s="73"/>
      <c r="DLQ73" s="73"/>
      <c r="DLR73" s="73"/>
      <c r="DLS73" s="73"/>
      <c r="DLT73" s="73"/>
      <c r="DLU73" s="73"/>
      <c r="DLV73" s="73"/>
      <c r="DLW73" s="73"/>
      <c r="DLX73" s="73"/>
      <c r="DLY73" s="73"/>
      <c r="DLZ73" s="73"/>
      <c r="DMA73" s="73"/>
      <c r="DMB73" s="73"/>
      <c r="DMC73" s="73"/>
      <c r="DMD73" s="73"/>
      <c r="DME73" s="73"/>
      <c r="DMF73" s="73"/>
      <c r="DMG73" s="73"/>
      <c r="DMH73" s="73"/>
      <c r="DMI73" s="73"/>
      <c r="DMJ73" s="73"/>
      <c r="DMK73" s="73"/>
      <c r="DML73" s="73"/>
      <c r="DMM73" s="73"/>
      <c r="DMN73" s="73"/>
      <c r="DMO73" s="73"/>
      <c r="DMP73" s="73"/>
      <c r="DMQ73" s="73"/>
      <c r="DMR73" s="73"/>
      <c r="DMS73" s="73"/>
      <c r="DMT73" s="73"/>
      <c r="DMU73" s="73"/>
      <c r="DMV73" s="73"/>
      <c r="DMW73" s="73"/>
      <c r="DMX73" s="73"/>
      <c r="DMY73" s="73"/>
      <c r="DMZ73" s="73"/>
      <c r="DNA73" s="73"/>
      <c r="DNB73" s="73"/>
      <c r="DNC73" s="73"/>
      <c r="DND73" s="73"/>
      <c r="DNE73" s="73"/>
      <c r="DNF73" s="73"/>
      <c r="DNG73" s="73"/>
      <c r="DNH73" s="73"/>
      <c r="DNI73" s="73"/>
      <c r="DNJ73" s="73"/>
      <c r="DNK73" s="73"/>
      <c r="DNL73" s="73"/>
      <c r="DNM73" s="73"/>
      <c r="DNN73" s="73"/>
      <c r="DNO73" s="73"/>
      <c r="DNP73" s="73"/>
      <c r="DNQ73" s="73"/>
      <c r="DNR73" s="73"/>
      <c r="DNS73" s="73"/>
      <c r="DNT73" s="73"/>
      <c r="DNU73" s="73"/>
      <c r="DNV73" s="73"/>
      <c r="DNW73" s="73"/>
      <c r="DNX73" s="73"/>
      <c r="DNY73" s="73"/>
      <c r="DNZ73" s="73"/>
      <c r="DOA73" s="73"/>
      <c r="DOB73" s="73"/>
      <c r="DOC73" s="73"/>
      <c r="DOD73" s="73"/>
      <c r="DOE73" s="73"/>
      <c r="DOF73" s="73"/>
      <c r="DOG73" s="73"/>
      <c r="DOH73" s="73"/>
      <c r="DOI73" s="73"/>
      <c r="DOJ73" s="73"/>
      <c r="DOK73" s="73"/>
      <c r="DOL73" s="73"/>
      <c r="DOM73" s="73"/>
      <c r="DON73" s="73"/>
      <c r="DOO73" s="73"/>
      <c r="DOP73" s="73"/>
      <c r="DOQ73" s="73"/>
      <c r="DOR73" s="73"/>
      <c r="DOS73" s="73"/>
      <c r="DOT73" s="73"/>
      <c r="DOU73" s="73"/>
      <c r="DOV73" s="73"/>
      <c r="DOW73" s="73"/>
      <c r="DOX73" s="73"/>
      <c r="DOY73" s="73"/>
      <c r="DOZ73" s="73"/>
      <c r="DPA73" s="73"/>
      <c r="DPB73" s="73"/>
      <c r="DPC73" s="73"/>
      <c r="DPD73" s="73"/>
      <c r="DPE73" s="73"/>
      <c r="DPF73" s="73"/>
      <c r="DPG73" s="73"/>
      <c r="DPH73" s="73"/>
      <c r="DPI73" s="73"/>
      <c r="DPJ73" s="73"/>
      <c r="DPK73" s="73"/>
      <c r="DPL73" s="73"/>
      <c r="DPM73" s="73"/>
      <c r="DPN73" s="73"/>
      <c r="DPO73" s="73"/>
      <c r="DPP73" s="73"/>
      <c r="DPQ73" s="73"/>
      <c r="DPR73" s="73"/>
      <c r="DPS73" s="73"/>
      <c r="DPT73" s="73"/>
      <c r="DPU73" s="73"/>
      <c r="DPV73" s="73"/>
      <c r="DPW73" s="73"/>
      <c r="DPX73" s="73"/>
      <c r="DPY73" s="73"/>
      <c r="DPZ73" s="73"/>
      <c r="DQA73" s="73"/>
      <c r="DQB73" s="73"/>
      <c r="DQC73" s="73"/>
      <c r="DQD73" s="73"/>
      <c r="DQE73" s="73"/>
      <c r="DQF73" s="73"/>
      <c r="DQG73" s="73"/>
      <c r="DQH73" s="73"/>
      <c r="DQI73" s="73"/>
      <c r="DQJ73" s="73"/>
      <c r="DQK73" s="73"/>
      <c r="DQL73" s="73"/>
      <c r="DQM73" s="73"/>
      <c r="DQN73" s="73"/>
      <c r="DQO73" s="73"/>
      <c r="DQP73" s="73"/>
      <c r="DQQ73" s="73"/>
      <c r="DQR73" s="73"/>
      <c r="DQS73" s="73"/>
      <c r="DQT73" s="73"/>
      <c r="DQU73" s="73"/>
      <c r="DQV73" s="73"/>
      <c r="DQW73" s="73"/>
      <c r="DQX73" s="73"/>
      <c r="DQY73" s="73"/>
      <c r="DQZ73" s="73"/>
      <c r="DRA73" s="73"/>
      <c r="DRB73" s="73"/>
      <c r="DRC73" s="73"/>
      <c r="DRD73" s="73"/>
      <c r="DRE73" s="73"/>
      <c r="DRF73" s="73"/>
      <c r="DRG73" s="73"/>
      <c r="DRH73" s="73"/>
      <c r="DRI73" s="73"/>
      <c r="DRJ73" s="73"/>
      <c r="DRK73" s="73"/>
      <c r="DRL73" s="73"/>
      <c r="DRM73" s="73"/>
      <c r="DRN73" s="73"/>
      <c r="DRO73" s="73"/>
      <c r="DRP73" s="73"/>
      <c r="DRQ73" s="73"/>
      <c r="DRR73" s="73"/>
      <c r="DRS73" s="73"/>
      <c r="DRT73" s="73"/>
      <c r="DRU73" s="73"/>
      <c r="DRV73" s="73"/>
      <c r="DRW73" s="73"/>
      <c r="DRX73" s="73"/>
      <c r="DRY73" s="73"/>
      <c r="DRZ73" s="73"/>
      <c r="DSA73" s="73"/>
      <c r="DSB73" s="73"/>
      <c r="DSC73" s="73"/>
      <c r="DSD73" s="73"/>
      <c r="DSE73" s="73"/>
      <c r="DSF73" s="73"/>
      <c r="DSG73" s="73"/>
      <c r="DSH73" s="73"/>
      <c r="DSI73" s="73"/>
      <c r="DSJ73" s="73"/>
      <c r="DSK73" s="73"/>
      <c r="DSL73" s="73"/>
      <c r="DSM73" s="73"/>
      <c r="DSN73" s="73"/>
      <c r="DSO73" s="73"/>
      <c r="DSP73" s="73"/>
      <c r="DSQ73" s="73"/>
      <c r="DSR73" s="73"/>
      <c r="DSS73" s="73"/>
      <c r="DST73" s="73"/>
      <c r="DSU73" s="73"/>
      <c r="DSV73" s="73"/>
      <c r="DSW73" s="73"/>
      <c r="DSX73" s="73"/>
      <c r="DSY73" s="73"/>
      <c r="DSZ73" s="73"/>
      <c r="DTA73" s="73"/>
      <c r="DTB73" s="73"/>
      <c r="DTC73" s="73"/>
      <c r="DTD73" s="73"/>
      <c r="DTE73" s="73"/>
      <c r="DTF73" s="73"/>
      <c r="DTG73" s="73"/>
      <c r="DTH73" s="73"/>
      <c r="DTI73" s="73"/>
      <c r="DTJ73" s="73"/>
      <c r="DTK73" s="73"/>
      <c r="DTL73" s="73"/>
      <c r="DTM73" s="73"/>
      <c r="DTN73" s="73"/>
      <c r="DTO73" s="73"/>
      <c r="DTP73" s="73"/>
      <c r="DTQ73" s="73"/>
      <c r="DTR73" s="73"/>
      <c r="DTS73" s="73"/>
      <c r="DTT73" s="73"/>
      <c r="DTU73" s="73"/>
      <c r="DTV73" s="73"/>
      <c r="DTW73" s="73"/>
      <c r="DTX73" s="73"/>
      <c r="DTY73" s="73"/>
      <c r="DTZ73" s="73"/>
      <c r="DUA73" s="73"/>
      <c r="DUB73" s="73"/>
      <c r="DUC73" s="73"/>
      <c r="DUD73" s="73"/>
      <c r="DUE73" s="73"/>
      <c r="DUF73" s="73"/>
      <c r="DUG73" s="73"/>
      <c r="DUH73" s="73"/>
      <c r="DUI73" s="73"/>
      <c r="DUJ73" s="73"/>
      <c r="DUK73" s="73"/>
      <c r="DUL73" s="73"/>
      <c r="DUM73" s="73"/>
      <c r="DUN73" s="73"/>
      <c r="DUO73" s="73"/>
      <c r="DUP73" s="73"/>
      <c r="DUQ73" s="73"/>
      <c r="DUR73" s="73"/>
      <c r="DUS73" s="73"/>
      <c r="DUT73" s="73"/>
      <c r="DUU73" s="73"/>
      <c r="DUV73" s="73"/>
      <c r="DUW73" s="73"/>
      <c r="DUX73" s="73"/>
      <c r="DUY73" s="73"/>
      <c r="DUZ73" s="73"/>
      <c r="DVA73" s="73"/>
      <c r="DVB73" s="73"/>
      <c r="DVC73" s="73"/>
      <c r="DVD73" s="73"/>
      <c r="DVE73" s="73"/>
      <c r="DVF73" s="73"/>
      <c r="DVG73" s="73"/>
      <c r="DVH73" s="73"/>
      <c r="DVI73" s="73"/>
      <c r="DVJ73" s="73"/>
      <c r="DVK73" s="73"/>
      <c r="DVL73" s="73"/>
      <c r="DVM73" s="73"/>
      <c r="DVN73" s="73"/>
      <c r="DVO73" s="73"/>
      <c r="DVP73" s="73"/>
      <c r="DVQ73" s="73"/>
      <c r="DVR73" s="73"/>
      <c r="DVS73" s="73"/>
      <c r="DVT73" s="73"/>
      <c r="DVU73" s="73"/>
      <c r="DVV73" s="73"/>
      <c r="DVW73" s="73"/>
      <c r="DVX73" s="73"/>
      <c r="DVY73" s="73"/>
      <c r="DVZ73" s="73"/>
      <c r="DWA73" s="73"/>
      <c r="DWB73" s="73"/>
      <c r="DWC73" s="73"/>
      <c r="DWD73" s="73"/>
      <c r="DWE73" s="73"/>
      <c r="DWF73" s="73"/>
      <c r="DWG73" s="73"/>
      <c r="DWH73" s="73"/>
      <c r="DWI73" s="73"/>
      <c r="DWJ73" s="73"/>
      <c r="DWK73" s="73"/>
      <c r="DWL73" s="73"/>
      <c r="DWM73" s="73"/>
      <c r="DWN73" s="73"/>
      <c r="DWO73" s="73"/>
      <c r="DWP73" s="73"/>
      <c r="DWQ73" s="73"/>
      <c r="DWR73" s="73"/>
      <c r="DWS73" s="73"/>
      <c r="DWT73" s="73"/>
      <c r="DWU73" s="73"/>
      <c r="DWV73" s="73"/>
      <c r="DWW73" s="73"/>
      <c r="DWX73" s="73"/>
      <c r="DWY73" s="73"/>
      <c r="DWZ73" s="73"/>
      <c r="DXA73" s="73"/>
      <c r="DXB73" s="73"/>
      <c r="DXC73" s="73"/>
      <c r="DXD73" s="73"/>
      <c r="DXE73" s="73"/>
      <c r="DXF73" s="73"/>
      <c r="DXG73" s="73"/>
      <c r="DXH73" s="73"/>
      <c r="DXI73" s="73"/>
      <c r="DXJ73" s="73"/>
      <c r="DXK73" s="73"/>
      <c r="DXL73" s="73"/>
      <c r="DXM73" s="73"/>
      <c r="DXN73" s="73"/>
      <c r="DXO73" s="73"/>
      <c r="DXP73" s="73"/>
      <c r="DXQ73" s="73"/>
      <c r="DXR73" s="73"/>
      <c r="DXS73" s="73"/>
      <c r="DXT73" s="73"/>
      <c r="DXU73" s="73"/>
      <c r="DXV73" s="73"/>
      <c r="DXW73" s="73"/>
      <c r="DXX73" s="73"/>
      <c r="DXY73" s="73"/>
      <c r="DXZ73" s="73"/>
      <c r="DYA73" s="73"/>
      <c r="DYB73" s="73"/>
      <c r="DYC73" s="73"/>
      <c r="DYD73" s="73"/>
      <c r="DYE73" s="73"/>
      <c r="DYF73" s="73"/>
      <c r="DYG73" s="73"/>
      <c r="DYH73" s="73"/>
      <c r="DYI73" s="73"/>
      <c r="DYJ73" s="73"/>
      <c r="DYK73" s="73"/>
      <c r="DYL73" s="73"/>
      <c r="DYM73" s="73"/>
      <c r="DYN73" s="73"/>
      <c r="DYO73" s="73"/>
      <c r="DYP73" s="73"/>
      <c r="DYQ73" s="73"/>
      <c r="DYR73" s="73"/>
      <c r="DYS73" s="73"/>
      <c r="DYT73" s="73"/>
      <c r="DYU73" s="73"/>
      <c r="DYV73" s="73"/>
      <c r="DYW73" s="73"/>
      <c r="DYX73" s="73"/>
      <c r="DYY73" s="73"/>
      <c r="DYZ73" s="73"/>
      <c r="DZA73" s="73"/>
      <c r="DZB73" s="73"/>
      <c r="DZC73" s="73"/>
      <c r="DZD73" s="73"/>
      <c r="DZE73" s="73"/>
      <c r="DZF73" s="73"/>
      <c r="DZG73" s="73"/>
      <c r="DZH73" s="73"/>
      <c r="DZI73" s="73"/>
      <c r="DZJ73" s="73"/>
      <c r="DZK73" s="73"/>
      <c r="DZL73" s="73"/>
      <c r="DZM73" s="73"/>
      <c r="DZN73" s="73"/>
      <c r="DZO73" s="73"/>
      <c r="DZP73" s="73"/>
      <c r="DZQ73" s="73"/>
      <c r="DZR73" s="73"/>
      <c r="DZS73" s="73"/>
      <c r="DZT73" s="73"/>
      <c r="DZU73" s="73"/>
      <c r="DZV73" s="73"/>
      <c r="DZW73" s="73"/>
      <c r="DZX73" s="73"/>
      <c r="DZY73" s="73"/>
      <c r="DZZ73" s="73"/>
      <c r="EAA73" s="73"/>
      <c r="EAB73" s="73"/>
      <c r="EAC73" s="73"/>
      <c r="EAD73" s="73"/>
      <c r="EAE73" s="73"/>
      <c r="EAF73" s="73"/>
      <c r="EAG73" s="73"/>
      <c r="EAH73" s="73"/>
      <c r="EAI73" s="73"/>
      <c r="EAJ73" s="73"/>
      <c r="EAK73" s="73"/>
      <c r="EAL73" s="73"/>
      <c r="EAM73" s="73"/>
      <c r="EAN73" s="73"/>
      <c r="EAO73" s="73"/>
      <c r="EAP73" s="73"/>
      <c r="EAQ73" s="73"/>
      <c r="EAR73" s="73"/>
      <c r="EAS73" s="73"/>
      <c r="EAT73" s="73"/>
      <c r="EAU73" s="73"/>
      <c r="EAV73" s="73"/>
      <c r="EAW73" s="73"/>
      <c r="EAX73" s="73"/>
      <c r="EAY73" s="73"/>
      <c r="EAZ73" s="73"/>
      <c r="EBA73" s="73"/>
      <c r="EBB73" s="73"/>
      <c r="EBC73" s="73"/>
      <c r="EBD73" s="73"/>
      <c r="EBE73" s="73"/>
      <c r="EBF73" s="73"/>
      <c r="EBG73" s="73"/>
      <c r="EBH73" s="73"/>
      <c r="EBI73" s="73"/>
      <c r="EBJ73" s="73"/>
      <c r="EBK73" s="73"/>
      <c r="EBL73" s="73"/>
      <c r="EBM73" s="73"/>
      <c r="EBN73" s="73"/>
      <c r="EBO73" s="73"/>
      <c r="EBP73" s="73"/>
      <c r="EBQ73" s="73"/>
      <c r="EBR73" s="73"/>
      <c r="EBS73" s="73"/>
      <c r="EBT73" s="73"/>
      <c r="EBU73" s="73"/>
      <c r="EBV73" s="73"/>
      <c r="EBW73" s="73"/>
      <c r="EBX73" s="73"/>
      <c r="EBY73" s="73"/>
      <c r="EBZ73" s="73"/>
      <c r="ECA73" s="73"/>
      <c r="ECB73" s="73"/>
      <c r="ECC73" s="73"/>
      <c r="ECD73" s="73"/>
      <c r="ECE73" s="73"/>
      <c r="ECF73" s="73"/>
      <c r="ECG73" s="73"/>
      <c r="ECH73" s="73"/>
      <c r="ECI73" s="73"/>
      <c r="ECJ73" s="73"/>
      <c r="ECK73" s="73"/>
      <c r="ECL73" s="73"/>
      <c r="ECM73" s="73"/>
      <c r="ECN73" s="73"/>
      <c r="ECO73" s="73"/>
      <c r="ECP73" s="73"/>
      <c r="ECQ73" s="73"/>
      <c r="ECR73" s="73"/>
      <c r="ECS73" s="73"/>
      <c r="ECT73" s="73"/>
      <c r="ECU73" s="73"/>
      <c r="ECV73" s="73"/>
      <c r="ECW73" s="73"/>
      <c r="ECX73" s="73"/>
      <c r="ECY73" s="73"/>
      <c r="ECZ73" s="73"/>
      <c r="EDA73" s="73"/>
      <c r="EDB73" s="73"/>
      <c r="EDC73" s="73"/>
      <c r="EDD73" s="73"/>
      <c r="EDE73" s="73"/>
      <c r="EDF73" s="73"/>
      <c r="EDG73" s="73"/>
      <c r="EDH73" s="73"/>
      <c r="EDI73" s="73"/>
      <c r="EDJ73" s="73"/>
      <c r="EDK73" s="73"/>
      <c r="EDL73" s="73"/>
      <c r="EDM73" s="73"/>
      <c r="EDN73" s="73"/>
      <c r="EDO73" s="73"/>
      <c r="EDP73" s="73"/>
      <c r="EDQ73" s="73"/>
      <c r="EDR73" s="73"/>
      <c r="EDS73" s="73"/>
      <c r="EDT73" s="73"/>
      <c r="EDU73" s="73"/>
      <c r="EDV73" s="73"/>
      <c r="EDW73" s="73"/>
      <c r="EDX73" s="73"/>
      <c r="EDY73" s="73"/>
      <c r="EDZ73" s="73"/>
      <c r="EEA73" s="73"/>
      <c r="EEB73" s="73"/>
      <c r="EEC73" s="73"/>
      <c r="EED73" s="73"/>
      <c r="EEE73" s="73"/>
      <c r="EEF73" s="73"/>
      <c r="EEG73" s="73"/>
      <c r="EEH73" s="73"/>
      <c r="EEI73" s="73"/>
      <c r="EEJ73" s="73"/>
      <c r="EEK73" s="73"/>
      <c r="EEL73" s="73"/>
      <c r="EEM73" s="73"/>
      <c r="EEN73" s="73"/>
      <c r="EEO73" s="73"/>
      <c r="EEP73" s="73"/>
      <c r="EEQ73" s="73"/>
      <c r="EER73" s="73"/>
      <c r="EES73" s="73"/>
      <c r="EET73" s="73"/>
      <c r="EEU73" s="73"/>
      <c r="EEV73" s="73"/>
      <c r="EEW73" s="73"/>
      <c r="EEX73" s="73"/>
      <c r="EEY73" s="73"/>
      <c r="EEZ73" s="73"/>
      <c r="EFA73" s="73"/>
      <c r="EFB73" s="73"/>
      <c r="EFC73" s="73"/>
      <c r="EFD73" s="73"/>
      <c r="EFE73" s="73"/>
      <c r="EFF73" s="73"/>
      <c r="EFG73" s="73"/>
      <c r="EFH73" s="73"/>
      <c r="EFI73" s="73"/>
      <c r="EFJ73" s="73"/>
      <c r="EFK73" s="73"/>
      <c r="EFL73" s="73"/>
      <c r="EFM73" s="73"/>
      <c r="EFN73" s="73"/>
      <c r="EFO73" s="73"/>
      <c r="EFP73" s="73"/>
      <c r="EFQ73" s="73"/>
      <c r="EFR73" s="73"/>
      <c r="EFS73" s="73"/>
      <c r="EFT73" s="73"/>
      <c r="EFU73" s="73"/>
      <c r="EFV73" s="73"/>
      <c r="EFW73" s="73"/>
      <c r="EFX73" s="73"/>
      <c r="EFY73" s="73"/>
      <c r="EFZ73" s="73"/>
      <c r="EGA73" s="73"/>
      <c r="EGB73" s="73"/>
      <c r="EGC73" s="73"/>
      <c r="EGD73" s="73"/>
      <c r="EGE73" s="73"/>
      <c r="EGF73" s="73"/>
      <c r="EGG73" s="73"/>
      <c r="EGH73" s="73"/>
      <c r="EGI73" s="73"/>
      <c r="EGJ73" s="73"/>
      <c r="EGK73" s="73"/>
      <c r="EGL73" s="73"/>
      <c r="EGM73" s="73"/>
      <c r="EGN73" s="73"/>
      <c r="EGO73" s="73"/>
      <c r="EGP73" s="73"/>
      <c r="EGQ73" s="73"/>
      <c r="EGR73" s="73"/>
      <c r="EGS73" s="73"/>
      <c r="EGT73" s="73"/>
      <c r="EGU73" s="73"/>
      <c r="EGV73" s="73"/>
      <c r="EGW73" s="73"/>
      <c r="EGX73" s="73"/>
      <c r="EGY73" s="73"/>
      <c r="EGZ73" s="73"/>
      <c r="EHA73" s="73"/>
      <c r="EHB73" s="73"/>
      <c r="EHC73" s="73"/>
      <c r="EHD73" s="73"/>
      <c r="EHE73" s="73"/>
      <c r="EHF73" s="73"/>
      <c r="EHG73" s="73"/>
      <c r="EHH73" s="73"/>
      <c r="EHI73" s="73"/>
      <c r="EHJ73" s="73"/>
      <c r="EHK73" s="73"/>
      <c r="EHL73" s="73"/>
      <c r="EHM73" s="73"/>
      <c r="EHN73" s="73"/>
      <c r="EHO73" s="73"/>
      <c r="EHP73" s="73"/>
      <c r="EHQ73" s="73"/>
      <c r="EHR73" s="73"/>
      <c r="EHS73" s="73"/>
      <c r="EHT73" s="73"/>
      <c r="EHU73" s="73"/>
      <c r="EHV73" s="73"/>
      <c r="EHW73" s="73"/>
      <c r="EHX73" s="73"/>
      <c r="EHY73" s="73"/>
      <c r="EHZ73" s="73"/>
      <c r="EIA73" s="73"/>
      <c r="EIB73" s="73"/>
      <c r="EIC73" s="73"/>
      <c r="EID73" s="73"/>
      <c r="EIE73" s="73"/>
      <c r="EIF73" s="73"/>
      <c r="EIG73" s="73"/>
      <c r="EIH73" s="73"/>
      <c r="EII73" s="73"/>
      <c r="EIJ73" s="73"/>
      <c r="EIK73" s="73"/>
      <c r="EIL73" s="73"/>
      <c r="EIM73" s="73"/>
      <c r="EIN73" s="73"/>
      <c r="EIO73" s="73"/>
      <c r="EIP73" s="73"/>
      <c r="EIQ73" s="73"/>
      <c r="EIR73" s="73"/>
      <c r="EIS73" s="73"/>
      <c r="EIT73" s="73"/>
      <c r="EIU73" s="73"/>
      <c r="EIV73" s="73"/>
      <c r="EIW73" s="73"/>
      <c r="EIX73" s="73"/>
      <c r="EIY73" s="73"/>
      <c r="EIZ73" s="73"/>
      <c r="EJA73" s="73"/>
      <c r="EJB73" s="73"/>
      <c r="EJC73" s="73"/>
      <c r="EJD73" s="73"/>
      <c r="EJE73" s="73"/>
      <c r="EJF73" s="73"/>
      <c r="EJG73" s="73"/>
      <c r="EJH73" s="73"/>
      <c r="EJI73" s="73"/>
      <c r="EJJ73" s="73"/>
      <c r="EJK73" s="73"/>
      <c r="EJL73" s="73"/>
      <c r="EJM73" s="73"/>
      <c r="EJN73" s="73"/>
      <c r="EJO73" s="73"/>
      <c r="EJP73" s="73"/>
      <c r="EJQ73" s="73"/>
      <c r="EJR73" s="73"/>
      <c r="EJS73" s="73"/>
      <c r="EJT73" s="73"/>
      <c r="EJU73" s="73"/>
      <c r="EJV73" s="73"/>
      <c r="EJW73" s="73"/>
      <c r="EJX73" s="73"/>
      <c r="EJY73" s="73"/>
      <c r="EJZ73" s="73"/>
      <c r="EKA73" s="73"/>
      <c r="EKB73" s="73"/>
      <c r="EKC73" s="73"/>
      <c r="EKD73" s="73"/>
      <c r="EKE73" s="73"/>
      <c r="EKF73" s="73"/>
      <c r="EKG73" s="73"/>
      <c r="EKH73" s="73"/>
      <c r="EKI73" s="73"/>
      <c r="EKJ73" s="73"/>
      <c r="EKK73" s="73"/>
      <c r="EKL73" s="73"/>
      <c r="EKM73" s="73"/>
      <c r="EKN73" s="73"/>
      <c r="EKO73" s="73"/>
      <c r="EKP73" s="73"/>
      <c r="EKQ73" s="73"/>
      <c r="EKR73" s="73"/>
      <c r="EKS73" s="73"/>
      <c r="EKT73" s="73"/>
      <c r="EKU73" s="73"/>
      <c r="EKV73" s="73"/>
      <c r="EKW73" s="73"/>
      <c r="EKX73" s="73"/>
      <c r="EKY73" s="73"/>
      <c r="EKZ73" s="73"/>
      <c r="ELA73" s="73"/>
      <c r="ELB73" s="73"/>
      <c r="ELC73" s="73"/>
      <c r="ELD73" s="73"/>
      <c r="ELE73" s="73"/>
      <c r="ELF73" s="73"/>
      <c r="ELG73" s="73"/>
      <c r="ELH73" s="73"/>
      <c r="ELI73" s="73"/>
      <c r="ELJ73" s="73"/>
      <c r="ELK73" s="73"/>
      <c r="ELL73" s="73"/>
      <c r="ELM73" s="73"/>
      <c r="ELN73" s="73"/>
      <c r="ELO73" s="73"/>
      <c r="ELP73" s="73"/>
      <c r="ELQ73" s="73"/>
      <c r="ELR73" s="73"/>
      <c r="ELS73" s="73"/>
      <c r="ELT73" s="73"/>
      <c r="ELU73" s="73"/>
      <c r="ELV73" s="73"/>
      <c r="ELW73" s="73"/>
      <c r="ELX73" s="73"/>
      <c r="ELY73" s="73"/>
      <c r="ELZ73" s="73"/>
      <c r="EMA73" s="73"/>
      <c r="EMB73" s="73"/>
      <c r="EMC73" s="73"/>
      <c r="EMD73" s="73"/>
      <c r="EME73" s="73"/>
      <c r="EMF73" s="73"/>
      <c r="EMG73" s="73"/>
      <c r="EMH73" s="73"/>
      <c r="EMI73" s="73"/>
      <c r="EMJ73" s="73"/>
      <c r="EMK73" s="73"/>
      <c r="EML73" s="73"/>
      <c r="EMM73" s="73"/>
      <c r="EMN73" s="73"/>
      <c r="EMO73" s="73"/>
      <c r="EMP73" s="73"/>
      <c r="EMQ73" s="73"/>
      <c r="EMR73" s="73"/>
      <c r="EMS73" s="73"/>
      <c r="EMT73" s="73"/>
      <c r="EMU73" s="73"/>
      <c r="EMV73" s="73"/>
      <c r="EMW73" s="73"/>
      <c r="EMX73" s="73"/>
      <c r="EMY73" s="73"/>
      <c r="EMZ73" s="73"/>
      <c r="ENA73" s="73"/>
      <c r="ENB73" s="73"/>
      <c r="ENC73" s="73"/>
      <c r="END73" s="73"/>
      <c r="ENE73" s="73"/>
      <c r="ENF73" s="73"/>
      <c r="ENG73" s="73"/>
      <c r="ENH73" s="73"/>
      <c r="ENI73" s="73"/>
      <c r="ENJ73" s="73"/>
      <c r="ENK73" s="73"/>
      <c r="ENL73" s="73"/>
      <c r="ENM73" s="73"/>
      <c r="ENN73" s="73"/>
      <c r="ENO73" s="73"/>
      <c r="ENP73" s="73"/>
      <c r="ENQ73" s="73"/>
      <c r="ENR73" s="73"/>
      <c r="ENS73" s="73"/>
      <c r="ENT73" s="73"/>
      <c r="ENU73" s="73"/>
      <c r="ENV73" s="73"/>
      <c r="ENW73" s="73"/>
      <c r="ENX73" s="73"/>
      <c r="ENY73" s="73"/>
      <c r="ENZ73" s="73"/>
      <c r="EOA73" s="73"/>
      <c r="EOB73" s="73"/>
      <c r="EOC73" s="73"/>
      <c r="EOD73" s="73"/>
      <c r="EOE73" s="73"/>
      <c r="EOF73" s="73"/>
      <c r="EOG73" s="73"/>
      <c r="EOH73" s="73"/>
      <c r="EOI73" s="73"/>
      <c r="EOJ73" s="73"/>
      <c r="EOK73" s="73"/>
      <c r="EOL73" s="73"/>
      <c r="EOM73" s="73"/>
      <c r="EON73" s="73"/>
      <c r="EOO73" s="73"/>
      <c r="EOP73" s="73"/>
      <c r="EOQ73" s="73"/>
      <c r="EOR73" s="73"/>
      <c r="EOS73" s="73"/>
      <c r="EOT73" s="73"/>
      <c r="EOU73" s="73"/>
      <c r="EOV73" s="73"/>
      <c r="EOW73" s="73"/>
      <c r="EOX73" s="73"/>
      <c r="EOY73" s="73"/>
      <c r="EOZ73" s="73"/>
      <c r="EPA73" s="73"/>
      <c r="EPB73" s="73"/>
      <c r="EPC73" s="73"/>
      <c r="EPD73" s="73"/>
      <c r="EPE73" s="73"/>
      <c r="EPF73" s="73"/>
      <c r="EPG73" s="73"/>
      <c r="EPH73" s="73"/>
      <c r="EPI73" s="73"/>
      <c r="EPJ73" s="73"/>
      <c r="EPK73" s="73"/>
      <c r="EPL73" s="73"/>
      <c r="EPM73" s="73"/>
      <c r="EPN73" s="73"/>
      <c r="EPO73" s="73"/>
      <c r="EPP73" s="73"/>
      <c r="EPQ73" s="73"/>
      <c r="EPR73" s="73"/>
      <c r="EPS73" s="73"/>
      <c r="EPT73" s="73"/>
      <c r="EPU73" s="73"/>
      <c r="EPV73" s="73"/>
      <c r="EPW73" s="73"/>
      <c r="EPX73" s="73"/>
      <c r="EPY73" s="73"/>
      <c r="EPZ73" s="73"/>
      <c r="EQA73" s="73"/>
      <c r="EQB73" s="73"/>
      <c r="EQC73" s="73"/>
      <c r="EQD73" s="73"/>
      <c r="EQE73" s="73"/>
      <c r="EQF73" s="73"/>
      <c r="EQG73" s="73"/>
      <c r="EQH73" s="73"/>
      <c r="EQI73" s="73"/>
      <c r="EQJ73" s="73"/>
      <c r="EQK73" s="73"/>
      <c r="EQL73" s="73"/>
      <c r="EQM73" s="73"/>
      <c r="EQN73" s="73"/>
      <c r="EQO73" s="73"/>
      <c r="EQP73" s="73"/>
      <c r="EQQ73" s="73"/>
      <c r="EQR73" s="73"/>
      <c r="EQS73" s="73"/>
      <c r="EQT73" s="73"/>
      <c r="EQU73" s="73"/>
      <c r="EQV73" s="73"/>
      <c r="EQW73" s="73"/>
      <c r="EQX73" s="73"/>
      <c r="EQY73" s="73"/>
      <c r="EQZ73" s="73"/>
      <c r="ERA73" s="73"/>
      <c r="ERB73" s="73"/>
      <c r="ERC73" s="73"/>
      <c r="ERD73" s="73"/>
      <c r="ERE73" s="73"/>
      <c r="ERF73" s="73"/>
      <c r="ERG73" s="73"/>
      <c r="ERH73" s="73"/>
      <c r="ERI73" s="73"/>
      <c r="ERJ73" s="73"/>
      <c r="ERK73" s="73"/>
      <c r="ERL73" s="73"/>
      <c r="ERM73" s="73"/>
      <c r="ERN73" s="73"/>
      <c r="ERO73" s="73"/>
      <c r="ERP73" s="73"/>
      <c r="ERQ73" s="73"/>
      <c r="ERR73" s="73"/>
      <c r="ERS73" s="73"/>
      <c r="ERT73" s="73"/>
      <c r="ERU73" s="73"/>
      <c r="ERV73" s="73"/>
      <c r="ERW73" s="73"/>
      <c r="ERX73" s="73"/>
      <c r="ERY73" s="73"/>
      <c r="ERZ73" s="73"/>
      <c r="ESA73" s="73"/>
      <c r="ESB73" s="73"/>
      <c r="ESC73" s="73"/>
      <c r="ESD73" s="73"/>
      <c r="ESE73" s="73"/>
      <c r="ESF73" s="73"/>
      <c r="ESG73" s="73"/>
      <c r="ESH73" s="73"/>
      <c r="ESI73" s="73"/>
      <c r="ESJ73" s="73"/>
      <c r="ESK73" s="73"/>
      <c r="ESL73" s="73"/>
      <c r="ESM73" s="73"/>
      <c r="ESN73" s="73"/>
      <c r="ESO73" s="73"/>
      <c r="ESP73" s="73"/>
      <c r="ESQ73" s="73"/>
      <c r="ESR73" s="73"/>
      <c r="ESS73" s="73"/>
      <c r="EST73" s="73"/>
      <c r="ESU73" s="73"/>
      <c r="ESV73" s="73"/>
      <c r="ESW73" s="73"/>
      <c r="ESX73" s="73"/>
      <c r="ESY73" s="73"/>
      <c r="ESZ73" s="73"/>
      <c r="ETA73" s="73"/>
      <c r="ETB73" s="73"/>
      <c r="ETC73" s="73"/>
      <c r="ETD73" s="73"/>
      <c r="ETE73" s="73"/>
      <c r="ETF73" s="73"/>
      <c r="ETG73" s="73"/>
      <c r="ETH73" s="73"/>
      <c r="ETI73" s="73"/>
      <c r="ETJ73" s="73"/>
      <c r="ETK73" s="73"/>
      <c r="ETL73" s="73"/>
      <c r="ETM73" s="73"/>
      <c r="ETN73" s="73"/>
      <c r="ETO73" s="73"/>
      <c r="ETP73" s="73"/>
      <c r="ETQ73" s="73"/>
      <c r="ETR73" s="73"/>
      <c r="ETS73" s="73"/>
      <c r="ETT73" s="73"/>
      <c r="ETU73" s="73"/>
      <c r="ETV73" s="73"/>
      <c r="ETW73" s="73"/>
      <c r="ETX73" s="73"/>
      <c r="ETY73" s="73"/>
      <c r="ETZ73" s="73"/>
      <c r="EUA73" s="73"/>
      <c r="EUB73" s="73"/>
      <c r="EUC73" s="73"/>
      <c r="EUD73" s="73"/>
      <c r="EUE73" s="73"/>
      <c r="EUF73" s="73"/>
      <c r="EUG73" s="73"/>
      <c r="EUH73" s="73"/>
      <c r="EUI73" s="73"/>
      <c r="EUJ73" s="73"/>
      <c r="EUK73" s="73"/>
      <c r="EUL73" s="73"/>
      <c r="EUM73" s="73"/>
      <c r="EUN73" s="73"/>
      <c r="EUO73" s="73"/>
      <c r="EUP73" s="73"/>
      <c r="EUQ73" s="73"/>
      <c r="EUR73" s="73"/>
      <c r="EUS73" s="73"/>
      <c r="EUT73" s="73"/>
      <c r="EUU73" s="73"/>
      <c r="EUV73" s="73"/>
      <c r="EUW73" s="73"/>
      <c r="EUX73" s="73"/>
      <c r="EUY73" s="73"/>
      <c r="EUZ73" s="73"/>
      <c r="EVA73" s="73"/>
      <c r="EVB73" s="73"/>
      <c r="EVC73" s="73"/>
      <c r="EVD73" s="73"/>
      <c r="EVE73" s="73"/>
      <c r="EVF73" s="73"/>
      <c r="EVG73" s="73"/>
      <c r="EVH73" s="73"/>
      <c r="EVI73" s="73"/>
      <c r="EVJ73" s="73"/>
      <c r="EVK73" s="73"/>
      <c r="EVL73" s="73"/>
      <c r="EVM73" s="73"/>
      <c r="EVN73" s="73"/>
      <c r="EVO73" s="73"/>
      <c r="EVP73" s="73"/>
      <c r="EVQ73" s="73"/>
      <c r="EVR73" s="73"/>
      <c r="EVS73" s="73"/>
      <c r="EVT73" s="73"/>
      <c r="EVU73" s="73"/>
      <c r="EVV73" s="73"/>
      <c r="EVW73" s="73"/>
      <c r="EVX73" s="73"/>
      <c r="EVY73" s="73"/>
      <c r="EVZ73" s="73"/>
      <c r="EWA73" s="73"/>
      <c r="EWB73" s="73"/>
      <c r="EWC73" s="73"/>
      <c r="EWD73" s="73"/>
      <c r="EWE73" s="73"/>
      <c r="EWF73" s="73"/>
      <c r="EWG73" s="73"/>
      <c r="EWH73" s="73"/>
      <c r="EWI73" s="73"/>
      <c r="EWJ73" s="73"/>
      <c r="EWK73" s="73"/>
      <c r="EWL73" s="73"/>
      <c r="EWM73" s="73"/>
      <c r="EWN73" s="73"/>
      <c r="EWO73" s="73"/>
      <c r="EWP73" s="73"/>
      <c r="EWQ73" s="73"/>
      <c r="EWR73" s="73"/>
      <c r="EWS73" s="73"/>
      <c r="EWT73" s="73"/>
      <c r="EWU73" s="73"/>
      <c r="EWV73" s="73"/>
      <c r="EWW73" s="73"/>
      <c r="EWX73" s="73"/>
      <c r="EWY73" s="73"/>
      <c r="EWZ73" s="73"/>
      <c r="EXA73" s="73"/>
      <c r="EXB73" s="73"/>
      <c r="EXC73" s="73"/>
      <c r="EXD73" s="73"/>
      <c r="EXE73" s="73"/>
      <c r="EXF73" s="73"/>
      <c r="EXG73" s="73"/>
      <c r="EXH73" s="73"/>
      <c r="EXI73" s="73"/>
      <c r="EXJ73" s="73"/>
      <c r="EXK73" s="73"/>
      <c r="EXL73" s="73"/>
      <c r="EXM73" s="73"/>
      <c r="EXN73" s="73"/>
      <c r="EXO73" s="73"/>
      <c r="EXP73" s="73"/>
      <c r="EXQ73" s="73"/>
      <c r="EXR73" s="73"/>
      <c r="EXS73" s="73"/>
      <c r="EXT73" s="73"/>
      <c r="EXU73" s="73"/>
      <c r="EXV73" s="73"/>
      <c r="EXW73" s="73"/>
      <c r="EXX73" s="73"/>
      <c r="EXY73" s="73"/>
      <c r="EXZ73" s="73"/>
      <c r="EYA73" s="73"/>
      <c r="EYB73" s="73"/>
      <c r="EYC73" s="73"/>
      <c r="EYD73" s="73"/>
      <c r="EYE73" s="73"/>
      <c r="EYF73" s="73"/>
      <c r="EYG73" s="73"/>
      <c r="EYH73" s="73"/>
      <c r="EYI73" s="73"/>
      <c r="EYJ73" s="73"/>
      <c r="EYK73" s="73"/>
      <c r="EYL73" s="73"/>
      <c r="EYM73" s="73"/>
      <c r="EYN73" s="73"/>
      <c r="EYO73" s="73"/>
      <c r="EYP73" s="73"/>
      <c r="EYQ73" s="73"/>
      <c r="EYR73" s="73"/>
      <c r="EYS73" s="73"/>
      <c r="EYT73" s="73"/>
      <c r="EYU73" s="73"/>
      <c r="EYV73" s="73"/>
      <c r="EYW73" s="73"/>
      <c r="EYX73" s="73"/>
      <c r="EYY73" s="73"/>
      <c r="EYZ73" s="73"/>
      <c r="EZA73" s="73"/>
      <c r="EZB73" s="73"/>
      <c r="EZC73" s="73"/>
      <c r="EZD73" s="73"/>
      <c r="EZE73" s="73"/>
      <c r="EZF73" s="73"/>
      <c r="EZG73" s="73"/>
      <c r="EZH73" s="73"/>
      <c r="EZI73" s="73"/>
      <c r="EZJ73" s="73"/>
      <c r="EZK73" s="73"/>
      <c r="EZL73" s="73"/>
      <c r="EZM73" s="73"/>
      <c r="EZN73" s="73"/>
      <c r="EZO73" s="73"/>
      <c r="EZP73" s="73"/>
      <c r="EZQ73" s="73"/>
      <c r="EZR73" s="73"/>
      <c r="EZS73" s="73"/>
      <c r="EZT73" s="73"/>
      <c r="EZU73" s="73"/>
      <c r="EZV73" s="73"/>
      <c r="EZW73" s="73"/>
      <c r="EZX73" s="73"/>
      <c r="EZY73" s="73"/>
      <c r="EZZ73" s="73"/>
      <c r="FAA73" s="73"/>
      <c r="FAB73" s="73"/>
      <c r="FAC73" s="73"/>
      <c r="FAD73" s="73"/>
      <c r="FAE73" s="73"/>
      <c r="FAF73" s="73"/>
      <c r="FAG73" s="73"/>
      <c r="FAH73" s="73"/>
      <c r="FAI73" s="73"/>
      <c r="FAJ73" s="73"/>
      <c r="FAK73" s="73"/>
      <c r="FAL73" s="73"/>
      <c r="FAM73" s="73"/>
      <c r="FAN73" s="73"/>
      <c r="FAO73" s="73"/>
      <c r="FAP73" s="73"/>
      <c r="FAQ73" s="73"/>
      <c r="FAR73" s="73"/>
      <c r="FAS73" s="73"/>
      <c r="FAT73" s="73"/>
      <c r="FAU73" s="73"/>
      <c r="FAV73" s="73"/>
      <c r="FAW73" s="73"/>
      <c r="FAX73" s="73"/>
      <c r="FAY73" s="73"/>
      <c r="FAZ73" s="73"/>
      <c r="FBA73" s="73"/>
      <c r="FBB73" s="73"/>
      <c r="FBC73" s="73"/>
      <c r="FBD73" s="73"/>
      <c r="FBE73" s="73"/>
      <c r="FBF73" s="73"/>
      <c r="FBG73" s="73"/>
      <c r="FBH73" s="73"/>
      <c r="FBI73" s="73"/>
      <c r="FBJ73" s="73"/>
      <c r="FBK73" s="73"/>
      <c r="FBL73" s="73"/>
      <c r="FBM73" s="73"/>
      <c r="FBN73" s="73"/>
      <c r="FBO73" s="73"/>
      <c r="FBP73" s="73"/>
      <c r="FBQ73" s="73"/>
      <c r="FBR73" s="73"/>
      <c r="FBS73" s="73"/>
      <c r="FBT73" s="73"/>
      <c r="FBU73" s="73"/>
      <c r="FBV73" s="73"/>
      <c r="FBW73" s="73"/>
      <c r="FBX73" s="73"/>
      <c r="FBY73" s="73"/>
      <c r="FBZ73" s="73"/>
      <c r="FCA73" s="73"/>
      <c r="FCB73" s="73"/>
      <c r="FCC73" s="73"/>
      <c r="FCD73" s="73"/>
      <c r="FCE73" s="73"/>
      <c r="FCF73" s="73"/>
      <c r="FCG73" s="73"/>
      <c r="FCH73" s="73"/>
      <c r="FCI73" s="73"/>
      <c r="FCJ73" s="73"/>
      <c r="FCK73" s="73"/>
      <c r="FCL73" s="73"/>
      <c r="FCM73" s="73"/>
      <c r="FCN73" s="73"/>
      <c r="FCO73" s="73"/>
      <c r="FCP73" s="73"/>
      <c r="FCQ73" s="73"/>
      <c r="FCR73" s="73"/>
      <c r="FCS73" s="73"/>
      <c r="FCT73" s="73"/>
      <c r="FCU73" s="73"/>
      <c r="FCV73" s="73"/>
      <c r="FCW73" s="73"/>
      <c r="FCX73" s="73"/>
      <c r="FCY73" s="73"/>
      <c r="FCZ73" s="73"/>
      <c r="FDA73" s="73"/>
      <c r="FDB73" s="73"/>
      <c r="FDC73" s="73"/>
      <c r="FDD73" s="73"/>
      <c r="FDE73" s="73"/>
      <c r="FDF73" s="73"/>
      <c r="FDG73" s="73"/>
      <c r="FDH73" s="73"/>
      <c r="FDI73" s="73"/>
      <c r="FDJ73" s="73"/>
      <c r="FDK73" s="73"/>
      <c r="FDL73" s="73"/>
      <c r="FDM73" s="73"/>
      <c r="FDN73" s="73"/>
      <c r="FDO73" s="73"/>
      <c r="FDP73" s="73"/>
      <c r="FDQ73" s="73"/>
      <c r="FDR73" s="73"/>
      <c r="FDS73" s="73"/>
      <c r="FDT73" s="73"/>
      <c r="FDU73" s="73"/>
      <c r="FDV73" s="73"/>
      <c r="FDW73" s="73"/>
      <c r="FDX73" s="73"/>
      <c r="FDY73" s="73"/>
      <c r="FDZ73" s="73"/>
      <c r="FEA73" s="73"/>
      <c r="FEB73" s="73"/>
      <c r="FEC73" s="73"/>
      <c r="FED73" s="73"/>
      <c r="FEE73" s="73"/>
      <c r="FEF73" s="73"/>
      <c r="FEG73" s="73"/>
      <c r="FEH73" s="73"/>
      <c r="FEI73" s="73"/>
      <c r="FEJ73" s="73"/>
      <c r="FEK73" s="73"/>
      <c r="FEL73" s="73"/>
      <c r="FEM73" s="73"/>
      <c r="FEN73" s="73"/>
      <c r="FEO73" s="73"/>
      <c r="FEP73" s="73"/>
      <c r="FEQ73" s="73"/>
      <c r="FER73" s="73"/>
      <c r="FES73" s="73"/>
      <c r="FET73" s="73"/>
      <c r="FEU73" s="73"/>
      <c r="FEV73" s="73"/>
      <c r="FEW73" s="73"/>
      <c r="FEX73" s="73"/>
      <c r="FEY73" s="73"/>
      <c r="FEZ73" s="73"/>
      <c r="FFA73" s="73"/>
      <c r="FFB73" s="73"/>
      <c r="FFC73" s="73"/>
      <c r="FFD73" s="73"/>
      <c r="FFE73" s="73"/>
      <c r="FFF73" s="73"/>
      <c r="FFG73" s="73"/>
      <c r="FFH73" s="73"/>
      <c r="FFI73" s="73"/>
      <c r="FFJ73" s="73"/>
      <c r="FFK73" s="73"/>
      <c r="FFL73" s="73"/>
      <c r="FFM73" s="73"/>
      <c r="FFN73" s="73"/>
      <c r="FFO73" s="73"/>
      <c r="FFP73" s="73"/>
      <c r="FFQ73" s="73"/>
      <c r="FFR73" s="73"/>
      <c r="FFS73" s="73"/>
      <c r="FFT73" s="73"/>
      <c r="FFU73" s="73"/>
      <c r="FFV73" s="73"/>
      <c r="FFW73" s="73"/>
      <c r="FFX73" s="73"/>
      <c r="FFY73" s="73"/>
      <c r="FFZ73" s="73"/>
      <c r="FGA73" s="73"/>
      <c r="FGB73" s="73"/>
      <c r="FGC73" s="73"/>
      <c r="FGD73" s="73"/>
      <c r="FGE73" s="73"/>
      <c r="FGF73" s="73"/>
      <c r="FGG73" s="73"/>
      <c r="FGH73" s="73"/>
      <c r="FGI73" s="73"/>
      <c r="FGJ73" s="73"/>
      <c r="FGK73" s="73"/>
      <c r="FGL73" s="73"/>
      <c r="FGM73" s="73"/>
      <c r="FGN73" s="73"/>
      <c r="FGO73" s="73"/>
      <c r="FGP73" s="73"/>
      <c r="FGQ73" s="73"/>
      <c r="FGR73" s="73"/>
      <c r="FGS73" s="73"/>
      <c r="FGT73" s="73"/>
      <c r="FGU73" s="73"/>
      <c r="FGV73" s="73"/>
      <c r="FGW73" s="73"/>
      <c r="FGX73" s="73"/>
      <c r="FGY73" s="73"/>
      <c r="FGZ73" s="73"/>
      <c r="FHA73" s="73"/>
      <c r="FHB73" s="73"/>
      <c r="FHC73" s="73"/>
      <c r="FHD73" s="73"/>
      <c r="FHE73" s="73"/>
      <c r="FHF73" s="73"/>
      <c r="FHG73" s="73"/>
      <c r="FHH73" s="73"/>
      <c r="FHI73" s="73"/>
      <c r="FHJ73" s="73"/>
      <c r="FHK73" s="73"/>
      <c r="FHL73" s="73"/>
      <c r="FHM73" s="73"/>
      <c r="FHN73" s="73"/>
      <c r="FHO73" s="73"/>
      <c r="FHP73" s="73"/>
      <c r="FHQ73" s="73"/>
      <c r="FHR73" s="73"/>
      <c r="FHS73" s="73"/>
      <c r="FHT73" s="73"/>
      <c r="FHU73" s="73"/>
      <c r="FHV73" s="73"/>
      <c r="FHW73" s="73"/>
      <c r="FHX73" s="73"/>
      <c r="FHY73" s="73"/>
      <c r="FHZ73" s="73"/>
      <c r="FIA73" s="73"/>
      <c r="FIB73" s="73"/>
      <c r="FIC73" s="73"/>
      <c r="FID73" s="73"/>
      <c r="FIE73" s="73"/>
      <c r="FIF73" s="73"/>
      <c r="FIG73" s="73"/>
      <c r="FIH73" s="73"/>
      <c r="FII73" s="73"/>
      <c r="FIJ73" s="73"/>
      <c r="FIK73" s="73"/>
      <c r="FIL73" s="73"/>
      <c r="FIM73" s="73"/>
      <c r="FIN73" s="73"/>
      <c r="FIO73" s="73"/>
      <c r="FIP73" s="73"/>
      <c r="FIQ73" s="73"/>
      <c r="FIR73" s="73"/>
      <c r="FIS73" s="73"/>
      <c r="FIT73" s="73"/>
      <c r="FIU73" s="73"/>
      <c r="FIV73" s="73"/>
      <c r="FIW73" s="73"/>
      <c r="FIX73" s="73"/>
      <c r="FIY73" s="73"/>
      <c r="FIZ73" s="73"/>
      <c r="FJA73" s="73"/>
      <c r="FJB73" s="73"/>
      <c r="FJC73" s="73"/>
      <c r="FJD73" s="73"/>
      <c r="FJE73" s="73"/>
      <c r="FJF73" s="73"/>
      <c r="FJG73" s="73"/>
      <c r="FJH73" s="73"/>
      <c r="FJI73" s="73"/>
      <c r="FJJ73" s="73"/>
      <c r="FJK73" s="73"/>
      <c r="FJL73" s="73"/>
      <c r="FJM73" s="73"/>
      <c r="FJN73" s="73"/>
      <c r="FJO73" s="73"/>
      <c r="FJP73" s="73"/>
      <c r="FJQ73" s="73"/>
      <c r="FJR73" s="73"/>
      <c r="FJS73" s="73"/>
      <c r="FJT73" s="73"/>
      <c r="FJU73" s="73"/>
      <c r="FJV73" s="73"/>
      <c r="FJW73" s="73"/>
      <c r="FJX73" s="73"/>
      <c r="FJY73" s="73"/>
      <c r="FJZ73" s="73"/>
      <c r="FKA73" s="73"/>
      <c r="FKB73" s="73"/>
      <c r="FKC73" s="73"/>
      <c r="FKD73" s="73"/>
      <c r="FKE73" s="73"/>
      <c r="FKF73" s="73"/>
      <c r="FKG73" s="73"/>
      <c r="FKH73" s="73"/>
      <c r="FKI73" s="73"/>
      <c r="FKJ73" s="73"/>
      <c r="FKK73" s="73"/>
      <c r="FKL73" s="73"/>
      <c r="FKM73" s="73"/>
      <c r="FKN73" s="73"/>
      <c r="FKO73" s="73"/>
      <c r="FKP73" s="73"/>
      <c r="FKQ73" s="73"/>
      <c r="FKR73" s="73"/>
      <c r="FKS73" s="73"/>
      <c r="FKT73" s="73"/>
      <c r="FKU73" s="73"/>
      <c r="FKV73" s="73"/>
      <c r="FKW73" s="73"/>
      <c r="FKX73" s="73"/>
      <c r="FKY73" s="73"/>
      <c r="FKZ73" s="73"/>
      <c r="FLA73" s="73"/>
      <c r="FLB73" s="73"/>
      <c r="FLC73" s="73"/>
      <c r="FLD73" s="73"/>
      <c r="FLE73" s="73"/>
      <c r="FLF73" s="73"/>
      <c r="FLG73" s="73"/>
      <c r="FLH73" s="73"/>
      <c r="FLI73" s="73"/>
      <c r="FLJ73" s="73"/>
      <c r="FLK73" s="73"/>
      <c r="FLL73" s="73"/>
      <c r="FLM73" s="73"/>
      <c r="FLN73" s="73"/>
      <c r="FLO73" s="73"/>
      <c r="FLP73" s="73"/>
      <c r="FLQ73" s="73"/>
      <c r="FLR73" s="73"/>
      <c r="FLS73" s="73"/>
      <c r="FLT73" s="73"/>
      <c r="FLU73" s="73"/>
      <c r="FLV73" s="73"/>
      <c r="FLW73" s="73"/>
      <c r="FLX73" s="73"/>
      <c r="FLY73" s="73"/>
      <c r="FLZ73" s="73"/>
      <c r="FMA73" s="73"/>
      <c r="FMB73" s="73"/>
      <c r="FMC73" s="73"/>
      <c r="FMD73" s="73"/>
      <c r="FME73" s="73"/>
      <c r="FMF73" s="73"/>
      <c r="FMG73" s="73"/>
      <c r="FMH73" s="73"/>
      <c r="FMI73" s="73"/>
      <c r="FMJ73" s="73"/>
      <c r="FMK73" s="73"/>
      <c r="FML73" s="73"/>
      <c r="FMM73" s="73"/>
      <c r="FMN73" s="73"/>
      <c r="FMO73" s="73"/>
      <c r="FMP73" s="73"/>
      <c r="FMQ73" s="73"/>
      <c r="FMR73" s="73"/>
      <c r="FMS73" s="73"/>
      <c r="FMT73" s="73"/>
      <c r="FMU73" s="73"/>
      <c r="FMV73" s="73"/>
      <c r="FMW73" s="73"/>
      <c r="FMX73" s="73"/>
      <c r="FMY73" s="73"/>
      <c r="FMZ73" s="73"/>
      <c r="FNA73" s="73"/>
      <c r="FNB73" s="73"/>
      <c r="FNC73" s="73"/>
      <c r="FND73" s="73"/>
      <c r="FNE73" s="73"/>
      <c r="FNF73" s="73"/>
      <c r="FNG73" s="73"/>
      <c r="FNH73" s="73"/>
      <c r="FNI73" s="73"/>
      <c r="FNJ73" s="73"/>
      <c r="FNK73" s="73"/>
      <c r="FNL73" s="73"/>
      <c r="FNM73" s="73"/>
      <c r="FNN73" s="73"/>
      <c r="FNO73" s="73"/>
      <c r="FNP73" s="73"/>
      <c r="FNQ73" s="73"/>
      <c r="FNR73" s="73"/>
      <c r="FNS73" s="73"/>
      <c r="FNT73" s="73"/>
      <c r="FNU73" s="73"/>
      <c r="FNV73" s="73"/>
      <c r="FNW73" s="73"/>
      <c r="FNX73" s="73"/>
      <c r="FNY73" s="73"/>
      <c r="FNZ73" s="73"/>
      <c r="FOA73" s="73"/>
      <c r="FOB73" s="73"/>
      <c r="FOC73" s="73"/>
      <c r="FOD73" s="73"/>
      <c r="FOE73" s="73"/>
      <c r="FOF73" s="73"/>
      <c r="FOG73" s="73"/>
      <c r="FOH73" s="73"/>
      <c r="FOI73" s="73"/>
      <c r="FOJ73" s="73"/>
      <c r="FOK73" s="73"/>
      <c r="FOL73" s="73"/>
      <c r="FOM73" s="73"/>
      <c r="FON73" s="73"/>
      <c r="FOO73" s="73"/>
      <c r="FOP73" s="73"/>
      <c r="FOQ73" s="73"/>
      <c r="FOR73" s="73"/>
      <c r="FOS73" s="73"/>
      <c r="FOT73" s="73"/>
      <c r="FOU73" s="73"/>
      <c r="FOV73" s="73"/>
      <c r="FOW73" s="73"/>
      <c r="FOX73" s="73"/>
      <c r="FOY73" s="73"/>
      <c r="FOZ73" s="73"/>
      <c r="FPA73" s="73"/>
      <c r="FPB73" s="73"/>
      <c r="FPC73" s="73"/>
      <c r="FPD73" s="73"/>
      <c r="FPE73" s="73"/>
      <c r="FPF73" s="73"/>
      <c r="FPG73" s="73"/>
      <c r="FPH73" s="73"/>
      <c r="FPI73" s="73"/>
      <c r="FPJ73" s="73"/>
      <c r="FPK73" s="73"/>
      <c r="FPL73" s="73"/>
      <c r="FPM73" s="73"/>
      <c r="FPN73" s="73"/>
      <c r="FPO73" s="73"/>
      <c r="FPP73" s="73"/>
      <c r="FPQ73" s="73"/>
      <c r="FPR73" s="73"/>
      <c r="FPS73" s="73"/>
      <c r="FPT73" s="73"/>
      <c r="FPU73" s="73"/>
      <c r="FPV73" s="73"/>
      <c r="FPW73" s="73"/>
      <c r="FPX73" s="73"/>
      <c r="FPY73" s="73"/>
      <c r="FPZ73" s="73"/>
      <c r="FQA73" s="73"/>
      <c r="FQB73" s="73"/>
      <c r="FQC73" s="73"/>
      <c r="FQD73" s="73"/>
      <c r="FQE73" s="73"/>
      <c r="FQF73" s="73"/>
      <c r="FQG73" s="73"/>
      <c r="FQH73" s="73"/>
      <c r="FQI73" s="73"/>
      <c r="FQJ73" s="73"/>
      <c r="FQK73" s="73"/>
      <c r="FQL73" s="73"/>
      <c r="FQM73" s="73"/>
      <c r="FQN73" s="73"/>
      <c r="FQO73" s="73"/>
      <c r="FQP73" s="73"/>
      <c r="FQQ73" s="73"/>
      <c r="FQR73" s="73"/>
      <c r="FQS73" s="73"/>
      <c r="FQT73" s="73"/>
      <c r="FQU73" s="73"/>
      <c r="FQV73" s="73"/>
      <c r="FQW73" s="73"/>
      <c r="FQX73" s="73"/>
      <c r="FQY73" s="73"/>
      <c r="FQZ73" s="73"/>
      <c r="FRA73" s="73"/>
      <c r="FRB73" s="73"/>
      <c r="FRC73" s="73"/>
      <c r="FRD73" s="73"/>
      <c r="FRE73" s="73"/>
      <c r="FRF73" s="73"/>
      <c r="FRG73" s="73"/>
      <c r="FRH73" s="73"/>
      <c r="FRI73" s="73"/>
      <c r="FRJ73" s="73"/>
      <c r="FRK73" s="73"/>
      <c r="FRL73" s="73"/>
      <c r="FRM73" s="73"/>
      <c r="FRN73" s="73"/>
      <c r="FRO73" s="73"/>
      <c r="FRP73" s="73"/>
      <c r="FRQ73" s="73"/>
      <c r="FRR73" s="73"/>
      <c r="FRS73" s="73"/>
      <c r="FRT73" s="73"/>
      <c r="FRU73" s="73"/>
      <c r="FRV73" s="73"/>
      <c r="FRW73" s="73"/>
      <c r="FRX73" s="73"/>
      <c r="FRY73" s="73"/>
      <c r="FRZ73" s="73"/>
      <c r="FSA73" s="73"/>
      <c r="FSB73" s="73"/>
      <c r="FSC73" s="73"/>
      <c r="FSD73" s="73"/>
      <c r="FSE73" s="73"/>
      <c r="FSF73" s="73"/>
      <c r="FSG73" s="73"/>
      <c r="FSH73" s="73"/>
      <c r="FSI73" s="73"/>
      <c r="FSJ73" s="73"/>
      <c r="FSK73" s="73"/>
      <c r="FSL73" s="73"/>
      <c r="FSM73" s="73"/>
      <c r="FSN73" s="73"/>
      <c r="FSO73" s="73"/>
      <c r="FSP73" s="73"/>
      <c r="FSQ73" s="73"/>
      <c r="FSR73" s="73"/>
      <c r="FSS73" s="73"/>
      <c r="FST73" s="73"/>
      <c r="FSU73" s="73"/>
      <c r="FSV73" s="73"/>
      <c r="FSW73" s="73"/>
      <c r="FSX73" s="73"/>
      <c r="FSY73" s="73"/>
      <c r="FSZ73" s="73"/>
      <c r="FTA73" s="73"/>
      <c r="FTB73" s="73"/>
      <c r="FTC73" s="73"/>
      <c r="FTD73" s="73"/>
      <c r="FTE73" s="73"/>
      <c r="FTF73" s="73"/>
      <c r="FTG73" s="73"/>
      <c r="FTH73" s="73"/>
      <c r="FTI73" s="73"/>
      <c r="FTJ73" s="73"/>
      <c r="FTK73" s="73"/>
      <c r="FTL73" s="73"/>
      <c r="FTM73" s="73"/>
      <c r="FTN73" s="73"/>
      <c r="FTO73" s="73"/>
      <c r="FTP73" s="73"/>
      <c r="FTQ73" s="73"/>
      <c r="FTR73" s="73"/>
      <c r="FTS73" s="73"/>
      <c r="FTT73" s="73"/>
      <c r="FTU73" s="73"/>
      <c r="FTV73" s="73"/>
      <c r="FTW73" s="73"/>
      <c r="FTX73" s="73"/>
      <c r="FTY73" s="73"/>
      <c r="FTZ73" s="73"/>
      <c r="FUA73" s="73"/>
      <c r="FUB73" s="73"/>
      <c r="FUC73" s="73"/>
      <c r="FUD73" s="73"/>
      <c r="FUE73" s="73"/>
      <c r="FUF73" s="73"/>
      <c r="FUG73" s="73"/>
      <c r="FUH73" s="73"/>
      <c r="FUI73" s="73"/>
      <c r="FUJ73" s="73"/>
      <c r="FUK73" s="73"/>
      <c r="FUL73" s="73"/>
      <c r="FUM73" s="73"/>
      <c r="FUN73" s="73"/>
      <c r="FUO73" s="73"/>
      <c r="FUP73" s="73"/>
      <c r="FUQ73" s="73"/>
      <c r="FUR73" s="73"/>
      <c r="FUS73" s="73"/>
      <c r="FUT73" s="73"/>
      <c r="FUU73" s="73"/>
      <c r="FUV73" s="73"/>
      <c r="FUW73" s="73"/>
      <c r="FUX73" s="73"/>
      <c r="FUY73" s="73"/>
      <c r="FUZ73" s="73"/>
      <c r="FVA73" s="73"/>
      <c r="FVB73" s="73"/>
      <c r="FVC73" s="73"/>
      <c r="FVD73" s="73"/>
      <c r="FVE73" s="73"/>
      <c r="FVF73" s="73"/>
      <c r="FVG73" s="73"/>
      <c r="FVH73" s="73"/>
      <c r="FVI73" s="73"/>
      <c r="FVJ73" s="73"/>
      <c r="FVK73" s="73"/>
      <c r="FVL73" s="73"/>
      <c r="FVM73" s="73"/>
      <c r="FVN73" s="73"/>
      <c r="FVO73" s="73"/>
      <c r="FVP73" s="73"/>
      <c r="FVQ73" s="73"/>
      <c r="FVR73" s="73"/>
      <c r="FVS73" s="73"/>
      <c r="FVT73" s="73"/>
      <c r="FVU73" s="73"/>
      <c r="FVV73" s="73"/>
      <c r="FVW73" s="73"/>
      <c r="FVX73" s="73"/>
      <c r="FVY73" s="73"/>
      <c r="FVZ73" s="73"/>
      <c r="FWA73" s="73"/>
      <c r="FWB73" s="73"/>
      <c r="FWC73" s="73"/>
      <c r="FWD73" s="73"/>
      <c r="FWE73" s="73"/>
      <c r="FWF73" s="73"/>
      <c r="FWG73" s="73"/>
      <c r="FWH73" s="73"/>
      <c r="FWI73" s="73"/>
      <c r="FWJ73" s="73"/>
      <c r="FWK73" s="73"/>
      <c r="FWL73" s="73"/>
      <c r="FWM73" s="73"/>
      <c r="FWN73" s="73"/>
      <c r="FWO73" s="73"/>
      <c r="FWP73" s="73"/>
      <c r="FWQ73" s="73"/>
      <c r="FWR73" s="73"/>
      <c r="FWS73" s="73"/>
      <c r="FWT73" s="73"/>
      <c r="FWU73" s="73"/>
      <c r="FWV73" s="73"/>
      <c r="FWW73" s="73"/>
      <c r="FWX73" s="73"/>
      <c r="FWY73" s="73"/>
      <c r="FWZ73" s="73"/>
      <c r="FXA73" s="73"/>
      <c r="FXB73" s="73"/>
      <c r="FXC73" s="73"/>
      <c r="FXD73" s="73"/>
      <c r="FXE73" s="73"/>
      <c r="FXF73" s="73"/>
      <c r="FXG73" s="73"/>
      <c r="FXH73" s="73"/>
      <c r="FXI73" s="73"/>
      <c r="FXJ73" s="73"/>
      <c r="FXK73" s="73"/>
      <c r="FXL73" s="73"/>
      <c r="FXM73" s="73"/>
      <c r="FXN73" s="73"/>
      <c r="FXO73" s="73"/>
      <c r="FXP73" s="73"/>
      <c r="FXQ73" s="73"/>
      <c r="FXR73" s="73"/>
      <c r="FXS73" s="73"/>
      <c r="FXT73" s="73"/>
      <c r="FXU73" s="73"/>
      <c r="FXV73" s="73"/>
      <c r="FXW73" s="73"/>
      <c r="FXX73" s="73"/>
      <c r="FXY73" s="73"/>
      <c r="FXZ73" s="73"/>
      <c r="FYA73" s="73"/>
      <c r="FYB73" s="73"/>
      <c r="FYC73" s="73"/>
      <c r="FYD73" s="73"/>
      <c r="FYE73" s="73"/>
      <c r="FYF73" s="73"/>
      <c r="FYG73" s="73"/>
      <c r="FYH73" s="73"/>
      <c r="FYI73" s="73"/>
      <c r="FYJ73" s="73"/>
      <c r="FYK73" s="73"/>
      <c r="FYL73" s="73"/>
      <c r="FYM73" s="73"/>
      <c r="FYN73" s="73"/>
      <c r="FYO73" s="73"/>
      <c r="FYP73" s="73"/>
      <c r="FYQ73" s="73"/>
      <c r="FYR73" s="73"/>
      <c r="FYS73" s="73"/>
      <c r="FYT73" s="73"/>
      <c r="FYU73" s="73"/>
      <c r="FYV73" s="73"/>
      <c r="FYW73" s="73"/>
      <c r="FYX73" s="73"/>
      <c r="FYY73" s="73"/>
      <c r="FYZ73" s="73"/>
      <c r="FZA73" s="73"/>
      <c r="FZB73" s="73"/>
      <c r="FZC73" s="73"/>
      <c r="FZD73" s="73"/>
      <c r="FZE73" s="73"/>
      <c r="FZF73" s="73"/>
      <c r="FZG73" s="73"/>
      <c r="FZH73" s="73"/>
      <c r="FZI73" s="73"/>
      <c r="FZJ73" s="73"/>
      <c r="FZK73" s="73"/>
      <c r="FZL73" s="73"/>
      <c r="FZM73" s="73"/>
      <c r="FZN73" s="73"/>
      <c r="FZO73" s="73"/>
      <c r="FZP73" s="73"/>
      <c r="FZQ73" s="73"/>
      <c r="FZR73" s="73"/>
      <c r="FZS73" s="73"/>
      <c r="FZT73" s="73"/>
      <c r="FZU73" s="73"/>
      <c r="FZV73" s="73"/>
      <c r="FZW73" s="73"/>
      <c r="FZX73" s="73"/>
      <c r="FZY73" s="73"/>
      <c r="FZZ73" s="73"/>
      <c r="GAA73" s="73"/>
      <c r="GAB73" s="73"/>
      <c r="GAC73" s="73"/>
      <c r="GAD73" s="73"/>
      <c r="GAE73" s="73"/>
      <c r="GAF73" s="73"/>
      <c r="GAG73" s="73"/>
      <c r="GAH73" s="73"/>
      <c r="GAI73" s="73"/>
      <c r="GAJ73" s="73"/>
      <c r="GAK73" s="73"/>
      <c r="GAL73" s="73"/>
      <c r="GAM73" s="73"/>
      <c r="GAN73" s="73"/>
      <c r="GAO73" s="73"/>
      <c r="GAP73" s="73"/>
      <c r="GAQ73" s="73"/>
      <c r="GAR73" s="73"/>
      <c r="GAS73" s="73"/>
      <c r="GAT73" s="73"/>
      <c r="GAU73" s="73"/>
      <c r="GAV73" s="73"/>
      <c r="GAW73" s="73"/>
      <c r="GAX73" s="73"/>
      <c r="GAY73" s="73"/>
      <c r="GAZ73" s="73"/>
      <c r="GBA73" s="73"/>
      <c r="GBB73" s="73"/>
      <c r="GBC73" s="73"/>
      <c r="GBD73" s="73"/>
      <c r="GBE73" s="73"/>
      <c r="GBF73" s="73"/>
      <c r="GBG73" s="73"/>
      <c r="GBH73" s="73"/>
      <c r="GBI73" s="73"/>
      <c r="GBJ73" s="73"/>
      <c r="GBK73" s="73"/>
      <c r="GBL73" s="73"/>
      <c r="GBM73" s="73"/>
      <c r="GBN73" s="73"/>
      <c r="GBO73" s="73"/>
      <c r="GBP73" s="73"/>
      <c r="GBQ73" s="73"/>
      <c r="GBR73" s="73"/>
      <c r="GBS73" s="73"/>
      <c r="GBT73" s="73"/>
      <c r="GBU73" s="73"/>
      <c r="GBV73" s="73"/>
      <c r="GBW73" s="73"/>
      <c r="GBX73" s="73"/>
      <c r="GBY73" s="73"/>
      <c r="GBZ73" s="73"/>
      <c r="GCA73" s="73"/>
      <c r="GCB73" s="73"/>
      <c r="GCC73" s="73"/>
      <c r="GCD73" s="73"/>
      <c r="GCE73" s="73"/>
      <c r="GCF73" s="73"/>
      <c r="GCG73" s="73"/>
      <c r="GCH73" s="73"/>
      <c r="GCI73" s="73"/>
      <c r="GCJ73" s="73"/>
      <c r="GCK73" s="73"/>
      <c r="GCL73" s="73"/>
      <c r="GCM73" s="73"/>
      <c r="GCN73" s="73"/>
      <c r="GCO73" s="73"/>
      <c r="GCP73" s="73"/>
      <c r="GCQ73" s="73"/>
      <c r="GCR73" s="73"/>
      <c r="GCS73" s="73"/>
      <c r="GCT73" s="73"/>
      <c r="GCU73" s="73"/>
      <c r="GCV73" s="73"/>
      <c r="GCW73" s="73"/>
      <c r="GCX73" s="73"/>
      <c r="GCY73" s="73"/>
      <c r="GCZ73" s="73"/>
      <c r="GDA73" s="73"/>
      <c r="GDB73" s="73"/>
      <c r="GDC73" s="73"/>
      <c r="GDD73" s="73"/>
      <c r="GDE73" s="73"/>
      <c r="GDF73" s="73"/>
      <c r="GDG73" s="73"/>
      <c r="GDH73" s="73"/>
      <c r="GDI73" s="73"/>
      <c r="GDJ73" s="73"/>
      <c r="GDK73" s="73"/>
      <c r="GDL73" s="73"/>
      <c r="GDM73" s="73"/>
      <c r="GDN73" s="73"/>
      <c r="GDO73" s="73"/>
      <c r="GDP73" s="73"/>
      <c r="GDQ73" s="73"/>
      <c r="GDR73" s="73"/>
      <c r="GDS73" s="73"/>
      <c r="GDT73" s="73"/>
      <c r="GDU73" s="73"/>
      <c r="GDV73" s="73"/>
      <c r="GDW73" s="73"/>
      <c r="GDX73" s="73"/>
      <c r="GDY73" s="73"/>
      <c r="GDZ73" s="73"/>
      <c r="GEA73" s="73"/>
      <c r="GEB73" s="73"/>
      <c r="GEC73" s="73"/>
      <c r="GED73" s="73"/>
      <c r="GEE73" s="73"/>
      <c r="GEF73" s="73"/>
      <c r="GEG73" s="73"/>
      <c r="GEH73" s="73"/>
      <c r="GEI73" s="73"/>
      <c r="GEJ73" s="73"/>
      <c r="GEK73" s="73"/>
      <c r="GEL73" s="73"/>
      <c r="GEM73" s="73"/>
      <c r="GEN73" s="73"/>
      <c r="GEO73" s="73"/>
      <c r="GEP73" s="73"/>
      <c r="GEQ73" s="73"/>
      <c r="GER73" s="73"/>
      <c r="GES73" s="73"/>
      <c r="GET73" s="73"/>
      <c r="GEU73" s="73"/>
      <c r="GEV73" s="73"/>
      <c r="GEW73" s="73"/>
      <c r="GEX73" s="73"/>
      <c r="GEY73" s="73"/>
      <c r="GEZ73" s="73"/>
      <c r="GFA73" s="73"/>
      <c r="GFB73" s="73"/>
      <c r="GFC73" s="73"/>
      <c r="GFD73" s="73"/>
      <c r="GFE73" s="73"/>
      <c r="GFF73" s="73"/>
      <c r="GFG73" s="73"/>
      <c r="GFH73" s="73"/>
      <c r="GFI73" s="73"/>
      <c r="GFJ73" s="73"/>
      <c r="GFK73" s="73"/>
      <c r="GFL73" s="73"/>
      <c r="GFM73" s="73"/>
      <c r="GFN73" s="73"/>
      <c r="GFO73" s="73"/>
      <c r="GFP73" s="73"/>
      <c r="GFQ73" s="73"/>
      <c r="GFR73" s="73"/>
      <c r="GFS73" s="73"/>
      <c r="GFT73" s="73"/>
      <c r="GFU73" s="73"/>
      <c r="GFV73" s="73"/>
      <c r="GFW73" s="73"/>
      <c r="GFX73" s="73"/>
      <c r="GFY73" s="73"/>
      <c r="GFZ73" s="73"/>
      <c r="GGA73" s="73"/>
      <c r="GGB73" s="73"/>
      <c r="GGC73" s="73"/>
      <c r="GGD73" s="73"/>
      <c r="GGE73" s="73"/>
      <c r="GGF73" s="73"/>
      <c r="GGG73" s="73"/>
      <c r="GGH73" s="73"/>
      <c r="GGI73" s="73"/>
      <c r="GGJ73" s="73"/>
      <c r="GGK73" s="73"/>
      <c r="GGL73" s="73"/>
      <c r="GGM73" s="73"/>
      <c r="GGN73" s="73"/>
      <c r="GGO73" s="73"/>
      <c r="GGP73" s="73"/>
      <c r="GGQ73" s="73"/>
      <c r="GGR73" s="73"/>
      <c r="GGS73" s="73"/>
      <c r="GGT73" s="73"/>
      <c r="GGU73" s="73"/>
      <c r="GGV73" s="73"/>
      <c r="GGW73" s="73"/>
      <c r="GGX73" s="73"/>
      <c r="GGY73" s="73"/>
      <c r="GGZ73" s="73"/>
      <c r="GHA73" s="73"/>
      <c r="GHB73" s="73"/>
      <c r="GHC73" s="73"/>
      <c r="GHD73" s="73"/>
      <c r="GHE73" s="73"/>
      <c r="GHF73" s="73"/>
      <c r="GHG73" s="73"/>
      <c r="GHH73" s="73"/>
      <c r="GHI73" s="73"/>
      <c r="GHJ73" s="73"/>
      <c r="GHK73" s="73"/>
      <c r="GHL73" s="73"/>
      <c r="GHM73" s="73"/>
      <c r="GHN73" s="73"/>
      <c r="GHO73" s="73"/>
      <c r="GHP73" s="73"/>
      <c r="GHQ73" s="73"/>
      <c r="GHR73" s="73"/>
      <c r="GHS73" s="73"/>
      <c r="GHT73" s="73"/>
      <c r="GHU73" s="73"/>
      <c r="GHV73" s="73"/>
      <c r="GHW73" s="73"/>
      <c r="GHX73" s="73"/>
      <c r="GHY73" s="73"/>
      <c r="GHZ73" s="73"/>
      <c r="GIA73" s="73"/>
      <c r="GIB73" s="73"/>
      <c r="GIC73" s="73"/>
      <c r="GID73" s="73"/>
      <c r="GIE73" s="73"/>
      <c r="GIF73" s="73"/>
      <c r="GIG73" s="73"/>
      <c r="GIH73" s="73"/>
      <c r="GII73" s="73"/>
      <c r="GIJ73" s="73"/>
      <c r="GIK73" s="73"/>
      <c r="GIL73" s="73"/>
      <c r="GIM73" s="73"/>
      <c r="GIN73" s="73"/>
      <c r="GIO73" s="73"/>
      <c r="GIP73" s="73"/>
      <c r="GIQ73" s="73"/>
      <c r="GIR73" s="73"/>
      <c r="GIS73" s="73"/>
      <c r="GIT73" s="73"/>
      <c r="GIU73" s="73"/>
      <c r="GIV73" s="73"/>
      <c r="GIW73" s="73"/>
      <c r="GIX73" s="73"/>
      <c r="GIY73" s="73"/>
      <c r="GIZ73" s="73"/>
      <c r="GJA73" s="73"/>
      <c r="GJB73" s="73"/>
      <c r="GJC73" s="73"/>
      <c r="GJD73" s="73"/>
      <c r="GJE73" s="73"/>
      <c r="GJF73" s="73"/>
      <c r="GJG73" s="73"/>
      <c r="GJH73" s="73"/>
      <c r="GJI73" s="73"/>
      <c r="GJJ73" s="73"/>
      <c r="GJK73" s="73"/>
      <c r="GJL73" s="73"/>
      <c r="GJM73" s="73"/>
      <c r="GJN73" s="73"/>
      <c r="GJO73" s="73"/>
      <c r="GJP73" s="73"/>
      <c r="GJQ73" s="73"/>
      <c r="GJR73" s="73"/>
      <c r="GJS73" s="73"/>
      <c r="GJT73" s="73"/>
      <c r="GJU73" s="73"/>
      <c r="GJV73" s="73"/>
      <c r="GJW73" s="73"/>
      <c r="GJX73" s="73"/>
      <c r="GJY73" s="73"/>
      <c r="GJZ73" s="73"/>
      <c r="GKA73" s="73"/>
      <c r="GKB73" s="73"/>
      <c r="GKC73" s="73"/>
      <c r="GKD73" s="73"/>
      <c r="GKE73" s="73"/>
      <c r="GKF73" s="73"/>
      <c r="GKG73" s="73"/>
      <c r="GKH73" s="73"/>
      <c r="GKI73" s="73"/>
      <c r="GKJ73" s="73"/>
      <c r="GKK73" s="73"/>
      <c r="GKL73" s="73"/>
      <c r="GKM73" s="73"/>
      <c r="GKN73" s="73"/>
      <c r="GKO73" s="73"/>
      <c r="GKP73" s="73"/>
      <c r="GKQ73" s="73"/>
      <c r="GKR73" s="73"/>
      <c r="GKS73" s="73"/>
      <c r="GKT73" s="73"/>
      <c r="GKU73" s="73"/>
      <c r="GKV73" s="73"/>
      <c r="GKW73" s="73"/>
      <c r="GKX73" s="73"/>
      <c r="GKY73" s="73"/>
      <c r="GKZ73" s="73"/>
      <c r="GLA73" s="73"/>
      <c r="GLB73" s="73"/>
      <c r="GLC73" s="73"/>
      <c r="GLD73" s="73"/>
      <c r="GLE73" s="73"/>
      <c r="GLF73" s="73"/>
      <c r="GLG73" s="73"/>
      <c r="GLH73" s="73"/>
      <c r="GLI73" s="73"/>
      <c r="GLJ73" s="73"/>
      <c r="GLK73" s="73"/>
      <c r="GLL73" s="73"/>
      <c r="GLM73" s="73"/>
      <c r="GLN73" s="73"/>
      <c r="GLO73" s="73"/>
      <c r="GLP73" s="73"/>
      <c r="GLQ73" s="73"/>
      <c r="GLR73" s="73"/>
      <c r="GLS73" s="73"/>
      <c r="GLT73" s="73"/>
      <c r="GLU73" s="73"/>
      <c r="GLV73" s="73"/>
      <c r="GLW73" s="73"/>
      <c r="GLX73" s="73"/>
      <c r="GLY73" s="73"/>
      <c r="GLZ73" s="73"/>
      <c r="GMA73" s="73"/>
      <c r="GMB73" s="73"/>
      <c r="GMC73" s="73"/>
      <c r="GMD73" s="73"/>
      <c r="GME73" s="73"/>
      <c r="GMF73" s="73"/>
      <c r="GMG73" s="73"/>
      <c r="GMH73" s="73"/>
      <c r="GMI73" s="73"/>
      <c r="GMJ73" s="73"/>
      <c r="GMK73" s="73"/>
      <c r="GML73" s="73"/>
      <c r="GMM73" s="73"/>
      <c r="GMN73" s="73"/>
      <c r="GMO73" s="73"/>
      <c r="GMP73" s="73"/>
      <c r="GMQ73" s="73"/>
      <c r="GMR73" s="73"/>
      <c r="GMS73" s="73"/>
      <c r="GMT73" s="73"/>
      <c r="GMU73" s="73"/>
      <c r="GMV73" s="73"/>
      <c r="GMW73" s="73"/>
      <c r="GMX73" s="73"/>
      <c r="GMY73" s="73"/>
      <c r="GMZ73" s="73"/>
      <c r="GNA73" s="73"/>
      <c r="GNB73" s="73"/>
      <c r="GNC73" s="73"/>
      <c r="GND73" s="73"/>
      <c r="GNE73" s="73"/>
      <c r="GNF73" s="73"/>
      <c r="GNG73" s="73"/>
      <c r="GNH73" s="73"/>
      <c r="GNI73" s="73"/>
      <c r="GNJ73" s="73"/>
      <c r="GNK73" s="73"/>
      <c r="GNL73" s="73"/>
      <c r="GNM73" s="73"/>
      <c r="GNN73" s="73"/>
      <c r="GNO73" s="73"/>
      <c r="GNP73" s="73"/>
      <c r="GNQ73" s="73"/>
      <c r="GNR73" s="73"/>
      <c r="GNS73" s="73"/>
      <c r="GNT73" s="73"/>
      <c r="GNU73" s="73"/>
      <c r="GNV73" s="73"/>
      <c r="GNW73" s="73"/>
      <c r="GNX73" s="73"/>
      <c r="GNY73" s="73"/>
      <c r="GNZ73" s="73"/>
      <c r="GOA73" s="73"/>
      <c r="GOB73" s="73"/>
      <c r="GOC73" s="73"/>
      <c r="GOD73" s="73"/>
      <c r="GOE73" s="73"/>
      <c r="GOF73" s="73"/>
      <c r="GOG73" s="73"/>
      <c r="GOH73" s="73"/>
      <c r="GOI73" s="73"/>
      <c r="GOJ73" s="73"/>
      <c r="GOK73" s="73"/>
      <c r="GOL73" s="73"/>
      <c r="GOM73" s="73"/>
      <c r="GON73" s="73"/>
      <c r="GOO73" s="73"/>
      <c r="GOP73" s="73"/>
      <c r="GOQ73" s="73"/>
      <c r="GOR73" s="73"/>
      <c r="GOS73" s="73"/>
      <c r="GOT73" s="73"/>
      <c r="GOU73" s="73"/>
      <c r="GOV73" s="73"/>
      <c r="GOW73" s="73"/>
      <c r="GOX73" s="73"/>
      <c r="GOY73" s="73"/>
      <c r="GOZ73" s="73"/>
      <c r="GPA73" s="73"/>
      <c r="GPB73" s="73"/>
      <c r="GPC73" s="73"/>
      <c r="GPD73" s="73"/>
      <c r="GPE73" s="73"/>
      <c r="GPF73" s="73"/>
      <c r="GPG73" s="73"/>
      <c r="GPH73" s="73"/>
      <c r="GPI73" s="73"/>
      <c r="GPJ73" s="73"/>
      <c r="GPK73" s="73"/>
      <c r="GPL73" s="73"/>
      <c r="GPM73" s="73"/>
      <c r="GPN73" s="73"/>
      <c r="GPO73" s="73"/>
      <c r="GPP73" s="73"/>
      <c r="GPQ73" s="73"/>
      <c r="GPR73" s="73"/>
      <c r="GPS73" s="73"/>
      <c r="GPT73" s="73"/>
      <c r="GPU73" s="73"/>
      <c r="GPV73" s="73"/>
      <c r="GPW73" s="73"/>
      <c r="GPX73" s="73"/>
      <c r="GPY73" s="73"/>
      <c r="GPZ73" s="73"/>
      <c r="GQA73" s="73"/>
      <c r="GQB73" s="73"/>
      <c r="GQC73" s="73"/>
      <c r="GQD73" s="73"/>
      <c r="GQE73" s="73"/>
      <c r="GQF73" s="73"/>
      <c r="GQG73" s="73"/>
      <c r="GQH73" s="73"/>
      <c r="GQI73" s="73"/>
      <c r="GQJ73" s="73"/>
      <c r="GQK73" s="73"/>
      <c r="GQL73" s="73"/>
      <c r="GQM73" s="73"/>
      <c r="GQN73" s="73"/>
      <c r="GQO73" s="73"/>
      <c r="GQP73" s="73"/>
      <c r="GQQ73" s="73"/>
      <c r="GQR73" s="73"/>
      <c r="GQS73" s="73"/>
      <c r="GQT73" s="73"/>
      <c r="GQU73" s="73"/>
      <c r="GQV73" s="73"/>
      <c r="GQW73" s="73"/>
      <c r="GQX73" s="73"/>
      <c r="GQY73" s="73"/>
      <c r="GQZ73" s="73"/>
      <c r="GRA73" s="73"/>
      <c r="GRB73" s="73"/>
      <c r="GRC73" s="73"/>
      <c r="GRD73" s="73"/>
      <c r="GRE73" s="73"/>
      <c r="GRF73" s="73"/>
      <c r="GRG73" s="73"/>
      <c r="GRH73" s="73"/>
      <c r="GRI73" s="73"/>
      <c r="GRJ73" s="73"/>
      <c r="GRK73" s="73"/>
      <c r="GRL73" s="73"/>
      <c r="GRM73" s="73"/>
      <c r="GRN73" s="73"/>
      <c r="GRO73" s="73"/>
      <c r="GRP73" s="73"/>
      <c r="GRQ73" s="73"/>
      <c r="GRR73" s="73"/>
      <c r="GRS73" s="73"/>
      <c r="GRT73" s="73"/>
      <c r="GRU73" s="73"/>
      <c r="GRV73" s="73"/>
      <c r="GRW73" s="73"/>
      <c r="GRX73" s="73"/>
      <c r="GRY73" s="73"/>
      <c r="GRZ73" s="73"/>
      <c r="GSA73" s="73"/>
      <c r="GSB73" s="73"/>
      <c r="GSC73" s="73"/>
      <c r="GSD73" s="73"/>
      <c r="GSE73" s="73"/>
      <c r="GSF73" s="73"/>
      <c r="GSG73" s="73"/>
      <c r="GSH73" s="73"/>
      <c r="GSI73" s="73"/>
      <c r="GSJ73" s="73"/>
      <c r="GSK73" s="73"/>
      <c r="GSL73" s="73"/>
      <c r="GSM73" s="73"/>
      <c r="GSN73" s="73"/>
      <c r="GSO73" s="73"/>
      <c r="GSP73" s="73"/>
      <c r="GSQ73" s="73"/>
      <c r="GSR73" s="73"/>
      <c r="GSS73" s="73"/>
      <c r="GST73" s="73"/>
      <c r="GSU73" s="73"/>
      <c r="GSV73" s="73"/>
      <c r="GSW73" s="73"/>
      <c r="GSX73" s="73"/>
      <c r="GSY73" s="73"/>
      <c r="GSZ73" s="73"/>
      <c r="GTA73" s="73"/>
      <c r="GTB73" s="73"/>
      <c r="GTC73" s="73"/>
      <c r="GTD73" s="73"/>
      <c r="GTE73" s="73"/>
      <c r="GTF73" s="73"/>
      <c r="GTG73" s="73"/>
      <c r="GTH73" s="73"/>
      <c r="GTI73" s="73"/>
      <c r="GTJ73" s="73"/>
      <c r="GTK73" s="73"/>
      <c r="GTL73" s="73"/>
      <c r="GTM73" s="73"/>
      <c r="GTN73" s="73"/>
      <c r="GTO73" s="73"/>
      <c r="GTP73" s="73"/>
      <c r="GTQ73" s="73"/>
      <c r="GTR73" s="73"/>
      <c r="GTS73" s="73"/>
      <c r="GTT73" s="73"/>
      <c r="GTU73" s="73"/>
      <c r="GTV73" s="73"/>
      <c r="GTW73" s="73"/>
      <c r="GTX73" s="73"/>
      <c r="GTY73" s="73"/>
      <c r="GTZ73" s="73"/>
      <c r="GUA73" s="73"/>
      <c r="GUB73" s="73"/>
      <c r="GUC73" s="73"/>
      <c r="GUD73" s="73"/>
      <c r="GUE73" s="73"/>
      <c r="GUF73" s="73"/>
      <c r="GUG73" s="73"/>
      <c r="GUH73" s="73"/>
      <c r="GUI73" s="73"/>
      <c r="GUJ73" s="73"/>
      <c r="GUK73" s="73"/>
      <c r="GUL73" s="73"/>
      <c r="GUM73" s="73"/>
      <c r="GUN73" s="73"/>
      <c r="GUO73" s="73"/>
      <c r="GUP73" s="73"/>
      <c r="GUQ73" s="73"/>
      <c r="GUR73" s="73"/>
      <c r="GUS73" s="73"/>
      <c r="GUT73" s="73"/>
      <c r="GUU73" s="73"/>
      <c r="GUV73" s="73"/>
      <c r="GUW73" s="73"/>
      <c r="GUX73" s="73"/>
      <c r="GUY73" s="73"/>
      <c r="GUZ73" s="73"/>
      <c r="GVA73" s="73"/>
      <c r="GVB73" s="73"/>
      <c r="GVC73" s="73"/>
      <c r="GVD73" s="73"/>
      <c r="GVE73" s="73"/>
      <c r="GVF73" s="73"/>
      <c r="GVG73" s="73"/>
      <c r="GVH73" s="73"/>
      <c r="GVI73" s="73"/>
      <c r="GVJ73" s="73"/>
      <c r="GVK73" s="73"/>
      <c r="GVL73" s="73"/>
      <c r="GVM73" s="73"/>
      <c r="GVN73" s="73"/>
      <c r="GVO73" s="73"/>
      <c r="GVP73" s="73"/>
      <c r="GVQ73" s="73"/>
      <c r="GVR73" s="73"/>
      <c r="GVS73" s="73"/>
      <c r="GVT73" s="73"/>
      <c r="GVU73" s="73"/>
      <c r="GVV73" s="73"/>
      <c r="GVW73" s="73"/>
      <c r="GVX73" s="73"/>
      <c r="GVY73" s="73"/>
      <c r="GVZ73" s="73"/>
      <c r="GWA73" s="73"/>
      <c r="GWB73" s="73"/>
      <c r="GWC73" s="73"/>
      <c r="GWD73" s="73"/>
      <c r="GWE73" s="73"/>
      <c r="GWF73" s="73"/>
      <c r="GWG73" s="73"/>
      <c r="GWH73" s="73"/>
      <c r="GWI73" s="73"/>
      <c r="GWJ73" s="73"/>
      <c r="GWK73" s="73"/>
      <c r="GWL73" s="73"/>
      <c r="GWM73" s="73"/>
      <c r="GWN73" s="73"/>
      <c r="GWO73" s="73"/>
      <c r="GWP73" s="73"/>
      <c r="GWQ73" s="73"/>
      <c r="GWR73" s="73"/>
      <c r="GWS73" s="73"/>
      <c r="GWT73" s="73"/>
      <c r="GWU73" s="73"/>
      <c r="GWV73" s="73"/>
      <c r="GWW73" s="73"/>
      <c r="GWX73" s="73"/>
      <c r="GWY73" s="73"/>
      <c r="GWZ73" s="73"/>
      <c r="GXA73" s="73"/>
      <c r="GXB73" s="73"/>
      <c r="GXC73" s="73"/>
      <c r="GXD73" s="73"/>
      <c r="GXE73" s="73"/>
      <c r="GXF73" s="73"/>
      <c r="GXG73" s="73"/>
      <c r="GXH73" s="73"/>
      <c r="GXI73" s="73"/>
      <c r="GXJ73" s="73"/>
      <c r="GXK73" s="73"/>
      <c r="GXL73" s="73"/>
      <c r="GXM73" s="73"/>
      <c r="GXN73" s="73"/>
      <c r="GXO73" s="73"/>
      <c r="GXP73" s="73"/>
      <c r="GXQ73" s="73"/>
      <c r="GXR73" s="73"/>
      <c r="GXS73" s="73"/>
      <c r="GXT73" s="73"/>
      <c r="GXU73" s="73"/>
      <c r="GXV73" s="73"/>
      <c r="GXW73" s="73"/>
      <c r="GXX73" s="73"/>
      <c r="GXY73" s="73"/>
      <c r="GXZ73" s="73"/>
      <c r="GYA73" s="73"/>
      <c r="GYB73" s="73"/>
      <c r="GYC73" s="73"/>
      <c r="GYD73" s="73"/>
      <c r="GYE73" s="73"/>
      <c r="GYF73" s="73"/>
      <c r="GYG73" s="73"/>
      <c r="GYH73" s="73"/>
      <c r="GYI73" s="73"/>
      <c r="GYJ73" s="73"/>
      <c r="GYK73" s="73"/>
      <c r="GYL73" s="73"/>
      <c r="GYM73" s="73"/>
      <c r="GYN73" s="73"/>
      <c r="GYO73" s="73"/>
      <c r="GYP73" s="73"/>
      <c r="GYQ73" s="73"/>
      <c r="GYR73" s="73"/>
      <c r="GYS73" s="73"/>
      <c r="GYT73" s="73"/>
      <c r="GYU73" s="73"/>
      <c r="GYV73" s="73"/>
      <c r="GYW73" s="73"/>
      <c r="GYX73" s="73"/>
      <c r="GYY73" s="73"/>
      <c r="GYZ73" s="73"/>
      <c r="GZA73" s="73"/>
      <c r="GZB73" s="73"/>
      <c r="GZC73" s="73"/>
      <c r="GZD73" s="73"/>
      <c r="GZE73" s="73"/>
      <c r="GZF73" s="73"/>
      <c r="GZG73" s="73"/>
      <c r="GZH73" s="73"/>
      <c r="GZI73" s="73"/>
      <c r="GZJ73" s="73"/>
      <c r="GZK73" s="73"/>
      <c r="GZL73" s="73"/>
      <c r="GZM73" s="73"/>
      <c r="GZN73" s="73"/>
      <c r="GZO73" s="73"/>
      <c r="GZP73" s="73"/>
      <c r="GZQ73" s="73"/>
      <c r="GZR73" s="73"/>
      <c r="GZS73" s="73"/>
      <c r="GZT73" s="73"/>
      <c r="GZU73" s="73"/>
      <c r="GZV73" s="73"/>
      <c r="GZW73" s="73"/>
      <c r="GZX73" s="73"/>
      <c r="GZY73" s="73"/>
      <c r="GZZ73" s="73"/>
      <c r="HAA73" s="73"/>
      <c r="HAB73" s="73"/>
      <c r="HAC73" s="73"/>
      <c r="HAD73" s="73"/>
      <c r="HAE73" s="73"/>
      <c r="HAF73" s="73"/>
      <c r="HAG73" s="73"/>
      <c r="HAH73" s="73"/>
      <c r="HAI73" s="73"/>
      <c r="HAJ73" s="73"/>
      <c r="HAK73" s="73"/>
      <c r="HAL73" s="73"/>
      <c r="HAM73" s="73"/>
      <c r="HAN73" s="73"/>
      <c r="HAO73" s="73"/>
      <c r="HAP73" s="73"/>
      <c r="HAQ73" s="73"/>
      <c r="HAR73" s="73"/>
      <c r="HAS73" s="73"/>
      <c r="HAT73" s="73"/>
      <c r="HAU73" s="73"/>
      <c r="HAV73" s="73"/>
      <c r="HAW73" s="73"/>
      <c r="HAX73" s="73"/>
      <c r="HAY73" s="73"/>
      <c r="HAZ73" s="73"/>
      <c r="HBA73" s="73"/>
      <c r="HBB73" s="73"/>
      <c r="HBC73" s="73"/>
      <c r="HBD73" s="73"/>
      <c r="HBE73" s="73"/>
      <c r="HBF73" s="73"/>
      <c r="HBG73" s="73"/>
      <c r="HBH73" s="73"/>
      <c r="HBI73" s="73"/>
      <c r="HBJ73" s="73"/>
      <c r="HBK73" s="73"/>
      <c r="HBL73" s="73"/>
      <c r="HBM73" s="73"/>
      <c r="HBN73" s="73"/>
      <c r="HBO73" s="73"/>
      <c r="HBP73" s="73"/>
      <c r="HBQ73" s="73"/>
      <c r="HBR73" s="73"/>
      <c r="HBS73" s="73"/>
      <c r="HBT73" s="73"/>
      <c r="HBU73" s="73"/>
      <c r="HBV73" s="73"/>
      <c r="HBW73" s="73"/>
      <c r="HBX73" s="73"/>
      <c r="HBY73" s="73"/>
      <c r="HBZ73" s="73"/>
      <c r="HCA73" s="73"/>
      <c r="HCB73" s="73"/>
      <c r="HCC73" s="73"/>
      <c r="HCD73" s="73"/>
      <c r="HCE73" s="73"/>
      <c r="HCF73" s="73"/>
      <c r="HCG73" s="73"/>
      <c r="HCH73" s="73"/>
      <c r="HCI73" s="73"/>
      <c r="HCJ73" s="73"/>
      <c r="HCK73" s="73"/>
      <c r="HCL73" s="73"/>
      <c r="HCM73" s="73"/>
      <c r="HCN73" s="73"/>
      <c r="HCO73" s="73"/>
      <c r="HCP73" s="73"/>
      <c r="HCQ73" s="73"/>
      <c r="HCR73" s="73"/>
      <c r="HCS73" s="73"/>
      <c r="HCT73" s="73"/>
      <c r="HCU73" s="73"/>
      <c r="HCV73" s="73"/>
      <c r="HCW73" s="73"/>
      <c r="HCX73" s="73"/>
      <c r="HCY73" s="73"/>
      <c r="HCZ73" s="73"/>
      <c r="HDA73" s="73"/>
      <c r="HDB73" s="73"/>
      <c r="HDC73" s="73"/>
      <c r="HDD73" s="73"/>
      <c r="HDE73" s="73"/>
      <c r="HDF73" s="73"/>
      <c r="HDG73" s="73"/>
      <c r="HDH73" s="73"/>
      <c r="HDI73" s="73"/>
      <c r="HDJ73" s="73"/>
      <c r="HDK73" s="73"/>
      <c r="HDL73" s="73"/>
      <c r="HDM73" s="73"/>
      <c r="HDN73" s="73"/>
      <c r="HDO73" s="73"/>
      <c r="HDP73" s="73"/>
      <c r="HDQ73" s="73"/>
      <c r="HDR73" s="73"/>
      <c r="HDS73" s="73"/>
      <c r="HDT73" s="73"/>
      <c r="HDU73" s="73"/>
      <c r="HDV73" s="73"/>
      <c r="HDW73" s="73"/>
      <c r="HDX73" s="73"/>
      <c r="HDY73" s="73"/>
      <c r="HDZ73" s="73"/>
      <c r="HEA73" s="73"/>
      <c r="HEB73" s="73"/>
      <c r="HEC73" s="73"/>
      <c r="HED73" s="73"/>
      <c r="HEE73" s="73"/>
      <c r="HEF73" s="73"/>
      <c r="HEG73" s="73"/>
      <c r="HEH73" s="73"/>
      <c r="HEI73" s="73"/>
      <c r="HEJ73" s="73"/>
      <c r="HEK73" s="73"/>
      <c r="HEL73" s="73"/>
      <c r="HEM73" s="73"/>
      <c r="HEN73" s="73"/>
      <c r="HEO73" s="73"/>
      <c r="HEP73" s="73"/>
      <c r="HEQ73" s="73"/>
      <c r="HER73" s="73"/>
      <c r="HES73" s="73"/>
      <c r="HET73" s="73"/>
      <c r="HEU73" s="73"/>
      <c r="HEV73" s="73"/>
      <c r="HEW73" s="73"/>
      <c r="HEX73" s="73"/>
      <c r="HEY73" s="73"/>
      <c r="HEZ73" s="73"/>
      <c r="HFA73" s="73"/>
      <c r="HFB73" s="73"/>
      <c r="HFC73" s="73"/>
      <c r="HFD73" s="73"/>
      <c r="HFE73" s="73"/>
      <c r="HFF73" s="73"/>
      <c r="HFG73" s="73"/>
      <c r="HFH73" s="73"/>
      <c r="HFI73" s="73"/>
      <c r="HFJ73" s="73"/>
      <c r="HFK73" s="73"/>
      <c r="HFL73" s="73"/>
      <c r="HFM73" s="73"/>
      <c r="HFN73" s="73"/>
      <c r="HFO73" s="73"/>
      <c r="HFP73" s="73"/>
      <c r="HFQ73" s="73"/>
      <c r="HFR73" s="73"/>
      <c r="HFS73" s="73"/>
      <c r="HFT73" s="73"/>
      <c r="HFU73" s="73"/>
      <c r="HFV73" s="73"/>
      <c r="HFW73" s="73"/>
      <c r="HFX73" s="73"/>
      <c r="HFY73" s="73"/>
      <c r="HFZ73" s="73"/>
      <c r="HGA73" s="73"/>
      <c r="HGB73" s="73"/>
      <c r="HGC73" s="73"/>
      <c r="HGD73" s="73"/>
      <c r="HGE73" s="73"/>
      <c r="HGF73" s="73"/>
      <c r="HGG73" s="73"/>
      <c r="HGH73" s="73"/>
      <c r="HGI73" s="73"/>
      <c r="HGJ73" s="73"/>
      <c r="HGK73" s="73"/>
      <c r="HGL73" s="73"/>
      <c r="HGM73" s="73"/>
      <c r="HGN73" s="73"/>
      <c r="HGO73" s="73"/>
      <c r="HGP73" s="73"/>
      <c r="HGQ73" s="73"/>
      <c r="HGR73" s="73"/>
      <c r="HGS73" s="73"/>
      <c r="HGT73" s="73"/>
      <c r="HGU73" s="73"/>
      <c r="HGV73" s="73"/>
      <c r="HGW73" s="73"/>
      <c r="HGX73" s="73"/>
      <c r="HGY73" s="73"/>
      <c r="HGZ73" s="73"/>
      <c r="HHA73" s="73"/>
      <c r="HHB73" s="73"/>
      <c r="HHC73" s="73"/>
      <c r="HHD73" s="73"/>
      <c r="HHE73" s="73"/>
      <c r="HHF73" s="73"/>
      <c r="HHG73" s="73"/>
      <c r="HHH73" s="73"/>
      <c r="HHI73" s="73"/>
      <c r="HHJ73" s="73"/>
      <c r="HHK73" s="73"/>
      <c r="HHL73" s="73"/>
      <c r="HHM73" s="73"/>
      <c r="HHN73" s="73"/>
      <c r="HHO73" s="73"/>
      <c r="HHP73" s="73"/>
      <c r="HHQ73" s="73"/>
      <c r="HHR73" s="73"/>
      <c r="HHS73" s="73"/>
      <c r="HHT73" s="73"/>
      <c r="HHU73" s="73"/>
      <c r="HHV73" s="73"/>
      <c r="HHW73" s="73"/>
      <c r="HHX73" s="73"/>
      <c r="HHY73" s="73"/>
      <c r="HHZ73" s="73"/>
      <c r="HIA73" s="73"/>
      <c r="HIB73" s="73"/>
      <c r="HIC73" s="73"/>
      <c r="HID73" s="73"/>
      <c r="HIE73" s="73"/>
      <c r="HIF73" s="73"/>
      <c r="HIG73" s="73"/>
      <c r="HIH73" s="73"/>
      <c r="HII73" s="73"/>
      <c r="HIJ73" s="73"/>
      <c r="HIK73" s="73"/>
      <c r="HIL73" s="73"/>
      <c r="HIM73" s="73"/>
      <c r="HIN73" s="73"/>
      <c r="HIO73" s="73"/>
      <c r="HIP73" s="73"/>
      <c r="HIQ73" s="73"/>
      <c r="HIR73" s="73"/>
      <c r="HIS73" s="73"/>
      <c r="HIT73" s="73"/>
      <c r="HIU73" s="73"/>
      <c r="HIV73" s="73"/>
      <c r="HIW73" s="73"/>
      <c r="HIX73" s="73"/>
      <c r="HIY73" s="73"/>
      <c r="HIZ73" s="73"/>
      <c r="HJA73" s="73"/>
      <c r="HJB73" s="73"/>
      <c r="HJC73" s="73"/>
      <c r="HJD73" s="73"/>
      <c r="HJE73" s="73"/>
      <c r="HJF73" s="73"/>
      <c r="HJG73" s="73"/>
      <c r="HJH73" s="73"/>
      <c r="HJI73" s="73"/>
      <c r="HJJ73" s="73"/>
      <c r="HJK73" s="73"/>
      <c r="HJL73" s="73"/>
      <c r="HJM73" s="73"/>
      <c r="HJN73" s="73"/>
      <c r="HJO73" s="73"/>
      <c r="HJP73" s="73"/>
      <c r="HJQ73" s="73"/>
      <c r="HJR73" s="73"/>
      <c r="HJS73" s="73"/>
      <c r="HJT73" s="73"/>
      <c r="HJU73" s="73"/>
      <c r="HJV73" s="73"/>
      <c r="HJW73" s="73"/>
      <c r="HJX73" s="73"/>
      <c r="HJY73" s="73"/>
      <c r="HJZ73" s="73"/>
      <c r="HKA73" s="73"/>
      <c r="HKB73" s="73"/>
      <c r="HKC73" s="73"/>
      <c r="HKD73" s="73"/>
      <c r="HKE73" s="73"/>
      <c r="HKF73" s="73"/>
      <c r="HKG73" s="73"/>
      <c r="HKH73" s="73"/>
      <c r="HKI73" s="73"/>
      <c r="HKJ73" s="73"/>
      <c r="HKK73" s="73"/>
      <c r="HKL73" s="73"/>
      <c r="HKM73" s="73"/>
      <c r="HKN73" s="73"/>
      <c r="HKO73" s="73"/>
      <c r="HKP73" s="73"/>
      <c r="HKQ73" s="73"/>
      <c r="HKR73" s="73"/>
      <c r="HKS73" s="73"/>
      <c r="HKT73" s="73"/>
      <c r="HKU73" s="73"/>
      <c r="HKV73" s="73"/>
      <c r="HKW73" s="73"/>
      <c r="HKX73" s="73"/>
      <c r="HKY73" s="73"/>
      <c r="HKZ73" s="73"/>
      <c r="HLA73" s="73"/>
      <c r="HLB73" s="73"/>
      <c r="HLC73" s="73"/>
      <c r="HLD73" s="73"/>
      <c r="HLE73" s="73"/>
      <c r="HLF73" s="73"/>
      <c r="HLG73" s="73"/>
      <c r="HLH73" s="73"/>
      <c r="HLI73" s="73"/>
      <c r="HLJ73" s="73"/>
      <c r="HLK73" s="73"/>
      <c r="HLL73" s="73"/>
      <c r="HLM73" s="73"/>
      <c r="HLN73" s="73"/>
      <c r="HLO73" s="73"/>
      <c r="HLP73" s="73"/>
      <c r="HLQ73" s="73"/>
      <c r="HLR73" s="73"/>
      <c r="HLS73" s="73"/>
      <c r="HLT73" s="73"/>
      <c r="HLU73" s="73"/>
      <c r="HLV73" s="73"/>
      <c r="HLW73" s="73"/>
      <c r="HLX73" s="73"/>
      <c r="HLY73" s="73"/>
      <c r="HLZ73" s="73"/>
      <c r="HMA73" s="73"/>
      <c r="HMB73" s="73"/>
      <c r="HMC73" s="73"/>
      <c r="HMD73" s="73"/>
      <c r="HME73" s="73"/>
      <c r="HMF73" s="73"/>
      <c r="HMG73" s="73"/>
      <c r="HMH73" s="73"/>
      <c r="HMI73" s="73"/>
      <c r="HMJ73" s="73"/>
      <c r="HMK73" s="73"/>
      <c r="HML73" s="73"/>
      <c r="HMM73" s="73"/>
      <c r="HMN73" s="73"/>
      <c r="HMO73" s="73"/>
      <c r="HMP73" s="73"/>
      <c r="HMQ73" s="73"/>
      <c r="HMR73" s="73"/>
      <c r="HMS73" s="73"/>
      <c r="HMT73" s="73"/>
      <c r="HMU73" s="73"/>
      <c r="HMV73" s="73"/>
      <c r="HMW73" s="73"/>
      <c r="HMX73" s="73"/>
      <c r="HMY73" s="73"/>
      <c r="HMZ73" s="73"/>
      <c r="HNA73" s="73"/>
      <c r="HNB73" s="73"/>
      <c r="HNC73" s="73"/>
      <c r="HND73" s="73"/>
      <c r="HNE73" s="73"/>
      <c r="HNF73" s="73"/>
      <c r="HNG73" s="73"/>
      <c r="HNH73" s="73"/>
      <c r="HNI73" s="73"/>
      <c r="HNJ73" s="73"/>
      <c r="HNK73" s="73"/>
      <c r="HNL73" s="73"/>
      <c r="HNM73" s="73"/>
      <c r="HNN73" s="73"/>
      <c r="HNO73" s="73"/>
      <c r="HNP73" s="73"/>
      <c r="HNQ73" s="73"/>
      <c r="HNR73" s="73"/>
      <c r="HNS73" s="73"/>
      <c r="HNT73" s="73"/>
      <c r="HNU73" s="73"/>
      <c r="HNV73" s="73"/>
      <c r="HNW73" s="73"/>
      <c r="HNX73" s="73"/>
      <c r="HNY73" s="73"/>
      <c r="HNZ73" s="73"/>
      <c r="HOA73" s="73"/>
      <c r="HOB73" s="73"/>
      <c r="HOC73" s="73"/>
      <c r="HOD73" s="73"/>
      <c r="HOE73" s="73"/>
      <c r="HOF73" s="73"/>
      <c r="HOG73" s="73"/>
      <c r="HOH73" s="73"/>
      <c r="HOI73" s="73"/>
      <c r="HOJ73" s="73"/>
      <c r="HOK73" s="73"/>
      <c r="HOL73" s="73"/>
      <c r="HOM73" s="73"/>
      <c r="HON73" s="73"/>
      <c r="HOO73" s="73"/>
      <c r="HOP73" s="73"/>
      <c r="HOQ73" s="73"/>
      <c r="HOR73" s="73"/>
      <c r="HOS73" s="73"/>
      <c r="HOT73" s="73"/>
      <c r="HOU73" s="73"/>
      <c r="HOV73" s="73"/>
      <c r="HOW73" s="73"/>
      <c r="HOX73" s="73"/>
      <c r="HOY73" s="73"/>
      <c r="HOZ73" s="73"/>
      <c r="HPA73" s="73"/>
      <c r="HPB73" s="73"/>
      <c r="HPC73" s="73"/>
      <c r="HPD73" s="73"/>
      <c r="HPE73" s="73"/>
      <c r="HPF73" s="73"/>
      <c r="HPG73" s="73"/>
      <c r="HPH73" s="73"/>
      <c r="HPI73" s="73"/>
      <c r="HPJ73" s="73"/>
      <c r="HPK73" s="73"/>
      <c r="HPL73" s="73"/>
      <c r="HPM73" s="73"/>
      <c r="HPN73" s="73"/>
      <c r="HPO73" s="73"/>
      <c r="HPP73" s="73"/>
      <c r="HPQ73" s="73"/>
      <c r="HPR73" s="73"/>
      <c r="HPS73" s="73"/>
      <c r="HPT73" s="73"/>
      <c r="HPU73" s="73"/>
      <c r="HPV73" s="73"/>
      <c r="HPW73" s="73"/>
      <c r="HPX73" s="73"/>
      <c r="HPY73" s="73"/>
      <c r="HPZ73" s="73"/>
      <c r="HQA73" s="73"/>
      <c r="HQB73" s="73"/>
      <c r="HQC73" s="73"/>
      <c r="HQD73" s="73"/>
      <c r="HQE73" s="73"/>
      <c r="HQF73" s="73"/>
      <c r="HQG73" s="73"/>
      <c r="HQH73" s="73"/>
      <c r="HQI73" s="73"/>
      <c r="HQJ73" s="73"/>
      <c r="HQK73" s="73"/>
      <c r="HQL73" s="73"/>
      <c r="HQM73" s="73"/>
      <c r="HQN73" s="73"/>
      <c r="HQO73" s="73"/>
      <c r="HQP73" s="73"/>
      <c r="HQQ73" s="73"/>
      <c r="HQR73" s="73"/>
      <c r="HQS73" s="73"/>
      <c r="HQT73" s="73"/>
      <c r="HQU73" s="73"/>
      <c r="HQV73" s="73"/>
      <c r="HQW73" s="73"/>
      <c r="HQX73" s="73"/>
      <c r="HQY73" s="73"/>
      <c r="HQZ73" s="73"/>
      <c r="HRA73" s="73"/>
      <c r="HRB73" s="73"/>
      <c r="HRC73" s="73"/>
      <c r="HRD73" s="73"/>
      <c r="HRE73" s="73"/>
      <c r="HRF73" s="73"/>
      <c r="HRG73" s="73"/>
      <c r="HRH73" s="73"/>
      <c r="HRI73" s="73"/>
      <c r="HRJ73" s="73"/>
      <c r="HRK73" s="73"/>
      <c r="HRL73" s="73"/>
      <c r="HRM73" s="73"/>
      <c r="HRN73" s="73"/>
      <c r="HRO73" s="73"/>
      <c r="HRP73" s="73"/>
      <c r="HRQ73" s="73"/>
      <c r="HRR73" s="73"/>
      <c r="HRS73" s="73"/>
      <c r="HRT73" s="73"/>
      <c r="HRU73" s="73"/>
      <c r="HRV73" s="73"/>
      <c r="HRW73" s="73"/>
      <c r="HRX73" s="73"/>
      <c r="HRY73" s="73"/>
      <c r="HRZ73" s="73"/>
      <c r="HSA73" s="73"/>
      <c r="HSB73" s="73"/>
      <c r="HSC73" s="73"/>
      <c r="HSD73" s="73"/>
      <c r="HSE73" s="73"/>
      <c r="HSF73" s="73"/>
      <c r="HSG73" s="73"/>
      <c r="HSH73" s="73"/>
      <c r="HSI73" s="73"/>
      <c r="HSJ73" s="73"/>
      <c r="HSK73" s="73"/>
      <c r="HSL73" s="73"/>
      <c r="HSM73" s="73"/>
      <c r="HSN73" s="73"/>
      <c r="HSO73" s="73"/>
      <c r="HSP73" s="73"/>
      <c r="HSQ73" s="73"/>
      <c r="HSR73" s="73"/>
      <c r="HSS73" s="73"/>
      <c r="HST73" s="73"/>
      <c r="HSU73" s="73"/>
      <c r="HSV73" s="73"/>
      <c r="HSW73" s="73"/>
      <c r="HSX73" s="73"/>
      <c r="HSY73" s="73"/>
      <c r="HSZ73" s="73"/>
      <c r="HTA73" s="73"/>
      <c r="HTB73" s="73"/>
      <c r="HTC73" s="73"/>
      <c r="HTD73" s="73"/>
      <c r="HTE73" s="73"/>
      <c r="HTF73" s="73"/>
      <c r="HTG73" s="73"/>
      <c r="HTH73" s="73"/>
      <c r="HTI73" s="73"/>
      <c r="HTJ73" s="73"/>
      <c r="HTK73" s="73"/>
      <c r="HTL73" s="73"/>
      <c r="HTM73" s="73"/>
      <c r="HTN73" s="73"/>
      <c r="HTO73" s="73"/>
      <c r="HTP73" s="73"/>
      <c r="HTQ73" s="73"/>
      <c r="HTR73" s="73"/>
      <c r="HTS73" s="73"/>
      <c r="HTT73" s="73"/>
      <c r="HTU73" s="73"/>
      <c r="HTV73" s="73"/>
      <c r="HTW73" s="73"/>
      <c r="HTX73" s="73"/>
      <c r="HTY73" s="73"/>
      <c r="HTZ73" s="73"/>
      <c r="HUA73" s="73"/>
      <c r="HUB73" s="73"/>
      <c r="HUC73" s="73"/>
      <c r="HUD73" s="73"/>
      <c r="HUE73" s="73"/>
      <c r="HUF73" s="73"/>
      <c r="HUG73" s="73"/>
      <c r="HUH73" s="73"/>
      <c r="HUI73" s="73"/>
      <c r="HUJ73" s="73"/>
      <c r="HUK73" s="73"/>
      <c r="HUL73" s="73"/>
      <c r="HUM73" s="73"/>
      <c r="HUN73" s="73"/>
      <c r="HUO73" s="73"/>
      <c r="HUP73" s="73"/>
      <c r="HUQ73" s="73"/>
      <c r="HUR73" s="73"/>
      <c r="HUS73" s="73"/>
      <c r="HUT73" s="73"/>
      <c r="HUU73" s="73"/>
      <c r="HUV73" s="73"/>
      <c r="HUW73" s="73"/>
      <c r="HUX73" s="73"/>
      <c r="HUY73" s="73"/>
      <c r="HUZ73" s="73"/>
      <c r="HVA73" s="73"/>
      <c r="HVB73" s="73"/>
      <c r="HVC73" s="73"/>
      <c r="HVD73" s="73"/>
      <c r="HVE73" s="73"/>
      <c r="HVF73" s="73"/>
      <c r="HVG73" s="73"/>
      <c r="HVH73" s="73"/>
      <c r="HVI73" s="73"/>
      <c r="HVJ73" s="73"/>
      <c r="HVK73" s="73"/>
      <c r="HVL73" s="73"/>
      <c r="HVM73" s="73"/>
      <c r="HVN73" s="73"/>
      <c r="HVO73" s="73"/>
      <c r="HVP73" s="73"/>
      <c r="HVQ73" s="73"/>
      <c r="HVR73" s="73"/>
      <c r="HVS73" s="73"/>
      <c r="HVT73" s="73"/>
      <c r="HVU73" s="73"/>
      <c r="HVV73" s="73"/>
      <c r="HVW73" s="73"/>
      <c r="HVX73" s="73"/>
      <c r="HVY73" s="73"/>
      <c r="HVZ73" s="73"/>
      <c r="HWA73" s="73"/>
      <c r="HWB73" s="73"/>
      <c r="HWC73" s="73"/>
      <c r="HWD73" s="73"/>
      <c r="HWE73" s="73"/>
      <c r="HWF73" s="73"/>
      <c r="HWG73" s="73"/>
      <c r="HWH73" s="73"/>
      <c r="HWI73" s="73"/>
      <c r="HWJ73" s="73"/>
      <c r="HWK73" s="73"/>
      <c r="HWL73" s="73"/>
      <c r="HWM73" s="73"/>
      <c r="HWN73" s="73"/>
      <c r="HWO73" s="73"/>
      <c r="HWP73" s="73"/>
      <c r="HWQ73" s="73"/>
      <c r="HWR73" s="73"/>
      <c r="HWS73" s="73"/>
      <c r="HWT73" s="73"/>
      <c r="HWU73" s="73"/>
      <c r="HWV73" s="73"/>
      <c r="HWW73" s="73"/>
      <c r="HWX73" s="73"/>
      <c r="HWY73" s="73"/>
      <c r="HWZ73" s="73"/>
      <c r="HXA73" s="73"/>
      <c r="HXB73" s="73"/>
      <c r="HXC73" s="73"/>
      <c r="HXD73" s="73"/>
      <c r="HXE73" s="73"/>
      <c r="HXF73" s="73"/>
      <c r="HXG73" s="73"/>
      <c r="HXH73" s="73"/>
      <c r="HXI73" s="73"/>
      <c r="HXJ73" s="73"/>
      <c r="HXK73" s="73"/>
      <c r="HXL73" s="73"/>
      <c r="HXM73" s="73"/>
      <c r="HXN73" s="73"/>
      <c r="HXO73" s="73"/>
      <c r="HXP73" s="73"/>
      <c r="HXQ73" s="73"/>
      <c r="HXR73" s="73"/>
      <c r="HXS73" s="73"/>
      <c r="HXT73" s="73"/>
      <c r="HXU73" s="73"/>
      <c r="HXV73" s="73"/>
      <c r="HXW73" s="73"/>
      <c r="HXX73" s="73"/>
      <c r="HXY73" s="73"/>
      <c r="HXZ73" s="73"/>
      <c r="HYA73" s="73"/>
      <c r="HYB73" s="73"/>
      <c r="HYC73" s="73"/>
      <c r="HYD73" s="73"/>
      <c r="HYE73" s="73"/>
      <c r="HYF73" s="73"/>
      <c r="HYG73" s="73"/>
      <c r="HYH73" s="73"/>
      <c r="HYI73" s="73"/>
      <c r="HYJ73" s="73"/>
      <c r="HYK73" s="73"/>
      <c r="HYL73" s="73"/>
      <c r="HYM73" s="73"/>
      <c r="HYN73" s="73"/>
      <c r="HYO73" s="73"/>
      <c r="HYP73" s="73"/>
      <c r="HYQ73" s="73"/>
      <c r="HYR73" s="73"/>
      <c r="HYS73" s="73"/>
      <c r="HYT73" s="73"/>
      <c r="HYU73" s="73"/>
      <c r="HYV73" s="73"/>
      <c r="HYW73" s="73"/>
      <c r="HYX73" s="73"/>
      <c r="HYY73" s="73"/>
      <c r="HYZ73" s="73"/>
      <c r="HZA73" s="73"/>
      <c r="HZB73" s="73"/>
      <c r="HZC73" s="73"/>
      <c r="HZD73" s="73"/>
      <c r="HZE73" s="73"/>
      <c r="HZF73" s="73"/>
      <c r="HZG73" s="73"/>
      <c r="HZH73" s="73"/>
      <c r="HZI73" s="73"/>
      <c r="HZJ73" s="73"/>
      <c r="HZK73" s="73"/>
      <c r="HZL73" s="73"/>
      <c r="HZM73" s="73"/>
      <c r="HZN73" s="73"/>
      <c r="HZO73" s="73"/>
      <c r="HZP73" s="73"/>
      <c r="HZQ73" s="73"/>
      <c r="HZR73" s="73"/>
      <c r="HZS73" s="73"/>
      <c r="HZT73" s="73"/>
      <c r="HZU73" s="73"/>
      <c r="HZV73" s="73"/>
      <c r="HZW73" s="73"/>
      <c r="HZX73" s="73"/>
      <c r="HZY73" s="73"/>
      <c r="HZZ73" s="73"/>
      <c r="IAA73" s="73"/>
      <c r="IAB73" s="73"/>
      <c r="IAC73" s="73"/>
      <c r="IAD73" s="73"/>
      <c r="IAE73" s="73"/>
      <c r="IAF73" s="73"/>
      <c r="IAG73" s="73"/>
      <c r="IAH73" s="73"/>
      <c r="IAI73" s="73"/>
      <c r="IAJ73" s="73"/>
      <c r="IAK73" s="73"/>
      <c r="IAL73" s="73"/>
      <c r="IAM73" s="73"/>
      <c r="IAN73" s="73"/>
      <c r="IAO73" s="73"/>
      <c r="IAP73" s="73"/>
      <c r="IAQ73" s="73"/>
      <c r="IAR73" s="73"/>
      <c r="IAS73" s="73"/>
      <c r="IAT73" s="73"/>
      <c r="IAU73" s="73"/>
      <c r="IAV73" s="73"/>
      <c r="IAW73" s="73"/>
      <c r="IAX73" s="73"/>
      <c r="IAY73" s="73"/>
      <c r="IAZ73" s="73"/>
      <c r="IBA73" s="73"/>
      <c r="IBB73" s="73"/>
      <c r="IBC73" s="73"/>
      <c r="IBD73" s="73"/>
      <c r="IBE73" s="73"/>
      <c r="IBF73" s="73"/>
      <c r="IBG73" s="73"/>
      <c r="IBH73" s="73"/>
      <c r="IBI73" s="73"/>
      <c r="IBJ73" s="73"/>
      <c r="IBK73" s="73"/>
      <c r="IBL73" s="73"/>
      <c r="IBM73" s="73"/>
      <c r="IBN73" s="73"/>
      <c r="IBO73" s="73"/>
      <c r="IBP73" s="73"/>
      <c r="IBQ73" s="73"/>
      <c r="IBR73" s="73"/>
      <c r="IBS73" s="73"/>
      <c r="IBT73" s="73"/>
      <c r="IBU73" s="73"/>
      <c r="IBV73" s="73"/>
      <c r="IBW73" s="73"/>
      <c r="IBX73" s="73"/>
      <c r="IBY73" s="73"/>
      <c r="IBZ73" s="73"/>
      <c r="ICA73" s="73"/>
      <c r="ICB73" s="73"/>
      <c r="ICC73" s="73"/>
      <c r="ICD73" s="73"/>
      <c r="ICE73" s="73"/>
      <c r="ICF73" s="73"/>
      <c r="ICG73" s="73"/>
      <c r="ICH73" s="73"/>
      <c r="ICI73" s="73"/>
      <c r="ICJ73" s="73"/>
      <c r="ICK73" s="73"/>
      <c r="ICL73" s="73"/>
      <c r="ICM73" s="73"/>
      <c r="ICN73" s="73"/>
      <c r="ICO73" s="73"/>
      <c r="ICP73" s="73"/>
      <c r="ICQ73" s="73"/>
      <c r="ICR73" s="73"/>
      <c r="ICS73" s="73"/>
      <c r="ICT73" s="73"/>
      <c r="ICU73" s="73"/>
      <c r="ICV73" s="73"/>
      <c r="ICW73" s="73"/>
      <c r="ICX73" s="73"/>
      <c r="ICY73" s="73"/>
      <c r="ICZ73" s="73"/>
      <c r="IDA73" s="73"/>
      <c r="IDB73" s="73"/>
      <c r="IDC73" s="73"/>
      <c r="IDD73" s="73"/>
      <c r="IDE73" s="73"/>
      <c r="IDF73" s="73"/>
      <c r="IDG73" s="73"/>
      <c r="IDH73" s="73"/>
      <c r="IDI73" s="73"/>
      <c r="IDJ73" s="73"/>
      <c r="IDK73" s="73"/>
      <c r="IDL73" s="73"/>
      <c r="IDM73" s="73"/>
      <c r="IDN73" s="73"/>
      <c r="IDO73" s="73"/>
      <c r="IDP73" s="73"/>
      <c r="IDQ73" s="73"/>
      <c r="IDR73" s="73"/>
      <c r="IDS73" s="73"/>
      <c r="IDT73" s="73"/>
      <c r="IDU73" s="73"/>
      <c r="IDV73" s="73"/>
      <c r="IDW73" s="73"/>
      <c r="IDX73" s="73"/>
      <c r="IDY73" s="73"/>
      <c r="IDZ73" s="73"/>
      <c r="IEA73" s="73"/>
      <c r="IEB73" s="73"/>
      <c r="IEC73" s="73"/>
      <c r="IED73" s="73"/>
      <c r="IEE73" s="73"/>
      <c r="IEF73" s="73"/>
      <c r="IEG73" s="73"/>
      <c r="IEH73" s="73"/>
      <c r="IEI73" s="73"/>
      <c r="IEJ73" s="73"/>
      <c r="IEK73" s="73"/>
      <c r="IEL73" s="73"/>
      <c r="IEM73" s="73"/>
      <c r="IEN73" s="73"/>
      <c r="IEO73" s="73"/>
      <c r="IEP73" s="73"/>
      <c r="IEQ73" s="73"/>
      <c r="IER73" s="73"/>
      <c r="IES73" s="73"/>
      <c r="IET73" s="73"/>
      <c r="IEU73" s="73"/>
      <c r="IEV73" s="73"/>
      <c r="IEW73" s="73"/>
      <c r="IEX73" s="73"/>
      <c r="IEY73" s="73"/>
      <c r="IEZ73" s="73"/>
      <c r="IFA73" s="73"/>
      <c r="IFB73" s="73"/>
      <c r="IFC73" s="73"/>
      <c r="IFD73" s="73"/>
      <c r="IFE73" s="73"/>
      <c r="IFF73" s="73"/>
      <c r="IFG73" s="73"/>
      <c r="IFH73" s="73"/>
      <c r="IFI73" s="73"/>
      <c r="IFJ73" s="73"/>
      <c r="IFK73" s="73"/>
      <c r="IFL73" s="73"/>
      <c r="IFM73" s="73"/>
      <c r="IFN73" s="73"/>
      <c r="IFO73" s="73"/>
      <c r="IFP73" s="73"/>
      <c r="IFQ73" s="73"/>
      <c r="IFR73" s="73"/>
      <c r="IFS73" s="73"/>
      <c r="IFT73" s="73"/>
      <c r="IFU73" s="73"/>
      <c r="IFV73" s="73"/>
      <c r="IFW73" s="73"/>
      <c r="IFX73" s="73"/>
      <c r="IFY73" s="73"/>
      <c r="IFZ73" s="73"/>
      <c r="IGA73" s="73"/>
      <c r="IGB73" s="73"/>
      <c r="IGC73" s="73"/>
      <c r="IGD73" s="73"/>
      <c r="IGE73" s="73"/>
      <c r="IGF73" s="73"/>
      <c r="IGG73" s="73"/>
      <c r="IGH73" s="73"/>
      <c r="IGI73" s="73"/>
      <c r="IGJ73" s="73"/>
      <c r="IGK73" s="73"/>
      <c r="IGL73" s="73"/>
      <c r="IGM73" s="73"/>
      <c r="IGN73" s="73"/>
      <c r="IGO73" s="73"/>
      <c r="IGP73" s="73"/>
      <c r="IGQ73" s="73"/>
      <c r="IGR73" s="73"/>
      <c r="IGS73" s="73"/>
      <c r="IGT73" s="73"/>
      <c r="IGU73" s="73"/>
      <c r="IGV73" s="73"/>
      <c r="IGW73" s="73"/>
      <c r="IGX73" s="73"/>
      <c r="IGY73" s="73"/>
      <c r="IGZ73" s="73"/>
      <c r="IHA73" s="73"/>
      <c r="IHB73" s="73"/>
      <c r="IHC73" s="73"/>
      <c r="IHD73" s="73"/>
      <c r="IHE73" s="73"/>
      <c r="IHF73" s="73"/>
      <c r="IHG73" s="73"/>
      <c r="IHH73" s="73"/>
      <c r="IHI73" s="73"/>
      <c r="IHJ73" s="73"/>
      <c r="IHK73" s="73"/>
      <c r="IHL73" s="73"/>
      <c r="IHM73" s="73"/>
      <c r="IHN73" s="73"/>
      <c r="IHO73" s="73"/>
      <c r="IHP73" s="73"/>
      <c r="IHQ73" s="73"/>
      <c r="IHR73" s="73"/>
      <c r="IHS73" s="73"/>
      <c r="IHT73" s="73"/>
      <c r="IHU73" s="73"/>
      <c r="IHV73" s="73"/>
      <c r="IHW73" s="73"/>
      <c r="IHX73" s="73"/>
      <c r="IHY73" s="73"/>
      <c r="IHZ73" s="73"/>
      <c r="IIA73" s="73"/>
      <c r="IIB73" s="73"/>
      <c r="IIC73" s="73"/>
      <c r="IID73" s="73"/>
      <c r="IIE73" s="73"/>
      <c r="IIF73" s="73"/>
      <c r="IIG73" s="73"/>
      <c r="IIH73" s="73"/>
      <c r="III73" s="73"/>
      <c r="IIJ73" s="73"/>
      <c r="IIK73" s="73"/>
      <c r="IIL73" s="73"/>
      <c r="IIM73" s="73"/>
      <c r="IIN73" s="73"/>
      <c r="IIO73" s="73"/>
      <c r="IIP73" s="73"/>
      <c r="IIQ73" s="73"/>
      <c r="IIR73" s="73"/>
      <c r="IIS73" s="73"/>
      <c r="IIT73" s="73"/>
      <c r="IIU73" s="73"/>
      <c r="IIV73" s="73"/>
      <c r="IIW73" s="73"/>
      <c r="IIX73" s="73"/>
      <c r="IIY73" s="73"/>
      <c r="IIZ73" s="73"/>
      <c r="IJA73" s="73"/>
      <c r="IJB73" s="73"/>
      <c r="IJC73" s="73"/>
      <c r="IJD73" s="73"/>
      <c r="IJE73" s="73"/>
      <c r="IJF73" s="73"/>
      <c r="IJG73" s="73"/>
      <c r="IJH73" s="73"/>
      <c r="IJI73" s="73"/>
      <c r="IJJ73" s="73"/>
      <c r="IJK73" s="73"/>
      <c r="IJL73" s="73"/>
      <c r="IJM73" s="73"/>
      <c r="IJN73" s="73"/>
      <c r="IJO73" s="73"/>
      <c r="IJP73" s="73"/>
      <c r="IJQ73" s="73"/>
      <c r="IJR73" s="73"/>
      <c r="IJS73" s="73"/>
      <c r="IJT73" s="73"/>
      <c r="IJU73" s="73"/>
      <c r="IJV73" s="73"/>
      <c r="IJW73" s="73"/>
      <c r="IJX73" s="73"/>
      <c r="IJY73" s="73"/>
      <c r="IJZ73" s="73"/>
      <c r="IKA73" s="73"/>
      <c r="IKB73" s="73"/>
      <c r="IKC73" s="73"/>
      <c r="IKD73" s="73"/>
      <c r="IKE73" s="73"/>
      <c r="IKF73" s="73"/>
      <c r="IKG73" s="73"/>
      <c r="IKH73" s="73"/>
      <c r="IKI73" s="73"/>
      <c r="IKJ73" s="73"/>
      <c r="IKK73" s="73"/>
      <c r="IKL73" s="73"/>
      <c r="IKM73" s="73"/>
      <c r="IKN73" s="73"/>
      <c r="IKO73" s="73"/>
      <c r="IKP73" s="73"/>
      <c r="IKQ73" s="73"/>
      <c r="IKR73" s="73"/>
      <c r="IKS73" s="73"/>
      <c r="IKT73" s="73"/>
      <c r="IKU73" s="73"/>
      <c r="IKV73" s="73"/>
      <c r="IKW73" s="73"/>
      <c r="IKX73" s="73"/>
      <c r="IKY73" s="73"/>
      <c r="IKZ73" s="73"/>
      <c r="ILA73" s="73"/>
      <c r="ILB73" s="73"/>
      <c r="ILC73" s="73"/>
      <c r="ILD73" s="73"/>
      <c r="ILE73" s="73"/>
      <c r="ILF73" s="73"/>
      <c r="ILG73" s="73"/>
      <c r="ILH73" s="73"/>
      <c r="ILI73" s="73"/>
      <c r="ILJ73" s="73"/>
      <c r="ILK73" s="73"/>
      <c r="ILL73" s="73"/>
      <c r="ILM73" s="73"/>
      <c r="ILN73" s="73"/>
      <c r="ILO73" s="73"/>
      <c r="ILP73" s="73"/>
      <c r="ILQ73" s="73"/>
      <c r="ILR73" s="73"/>
      <c r="ILS73" s="73"/>
      <c r="ILT73" s="73"/>
      <c r="ILU73" s="73"/>
      <c r="ILV73" s="73"/>
      <c r="ILW73" s="73"/>
      <c r="ILX73" s="73"/>
      <c r="ILY73" s="73"/>
      <c r="ILZ73" s="73"/>
      <c r="IMA73" s="73"/>
      <c r="IMB73" s="73"/>
      <c r="IMC73" s="73"/>
      <c r="IMD73" s="73"/>
      <c r="IME73" s="73"/>
      <c r="IMF73" s="73"/>
      <c r="IMG73" s="73"/>
      <c r="IMH73" s="73"/>
      <c r="IMI73" s="73"/>
      <c r="IMJ73" s="73"/>
      <c r="IMK73" s="73"/>
      <c r="IML73" s="73"/>
      <c r="IMM73" s="73"/>
      <c r="IMN73" s="73"/>
      <c r="IMO73" s="73"/>
      <c r="IMP73" s="73"/>
      <c r="IMQ73" s="73"/>
      <c r="IMR73" s="73"/>
      <c r="IMS73" s="73"/>
      <c r="IMT73" s="73"/>
      <c r="IMU73" s="73"/>
      <c r="IMV73" s="73"/>
      <c r="IMW73" s="73"/>
      <c r="IMX73" s="73"/>
      <c r="IMY73" s="73"/>
      <c r="IMZ73" s="73"/>
      <c r="INA73" s="73"/>
      <c r="INB73" s="73"/>
      <c r="INC73" s="73"/>
      <c r="IND73" s="73"/>
      <c r="INE73" s="73"/>
      <c r="INF73" s="73"/>
      <c r="ING73" s="73"/>
      <c r="INH73" s="73"/>
      <c r="INI73" s="73"/>
      <c r="INJ73" s="73"/>
      <c r="INK73" s="73"/>
      <c r="INL73" s="73"/>
      <c r="INM73" s="73"/>
      <c r="INN73" s="73"/>
      <c r="INO73" s="73"/>
      <c r="INP73" s="73"/>
      <c r="INQ73" s="73"/>
      <c r="INR73" s="73"/>
      <c r="INS73" s="73"/>
      <c r="INT73" s="73"/>
      <c r="INU73" s="73"/>
      <c r="INV73" s="73"/>
      <c r="INW73" s="73"/>
      <c r="INX73" s="73"/>
      <c r="INY73" s="73"/>
      <c r="INZ73" s="73"/>
      <c r="IOA73" s="73"/>
      <c r="IOB73" s="73"/>
      <c r="IOC73" s="73"/>
      <c r="IOD73" s="73"/>
      <c r="IOE73" s="73"/>
      <c r="IOF73" s="73"/>
      <c r="IOG73" s="73"/>
      <c r="IOH73" s="73"/>
      <c r="IOI73" s="73"/>
      <c r="IOJ73" s="73"/>
      <c r="IOK73" s="73"/>
      <c r="IOL73" s="73"/>
      <c r="IOM73" s="73"/>
      <c r="ION73" s="73"/>
      <c r="IOO73" s="73"/>
      <c r="IOP73" s="73"/>
      <c r="IOQ73" s="73"/>
      <c r="IOR73" s="73"/>
      <c r="IOS73" s="73"/>
      <c r="IOT73" s="73"/>
      <c r="IOU73" s="73"/>
      <c r="IOV73" s="73"/>
      <c r="IOW73" s="73"/>
      <c r="IOX73" s="73"/>
      <c r="IOY73" s="73"/>
      <c r="IOZ73" s="73"/>
      <c r="IPA73" s="73"/>
      <c r="IPB73" s="73"/>
      <c r="IPC73" s="73"/>
      <c r="IPD73" s="73"/>
      <c r="IPE73" s="73"/>
      <c r="IPF73" s="73"/>
      <c r="IPG73" s="73"/>
      <c r="IPH73" s="73"/>
      <c r="IPI73" s="73"/>
      <c r="IPJ73" s="73"/>
      <c r="IPK73" s="73"/>
      <c r="IPL73" s="73"/>
      <c r="IPM73" s="73"/>
      <c r="IPN73" s="73"/>
      <c r="IPO73" s="73"/>
      <c r="IPP73" s="73"/>
      <c r="IPQ73" s="73"/>
      <c r="IPR73" s="73"/>
      <c r="IPS73" s="73"/>
      <c r="IPT73" s="73"/>
      <c r="IPU73" s="73"/>
      <c r="IPV73" s="73"/>
      <c r="IPW73" s="73"/>
      <c r="IPX73" s="73"/>
      <c r="IPY73" s="73"/>
      <c r="IPZ73" s="73"/>
      <c r="IQA73" s="73"/>
      <c r="IQB73" s="73"/>
      <c r="IQC73" s="73"/>
      <c r="IQD73" s="73"/>
      <c r="IQE73" s="73"/>
      <c r="IQF73" s="73"/>
      <c r="IQG73" s="73"/>
      <c r="IQH73" s="73"/>
      <c r="IQI73" s="73"/>
      <c r="IQJ73" s="73"/>
      <c r="IQK73" s="73"/>
      <c r="IQL73" s="73"/>
      <c r="IQM73" s="73"/>
      <c r="IQN73" s="73"/>
      <c r="IQO73" s="73"/>
      <c r="IQP73" s="73"/>
      <c r="IQQ73" s="73"/>
      <c r="IQR73" s="73"/>
      <c r="IQS73" s="73"/>
      <c r="IQT73" s="73"/>
      <c r="IQU73" s="73"/>
      <c r="IQV73" s="73"/>
      <c r="IQW73" s="73"/>
      <c r="IQX73" s="73"/>
      <c r="IQY73" s="73"/>
      <c r="IQZ73" s="73"/>
      <c r="IRA73" s="73"/>
      <c r="IRB73" s="73"/>
      <c r="IRC73" s="73"/>
      <c r="IRD73" s="73"/>
      <c r="IRE73" s="73"/>
      <c r="IRF73" s="73"/>
      <c r="IRG73" s="73"/>
      <c r="IRH73" s="73"/>
      <c r="IRI73" s="73"/>
      <c r="IRJ73" s="73"/>
      <c r="IRK73" s="73"/>
      <c r="IRL73" s="73"/>
      <c r="IRM73" s="73"/>
      <c r="IRN73" s="73"/>
      <c r="IRO73" s="73"/>
      <c r="IRP73" s="73"/>
      <c r="IRQ73" s="73"/>
      <c r="IRR73" s="73"/>
      <c r="IRS73" s="73"/>
      <c r="IRT73" s="73"/>
      <c r="IRU73" s="73"/>
      <c r="IRV73" s="73"/>
      <c r="IRW73" s="73"/>
      <c r="IRX73" s="73"/>
      <c r="IRY73" s="73"/>
      <c r="IRZ73" s="73"/>
      <c r="ISA73" s="73"/>
      <c r="ISB73" s="73"/>
      <c r="ISC73" s="73"/>
      <c r="ISD73" s="73"/>
      <c r="ISE73" s="73"/>
      <c r="ISF73" s="73"/>
      <c r="ISG73" s="73"/>
      <c r="ISH73" s="73"/>
      <c r="ISI73" s="73"/>
      <c r="ISJ73" s="73"/>
      <c r="ISK73" s="73"/>
      <c r="ISL73" s="73"/>
      <c r="ISM73" s="73"/>
      <c r="ISN73" s="73"/>
      <c r="ISO73" s="73"/>
      <c r="ISP73" s="73"/>
      <c r="ISQ73" s="73"/>
      <c r="ISR73" s="73"/>
      <c r="ISS73" s="73"/>
      <c r="IST73" s="73"/>
      <c r="ISU73" s="73"/>
      <c r="ISV73" s="73"/>
      <c r="ISW73" s="73"/>
      <c r="ISX73" s="73"/>
      <c r="ISY73" s="73"/>
      <c r="ISZ73" s="73"/>
      <c r="ITA73" s="73"/>
      <c r="ITB73" s="73"/>
      <c r="ITC73" s="73"/>
      <c r="ITD73" s="73"/>
      <c r="ITE73" s="73"/>
      <c r="ITF73" s="73"/>
      <c r="ITG73" s="73"/>
      <c r="ITH73" s="73"/>
      <c r="ITI73" s="73"/>
      <c r="ITJ73" s="73"/>
      <c r="ITK73" s="73"/>
      <c r="ITL73" s="73"/>
      <c r="ITM73" s="73"/>
      <c r="ITN73" s="73"/>
      <c r="ITO73" s="73"/>
      <c r="ITP73" s="73"/>
      <c r="ITQ73" s="73"/>
      <c r="ITR73" s="73"/>
      <c r="ITS73" s="73"/>
      <c r="ITT73" s="73"/>
      <c r="ITU73" s="73"/>
      <c r="ITV73" s="73"/>
      <c r="ITW73" s="73"/>
      <c r="ITX73" s="73"/>
      <c r="ITY73" s="73"/>
      <c r="ITZ73" s="73"/>
      <c r="IUA73" s="73"/>
      <c r="IUB73" s="73"/>
      <c r="IUC73" s="73"/>
      <c r="IUD73" s="73"/>
      <c r="IUE73" s="73"/>
      <c r="IUF73" s="73"/>
      <c r="IUG73" s="73"/>
      <c r="IUH73" s="73"/>
      <c r="IUI73" s="73"/>
      <c r="IUJ73" s="73"/>
      <c r="IUK73" s="73"/>
      <c r="IUL73" s="73"/>
      <c r="IUM73" s="73"/>
      <c r="IUN73" s="73"/>
      <c r="IUO73" s="73"/>
      <c r="IUP73" s="73"/>
      <c r="IUQ73" s="73"/>
      <c r="IUR73" s="73"/>
      <c r="IUS73" s="73"/>
      <c r="IUT73" s="73"/>
      <c r="IUU73" s="73"/>
      <c r="IUV73" s="73"/>
      <c r="IUW73" s="73"/>
      <c r="IUX73" s="73"/>
      <c r="IUY73" s="73"/>
      <c r="IUZ73" s="73"/>
      <c r="IVA73" s="73"/>
      <c r="IVB73" s="73"/>
      <c r="IVC73" s="73"/>
      <c r="IVD73" s="73"/>
      <c r="IVE73" s="73"/>
      <c r="IVF73" s="73"/>
      <c r="IVG73" s="73"/>
      <c r="IVH73" s="73"/>
      <c r="IVI73" s="73"/>
      <c r="IVJ73" s="73"/>
      <c r="IVK73" s="73"/>
      <c r="IVL73" s="73"/>
      <c r="IVM73" s="73"/>
      <c r="IVN73" s="73"/>
      <c r="IVO73" s="73"/>
      <c r="IVP73" s="73"/>
      <c r="IVQ73" s="73"/>
      <c r="IVR73" s="73"/>
      <c r="IVS73" s="73"/>
      <c r="IVT73" s="73"/>
      <c r="IVU73" s="73"/>
      <c r="IVV73" s="73"/>
      <c r="IVW73" s="73"/>
      <c r="IVX73" s="73"/>
      <c r="IVY73" s="73"/>
      <c r="IVZ73" s="73"/>
      <c r="IWA73" s="73"/>
      <c r="IWB73" s="73"/>
      <c r="IWC73" s="73"/>
      <c r="IWD73" s="73"/>
      <c r="IWE73" s="73"/>
      <c r="IWF73" s="73"/>
      <c r="IWG73" s="73"/>
      <c r="IWH73" s="73"/>
      <c r="IWI73" s="73"/>
      <c r="IWJ73" s="73"/>
      <c r="IWK73" s="73"/>
      <c r="IWL73" s="73"/>
      <c r="IWM73" s="73"/>
      <c r="IWN73" s="73"/>
      <c r="IWO73" s="73"/>
      <c r="IWP73" s="73"/>
      <c r="IWQ73" s="73"/>
      <c r="IWR73" s="73"/>
      <c r="IWS73" s="73"/>
      <c r="IWT73" s="73"/>
      <c r="IWU73" s="73"/>
      <c r="IWV73" s="73"/>
      <c r="IWW73" s="73"/>
      <c r="IWX73" s="73"/>
      <c r="IWY73" s="73"/>
      <c r="IWZ73" s="73"/>
      <c r="IXA73" s="73"/>
      <c r="IXB73" s="73"/>
      <c r="IXC73" s="73"/>
      <c r="IXD73" s="73"/>
      <c r="IXE73" s="73"/>
      <c r="IXF73" s="73"/>
      <c r="IXG73" s="73"/>
      <c r="IXH73" s="73"/>
      <c r="IXI73" s="73"/>
      <c r="IXJ73" s="73"/>
      <c r="IXK73" s="73"/>
      <c r="IXL73" s="73"/>
      <c r="IXM73" s="73"/>
      <c r="IXN73" s="73"/>
      <c r="IXO73" s="73"/>
      <c r="IXP73" s="73"/>
      <c r="IXQ73" s="73"/>
      <c r="IXR73" s="73"/>
      <c r="IXS73" s="73"/>
      <c r="IXT73" s="73"/>
      <c r="IXU73" s="73"/>
      <c r="IXV73" s="73"/>
      <c r="IXW73" s="73"/>
      <c r="IXX73" s="73"/>
      <c r="IXY73" s="73"/>
      <c r="IXZ73" s="73"/>
      <c r="IYA73" s="73"/>
      <c r="IYB73" s="73"/>
      <c r="IYC73" s="73"/>
      <c r="IYD73" s="73"/>
      <c r="IYE73" s="73"/>
      <c r="IYF73" s="73"/>
      <c r="IYG73" s="73"/>
      <c r="IYH73" s="73"/>
      <c r="IYI73" s="73"/>
      <c r="IYJ73" s="73"/>
      <c r="IYK73" s="73"/>
      <c r="IYL73" s="73"/>
      <c r="IYM73" s="73"/>
      <c r="IYN73" s="73"/>
      <c r="IYO73" s="73"/>
      <c r="IYP73" s="73"/>
      <c r="IYQ73" s="73"/>
      <c r="IYR73" s="73"/>
      <c r="IYS73" s="73"/>
      <c r="IYT73" s="73"/>
      <c r="IYU73" s="73"/>
      <c r="IYV73" s="73"/>
      <c r="IYW73" s="73"/>
      <c r="IYX73" s="73"/>
      <c r="IYY73" s="73"/>
      <c r="IYZ73" s="73"/>
      <c r="IZA73" s="73"/>
      <c r="IZB73" s="73"/>
      <c r="IZC73" s="73"/>
      <c r="IZD73" s="73"/>
      <c r="IZE73" s="73"/>
      <c r="IZF73" s="73"/>
      <c r="IZG73" s="73"/>
      <c r="IZH73" s="73"/>
      <c r="IZI73" s="73"/>
      <c r="IZJ73" s="73"/>
      <c r="IZK73" s="73"/>
      <c r="IZL73" s="73"/>
      <c r="IZM73" s="73"/>
      <c r="IZN73" s="73"/>
      <c r="IZO73" s="73"/>
      <c r="IZP73" s="73"/>
      <c r="IZQ73" s="73"/>
      <c r="IZR73" s="73"/>
      <c r="IZS73" s="73"/>
      <c r="IZT73" s="73"/>
      <c r="IZU73" s="73"/>
      <c r="IZV73" s="73"/>
      <c r="IZW73" s="73"/>
      <c r="IZX73" s="73"/>
      <c r="IZY73" s="73"/>
      <c r="IZZ73" s="73"/>
      <c r="JAA73" s="73"/>
      <c r="JAB73" s="73"/>
      <c r="JAC73" s="73"/>
      <c r="JAD73" s="73"/>
      <c r="JAE73" s="73"/>
      <c r="JAF73" s="73"/>
      <c r="JAG73" s="73"/>
      <c r="JAH73" s="73"/>
      <c r="JAI73" s="73"/>
      <c r="JAJ73" s="73"/>
      <c r="JAK73" s="73"/>
      <c r="JAL73" s="73"/>
      <c r="JAM73" s="73"/>
      <c r="JAN73" s="73"/>
      <c r="JAO73" s="73"/>
      <c r="JAP73" s="73"/>
      <c r="JAQ73" s="73"/>
      <c r="JAR73" s="73"/>
      <c r="JAS73" s="73"/>
      <c r="JAT73" s="73"/>
      <c r="JAU73" s="73"/>
      <c r="JAV73" s="73"/>
      <c r="JAW73" s="73"/>
      <c r="JAX73" s="73"/>
      <c r="JAY73" s="73"/>
      <c r="JAZ73" s="73"/>
      <c r="JBA73" s="73"/>
      <c r="JBB73" s="73"/>
      <c r="JBC73" s="73"/>
      <c r="JBD73" s="73"/>
      <c r="JBE73" s="73"/>
      <c r="JBF73" s="73"/>
      <c r="JBG73" s="73"/>
      <c r="JBH73" s="73"/>
      <c r="JBI73" s="73"/>
      <c r="JBJ73" s="73"/>
      <c r="JBK73" s="73"/>
      <c r="JBL73" s="73"/>
      <c r="JBM73" s="73"/>
      <c r="JBN73" s="73"/>
      <c r="JBO73" s="73"/>
      <c r="JBP73" s="73"/>
      <c r="JBQ73" s="73"/>
      <c r="JBR73" s="73"/>
      <c r="JBS73" s="73"/>
      <c r="JBT73" s="73"/>
      <c r="JBU73" s="73"/>
      <c r="JBV73" s="73"/>
      <c r="JBW73" s="73"/>
      <c r="JBX73" s="73"/>
      <c r="JBY73" s="73"/>
      <c r="JBZ73" s="73"/>
      <c r="JCA73" s="73"/>
      <c r="JCB73" s="73"/>
      <c r="JCC73" s="73"/>
      <c r="JCD73" s="73"/>
      <c r="JCE73" s="73"/>
      <c r="JCF73" s="73"/>
      <c r="JCG73" s="73"/>
      <c r="JCH73" s="73"/>
      <c r="JCI73" s="73"/>
      <c r="JCJ73" s="73"/>
      <c r="JCK73" s="73"/>
      <c r="JCL73" s="73"/>
      <c r="JCM73" s="73"/>
      <c r="JCN73" s="73"/>
      <c r="JCO73" s="73"/>
      <c r="JCP73" s="73"/>
      <c r="JCQ73" s="73"/>
      <c r="JCR73" s="73"/>
      <c r="JCS73" s="73"/>
      <c r="JCT73" s="73"/>
      <c r="JCU73" s="73"/>
      <c r="JCV73" s="73"/>
      <c r="JCW73" s="73"/>
      <c r="JCX73" s="73"/>
      <c r="JCY73" s="73"/>
      <c r="JCZ73" s="73"/>
      <c r="JDA73" s="73"/>
      <c r="JDB73" s="73"/>
      <c r="JDC73" s="73"/>
      <c r="JDD73" s="73"/>
      <c r="JDE73" s="73"/>
      <c r="JDF73" s="73"/>
      <c r="JDG73" s="73"/>
      <c r="JDH73" s="73"/>
      <c r="JDI73" s="73"/>
      <c r="JDJ73" s="73"/>
      <c r="JDK73" s="73"/>
      <c r="JDL73" s="73"/>
      <c r="JDM73" s="73"/>
      <c r="JDN73" s="73"/>
      <c r="JDO73" s="73"/>
      <c r="JDP73" s="73"/>
      <c r="JDQ73" s="73"/>
      <c r="JDR73" s="73"/>
      <c r="JDS73" s="73"/>
      <c r="JDT73" s="73"/>
      <c r="JDU73" s="73"/>
      <c r="JDV73" s="73"/>
      <c r="JDW73" s="73"/>
      <c r="JDX73" s="73"/>
      <c r="JDY73" s="73"/>
      <c r="JDZ73" s="73"/>
      <c r="JEA73" s="73"/>
      <c r="JEB73" s="73"/>
      <c r="JEC73" s="73"/>
      <c r="JED73" s="73"/>
      <c r="JEE73" s="73"/>
      <c r="JEF73" s="73"/>
      <c r="JEG73" s="73"/>
      <c r="JEH73" s="73"/>
      <c r="JEI73" s="73"/>
      <c r="JEJ73" s="73"/>
      <c r="JEK73" s="73"/>
      <c r="JEL73" s="73"/>
      <c r="JEM73" s="73"/>
      <c r="JEN73" s="73"/>
      <c r="JEO73" s="73"/>
      <c r="JEP73" s="73"/>
      <c r="JEQ73" s="73"/>
      <c r="JER73" s="73"/>
      <c r="JES73" s="73"/>
      <c r="JET73" s="73"/>
      <c r="JEU73" s="73"/>
      <c r="JEV73" s="73"/>
      <c r="JEW73" s="73"/>
      <c r="JEX73" s="73"/>
      <c r="JEY73" s="73"/>
      <c r="JEZ73" s="73"/>
      <c r="JFA73" s="73"/>
      <c r="JFB73" s="73"/>
      <c r="JFC73" s="73"/>
      <c r="JFD73" s="73"/>
      <c r="JFE73" s="73"/>
      <c r="JFF73" s="73"/>
      <c r="JFG73" s="73"/>
      <c r="JFH73" s="73"/>
      <c r="JFI73" s="73"/>
      <c r="JFJ73" s="73"/>
      <c r="JFK73" s="73"/>
      <c r="JFL73" s="73"/>
      <c r="JFM73" s="73"/>
      <c r="JFN73" s="73"/>
      <c r="JFO73" s="73"/>
      <c r="JFP73" s="73"/>
      <c r="JFQ73" s="73"/>
      <c r="JFR73" s="73"/>
      <c r="JFS73" s="73"/>
      <c r="JFT73" s="73"/>
      <c r="JFU73" s="73"/>
      <c r="JFV73" s="73"/>
      <c r="JFW73" s="73"/>
      <c r="JFX73" s="73"/>
      <c r="JFY73" s="73"/>
      <c r="JFZ73" s="73"/>
      <c r="JGA73" s="73"/>
      <c r="JGB73" s="73"/>
      <c r="JGC73" s="73"/>
      <c r="JGD73" s="73"/>
      <c r="JGE73" s="73"/>
      <c r="JGF73" s="73"/>
      <c r="JGG73" s="73"/>
      <c r="JGH73" s="73"/>
      <c r="JGI73" s="73"/>
      <c r="JGJ73" s="73"/>
      <c r="JGK73" s="73"/>
      <c r="JGL73" s="73"/>
      <c r="JGM73" s="73"/>
      <c r="JGN73" s="73"/>
      <c r="JGO73" s="73"/>
      <c r="JGP73" s="73"/>
      <c r="JGQ73" s="73"/>
      <c r="JGR73" s="73"/>
      <c r="JGS73" s="73"/>
      <c r="JGT73" s="73"/>
      <c r="JGU73" s="73"/>
      <c r="JGV73" s="73"/>
      <c r="JGW73" s="73"/>
      <c r="JGX73" s="73"/>
      <c r="JGY73" s="73"/>
      <c r="JGZ73" s="73"/>
      <c r="JHA73" s="73"/>
      <c r="JHB73" s="73"/>
      <c r="JHC73" s="73"/>
      <c r="JHD73" s="73"/>
      <c r="JHE73" s="73"/>
      <c r="JHF73" s="73"/>
      <c r="JHG73" s="73"/>
      <c r="JHH73" s="73"/>
      <c r="JHI73" s="73"/>
      <c r="JHJ73" s="73"/>
      <c r="JHK73" s="73"/>
      <c r="JHL73" s="73"/>
      <c r="JHM73" s="73"/>
      <c r="JHN73" s="73"/>
      <c r="JHO73" s="73"/>
      <c r="JHP73" s="73"/>
      <c r="JHQ73" s="73"/>
      <c r="JHR73" s="73"/>
      <c r="JHS73" s="73"/>
      <c r="JHT73" s="73"/>
      <c r="JHU73" s="73"/>
      <c r="JHV73" s="73"/>
      <c r="JHW73" s="73"/>
      <c r="JHX73" s="73"/>
      <c r="JHY73" s="73"/>
      <c r="JHZ73" s="73"/>
      <c r="JIA73" s="73"/>
      <c r="JIB73" s="73"/>
      <c r="JIC73" s="73"/>
      <c r="JID73" s="73"/>
      <c r="JIE73" s="73"/>
      <c r="JIF73" s="73"/>
      <c r="JIG73" s="73"/>
      <c r="JIH73" s="73"/>
      <c r="JII73" s="73"/>
      <c r="JIJ73" s="73"/>
      <c r="JIK73" s="73"/>
      <c r="JIL73" s="73"/>
      <c r="JIM73" s="73"/>
      <c r="JIN73" s="73"/>
      <c r="JIO73" s="73"/>
      <c r="JIP73" s="73"/>
      <c r="JIQ73" s="73"/>
      <c r="JIR73" s="73"/>
      <c r="JIS73" s="73"/>
      <c r="JIT73" s="73"/>
      <c r="JIU73" s="73"/>
      <c r="JIV73" s="73"/>
      <c r="JIW73" s="73"/>
      <c r="JIX73" s="73"/>
      <c r="JIY73" s="73"/>
      <c r="JIZ73" s="73"/>
      <c r="JJA73" s="73"/>
      <c r="JJB73" s="73"/>
      <c r="JJC73" s="73"/>
      <c r="JJD73" s="73"/>
      <c r="JJE73" s="73"/>
      <c r="JJF73" s="73"/>
      <c r="JJG73" s="73"/>
      <c r="JJH73" s="73"/>
      <c r="JJI73" s="73"/>
      <c r="JJJ73" s="73"/>
      <c r="JJK73" s="73"/>
      <c r="JJL73" s="73"/>
      <c r="JJM73" s="73"/>
      <c r="JJN73" s="73"/>
      <c r="JJO73" s="73"/>
      <c r="JJP73" s="73"/>
      <c r="JJQ73" s="73"/>
      <c r="JJR73" s="73"/>
      <c r="JJS73" s="73"/>
      <c r="JJT73" s="73"/>
      <c r="JJU73" s="73"/>
      <c r="JJV73" s="73"/>
      <c r="JJW73" s="73"/>
      <c r="JJX73" s="73"/>
      <c r="JJY73" s="73"/>
      <c r="JJZ73" s="73"/>
      <c r="JKA73" s="73"/>
      <c r="JKB73" s="73"/>
      <c r="JKC73" s="73"/>
      <c r="JKD73" s="73"/>
      <c r="JKE73" s="73"/>
      <c r="JKF73" s="73"/>
      <c r="JKG73" s="73"/>
      <c r="JKH73" s="73"/>
      <c r="JKI73" s="73"/>
      <c r="JKJ73" s="73"/>
      <c r="JKK73" s="73"/>
      <c r="JKL73" s="73"/>
      <c r="JKM73" s="73"/>
      <c r="JKN73" s="73"/>
      <c r="JKO73" s="73"/>
      <c r="JKP73" s="73"/>
      <c r="JKQ73" s="73"/>
      <c r="JKR73" s="73"/>
      <c r="JKS73" s="73"/>
      <c r="JKT73" s="73"/>
      <c r="JKU73" s="73"/>
      <c r="JKV73" s="73"/>
      <c r="JKW73" s="73"/>
      <c r="JKX73" s="73"/>
      <c r="JKY73" s="73"/>
      <c r="JKZ73" s="73"/>
      <c r="JLA73" s="73"/>
      <c r="JLB73" s="73"/>
      <c r="JLC73" s="73"/>
      <c r="JLD73" s="73"/>
      <c r="JLE73" s="73"/>
      <c r="JLF73" s="73"/>
      <c r="JLG73" s="73"/>
      <c r="JLH73" s="73"/>
      <c r="JLI73" s="73"/>
      <c r="JLJ73" s="73"/>
      <c r="JLK73" s="73"/>
      <c r="JLL73" s="73"/>
      <c r="JLM73" s="73"/>
      <c r="JLN73" s="73"/>
      <c r="JLO73" s="73"/>
      <c r="JLP73" s="73"/>
      <c r="JLQ73" s="73"/>
      <c r="JLR73" s="73"/>
      <c r="JLS73" s="73"/>
      <c r="JLT73" s="73"/>
      <c r="JLU73" s="73"/>
      <c r="JLV73" s="73"/>
      <c r="JLW73" s="73"/>
      <c r="JLX73" s="73"/>
      <c r="JLY73" s="73"/>
      <c r="JLZ73" s="73"/>
      <c r="JMA73" s="73"/>
      <c r="JMB73" s="73"/>
      <c r="JMC73" s="73"/>
      <c r="JMD73" s="73"/>
      <c r="JME73" s="73"/>
      <c r="JMF73" s="73"/>
      <c r="JMG73" s="73"/>
      <c r="JMH73" s="73"/>
      <c r="JMI73" s="73"/>
      <c r="JMJ73" s="73"/>
      <c r="JMK73" s="73"/>
      <c r="JML73" s="73"/>
      <c r="JMM73" s="73"/>
      <c r="JMN73" s="73"/>
      <c r="JMO73" s="73"/>
      <c r="JMP73" s="73"/>
      <c r="JMQ73" s="73"/>
      <c r="JMR73" s="73"/>
      <c r="JMS73" s="73"/>
      <c r="JMT73" s="73"/>
      <c r="JMU73" s="73"/>
      <c r="JMV73" s="73"/>
      <c r="JMW73" s="73"/>
      <c r="JMX73" s="73"/>
      <c r="JMY73" s="73"/>
      <c r="JMZ73" s="73"/>
      <c r="JNA73" s="73"/>
      <c r="JNB73" s="73"/>
      <c r="JNC73" s="73"/>
      <c r="JND73" s="73"/>
      <c r="JNE73" s="73"/>
      <c r="JNF73" s="73"/>
      <c r="JNG73" s="73"/>
      <c r="JNH73" s="73"/>
      <c r="JNI73" s="73"/>
      <c r="JNJ73" s="73"/>
      <c r="JNK73" s="73"/>
      <c r="JNL73" s="73"/>
      <c r="JNM73" s="73"/>
      <c r="JNN73" s="73"/>
      <c r="JNO73" s="73"/>
      <c r="JNP73" s="73"/>
      <c r="JNQ73" s="73"/>
      <c r="JNR73" s="73"/>
      <c r="JNS73" s="73"/>
      <c r="JNT73" s="73"/>
      <c r="JNU73" s="73"/>
      <c r="JNV73" s="73"/>
      <c r="JNW73" s="73"/>
      <c r="JNX73" s="73"/>
      <c r="JNY73" s="73"/>
      <c r="JNZ73" s="73"/>
      <c r="JOA73" s="73"/>
      <c r="JOB73" s="73"/>
      <c r="JOC73" s="73"/>
      <c r="JOD73" s="73"/>
      <c r="JOE73" s="73"/>
      <c r="JOF73" s="73"/>
      <c r="JOG73" s="73"/>
      <c r="JOH73" s="73"/>
      <c r="JOI73" s="73"/>
      <c r="JOJ73" s="73"/>
      <c r="JOK73" s="73"/>
      <c r="JOL73" s="73"/>
      <c r="JOM73" s="73"/>
      <c r="JON73" s="73"/>
      <c r="JOO73" s="73"/>
      <c r="JOP73" s="73"/>
      <c r="JOQ73" s="73"/>
      <c r="JOR73" s="73"/>
      <c r="JOS73" s="73"/>
      <c r="JOT73" s="73"/>
      <c r="JOU73" s="73"/>
      <c r="JOV73" s="73"/>
      <c r="JOW73" s="73"/>
      <c r="JOX73" s="73"/>
      <c r="JOY73" s="73"/>
      <c r="JOZ73" s="73"/>
      <c r="JPA73" s="73"/>
      <c r="JPB73" s="73"/>
      <c r="JPC73" s="73"/>
      <c r="JPD73" s="73"/>
      <c r="JPE73" s="73"/>
      <c r="JPF73" s="73"/>
      <c r="JPG73" s="73"/>
      <c r="JPH73" s="73"/>
      <c r="JPI73" s="73"/>
      <c r="JPJ73" s="73"/>
      <c r="JPK73" s="73"/>
      <c r="JPL73" s="73"/>
      <c r="JPM73" s="73"/>
      <c r="JPN73" s="73"/>
      <c r="JPO73" s="73"/>
      <c r="JPP73" s="73"/>
      <c r="JPQ73" s="73"/>
      <c r="JPR73" s="73"/>
      <c r="JPS73" s="73"/>
      <c r="JPT73" s="73"/>
      <c r="JPU73" s="73"/>
      <c r="JPV73" s="73"/>
      <c r="JPW73" s="73"/>
      <c r="JPX73" s="73"/>
      <c r="JPY73" s="73"/>
      <c r="JPZ73" s="73"/>
      <c r="JQA73" s="73"/>
      <c r="JQB73" s="73"/>
      <c r="JQC73" s="73"/>
      <c r="JQD73" s="73"/>
      <c r="JQE73" s="73"/>
      <c r="JQF73" s="73"/>
      <c r="JQG73" s="73"/>
      <c r="JQH73" s="73"/>
      <c r="JQI73" s="73"/>
      <c r="JQJ73" s="73"/>
      <c r="JQK73" s="73"/>
      <c r="JQL73" s="73"/>
      <c r="JQM73" s="73"/>
      <c r="JQN73" s="73"/>
      <c r="JQO73" s="73"/>
      <c r="JQP73" s="73"/>
      <c r="JQQ73" s="73"/>
      <c r="JQR73" s="73"/>
      <c r="JQS73" s="73"/>
      <c r="JQT73" s="73"/>
      <c r="JQU73" s="73"/>
      <c r="JQV73" s="73"/>
      <c r="JQW73" s="73"/>
      <c r="JQX73" s="73"/>
      <c r="JQY73" s="73"/>
      <c r="JQZ73" s="73"/>
      <c r="JRA73" s="73"/>
      <c r="JRB73" s="73"/>
      <c r="JRC73" s="73"/>
      <c r="JRD73" s="73"/>
      <c r="JRE73" s="73"/>
      <c r="JRF73" s="73"/>
      <c r="JRG73" s="73"/>
      <c r="JRH73" s="73"/>
      <c r="JRI73" s="73"/>
      <c r="JRJ73" s="73"/>
      <c r="JRK73" s="73"/>
      <c r="JRL73" s="73"/>
      <c r="JRM73" s="73"/>
      <c r="JRN73" s="73"/>
      <c r="JRO73" s="73"/>
      <c r="JRP73" s="73"/>
      <c r="JRQ73" s="73"/>
      <c r="JRR73" s="73"/>
      <c r="JRS73" s="73"/>
      <c r="JRT73" s="73"/>
      <c r="JRU73" s="73"/>
      <c r="JRV73" s="73"/>
      <c r="JRW73" s="73"/>
      <c r="JRX73" s="73"/>
      <c r="JRY73" s="73"/>
      <c r="JRZ73" s="73"/>
      <c r="JSA73" s="73"/>
      <c r="JSB73" s="73"/>
      <c r="JSC73" s="73"/>
      <c r="JSD73" s="73"/>
      <c r="JSE73" s="73"/>
      <c r="JSF73" s="73"/>
      <c r="JSG73" s="73"/>
      <c r="JSH73" s="73"/>
      <c r="JSI73" s="73"/>
      <c r="JSJ73" s="73"/>
      <c r="JSK73" s="73"/>
      <c r="JSL73" s="73"/>
      <c r="JSM73" s="73"/>
      <c r="JSN73" s="73"/>
      <c r="JSO73" s="73"/>
      <c r="JSP73" s="73"/>
      <c r="JSQ73" s="73"/>
      <c r="JSR73" s="73"/>
      <c r="JSS73" s="73"/>
      <c r="JST73" s="73"/>
      <c r="JSU73" s="73"/>
      <c r="JSV73" s="73"/>
      <c r="JSW73" s="73"/>
      <c r="JSX73" s="73"/>
      <c r="JSY73" s="73"/>
      <c r="JSZ73" s="73"/>
      <c r="JTA73" s="73"/>
      <c r="JTB73" s="73"/>
      <c r="JTC73" s="73"/>
      <c r="JTD73" s="73"/>
      <c r="JTE73" s="73"/>
      <c r="JTF73" s="73"/>
      <c r="JTG73" s="73"/>
      <c r="JTH73" s="73"/>
      <c r="JTI73" s="73"/>
      <c r="JTJ73" s="73"/>
      <c r="JTK73" s="73"/>
      <c r="JTL73" s="73"/>
      <c r="JTM73" s="73"/>
      <c r="JTN73" s="73"/>
      <c r="JTO73" s="73"/>
      <c r="JTP73" s="73"/>
      <c r="JTQ73" s="73"/>
      <c r="JTR73" s="73"/>
      <c r="JTS73" s="73"/>
      <c r="JTT73" s="73"/>
      <c r="JTU73" s="73"/>
      <c r="JTV73" s="73"/>
      <c r="JTW73" s="73"/>
      <c r="JTX73" s="73"/>
      <c r="JTY73" s="73"/>
      <c r="JTZ73" s="73"/>
      <c r="JUA73" s="73"/>
      <c r="JUB73" s="73"/>
      <c r="JUC73" s="73"/>
      <c r="JUD73" s="73"/>
      <c r="JUE73" s="73"/>
      <c r="JUF73" s="73"/>
      <c r="JUG73" s="73"/>
      <c r="JUH73" s="73"/>
      <c r="JUI73" s="73"/>
      <c r="JUJ73" s="73"/>
      <c r="JUK73" s="73"/>
      <c r="JUL73" s="73"/>
      <c r="JUM73" s="73"/>
      <c r="JUN73" s="73"/>
      <c r="JUO73" s="73"/>
      <c r="JUP73" s="73"/>
      <c r="JUQ73" s="73"/>
      <c r="JUR73" s="73"/>
      <c r="JUS73" s="73"/>
      <c r="JUT73" s="73"/>
      <c r="JUU73" s="73"/>
      <c r="JUV73" s="73"/>
      <c r="JUW73" s="73"/>
      <c r="JUX73" s="73"/>
      <c r="JUY73" s="73"/>
      <c r="JUZ73" s="73"/>
      <c r="JVA73" s="73"/>
      <c r="JVB73" s="73"/>
      <c r="JVC73" s="73"/>
      <c r="JVD73" s="73"/>
      <c r="JVE73" s="73"/>
      <c r="JVF73" s="73"/>
      <c r="JVG73" s="73"/>
      <c r="JVH73" s="73"/>
      <c r="JVI73" s="73"/>
      <c r="JVJ73" s="73"/>
      <c r="JVK73" s="73"/>
      <c r="JVL73" s="73"/>
      <c r="JVM73" s="73"/>
      <c r="JVN73" s="73"/>
      <c r="JVO73" s="73"/>
      <c r="JVP73" s="73"/>
      <c r="JVQ73" s="73"/>
      <c r="JVR73" s="73"/>
      <c r="JVS73" s="73"/>
      <c r="JVT73" s="73"/>
      <c r="JVU73" s="73"/>
      <c r="JVV73" s="73"/>
      <c r="JVW73" s="73"/>
      <c r="JVX73" s="73"/>
      <c r="JVY73" s="73"/>
      <c r="JVZ73" s="73"/>
      <c r="JWA73" s="73"/>
      <c r="JWB73" s="73"/>
      <c r="JWC73" s="73"/>
      <c r="JWD73" s="73"/>
      <c r="JWE73" s="73"/>
      <c r="JWF73" s="73"/>
      <c r="JWG73" s="73"/>
      <c r="JWH73" s="73"/>
      <c r="JWI73" s="73"/>
      <c r="JWJ73" s="73"/>
      <c r="JWK73" s="73"/>
      <c r="JWL73" s="73"/>
      <c r="JWM73" s="73"/>
      <c r="JWN73" s="73"/>
      <c r="JWO73" s="73"/>
      <c r="JWP73" s="73"/>
      <c r="JWQ73" s="73"/>
      <c r="JWR73" s="73"/>
      <c r="JWS73" s="73"/>
      <c r="JWT73" s="73"/>
      <c r="JWU73" s="73"/>
      <c r="JWV73" s="73"/>
      <c r="JWW73" s="73"/>
      <c r="JWX73" s="73"/>
      <c r="JWY73" s="73"/>
      <c r="JWZ73" s="73"/>
      <c r="JXA73" s="73"/>
      <c r="JXB73" s="73"/>
      <c r="JXC73" s="73"/>
      <c r="JXD73" s="73"/>
      <c r="JXE73" s="73"/>
      <c r="JXF73" s="73"/>
      <c r="JXG73" s="73"/>
      <c r="JXH73" s="73"/>
      <c r="JXI73" s="73"/>
      <c r="JXJ73" s="73"/>
      <c r="JXK73" s="73"/>
      <c r="JXL73" s="73"/>
      <c r="JXM73" s="73"/>
      <c r="JXN73" s="73"/>
      <c r="JXO73" s="73"/>
      <c r="JXP73" s="73"/>
      <c r="JXQ73" s="73"/>
      <c r="JXR73" s="73"/>
      <c r="JXS73" s="73"/>
      <c r="JXT73" s="73"/>
      <c r="JXU73" s="73"/>
      <c r="JXV73" s="73"/>
      <c r="JXW73" s="73"/>
      <c r="JXX73" s="73"/>
      <c r="JXY73" s="73"/>
      <c r="JXZ73" s="73"/>
      <c r="JYA73" s="73"/>
      <c r="JYB73" s="73"/>
      <c r="JYC73" s="73"/>
      <c r="JYD73" s="73"/>
      <c r="JYE73" s="73"/>
      <c r="JYF73" s="73"/>
      <c r="JYG73" s="73"/>
      <c r="JYH73" s="73"/>
      <c r="JYI73" s="73"/>
      <c r="JYJ73" s="73"/>
      <c r="JYK73" s="73"/>
      <c r="JYL73" s="73"/>
      <c r="JYM73" s="73"/>
      <c r="JYN73" s="73"/>
      <c r="JYO73" s="73"/>
      <c r="JYP73" s="73"/>
      <c r="JYQ73" s="73"/>
      <c r="JYR73" s="73"/>
      <c r="JYS73" s="73"/>
      <c r="JYT73" s="73"/>
      <c r="JYU73" s="73"/>
      <c r="JYV73" s="73"/>
      <c r="JYW73" s="73"/>
      <c r="JYX73" s="73"/>
      <c r="JYY73" s="73"/>
      <c r="JYZ73" s="73"/>
      <c r="JZA73" s="73"/>
      <c r="JZB73" s="73"/>
      <c r="JZC73" s="73"/>
      <c r="JZD73" s="73"/>
      <c r="JZE73" s="73"/>
      <c r="JZF73" s="73"/>
      <c r="JZG73" s="73"/>
      <c r="JZH73" s="73"/>
      <c r="JZI73" s="73"/>
      <c r="JZJ73" s="73"/>
      <c r="JZK73" s="73"/>
      <c r="JZL73" s="73"/>
      <c r="JZM73" s="73"/>
      <c r="JZN73" s="73"/>
      <c r="JZO73" s="73"/>
      <c r="JZP73" s="73"/>
      <c r="JZQ73" s="73"/>
      <c r="JZR73" s="73"/>
      <c r="JZS73" s="73"/>
      <c r="JZT73" s="73"/>
      <c r="JZU73" s="73"/>
      <c r="JZV73" s="73"/>
      <c r="JZW73" s="73"/>
      <c r="JZX73" s="73"/>
      <c r="JZY73" s="73"/>
      <c r="JZZ73" s="73"/>
      <c r="KAA73" s="73"/>
      <c r="KAB73" s="73"/>
      <c r="KAC73" s="73"/>
      <c r="KAD73" s="73"/>
      <c r="KAE73" s="73"/>
      <c r="KAF73" s="73"/>
      <c r="KAG73" s="73"/>
      <c r="KAH73" s="73"/>
      <c r="KAI73" s="73"/>
      <c r="KAJ73" s="73"/>
      <c r="KAK73" s="73"/>
      <c r="KAL73" s="73"/>
      <c r="KAM73" s="73"/>
      <c r="KAN73" s="73"/>
      <c r="KAO73" s="73"/>
      <c r="KAP73" s="73"/>
      <c r="KAQ73" s="73"/>
      <c r="KAR73" s="73"/>
      <c r="KAS73" s="73"/>
      <c r="KAT73" s="73"/>
      <c r="KAU73" s="73"/>
      <c r="KAV73" s="73"/>
      <c r="KAW73" s="73"/>
      <c r="KAX73" s="73"/>
      <c r="KAY73" s="73"/>
      <c r="KAZ73" s="73"/>
      <c r="KBA73" s="73"/>
      <c r="KBB73" s="73"/>
      <c r="KBC73" s="73"/>
      <c r="KBD73" s="73"/>
      <c r="KBE73" s="73"/>
      <c r="KBF73" s="73"/>
      <c r="KBG73" s="73"/>
      <c r="KBH73" s="73"/>
      <c r="KBI73" s="73"/>
      <c r="KBJ73" s="73"/>
      <c r="KBK73" s="73"/>
      <c r="KBL73" s="73"/>
      <c r="KBM73" s="73"/>
      <c r="KBN73" s="73"/>
      <c r="KBO73" s="73"/>
      <c r="KBP73" s="73"/>
      <c r="KBQ73" s="73"/>
      <c r="KBR73" s="73"/>
      <c r="KBS73" s="73"/>
      <c r="KBT73" s="73"/>
      <c r="KBU73" s="73"/>
      <c r="KBV73" s="73"/>
      <c r="KBW73" s="73"/>
      <c r="KBX73" s="73"/>
      <c r="KBY73" s="73"/>
      <c r="KBZ73" s="73"/>
      <c r="KCA73" s="73"/>
      <c r="KCB73" s="73"/>
      <c r="KCC73" s="73"/>
      <c r="KCD73" s="73"/>
      <c r="KCE73" s="73"/>
      <c r="KCF73" s="73"/>
      <c r="KCG73" s="73"/>
      <c r="KCH73" s="73"/>
      <c r="KCI73" s="73"/>
      <c r="KCJ73" s="73"/>
      <c r="KCK73" s="73"/>
      <c r="KCL73" s="73"/>
      <c r="KCM73" s="73"/>
      <c r="KCN73" s="73"/>
      <c r="KCO73" s="73"/>
      <c r="KCP73" s="73"/>
      <c r="KCQ73" s="73"/>
      <c r="KCR73" s="73"/>
      <c r="KCS73" s="73"/>
      <c r="KCT73" s="73"/>
      <c r="KCU73" s="73"/>
      <c r="KCV73" s="73"/>
      <c r="KCW73" s="73"/>
      <c r="KCX73" s="73"/>
      <c r="KCY73" s="73"/>
      <c r="KCZ73" s="73"/>
      <c r="KDA73" s="73"/>
      <c r="KDB73" s="73"/>
      <c r="KDC73" s="73"/>
      <c r="KDD73" s="73"/>
      <c r="KDE73" s="73"/>
      <c r="KDF73" s="73"/>
      <c r="KDG73" s="73"/>
      <c r="KDH73" s="73"/>
      <c r="KDI73" s="73"/>
      <c r="KDJ73" s="73"/>
      <c r="KDK73" s="73"/>
      <c r="KDL73" s="73"/>
      <c r="KDM73" s="73"/>
      <c r="KDN73" s="73"/>
      <c r="KDO73" s="73"/>
      <c r="KDP73" s="73"/>
      <c r="KDQ73" s="73"/>
      <c r="KDR73" s="73"/>
      <c r="KDS73" s="73"/>
      <c r="KDT73" s="73"/>
      <c r="KDU73" s="73"/>
      <c r="KDV73" s="73"/>
      <c r="KDW73" s="73"/>
      <c r="KDX73" s="73"/>
      <c r="KDY73" s="73"/>
      <c r="KDZ73" s="73"/>
      <c r="KEA73" s="73"/>
      <c r="KEB73" s="73"/>
      <c r="KEC73" s="73"/>
      <c r="KED73" s="73"/>
      <c r="KEE73" s="73"/>
      <c r="KEF73" s="73"/>
      <c r="KEG73" s="73"/>
      <c r="KEH73" s="73"/>
      <c r="KEI73" s="73"/>
      <c r="KEJ73" s="73"/>
      <c r="KEK73" s="73"/>
      <c r="KEL73" s="73"/>
      <c r="KEM73" s="73"/>
      <c r="KEN73" s="73"/>
      <c r="KEO73" s="73"/>
      <c r="KEP73" s="73"/>
      <c r="KEQ73" s="73"/>
      <c r="KER73" s="73"/>
      <c r="KES73" s="73"/>
      <c r="KET73" s="73"/>
      <c r="KEU73" s="73"/>
      <c r="KEV73" s="73"/>
      <c r="KEW73" s="73"/>
      <c r="KEX73" s="73"/>
      <c r="KEY73" s="73"/>
      <c r="KEZ73" s="73"/>
      <c r="KFA73" s="73"/>
      <c r="KFB73" s="73"/>
      <c r="KFC73" s="73"/>
      <c r="KFD73" s="73"/>
      <c r="KFE73" s="73"/>
      <c r="KFF73" s="73"/>
      <c r="KFG73" s="73"/>
      <c r="KFH73" s="73"/>
      <c r="KFI73" s="73"/>
      <c r="KFJ73" s="73"/>
      <c r="KFK73" s="73"/>
      <c r="KFL73" s="73"/>
      <c r="KFM73" s="73"/>
      <c r="KFN73" s="73"/>
      <c r="KFO73" s="73"/>
      <c r="KFP73" s="73"/>
      <c r="KFQ73" s="73"/>
      <c r="KFR73" s="73"/>
      <c r="KFS73" s="73"/>
      <c r="KFT73" s="73"/>
      <c r="KFU73" s="73"/>
      <c r="KFV73" s="73"/>
      <c r="KFW73" s="73"/>
      <c r="KFX73" s="73"/>
      <c r="KFY73" s="73"/>
      <c r="KFZ73" s="73"/>
      <c r="KGA73" s="73"/>
      <c r="KGB73" s="73"/>
      <c r="KGC73" s="73"/>
      <c r="KGD73" s="73"/>
      <c r="KGE73" s="73"/>
      <c r="KGF73" s="73"/>
      <c r="KGG73" s="73"/>
      <c r="KGH73" s="73"/>
      <c r="KGI73" s="73"/>
      <c r="KGJ73" s="73"/>
      <c r="KGK73" s="73"/>
      <c r="KGL73" s="73"/>
      <c r="KGM73" s="73"/>
      <c r="KGN73" s="73"/>
      <c r="KGO73" s="73"/>
      <c r="KGP73" s="73"/>
      <c r="KGQ73" s="73"/>
      <c r="KGR73" s="73"/>
      <c r="KGS73" s="73"/>
      <c r="KGT73" s="73"/>
      <c r="KGU73" s="73"/>
      <c r="KGV73" s="73"/>
      <c r="KGW73" s="73"/>
      <c r="KGX73" s="73"/>
      <c r="KGY73" s="73"/>
      <c r="KGZ73" s="73"/>
      <c r="KHA73" s="73"/>
      <c r="KHB73" s="73"/>
      <c r="KHC73" s="73"/>
      <c r="KHD73" s="73"/>
      <c r="KHE73" s="73"/>
      <c r="KHF73" s="73"/>
      <c r="KHG73" s="73"/>
      <c r="KHH73" s="73"/>
      <c r="KHI73" s="73"/>
      <c r="KHJ73" s="73"/>
      <c r="KHK73" s="73"/>
      <c r="KHL73" s="73"/>
      <c r="KHM73" s="73"/>
      <c r="KHN73" s="73"/>
      <c r="KHO73" s="73"/>
      <c r="KHP73" s="73"/>
      <c r="KHQ73" s="73"/>
      <c r="KHR73" s="73"/>
      <c r="KHS73" s="73"/>
      <c r="KHT73" s="73"/>
      <c r="KHU73" s="73"/>
      <c r="KHV73" s="73"/>
      <c r="KHW73" s="73"/>
      <c r="KHX73" s="73"/>
      <c r="KHY73" s="73"/>
      <c r="KHZ73" s="73"/>
      <c r="KIA73" s="73"/>
      <c r="KIB73" s="73"/>
      <c r="KIC73" s="73"/>
      <c r="KID73" s="73"/>
      <c r="KIE73" s="73"/>
      <c r="KIF73" s="73"/>
      <c r="KIG73" s="73"/>
      <c r="KIH73" s="73"/>
      <c r="KII73" s="73"/>
      <c r="KIJ73" s="73"/>
      <c r="KIK73" s="73"/>
      <c r="KIL73" s="73"/>
      <c r="KIM73" s="73"/>
      <c r="KIN73" s="73"/>
      <c r="KIO73" s="73"/>
      <c r="KIP73" s="73"/>
      <c r="KIQ73" s="73"/>
      <c r="KIR73" s="73"/>
      <c r="KIS73" s="73"/>
      <c r="KIT73" s="73"/>
      <c r="KIU73" s="73"/>
      <c r="KIV73" s="73"/>
      <c r="KIW73" s="73"/>
      <c r="KIX73" s="73"/>
      <c r="KIY73" s="73"/>
      <c r="KIZ73" s="73"/>
      <c r="KJA73" s="73"/>
      <c r="KJB73" s="73"/>
      <c r="KJC73" s="73"/>
      <c r="KJD73" s="73"/>
      <c r="KJE73" s="73"/>
      <c r="KJF73" s="73"/>
      <c r="KJG73" s="73"/>
      <c r="KJH73" s="73"/>
      <c r="KJI73" s="73"/>
      <c r="KJJ73" s="73"/>
      <c r="KJK73" s="73"/>
      <c r="KJL73" s="73"/>
      <c r="KJM73" s="73"/>
      <c r="KJN73" s="73"/>
      <c r="KJO73" s="73"/>
      <c r="KJP73" s="73"/>
      <c r="KJQ73" s="73"/>
      <c r="KJR73" s="73"/>
      <c r="KJS73" s="73"/>
      <c r="KJT73" s="73"/>
      <c r="KJU73" s="73"/>
      <c r="KJV73" s="73"/>
      <c r="KJW73" s="73"/>
      <c r="KJX73" s="73"/>
      <c r="KJY73" s="73"/>
      <c r="KJZ73" s="73"/>
      <c r="KKA73" s="73"/>
      <c r="KKB73" s="73"/>
      <c r="KKC73" s="73"/>
      <c r="KKD73" s="73"/>
      <c r="KKE73" s="73"/>
      <c r="KKF73" s="73"/>
      <c r="KKG73" s="73"/>
      <c r="KKH73" s="73"/>
      <c r="KKI73" s="73"/>
      <c r="KKJ73" s="73"/>
      <c r="KKK73" s="73"/>
      <c r="KKL73" s="73"/>
      <c r="KKM73" s="73"/>
      <c r="KKN73" s="73"/>
      <c r="KKO73" s="73"/>
      <c r="KKP73" s="73"/>
      <c r="KKQ73" s="73"/>
      <c r="KKR73" s="73"/>
      <c r="KKS73" s="73"/>
      <c r="KKT73" s="73"/>
      <c r="KKU73" s="73"/>
      <c r="KKV73" s="73"/>
      <c r="KKW73" s="73"/>
      <c r="KKX73" s="73"/>
      <c r="KKY73" s="73"/>
      <c r="KKZ73" s="73"/>
      <c r="KLA73" s="73"/>
      <c r="KLB73" s="73"/>
      <c r="KLC73" s="73"/>
      <c r="KLD73" s="73"/>
      <c r="KLE73" s="73"/>
      <c r="KLF73" s="73"/>
      <c r="KLG73" s="73"/>
      <c r="KLH73" s="73"/>
      <c r="KLI73" s="73"/>
      <c r="KLJ73" s="73"/>
      <c r="KLK73" s="73"/>
      <c r="KLL73" s="73"/>
      <c r="KLM73" s="73"/>
      <c r="KLN73" s="73"/>
      <c r="KLO73" s="73"/>
      <c r="KLP73" s="73"/>
      <c r="KLQ73" s="73"/>
      <c r="KLR73" s="73"/>
      <c r="KLS73" s="73"/>
      <c r="KLT73" s="73"/>
      <c r="KLU73" s="73"/>
      <c r="KLV73" s="73"/>
      <c r="KLW73" s="73"/>
      <c r="KLX73" s="73"/>
      <c r="KLY73" s="73"/>
      <c r="KLZ73" s="73"/>
      <c r="KMA73" s="73"/>
      <c r="KMB73" s="73"/>
      <c r="KMC73" s="73"/>
      <c r="KMD73" s="73"/>
      <c r="KME73" s="73"/>
      <c r="KMF73" s="73"/>
      <c r="KMG73" s="73"/>
      <c r="KMH73" s="73"/>
      <c r="KMI73" s="73"/>
      <c r="KMJ73" s="73"/>
      <c r="KMK73" s="73"/>
      <c r="KML73" s="73"/>
      <c r="KMM73" s="73"/>
      <c r="KMN73" s="73"/>
      <c r="KMO73" s="73"/>
      <c r="KMP73" s="73"/>
      <c r="KMQ73" s="73"/>
      <c r="KMR73" s="73"/>
      <c r="KMS73" s="73"/>
      <c r="KMT73" s="73"/>
      <c r="KMU73" s="73"/>
      <c r="KMV73" s="73"/>
      <c r="KMW73" s="73"/>
      <c r="KMX73" s="73"/>
      <c r="KMY73" s="73"/>
      <c r="KMZ73" s="73"/>
      <c r="KNA73" s="73"/>
      <c r="KNB73" s="73"/>
      <c r="KNC73" s="73"/>
      <c r="KND73" s="73"/>
      <c r="KNE73" s="73"/>
      <c r="KNF73" s="73"/>
      <c r="KNG73" s="73"/>
      <c r="KNH73" s="73"/>
      <c r="KNI73" s="73"/>
      <c r="KNJ73" s="73"/>
      <c r="KNK73" s="73"/>
      <c r="KNL73" s="73"/>
      <c r="KNM73" s="73"/>
      <c r="KNN73" s="73"/>
      <c r="KNO73" s="73"/>
      <c r="KNP73" s="73"/>
      <c r="KNQ73" s="73"/>
      <c r="KNR73" s="73"/>
      <c r="KNS73" s="73"/>
      <c r="KNT73" s="73"/>
      <c r="KNU73" s="73"/>
      <c r="KNV73" s="73"/>
      <c r="KNW73" s="73"/>
      <c r="KNX73" s="73"/>
      <c r="KNY73" s="73"/>
      <c r="KNZ73" s="73"/>
      <c r="KOA73" s="73"/>
      <c r="KOB73" s="73"/>
      <c r="KOC73" s="73"/>
      <c r="KOD73" s="73"/>
      <c r="KOE73" s="73"/>
      <c r="KOF73" s="73"/>
      <c r="KOG73" s="73"/>
      <c r="KOH73" s="73"/>
      <c r="KOI73" s="73"/>
      <c r="KOJ73" s="73"/>
      <c r="KOK73" s="73"/>
      <c r="KOL73" s="73"/>
      <c r="KOM73" s="73"/>
      <c r="KON73" s="73"/>
      <c r="KOO73" s="73"/>
      <c r="KOP73" s="73"/>
      <c r="KOQ73" s="73"/>
      <c r="KOR73" s="73"/>
      <c r="KOS73" s="73"/>
      <c r="KOT73" s="73"/>
      <c r="KOU73" s="73"/>
      <c r="KOV73" s="73"/>
      <c r="KOW73" s="73"/>
      <c r="KOX73" s="73"/>
      <c r="KOY73" s="73"/>
      <c r="KOZ73" s="73"/>
      <c r="KPA73" s="73"/>
      <c r="KPB73" s="73"/>
      <c r="KPC73" s="73"/>
      <c r="KPD73" s="73"/>
      <c r="KPE73" s="73"/>
      <c r="KPF73" s="73"/>
      <c r="KPG73" s="73"/>
      <c r="KPH73" s="73"/>
      <c r="KPI73" s="73"/>
      <c r="KPJ73" s="73"/>
      <c r="KPK73" s="73"/>
      <c r="KPL73" s="73"/>
      <c r="KPM73" s="73"/>
      <c r="KPN73" s="73"/>
      <c r="KPO73" s="73"/>
      <c r="KPP73" s="73"/>
      <c r="KPQ73" s="73"/>
      <c r="KPR73" s="73"/>
      <c r="KPS73" s="73"/>
      <c r="KPT73" s="73"/>
      <c r="KPU73" s="73"/>
      <c r="KPV73" s="73"/>
      <c r="KPW73" s="73"/>
      <c r="KPX73" s="73"/>
      <c r="KPY73" s="73"/>
      <c r="KPZ73" s="73"/>
      <c r="KQA73" s="73"/>
      <c r="KQB73" s="73"/>
      <c r="KQC73" s="73"/>
      <c r="KQD73" s="73"/>
      <c r="KQE73" s="73"/>
      <c r="KQF73" s="73"/>
      <c r="KQG73" s="73"/>
      <c r="KQH73" s="73"/>
      <c r="KQI73" s="73"/>
      <c r="KQJ73" s="73"/>
      <c r="KQK73" s="73"/>
      <c r="KQL73" s="73"/>
      <c r="KQM73" s="73"/>
      <c r="KQN73" s="73"/>
      <c r="KQO73" s="73"/>
      <c r="KQP73" s="73"/>
      <c r="KQQ73" s="73"/>
      <c r="KQR73" s="73"/>
      <c r="KQS73" s="73"/>
      <c r="KQT73" s="73"/>
      <c r="KQU73" s="73"/>
      <c r="KQV73" s="73"/>
      <c r="KQW73" s="73"/>
      <c r="KQX73" s="73"/>
      <c r="KQY73" s="73"/>
      <c r="KQZ73" s="73"/>
      <c r="KRA73" s="73"/>
      <c r="KRB73" s="73"/>
      <c r="KRC73" s="73"/>
      <c r="KRD73" s="73"/>
      <c r="KRE73" s="73"/>
      <c r="KRF73" s="73"/>
      <c r="KRG73" s="73"/>
      <c r="KRH73" s="73"/>
      <c r="KRI73" s="73"/>
      <c r="KRJ73" s="73"/>
      <c r="KRK73" s="73"/>
      <c r="KRL73" s="73"/>
      <c r="KRM73" s="73"/>
      <c r="KRN73" s="73"/>
      <c r="KRO73" s="73"/>
      <c r="KRP73" s="73"/>
      <c r="KRQ73" s="73"/>
      <c r="KRR73" s="73"/>
      <c r="KRS73" s="73"/>
      <c r="KRT73" s="73"/>
      <c r="KRU73" s="73"/>
      <c r="KRV73" s="73"/>
      <c r="KRW73" s="73"/>
      <c r="KRX73" s="73"/>
      <c r="KRY73" s="73"/>
      <c r="KRZ73" s="73"/>
      <c r="KSA73" s="73"/>
      <c r="KSB73" s="73"/>
      <c r="KSC73" s="73"/>
      <c r="KSD73" s="73"/>
      <c r="KSE73" s="73"/>
      <c r="KSF73" s="73"/>
      <c r="KSG73" s="73"/>
      <c r="KSH73" s="73"/>
      <c r="KSI73" s="73"/>
      <c r="KSJ73" s="73"/>
      <c r="KSK73" s="73"/>
      <c r="KSL73" s="73"/>
      <c r="KSM73" s="73"/>
      <c r="KSN73" s="73"/>
      <c r="KSO73" s="73"/>
      <c r="KSP73" s="73"/>
      <c r="KSQ73" s="73"/>
      <c r="KSR73" s="73"/>
      <c r="KSS73" s="73"/>
      <c r="KST73" s="73"/>
      <c r="KSU73" s="73"/>
      <c r="KSV73" s="73"/>
      <c r="KSW73" s="73"/>
      <c r="KSX73" s="73"/>
      <c r="KSY73" s="73"/>
      <c r="KSZ73" s="73"/>
      <c r="KTA73" s="73"/>
      <c r="KTB73" s="73"/>
      <c r="KTC73" s="73"/>
      <c r="KTD73" s="73"/>
      <c r="KTE73" s="73"/>
      <c r="KTF73" s="73"/>
      <c r="KTG73" s="73"/>
      <c r="KTH73" s="73"/>
      <c r="KTI73" s="73"/>
      <c r="KTJ73" s="73"/>
      <c r="KTK73" s="73"/>
      <c r="KTL73" s="73"/>
      <c r="KTM73" s="73"/>
      <c r="KTN73" s="73"/>
      <c r="KTO73" s="73"/>
      <c r="KTP73" s="73"/>
      <c r="KTQ73" s="73"/>
      <c r="KTR73" s="73"/>
      <c r="KTS73" s="73"/>
      <c r="KTT73" s="73"/>
      <c r="KTU73" s="73"/>
      <c r="KTV73" s="73"/>
      <c r="KTW73" s="73"/>
      <c r="KTX73" s="73"/>
      <c r="KTY73" s="73"/>
      <c r="KTZ73" s="73"/>
      <c r="KUA73" s="73"/>
      <c r="KUB73" s="73"/>
      <c r="KUC73" s="73"/>
      <c r="KUD73" s="73"/>
      <c r="KUE73" s="73"/>
      <c r="KUF73" s="73"/>
      <c r="KUG73" s="73"/>
      <c r="KUH73" s="73"/>
      <c r="KUI73" s="73"/>
      <c r="KUJ73" s="73"/>
      <c r="KUK73" s="73"/>
      <c r="KUL73" s="73"/>
      <c r="KUM73" s="73"/>
      <c r="KUN73" s="73"/>
      <c r="KUO73" s="73"/>
      <c r="KUP73" s="73"/>
      <c r="KUQ73" s="73"/>
      <c r="KUR73" s="73"/>
      <c r="KUS73" s="73"/>
      <c r="KUT73" s="73"/>
      <c r="KUU73" s="73"/>
      <c r="KUV73" s="73"/>
      <c r="KUW73" s="73"/>
      <c r="KUX73" s="73"/>
      <c r="KUY73" s="73"/>
      <c r="KUZ73" s="73"/>
      <c r="KVA73" s="73"/>
      <c r="KVB73" s="73"/>
      <c r="KVC73" s="73"/>
      <c r="KVD73" s="73"/>
      <c r="KVE73" s="73"/>
      <c r="KVF73" s="73"/>
      <c r="KVG73" s="73"/>
      <c r="KVH73" s="73"/>
      <c r="KVI73" s="73"/>
      <c r="KVJ73" s="73"/>
      <c r="KVK73" s="73"/>
      <c r="KVL73" s="73"/>
      <c r="KVM73" s="73"/>
      <c r="KVN73" s="73"/>
      <c r="KVO73" s="73"/>
      <c r="KVP73" s="73"/>
      <c r="KVQ73" s="73"/>
      <c r="KVR73" s="73"/>
      <c r="KVS73" s="73"/>
      <c r="KVT73" s="73"/>
      <c r="KVU73" s="73"/>
      <c r="KVV73" s="73"/>
      <c r="KVW73" s="73"/>
      <c r="KVX73" s="73"/>
      <c r="KVY73" s="73"/>
      <c r="KVZ73" s="73"/>
      <c r="KWA73" s="73"/>
      <c r="KWB73" s="73"/>
      <c r="KWC73" s="73"/>
      <c r="KWD73" s="73"/>
      <c r="KWE73" s="73"/>
      <c r="KWF73" s="73"/>
      <c r="KWG73" s="73"/>
      <c r="KWH73" s="73"/>
      <c r="KWI73" s="73"/>
      <c r="KWJ73" s="73"/>
      <c r="KWK73" s="73"/>
      <c r="KWL73" s="73"/>
      <c r="KWM73" s="73"/>
      <c r="KWN73" s="73"/>
      <c r="KWO73" s="73"/>
      <c r="KWP73" s="73"/>
      <c r="KWQ73" s="73"/>
      <c r="KWR73" s="73"/>
      <c r="KWS73" s="73"/>
      <c r="KWT73" s="73"/>
      <c r="KWU73" s="73"/>
      <c r="KWV73" s="73"/>
      <c r="KWW73" s="73"/>
      <c r="KWX73" s="73"/>
      <c r="KWY73" s="73"/>
      <c r="KWZ73" s="73"/>
      <c r="KXA73" s="73"/>
      <c r="KXB73" s="73"/>
      <c r="KXC73" s="73"/>
      <c r="KXD73" s="73"/>
      <c r="KXE73" s="73"/>
      <c r="KXF73" s="73"/>
      <c r="KXG73" s="73"/>
      <c r="KXH73" s="73"/>
      <c r="KXI73" s="73"/>
      <c r="KXJ73" s="73"/>
      <c r="KXK73" s="73"/>
      <c r="KXL73" s="73"/>
      <c r="KXM73" s="73"/>
      <c r="KXN73" s="73"/>
      <c r="KXO73" s="73"/>
      <c r="KXP73" s="73"/>
      <c r="KXQ73" s="73"/>
      <c r="KXR73" s="73"/>
      <c r="KXS73" s="73"/>
      <c r="KXT73" s="73"/>
      <c r="KXU73" s="73"/>
      <c r="KXV73" s="73"/>
      <c r="KXW73" s="73"/>
      <c r="KXX73" s="73"/>
      <c r="KXY73" s="73"/>
      <c r="KXZ73" s="73"/>
      <c r="KYA73" s="73"/>
      <c r="KYB73" s="73"/>
      <c r="KYC73" s="73"/>
      <c r="KYD73" s="73"/>
      <c r="KYE73" s="73"/>
      <c r="KYF73" s="73"/>
      <c r="KYG73" s="73"/>
      <c r="KYH73" s="73"/>
      <c r="KYI73" s="73"/>
      <c r="KYJ73" s="73"/>
      <c r="KYK73" s="73"/>
      <c r="KYL73" s="73"/>
      <c r="KYM73" s="73"/>
      <c r="KYN73" s="73"/>
      <c r="KYO73" s="73"/>
      <c r="KYP73" s="73"/>
      <c r="KYQ73" s="73"/>
      <c r="KYR73" s="73"/>
      <c r="KYS73" s="73"/>
      <c r="KYT73" s="73"/>
      <c r="KYU73" s="73"/>
      <c r="KYV73" s="73"/>
      <c r="KYW73" s="73"/>
      <c r="KYX73" s="73"/>
      <c r="KYY73" s="73"/>
      <c r="KYZ73" s="73"/>
      <c r="KZA73" s="73"/>
      <c r="KZB73" s="73"/>
      <c r="KZC73" s="73"/>
      <c r="KZD73" s="73"/>
      <c r="KZE73" s="73"/>
      <c r="KZF73" s="73"/>
      <c r="KZG73" s="73"/>
      <c r="KZH73" s="73"/>
      <c r="KZI73" s="73"/>
      <c r="KZJ73" s="73"/>
      <c r="KZK73" s="73"/>
      <c r="KZL73" s="73"/>
      <c r="KZM73" s="73"/>
      <c r="KZN73" s="73"/>
      <c r="KZO73" s="73"/>
      <c r="KZP73" s="73"/>
      <c r="KZQ73" s="73"/>
      <c r="KZR73" s="73"/>
      <c r="KZS73" s="73"/>
      <c r="KZT73" s="73"/>
      <c r="KZU73" s="73"/>
      <c r="KZV73" s="73"/>
      <c r="KZW73" s="73"/>
      <c r="KZX73" s="73"/>
      <c r="KZY73" s="73"/>
      <c r="KZZ73" s="73"/>
      <c r="LAA73" s="73"/>
      <c r="LAB73" s="73"/>
      <c r="LAC73" s="73"/>
      <c r="LAD73" s="73"/>
      <c r="LAE73" s="73"/>
      <c r="LAF73" s="73"/>
      <c r="LAG73" s="73"/>
      <c r="LAH73" s="73"/>
      <c r="LAI73" s="73"/>
      <c r="LAJ73" s="73"/>
      <c r="LAK73" s="73"/>
      <c r="LAL73" s="73"/>
      <c r="LAM73" s="73"/>
      <c r="LAN73" s="73"/>
      <c r="LAO73" s="73"/>
      <c r="LAP73" s="73"/>
      <c r="LAQ73" s="73"/>
      <c r="LAR73" s="73"/>
      <c r="LAS73" s="73"/>
      <c r="LAT73" s="73"/>
      <c r="LAU73" s="73"/>
      <c r="LAV73" s="73"/>
      <c r="LAW73" s="73"/>
      <c r="LAX73" s="73"/>
      <c r="LAY73" s="73"/>
      <c r="LAZ73" s="73"/>
      <c r="LBA73" s="73"/>
      <c r="LBB73" s="73"/>
      <c r="LBC73" s="73"/>
      <c r="LBD73" s="73"/>
      <c r="LBE73" s="73"/>
      <c r="LBF73" s="73"/>
      <c r="LBG73" s="73"/>
      <c r="LBH73" s="73"/>
      <c r="LBI73" s="73"/>
      <c r="LBJ73" s="73"/>
      <c r="LBK73" s="73"/>
      <c r="LBL73" s="73"/>
      <c r="LBM73" s="73"/>
      <c r="LBN73" s="73"/>
      <c r="LBO73" s="73"/>
      <c r="LBP73" s="73"/>
      <c r="LBQ73" s="73"/>
      <c r="LBR73" s="73"/>
      <c r="LBS73" s="73"/>
      <c r="LBT73" s="73"/>
      <c r="LBU73" s="73"/>
      <c r="LBV73" s="73"/>
      <c r="LBW73" s="73"/>
      <c r="LBX73" s="73"/>
      <c r="LBY73" s="73"/>
      <c r="LBZ73" s="73"/>
      <c r="LCA73" s="73"/>
      <c r="LCB73" s="73"/>
      <c r="LCC73" s="73"/>
      <c r="LCD73" s="73"/>
      <c r="LCE73" s="73"/>
      <c r="LCF73" s="73"/>
      <c r="LCG73" s="73"/>
      <c r="LCH73" s="73"/>
      <c r="LCI73" s="73"/>
      <c r="LCJ73" s="73"/>
      <c r="LCK73" s="73"/>
      <c r="LCL73" s="73"/>
      <c r="LCM73" s="73"/>
      <c r="LCN73" s="73"/>
      <c r="LCO73" s="73"/>
      <c r="LCP73" s="73"/>
      <c r="LCQ73" s="73"/>
      <c r="LCR73" s="73"/>
      <c r="LCS73" s="73"/>
      <c r="LCT73" s="73"/>
      <c r="LCU73" s="73"/>
      <c r="LCV73" s="73"/>
      <c r="LCW73" s="73"/>
      <c r="LCX73" s="73"/>
      <c r="LCY73" s="73"/>
      <c r="LCZ73" s="73"/>
      <c r="LDA73" s="73"/>
      <c r="LDB73" s="73"/>
      <c r="LDC73" s="73"/>
      <c r="LDD73" s="73"/>
      <c r="LDE73" s="73"/>
      <c r="LDF73" s="73"/>
      <c r="LDG73" s="73"/>
      <c r="LDH73" s="73"/>
      <c r="LDI73" s="73"/>
      <c r="LDJ73" s="73"/>
      <c r="LDK73" s="73"/>
      <c r="LDL73" s="73"/>
      <c r="LDM73" s="73"/>
      <c r="LDN73" s="73"/>
      <c r="LDO73" s="73"/>
      <c r="LDP73" s="73"/>
      <c r="LDQ73" s="73"/>
      <c r="LDR73" s="73"/>
      <c r="LDS73" s="73"/>
      <c r="LDT73" s="73"/>
      <c r="LDU73" s="73"/>
      <c r="LDV73" s="73"/>
      <c r="LDW73" s="73"/>
      <c r="LDX73" s="73"/>
      <c r="LDY73" s="73"/>
      <c r="LDZ73" s="73"/>
      <c r="LEA73" s="73"/>
      <c r="LEB73" s="73"/>
      <c r="LEC73" s="73"/>
      <c r="LED73" s="73"/>
      <c r="LEE73" s="73"/>
      <c r="LEF73" s="73"/>
      <c r="LEG73" s="73"/>
      <c r="LEH73" s="73"/>
      <c r="LEI73" s="73"/>
      <c r="LEJ73" s="73"/>
      <c r="LEK73" s="73"/>
      <c r="LEL73" s="73"/>
      <c r="LEM73" s="73"/>
      <c r="LEN73" s="73"/>
      <c r="LEO73" s="73"/>
      <c r="LEP73" s="73"/>
      <c r="LEQ73" s="73"/>
      <c r="LER73" s="73"/>
      <c r="LES73" s="73"/>
      <c r="LET73" s="73"/>
      <c r="LEU73" s="73"/>
      <c r="LEV73" s="73"/>
      <c r="LEW73" s="73"/>
      <c r="LEX73" s="73"/>
      <c r="LEY73" s="73"/>
      <c r="LEZ73" s="73"/>
      <c r="LFA73" s="73"/>
      <c r="LFB73" s="73"/>
      <c r="LFC73" s="73"/>
      <c r="LFD73" s="73"/>
      <c r="LFE73" s="73"/>
      <c r="LFF73" s="73"/>
      <c r="LFG73" s="73"/>
      <c r="LFH73" s="73"/>
      <c r="LFI73" s="73"/>
      <c r="LFJ73" s="73"/>
      <c r="LFK73" s="73"/>
      <c r="LFL73" s="73"/>
      <c r="LFM73" s="73"/>
      <c r="LFN73" s="73"/>
      <c r="LFO73" s="73"/>
      <c r="LFP73" s="73"/>
      <c r="LFQ73" s="73"/>
      <c r="LFR73" s="73"/>
      <c r="LFS73" s="73"/>
      <c r="LFT73" s="73"/>
      <c r="LFU73" s="73"/>
      <c r="LFV73" s="73"/>
      <c r="LFW73" s="73"/>
      <c r="LFX73" s="73"/>
      <c r="LFY73" s="73"/>
      <c r="LFZ73" s="73"/>
      <c r="LGA73" s="73"/>
      <c r="LGB73" s="73"/>
      <c r="LGC73" s="73"/>
      <c r="LGD73" s="73"/>
      <c r="LGE73" s="73"/>
      <c r="LGF73" s="73"/>
      <c r="LGG73" s="73"/>
      <c r="LGH73" s="73"/>
      <c r="LGI73" s="73"/>
      <c r="LGJ73" s="73"/>
      <c r="LGK73" s="73"/>
      <c r="LGL73" s="73"/>
      <c r="LGM73" s="73"/>
      <c r="LGN73" s="73"/>
      <c r="LGO73" s="73"/>
      <c r="LGP73" s="73"/>
      <c r="LGQ73" s="73"/>
      <c r="LGR73" s="73"/>
      <c r="LGS73" s="73"/>
      <c r="LGT73" s="73"/>
      <c r="LGU73" s="73"/>
      <c r="LGV73" s="73"/>
      <c r="LGW73" s="73"/>
      <c r="LGX73" s="73"/>
      <c r="LGY73" s="73"/>
      <c r="LGZ73" s="73"/>
      <c r="LHA73" s="73"/>
      <c r="LHB73" s="73"/>
      <c r="LHC73" s="73"/>
      <c r="LHD73" s="73"/>
      <c r="LHE73" s="73"/>
      <c r="LHF73" s="73"/>
      <c r="LHG73" s="73"/>
      <c r="LHH73" s="73"/>
      <c r="LHI73" s="73"/>
      <c r="LHJ73" s="73"/>
      <c r="LHK73" s="73"/>
      <c r="LHL73" s="73"/>
      <c r="LHM73" s="73"/>
      <c r="LHN73" s="73"/>
      <c r="LHO73" s="73"/>
      <c r="LHP73" s="73"/>
      <c r="LHQ73" s="73"/>
      <c r="LHR73" s="73"/>
      <c r="LHS73" s="73"/>
      <c r="LHT73" s="73"/>
      <c r="LHU73" s="73"/>
      <c r="LHV73" s="73"/>
      <c r="LHW73" s="73"/>
      <c r="LHX73" s="73"/>
      <c r="LHY73" s="73"/>
      <c r="LHZ73" s="73"/>
      <c r="LIA73" s="73"/>
      <c r="LIB73" s="73"/>
      <c r="LIC73" s="73"/>
      <c r="LID73" s="73"/>
      <c r="LIE73" s="73"/>
      <c r="LIF73" s="73"/>
      <c r="LIG73" s="73"/>
      <c r="LIH73" s="73"/>
      <c r="LII73" s="73"/>
      <c r="LIJ73" s="73"/>
      <c r="LIK73" s="73"/>
      <c r="LIL73" s="73"/>
      <c r="LIM73" s="73"/>
      <c r="LIN73" s="73"/>
      <c r="LIO73" s="73"/>
      <c r="LIP73" s="73"/>
      <c r="LIQ73" s="73"/>
      <c r="LIR73" s="73"/>
      <c r="LIS73" s="73"/>
      <c r="LIT73" s="73"/>
      <c r="LIU73" s="73"/>
      <c r="LIV73" s="73"/>
      <c r="LIW73" s="73"/>
      <c r="LIX73" s="73"/>
      <c r="LIY73" s="73"/>
      <c r="LIZ73" s="73"/>
      <c r="LJA73" s="73"/>
      <c r="LJB73" s="73"/>
      <c r="LJC73" s="73"/>
      <c r="LJD73" s="73"/>
      <c r="LJE73" s="73"/>
      <c r="LJF73" s="73"/>
      <c r="LJG73" s="73"/>
      <c r="LJH73" s="73"/>
      <c r="LJI73" s="73"/>
      <c r="LJJ73" s="73"/>
      <c r="LJK73" s="73"/>
      <c r="LJL73" s="73"/>
      <c r="LJM73" s="73"/>
      <c r="LJN73" s="73"/>
      <c r="LJO73" s="73"/>
      <c r="LJP73" s="73"/>
      <c r="LJQ73" s="73"/>
      <c r="LJR73" s="73"/>
      <c r="LJS73" s="73"/>
      <c r="LJT73" s="73"/>
      <c r="LJU73" s="73"/>
      <c r="LJV73" s="73"/>
      <c r="LJW73" s="73"/>
      <c r="LJX73" s="73"/>
      <c r="LJY73" s="73"/>
      <c r="LJZ73" s="73"/>
      <c r="LKA73" s="73"/>
      <c r="LKB73" s="73"/>
      <c r="LKC73" s="73"/>
      <c r="LKD73" s="73"/>
      <c r="LKE73" s="73"/>
      <c r="LKF73" s="73"/>
      <c r="LKG73" s="73"/>
      <c r="LKH73" s="73"/>
      <c r="LKI73" s="73"/>
      <c r="LKJ73" s="73"/>
      <c r="LKK73" s="73"/>
      <c r="LKL73" s="73"/>
      <c r="LKM73" s="73"/>
      <c r="LKN73" s="73"/>
      <c r="LKO73" s="73"/>
      <c r="LKP73" s="73"/>
      <c r="LKQ73" s="73"/>
      <c r="LKR73" s="73"/>
      <c r="LKS73" s="73"/>
      <c r="LKT73" s="73"/>
      <c r="LKU73" s="73"/>
      <c r="LKV73" s="73"/>
      <c r="LKW73" s="73"/>
      <c r="LKX73" s="73"/>
      <c r="LKY73" s="73"/>
      <c r="LKZ73" s="73"/>
      <c r="LLA73" s="73"/>
      <c r="LLB73" s="73"/>
      <c r="LLC73" s="73"/>
      <c r="LLD73" s="73"/>
      <c r="LLE73" s="73"/>
      <c r="LLF73" s="73"/>
      <c r="LLG73" s="73"/>
      <c r="LLH73" s="73"/>
      <c r="LLI73" s="73"/>
      <c r="LLJ73" s="73"/>
      <c r="LLK73" s="73"/>
      <c r="LLL73" s="73"/>
      <c r="LLM73" s="73"/>
      <c r="LLN73" s="73"/>
      <c r="LLO73" s="73"/>
      <c r="LLP73" s="73"/>
      <c r="LLQ73" s="73"/>
      <c r="LLR73" s="73"/>
      <c r="LLS73" s="73"/>
      <c r="LLT73" s="73"/>
      <c r="LLU73" s="73"/>
      <c r="LLV73" s="73"/>
      <c r="LLW73" s="73"/>
      <c r="LLX73" s="73"/>
      <c r="LLY73" s="73"/>
      <c r="LLZ73" s="73"/>
      <c r="LMA73" s="73"/>
      <c r="LMB73" s="73"/>
      <c r="LMC73" s="73"/>
      <c r="LMD73" s="73"/>
      <c r="LME73" s="73"/>
      <c r="LMF73" s="73"/>
      <c r="LMG73" s="73"/>
      <c r="LMH73" s="73"/>
      <c r="LMI73" s="73"/>
      <c r="LMJ73" s="73"/>
      <c r="LMK73" s="73"/>
      <c r="LML73" s="73"/>
      <c r="LMM73" s="73"/>
      <c r="LMN73" s="73"/>
      <c r="LMO73" s="73"/>
      <c r="LMP73" s="73"/>
      <c r="LMQ73" s="73"/>
      <c r="LMR73" s="73"/>
      <c r="LMS73" s="73"/>
      <c r="LMT73" s="73"/>
      <c r="LMU73" s="73"/>
      <c r="LMV73" s="73"/>
      <c r="LMW73" s="73"/>
      <c r="LMX73" s="73"/>
      <c r="LMY73" s="73"/>
      <c r="LMZ73" s="73"/>
      <c r="LNA73" s="73"/>
      <c r="LNB73" s="73"/>
      <c r="LNC73" s="73"/>
      <c r="LND73" s="73"/>
      <c r="LNE73" s="73"/>
      <c r="LNF73" s="73"/>
      <c r="LNG73" s="73"/>
      <c r="LNH73" s="73"/>
      <c r="LNI73" s="73"/>
      <c r="LNJ73" s="73"/>
      <c r="LNK73" s="73"/>
      <c r="LNL73" s="73"/>
      <c r="LNM73" s="73"/>
      <c r="LNN73" s="73"/>
      <c r="LNO73" s="73"/>
      <c r="LNP73" s="73"/>
      <c r="LNQ73" s="73"/>
      <c r="LNR73" s="73"/>
      <c r="LNS73" s="73"/>
      <c r="LNT73" s="73"/>
      <c r="LNU73" s="73"/>
      <c r="LNV73" s="73"/>
      <c r="LNW73" s="73"/>
      <c r="LNX73" s="73"/>
      <c r="LNY73" s="73"/>
      <c r="LNZ73" s="73"/>
      <c r="LOA73" s="73"/>
      <c r="LOB73" s="73"/>
      <c r="LOC73" s="73"/>
      <c r="LOD73" s="73"/>
      <c r="LOE73" s="73"/>
      <c r="LOF73" s="73"/>
      <c r="LOG73" s="73"/>
      <c r="LOH73" s="73"/>
      <c r="LOI73" s="73"/>
      <c r="LOJ73" s="73"/>
      <c r="LOK73" s="73"/>
      <c r="LOL73" s="73"/>
      <c r="LOM73" s="73"/>
      <c r="LON73" s="73"/>
      <c r="LOO73" s="73"/>
      <c r="LOP73" s="73"/>
      <c r="LOQ73" s="73"/>
      <c r="LOR73" s="73"/>
      <c r="LOS73" s="73"/>
      <c r="LOT73" s="73"/>
      <c r="LOU73" s="73"/>
      <c r="LOV73" s="73"/>
      <c r="LOW73" s="73"/>
      <c r="LOX73" s="73"/>
      <c r="LOY73" s="73"/>
      <c r="LOZ73" s="73"/>
      <c r="LPA73" s="73"/>
      <c r="LPB73" s="73"/>
      <c r="LPC73" s="73"/>
      <c r="LPD73" s="73"/>
      <c r="LPE73" s="73"/>
      <c r="LPF73" s="73"/>
      <c r="LPG73" s="73"/>
      <c r="LPH73" s="73"/>
      <c r="LPI73" s="73"/>
      <c r="LPJ73" s="73"/>
      <c r="LPK73" s="73"/>
      <c r="LPL73" s="73"/>
      <c r="LPM73" s="73"/>
      <c r="LPN73" s="73"/>
      <c r="LPO73" s="73"/>
      <c r="LPP73" s="73"/>
      <c r="LPQ73" s="73"/>
      <c r="LPR73" s="73"/>
      <c r="LPS73" s="73"/>
      <c r="LPT73" s="73"/>
      <c r="LPU73" s="73"/>
      <c r="LPV73" s="73"/>
      <c r="LPW73" s="73"/>
      <c r="LPX73" s="73"/>
      <c r="LPY73" s="73"/>
      <c r="LPZ73" s="73"/>
      <c r="LQA73" s="73"/>
      <c r="LQB73" s="73"/>
      <c r="LQC73" s="73"/>
      <c r="LQD73" s="73"/>
      <c r="LQE73" s="73"/>
      <c r="LQF73" s="73"/>
      <c r="LQG73" s="73"/>
      <c r="LQH73" s="73"/>
      <c r="LQI73" s="73"/>
      <c r="LQJ73" s="73"/>
      <c r="LQK73" s="73"/>
      <c r="LQL73" s="73"/>
      <c r="LQM73" s="73"/>
      <c r="LQN73" s="73"/>
      <c r="LQO73" s="73"/>
      <c r="LQP73" s="73"/>
      <c r="LQQ73" s="73"/>
      <c r="LQR73" s="73"/>
      <c r="LQS73" s="73"/>
      <c r="LQT73" s="73"/>
      <c r="LQU73" s="73"/>
      <c r="LQV73" s="73"/>
      <c r="LQW73" s="73"/>
      <c r="LQX73" s="73"/>
      <c r="LQY73" s="73"/>
      <c r="LQZ73" s="73"/>
      <c r="LRA73" s="73"/>
      <c r="LRB73" s="73"/>
      <c r="LRC73" s="73"/>
      <c r="LRD73" s="73"/>
      <c r="LRE73" s="73"/>
      <c r="LRF73" s="73"/>
      <c r="LRG73" s="73"/>
      <c r="LRH73" s="73"/>
      <c r="LRI73" s="73"/>
      <c r="LRJ73" s="73"/>
      <c r="LRK73" s="73"/>
      <c r="LRL73" s="73"/>
      <c r="LRM73" s="73"/>
      <c r="LRN73" s="73"/>
      <c r="LRO73" s="73"/>
      <c r="LRP73" s="73"/>
      <c r="LRQ73" s="73"/>
      <c r="LRR73" s="73"/>
      <c r="LRS73" s="73"/>
      <c r="LRT73" s="73"/>
      <c r="LRU73" s="73"/>
      <c r="LRV73" s="73"/>
      <c r="LRW73" s="73"/>
      <c r="LRX73" s="73"/>
      <c r="LRY73" s="73"/>
      <c r="LRZ73" s="73"/>
      <c r="LSA73" s="73"/>
      <c r="LSB73" s="73"/>
      <c r="LSC73" s="73"/>
      <c r="LSD73" s="73"/>
      <c r="LSE73" s="73"/>
      <c r="LSF73" s="73"/>
      <c r="LSG73" s="73"/>
      <c r="LSH73" s="73"/>
      <c r="LSI73" s="73"/>
      <c r="LSJ73" s="73"/>
      <c r="LSK73" s="73"/>
      <c r="LSL73" s="73"/>
      <c r="LSM73" s="73"/>
      <c r="LSN73" s="73"/>
      <c r="LSO73" s="73"/>
      <c r="LSP73" s="73"/>
      <c r="LSQ73" s="73"/>
      <c r="LSR73" s="73"/>
      <c r="LSS73" s="73"/>
      <c r="LST73" s="73"/>
      <c r="LSU73" s="73"/>
      <c r="LSV73" s="73"/>
      <c r="LSW73" s="73"/>
      <c r="LSX73" s="73"/>
      <c r="LSY73" s="73"/>
      <c r="LSZ73" s="73"/>
      <c r="LTA73" s="73"/>
      <c r="LTB73" s="73"/>
      <c r="LTC73" s="73"/>
      <c r="LTD73" s="73"/>
      <c r="LTE73" s="73"/>
      <c r="LTF73" s="73"/>
      <c r="LTG73" s="73"/>
      <c r="LTH73" s="73"/>
      <c r="LTI73" s="73"/>
      <c r="LTJ73" s="73"/>
      <c r="LTK73" s="73"/>
      <c r="LTL73" s="73"/>
      <c r="LTM73" s="73"/>
      <c r="LTN73" s="73"/>
      <c r="LTO73" s="73"/>
      <c r="LTP73" s="73"/>
      <c r="LTQ73" s="73"/>
      <c r="LTR73" s="73"/>
      <c r="LTS73" s="73"/>
      <c r="LTT73" s="73"/>
      <c r="LTU73" s="73"/>
      <c r="LTV73" s="73"/>
      <c r="LTW73" s="73"/>
      <c r="LTX73" s="73"/>
      <c r="LTY73" s="73"/>
      <c r="LTZ73" s="73"/>
      <c r="LUA73" s="73"/>
      <c r="LUB73" s="73"/>
      <c r="LUC73" s="73"/>
      <c r="LUD73" s="73"/>
      <c r="LUE73" s="73"/>
      <c r="LUF73" s="73"/>
      <c r="LUG73" s="73"/>
      <c r="LUH73" s="73"/>
      <c r="LUI73" s="73"/>
      <c r="LUJ73" s="73"/>
      <c r="LUK73" s="73"/>
      <c r="LUL73" s="73"/>
      <c r="LUM73" s="73"/>
      <c r="LUN73" s="73"/>
      <c r="LUO73" s="73"/>
      <c r="LUP73" s="73"/>
      <c r="LUQ73" s="73"/>
      <c r="LUR73" s="73"/>
      <c r="LUS73" s="73"/>
      <c r="LUT73" s="73"/>
      <c r="LUU73" s="73"/>
      <c r="LUV73" s="73"/>
      <c r="LUW73" s="73"/>
      <c r="LUX73" s="73"/>
      <c r="LUY73" s="73"/>
      <c r="LUZ73" s="73"/>
      <c r="LVA73" s="73"/>
      <c r="LVB73" s="73"/>
      <c r="LVC73" s="73"/>
      <c r="LVD73" s="73"/>
      <c r="LVE73" s="73"/>
      <c r="LVF73" s="73"/>
      <c r="LVG73" s="73"/>
      <c r="LVH73" s="73"/>
      <c r="LVI73" s="73"/>
      <c r="LVJ73" s="73"/>
      <c r="LVK73" s="73"/>
      <c r="LVL73" s="73"/>
      <c r="LVM73" s="73"/>
      <c r="LVN73" s="73"/>
      <c r="LVO73" s="73"/>
      <c r="LVP73" s="73"/>
      <c r="LVQ73" s="73"/>
      <c r="LVR73" s="73"/>
      <c r="LVS73" s="73"/>
      <c r="LVT73" s="73"/>
      <c r="LVU73" s="73"/>
      <c r="LVV73" s="73"/>
      <c r="LVW73" s="73"/>
      <c r="LVX73" s="73"/>
      <c r="LVY73" s="73"/>
      <c r="LVZ73" s="73"/>
      <c r="LWA73" s="73"/>
      <c r="LWB73" s="73"/>
      <c r="LWC73" s="73"/>
      <c r="LWD73" s="73"/>
      <c r="LWE73" s="73"/>
      <c r="LWF73" s="73"/>
      <c r="LWG73" s="73"/>
      <c r="LWH73" s="73"/>
      <c r="LWI73" s="73"/>
      <c r="LWJ73" s="73"/>
      <c r="LWK73" s="73"/>
      <c r="LWL73" s="73"/>
      <c r="LWM73" s="73"/>
      <c r="LWN73" s="73"/>
      <c r="LWO73" s="73"/>
      <c r="LWP73" s="73"/>
      <c r="LWQ73" s="73"/>
      <c r="LWR73" s="73"/>
      <c r="LWS73" s="73"/>
      <c r="LWT73" s="73"/>
      <c r="LWU73" s="73"/>
      <c r="LWV73" s="73"/>
      <c r="LWW73" s="73"/>
      <c r="LWX73" s="73"/>
      <c r="LWY73" s="73"/>
      <c r="LWZ73" s="73"/>
      <c r="LXA73" s="73"/>
      <c r="LXB73" s="73"/>
      <c r="LXC73" s="73"/>
      <c r="LXD73" s="73"/>
      <c r="LXE73" s="73"/>
      <c r="LXF73" s="73"/>
      <c r="LXG73" s="73"/>
      <c r="LXH73" s="73"/>
      <c r="LXI73" s="73"/>
      <c r="LXJ73" s="73"/>
      <c r="LXK73" s="73"/>
      <c r="LXL73" s="73"/>
      <c r="LXM73" s="73"/>
      <c r="LXN73" s="73"/>
      <c r="LXO73" s="73"/>
      <c r="LXP73" s="73"/>
      <c r="LXQ73" s="73"/>
      <c r="LXR73" s="73"/>
      <c r="LXS73" s="73"/>
      <c r="LXT73" s="73"/>
      <c r="LXU73" s="73"/>
      <c r="LXV73" s="73"/>
      <c r="LXW73" s="73"/>
      <c r="LXX73" s="73"/>
      <c r="LXY73" s="73"/>
      <c r="LXZ73" s="73"/>
      <c r="LYA73" s="73"/>
      <c r="LYB73" s="73"/>
      <c r="LYC73" s="73"/>
      <c r="LYD73" s="73"/>
      <c r="LYE73" s="73"/>
      <c r="LYF73" s="73"/>
      <c r="LYG73" s="73"/>
      <c r="LYH73" s="73"/>
      <c r="LYI73" s="73"/>
      <c r="LYJ73" s="73"/>
      <c r="LYK73" s="73"/>
      <c r="LYL73" s="73"/>
      <c r="LYM73" s="73"/>
      <c r="LYN73" s="73"/>
      <c r="LYO73" s="73"/>
      <c r="LYP73" s="73"/>
      <c r="LYQ73" s="73"/>
      <c r="LYR73" s="73"/>
      <c r="LYS73" s="73"/>
      <c r="LYT73" s="73"/>
      <c r="LYU73" s="73"/>
      <c r="LYV73" s="73"/>
      <c r="LYW73" s="73"/>
      <c r="LYX73" s="73"/>
      <c r="LYY73" s="73"/>
      <c r="LYZ73" s="73"/>
      <c r="LZA73" s="73"/>
      <c r="LZB73" s="73"/>
      <c r="LZC73" s="73"/>
      <c r="LZD73" s="73"/>
      <c r="LZE73" s="73"/>
      <c r="LZF73" s="73"/>
      <c r="LZG73" s="73"/>
      <c r="LZH73" s="73"/>
      <c r="LZI73" s="73"/>
      <c r="LZJ73" s="73"/>
      <c r="LZK73" s="73"/>
      <c r="LZL73" s="73"/>
      <c r="LZM73" s="73"/>
      <c r="LZN73" s="73"/>
      <c r="LZO73" s="73"/>
      <c r="LZP73" s="73"/>
      <c r="LZQ73" s="73"/>
      <c r="LZR73" s="73"/>
      <c r="LZS73" s="73"/>
      <c r="LZT73" s="73"/>
      <c r="LZU73" s="73"/>
      <c r="LZV73" s="73"/>
      <c r="LZW73" s="73"/>
      <c r="LZX73" s="73"/>
      <c r="LZY73" s="73"/>
      <c r="LZZ73" s="73"/>
      <c r="MAA73" s="73"/>
      <c r="MAB73" s="73"/>
      <c r="MAC73" s="73"/>
      <c r="MAD73" s="73"/>
      <c r="MAE73" s="73"/>
      <c r="MAF73" s="73"/>
      <c r="MAG73" s="73"/>
      <c r="MAH73" s="73"/>
      <c r="MAI73" s="73"/>
      <c r="MAJ73" s="73"/>
      <c r="MAK73" s="73"/>
      <c r="MAL73" s="73"/>
      <c r="MAM73" s="73"/>
      <c r="MAN73" s="73"/>
      <c r="MAO73" s="73"/>
      <c r="MAP73" s="73"/>
      <c r="MAQ73" s="73"/>
      <c r="MAR73" s="73"/>
      <c r="MAS73" s="73"/>
      <c r="MAT73" s="73"/>
      <c r="MAU73" s="73"/>
      <c r="MAV73" s="73"/>
      <c r="MAW73" s="73"/>
      <c r="MAX73" s="73"/>
      <c r="MAY73" s="73"/>
      <c r="MAZ73" s="73"/>
      <c r="MBA73" s="73"/>
      <c r="MBB73" s="73"/>
      <c r="MBC73" s="73"/>
      <c r="MBD73" s="73"/>
      <c r="MBE73" s="73"/>
      <c r="MBF73" s="73"/>
      <c r="MBG73" s="73"/>
      <c r="MBH73" s="73"/>
      <c r="MBI73" s="73"/>
      <c r="MBJ73" s="73"/>
      <c r="MBK73" s="73"/>
      <c r="MBL73" s="73"/>
      <c r="MBM73" s="73"/>
      <c r="MBN73" s="73"/>
      <c r="MBO73" s="73"/>
      <c r="MBP73" s="73"/>
      <c r="MBQ73" s="73"/>
      <c r="MBR73" s="73"/>
      <c r="MBS73" s="73"/>
      <c r="MBT73" s="73"/>
      <c r="MBU73" s="73"/>
      <c r="MBV73" s="73"/>
      <c r="MBW73" s="73"/>
      <c r="MBX73" s="73"/>
      <c r="MBY73" s="73"/>
      <c r="MBZ73" s="73"/>
      <c r="MCA73" s="73"/>
      <c r="MCB73" s="73"/>
      <c r="MCC73" s="73"/>
      <c r="MCD73" s="73"/>
      <c r="MCE73" s="73"/>
      <c r="MCF73" s="73"/>
      <c r="MCG73" s="73"/>
      <c r="MCH73" s="73"/>
      <c r="MCI73" s="73"/>
      <c r="MCJ73" s="73"/>
      <c r="MCK73" s="73"/>
      <c r="MCL73" s="73"/>
      <c r="MCM73" s="73"/>
      <c r="MCN73" s="73"/>
      <c r="MCO73" s="73"/>
      <c r="MCP73" s="73"/>
      <c r="MCQ73" s="73"/>
      <c r="MCR73" s="73"/>
      <c r="MCS73" s="73"/>
      <c r="MCT73" s="73"/>
      <c r="MCU73" s="73"/>
      <c r="MCV73" s="73"/>
      <c r="MCW73" s="73"/>
      <c r="MCX73" s="73"/>
      <c r="MCY73" s="73"/>
      <c r="MCZ73" s="73"/>
      <c r="MDA73" s="73"/>
      <c r="MDB73" s="73"/>
      <c r="MDC73" s="73"/>
      <c r="MDD73" s="73"/>
      <c r="MDE73" s="73"/>
      <c r="MDF73" s="73"/>
      <c r="MDG73" s="73"/>
      <c r="MDH73" s="73"/>
      <c r="MDI73" s="73"/>
      <c r="MDJ73" s="73"/>
      <c r="MDK73" s="73"/>
      <c r="MDL73" s="73"/>
      <c r="MDM73" s="73"/>
      <c r="MDN73" s="73"/>
      <c r="MDO73" s="73"/>
      <c r="MDP73" s="73"/>
      <c r="MDQ73" s="73"/>
      <c r="MDR73" s="73"/>
      <c r="MDS73" s="73"/>
      <c r="MDT73" s="73"/>
      <c r="MDU73" s="73"/>
      <c r="MDV73" s="73"/>
      <c r="MDW73" s="73"/>
      <c r="MDX73" s="73"/>
      <c r="MDY73" s="73"/>
      <c r="MDZ73" s="73"/>
      <c r="MEA73" s="73"/>
      <c r="MEB73" s="73"/>
      <c r="MEC73" s="73"/>
      <c r="MED73" s="73"/>
      <c r="MEE73" s="73"/>
      <c r="MEF73" s="73"/>
      <c r="MEG73" s="73"/>
      <c r="MEH73" s="73"/>
      <c r="MEI73" s="73"/>
      <c r="MEJ73" s="73"/>
      <c r="MEK73" s="73"/>
      <c r="MEL73" s="73"/>
      <c r="MEM73" s="73"/>
      <c r="MEN73" s="73"/>
      <c r="MEO73" s="73"/>
      <c r="MEP73" s="73"/>
      <c r="MEQ73" s="73"/>
      <c r="MER73" s="73"/>
      <c r="MES73" s="73"/>
      <c r="MET73" s="73"/>
      <c r="MEU73" s="73"/>
      <c r="MEV73" s="73"/>
      <c r="MEW73" s="73"/>
      <c r="MEX73" s="73"/>
      <c r="MEY73" s="73"/>
      <c r="MEZ73" s="73"/>
      <c r="MFA73" s="73"/>
      <c r="MFB73" s="73"/>
      <c r="MFC73" s="73"/>
      <c r="MFD73" s="73"/>
      <c r="MFE73" s="73"/>
      <c r="MFF73" s="73"/>
      <c r="MFG73" s="73"/>
      <c r="MFH73" s="73"/>
      <c r="MFI73" s="73"/>
      <c r="MFJ73" s="73"/>
      <c r="MFK73" s="73"/>
      <c r="MFL73" s="73"/>
      <c r="MFM73" s="73"/>
      <c r="MFN73" s="73"/>
      <c r="MFO73" s="73"/>
      <c r="MFP73" s="73"/>
      <c r="MFQ73" s="73"/>
      <c r="MFR73" s="73"/>
      <c r="MFS73" s="73"/>
      <c r="MFT73" s="73"/>
      <c r="MFU73" s="73"/>
      <c r="MFV73" s="73"/>
      <c r="MFW73" s="73"/>
      <c r="MFX73" s="73"/>
      <c r="MFY73" s="73"/>
      <c r="MFZ73" s="73"/>
      <c r="MGA73" s="73"/>
      <c r="MGB73" s="73"/>
      <c r="MGC73" s="73"/>
      <c r="MGD73" s="73"/>
      <c r="MGE73" s="73"/>
      <c r="MGF73" s="73"/>
      <c r="MGG73" s="73"/>
      <c r="MGH73" s="73"/>
      <c r="MGI73" s="73"/>
      <c r="MGJ73" s="73"/>
      <c r="MGK73" s="73"/>
      <c r="MGL73" s="73"/>
      <c r="MGM73" s="73"/>
      <c r="MGN73" s="73"/>
      <c r="MGO73" s="73"/>
      <c r="MGP73" s="73"/>
      <c r="MGQ73" s="73"/>
      <c r="MGR73" s="73"/>
      <c r="MGS73" s="73"/>
      <c r="MGT73" s="73"/>
      <c r="MGU73" s="73"/>
      <c r="MGV73" s="73"/>
      <c r="MGW73" s="73"/>
      <c r="MGX73" s="73"/>
      <c r="MGY73" s="73"/>
      <c r="MGZ73" s="73"/>
      <c r="MHA73" s="73"/>
      <c r="MHB73" s="73"/>
      <c r="MHC73" s="73"/>
      <c r="MHD73" s="73"/>
      <c r="MHE73" s="73"/>
      <c r="MHF73" s="73"/>
      <c r="MHG73" s="73"/>
      <c r="MHH73" s="73"/>
      <c r="MHI73" s="73"/>
      <c r="MHJ73" s="73"/>
      <c r="MHK73" s="73"/>
      <c r="MHL73" s="73"/>
      <c r="MHM73" s="73"/>
      <c r="MHN73" s="73"/>
      <c r="MHO73" s="73"/>
      <c r="MHP73" s="73"/>
      <c r="MHQ73" s="73"/>
      <c r="MHR73" s="73"/>
      <c r="MHS73" s="73"/>
      <c r="MHT73" s="73"/>
      <c r="MHU73" s="73"/>
      <c r="MHV73" s="73"/>
      <c r="MHW73" s="73"/>
      <c r="MHX73" s="73"/>
      <c r="MHY73" s="73"/>
      <c r="MHZ73" s="73"/>
      <c r="MIA73" s="73"/>
      <c r="MIB73" s="73"/>
      <c r="MIC73" s="73"/>
      <c r="MID73" s="73"/>
      <c r="MIE73" s="73"/>
      <c r="MIF73" s="73"/>
      <c r="MIG73" s="73"/>
      <c r="MIH73" s="73"/>
      <c r="MII73" s="73"/>
      <c r="MIJ73" s="73"/>
      <c r="MIK73" s="73"/>
      <c r="MIL73" s="73"/>
      <c r="MIM73" s="73"/>
      <c r="MIN73" s="73"/>
      <c r="MIO73" s="73"/>
      <c r="MIP73" s="73"/>
      <c r="MIQ73" s="73"/>
      <c r="MIR73" s="73"/>
      <c r="MIS73" s="73"/>
      <c r="MIT73" s="73"/>
      <c r="MIU73" s="73"/>
      <c r="MIV73" s="73"/>
      <c r="MIW73" s="73"/>
      <c r="MIX73" s="73"/>
      <c r="MIY73" s="73"/>
      <c r="MIZ73" s="73"/>
      <c r="MJA73" s="73"/>
      <c r="MJB73" s="73"/>
      <c r="MJC73" s="73"/>
      <c r="MJD73" s="73"/>
      <c r="MJE73" s="73"/>
      <c r="MJF73" s="73"/>
      <c r="MJG73" s="73"/>
      <c r="MJH73" s="73"/>
      <c r="MJI73" s="73"/>
      <c r="MJJ73" s="73"/>
      <c r="MJK73" s="73"/>
      <c r="MJL73" s="73"/>
      <c r="MJM73" s="73"/>
      <c r="MJN73" s="73"/>
      <c r="MJO73" s="73"/>
      <c r="MJP73" s="73"/>
      <c r="MJQ73" s="73"/>
      <c r="MJR73" s="73"/>
      <c r="MJS73" s="73"/>
      <c r="MJT73" s="73"/>
      <c r="MJU73" s="73"/>
      <c r="MJV73" s="73"/>
      <c r="MJW73" s="73"/>
      <c r="MJX73" s="73"/>
      <c r="MJY73" s="73"/>
      <c r="MJZ73" s="73"/>
      <c r="MKA73" s="73"/>
      <c r="MKB73" s="73"/>
      <c r="MKC73" s="73"/>
      <c r="MKD73" s="73"/>
      <c r="MKE73" s="73"/>
      <c r="MKF73" s="73"/>
      <c r="MKG73" s="73"/>
      <c r="MKH73" s="73"/>
      <c r="MKI73" s="73"/>
      <c r="MKJ73" s="73"/>
      <c r="MKK73" s="73"/>
      <c r="MKL73" s="73"/>
      <c r="MKM73" s="73"/>
      <c r="MKN73" s="73"/>
      <c r="MKO73" s="73"/>
      <c r="MKP73" s="73"/>
      <c r="MKQ73" s="73"/>
      <c r="MKR73" s="73"/>
      <c r="MKS73" s="73"/>
      <c r="MKT73" s="73"/>
      <c r="MKU73" s="73"/>
      <c r="MKV73" s="73"/>
      <c r="MKW73" s="73"/>
      <c r="MKX73" s="73"/>
      <c r="MKY73" s="73"/>
      <c r="MKZ73" s="73"/>
      <c r="MLA73" s="73"/>
      <c r="MLB73" s="73"/>
      <c r="MLC73" s="73"/>
      <c r="MLD73" s="73"/>
      <c r="MLE73" s="73"/>
      <c r="MLF73" s="73"/>
      <c r="MLG73" s="73"/>
      <c r="MLH73" s="73"/>
      <c r="MLI73" s="73"/>
      <c r="MLJ73" s="73"/>
      <c r="MLK73" s="73"/>
      <c r="MLL73" s="73"/>
      <c r="MLM73" s="73"/>
      <c r="MLN73" s="73"/>
      <c r="MLO73" s="73"/>
      <c r="MLP73" s="73"/>
      <c r="MLQ73" s="73"/>
      <c r="MLR73" s="73"/>
      <c r="MLS73" s="73"/>
      <c r="MLT73" s="73"/>
      <c r="MLU73" s="73"/>
      <c r="MLV73" s="73"/>
      <c r="MLW73" s="73"/>
      <c r="MLX73" s="73"/>
      <c r="MLY73" s="73"/>
      <c r="MLZ73" s="73"/>
      <c r="MMA73" s="73"/>
      <c r="MMB73" s="73"/>
      <c r="MMC73" s="73"/>
      <c r="MMD73" s="73"/>
      <c r="MME73" s="73"/>
      <c r="MMF73" s="73"/>
      <c r="MMG73" s="73"/>
      <c r="MMH73" s="73"/>
      <c r="MMI73" s="73"/>
      <c r="MMJ73" s="73"/>
      <c r="MMK73" s="73"/>
      <c r="MML73" s="73"/>
      <c r="MMM73" s="73"/>
      <c r="MMN73" s="73"/>
      <c r="MMO73" s="73"/>
      <c r="MMP73" s="73"/>
      <c r="MMQ73" s="73"/>
      <c r="MMR73" s="73"/>
      <c r="MMS73" s="73"/>
      <c r="MMT73" s="73"/>
      <c r="MMU73" s="73"/>
      <c r="MMV73" s="73"/>
      <c r="MMW73" s="73"/>
      <c r="MMX73" s="73"/>
      <c r="MMY73" s="73"/>
      <c r="MMZ73" s="73"/>
      <c r="MNA73" s="73"/>
      <c r="MNB73" s="73"/>
      <c r="MNC73" s="73"/>
      <c r="MND73" s="73"/>
      <c r="MNE73" s="73"/>
      <c r="MNF73" s="73"/>
      <c r="MNG73" s="73"/>
      <c r="MNH73" s="73"/>
      <c r="MNI73" s="73"/>
      <c r="MNJ73" s="73"/>
      <c r="MNK73" s="73"/>
      <c r="MNL73" s="73"/>
      <c r="MNM73" s="73"/>
      <c r="MNN73" s="73"/>
      <c r="MNO73" s="73"/>
      <c r="MNP73" s="73"/>
      <c r="MNQ73" s="73"/>
      <c r="MNR73" s="73"/>
      <c r="MNS73" s="73"/>
      <c r="MNT73" s="73"/>
      <c r="MNU73" s="73"/>
      <c r="MNV73" s="73"/>
      <c r="MNW73" s="73"/>
      <c r="MNX73" s="73"/>
      <c r="MNY73" s="73"/>
      <c r="MNZ73" s="73"/>
      <c r="MOA73" s="73"/>
      <c r="MOB73" s="73"/>
      <c r="MOC73" s="73"/>
      <c r="MOD73" s="73"/>
      <c r="MOE73" s="73"/>
      <c r="MOF73" s="73"/>
      <c r="MOG73" s="73"/>
      <c r="MOH73" s="73"/>
      <c r="MOI73" s="73"/>
      <c r="MOJ73" s="73"/>
      <c r="MOK73" s="73"/>
      <c r="MOL73" s="73"/>
      <c r="MOM73" s="73"/>
      <c r="MON73" s="73"/>
      <c r="MOO73" s="73"/>
      <c r="MOP73" s="73"/>
      <c r="MOQ73" s="73"/>
      <c r="MOR73" s="73"/>
      <c r="MOS73" s="73"/>
      <c r="MOT73" s="73"/>
      <c r="MOU73" s="73"/>
      <c r="MOV73" s="73"/>
      <c r="MOW73" s="73"/>
      <c r="MOX73" s="73"/>
      <c r="MOY73" s="73"/>
      <c r="MOZ73" s="73"/>
      <c r="MPA73" s="73"/>
      <c r="MPB73" s="73"/>
      <c r="MPC73" s="73"/>
      <c r="MPD73" s="73"/>
      <c r="MPE73" s="73"/>
      <c r="MPF73" s="73"/>
      <c r="MPG73" s="73"/>
      <c r="MPH73" s="73"/>
      <c r="MPI73" s="73"/>
      <c r="MPJ73" s="73"/>
      <c r="MPK73" s="73"/>
      <c r="MPL73" s="73"/>
      <c r="MPM73" s="73"/>
      <c r="MPN73" s="73"/>
      <c r="MPO73" s="73"/>
      <c r="MPP73" s="73"/>
      <c r="MPQ73" s="73"/>
      <c r="MPR73" s="73"/>
      <c r="MPS73" s="73"/>
      <c r="MPT73" s="73"/>
      <c r="MPU73" s="73"/>
      <c r="MPV73" s="73"/>
      <c r="MPW73" s="73"/>
      <c r="MPX73" s="73"/>
      <c r="MPY73" s="73"/>
      <c r="MPZ73" s="73"/>
      <c r="MQA73" s="73"/>
      <c r="MQB73" s="73"/>
      <c r="MQC73" s="73"/>
      <c r="MQD73" s="73"/>
      <c r="MQE73" s="73"/>
      <c r="MQF73" s="73"/>
      <c r="MQG73" s="73"/>
      <c r="MQH73" s="73"/>
      <c r="MQI73" s="73"/>
      <c r="MQJ73" s="73"/>
      <c r="MQK73" s="73"/>
      <c r="MQL73" s="73"/>
      <c r="MQM73" s="73"/>
      <c r="MQN73" s="73"/>
      <c r="MQO73" s="73"/>
      <c r="MQP73" s="73"/>
      <c r="MQQ73" s="73"/>
      <c r="MQR73" s="73"/>
      <c r="MQS73" s="73"/>
      <c r="MQT73" s="73"/>
      <c r="MQU73" s="73"/>
      <c r="MQV73" s="73"/>
      <c r="MQW73" s="73"/>
      <c r="MQX73" s="73"/>
      <c r="MQY73" s="73"/>
      <c r="MQZ73" s="73"/>
      <c r="MRA73" s="73"/>
      <c r="MRB73" s="73"/>
      <c r="MRC73" s="73"/>
      <c r="MRD73" s="73"/>
      <c r="MRE73" s="73"/>
      <c r="MRF73" s="73"/>
      <c r="MRG73" s="73"/>
      <c r="MRH73" s="73"/>
      <c r="MRI73" s="73"/>
      <c r="MRJ73" s="73"/>
      <c r="MRK73" s="73"/>
      <c r="MRL73" s="73"/>
      <c r="MRM73" s="73"/>
      <c r="MRN73" s="73"/>
      <c r="MRO73" s="73"/>
      <c r="MRP73" s="73"/>
      <c r="MRQ73" s="73"/>
      <c r="MRR73" s="73"/>
      <c r="MRS73" s="73"/>
      <c r="MRT73" s="73"/>
      <c r="MRU73" s="73"/>
      <c r="MRV73" s="73"/>
      <c r="MRW73" s="73"/>
      <c r="MRX73" s="73"/>
      <c r="MRY73" s="73"/>
      <c r="MRZ73" s="73"/>
      <c r="MSA73" s="73"/>
      <c r="MSB73" s="73"/>
      <c r="MSC73" s="73"/>
      <c r="MSD73" s="73"/>
      <c r="MSE73" s="73"/>
      <c r="MSF73" s="73"/>
      <c r="MSG73" s="73"/>
      <c r="MSH73" s="73"/>
      <c r="MSI73" s="73"/>
      <c r="MSJ73" s="73"/>
      <c r="MSK73" s="73"/>
      <c r="MSL73" s="73"/>
      <c r="MSM73" s="73"/>
      <c r="MSN73" s="73"/>
      <c r="MSO73" s="73"/>
      <c r="MSP73" s="73"/>
      <c r="MSQ73" s="73"/>
      <c r="MSR73" s="73"/>
      <c r="MSS73" s="73"/>
      <c r="MST73" s="73"/>
      <c r="MSU73" s="73"/>
      <c r="MSV73" s="73"/>
      <c r="MSW73" s="73"/>
      <c r="MSX73" s="73"/>
      <c r="MSY73" s="73"/>
      <c r="MSZ73" s="73"/>
      <c r="MTA73" s="73"/>
      <c r="MTB73" s="73"/>
      <c r="MTC73" s="73"/>
      <c r="MTD73" s="73"/>
      <c r="MTE73" s="73"/>
      <c r="MTF73" s="73"/>
      <c r="MTG73" s="73"/>
      <c r="MTH73" s="73"/>
      <c r="MTI73" s="73"/>
      <c r="MTJ73" s="73"/>
      <c r="MTK73" s="73"/>
      <c r="MTL73" s="73"/>
      <c r="MTM73" s="73"/>
      <c r="MTN73" s="73"/>
      <c r="MTO73" s="73"/>
      <c r="MTP73" s="73"/>
      <c r="MTQ73" s="73"/>
      <c r="MTR73" s="73"/>
      <c r="MTS73" s="73"/>
      <c r="MTT73" s="73"/>
      <c r="MTU73" s="73"/>
      <c r="MTV73" s="73"/>
      <c r="MTW73" s="73"/>
      <c r="MTX73" s="73"/>
      <c r="MTY73" s="73"/>
      <c r="MTZ73" s="73"/>
      <c r="MUA73" s="73"/>
      <c r="MUB73" s="73"/>
      <c r="MUC73" s="73"/>
      <c r="MUD73" s="73"/>
      <c r="MUE73" s="73"/>
      <c r="MUF73" s="73"/>
      <c r="MUG73" s="73"/>
      <c r="MUH73" s="73"/>
      <c r="MUI73" s="73"/>
      <c r="MUJ73" s="73"/>
      <c r="MUK73" s="73"/>
      <c r="MUL73" s="73"/>
      <c r="MUM73" s="73"/>
      <c r="MUN73" s="73"/>
      <c r="MUO73" s="73"/>
      <c r="MUP73" s="73"/>
      <c r="MUQ73" s="73"/>
      <c r="MUR73" s="73"/>
      <c r="MUS73" s="73"/>
      <c r="MUT73" s="73"/>
      <c r="MUU73" s="73"/>
      <c r="MUV73" s="73"/>
      <c r="MUW73" s="73"/>
      <c r="MUX73" s="73"/>
      <c r="MUY73" s="73"/>
      <c r="MUZ73" s="73"/>
      <c r="MVA73" s="73"/>
      <c r="MVB73" s="73"/>
      <c r="MVC73" s="73"/>
      <c r="MVD73" s="73"/>
      <c r="MVE73" s="73"/>
      <c r="MVF73" s="73"/>
      <c r="MVG73" s="73"/>
      <c r="MVH73" s="73"/>
      <c r="MVI73" s="73"/>
      <c r="MVJ73" s="73"/>
      <c r="MVK73" s="73"/>
      <c r="MVL73" s="73"/>
      <c r="MVM73" s="73"/>
      <c r="MVN73" s="73"/>
      <c r="MVO73" s="73"/>
      <c r="MVP73" s="73"/>
      <c r="MVQ73" s="73"/>
      <c r="MVR73" s="73"/>
      <c r="MVS73" s="73"/>
      <c r="MVT73" s="73"/>
      <c r="MVU73" s="73"/>
      <c r="MVV73" s="73"/>
      <c r="MVW73" s="73"/>
      <c r="MVX73" s="73"/>
      <c r="MVY73" s="73"/>
      <c r="MVZ73" s="73"/>
      <c r="MWA73" s="73"/>
      <c r="MWB73" s="73"/>
      <c r="MWC73" s="73"/>
      <c r="MWD73" s="73"/>
      <c r="MWE73" s="73"/>
      <c r="MWF73" s="73"/>
      <c r="MWG73" s="73"/>
      <c r="MWH73" s="73"/>
      <c r="MWI73" s="73"/>
      <c r="MWJ73" s="73"/>
      <c r="MWK73" s="73"/>
      <c r="MWL73" s="73"/>
      <c r="MWM73" s="73"/>
      <c r="MWN73" s="73"/>
      <c r="MWO73" s="73"/>
      <c r="MWP73" s="73"/>
      <c r="MWQ73" s="73"/>
      <c r="MWR73" s="73"/>
      <c r="MWS73" s="73"/>
      <c r="MWT73" s="73"/>
      <c r="MWU73" s="73"/>
      <c r="MWV73" s="73"/>
      <c r="MWW73" s="73"/>
      <c r="MWX73" s="73"/>
      <c r="MWY73" s="73"/>
      <c r="MWZ73" s="73"/>
      <c r="MXA73" s="73"/>
      <c r="MXB73" s="73"/>
      <c r="MXC73" s="73"/>
      <c r="MXD73" s="73"/>
      <c r="MXE73" s="73"/>
      <c r="MXF73" s="73"/>
      <c r="MXG73" s="73"/>
      <c r="MXH73" s="73"/>
      <c r="MXI73" s="73"/>
      <c r="MXJ73" s="73"/>
      <c r="MXK73" s="73"/>
      <c r="MXL73" s="73"/>
      <c r="MXM73" s="73"/>
      <c r="MXN73" s="73"/>
      <c r="MXO73" s="73"/>
      <c r="MXP73" s="73"/>
      <c r="MXQ73" s="73"/>
      <c r="MXR73" s="73"/>
      <c r="MXS73" s="73"/>
      <c r="MXT73" s="73"/>
      <c r="MXU73" s="73"/>
      <c r="MXV73" s="73"/>
      <c r="MXW73" s="73"/>
      <c r="MXX73" s="73"/>
      <c r="MXY73" s="73"/>
      <c r="MXZ73" s="73"/>
      <c r="MYA73" s="73"/>
      <c r="MYB73" s="73"/>
      <c r="MYC73" s="73"/>
      <c r="MYD73" s="73"/>
      <c r="MYE73" s="73"/>
      <c r="MYF73" s="73"/>
      <c r="MYG73" s="73"/>
      <c r="MYH73" s="73"/>
      <c r="MYI73" s="73"/>
      <c r="MYJ73" s="73"/>
      <c r="MYK73" s="73"/>
      <c r="MYL73" s="73"/>
      <c r="MYM73" s="73"/>
      <c r="MYN73" s="73"/>
      <c r="MYO73" s="73"/>
      <c r="MYP73" s="73"/>
      <c r="MYQ73" s="73"/>
      <c r="MYR73" s="73"/>
      <c r="MYS73" s="73"/>
      <c r="MYT73" s="73"/>
      <c r="MYU73" s="73"/>
      <c r="MYV73" s="73"/>
      <c r="MYW73" s="73"/>
      <c r="MYX73" s="73"/>
      <c r="MYY73" s="73"/>
      <c r="MYZ73" s="73"/>
      <c r="MZA73" s="73"/>
      <c r="MZB73" s="73"/>
      <c r="MZC73" s="73"/>
      <c r="MZD73" s="73"/>
      <c r="MZE73" s="73"/>
      <c r="MZF73" s="73"/>
      <c r="MZG73" s="73"/>
      <c r="MZH73" s="73"/>
      <c r="MZI73" s="73"/>
      <c r="MZJ73" s="73"/>
      <c r="MZK73" s="73"/>
      <c r="MZL73" s="73"/>
      <c r="MZM73" s="73"/>
      <c r="MZN73" s="73"/>
      <c r="MZO73" s="73"/>
      <c r="MZP73" s="73"/>
      <c r="MZQ73" s="73"/>
      <c r="MZR73" s="73"/>
      <c r="MZS73" s="73"/>
      <c r="MZT73" s="73"/>
      <c r="MZU73" s="73"/>
      <c r="MZV73" s="73"/>
      <c r="MZW73" s="73"/>
      <c r="MZX73" s="73"/>
      <c r="MZY73" s="73"/>
      <c r="MZZ73" s="73"/>
      <c r="NAA73" s="73"/>
      <c r="NAB73" s="73"/>
      <c r="NAC73" s="73"/>
      <c r="NAD73" s="73"/>
      <c r="NAE73" s="73"/>
      <c r="NAF73" s="73"/>
      <c r="NAG73" s="73"/>
      <c r="NAH73" s="73"/>
      <c r="NAI73" s="73"/>
      <c r="NAJ73" s="73"/>
      <c r="NAK73" s="73"/>
      <c r="NAL73" s="73"/>
      <c r="NAM73" s="73"/>
      <c r="NAN73" s="73"/>
      <c r="NAO73" s="73"/>
      <c r="NAP73" s="73"/>
      <c r="NAQ73" s="73"/>
      <c r="NAR73" s="73"/>
      <c r="NAS73" s="73"/>
      <c r="NAT73" s="73"/>
      <c r="NAU73" s="73"/>
      <c r="NAV73" s="73"/>
      <c r="NAW73" s="73"/>
      <c r="NAX73" s="73"/>
      <c r="NAY73" s="73"/>
      <c r="NAZ73" s="73"/>
      <c r="NBA73" s="73"/>
      <c r="NBB73" s="73"/>
      <c r="NBC73" s="73"/>
      <c r="NBD73" s="73"/>
      <c r="NBE73" s="73"/>
      <c r="NBF73" s="73"/>
      <c r="NBG73" s="73"/>
      <c r="NBH73" s="73"/>
      <c r="NBI73" s="73"/>
      <c r="NBJ73" s="73"/>
      <c r="NBK73" s="73"/>
      <c r="NBL73" s="73"/>
      <c r="NBM73" s="73"/>
      <c r="NBN73" s="73"/>
      <c r="NBO73" s="73"/>
      <c r="NBP73" s="73"/>
      <c r="NBQ73" s="73"/>
      <c r="NBR73" s="73"/>
      <c r="NBS73" s="73"/>
      <c r="NBT73" s="73"/>
      <c r="NBU73" s="73"/>
      <c r="NBV73" s="73"/>
      <c r="NBW73" s="73"/>
      <c r="NBX73" s="73"/>
      <c r="NBY73" s="73"/>
      <c r="NBZ73" s="73"/>
      <c r="NCA73" s="73"/>
      <c r="NCB73" s="73"/>
      <c r="NCC73" s="73"/>
      <c r="NCD73" s="73"/>
      <c r="NCE73" s="73"/>
      <c r="NCF73" s="73"/>
      <c r="NCG73" s="73"/>
      <c r="NCH73" s="73"/>
      <c r="NCI73" s="73"/>
      <c r="NCJ73" s="73"/>
      <c r="NCK73" s="73"/>
      <c r="NCL73" s="73"/>
      <c r="NCM73" s="73"/>
      <c r="NCN73" s="73"/>
      <c r="NCO73" s="73"/>
      <c r="NCP73" s="73"/>
      <c r="NCQ73" s="73"/>
      <c r="NCR73" s="73"/>
      <c r="NCS73" s="73"/>
      <c r="NCT73" s="73"/>
      <c r="NCU73" s="73"/>
      <c r="NCV73" s="73"/>
      <c r="NCW73" s="73"/>
      <c r="NCX73" s="73"/>
      <c r="NCY73" s="73"/>
      <c r="NCZ73" s="73"/>
      <c r="NDA73" s="73"/>
      <c r="NDB73" s="73"/>
      <c r="NDC73" s="73"/>
      <c r="NDD73" s="73"/>
      <c r="NDE73" s="73"/>
      <c r="NDF73" s="73"/>
      <c r="NDG73" s="73"/>
      <c r="NDH73" s="73"/>
      <c r="NDI73" s="73"/>
      <c r="NDJ73" s="73"/>
      <c r="NDK73" s="73"/>
      <c r="NDL73" s="73"/>
      <c r="NDM73" s="73"/>
      <c r="NDN73" s="73"/>
      <c r="NDO73" s="73"/>
      <c r="NDP73" s="73"/>
      <c r="NDQ73" s="73"/>
      <c r="NDR73" s="73"/>
      <c r="NDS73" s="73"/>
      <c r="NDT73" s="73"/>
      <c r="NDU73" s="73"/>
      <c r="NDV73" s="73"/>
      <c r="NDW73" s="73"/>
      <c r="NDX73" s="73"/>
      <c r="NDY73" s="73"/>
      <c r="NDZ73" s="73"/>
      <c r="NEA73" s="73"/>
      <c r="NEB73" s="73"/>
      <c r="NEC73" s="73"/>
      <c r="NED73" s="73"/>
      <c r="NEE73" s="73"/>
      <c r="NEF73" s="73"/>
      <c r="NEG73" s="73"/>
      <c r="NEH73" s="73"/>
      <c r="NEI73" s="73"/>
      <c r="NEJ73" s="73"/>
      <c r="NEK73" s="73"/>
      <c r="NEL73" s="73"/>
      <c r="NEM73" s="73"/>
      <c r="NEN73" s="73"/>
      <c r="NEO73" s="73"/>
      <c r="NEP73" s="73"/>
      <c r="NEQ73" s="73"/>
      <c r="NER73" s="73"/>
      <c r="NES73" s="73"/>
      <c r="NET73" s="73"/>
      <c r="NEU73" s="73"/>
      <c r="NEV73" s="73"/>
      <c r="NEW73" s="73"/>
      <c r="NEX73" s="73"/>
      <c r="NEY73" s="73"/>
      <c r="NEZ73" s="73"/>
      <c r="NFA73" s="73"/>
      <c r="NFB73" s="73"/>
      <c r="NFC73" s="73"/>
      <c r="NFD73" s="73"/>
      <c r="NFE73" s="73"/>
      <c r="NFF73" s="73"/>
      <c r="NFG73" s="73"/>
      <c r="NFH73" s="73"/>
      <c r="NFI73" s="73"/>
      <c r="NFJ73" s="73"/>
      <c r="NFK73" s="73"/>
      <c r="NFL73" s="73"/>
      <c r="NFM73" s="73"/>
      <c r="NFN73" s="73"/>
      <c r="NFO73" s="73"/>
      <c r="NFP73" s="73"/>
      <c r="NFQ73" s="73"/>
      <c r="NFR73" s="73"/>
      <c r="NFS73" s="73"/>
      <c r="NFT73" s="73"/>
      <c r="NFU73" s="73"/>
      <c r="NFV73" s="73"/>
      <c r="NFW73" s="73"/>
      <c r="NFX73" s="73"/>
      <c r="NFY73" s="73"/>
      <c r="NFZ73" s="73"/>
      <c r="NGA73" s="73"/>
      <c r="NGB73" s="73"/>
      <c r="NGC73" s="73"/>
      <c r="NGD73" s="73"/>
      <c r="NGE73" s="73"/>
      <c r="NGF73" s="73"/>
      <c r="NGG73" s="73"/>
      <c r="NGH73" s="73"/>
      <c r="NGI73" s="73"/>
      <c r="NGJ73" s="73"/>
      <c r="NGK73" s="73"/>
      <c r="NGL73" s="73"/>
      <c r="NGM73" s="73"/>
      <c r="NGN73" s="73"/>
      <c r="NGO73" s="73"/>
      <c r="NGP73" s="73"/>
      <c r="NGQ73" s="73"/>
      <c r="NGR73" s="73"/>
      <c r="NGS73" s="73"/>
      <c r="NGT73" s="73"/>
      <c r="NGU73" s="73"/>
      <c r="NGV73" s="73"/>
      <c r="NGW73" s="73"/>
      <c r="NGX73" s="73"/>
      <c r="NGY73" s="73"/>
      <c r="NGZ73" s="73"/>
      <c r="NHA73" s="73"/>
      <c r="NHB73" s="73"/>
      <c r="NHC73" s="73"/>
      <c r="NHD73" s="73"/>
      <c r="NHE73" s="73"/>
      <c r="NHF73" s="73"/>
      <c r="NHG73" s="73"/>
      <c r="NHH73" s="73"/>
      <c r="NHI73" s="73"/>
      <c r="NHJ73" s="73"/>
      <c r="NHK73" s="73"/>
      <c r="NHL73" s="73"/>
      <c r="NHM73" s="73"/>
      <c r="NHN73" s="73"/>
      <c r="NHO73" s="73"/>
      <c r="NHP73" s="73"/>
      <c r="NHQ73" s="73"/>
      <c r="NHR73" s="73"/>
      <c r="NHS73" s="73"/>
      <c r="NHT73" s="73"/>
      <c r="NHU73" s="73"/>
      <c r="NHV73" s="73"/>
      <c r="NHW73" s="73"/>
      <c r="NHX73" s="73"/>
      <c r="NHY73" s="73"/>
      <c r="NHZ73" s="73"/>
      <c r="NIA73" s="73"/>
      <c r="NIB73" s="73"/>
      <c r="NIC73" s="73"/>
      <c r="NID73" s="73"/>
      <c r="NIE73" s="73"/>
      <c r="NIF73" s="73"/>
      <c r="NIG73" s="73"/>
      <c r="NIH73" s="73"/>
      <c r="NII73" s="73"/>
      <c r="NIJ73" s="73"/>
      <c r="NIK73" s="73"/>
      <c r="NIL73" s="73"/>
      <c r="NIM73" s="73"/>
      <c r="NIN73" s="73"/>
      <c r="NIO73" s="73"/>
      <c r="NIP73" s="73"/>
      <c r="NIQ73" s="73"/>
      <c r="NIR73" s="73"/>
      <c r="NIS73" s="73"/>
      <c r="NIT73" s="73"/>
      <c r="NIU73" s="73"/>
      <c r="NIV73" s="73"/>
      <c r="NIW73" s="73"/>
      <c r="NIX73" s="73"/>
      <c r="NIY73" s="73"/>
      <c r="NIZ73" s="73"/>
      <c r="NJA73" s="73"/>
      <c r="NJB73" s="73"/>
      <c r="NJC73" s="73"/>
      <c r="NJD73" s="73"/>
      <c r="NJE73" s="73"/>
      <c r="NJF73" s="73"/>
      <c r="NJG73" s="73"/>
      <c r="NJH73" s="73"/>
      <c r="NJI73" s="73"/>
      <c r="NJJ73" s="73"/>
      <c r="NJK73" s="73"/>
      <c r="NJL73" s="73"/>
      <c r="NJM73" s="73"/>
      <c r="NJN73" s="73"/>
      <c r="NJO73" s="73"/>
      <c r="NJP73" s="73"/>
      <c r="NJQ73" s="73"/>
      <c r="NJR73" s="73"/>
      <c r="NJS73" s="73"/>
      <c r="NJT73" s="73"/>
      <c r="NJU73" s="73"/>
      <c r="NJV73" s="73"/>
      <c r="NJW73" s="73"/>
      <c r="NJX73" s="73"/>
      <c r="NJY73" s="73"/>
      <c r="NJZ73" s="73"/>
      <c r="NKA73" s="73"/>
      <c r="NKB73" s="73"/>
      <c r="NKC73" s="73"/>
      <c r="NKD73" s="73"/>
      <c r="NKE73" s="73"/>
      <c r="NKF73" s="73"/>
      <c r="NKG73" s="73"/>
      <c r="NKH73" s="73"/>
      <c r="NKI73" s="73"/>
      <c r="NKJ73" s="73"/>
      <c r="NKK73" s="73"/>
      <c r="NKL73" s="73"/>
      <c r="NKM73" s="73"/>
      <c r="NKN73" s="73"/>
      <c r="NKO73" s="73"/>
      <c r="NKP73" s="73"/>
      <c r="NKQ73" s="73"/>
      <c r="NKR73" s="73"/>
      <c r="NKS73" s="73"/>
      <c r="NKT73" s="73"/>
      <c r="NKU73" s="73"/>
      <c r="NKV73" s="73"/>
      <c r="NKW73" s="73"/>
      <c r="NKX73" s="73"/>
      <c r="NKY73" s="73"/>
      <c r="NKZ73" s="73"/>
      <c r="NLA73" s="73"/>
      <c r="NLB73" s="73"/>
      <c r="NLC73" s="73"/>
      <c r="NLD73" s="73"/>
      <c r="NLE73" s="73"/>
      <c r="NLF73" s="73"/>
      <c r="NLG73" s="73"/>
      <c r="NLH73" s="73"/>
      <c r="NLI73" s="73"/>
      <c r="NLJ73" s="73"/>
      <c r="NLK73" s="73"/>
      <c r="NLL73" s="73"/>
      <c r="NLM73" s="73"/>
      <c r="NLN73" s="73"/>
      <c r="NLO73" s="73"/>
      <c r="NLP73" s="73"/>
      <c r="NLQ73" s="73"/>
      <c r="NLR73" s="73"/>
      <c r="NLS73" s="73"/>
      <c r="NLT73" s="73"/>
      <c r="NLU73" s="73"/>
      <c r="NLV73" s="73"/>
      <c r="NLW73" s="73"/>
      <c r="NLX73" s="73"/>
      <c r="NLY73" s="73"/>
      <c r="NLZ73" s="73"/>
      <c r="NMA73" s="73"/>
      <c r="NMB73" s="73"/>
      <c r="NMC73" s="73"/>
      <c r="NMD73" s="73"/>
      <c r="NME73" s="73"/>
      <c r="NMF73" s="73"/>
      <c r="NMG73" s="73"/>
      <c r="NMH73" s="73"/>
      <c r="NMI73" s="73"/>
      <c r="NMJ73" s="73"/>
      <c r="NMK73" s="73"/>
      <c r="NML73" s="73"/>
      <c r="NMM73" s="73"/>
      <c r="NMN73" s="73"/>
      <c r="NMO73" s="73"/>
      <c r="NMP73" s="73"/>
      <c r="NMQ73" s="73"/>
      <c r="NMR73" s="73"/>
      <c r="NMS73" s="73"/>
      <c r="NMT73" s="73"/>
      <c r="NMU73" s="73"/>
      <c r="NMV73" s="73"/>
      <c r="NMW73" s="73"/>
      <c r="NMX73" s="73"/>
      <c r="NMY73" s="73"/>
      <c r="NMZ73" s="73"/>
      <c r="NNA73" s="73"/>
      <c r="NNB73" s="73"/>
      <c r="NNC73" s="73"/>
      <c r="NND73" s="73"/>
      <c r="NNE73" s="73"/>
      <c r="NNF73" s="73"/>
      <c r="NNG73" s="73"/>
      <c r="NNH73" s="73"/>
      <c r="NNI73" s="73"/>
      <c r="NNJ73" s="73"/>
      <c r="NNK73" s="73"/>
      <c r="NNL73" s="73"/>
      <c r="NNM73" s="73"/>
      <c r="NNN73" s="73"/>
      <c r="NNO73" s="73"/>
      <c r="NNP73" s="73"/>
      <c r="NNQ73" s="73"/>
      <c r="NNR73" s="73"/>
      <c r="NNS73" s="73"/>
      <c r="NNT73" s="73"/>
      <c r="NNU73" s="73"/>
      <c r="NNV73" s="73"/>
      <c r="NNW73" s="73"/>
      <c r="NNX73" s="73"/>
      <c r="NNY73" s="73"/>
      <c r="NNZ73" s="73"/>
      <c r="NOA73" s="73"/>
      <c r="NOB73" s="73"/>
      <c r="NOC73" s="73"/>
      <c r="NOD73" s="73"/>
      <c r="NOE73" s="73"/>
      <c r="NOF73" s="73"/>
      <c r="NOG73" s="73"/>
      <c r="NOH73" s="73"/>
      <c r="NOI73" s="73"/>
      <c r="NOJ73" s="73"/>
      <c r="NOK73" s="73"/>
      <c r="NOL73" s="73"/>
      <c r="NOM73" s="73"/>
      <c r="NON73" s="73"/>
      <c r="NOO73" s="73"/>
      <c r="NOP73" s="73"/>
      <c r="NOQ73" s="73"/>
      <c r="NOR73" s="73"/>
      <c r="NOS73" s="73"/>
      <c r="NOT73" s="73"/>
      <c r="NOU73" s="73"/>
      <c r="NOV73" s="73"/>
      <c r="NOW73" s="73"/>
      <c r="NOX73" s="73"/>
      <c r="NOY73" s="73"/>
      <c r="NOZ73" s="73"/>
      <c r="NPA73" s="73"/>
      <c r="NPB73" s="73"/>
      <c r="NPC73" s="73"/>
      <c r="NPD73" s="73"/>
      <c r="NPE73" s="73"/>
      <c r="NPF73" s="73"/>
      <c r="NPG73" s="73"/>
      <c r="NPH73" s="73"/>
      <c r="NPI73" s="73"/>
      <c r="NPJ73" s="73"/>
      <c r="NPK73" s="73"/>
      <c r="NPL73" s="73"/>
      <c r="NPM73" s="73"/>
      <c r="NPN73" s="73"/>
      <c r="NPO73" s="73"/>
      <c r="NPP73" s="73"/>
      <c r="NPQ73" s="73"/>
      <c r="NPR73" s="73"/>
      <c r="NPS73" s="73"/>
      <c r="NPT73" s="73"/>
      <c r="NPU73" s="73"/>
      <c r="NPV73" s="73"/>
      <c r="NPW73" s="73"/>
      <c r="NPX73" s="73"/>
      <c r="NPY73" s="73"/>
      <c r="NPZ73" s="73"/>
      <c r="NQA73" s="73"/>
      <c r="NQB73" s="73"/>
      <c r="NQC73" s="73"/>
      <c r="NQD73" s="73"/>
      <c r="NQE73" s="73"/>
      <c r="NQF73" s="73"/>
      <c r="NQG73" s="73"/>
      <c r="NQH73" s="73"/>
      <c r="NQI73" s="73"/>
      <c r="NQJ73" s="73"/>
      <c r="NQK73" s="73"/>
      <c r="NQL73" s="73"/>
      <c r="NQM73" s="73"/>
      <c r="NQN73" s="73"/>
      <c r="NQO73" s="73"/>
      <c r="NQP73" s="73"/>
      <c r="NQQ73" s="73"/>
      <c r="NQR73" s="73"/>
      <c r="NQS73" s="73"/>
      <c r="NQT73" s="73"/>
      <c r="NQU73" s="73"/>
      <c r="NQV73" s="73"/>
      <c r="NQW73" s="73"/>
      <c r="NQX73" s="73"/>
      <c r="NQY73" s="73"/>
      <c r="NQZ73" s="73"/>
      <c r="NRA73" s="73"/>
      <c r="NRB73" s="73"/>
      <c r="NRC73" s="73"/>
      <c r="NRD73" s="73"/>
      <c r="NRE73" s="73"/>
      <c r="NRF73" s="73"/>
      <c r="NRG73" s="73"/>
      <c r="NRH73" s="73"/>
      <c r="NRI73" s="73"/>
      <c r="NRJ73" s="73"/>
      <c r="NRK73" s="73"/>
      <c r="NRL73" s="73"/>
      <c r="NRM73" s="73"/>
      <c r="NRN73" s="73"/>
      <c r="NRO73" s="73"/>
      <c r="NRP73" s="73"/>
      <c r="NRQ73" s="73"/>
      <c r="NRR73" s="73"/>
      <c r="NRS73" s="73"/>
      <c r="NRT73" s="73"/>
      <c r="NRU73" s="73"/>
      <c r="NRV73" s="73"/>
      <c r="NRW73" s="73"/>
      <c r="NRX73" s="73"/>
      <c r="NRY73" s="73"/>
      <c r="NRZ73" s="73"/>
      <c r="NSA73" s="73"/>
      <c r="NSB73" s="73"/>
      <c r="NSC73" s="73"/>
      <c r="NSD73" s="73"/>
      <c r="NSE73" s="73"/>
      <c r="NSF73" s="73"/>
      <c r="NSG73" s="73"/>
      <c r="NSH73" s="73"/>
      <c r="NSI73" s="73"/>
      <c r="NSJ73" s="73"/>
      <c r="NSK73" s="73"/>
      <c r="NSL73" s="73"/>
      <c r="NSM73" s="73"/>
      <c r="NSN73" s="73"/>
      <c r="NSO73" s="73"/>
      <c r="NSP73" s="73"/>
      <c r="NSQ73" s="73"/>
      <c r="NSR73" s="73"/>
      <c r="NSS73" s="73"/>
      <c r="NST73" s="73"/>
      <c r="NSU73" s="73"/>
      <c r="NSV73" s="73"/>
      <c r="NSW73" s="73"/>
      <c r="NSX73" s="73"/>
      <c r="NSY73" s="73"/>
      <c r="NSZ73" s="73"/>
      <c r="NTA73" s="73"/>
      <c r="NTB73" s="73"/>
      <c r="NTC73" s="73"/>
      <c r="NTD73" s="73"/>
      <c r="NTE73" s="73"/>
      <c r="NTF73" s="73"/>
      <c r="NTG73" s="73"/>
      <c r="NTH73" s="73"/>
      <c r="NTI73" s="73"/>
      <c r="NTJ73" s="73"/>
      <c r="NTK73" s="73"/>
      <c r="NTL73" s="73"/>
      <c r="NTM73" s="73"/>
      <c r="NTN73" s="73"/>
      <c r="NTO73" s="73"/>
      <c r="NTP73" s="73"/>
      <c r="NTQ73" s="73"/>
      <c r="NTR73" s="73"/>
      <c r="NTS73" s="73"/>
      <c r="NTT73" s="73"/>
      <c r="NTU73" s="73"/>
      <c r="NTV73" s="73"/>
      <c r="NTW73" s="73"/>
      <c r="NTX73" s="73"/>
      <c r="NTY73" s="73"/>
      <c r="NTZ73" s="73"/>
      <c r="NUA73" s="73"/>
      <c r="NUB73" s="73"/>
      <c r="NUC73" s="73"/>
      <c r="NUD73" s="73"/>
      <c r="NUE73" s="73"/>
      <c r="NUF73" s="73"/>
      <c r="NUG73" s="73"/>
      <c r="NUH73" s="73"/>
      <c r="NUI73" s="73"/>
      <c r="NUJ73" s="73"/>
      <c r="NUK73" s="73"/>
      <c r="NUL73" s="73"/>
      <c r="NUM73" s="73"/>
      <c r="NUN73" s="73"/>
      <c r="NUO73" s="73"/>
      <c r="NUP73" s="73"/>
      <c r="NUQ73" s="73"/>
      <c r="NUR73" s="73"/>
      <c r="NUS73" s="73"/>
      <c r="NUT73" s="73"/>
      <c r="NUU73" s="73"/>
      <c r="NUV73" s="73"/>
      <c r="NUW73" s="73"/>
      <c r="NUX73" s="73"/>
      <c r="NUY73" s="73"/>
      <c r="NUZ73" s="73"/>
      <c r="NVA73" s="73"/>
      <c r="NVB73" s="73"/>
      <c r="NVC73" s="73"/>
      <c r="NVD73" s="73"/>
      <c r="NVE73" s="73"/>
      <c r="NVF73" s="73"/>
      <c r="NVG73" s="73"/>
      <c r="NVH73" s="73"/>
      <c r="NVI73" s="73"/>
      <c r="NVJ73" s="73"/>
      <c r="NVK73" s="73"/>
      <c r="NVL73" s="73"/>
      <c r="NVM73" s="73"/>
      <c r="NVN73" s="73"/>
      <c r="NVO73" s="73"/>
      <c r="NVP73" s="73"/>
      <c r="NVQ73" s="73"/>
      <c r="NVR73" s="73"/>
      <c r="NVS73" s="73"/>
      <c r="NVT73" s="73"/>
      <c r="NVU73" s="73"/>
      <c r="NVV73" s="73"/>
      <c r="NVW73" s="73"/>
      <c r="NVX73" s="73"/>
      <c r="NVY73" s="73"/>
      <c r="NVZ73" s="73"/>
      <c r="NWA73" s="73"/>
      <c r="NWB73" s="73"/>
      <c r="NWC73" s="73"/>
      <c r="NWD73" s="73"/>
      <c r="NWE73" s="73"/>
      <c r="NWF73" s="73"/>
      <c r="NWG73" s="73"/>
      <c r="NWH73" s="73"/>
      <c r="NWI73" s="73"/>
      <c r="NWJ73" s="73"/>
      <c r="NWK73" s="73"/>
      <c r="NWL73" s="73"/>
      <c r="NWM73" s="73"/>
      <c r="NWN73" s="73"/>
      <c r="NWO73" s="73"/>
      <c r="NWP73" s="73"/>
      <c r="NWQ73" s="73"/>
      <c r="NWR73" s="73"/>
      <c r="NWS73" s="73"/>
      <c r="NWT73" s="73"/>
      <c r="NWU73" s="73"/>
      <c r="NWV73" s="73"/>
      <c r="NWW73" s="73"/>
      <c r="NWX73" s="73"/>
      <c r="NWY73" s="73"/>
      <c r="NWZ73" s="73"/>
      <c r="NXA73" s="73"/>
      <c r="NXB73" s="73"/>
      <c r="NXC73" s="73"/>
      <c r="NXD73" s="73"/>
      <c r="NXE73" s="73"/>
      <c r="NXF73" s="73"/>
      <c r="NXG73" s="73"/>
      <c r="NXH73" s="73"/>
      <c r="NXI73" s="73"/>
      <c r="NXJ73" s="73"/>
      <c r="NXK73" s="73"/>
      <c r="NXL73" s="73"/>
      <c r="NXM73" s="73"/>
      <c r="NXN73" s="73"/>
      <c r="NXO73" s="73"/>
      <c r="NXP73" s="73"/>
      <c r="NXQ73" s="73"/>
      <c r="NXR73" s="73"/>
      <c r="NXS73" s="73"/>
      <c r="NXT73" s="73"/>
      <c r="NXU73" s="73"/>
      <c r="NXV73" s="73"/>
      <c r="NXW73" s="73"/>
      <c r="NXX73" s="73"/>
      <c r="NXY73" s="73"/>
      <c r="NXZ73" s="73"/>
      <c r="NYA73" s="73"/>
      <c r="NYB73" s="73"/>
      <c r="NYC73" s="73"/>
      <c r="NYD73" s="73"/>
      <c r="NYE73" s="73"/>
      <c r="NYF73" s="73"/>
      <c r="NYG73" s="73"/>
      <c r="NYH73" s="73"/>
      <c r="NYI73" s="73"/>
      <c r="NYJ73" s="73"/>
      <c r="NYK73" s="73"/>
      <c r="NYL73" s="73"/>
      <c r="NYM73" s="73"/>
      <c r="NYN73" s="73"/>
      <c r="NYO73" s="73"/>
      <c r="NYP73" s="73"/>
      <c r="NYQ73" s="73"/>
      <c r="NYR73" s="73"/>
      <c r="NYS73" s="73"/>
      <c r="NYT73" s="73"/>
      <c r="NYU73" s="73"/>
      <c r="NYV73" s="73"/>
      <c r="NYW73" s="73"/>
      <c r="NYX73" s="73"/>
      <c r="NYY73" s="73"/>
      <c r="NYZ73" s="73"/>
      <c r="NZA73" s="73"/>
      <c r="NZB73" s="73"/>
      <c r="NZC73" s="73"/>
      <c r="NZD73" s="73"/>
      <c r="NZE73" s="73"/>
      <c r="NZF73" s="73"/>
      <c r="NZG73" s="73"/>
      <c r="NZH73" s="73"/>
      <c r="NZI73" s="73"/>
      <c r="NZJ73" s="73"/>
      <c r="NZK73" s="73"/>
      <c r="NZL73" s="73"/>
      <c r="NZM73" s="73"/>
      <c r="NZN73" s="73"/>
      <c r="NZO73" s="73"/>
      <c r="NZP73" s="73"/>
      <c r="NZQ73" s="73"/>
      <c r="NZR73" s="73"/>
      <c r="NZS73" s="73"/>
      <c r="NZT73" s="73"/>
      <c r="NZU73" s="73"/>
      <c r="NZV73" s="73"/>
      <c r="NZW73" s="73"/>
      <c r="NZX73" s="73"/>
      <c r="NZY73" s="73"/>
      <c r="NZZ73" s="73"/>
      <c r="OAA73" s="73"/>
      <c r="OAB73" s="73"/>
      <c r="OAC73" s="73"/>
      <c r="OAD73" s="73"/>
      <c r="OAE73" s="73"/>
      <c r="OAF73" s="73"/>
      <c r="OAG73" s="73"/>
      <c r="OAH73" s="73"/>
      <c r="OAI73" s="73"/>
      <c r="OAJ73" s="73"/>
      <c r="OAK73" s="73"/>
      <c r="OAL73" s="73"/>
      <c r="OAM73" s="73"/>
      <c r="OAN73" s="73"/>
      <c r="OAO73" s="73"/>
      <c r="OAP73" s="73"/>
      <c r="OAQ73" s="73"/>
      <c r="OAR73" s="73"/>
      <c r="OAS73" s="73"/>
      <c r="OAT73" s="73"/>
      <c r="OAU73" s="73"/>
      <c r="OAV73" s="73"/>
      <c r="OAW73" s="73"/>
      <c r="OAX73" s="73"/>
      <c r="OAY73" s="73"/>
      <c r="OAZ73" s="73"/>
      <c r="OBA73" s="73"/>
      <c r="OBB73" s="73"/>
      <c r="OBC73" s="73"/>
      <c r="OBD73" s="73"/>
      <c r="OBE73" s="73"/>
      <c r="OBF73" s="73"/>
      <c r="OBG73" s="73"/>
      <c r="OBH73" s="73"/>
      <c r="OBI73" s="73"/>
      <c r="OBJ73" s="73"/>
      <c r="OBK73" s="73"/>
      <c r="OBL73" s="73"/>
      <c r="OBM73" s="73"/>
      <c r="OBN73" s="73"/>
      <c r="OBO73" s="73"/>
      <c r="OBP73" s="73"/>
      <c r="OBQ73" s="73"/>
      <c r="OBR73" s="73"/>
      <c r="OBS73" s="73"/>
      <c r="OBT73" s="73"/>
      <c r="OBU73" s="73"/>
      <c r="OBV73" s="73"/>
      <c r="OBW73" s="73"/>
      <c r="OBX73" s="73"/>
      <c r="OBY73" s="73"/>
      <c r="OBZ73" s="73"/>
      <c r="OCA73" s="73"/>
      <c r="OCB73" s="73"/>
      <c r="OCC73" s="73"/>
      <c r="OCD73" s="73"/>
      <c r="OCE73" s="73"/>
      <c r="OCF73" s="73"/>
      <c r="OCG73" s="73"/>
      <c r="OCH73" s="73"/>
      <c r="OCI73" s="73"/>
      <c r="OCJ73" s="73"/>
      <c r="OCK73" s="73"/>
      <c r="OCL73" s="73"/>
      <c r="OCM73" s="73"/>
      <c r="OCN73" s="73"/>
      <c r="OCO73" s="73"/>
      <c r="OCP73" s="73"/>
      <c r="OCQ73" s="73"/>
      <c r="OCR73" s="73"/>
      <c r="OCS73" s="73"/>
      <c r="OCT73" s="73"/>
      <c r="OCU73" s="73"/>
      <c r="OCV73" s="73"/>
      <c r="OCW73" s="73"/>
      <c r="OCX73" s="73"/>
      <c r="OCY73" s="73"/>
      <c r="OCZ73" s="73"/>
      <c r="ODA73" s="73"/>
      <c r="ODB73" s="73"/>
      <c r="ODC73" s="73"/>
      <c r="ODD73" s="73"/>
      <c r="ODE73" s="73"/>
      <c r="ODF73" s="73"/>
      <c r="ODG73" s="73"/>
      <c r="ODH73" s="73"/>
      <c r="ODI73" s="73"/>
      <c r="ODJ73" s="73"/>
      <c r="ODK73" s="73"/>
      <c r="ODL73" s="73"/>
      <c r="ODM73" s="73"/>
      <c r="ODN73" s="73"/>
      <c r="ODO73" s="73"/>
      <c r="ODP73" s="73"/>
      <c r="ODQ73" s="73"/>
      <c r="ODR73" s="73"/>
      <c r="ODS73" s="73"/>
      <c r="ODT73" s="73"/>
      <c r="ODU73" s="73"/>
      <c r="ODV73" s="73"/>
      <c r="ODW73" s="73"/>
      <c r="ODX73" s="73"/>
      <c r="ODY73" s="73"/>
      <c r="ODZ73" s="73"/>
      <c r="OEA73" s="73"/>
      <c r="OEB73" s="73"/>
      <c r="OEC73" s="73"/>
      <c r="OED73" s="73"/>
      <c r="OEE73" s="73"/>
      <c r="OEF73" s="73"/>
      <c r="OEG73" s="73"/>
      <c r="OEH73" s="73"/>
      <c r="OEI73" s="73"/>
      <c r="OEJ73" s="73"/>
      <c r="OEK73" s="73"/>
      <c r="OEL73" s="73"/>
      <c r="OEM73" s="73"/>
      <c r="OEN73" s="73"/>
      <c r="OEO73" s="73"/>
      <c r="OEP73" s="73"/>
      <c r="OEQ73" s="73"/>
      <c r="OER73" s="73"/>
      <c r="OES73" s="73"/>
      <c r="OET73" s="73"/>
      <c r="OEU73" s="73"/>
      <c r="OEV73" s="73"/>
      <c r="OEW73" s="73"/>
      <c r="OEX73" s="73"/>
      <c r="OEY73" s="73"/>
      <c r="OEZ73" s="73"/>
      <c r="OFA73" s="73"/>
      <c r="OFB73" s="73"/>
      <c r="OFC73" s="73"/>
      <c r="OFD73" s="73"/>
      <c r="OFE73" s="73"/>
      <c r="OFF73" s="73"/>
      <c r="OFG73" s="73"/>
      <c r="OFH73" s="73"/>
      <c r="OFI73" s="73"/>
      <c r="OFJ73" s="73"/>
      <c r="OFK73" s="73"/>
      <c r="OFL73" s="73"/>
      <c r="OFM73" s="73"/>
      <c r="OFN73" s="73"/>
      <c r="OFO73" s="73"/>
      <c r="OFP73" s="73"/>
      <c r="OFQ73" s="73"/>
      <c r="OFR73" s="73"/>
      <c r="OFS73" s="73"/>
      <c r="OFT73" s="73"/>
      <c r="OFU73" s="73"/>
      <c r="OFV73" s="73"/>
      <c r="OFW73" s="73"/>
      <c r="OFX73" s="73"/>
      <c r="OFY73" s="73"/>
      <c r="OFZ73" s="73"/>
      <c r="OGA73" s="73"/>
      <c r="OGB73" s="73"/>
      <c r="OGC73" s="73"/>
      <c r="OGD73" s="73"/>
      <c r="OGE73" s="73"/>
      <c r="OGF73" s="73"/>
      <c r="OGG73" s="73"/>
      <c r="OGH73" s="73"/>
      <c r="OGI73" s="73"/>
      <c r="OGJ73" s="73"/>
      <c r="OGK73" s="73"/>
      <c r="OGL73" s="73"/>
      <c r="OGM73" s="73"/>
      <c r="OGN73" s="73"/>
      <c r="OGO73" s="73"/>
      <c r="OGP73" s="73"/>
      <c r="OGQ73" s="73"/>
      <c r="OGR73" s="73"/>
      <c r="OGS73" s="73"/>
      <c r="OGT73" s="73"/>
      <c r="OGU73" s="73"/>
      <c r="OGV73" s="73"/>
      <c r="OGW73" s="73"/>
      <c r="OGX73" s="73"/>
      <c r="OGY73" s="73"/>
      <c r="OGZ73" s="73"/>
      <c r="OHA73" s="73"/>
      <c r="OHB73" s="73"/>
      <c r="OHC73" s="73"/>
      <c r="OHD73" s="73"/>
      <c r="OHE73" s="73"/>
      <c r="OHF73" s="73"/>
      <c r="OHG73" s="73"/>
      <c r="OHH73" s="73"/>
      <c r="OHI73" s="73"/>
      <c r="OHJ73" s="73"/>
      <c r="OHK73" s="73"/>
      <c r="OHL73" s="73"/>
      <c r="OHM73" s="73"/>
      <c r="OHN73" s="73"/>
      <c r="OHO73" s="73"/>
      <c r="OHP73" s="73"/>
      <c r="OHQ73" s="73"/>
      <c r="OHR73" s="73"/>
      <c r="OHS73" s="73"/>
      <c r="OHT73" s="73"/>
      <c r="OHU73" s="73"/>
      <c r="OHV73" s="73"/>
      <c r="OHW73" s="73"/>
      <c r="OHX73" s="73"/>
      <c r="OHY73" s="73"/>
      <c r="OHZ73" s="73"/>
      <c r="OIA73" s="73"/>
      <c r="OIB73" s="73"/>
      <c r="OIC73" s="73"/>
      <c r="OID73" s="73"/>
      <c r="OIE73" s="73"/>
      <c r="OIF73" s="73"/>
      <c r="OIG73" s="73"/>
      <c r="OIH73" s="73"/>
      <c r="OII73" s="73"/>
      <c r="OIJ73" s="73"/>
      <c r="OIK73" s="73"/>
      <c r="OIL73" s="73"/>
      <c r="OIM73" s="73"/>
      <c r="OIN73" s="73"/>
      <c r="OIO73" s="73"/>
      <c r="OIP73" s="73"/>
      <c r="OIQ73" s="73"/>
      <c r="OIR73" s="73"/>
      <c r="OIS73" s="73"/>
      <c r="OIT73" s="73"/>
      <c r="OIU73" s="73"/>
      <c r="OIV73" s="73"/>
      <c r="OIW73" s="73"/>
      <c r="OIX73" s="73"/>
      <c r="OIY73" s="73"/>
      <c r="OIZ73" s="73"/>
      <c r="OJA73" s="73"/>
      <c r="OJB73" s="73"/>
      <c r="OJC73" s="73"/>
      <c r="OJD73" s="73"/>
      <c r="OJE73" s="73"/>
      <c r="OJF73" s="73"/>
      <c r="OJG73" s="73"/>
      <c r="OJH73" s="73"/>
      <c r="OJI73" s="73"/>
      <c r="OJJ73" s="73"/>
      <c r="OJK73" s="73"/>
      <c r="OJL73" s="73"/>
      <c r="OJM73" s="73"/>
      <c r="OJN73" s="73"/>
      <c r="OJO73" s="73"/>
      <c r="OJP73" s="73"/>
      <c r="OJQ73" s="73"/>
      <c r="OJR73" s="73"/>
      <c r="OJS73" s="73"/>
      <c r="OJT73" s="73"/>
      <c r="OJU73" s="73"/>
      <c r="OJV73" s="73"/>
      <c r="OJW73" s="73"/>
      <c r="OJX73" s="73"/>
      <c r="OJY73" s="73"/>
      <c r="OJZ73" s="73"/>
      <c r="OKA73" s="73"/>
      <c r="OKB73" s="73"/>
      <c r="OKC73" s="73"/>
      <c r="OKD73" s="73"/>
      <c r="OKE73" s="73"/>
      <c r="OKF73" s="73"/>
      <c r="OKG73" s="73"/>
      <c r="OKH73" s="73"/>
      <c r="OKI73" s="73"/>
      <c r="OKJ73" s="73"/>
      <c r="OKK73" s="73"/>
      <c r="OKL73" s="73"/>
      <c r="OKM73" s="73"/>
      <c r="OKN73" s="73"/>
      <c r="OKO73" s="73"/>
      <c r="OKP73" s="73"/>
      <c r="OKQ73" s="73"/>
      <c r="OKR73" s="73"/>
      <c r="OKS73" s="73"/>
      <c r="OKT73" s="73"/>
      <c r="OKU73" s="73"/>
      <c r="OKV73" s="73"/>
      <c r="OKW73" s="73"/>
      <c r="OKX73" s="73"/>
      <c r="OKY73" s="73"/>
      <c r="OKZ73" s="73"/>
      <c r="OLA73" s="73"/>
      <c r="OLB73" s="73"/>
      <c r="OLC73" s="73"/>
      <c r="OLD73" s="73"/>
      <c r="OLE73" s="73"/>
      <c r="OLF73" s="73"/>
      <c r="OLG73" s="73"/>
      <c r="OLH73" s="73"/>
      <c r="OLI73" s="73"/>
      <c r="OLJ73" s="73"/>
      <c r="OLK73" s="73"/>
      <c r="OLL73" s="73"/>
      <c r="OLM73" s="73"/>
      <c r="OLN73" s="73"/>
      <c r="OLO73" s="73"/>
      <c r="OLP73" s="73"/>
      <c r="OLQ73" s="73"/>
      <c r="OLR73" s="73"/>
      <c r="OLS73" s="73"/>
      <c r="OLT73" s="73"/>
      <c r="OLU73" s="73"/>
      <c r="OLV73" s="73"/>
      <c r="OLW73" s="73"/>
      <c r="OLX73" s="73"/>
      <c r="OLY73" s="73"/>
      <c r="OLZ73" s="73"/>
      <c r="OMA73" s="73"/>
      <c r="OMB73" s="73"/>
      <c r="OMC73" s="73"/>
      <c r="OMD73" s="73"/>
      <c r="OME73" s="73"/>
      <c r="OMF73" s="73"/>
      <c r="OMG73" s="73"/>
      <c r="OMH73" s="73"/>
      <c r="OMI73" s="73"/>
      <c r="OMJ73" s="73"/>
      <c r="OMK73" s="73"/>
      <c r="OML73" s="73"/>
      <c r="OMM73" s="73"/>
      <c r="OMN73" s="73"/>
      <c r="OMO73" s="73"/>
      <c r="OMP73" s="73"/>
      <c r="OMQ73" s="73"/>
      <c r="OMR73" s="73"/>
      <c r="OMS73" s="73"/>
      <c r="OMT73" s="73"/>
      <c r="OMU73" s="73"/>
      <c r="OMV73" s="73"/>
      <c r="OMW73" s="73"/>
      <c r="OMX73" s="73"/>
      <c r="OMY73" s="73"/>
      <c r="OMZ73" s="73"/>
      <c r="ONA73" s="73"/>
      <c r="ONB73" s="73"/>
      <c r="ONC73" s="73"/>
      <c r="OND73" s="73"/>
      <c r="ONE73" s="73"/>
      <c r="ONF73" s="73"/>
      <c r="ONG73" s="73"/>
      <c r="ONH73" s="73"/>
      <c r="ONI73" s="73"/>
      <c r="ONJ73" s="73"/>
      <c r="ONK73" s="73"/>
      <c r="ONL73" s="73"/>
      <c r="ONM73" s="73"/>
      <c r="ONN73" s="73"/>
      <c r="ONO73" s="73"/>
      <c r="ONP73" s="73"/>
      <c r="ONQ73" s="73"/>
      <c r="ONR73" s="73"/>
      <c r="ONS73" s="73"/>
      <c r="ONT73" s="73"/>
      <c r="ONU73" s="73"/>
      <c r="ONV73" s="73"/>
      <c r="ONW73" s="73"/>
      <c r="ONX73" s="73"/>
      <c r="ONY73" s="73"/>
      <c r="ONZ73" s="73"/>
      <c r="OOA73" s="73"/>
      <c r="OOB73" s="73"/>
      <c r="OOC73" s="73"/>
      <c r="OOD73" s="73"/>
      <c r="OOE73" s="73"/>
      <c r="OOF73" s="73"/>
      <c r="OOG73" s="73"/>
      <c r="OOH73" s="73"/>
      <c r="OOI73" s="73"/>
      <c r="OOJ73" s="73"/>
      <c r="OOK73" s="73"/>
      <c r="OOL73" s="73"/>
      <c r="OOM73" s="73"/>
      <c r="OON73" s="73"/>
      <c r="OOO73" s="73"/>
      <c r="OOP73" s="73"/>
      <c r="OOQ73" s="73"/>
      <c r="OOR73" s="73"/>
      <c r="OOS73" s="73"/>
      <c r="OOT73" s="73"/>
      <c r="OOU73" s="73"/>
      <c r="OOV73" s="73"/>
      <c r="OOW73" s="73"/>
      <c r="OOX73" s="73"/>
      <c r="OOY73" s="73"/>
      <c r="OOZ73" s="73"/>
      <c r="OPA73" s="73"/>
      <c r="OPB73" s="73"/>
      <c r="OPC73" s="73"/>
      <c r="OPD73" s="73"/>
      <c r="OPE73" s="73"/>
      <c r="OPF73" s="73"/>
      <c r="OPG73" s="73"/>
      <c r="OPH73" s="73"/>
      <c r="OPI73" s="73"/>
      <c r="OPJ73" s="73"/>
      <c r="OPK73" s="73"/>
      <c r="OPL73" s="73"/>
      <c r="OPM73" s="73"/>
      <c r="OPN73" s="73"/>
      <c r="OPO73" s="73"/>
      <c r="OPP73" s="73"/>
      <c r="OPQ73" s="73"/>
      <c r="OPR73" s="73"/>
      <c r="OPS73" s="73"/>
      <c r="OPT73" s="73"/>
      <c r="OPU73" s="73"/>
      <c r="OPV73" s="73"/>
      <c r="OPW73" s="73"/>
      <c r="OPX73" s="73"/>
      <c r="OPY73" s="73"/>
      <c r="OPZ73" s="73"/>
      <c r="OQA73" s="73"/>
      <c r="OQB73" s="73"/>
      <c r="OQC73" s="73"/>
      <c r="OQD73" s="73"/>
      <c r="OQE73" s="73"/>
      <c r="OQF73" s="73"/>
      <c r="OQG73" s="73"/>
      <c r="OQH73" s="73"/>
      <c r="OQI73" s="73"/>
      <c r="OQJ73" s="73"/>
      <c r="OQK73" s="73"/>
      <c r="OQL73" s="73"/>
      <c r="OQM73" s="73"/>
      <c r="OQN73" s="73"/>
      <c r="OQO73" s="73"/>
      <c r="OQP73" s="73"/>
      <c r="OQQ73" s="73"/>
      <c r="OQR73" s="73"/>
      <c r="OQS73" s="73"/>
      <c r="OQT73" s="73"/>
      <c r="OQU73" s="73"/>
      <c r="OQV73" s="73"/>
      <c r="OQW73" s="73"/>
      <c r="OQX73" s="73"/>
      <c r="OQY73" s="73"/>
      <c r="OQZ73" s="73"/>
      <c r="ORA73" s="73"/>
      <c r="ORB73" s="73"/>
      <c r="ORC73" s="73"/>
      <c r="ORD73" s="73"/>
      <c r="ORE73" s="73"/>
      <c r="ORF73" s="73"/>
      <c r="ORG73" s="73"/>
      <c r="ORH73" s="73"/>
      <c r="ORI73" s="73"/>
      <c r="ORJ73" s="73"/>
      <c r="ORK73" s="73"/>
      <c r="ORL73" s="73"/>
      <c r="ORM73" s="73"/>
      <c r="ORN73" s="73"/>
      <c r="ORO73" s="73"/>
      <c r="ORP73" s="73"/>
      <c r="ORQ73" s="73"/>
      <c r="ORR73" s="73"/>
      <c r="ORS73" s="73"/>
      <c r="ORT73" s="73"/>
      <c r="ORU73" s="73"/>
      <c r="ORV73" s="73"/>
      <c r="ORW73" s="73"/>
      <c r="ORX73" s="73"/>
      <c r="ORY73" s="73"/>
      <c r="ORZ73" s="73"/>
      <c r="OSA73" s="73"/>
      <c r="OSB73" s="73"/>
      <c r="OSC73" s="73"/>
      <c r="OSD73" s="73"/>
      <c r="OSE73" s="73"/>
      <c r="OSF73" s="73"/>
      <c r="OSG73" s="73"/>
      <c r="OSH73" s="73"/>
      <c r="OSI73" s="73"/>
      <c r="OSJ73" s="73"/>
      <c r="OSK73" s="73"/>
      <c r="OSL73" s="73"/>
      <c r="OSM73" s="73"/>
      <c r="OSN73" s="73"/>
      <c r="OSO73" s="73"/>
      <c r="OSP73" s="73"/>
      <c r="OSQ73" s="73"/>
      <c r="OSR73" s="73"/>
      <c r="OSS73" s="73"/>
      <c r="OST73" s="73"/>
      <c r="OSU73" s="73"/>
      <c r="OSV73" s="73"/>
      <c r="OSW73" s="73"/>
      <c r="OSX73" s="73"/>
      <c r="OSY73" s="73"/>
      <c r="OSZ73" s="73"/>
      <c r="OTA73" s="73"/>
      <c r="OTB73" s="73"/>
      <c r="OTC73" s="73"/>
      <c r="OTD73" s="73"/>
      <c r="OTE73" s="73"/>
      <c r="OTF73" s="73"/>
      <c r="OTG73" s="73"/>
      <c r="OTH73" s="73"/>
      <c r="OTI73" s="73"/>
      <c r="OTJ73" s="73"/>
      <c r="OTK73" s="73"/>
      <c r="OTL73" s="73"/>
      <c r="OTM73" s="73"/>
      <c r="OTN73" s="73"/>
      <c r="OTO73" s="73"/>
      <c r="OTP73" s="73"/>
      <c r="OTQ73" s="73"/>
      <c r="OTR73" s="73"/>
      <c r="OTS73" s="73"/>
      <c r="OTT73" s="73"/>
      <c r="OTU73" s="73"/>
      <c r="OTV73" s="73"/>
      <c r="OTW73" s="73"/>
      <c r="OTX73" s="73"/>
      <c r="OTY73" s="73"/>
      <c r="OTZ73" s="73"/>
      <c r="OUA73" s="73"/>
      <c r="OUB73" s="73"/>
      <c r="OUC73" s="73"/>
      <c r="OUD73" s="73"/>
      <c r="OUE73" s="73"/>
      <c r="OUF73" s="73"/>
      <c r="OUG73" s="73"/>
      <c r="OUH73" s="73"/>
      <c r="OUI73" s="73"/>
      <c r="OUJ73" s="73"/>
      <c r="OUK73" s="73"/>
      <c r="OUL73" s="73"/>
      <c r="OUM73" s="73"/>
      <c r="OUN73" s="73"/>
      <c r="OUO73" s="73"/>
      <c r="OUP73" s="73"/>
      <c r="OUQ73" s="73"/>
      <c r="OUR73" s="73"/>
      <c r="OUS73" s="73"/>
      <c r="OUT73" s="73"/>
      <c r="OUU73" s="73"/>
      <c r="OUV73" s="73"/>
      <c r="OUW73" s="73"/>
      <c r="OUX73" s="73"/>
      <c r="OUY73" s="73"/>
      <c r="OUZ73" s="73"/>
      <c r="OVA73" s="73"/>
      <c r="OVB73" s="73"/>
      <c r="OVC73" s="73"/>
      <c r="OVD73" s="73"/>
      <c r="OVE73" s="73"/>
      <c r="OVF73" s="73"/>
      <c r="OVG73" s="73"/>
      <c r="OVH73" s="73"/>
      <c r="OVI73" s="73"/>
      <c r="OVJ73" s="73"/>
      <c r="OVK73" s="73"/>
      <c r="OVL73" s="73"/>
      <c r="OVM73" s="73"/>
      <c r="OVN73" s="73"/>
      <c r="OVO73" s="73"/>
      <c r="OVP73" s="73"/>
      <c r="OVQ73" s="73"/>
      <c r="OVR73" s="73"/>
      <c r="OVS73" s="73"/>
      <c r="OVT73" s="73"/>
      <c r="OVU73" s="73"/>
      <c r="OVV73" s="73"/>
      <c r="OVW73" s="73"/>
      <c r="OVX73" s="73"/>
      <c r="OVY73" s="73"/>
      <c r="OVZ73" s="73"/>
      <c r="OWA73" s="73"/>
      <c r="OWB73" s="73"/>
      <c r="OWC73" s="73"/>
      <c r="OWD73" s="73"/>
      <c r="OWE73" s="73"/>
      <c r="OWF73" s="73"/>
      <c r="OWG73" s="73"/>
      <c r="OWH73" s="73"/>
      <c r="OWI73" s="73"/>
      <c r="OWJ73" s="73"/>
      <c r="OWK73" s="73"/>
      <c r="OWL73" s="73"/>
      <c r="OWM73" s="73"/>
      <c r="OWN73" s="73"/>
      <c r="OWO73" s="73"/>
      <c r="OWP73" s="73"/>
      <c r="OWQ73" s="73"/>
      <c r="OWR73" s="73"/>
      <c r="OWS73" s="73"/>
      <c r="OWT73" s="73"/>
      <c r="OWU73" s="73"/>
      <c r="OWV73" s="73"/>
      <c r="OWW73" s="73"/>
      <c r="OWX73" s="73"/>
      <c r="OWY73" s="73"/>
      <c r="OWZ73" s="73"/>
      <c r="OXA73" s="73"/>
      <c r="OXB73" s="73"/>
      <c r="OXC73" s="73"/>
      <c r="OXD73" s="73"/>
      <c r="OXE73" s="73"/>
      <c r="OXF73" s="73"/>
      <c r="OXG73" s="73"/>
      <c r="OXH73" s="73"/>
      <c r="OXI73" s="73"/>
      <c r="OXJ73" s="73"/>
      <c r="OXK73" s="73"/>
      <c r="OXL73" s="73"/>
      <c r="OXM73" s="73"/>
      <c r="OXN73" s="73"/>
      <c r="OXO73" s="73"/>
      <c r="OXP73" s="73"/>
      <c r="OXQ73" s="73"/>
      <c r="OXR73" s="73"/>
      <c r="OXS73" s="73"/>
      <c r="OXT73" s="73"/>
      <c r="OXU73" s="73"/>
      <c r="OXV73" s="73"/>
      <c r="OXW73" s="73"/>
      <c r="OXX73" s="73"/>
      <c r="OXY73" s="73"/>
      <c r="OXZ73" s="73"/>
      <c r="OYA73" s="73"/>
      <c r="OYB73" s="73"/>
      <c r="OYC73" s="73"/>
      <c r="OYD73" s="73"/>
      <c r="OYE73" s="73"/>
      <c r="OYF73" s="73"/>
      <c r="OYG73" s="73"/>
      <c r="OYH73" s="73"/>
      <c r="OYI73" s="73"/>
      <c r="OYJ73" s="73"/>
      <c r="OYK73" s="73"/>
      <c r="OYL73" s="73"/>
      <c r="OYM73" s="73"/>
      <c r="OYN73" s="73"/>
      <c r="OYO73" s="73"/>
      <c r="OYP73" s="73"/>
      <c r="OYQ73" s="73"/>
      <c r="OYR73" s="73"/>
      <c r="OYS73" s="73"/>
      <c r="OYT73" s="73"/>
      <c r="OYU73" s="73"/>
      <c r="OYV73" s="73"/>
      <c r="OYW73" s="73"/>
      <c r="OYX73" s="73"/>
      <c r="OYY73" s="73"/>
      <c r="OYZ73" s="73"/>
      <c r="OZA73" s="73"/>
      <c r="OZB73" s="73"/>
      <c r="OZC73" s="73"/>
      <c r="OZD73" s="73"/>
      <c r="OZE73" s="73"/>
      <c r="OZF73" s="73"/>
      <c r="OZG73" s="73"/>
      <c r="OZH73" s="73"/>
      <c r="OZI73" s="73"/>
      <c r="OZJ73" s="73"/>
      <c r="OZK73" s="73"/>
      <c r="OZL73" s="73"/>
      <c r="OZM73" s="73"/>
      <c r="OZN73" s="73"/>
      <c r="OZO73" s="73"/>
      <c r="OZP73" s="73"/>
      <c r="OZQ73" s="73"/>
      <c r="OZR73" s="73"/>
      <c r="OZS73" s="73"/>
      <c r="OZT73" s="73"/>
      <c r="OZU73" s="73"/>
      <c r="OZV73" s="73"/>
      <c r="OZW73" s="73"/>
      <c r="OZX73" s="73"/>
      <c r="OZY73" s="73"/>
      <c r="OZZ73" s="73"/>
      <c r="PAA73" s="73"/>
      <c r="PAB73" s="73"/>
      <c r="PAC73" s="73"/>
      <c r="PAD73" s="73"/>
      <c r="PAE73" s="73"/>
      <c r="PAF73" s="73"/>
      <c r="PAG73" s="73"/>
      <c r="PAH73" s="73"/>
      <c r="PAI73" s="73"/>
      <c r="PAJ73" s="73"/>
      <c r="PAK73" s="73"/>
      <c r="PAL73" s="73"/>
      <c r="PAM73" s="73"/>
      <c r="PAN73" s="73"/>
      <c r="PAO73" s="73"/>
      <c r="PAP73" s="73"/>
      <c r="PAQ73" s="73"/>
      <c r="PAR73" s="73"/>
      <c r="PAS73" s="73"/>
      <c r="PAT73" s="73"/>
      <c r="PAU73" s="73"/>
      <c r="PAV73" s="73"/>
      <c r="PAW73" s="73"/>
      <c r="PAX73" s="73"/>
      <c r="PAY73" s="73"/>
      <c r="PAZ73" s="73"/>
      <c r="PBA73" s="73"/>
      <c r="PBB73" s="73"/>
      <c r="PBC73" s="73"/>
      <c r="PBD73" s="73"/>
      <c r="PBE73" s="73"/>
      <c r="PBF73" s="73"/>
      <c r="PBG73" s="73"/>
      <c r="PBH73" s="73"/>
      <c r="PBI73" s="73"/>
      <c r="PBJ73" s="73"/>
      <c r="PBK73" s="73"/>
      <c r="PBL73" s="73"/>
      <c r="PBM73" s="73"/>
      <c r="PBN73" s="73"/>
      <c r="PBO73" s="73"/>
      <c r="PBP73" s="73"/>
      <c r="PBQ73" s="73"/>
      <c r="PBR73" s="73"/>
      <c r="PBS73" s="73"/>
      <c r="PBT73" s="73"/>
      <c r="PBU73" s="73"/>
      <c r="PBV73" s="73"/>
      <c r="PBW73" s="73"/>
      <c r="PBX73" s="73"/>
      <c r="PBY73" s="73"/>
      <c r="PBZ73" s="73"/>
      <c r="PCA73" s="73"/>
      <c r="PCB73" s="73"/>
      <c r="PCC73" s="73"/>
      <c r="PCD73" s="73"/>
      <c r="PCE73" s="73"/>
      <c r="PCF73" s="73"/>
      <c r="PCG73" s="73"/>
      <c r="PCH73" s="73"/>
      <c r="PCI73" s="73"/>
      <c r="PCJ73" s="73"/>
      <c r="PCK73" s="73"/>
      <c r="PCL73" s="73"/>
      <c r="PCM73" s="73"/>
      <c r="PCN73" s="73"/>
      <c r="PCO73" s="73"/>
      <c r="PCP73" s="73"/>
      <c r="PCQ73" s="73"/>
      <c r="PCR73" s="73"/>
      <c r="PCS73" s="73"/>
      <c r="PCT73" s="73"/>
      <c r="PCU73" s="73"/>
      <c r="PCV73" s="73"/>
      <c r="PCW73" s="73"/>
      <c r="PCX73" s="73"/>
      <c r="PCY73" s="73"/>
      <c r="PCZ73" s="73"/>
      <c r="PDA73" s="73"/>
      <c r="PDB73" s="73"/>
      <c r="PDC73" s="73"/>
      <c r="PDD73" s="73"/>
      <c r="PDE73" s="73"/>
      <c r="PDF73" s="73"/>
      <c r="PDG73" s="73"/>
      <c r="PDH73" s="73"/>
      <c r="PDI73" s="73"/>
      <c r="PDJ73" s="73"/>
      <c r="PDK73" s="73"/>
      <c r="PDL73" s="73"/>
      <c r="PDM73" s="73"/>
      <c r="PDN73" s="73"/>
      <c r="PDO73" s="73"/>
      <c r="PDP73" s="73"/>
      <c r="PDQ73" s="73"/>
      <c r="PDR73" s="73"/>
      <c r="PDS73" s="73"/>
      <c r="PDT73" s="73"/>
      <c r="PDU73" s="73"/>
      <c r="PDV73" s="73"/>
      <c r="PDW73" s="73"/>
      <c r="PDX73" s="73"/>
      <c r="PDY73" s="73"/>
      <c r="PDZ73" s="73"/>
      <c r="PEA73" s="73"/>
      <c r="PEB73" s="73"/>
      <c r="PEC73" s="73"/>
      <c r="PED73" s="73"/>
      <c r="PEE73" s="73"/>
      <c r="PEF73" s="73"/>
      <c r="PEG73" s="73"/>
      <c r="PEH73" s="73"/>
      <c r="PEI73" s="73"/>
      <c r="PEJ73" s="73"/>
      <c r="PEK73" s="73"/>
      <c r="PEL73" s="73"/>
      <c r="PEM73" s="73"/>
      <c r="PEN73" s="73"/>
      <c r="PEO73" s="73"/>
      <c r="PEP73" s="73"/>
      <c r="PEQ73" s="73"/>
      <c r="PER73" s="73"/>
      <c r="PES73" s="73"/>
      <c r="PET73" s="73"/>
      <c r="PEU73" s="73"/>
      <c r="PEV73" s="73"/>
      <c r="PEW73" s="73"/>
      <c r="PEX73" s="73"/>
      <c r="PEY73" s="73"/>
      <c r="PEZ73" s="73"/>
      <c r="PFA73" s="73"/>
      <c r="PFB73" s="73"/>
      <c r="PFC73" s="73"/>
      <c r="PFD73" s="73"/>
      <c r="PFE73" s="73"/>
      <c r="PFF73" s="73"/>
      <c r="PFG73" s="73"/>
      <c r="PFH73" s="73"/>
      <c r="PFI73" s="73"/>
      <c r="PFJ73" s="73"/>
      <c r="PFK73" s="73"/>
      <c r="PFL73" s="73"/>
      <c r="PFM73" s="73"/>
      <c r="PFN73" s="73"/>
      <c r="PFO73" s="73"/>
      <c r="PFP73" s="73"/>
      <c r="PFQ73" s="73"/>
      <c r="PFR73" s="73"/>
      <c r="PFS73" s="73"/>
      <c r="PFT73" s="73"/>
      <c r="PFU73" s="73"/>
      <c r="PFV73" s="73"/>
      <c r="PFW73" s="73"/>
      <c r="PFX73" s="73"/>
      <c r="PFY73" s="73"/>
      <c r="PFZ73" s="73"/>
      <c r="PGA73" s="73"/>
      <c r="PGB73" s="73"/>
      <c r="PGC73" s="73"/>
      <c r="PGD73" s="73"/>
      <c r="PGE73" s="73"/>
      <c r="PGF73" s="73"/>
      <c r="PGG73" s="73"/>
      <c r="PGH73" s="73"/>
      <c r="PGI73" s="73"/>
      <c r="PGJ73" s="73"/>
      <c r="PGK73" s="73"/>
      <c r="PGL73" s="73"/>
      <c r="PGM73" s="73"/>
      <c r="PGN73" s="73"/>
      <c r="PGO73" s="73"/>
      <c r="PGP73" s="73"/>
      <c r="PGQ73" s="73"/>
      <c r="PGR73" s="73"/>
      <c r="PGS73" s="73"/>
      <c r="PGT73" s="73"/>
      <c r="PGU73" s="73"/>
      <c r="PGV73" s="73"/>
      <c r="PGW73" s="73"/>
      <c r="PGX73" s="73"/>
      <c r="PGY73" s="73"/>
      <c r="PGZ73" s="73"/>
      <c r="PHA73" s="73"/>
      <c r="PHB73" s="73"/>
      <c r="PHC73" s="73"/>
      <c r="PHD73" s="73"/>
      <c r="PHE73" s="73"/>
      <c r="PHF73" s="73"/>
      <c r="PHG73" s="73"/>
      <c r="PHH73" s="73"/>
      <c r="PHI73" s="73"/>
      <c r="PHJ73" s="73"/>
      <c r="PHK73" s="73"/>
      <c r="PHL73" s="73"/>
      <c r="PHM73" s="73"/>
      <c r="PHN73" s="73"/>
      <c r="PHO73" s="73"/>
      <c r="PHP73" s="73"/>
      <c r="PHQ73" s="73"/>
      <c r="PHR73" s="73"/>
      <c r="PHS73" s="73"/>
      <c r="PHT73" s="73"/>
      <c r="PHU73" s="73"/>
      <c r="PHV73" s="73"/>
      <c r="PHW73" s="73"/>
      <c r="PHX73" s="73"/>
      <c r="PHY73" s="73"/>
      <c r="PHZ73" s="73"/>
      <c r="PIA73" s="73"/>
      <c r="PIB73" s="73"/>
      <c r="PIC73" s="73"/>
      <c r="PID73" s="73"/>
      <c r="PIE73" s="73"/>
      <c r="PIF73" s="73"/>
      <c r="PIG73" s="73"/>
      <c r="PIH73" s="73"/>
      <c r="PII73" s="73"/>
      <c r="PIJ73" s="73"/>
      <c r="PIK73" s="73"/>
      <c r="PIL73" s="73"/>
      <c r="PIM73" s="73"/>
      <c r="PIN73" s="73"/>
      <c r="PIO73" s="73"/>
      <c r="PIP73" s="73"/>
      <c r="PIQ73" s="73"/>
      <c r="PIR73" s="73"/>
      <c r="PIS73" s="73"/>
      <c r="PIT73" s="73"/>
      <c r="PIU73" s="73"/>
      <c r="PIV73" s="73"/>
      <c r="PIW73" s="73"/>
      <c r="PIX73" s="73"/>
      <c r="PIY73" s="73"/>
      <c r="PIZ73" s="73"/>
      <c r="PJA73" s="73"/>
      <c r="PJB73" s="73"/>
      <c r="PJC73" s="73"/>
      <c r="PJD73" s="73"/>
      <c r="PJE73" s="73"/>
      <c r="PJF73" s="73"/>
      <c r="PJG73" s="73"/>
      <c r="PJH73" s="73"/>
      <c r="PJI73" s="73"/>
      <c r="PJJ73" s="73"/>
      <c r="PJK73" s="73"/>
      <c r="PJL73" s="73"/>
      <c r="PJM73" s="73"/>
      <c r="PJN73" s="73"/>
      <c r="PJO73" s="73"/>
      <c r="PJP73" s="73"/>
      <c r="PJQ73" s="73"/>
      <c r="PJR73" s="73"/>
      <c r="PJS73" s="73"/>
      <c r="PJT73" s="73"/>
      <c r="PJU73" s="73"/>
      <c r="PJV73" s="73"/>
      <c r="PJW73" s="73"/>
      <c r="PJX73" s="73"/>
      <c r="PJY73" s="73"/>
      <c r="PJZ73" s="73"/>
      <c r="PKA73" s="73"/>
      <c r="PKB73" s="73"/>
      <c r="PKC73" s="73"/>
      <c r="PKD73" s="73"/>
      <c r="PKE73" s="73"/>
      <c r="PKF73" s="73"/>
      <c r="PKG73" s="73"/>
      <c r="PKH73" s="73"/>
      <c r="PKI73" s="73"/>
      <c r="PKJ73" s="73"/>
      <c r="PKK73" s="73"/>
      <c r="PKL73" s="73"/>
      <c r="PKM73" s="73"/>
      <c r="PKN73" s="73"/>
      <c r="PKO73" s="73"/>
      <c r="PKP73" s="73"/>
      <c r="PKQ73" s="73"/>
      <c r="PKR73" s="73"/>
      <c r="PKS73" s="73"/>
      <c r="PKT73" s="73"/>
      <c r="PKU73" s="73"/>
      <c r="PKV73" s="73"/>
      <c r="PKW73" s="73"/>
      <c r="PKX73" s="73"/>
      <c r="PKY73" s="73"/>
      <c r="PKZ73" s="73"/>
      <c r="PLA73" s="73"/>
      <c r="PLB73" s="73"/>
      <c r="PLC73" s="73"/>
      <c r="PLD73" s="73"/>
      <c r="PLE73" s="73"/>
      <c r="PLF73" s="73"/>
      <c r="PLG73" s="73"/>
      <c r="PLH73" s="73"/>
      <c r="PLI73" s="73"/>
      <c r="PLJ73" s="73"/>
      <c r="PLK73" s="73"/>
      <c r="PLL73" s="73"/>
      <c r="PLM73" s="73"/>
      <c r="PLN73" s="73"/>
      <c r="PLO73" s="73"/>
      <c r="PLP73" s="73"/>
      <c r="PLQ73" s="73"/>
      <c r="PLR73" s="73"/>
      <c r="PLS73" s="73"/>
      <c r="PLT73" s="73"/>
      <c r="PLU73" s="73"/>
      <c r="PLV73" s="73"/>
      <c r="PLW73" s="73"/>
      <c r="PLX73" s="73"/>
      <c r="PLY73" s="73"/>
      <c r="PLZ73" s="73"/>
      <c r="PMA73" s="73"/>
      <c r="PMB73" s="73"/>
      <c r="PMC73" s="73"/>
      <c r="PMD73" s="73"/>
      <c r="PME73" s="73"/>
      <c r="PMF73" s="73"/>
      <c r="PMG73" s="73"/>
      <c r="PMH73" s="73"/>
      <c r="PMI73" s="73"/>
      <c r="PMJ73" s="73"/>
      <c r="PMK73" s="73"/>
      <c r="PML73" s="73"/>
      <c r="PMM73" s="73"/>
      <c r="PMN73" s="73"/>
      <c r="PMO73" s="73"/>
      <c r="PMP73" s="73"/>
      <c r="PMQ73" s="73"/>
      <c r="PMR73" s="73"/>
      <c r="PMS73" s="73"/>
      <c r="PMT73" s="73"/>
      <c r="PMU73" s="73"/>
      <c r="PMV73" s="73"/>
      <c r="PMW73" s="73"/>
      <c r="PMX73" s="73"/>
      <c r="PMY73" s="73"/>
      <c r="PMZ73" s="73"/>
      <c r="PNA73" s="73"/>
      <c r="PNB73" s="73"/>
      <c r="PNC73" s="73"/>
      <c r="PND73" s="73"/>
      <c r="PNE73" s="73"/>
      <c r="PNF73" s="73"/>
      <c r="PNG73" s="73"/>
      <c r="PNH73" s="73"/>
      <c r="PNI73" s="73"/>
      <c r="PNJ73" s="73"/>
      <c r="PNK73" s="73"/>
      <c r="PNL73" s="73"/>
      <c r="PNM73" s="73"/>
      <c r="PNN73" s="73"/>
      <c r="PNO73" s="73"/>
      <c r="PNP73" s="73"/>
      <c r="PNQ73" s="73"/>
      <c r="PNR73" s="73"/>
      <c r="PNS73" s="73"/>
      <c r="PNT73" s="73"/>
      <c r="PNU73" s="73"/>
      <c r="PNV73" s="73"/>
      <c r="PNW73" s="73"/>
      <c r="PNX73" s="73"/>
      <c r="PNY73" s="73"/>
      <c r="PNZ73" s="73"/>
      <c r="POA73" s="73"/>
      <c r="POB73" s="73"/>
      <c r="POC73" s="73"/>
      <c r="POD73" s="73"/>
      <c r="POE73" s="73"/>
      <c r="POF73" s="73"/>
      <c r="POG73" s="73"/>
      <c r="POH73" s="73"/>
      <c r="POI73" s="73"/>
      <c r="POJ73" s="73"/>
      <c r="POK73" s="73"/>
      <c r="POL73" s="73"/>
      <c r="POM73" s="73"/>
      <c r="PON73" s="73"/>
      <c r="POO73" s="73"/>
      <c r="POP73" s="73"/>
      <c r="POQ73" s="73"/>
      <c r="POR73" s="73"/>
      <c r="POS73" s="73"/>
      <c r="POT73" s="73"/>
      <c r="POU73" s="73"/>
      <c r="POV73" s="73"/>
      <c r="POW73" s="73"/>
      <c r="POX73" s="73"/>
      <c r="POY73" s="73"/>
      <c r="POZ73" s="73"/>
      <c r="PPA73" s="73"/>
      <c r="PPB73" s="73"/>
      <c r="PPC73" s="73"/>
      <c r="PPD73" s="73"/>
      <c r="PPE73" s="73"/>
      <c r="PPF73" s="73"/>
      <c r="PPG73" s="73"/>
      <c r="PPH73" s="73"/>
      <c r="PPI73" s="73"/>
      <c r="PPJ73" s="73"/>
      <c r="PPK73" s="73"/>
      <c r="PPL73" s="73"/>
      <c r="PPM73" s="73"/>
      <c r="PPN73" s="73"/>
      <c r="PPO73" s="73"/>
      <c r="PPP73" s="73"/>
      <c r="PPQ73" s="73"/>
      <c r="PPR73" s="73"/>
      <c r="PPS73" s="73"/>
      <c r="PPT73" s="73"/>
      <c r="PPU73" s="73"/>
      <c r="PPV73" s="73"/>
      <c r="PPW73" s="73"/>
      <c r="PPX73" s="73"/>
      <c r="PPY73" s="73"/>
      <c r="PPZ73" s="73"/>
      <c r="PQA73" s="73"/>
      <c r="PQB73" s="73"/>
      <c r="PQC73" s="73"/>
      <c r="PQD73" s="73"/>
      <c r="PQE73" s="73"/>
      <c r="PQF73" s="73"/>
      <c r="PQG73" s="73"/>
      <c r="PQH73" s="73"/>
      <c r="PQI73" s="73"/>
      <c r="PQJ73" s="73"/>
      <c r="PQK73" s="73"/>
      <c r="PQL73" s="73"/>
      <c r="PQM73" s="73"/>
      <c r="PQN73" s="73"/>
      <c r="PQO73" s="73"/>
      <c r="PQP73" s="73"/>
      <c r="PQQ73" s="73"/>
      <c r="PQR73" s="73"/>
      <c r="PQS73" s="73"/>
      <c r="PQT73" s="73"/>
      <c r="PQU73" s="73"/>
      <c r="PQV73" s="73"/>
      <c r="PQW73" s="73"/>
      <c r="PQX73" s="73"/>
      <c r="PQY73" s="73"/>
      <c r="PQZ73" s="73"/>
      <c r="PRA73" s="73"/>
      <c r="PRB73" s="73"/>
      <c r="PRC73" s="73"/>
      <c r="PRD73" s="73"/>
      <c r="PRE73" s="73"/>
      <c r="PRF73" s="73"/>
      <c r="PRG73" s="73"/>
      <c r="PRH73" s="73"/>
      <c r="PRI73" s="73"/>
      <c r="PRJ73" s="73"/>
      <c r="PRK73" s="73"/>
      <c r="PRL73" s="73"/>
      <c r="PRM73" s="73"/>
      <c r="PRN73" s="73"/>
      <c r="PRO73" s="73"/>
      <c r="PRP73" s="73"/>
      <c r="PRQ73" s="73"/>
      <c r="PRR73" s="73"/>
      <c r="PRS73" s="73"/>
      <c r="PRT73" s="73"/>
      <c r="PRU73" s="73"/>
      <c r="PRV73" s="73"/>
      <c r="PRW73" s="73"/>
      <c r="PRX73" s="73"/>
      <c r="PRY73" s="73"/>
      <c r="PRZ73" s="73"/>
      <c r="PSA73" s="73"/>
      <c r="PSB73" s="73"/>
      <c r="PSC73" s="73"/>
      <c r="PSD73" s="73"/>
      <c r="PSE73" s="73"/>
      <c r="PSF73" s="73"/>
      <c r="PSG73" s="73"/>
      <c r="PSH73" s="73"/>
      <c r="PSI73" s="73"/>
      <c r="PSJ73" s="73"/>
      <c r="PSK73" s="73"/>
      <c r="PSL73" s="73"/>
      <c r="PSM73" s="73"/>
      <c r="PSN73" s="73"/>
      <c r="PSO73" s="73"/>
      <c r="PSP73" s="73"/>
      <c r="PSQ73" s="73"/>
      <c r="PSR73" s="73"/>
      <c r="PSS73" s="73"/>
      <c r="PST73" s="73"/>
      <c r="PSU73" s="73"/>
      <c r="PSV73" s="73"/>
      <c r="PSW73" s="73"/>
      <c r="PSX73" s="73"/>
      <c r="PSY73" s="73"/>
      <c r="PSZ73" s="73"/>
      <c r="PTA73" s="73"/>
      <c r="PTB73" s="73"/>
      <c r="PTC73" s="73"/>
      <c r="PTD73" s="73"/>
      <c r="PTE73" s="73"/>
      <c r="PTF73" s="73"/>
      <c r="PTG73" s="73"/>
      <c r="PTH73" s="73"/>
      <c r="PTI73" s="73"/>
      <c r="PTJ73" s="73"/>
      <c r="PTK73" s="73"/>
      <c r="PTL73" s="73"/>
      <c r="PTM73" s="73"/>
      <c r="PTN73" s="73"/>
      <c r="PTO73" s="73"/>
      <c r="PTP73" s="73"/>
      <c r="PTQ73" s="73"/>
      <c r="PTR73" s="73"/>
      <c r="PTS73" s="73"/>
      <c r="PTT73" s="73"/>
      <c r="PTU73" s="73"/>
      <c r="PTV73" s="73"/>
      <c r="PTW73" s="73"/>
      <c r="PTX73" s="73"/>
      <c r="PTY73" s="73"/>
      <c r="PTZ73" s="73"/>
      <c r="PUA73" s="73"/>
      <c r="PUB73" s="73"/>
      <c r="PUC73" s="73"/>
      <c r="PUD73" s="73"/>
      <c r="PUE73" s="73"/>
      <c r="PUF73" s="73"/>
      <c r="PUG73" s="73"/>
      <c r="PUH73" s="73"/>
      <c r="PUI73" s="73"/>
      <c r="PUJ73" s="73"/>
      <c r="PUK73" s="73"/>
      <c r="PUL73" s="73"/>
      <c r="PUM73" s="73"/>
      <c r="PUN73" s="73"/>
      <c r="PUO73" s="73"/>
      <c r="PUP73" s="73"/>
      <c r="PUQ73" s="73"/>
      <c r="PUR73" s="73"/>
      <c r="PUS73" s="73"/>
      <c r="PUT73" s="73"/>
      <c r="PUU73" s="73"/>
      <c r="PUV73" s="73"/>
      <c r="PUW73" s="73"/>
      <c r="PUX73" s="73"/>
      <c r="PUY73" s="73"/>
      <c r="PUZ73" s="73"/>
      <c r="PVA73" s="73"/>
      <c r="PVB73" s="73"/>
      <c r="PVC73" s="73"/>
      <c r="PVD73" s="73"/>
      <c r="PVE73" s="73"/>
      <c r="PVF73" s="73"/>
      <c r="PVG73" s="73"/>
      <c r="PVH73" s="73"/>
      <c r="PVI73" s="73"/>
      <c r="PVJ73" s="73"/>
      <c r="PVK73" s="73"/>
      <c r="PVL73" s="73"/>
      <c r="PVM73" s="73"/>
      <c r="PVN73" s="73"/>
      <c r="PVO73" s="73"/>
      <c r="PVP73" s="73"/>
      <c r="PVQ73" s="73"/>
      <c r="PVR73" s="73"/>
      <c r="PVS73" s="73"/>
      <c r="PVT73" s="73"/>
      <c r="PVU73" s="73"/>
      <c r="PVV73" s="73"/>
      <c r="PVW73" s="73"/>
      <c r="PVX73" s="73"/>
      <c r="PVY73" s="73"/>
      <c r="PVZ73" s="73"/>
      <c r="PWA73" s="73"/>
      <c r="PWB73" s="73"/>
      <c r="PWC73" s="73"/>
      <c r="PWD73" s="73"/>
      <c r="PWE73" s="73"/>
      <c r="PWF73" s="73"/>
      <c r="PWG73" s="73"/>
      <c r="PWH73" s="73"/>
      <c r="PWI73" s="73"/>
      <c r="PWJ73" s="73"/>
      <c r="PWK73" s="73"/>
      <c r="PWL73" s="73"/>
      <c r="PWM73" s="73"/>
      <c r="PWN73" s="73"/>
      <c r="PWO73" s="73"/>
      <c r="PWP73" s="73"/>
      <c r="PWQ73" s="73"/>
      <c r="PWR73" s="73"/>
      <c r="PWS73" s="73"/>
      <c r="PWT73" s="73"/>
      <c r="PWU73" s="73"/>
      <c r="PWV73" s="73"/>
      <c r="PWW73" s="73"/>
      <c r="PWX73" s="73"/>
      <c r="PWY73" s="73"/>
      <c r="PWZ73" s="73"/>
      <c r="PXA73" s="73"/>
      <c r="PXB73" s="73"/>
      <c r="PXC73" s="73"/>
      <c r="PXD73" s="73"/>
      <c r="PXE73" s="73"/>
      <c r="PXF73" s="73"/>
      <c r="PXG73" s="73"/>
      <c r="PXH73" s="73"/>
      <c r="PXI73" s="73"/>
      <c r="PXJ73" s="73"/>
      <c r="PXK73" s="73"/>
      <c r="PXL73" s="73"/>
      <c r="PXM73" s="73"/>
      <c r="PXN73" s="73"/>
      <c r="PXO73" s="73"/>
      <c r="PXP73" s="73"/>
      <c r="PXQ73" s="73"/>
      <c r="PXR73" s="73"/>
      <c r="PXS73" s="73"/>
      <c r="PXT73" s="73"/>
      <c r="PXU73" s="73"/>
      <c r="PXV73" s="73"/>
      <c r="PXW73" s="73"/>
      <c r="PXX73" s="73"/>
      <c r="PXY73" s="73"/>
      <c r="PXZ73" s="73"/>
      <c r="PYA73" s="73"/>
      <c r="PYB73" s="73"/>
      <c r="PYC73" s="73"/>
      <c r="PYD73" s="73"/>
      <c r="PYE73" s="73"/>
      <c r="PYF73" s="73"/>
      <c r="PYG73" s="73"/>
      <c r="PYH73" s="73"/>
      <c r="PYI73" s="73"/>
      <c r="PYJ73" s="73"/>
      <c r="PYK73" s="73"/>
      <c r="PYL73" s="73"/>
      <c r="PYM73" s="73"/>
      <c r="PYN73" s="73"/>
      <c r="PYO73" s="73"/>
      <c r="PYP73" s="73"/>
      <c r="PYQ73" s="73"/>
      <c r="PYR73" s="73"/>
      <c r="PYS73" s="73"/>
      <c r="PYT73" s="73"/>
      <c r="PYU73" s="73"/>
      <c r="PYV73" s="73"/>
      <c r="PYW73" s="73"/>
      <c r="PYX73" s="73"/>
      <c r="PYY73" s="73"/>
      <c r="PYZ73" s="73"/>
      <c r="PZA73" s="73"/>
      <c r="PZB73" s="73"/>
      <c r="PZC73" s="73"/>
      <c r="PZD73" s="73"/>
      <c r="PZE73" s="73"/>
      <c r="PZF73" s="73"/>
      <c r="PZG73" s="73"/>
      <c r="PZH73" s="73"/>
      <c r="PZI73" s="73"/>
      <c r="PZJ73" s="73"/>
      <c r="PZK73" s="73"/>
      <c r="PZL73" s="73"/>
      <c r="PZM73" s="73"/>
      <c r="PZN73" s="73"/>
      <c r="PZO73" s="73"/>
      <c r="PZP73" s="73"/>
      <c r="PZQ73" s="73"/>
      <c r="PZR73" s="73"/>
      <c r="PZS73" s="73"/>
      <c r="PZT73" s="73"/>
      <c r="PZU73" s="73"/>
      <c r="PZV73" s="73"/>
      <c r="PZW73" s="73"/>
      <c r="PZX73" s="73"/>
      <c r="PZY73" s="73"/>
      <c r="PZZ73" s="73"/>
      <c r="QAA73" s="73"/>
      <c r="QAB73" s="73"/>
      <c r="QAC73" s="73"/>
      <c r="QAD73" s="73"/>
      <c r="QAE73" s="73"/>
      <c r="QAF73" s="73"/>
      <c r="QAG73" s="73"/>
      <c r="QAH73" s="73"/>
      <c r="QAI73" s="73"/>
      <c r="QAJ73" s="73"/>
      <c r="QAK73" s="73"/>
      <c r="QAL73" s="73"/>
      <c r="QAM73" s="73"/>
      <c r="QAN73" s="73"/>
      <c r="QAO73" s="73"/>
      <c r="QAP73" s="73"/>
      <c r="QAQ73" s="73"/>
      <c r="QAR73" s="73"/>
      <c r="QAS73" s="73"/>
      <c r="QAT73" s="73"/>
      <c r="QAU73" s="73"/>
      <c r="QAV73" s="73"/>
      <c r="QAW73" s="73"/>
      <c r="QAX73" s="73"/>
      <c r="QAY73" s="73"/>
      <c r="QAZ73" s="73"/>
      <c r="QBA73" s="73"/>
      <c r="QBB73" s="73"/>
      <c r="QBC73" s="73"/>
      <c r="QBD73" s="73"/>
      <c r="QBE73" s="73"/>
      <c r="QBF73" s="73"/>
      <c r="QBG73" s="73"/>
      <c r="QBH73" s="73"/>
      <c r="QBI73" s="73"/>
      <c r="QBJ73" s="73"/>
      <c r="QBK73" s="73"/>
      <c r="QBL73" s="73"/>
      <c r="QBM73" s="73"/>
      <c r="QBN73" s="73"/>
      <c r="QBO73" s="73"/>
      <c r="QBP73" s="73"/>
      <c r="QBQ73" s="73"/>
      <c r="QBR73" s="73"/>
      <c r="QBS73" s="73"/>
      <c r="QBT73" s="73"/>
      <c r="QBU73" s="73"/>
      <c r="QBV73" s="73"/>
      <c r="QBW73" s="73"/>
      <c r="QBX73" s="73"/>
      <c r="QBY73" s="73"/>
      <c r="QBZ73" s="73"/>
      <c r="QCA73" s="73"/>
      <c r="QCB73" s="73"/>
      <c r="QCC73" s="73"/>
      <c r="QCD73" s="73"/>
      <c r="QCE73" s="73"/>
      <c r="QCF73" s="73"/>
      <c r="QCG73" s="73"/>
      <c r="QCH73" s="73"/>
      <c r="QCI73" s="73"/>
      <c r="QCJ73" s="73"/>
      <c r="QCK73" s="73"/>
      <c r="QCL73" s="73"/>
      <c r="QCM73" s="73"/>
      <c r="QCN73" s="73"/>
      <c r="QCO73" s="73"/>
      <c r="QCP73" s="73"/>
      <c r="QCQ73" s="73"/>
      <c r="QCR73" s="73"/>
      <c r="QCS73" s="73"/>
      <c r="QCT73" s="73"/>
      <c r="QCU73" s="73"/>
      <c r="QCV73" s="73"/>
      <c r="QCW73" s="73"/>
      <c r="QCX73" s="73"/>
      <c r="QCY73" s="73"/>
      <c r="QCZ73" s="73"/>
      <c r="QDA73" s="73"/>
      <c r="QDB73" s="73"/>
      <c r="QDC73" s="73"/>
      <c r="QDD73" s="73"/>
      <c r="QDE73" s="73"/>
      <c r="QDF73" s="73"/>
      <c r="QDG73" s="73"/>
      <c r="QDH73" s="73"/>
      <c r="QDI73" s="73"/>
      <c r="QDJ73" s="73"/>
      <c r="QDK73" s="73"/>
      <c r="QDL73" s="73"/>
      <c r="QDM73" s="73"/>
      <c r="QDN73" s="73"/>
      <c r="QDO73" s="73"/>
      <c r="QDP73" s="73"/>
      <c r="QDQ73" s="73"/>
      <c r="QDR73" s="73"/>
      <c r="QDS73" s="73"/>
      <c r="QDT73" s="73"/>
      <c r="QDU73" s="73"/>
      <c r="QDV73" s="73"/>
      <c r="QDW73" s="73"/>
      <c r="QDX73" s="73"/>
      <c r="QDY73" s="73"/>
      <c r="QDZ73" s="73"/>
      <c r="QEA73" s="73"/>
      <c r="QEB73" s="73"/>
      <c r="QEC73" s="73"/>
      <c r="QED73" s="73"/>
      <c r="QEE73" s="73"/>
      <c r="QEF73" s="73"/>
      <c r="QEG73" s="73"/>
      <c r="QEH73" s="73"/>
      <c r="QEI73" s="73"/>
      <c r="QEJ73" s="73"/>
      <c r="QEK73" s="73"/>
      <c r="QEL73" s="73"/>
      <c r="QEM73" s="73"/>
      <c r="QEN73" s="73"/>
      <c r="QEO73" s="73"/>
      <c r="QEP73" s="73"/>
      <c r="QEQ73" s="73"/>
      <c r="QER73" s="73"/>
      <c r="QES73" s="73"/>
      <c r="QET73" s="73"/>
      <c r="QEU73" s="73"/>
      <c r="QEV73" s="73"/>
      <c r="QEW73" s="73"/>
      <c r="QEX73" s="73"/>
      <c r="QEY73" s="73"/>
      <c r="QEZ73" s="73"/>
      <c r="QFA73" s="73"/>
      <c r="QFB73" s="73"/>
      <c r="QFC73" s="73"/>
      <c r="QFD73" s="73"/>
      <c r="QFE73" s="73"/>
      <c r="QFF73" s="73"/>
      <c r="QFG73" s="73"/>
      <c r="QFH73" s="73"/>
      <c r="QFI73" s="73"/>
      <c r="QFJ73" s="73"/>
      <c r="QFK73" s="73"/>
      <c r="QFL73" s="73"/>
      <c r="QFM73" s="73"/>
      <c r="QFN73" s="73"/>
      <c r="QFO73" s="73"/>
      <c r="QFP73" s="73"/>
      <c r="QFQ73" s="73"/>
      <c r="QFR73" s="73"/>
      <c r="QFS73" s="73"/>
      <c r="QFT73" s="73"/>
      <c r="QFU73" s="73"/>
      <c r="QFV73" s="73"/>
      <c r="QFW73" s="73"/>
      <c r="QFX73" s="73"/>
      <c r="QFY73" s="73"/>
      <c r="QFZ73" s="73"/>
      <c r="QGA73" s="73"/>
      <c r="QGB73" s="73"/>
      <c r="QGC73" s="73"/>
      <c r="QGD73" s="73"/>
      <c r="QGE73" s="73"/>
      <c r="QGF73" s="73"/>
      <c r="QGG73" s="73"/>
      <c r="QGH73" s="73"/>
      <c r="QGI73" s="73"/>
      <c r="QGJ73" s="73"/>
      <c r="QGK73" s="73"/>
      <c r="QGL73" s="73"/>
      <c r="QGM73" s="73"/>
      <c r="QGN73" s="73"/>
      <c r="QGO73" s="73"/>
      <c r="QGP73" s="73"/>
      <c r="QGQ73" s="73"/>
      <c r="QGR73" s="73"/>
      <c r="QGS73" s="73"/>
      <c r="QGT73" s="73"/>
      <c r="QGU73" s="73"/>
      <c r="QGV73" s="73"/>
      <c r="QGW73" s="73"/>
      <c r="QGX73" s="73"/>
      <c r="QGY73" s="73"/>
      <c r="QGZ73" s="73"/>
      <c r="QHA73" s="73"/>
      <c r="QHB73" s="73"/>
      <c r="QHC73" s="73"/>
      <c r="QHD73" s="73"/>
      <c r="QHE73" s="73"/>
      <c r="QHF73" s="73"/>
      <c r="QHG73" s="73"/>
      <c r="QHH73" s="73"/>
      <c r="QHI73" s="73"/>
      <c r="QHJ73" s="73"/>
      <c r="QHK73" s="73"/>
      <c r="QHL73" s="73"/>
      <c r="QHM73" s="73"/>
      <c r="QHN73" s="73"/>
      <c r="QHO73" s="73"/>
      <c r="QHP73" s="73"/>
      <c r="QHQ73" s="73"/>
      <c r="QHR73" s="73"/>
      <c r="QHS73" s="73"/>
      <c r="QHT73" s="73"/>
      <c r="QHU73" s="73"/>
      <c r="QHV73" s="73"/>
      <c r="QHW73" s="73"/>
      <c r="QHX73" s="73"/>
      <c r="QHY73" s="73"/>
      <c r="QHZ73" s="73"/>
      <c r="QIA73" s="73"/>
      <c r="QIB73" s="73"/>
      <c r="QIC73" s="73"/>
      <c r="QID73" s="73"/>
      <c r="QIE73" s="73"/>
      <c r="QIF73" s="73"/>
      <c r="QIG73" s="73"/>
      <c r="QIH73" s="73"/>
      <c r="QII73" s="73"/>
      <c r="QIJ73" s="73"/>
      <c r="QIK73" s="73"/>
      <c r="QIL73" s="73"/>
      <c r="QIM73" s="73"/>
      <c r="QIN73" s="73"/>
      <c r="QIO73" s="73"/>
      <c r="QIP73" s="73"/>
      <c r="QIQ73" s="73"/>
      <c r="QIR73" s="73"/>
      <c r="QIS73" s="73"/>
      <c r="QIT73" s="73"/>
      <c r="QIU73" s="73"/>
      <c r="QIV73" s="73"/>
      <c r="QIW73" s="73"/>
      <c r="QIX73" s="73"/>
      <c r="QIY73" s="73"/>
      <c r="QIZ73" s="73"/>
      <c r="QJA73" s="73"/>
      <c r="QJB73" s="73"/>
      <c r="QJC73" s="73"/>
      <c r="QJD73" s="73"/>
      <c r="QJE73" s="73"/>
      <c r="QJF73" s="73"/>
      <c r="QJG73" s="73"/>
      <c r="QJH73" s="73"/>
      <c r="QJI73" s="73"/>
      <c r="QJJ73" s="73"/>
      <c r="QJK73" s="73"/>
      <c r="QJL73" s="73"/>
      <c r="QJM73" s="73"/>
      <c r="QJN73" s="73"/>
      <c r="QJO73" s="73"/>
      <c r="QJP73" s="73"/>
      <c r="QJQ73" s="73"/>
      <c r="QJR73" s="73"/>
      <c r="QJS73" s="73"/>
      <c r="QJT73" s="73"/>
      <c r="QJU73" s="73"/>
      <c r="QJV73" s="73"/>
      <c r="QJW73" s="73"/>
      <c r="QJX73" s="73"/>
      <c r="QJY73" s="73"/>
      <c r="QJZ73" s="73"/>
      <c r="QKA73" s="73"/>
      <c r="QKB73" s="73"/>
      <c r="QKC73" s="73"/>
      <c r="QKD73" s="73"/>
      <c r="QKE73" s="73"/>
      <c r="QKF73" s="73"/>
      <c r="QKG73" s="73"/>
      <c r="QKH73" s="73"/>
      <c r="QKI73" s="73"/>
      <c r="QKJ73" s="73"/>
      <c r="QKK73" s="73"/>
      <c r="QKL73" s="73"/>
      <c r="QKM73" s="73"/>
      <c r="QKN73" s="73"/>
      <c r="QKO73" s="73"/>
      <c r="QKP73" s="73"/>
      <c r="QKQ73" s="73"/>
      <c r="QKR73" s="73"/>
      <c r="QKS73" s="73"/>
      <c r="QKT73" s="73"/>
      <c r="QKU73" s="73"/>
      <c r="QKV73" s="73"/>
      <c r="QKW73" s="73"/>
      <c r="QKX73" s="73"/>
      <c r="QKY73" s="73"/>
      <c r="QKZ73" s="73"/>
      <c r="QLA73" s="73"/>
      <c r="QLB73" s="73"/>
      <c r="QLC73" s="73"/>
      <c r="QLD73" s="73"/>
      <c r="QLE73" s="73"/>
      <c r="QLF73" s="73"/>
      <c r="QLG73" s="73"/>
      <c r="QLH73" s="73"/>
      <c r="QLI73" s="73"/>
      <c r="QLJ73" s="73"/>
      <c r="QLK73" s="73"/>
      <c r="QLL73" s="73"/>
      <c r="QLM73" s="73"/>
      <c r="QLN73" s="73"/>
      <c r="QLO73" s="73"/>
      <c r="QLP73" s="73"/>
      <c r="QLQ73" s="73"/>
      <c r="QLR73" s="73"/>
      <c r="QLS73" s="73"/>
      <c r="QLT73" s="73"/>
      <c r="QLU73" s="73"/>
      <c r="QLV73" s="73"/>
      <c r="QLW73" s="73"/>
      <c r="QLX73" s="73"/>
      <c r="QLY73" s="73"/>
      <c r="QLZ73" s="73"/>
      <c r="QMA73" s="73"/>
      <c r="QMB73" s="73"/>
      <c r="QMC73" s="73"/>
      <c r="QMD73" s="73"/>
      <c r="QME73" s="73"/>
      <c r="QMF73" s="73"/>
      <c r="QMG73" s="73"/>
      <c r="QMH73" s="73"/>
      <c r="QMI73" s="73"/>
      <c r="QMJ73" s="73"/>
      <c r="QMK73" s="73"/>
      <c r="QML73" s="73"/>
      <c r="QMM73" s="73"/>
      <c r="QMN73" s="73"/>
      <c r="QMO73" s="73"/>
      <c r="QMP73" s="73"/>
      <c r="QMQ73" s="73"/>
      <c r="QMR73" s="73"/>
      <c r="QMS73" s="73"/>
      <c r="QMT73" s="73"/>
      <c r="QMU73" s="73"/>
      <c r="QMV73" s="73"/>
      <c r="QMW73" s="73"/>
      <c r="QMX73" s="73"/>
      <c r="QMY73" s="73"/>
      <c r="QMZ73" s="73"/>
      <c r="QNA73" s="73"/>
      <c r="QNB73" s="73"/>
      <c r="QNC73" s="73"/>
      <c r="QND73" s="73"/>
      <c r="QNE73" s="73"/>
      <c r="QNF73" s="73"/>
      <c r="QNG73" s="73"/>
      <c r="QNH73" s="73"/>
      <c r="QNI73" s="73"/>
      <c r="QNJ73" s="73"/>
      <c r="QNK73" s="73"/>
      <c r="QNL73" s="73"/>
      <c r="QNM73" s="73"/>
      <c r="QNN73" s="73"/>
      <c r="QNO73" s="73"/>
      <c r="QNP73" s="73"/>
      <c r="QNQ73" s="73"/>
      <c r="QNR73" s="73"/>
      <c r="QNS73" s="73"/>
      <c r="QNT73" s="73"/>
      <c r="QNU73" s="73"/>
      <c r="QNV73" s="73"/>
      <c r="QNW73" s="73"/>
      <c r="QNX73" s="73"/>
      <c r="QNY73" s="73"/>
      <c r="QNZ73" s="73"/>
      <c r="QOA73" s="73"/>
      <c r="QOB73" s="73"/>
      <c r="QOC73" s="73"/>
      <c r="QOD73" s="73"/>
      <c r="QOE73" s="73"/>
      <c r="QOF73" s="73"/>
      <c r="QOG73" s="73"/>
      <c r="QOH73" s="73"/>
      <c r="QOI73" s="73"/>
      <c r="QOJ73" s="73"/>
      <c r="QOK73" s="73"/>
      <c r="QOL73" s="73"/>
      <c r="QOM73" s="73"/>
      <c r="QON73" s="73"/>
      <c r="QOO73" s="73"/>
      <c r="QOP73" s="73"/>
      <c r="QOQ73" s="73"/>
      <c r="QOR73" s="73"/>
      <c r="QOS73" s="73"/>
      <c r="QOT73" s="73"/>
      <c r="QOU73" s="73"/>
      <c r="QOV73" s="73"/>
      <c r="QOW73" s="73"/>
      <c r="QOX73" s="73"/>
      <c r="QOY73" s="73"/>
      <c r="QOZ73" s="73"/>
      <c r="QPA73" s="73"/>
      <c r="QPB73" s="73"/>
      <c r="QPC73" s="73"/>
      <c r="QPD73" s="73"/>
      <c r="QPE73" s="73"/>
      <c r="QPF73" s="73"/>
      <c r="QPG73" s="73"/>
      <c r="QPH73" s="73"/>
      <c r="QPI73" s="73"/>
      <c r="QPJ73" s="73"/>
      <c r="QPK73" s="73"/>
      <c r="QPL73" s="73"/>
      <c r="QPM73" s="73"/>
      <c r="QPN73" s="73"/>
      <c r="QPO73" s="73"/>
      <c r="QPP73" s="73"/>
      <c r="QPQ73" s="73"/>
      <c r="QPR73" s="73"/>
      <c r="QPS73" s="73"/>
      <c r="QPT73" s="73"/>
      <c r="QPU73" s="73"/>
      <c r="QPV73" s="73"/>
      <c r="QPW73" s="73"/>
      <c r="QPX73" s="73"/>
      <c r="QPY73" s="73"/>
      <c r="QPZ73" s="73"/>
      <c r="QQA73" s="73"/>
      <c r="QQB73" s="73"/>
      <c r="QQC73" s="73"/>
      <c r="QQD73" s="73"/>
      <c r="QQE73" s="73"/>
      <c r="QQF73" s="73"/>
      <c r="QQG73" s="73"/>
      <c r="QQH73" s="73"/>
      <c r="QQI73" s="73"/>
      <c r="QQJ73" s="73"/>
      <c r="QQK73" s="73"/>
      <c r="QQL73" s="73"/>
      <c r="QQM73" s="73"/>
      <c r="QQN73" s="73"/>
      <c r="QQO73" s="73"/>
      <c r="QQP73" s="73"/>
      <c r="QQQ73" s="73"/>
      <c r="QQR73" s="73"/>
      <c r="QQS73" s="73"/>
      <c r="QQT73" s="73"/>
      <c r="QQU73" s="73"/>
      <c r="QQV73" s="73"/>
      <c r="QQW73" s="73"/>
      <c r="QQX73" s="73"/>
      <c r="QQY73" s="73"/>
      <c r="QQZ73" s="73"/>
      <c r="QRA73" s="73"/>
      <c r="QRB73" s="73"/>
      <c r="QRC73" s="73"/>
      <c r="QRD73" s="73"/>
      <c r="QRE73" s="73"/>
      <c r="QRF73" s="73"/>
      <c r="QRG73" s="73"/>
      <c r="QRH73" s="73"/>
      <c r="QRI73" s="73"/>
      <c r="QRJ73" s="73"/>
      <c r="QRK73" s="73"/>
      <c r="QRL73" s="73"/>
      <c r="QRM73" s="73"/>
      <c r="QRN73" s="73"/>
      <c r="QRO73" s="73"/>
      <c r="QRP73" s="73"/>
      <c r="QRQ73" s="73"/>
      <c r="QRR73" s="73"/>
      <c r="QRS73" s="73"/>
      <c r="QRT73" s="73"/>
      <c r="QRU73" s="73"/>
      <c r="QRV73" s="73"/>
      <c r="QRW73" s="73"/>
      <c r="QRX73" s="73"/>
      <c r="QRY73" s="73"/>
      <c r="QRZ73" s="73"/>
      <c r="QSA73" s="73"/>
      <c r="QSB73" s="73"/>
      <c r="QSC73" s="73"/>
      <c r="QSD73" s="73"/>
      <c r="QSE73" s="73"/>
      <c r="QSF73" s="73"/>
      <c r="QSG73" s="73"/>
      <c r="QSH73" s="73"/>
      <c r="QSI73" s="73"/>
      <c r="QSJ73" s="73"/>
      <c r="QSK73" s="73"/>
      <c r="QSL73" s="73"/>
      <c r="QSM73" s="73"/>
      <c r="QSN73" s="73"/>
      <c r="QSO73" s="73"/>
      <c r="QSP73" s="73"/>
      <c r="QSQ73" s="73"/>
      <c r="QSR73" s="73"/>
      <c r="QSS73" s="73"/>
      <c r="QST73" s="73"/>
      <c r="QSU73" s="73"/>
      <c r="QSV73" s="73"/>
      <c r="QSW73" s="73"/>
      <c r="QSX73" s="73"/>
      <c r="QSY73" s="73"/>
      <c r="QSZ73" s="73"/>
      <c r="QTA73" s="73"/>
      <c r="QTB73" s="73"/>
      <c r="QTC73" s="73"/>
      <c r="QTD73" s="73"/>
      <c r="QTE73" s="73"/>
      <c r="QTF73" s="73"/>
      <c r="QTG73" s="73"/>
      <c r="QTH73" s="73"/>
      <c r="QTI73" s="73"/>
      <c r="QTJ73" s="73"/>
      <c r="QTK73" s="73"/>
      <c r="QTL73" s="73"/>
      <c r="QTM73" s="73"/>
      <c r="QTN73" s="73"/>
      <c r="QTO73" s="73"/>
      <c r="QTP73" s="73"/>
      <c r="QTQ73" s="73"/>
      <c r="QTR73" s="73"/>
      <c r="QTS73" s="73"/>
      <c r="QTT73" s="73"/>
      <c r="QTU73" s="73"/>
      <c r="QTV73" s="73"/>
      <c r="QTW73" s="73"/>
      <c r="QTX73" s="73"/>
      <c r="QTY73" s="73"/>
      <c r="QTZ73" s="73"/>
      <c r="QUA73" s="73"/>
      <c r="QUB73" s="73"/>
      <c r="QUC73" s="73"/>
      <c r="QUD73" s="73"/>
      <c r="QUE73" s="73"/>
      <c r="QUF73" s="73"/>
      <c r="QUG73" s="73"/>
      <c r="QUH73" s="73"/>
      <c r="QUI73" s="73"/>
      <c r="QUJ73" s="73"/>
      <c r="QUK73" s="73"/>
      <c r="QUL73" s="73"/>
      <c r="QUM73" s="73"/>
      <c r="QUN73" s="73"/>
      <c r="QUO73" s="73"/>
      <c r="QUP73" s="73"/>
      <c r="QUQ73" s="73"/>
      <c r="QUR73" s="73"/>
      <c r="QUS73" s="73"/>
      <c r="QUT73" s="73"/>
      <c r="QUU73" s="73"/>
      <c r="QUV73" s="73"/>
      <c r="QUW73" s="73"/>
      <c r="QUX73" s="73"/>
      <c r="QUY73" s="73"/>
      <c r="QUZ73" s="73"/>
      <c r="QVA73" s="73"/>
      <c r="QVB73" s="73"/>
      <c r="QVC73" s="73"/>
      <c r="QVD73" s="73"/>
      <c r="QVE73" s="73"/>
      <c r="QVF73" s="73"/>
      <c r="QVG73" s="73"/>
      <c r="QVH73" s="73"/>
      <c r="QVI73" s="73"/>
      <c r="QVJ73" s="73"/>
      <c r="QVK73" s="73"/>
      <c r="QVL73" s="73"/>
      <c r="QVM73" s="73"/>
      <c r="QVN73" s="73"/>
      <c r="QVO73" s="73"/>
      <c r="QVP73" s="73"/>
      <c r="QVQ73" s="73"/>
      <c r="QVR73" s="73"/>
      <c r="QVS73" s="73"/>
      <c r="QVT73" s="73"/>
      <c r="QVU73" s="73"/>
      <c r="QVV73" s="73"/>
      <c r="QVW73" s="73"/>
      <c r="QVX73" s="73"/>
      <c r="QVY73" s="73"/>
      <c r="QVZ73" s="73"/>
      <c r="QWA73" s="73"/>
      <c r="QWB73" s="73"/>
      <c r="QWC73" s="73"/>
      <c r="QWD73" s="73"/>
      <c r="QWE73" s="73"/>
      <c r="QWF73" s="73"/>
      <c r="QWG73" s="73"/>
      <c r="QWH73" s="73"/>
      <c r="QWI73" s="73"/>
      <c r="QWJ73" s="73"/>
      <c r="QWK73" s="73"/>
      <c r="QWL73" s="73"/>
      <c r="QWM73" s="73"/>
      <c r="QWN73" s="73"/>
      <c r="QWO73" s="73"/>
      <c r="QWP73" s="73"/>
      <c r="QWQ73" s="73"/>
      <c r="QWR73" s="73"/>
      <c r="QWS73" s="73"/>
      <c r="QWT73" s="73"/>
      <c r="QWU73" s="73"/>
      <c r="QWV73" s="73"/>
      <c r="QWW73" s="73"/>
      <c r="QWX73" s="73"/>
      <c r="QWY73" s="73"/>
      <c r="QWZ73" s="73"/>
      <c r="QXA73" s="73"/>
      <c r="QXB73" s="73"/>
      <c r="QXC73" s="73"/>
      <c r="QXD73" s="73"/>
      <c r="QXE73" s="73"/>
      <c r="QXF73" s="73"/>
      <c r="QXG73" s="73"/>
      <c r="QXH73" s="73"/>
      <c r="QXI73" s="73"/>
      <c r="QXJ73" s="73"/>
      <c r="QXK73" s="73"/>
      <c r="QXL73" s="73"/>
      <c r="QXM73" s="73"/>
      <c r="QXN73" s="73"/>
      <c r="QXO73" s="73"/>
      <c r="QXP73" s="73"/>
      <c r="QXQ73" s="73"/>
      <c r="QXR73" s="73"/>
      <c r="QXS73" s="73"/>
      <c r="QXT73" s="73"/>
      <c r="QXU73" s="73"/>
      <c r="QXV73" s="73"/>
      <c r="QXW73" s="73"/>
      <c r="QXX73" s="73"/>
      <c r="QXY73" s="73"/>
      <c r="QXZ73" s="73"/>
      <c r="QYA73" s="73"/>
      <c r="QYB73" s="73"/>
      <c r="QYC73" s="73"/>
      <c r="QYD73" s="73"/>
      <c r="QYE73" s="73"/>
      <c r="QYF73" s="73"/>
      <c r="QYG73" s="73"/>
      <c r="QYH73" s="73"/>
      <c r="QYI73" s="73"/>
      <c r="QYJ73" s="73"/>
      <c r="QYK73" s="73"/>
      <c r="QYL73" s="73"/>
      <c r="QYM73" s="73"/>
      <c r="QYN73" s="73"/>
      <c r="QYO73" s="73"/>
      <c r="QYP73" s="73"/>
      <c r="QYQ73" s="73"/>
      <c r="QYR73" s="73"/>
      <c r="QYS73" s="73"/>
      <c r="QYT73" s="73"/>
      <c r="QYU73" s="73"/>
      <c r="QYV73" s="73"/>
      <c r="QYW73" s="73"/>
      <c r="QYX73" s="73"/>
      <c r="QYY73" s="73"/>
      <c r="QYZ73" s="73"/>
      <c r="QZA73" s="73"/>
      <c r="QZB73" s="73"/>
      <c r="QZC73" s="73"/>
      <c r="QZD73" s="73"/>
      <c r="QZE73" s="73"/>
      <c r="QZF73" s="73"/>
      <c r="QZG73" s="73"/>
      <c r="QZH73" s="73"/>
      <c r="QZI73" s="73"/>
      <c r="QZJ73" s="73"/>
      <c r="QZK73" s="73"/>
      <c r="QZL73" s="73"/>
      <c r="QZM73" s="73"/>
      <c r="QZN73" s="73"/>
      <c r="QZO73" s="73"/>
      <c r="QZP73" s="73"/>
      <c r="QZQ73" s="73"/>
      <c r="QZR73" s="73"/>
      <c r="QZS73" s="73"/>
      <c r="QZT73" s="73"/>
      <c r="QZU73" s="73"/>
      <c r="QZV73" s="73"/>
      <c r="QZW73" s="73"/>
      <c r="QZX73" s="73"/>
      <c r="QZY73" s="73"/>
      <c r="QZZ73" s="73"/>
      <c r="RAA73" s="73"/>
      <c r="RAB73" s="73"/>
      <c r="RAC73" s="73"/>
      <c r="RAD73" s="73"/>
      <c r="RAE73" s="73"/>
      <c r="RAF73" s="73"/>
      <c r="RAG73" s="73"/>
      <c r="RAH73" s="73"/>
      <c r="RAI73" s="73"/>
      <c r="RAJ73" s="73"/>
      <c r="RAK73" s="73"/>
      <c r="RAL73" s="73"/>
      <c r="RAM73" s="73"/>
      <c r="RAN73" s="73"/>
      <c r="RAO73" s="73"/>
      <c r="RAP73" s="73"/>
      <c r="RAQ73" s="73"/>
      <c r="RAR73" s="73"/>
      <c r="RAS73" s="73"/>
      <c r="RAT73" s="73"/>
      <c r="RAU73" s="73"/>
      <c r="RAV73" s="73"/>
      <c r="RAW73" s="73"/>
      <c r="RAX73" s="73"/>
      <c r="RAY73" s="73"/>
      <c r="RAZ73" s="73"/>
      <c r="RBA73" s="73"/>
      <c r="RBB73" s="73"/>
      <c r="RBC73" s="73"/>
      <c r="RBD73" s="73"/>
      <c r="RBE73" s="73"/>
      <c r="RBF73" s="73"/>
      <c r="RBG73" s="73"/>
      <c r="RBH73" s="73"/>
      <c r="RBI73" s="73"/>
      <c r="RBJ73" s="73"/>
      <c r="RBK73" s="73"/>
      <c r="RBL73" s="73"/>
      <c r="RBM73" s="73"/>
      <c r="RBN73" s="73"/>
      <c r="RBO73" s="73"/>
      <c r="RBP73" s="73"/>
      <c r="RBQ73" s="73"/>
      <c r="RBR73" s="73"/>
      <c r="RBS73" s="73"/>
      <c r="RBT73" s="73"/>
      <c r="RBU73" s="73"/>
      <c r="RBV73" s="73"/>
      <c r="RBW73" s="73"/>
      <c r="RBX73" s="73"/>
      <c r="RBY73" s="73"/>
      <c r="RBZ73" s="73"/>
      <c r="RCA73" s="73"/>
      <c r="RCB73" s="73"/>
      <c r="RCC73" s="73"/>
      <c r="RCD73" s="73"/>
      <c r="RCE73" s="73"/>
      <c r="RCF73" s="73"/>
      <c r="RCG73" s="73"/>
      <c r="RCH73" s="73"/>
      <c r="RCI73" s="73"/>
      <c r="RCJ73" s="73"/>
      <c r="RCK73" s="73"/>
      <c r="RCL73" s="73"/>
      <c r="RCM73" s="73"/>
      <c r="RCN73" s="73"/>
      <c r="RCO73" s="73"/>
      <c r="RCP73" s="73"/>
      <c r="RCQ73" s="73"/>
      <c r="RCR73" s="73"/>
      <c r="RCS73" s="73"/>
      <c r="RCT73" s="73"/>
      <c r="RCU73" s="73"/>
      <c r="RCV73" s="73"/>
      <c r="RCW73" s="73"/>
      <c r="RCX73" s="73"/>
      <c r="RCY73" s="73"/>
      <c r="RCZ73" s="73"/>
      <c r="RDA73" s="73"/>
      <c r="RDB73" s="73"/>
      <c r="RDC73" s="73"/>
      <c r="RDD73" s="73"/>
      <c r="RDE73" s="73"/>
      <c r="RDF73" s="73"/>
      <c r="RDG73" s="73"/>
      <c r="RDH73" s="73"/>
      <c r="RDI73" s="73"/>
      <c r="RDJ73" s="73"/>
      <c r="RDK73" s="73"/>
      <c r="RDL73" s="73"/>
      <c r="RDM73" s="73"/>
      <c r="RDN73" s="73"/>
      <c r="RDO73" s="73"/>
      <c r="RDP73" s="73"/>
      <c r="RDQ73" s="73"/>
      <c r="RDR73" s="73"/>
      <c r="RDS73" s="73"/>
      <c r="RDT73" s="73"/>
      <c r="RDU73" s="73"/>
      <c r="RDV73" s="73"/>
      <c r="RDW73" s="73"/>
      <c r="RDX73" s="73"/>
      <c r="RDY73" s="73"/>
      <c r="RDZ73" s="73"/>
      <c r="REA73" s="73"/>
      <c r="REB73" s="73"/>
      <c r="REC73" s="73"/>
      <c r="RED73" s="73"/>
      <c r="REE73" s="73"/>
      <c r="REF73" s="73"/>
      <c r="REG73" s="73"/>
      <c r="REH73" s="73"/>
      <c r="REI73" s="73"/>
      <c r="REJ73" s="73"/>
      <c r="REK73" s="73"/>
      <c r="REL73" s="73"/>
      <c r="REM73" s="73"/>
      <c r="REN73" s="73"/>
      <c r="REO73" s="73"/>
      <c r="REP73" s="73"/>
      <c r="REQ73" s="73"/>
      <c r="RER73" s="73"/>
      <c r="RES73" s="73"/>
      <c r="RET73" s="73"/>
      <c r="REU73" s="73"/>
      <c r="REV73" s="73"/>
      <c r="REW73" s="73"/>
      <c r="REX73" s="73"/>
      <c r="REY73" s="73"/>
      <c r="REZ73" s="73"/>
      <c r="RFA73" s="73"/>
      <c r="RFB73" s="73"/>
      <c r="RFC73" s="73"/>
      <c r="RFD73" s="73"/>
      <c r="RFE73" s="73"/>
      <c r="RFF73" s="73"/>
      <c r="RFG73" s="73"/>
      <c r="RFH73" s="73"/>
      <c r="RFI73" s="73"/>
      <c r="RFJ73" s="73"/>
      <c r="RFK73" s="73"/>
      <c r="RFL73" s="73"/>
      <c r="RFM73" s="73"/>
      <c r="RFN73" s="73"/>
      <c r="RFO73" s="73"/>
      <c r="RFP73" s="73"/>
      <c r="RFQ73" s="73"/>
      <c r="RFR73" s="73"/>
      <c r="RFS73" s="73"/>
      <c r="RFT73" s="73"/>
      <c r="RFU73" s="73"/>
      <c r="RFV73" s="73"/>
      <c r="RFW73" s="73"/>
      <c r="RFX73" s="73"/>
      <c r="RFY73" s="73"/>
      <c r="RFZ73" s="73"/>
      <c r="RGA73" s="73"/>
      <c r="RGB73" s="73"/>
      <c r="RGC73" s="73"/>
      <c r="RGD73" s="73"/>
      <c r="RGE73" s="73"/>
      <c r="RGF73" s="73"/>
      <c r="RGG73" s="73"/>
      <c r="RGH73" s="73"/>
      <c r="RGI73" s="73"/>
      <c r="RGJ73" s="73"/>
      <c r="RGK73" s="73"/>
      <c r="RGL73" s="73"/>
      <c r="RGM73" s="73"/>
      <c r="RGN73" s="73"/>
      <c r="RGO73" s="73"/>
      <c r="RGP73" s="73"/>
      <c r="RGQ73" s="73"/>
      <c r="RGR73" s="73"/>
      <c r="RGS73" s="73"/>
      <c r="RGT73" s="73"/>
      <c r="RGU73" s="73"/>
      <c r="RGV73" s="73"/>
      <c r="RGW73" s="73"/>
      <c r="RGX73" s="73"/>
      <c r="RGY73" s="73"/>
      <c r="RGZ73" s="73"/>
      <c r="RHA73" s="73"/>
      <c r="RHB73" s="73"/>
      <c r="RHC73" s="73"/>
      <c r="RHD73" s="73"/>
      <c r="RHE73" s="73"/>
      <c r="RHF73" s="73"/>
      <c r="RHG73" s="73"/>
      <c r="RHH73" s="73"/>
      <c r="RHI73" s="73"/>
      <c r="RHJ73" s="73"/>
      <c r="RHK73" s="73"/>
      <c r="RHL73" s="73"/>
      <c r="RHM73" s="73"/>
      <c r="RHN73" s="73"/>
      <c r="RHO73" s="73"/>
      <c r="RHP73" s="73"/>
      <c r="RHQ73" s="73"/>
      <c r="RHR73" s="73"/>
      <c r="RHS73" s="73"/>
      <c r="RHT73" s="73"/>
      <c r="RHU73" s="73"/>
      <c r="RHV73" s="73"/>
      <c r="RHW73" s="73"/>
      <c r="RHX73" s="73"/>
      <c r="RHY73" s="73"/>
      <c r="RHZ73" s="73"/>
      <c r="RIA73" s="73"/>
      <c r="RIB73" s="73"/>
      <c r="RIC73" s="73"/>
      <c r="RID73" s="73"/>
      <c r="RIE73" s="73"/>
      <c r="RIF73" s="73"/>
      <c r="RIG73" s="73"/>
      <c r="RIH73" s="73"/>
      <c r="RII73" s="73"/>
      <c r="RIJ73" s="73"/>
      <c r="RIK73" s="73"/>
      <c r="RIL73" s="73"/>
      <c r="RIM73" s="73"/>
      <c r="RIN73" s="73"/>
      <c r="RIO73" s="73"/>
      <c r="RIP73" s="73"/>
      <c r="RIQ73" s="73"/>
      <c r="RIR73" s="73"/>
      <c r="RIS73" s="73"/>
      <c r="RIT73" s="73"/>
      <c r="RIU73" s="73"/>
      <c r="RIV73" s="73"/>
      <c r="RIW73" s="73"/>
      <c r="RIX73" s="73"/>
      <c r="RIY73" s="73"/>
      <c r="RIZ73" s="73"/>
      <c r="RJA73" s="73"/>
      <c r="RJB73" s="73"/>
      <c r="RJC73" s="73"/>
      <c r="RJD73" s="73"/>
      <c r="RJE73" s="73"/>
      <c r="RJF73" s="73"/>
      <c r="RJG73" s="73"/>
      <c r="RJH73" s="73"/>
      <c r="RJI73" s="73"/>
      <c r="RJJ73" s="73"/>
      <c r="RJK73" s="73"/>
      <c r="RJL73" s="73"/>
      <c r="RJM73" s="73"/>
      <c r="RJN73" s="73"/>
      <c r="RJO73" s="73"/>
      <c r="RJP73" s="73"/>
      <c r="RJQ73" s="73"/>
      <c r="RJR73" s="73"/>
      <c r="RJS73" s="73"/>
      <c r="RJT73" s="73"/>
      <c r="RJU73" s="73"/>
      <c r="RJV73" s="73"/>
      <c r="RJW73" s="73"/>
      <c r="RJX73" s="73"/>
      <c r="RJY73" s="73"/>
      <c r="RJZ73" s="73"/>
      <c r="RKA73" s="73"/>
      <c r="RKB73" s="73"/>
      <c r="RKC73" s="73"/>
      <c r="RKD73" s="73"/>
      <c r="RKE73" s="73"/>
      <c r="RKF73" s="73"/>
      <c r="RKG73" s="73"/>
      <c r="RKH73" s="73"/>
      <c r="RKI73" s="73"/>
      <c r="RKJ73" s="73"/>
      <c r="RKK73" s="73"/>
      <c r="RKL73" s="73"/>
      <c r="RKM73" s="73"/>
      <c r="RKN73" s="73"/>
      <c r="RKO73" s="73"/>
      <c r="RKP73" s="73"/>
      <c r="RKQ73" s="73"/>
      <c r="RKR73" s="73"/>
      <c r="RKS73" s="73"/>
      <c r="RKT73" s="73"/>
      <c r="RKU73" s="73"/>
      <c r="RKV73" s="73"/>
      <c r="RKW73" s="73"/>
      <c r="RKX73" s="73"/>
      <c r="RKY73" s="73"/>
      <c r="RKZ73" s="73"/>
      <c r="RLA73" s="73"/>
      <c r="RLB73" s="73"/>
      <c r="RLC73" s="73"/>
      <c r="RLD73" s="73"/>
      <c r="RLE73" s="73"/>
      <c r="RLF73" s="73"/>
      <c r="RLG73" s="73"/>
      <c r="RLH73" s="73"/>
      <c r="RLI73" s="73"/>
      <c r="RLJ73" s="73"/>
      <c r="RLK73" s="73"/>
      <c r="RLL73" s="73"/>
      <c r="RLM73" s="73"/>
      <c r="RLN73" s="73"/>
      <c r="RLO73" s="73"/>
      <c r="RLP73" s="73"/>
      <c r="RLQ73" s="73"/>
      <c r="RLR73" s="73"/>
      <c r="RLS73" s="73"/>
      <c r="RLT73" s="73"/>
      <c r="RLU73" s="73"/>
      <c r="RLV73" s="73"/>
      <c r="RLW73" s="73"/>
      <c r="RLX73" s="73"/>
      <c r="RLY73" s="73"/>
      <c r="RLZ73" s="73"/>
      <c r="RMA73" s="73"/>
      <c r="RMB73" s="73"/>
      <c r="RMC73" s="73"/>
      <c r="RMD73" s="73"/>
      <c r="RME73" s="73"/>
      <c r="RMF73" s="73"/>
      <c r="RMG73" s="73"/>
      <c r="RMH73" s="73"/>
      <c r="RMI73" s="73"/>
      <c r="RMJ73" s="73"/>
      <c r="RMK73" s="73"/>
      <c r="RML73" s="73"/>
      <c r="RMM73" s="73"/>
      <c r="RMN73" s="73"/>
      <c r="RMO73" s="73"/>
      <c r="RMP73" s="73"/>
      <c r="RMQ73" s="73"/>
      <c r="RMR73" s="73"/>
      <c r="RMS73" s="73"/>
      <c r="RMT73" s="73"/>
      <c r="RMU73" s="73"/>
      <c r="RMV73" s="73"/>
      <c r="RMW73" s="73"/>
      <c r="RMX73" s="73"/>
      <c r="RMY73" s="73"/>
      <c r="RMZ73" s="73"/>
      <c r="RNA73" s="73"/>
      <c r="RNB73" s="73"/>
      <c r="RNC73" s="73"/>
      <c r="RND73" s="73"/>
      <c r="RNE73" s="73"/>
      <c r="RNF73" s="73"/>
      <c r="RNG73" s="73"/>
      <c r="RNH73" s="73"/>
      <c r="RNI73" s="73"/>
      <c r="RNJ73" s="73"/>
      <c r="RNK73" s="73"/>
      <c r="RNL73" s="73"/>
      <c r="RNM73" s="73"/>
      <c r="RNN73" s="73"/>
      <c r="RNO73" s="73"/>
      <c r="RNP73" s="73"/>
      <c r="RNQ73" s="73"/>
      <c r="RNR73" s="73"/>
      <c r="RNS73" s="73"/>
      <c r="RNT73" s="73"/>
      <c r="RNU73" s="73"/>
      <c r="RNV73" s="73"/>
      <c r="RNW73" s="73"/>
      <c r="RNX73" s="73"/>
      <c r="RNY73" s="73"/>
      <c r="RNZ73" s="73"/>
      <c r="ROA73" s="73"/>
      <c r="ROB73" s="73"/>
      <c r="ROC73" s="73"/>
      <c r="ROD73" s="73"/>
      <c r="ROE73" s="73"/>
      <c r="ROF73" s="73"/>
      <c r="ROG73" s="73"/>
      <c r="ROH73" s="73"/>
      <c r="ROI73" s="73"/>
      <c r="ROJ73" s="73"/>
      <c r="ROK73" s="73"/>
      <c r="ROL73" s="73"/>
      <c r="ROM73" s="73"/>
      <c r="RON73" s="73"/>
      <c r="ROO73" s="73"/>
      <c r="ROP73" s="73"/>
      <c r="ROQ73" s="73"/>
      <c r="ROR73" s="73"/>
      <c r="ROS73" s="73"/>
      <c r="ROT73" s="73"/>
      <c r="ROU73" s="73"/>
      <c r="ROV73" s="73"/>
      <c r="ROW73" s="73"/>
      <c r="ROX73" s="73"/>
      <c r="ROY73" s="73"/>
      <c r="ROZ73" s="73"/>
      <c r="RPA73" s="73"/>
      <c r="RPB73" s="73"/>
      <c r="RPC73" s="73"/>
      <c r="RPD73" s="73"/>
      <c r="RPE73" s="73"/>
      <c r="RPF73" s="73"/>
      <c r="RPG73" s="73"/>
      <c r="RPH73" s="73"/>
      <c r="RPI73" s="73"/>
      <c r="RPJ73" s="73"/>
      <c r="RPK73" s="73"/>
      <c r="RPL73" s="73"/>
      <c r="RPM73" s="73"/>
      <c r="RPN73" s="73"/>
      <c r="RPO73" s="73"/>
      <c r="RPP73" s="73"/>
      <c r="RPQ73" s="73"/>
      <c r="RPR73" s="73"/>
      <c r="RPS73" s="73"/>
      <c r="RPT73" s="73"/>
      <c r="RPU73" s="73"/>
      <c r="RPV73" s="73"/>
      <c r="RPW73" s="73"/>
      <c r="RPX73" s="73"/>
      <c r="RPY73" s="73"/>
      <c r="RPZ73" s="73"/>
      <c r="RQA73" s="73"/>
      <c r="RQB73" s="73"/>
      <c r="RQC73" s="73"/>
      <c r="RQD73" s="73"/>
      <c r="RQE73" s="73"/>
      <c r="RQF73" s="73"/>
      <c r="RQG73" s="73"/>
      <c r="RQH73" s="73"/>
      <c r="RQI73" s="73"/>
      <c r="RQJ73" s="73"/>
      <c r="RQK73" s="73"/>
      <c r="RQL73" s="73"/>
      <c r="RQM73" s="73"/>
      <c r="RQN73" s="73"/>
      <c r="RQO73" s="73"/>
      <c r="RQP73" s="73"/>
      <c r="RQQ73" s="73"/>
      <c r="RQR73" s="73"/>
      <c r="RQS73" s="73"/>
      <c r="RQT73" s="73"/>
      <c r="RQU73" s="73"/>
      <c r="RQV73" s="73"/>
      <c r="RQW73" s="73"/>
      <c r="RQX73" s="73"/>
      <c r="RQY73" s="73"/>
      <c r="RQZ73" s="73"/>
      <c r="RRA73" s="73"/>
      <c r="RRB73" s="73"/>
      <c r="RRC73" s="73"/>
      <c r="RRD73" s="73"/>
      <c r="RRE73" s="73"/>
      <c r="RRF73" s="73"/>
      <c r="RRG73" s="73"/>
      <c r="RRH73" s="73"/>
      <c r="RRI73" s="73"/>
      <c r="RRJ73" s="73"/>
      <c r="RRK73" s="73"/>
      <c r="RRL73" s="73"/>
      <c r="RRM73" s="73"/>
      <c r="RRN73" s="73"/>
      <c r="RRO73" s="73"/>
      <c r="RRP73" s="73"/>
      <c r="RRQ73" s="73"/>
      <c r="RRR73" s="73"/>
      <c r="RRS73" s="73"/>
      <c r="RRT73" s="73"/>
      <c r="RRU73" s="73"/>
      <c r="RRV73" s="73"/>
      <c r="RRW73" s="73"/>
      <c r="RRX73" s="73"/>
      <c r="RRY73" s="73"/>
      <c r="RRZ73" s="73"/>
      <c r="RSA73" s="73"/>
      <c r="RSB73" s="73"/>
      <c r="RSC73" s="73"/>
      <c r="RSD73" s="73"/>
      <c r="RSE73" s="73"/>
      <c r="RSF73" s="73"/>
      <c r="RSG73" s="73"/>
      <c r="RSH73" s="73"/>
      <c r="RSI73" s="73"/>
      <c r="RSJ73" s="73"/>
      <c r="RSK73" s="73"/>
      <c r="RSL73" s="73"/>
      <c r="RSM73" s="73"/>
      <c r="RSN73" s="73"/>
      <c r="RSO73" s="73"/>
      <c r="RSP73" s="73"/>
      <c r="RSQ73" s="73"/>
      <c r="RSR73" s="73"/>
      <c r="RSS73" s="73"/>
      <c r="RST73" s="73"/>
      <c r="RSU73" s="73"/>
      <c r="RSV73" s="73"/>
      <c r="RSW73" s="73"/>
      <c r="RSX73" s="73"/>
      <c r="RSY73" s="73"/>
      <c r="RSZ73" s="73"/>
      <c r="RTA73" s="73"/>
      <c r="RTB73" s="73"/>
      <c r="RTC73" s="73"/>
      <c r="RTD73" s="73"/>
      <c r="RTE73" s="73"/>
      <c r="RTF73" s="73"/>
      <c r="RTG73" s="73"/>
      <c r="RTH73" s="73"/>
      <c r="RTI73" s="73"/>
      <c r="RTJ73" s="73"/>
      <c r="RTK73" s="73"/>
      <c r="RTL73" s="73"/>
      <c r="RTM73" s="73"/>
      <c r="RTN73" s="73"/>
      <c r="RTO73" s="73"/>
      <c r="RTP73" s="73"/>
      <c r="RTQ73" s="73"/>
      <c r="RTR73" s="73"/>
      <c r="RTS73" s="73"/>
      <c r="RTT73" s="73"/>
      <c r="RTU73" s="73"/>
      <c r="RTV73" s="73"/>
      <c r="RTW73" s="73"/>
      <c r="RTX73" s="73"/>
      <c r="RTY73" s="73"/>
      <c r="RTZ73" s="73"/>
      <c r="RUA73" s="73"/>
      <c r="RUB73" s="73"/>
      <c r="RUC73" s="73"/>
      <c r="RUD73" s="73"/>
      <c r="RUE73" s="73"/>
      <c r="RUF73" s="73"/>
      <c r="RUG73" s="73"/>
      <c r="RUH73" s="73"/>
      <c r="RUI73" s="73"/>
      <c r="RUJ73" s="73"/>
      <c r="RUK73" s="73"/>
      <c r="RUL73" s="73"/>
      <c r="RUM73" s="73"/>
      <c r="RUN73" s="73"/>
      <c r="RUO73" s="73"/>
      <c r="RUP73" s="73"/>
      <c r="RUQ73" s="73"/>
      <c r="RUR73" s="73"/>
      <c r="RUS73" s="73"/>
      <c r="RUT73" s="73"/>
      <c r="RUU73" s="73"/>
      <c r="RUV73" s="73"/>
      <c r="RUW73" s="73"/>
      <c r="RUX73" s="73"/>
      <c r="RUY73" s="73"/>
      <c r="RUZ73" s="73"/>
      <c r="RVA73" s="73"/>
      <c r="RVB73" s="73"/>
      <c r="RVC73" s="73"/>
      <c r="RVD73" s="73"/>
      <c r="RVE73" s="73"/>
      <c r="RVF73" s="73"/>
      <c r="RVG73" s="73"/>
      <c r="RVH73" s="73"/>
      <c r="RVI73" s="73"/>
      <c r="RVJ73" s="73"/>
      <c r="RVK73" s="73"/>
      <c r="RVL73" s="73"/>
      <c r="RVM73" s="73"/>
      <c r="RVN73" s="73"/>
      <c r="RVO73" s="73"/>
      <c r="RVP73" s="73"/>
      <c r="RVQ73" s="73"/>
      <c r="RVR73" s="73"/>
      <c r="RVS73" s="73"/>
      <c r="RVT73" s="73"/>
      <c r="RVU73" s="73"/>
      <c r="RVV73" s="73"/>
      <c r="RVW73" s="73"/>
      <c r="RVX73" s="73"/>
      <c r="RVY73" s="73"/>
      <c r="RVZ73" s="73"/>
      <c r="RWA73" s="73"/>
      <c r="RWB73" s="73"/>
      <c r="RWC73" s="73"/>
      <c r="RWD73" s="73"/>
      <c r="RWE73" s="73"/>
      <c r="RWF73" s="73"/>
      <c r="RWG73" s="73"/>
      <c r="RWH73" s="73"/>
      <c r="RWI73" s="73"/>
      <c r="RWJ73" s="73"/>
      <c r="RWK73" s="73"/>
      <c r="RWL73" s="73"/>
      <c r="RWM73" s="73"/>
      <c r="RWN73" s="73"/>
      <c r="RWO73" s="73"/>
      <c r="RWP73" s="73"/>
      <c r="RWQ73" s="73"/>
      <c r="RWR73" s="73"/>
      <c r="RWS73" s="73"/>
      <c r="RWT73" s="73"/>
      <c r="RWU73" s="73"/>
      <c r="RWV73" s="73"/>
      <c r="RWW73" s="73"/>
      <c r="RWX73" s="73"/>
      <c r="RWY73" s="73"/>
      <c r="RWZ73" s="73"/>
      <c r="RXA73" s="73"/>
      <c r="RXB73" s="73"/>
      <c r="RXC73" s="73"/>
      <c r="RXD73" s="73"/>
      <c r="RXE73" s="73"/>
      <c r="RXF73" s="73"/>
      <c r="RXG73" s="73"/>
      <c r="RXH73" s="73"/>
      <c r="RXI73" s="73"/>
      <c r="RXJ73" s="73"/>
      <c r="RXK73" s="73"/>
      <c r="RXL73" s="73"/>
      <c r="RXM73" s="73"/>
      <c r="RXN73" s="73"/>
      <c r="RXO73" s="73"/>
      <c r="RXP73" s="73"/>
      <c r="RXQ73" s="73"/>
      <c r="RXR73" s="73"/>
      <c r="RXS73" s="73"/>
      <c r="RXT73" s="73"/>
      <c r="RXU73" s="73"/>
      <c r="RXV73" s="73"/>
      <c r="RXW73" s="73"/>
      <c r="RXX73" s="73"/>
      <c r="RXY73" s="73"/>
      <c r="RXZ73" s="73"/>
      <c r="RYA73" s="73"/>
      <c r="RYB73" s="73"/>
      <c r="RYC73" s="73"/>
      <c r="RYD73" s="73"/>
      <c r="RYE73" s="73"/>
      <c r="RYF73" s="73"/>
      <c r="RYG73" s="73"/>
      <c r="RYH73" s="73"/>
      <c r="RYI73" s="73"/>
      <c r="RYJ73" s="73"/>
      <c r="RYK73" s="73"/>
      <c r="RYL73" s="73"/>
      <c r="RYM73" s="73"/>
      <c r="RYN73" s="73"/>
      <c r="RYO73" s="73"/>
      <c r="RYP73" s="73"/>
      <c r="RYQ73" s="73"/>
      <c r="RYR73" s="73"/>
      <c r="RYS73" s="73"/>
      <c r="RYT73" s="73"/>
      <c r="RYU73" s="73"/>
      <c r="RYV73" s="73"/>
      <c r="RYW73" s="73"/>
      <c r="RYX73" s="73"/>
      <c r="RYY73" s="73"/>
      <c r="RYZ73" s="73"/>
      <c r="RZA73" s="73"/>
      <c r="RZB73" s="73"/>
      <c r="RZC73" s="73"/>
      <c r="RZD73" s="73"/>
      <c r="RZE73" s="73"/>
      <c r="RZF73" s="73"/>
      <c r="RZG73" s="73"/>
      <c r="RZH73" s="73"/>
      <c r="RZI73" s="73"/>
      <c r="RZJ73" s="73"/>
      <c r="RZK73" s="73"/>
      <c r="RZL73" s="73"/>
      <c r="RZM73" s="73"/>
      <c r="RZN73" s="73"/>
      <c r="RZO73" s="73"/>
      <c r="RZP73" s="73"/>
      <c r="RZQ73" s="73"/>
      <c r="RZR73" s="73"/>
      <c r="RZS73" s="73"/>
      <c r="RZT73" s="73"/>
      <c r="RZU73" s="73"/>
      <c r="RZV73" s="73"/>
      <c r="RZW73" s="73"/>
      <c r="RZX73" s="73"/>
      <c r="RZY73" s="73"/>
      <c r="RZZ73" s="73"/>
      <c r="SAA73" s="73"/>
      <c r="SAB73" s="73"/>
      <c r="SAC73" s="73"/>
      <c r="SAD73" s="73"/>
      <c r="SAE73" s="73"/>
      <c r="SAF73" s="73"/>
      <c r="SAG73" s="73"/>
      <c r="SAH73" s="73"/>
      <c r="SAI73" s="73"/>
      <c r="SAJ73" s="73"/>
      <c r="SAK73" s="73"/>
      <c r="SAL73" s="73"/>
      <c r="SAM73" s="73"/>
      <c r="SAN73" s="73"/>
      <c r="SAO73" s="73"/>
      <c r="SAP73" s="73"/>
      <c r="SAQ73" s="73"/>
      <c r="SAR73" s="73"/>
      <c r="SAS73" s="73"/>
      <c r="SAT73" s="73"/>
      <c r="SAU73" s="73"/>
      <c r="SAV73" s="73"/>
      <c r="SAW73" s="73"/>
      <c r="SAX73" s="73"/>
      <c r="SAY73" s="73"/>
      <c r="SAZ73" s="73"/>
      <c r="SBA73" s="73"/>
      <c r="SBB73" s="73"/>
      <c r="SBC73" s="73"/>
      <c r="SBD73" s="73"/>
      <c r="SBE73" s="73"/>
      <c r="SBF73" s="73"/>
      <c r="SBG73" s="73"/>
      <c r="SBH73" s="73"/>
      <c r="SBI73" s="73"/>
      <c r="SBJ73" s="73"/>
      <c r="SBK73" s="73"/>
      <c r="SBL73" s="73"/>
      <c r="SBM73" s="73"/>
      <c r="SBN73" s="73"/>
      <c r="SBO73" s="73"/>
      <c r="SBP73" s="73"/>
      <c r="SBQ73" s="73"/>
      <c r="SBR73" s="73"/>
      <c r="SBS73" s="73"/>
      <c r="SBT73" s="73"/>
      <c r="SBU73" s="73"/>
      <c r="SBV73" s="73"/>
      <c r="SBW73" s="73"/>
      <c r="SBX73" s="73"/>
      <c r="SBY73" s="73"/>
      <c r="SBZ73" s="73"/>
      <c r="SCA73" s="73"/>
      <c r="SCB73" s="73"/>
      <c r="SCC73" s="73"/>
      <c r="SCD73" s="73"/>
      <c r="SCE73" s="73"/>
      <c r="SCF73" s="73"/>
      <c r="SCG73" s="73"/>
      <c r="SCH73" s="73"/>
      <c r="SCI73" s="73"/>
      <c r="SCJ73" s="73"/>
      <c r="SCK73" s="73"/>
      <c r="SCL73" s="73"/>
      <c r="SCM73" s="73"/>
      <c r="SCN73" s="73"/>
      <c r="SCO73" s="73"/>
      <c r="SCP73" s="73"/>
      <c r="SCQ73" s="73"/>
      <c r="SCR73" s="73"/>
      <c r="SCS73" s="73"/>
      <c r="SCT73" s="73"/>
      <c r="SCU73" s="73"/>
      <c r="SCV73" s="73"/>
      <c r="SCW73" s="73"/>
      <c r="SCX73" s="73"/>
      <c r="SCY73" s="73"/>
      <c r="SCZ73" s="73"/>
      <c r="SDA73" s="73"/>
      <c r="SDB73" s="73"/>
      <c r="SDC73" s="73"/>
      <c r="SDD73" s="73"/>
      <c r="SDE73" s="73"/>
      <c r="SDF73" s="73"/>
      <c r="SDG73" s="73"/>
      <c r="SDH73" s="73"/>
      <c r="SDI73" s="73"/>
      <c r="SDJ73" s="73"/>
      <c r="SDK73" s="73"/>
      <c r="SDL73" s="73"/>
      <c r="SDM73" s="73"/>
      <c r="SDN73" s="73"/>
      <c r="SDO73" s="73"/>
      <c r="SDP73" s="73"/>
      <c r="SDQ73" s="73"/>
      <c r="SDR73" s="73"/>
      <c r="SDS73" s="73"/>
      <c r="SDT73" s="73"/>
      <c r="SDU73" s="73"/>
      <c r="SDV73" s="73"/>
      <c r="SDW73" s="73"/>
      <c r="SDX73" s="73"/>
      <c r="SDY73" s="73"/>
      <c r="SDZ73" s="73"/>
      <c r="SEA73" s="73"/>
      <c r="SEB73" s="73"/>
      <c r="SEC73" s="73"/>
      <c r="SED73" s="73"/>
      <c r="SEE73" s="73"/>
      <c r="SEF73" s="73"/>
      <c r="SEG73" s="73"/>
      <c r="SEH73" s="73"/>
      <c r="SEI73" s="73"/>
      <c r="SEJ73" s="73"/>
      <c r="SEK73" s="73"/>
      <c r="SEL73" s="73"/>
      <c r="SEM73" s="73"/>
      <c r="SEN73" s="73"/>
      <c r="SEO73" s="73"/>
      <c r="SEP73" s="73"/>
      <c r="SEQ73" s="73"/>
      <c r="SER73" s="73"/>
      <c r="SES73" s="73"/>
      <c r="SET73" s="73"/>
      <c r="SEU73" s="73"/>
      <c r="SEV73" s="73"/>
      <c r="SEW73" s="73"/>
      <c r="SEX73" s="73"/>
      <c r="SEY73" s="73"/>
      <c r="SEZ73" s="73"/>
      <c r="SFA73" s="73"/>
      <c r="SFB73" s="73"/>
      <c r="SFC73" s="73"/>
      <c r="SFD73" s="73"/>
      <c r="SFE73" s="73"/>
      <c r="SFF73" s="73"/>
      <c r="SFG73" s="73"/>
      <c r="SFH73" s="73"/>
      <c r="SFI73" s="73"/>
      <c r="SFJ73" s="73"/>
      <c r="SFK73" s="73"/>
      <c r="SFL73" s="73"/>
      <c r="SFM73" s="73"/>
      <c r="SFN73" s="73"/>
      <c r="SFO73" s="73"/>
      <c r="SFP73" s="73"/>
      <c r="SFQ73" s="73"/>
      <c r="SFR73" s="73"/>
      <c r="SFS73" s="73"/>
      <c r="SFT73" s="73"/>
      <c r="SFU73" s="73"/>
      <c r="SFV73" s="73"/>
      <c r="SFW73" s="73"/>
      <c r="SFX73" s="73"/>
      <c r="SFY73" s="73"/>
      <c r="SFZ73" s="73"/>
      <c r="SGA73" s="73"/>
      <c r="SGB73" s="73"/>
      <c r="SGC73" s="73"/>
      <c r="SGD73" s="73"/>
      <c r="SGE73" s="73"/>
      <c r="SGF73" s="73"/>
      <c r="SGG73" s="73"/>
      <c r="SGH73" s="73"/>
      <c r="SGI73" s="73"/>
      <c r="SGJ73" s="73"/>
      <c r="SGK73" s="73"/>
      <c r="SGL73" s="73"/>
      <c r="SGM73" s="73"/>
      <c r="SGN73" s="73"/>
      <c r="SGO73" s="73"/>
      <c r="SGP73" s="73"/>
      <c r="SGQ73" s="73"/>
      <c r="SGR73" s="73"/>
      <c r="SGS73" s="73"/>
      <c r="SGT73" s="73"/>
      <c r="SGU73" s="73"/>
      <c r="SGV73" s="73"/>
      <c r="SGW73" s="73"/>
      <c r="SGX73" s="73"/>
      <c r="SGY73" s="73"/>
      <c r="SGZ73" s="73"/>
      <c r="SHA73" s="73"/>
      <c r="SHB73" s="73"/>
      <c r="SHC73" s="73"/>
      <c r="SHD73" s="73"/>
      <c r="SHE73" s="73"/>
      <c r="SHF73" s="73"/>
      <c r="SHG73" s="73"/>
      <c r="SHH73" s="73"/>
      <c r="SHI73" s="73"/>
      <c r="SHJ73" s="73"/>
      <c r="SHK73" s="73"/>
      <c r="SHL73" s="73"/>
      <c r="SHM73" s="73"/>
      <c r="SHN73" s="73"/>
      <c r="SHO73" s="73"/>
      <c r="SHP73" s="73"/>
      <c r="SHQ73" s="73"/>
      <c r="SHR73" s="73"/>
      <c r="SHS73" s="73"/>
      <c r="SHT73" s="73"/>
      <c r="SHU73" s="73"/>
      <c r="SHV73" s="73"/>
      <c r="SHW73" s="73"/>
      <c r="SHX73" s="73"/>
      <c r="SHY73" s="73"/>
      <c r="SHZ73" s="73"/>
      <c r="SIA73" s="73"/>
      <c r="SIB73" s="73"/>
      <c r="SIC73" s="73"/>
      <c r="SID73" s="73"/>
      <c r="SIE73" s="73"/>
      <c r="SIF73" s="73"/>
      <c r="SIG73" s="73"/>
      <c r="SIH73" s="73"/>
      <c r="SII73" s="73"/>
      <c r="SIJ73" s="73"/>
      <c r="SIK73" s="73"/>
      <c r="SIL73" s="73"/>
      <c r="SIM73" s="73"/>
      <c r="SIN73" s="73"/>
      <c r="SIO73" s="73"/>
      <c r="SIP73" s="73"/>
      <c r="SIQ73" s="73"/>
      <c r="SIR73" s="73"/>
      <c r="SIS73" s="73"/>
      <c r="SIT73" s="73"/>
      <c r="SIU73" s="73"/>
      <c r="SIV73" s="73"/>
      <c r="SIW73" s="73"/>
      <c r="SIX73" s="73"/>
      <c r="SIY73" s="73"/>
      <c r="SIZ73" s="73"/>
      <c r="SJA73" s="73"/>
      <c r="SJB73" s="73"/>
      <c r="SJC73" s="73"/>
      <c r="SJD73" s="73"/>
      <c r="SJE73" s="73"/>
      <c r="SJF73" s="73"/>
      <c r="SJG73" s="73"/>
      <c r="SJH73" s="73"/>
      <c r="SJI73" s="73"/>
      <c r="SJJ73" s="73"/>
      <c r="SJK73" s="73"/>
      <c r="SJL73" s="73"/>
      <c r="SJM73" s="73"/>
      <c r="SJN73" s="73"/>
      <c r="SJO73" s="73"/>
      <c r="SJP73" s="73"/>
      <c r="SJQ73" s="73"/>
      <c r="SJR73" s="73"/>
      <c r="SJS73" s="73"/>
      <c r="SJT73" s="73"/>
      <c r="SJU73" s="73"/>
      <c r="SJV73" s="73"/>
      <c r="SJW73" s="73"/>
      <c r="SJX73" s="73"/>
      <c r="SJY73" s="73"/>
      <c r="SJZ73" s="73"/>
      <c r="SKA73" s="73"/>
      <c r="SKB73" s="73"/>
      <c r="SKC73" s="73"/>
      <c r="SKD73" s="73"/>
      <c r="SKE73" s="73"/>
      <c r="SKF73" s="73"/>
      <c r="SKG73" s="73"/>
      <c r="SKH73" s="73"/>
      <c r="SKI73" s="73"/>
      <c r="SKJ73" s="73"/>
      <c r="SKK73" s="73"/>
      <c r="SKL73" s="73"/>
      <c r="SKM73" s="73"/>
      <c r="SKN73" s="73"/>
      <c r="SKO73" s="73"/>
      <c r="SKP73" s="73"/>
      <c r="SKQ73" s="73"/>
      <c r="SKR73" s="73"/>
      <c r="SKS73" s="73"/>
      <c r="SKT73" s="73"/>
      <c r="SKU73" s="73"/>
      <c r="SKV73" s="73"/>
      <c r="SKW73" s="73"/>
      <c r="SKX73" s="73"/>
      <c r="SKY73" s="73"/>
      <c r="SKZ73" s="73"/>
      <c r="SLA73" s="73"/>
      <c r="SLB73" s="73"/>
      <c r="SLC73" s="73"/>
      <c r="SLD73" s="73"/>
      <c r="SLE73" s="73"/>
      <c r="SLF73" s="73"/>
      <c r="SLG73" s="73"/>
      <c r="SLH73" s="73"/>
      <c r="SLI73" s="73"/>
      <c r="SLJ73" s="73"/>
      <c r="SLK73" s="73"/>
      <c r="SLL73" s="73"/>
      <c r="SLM73" s="73"/>
      <c r="SLN73" s="73"/>
      <c r="SLO73" s="73"/>
      <c r="SLP73" s="73"/>
      <c r="SLQ73" s="73"/>
      <c r="SLR73" s="73"/>
      <c r="SLS73" s="73"/>
      <c r="SLT73" s="73"/>
      <c r="SLU73" s="73"/>
      <c r="SLV73" s="73"/>
      <c r="SLW73" s="73"/>
      <c r="SLX73" s="73"/>
      <c r="SLY73" s="73"/>
      <c r="SLZ73" s="73"/>
      <c r="SMA73" s="73"/>
      <c r="SMB73" s="73"/>
      <c r="SMC73" s="73"/>
      <c r="SMD73" s="73"/>
      <c r="SME73" s="73"/>
      <c r="SMF73" s="73"/>
      <c r="SMG73" s="73"/>
      <c r="SMH73" s="73"/>
      <c r="SMI73" s="73"/>
      <c r="SMJ73" s="73"/>
      <c r="SMK73" s="73"/>
      <c r="SML73" s="73"/>
      <c r="SMM73" s="73"/>
      <c r="SMN73" s="73"/>
      <c r="SMO73" s="73"/>
      <c r="SMP73" s="73"/>
      <c r="SMQ73" s="73"/>
      <c r="SMR73" s="73"/>
      <c r="SMS73" s="73"/>
      <c r="SMT73" s="73"/>
      <c r="SMU73" s="73"/>
      <c r="SMV73" s="73"/>
      <c r="SMW73" s="73"/>
      <c r="SMX73" s="73"/>
      <c r="SMY73" s="73"/>
      <c r="SMZ73" s="73"/>
      <c r="SNA73" s="73"/>
      <c r="SNB73" s="73"/>
      <c r="SNC73" s="73"/>
      <c r="SND73" s="73"/>
      <c r="SNE73" s="73"/>
      <c r="SNF73" s="73"/>
      <c r="SNG73" s="73"/>
      <c r="SNH73" s="73"/>
      <c r="SNI73" s="73"/>
      <c r="SNJ73" s="73"/>
      <c r="SNK73" s="73"/>
      <c r="SNL73" s="73"/>
      <c r="SNM73" s="73"/>
      <c r="SNN73" s="73"/>
      <c r="SNO73" s="73"/>
      <c r="SNP73" s="73"/>
      <c r="SNQ73" s="73"/>
      <c r="SNR73" s="73"/>
      <c r="SNS73" s="73"/>
      <c r="SNT73" s="73"/>
      <c r="SNU73" s="73"/>
      <c r="SNV73" s="73"/>
      <c r="SNW73" s="73"/>
      <c r="SNX73" s="73"/>
      <c r="SNY73" s="73"/>
      <c r="SNZ73" s="73"/>
      <c r="SOA73" s="73"/>
      <c r="SOB73" s="73"/>
      <c r="SOC73" s="73"/>
      <c r="SOD73" s="73"/>
      <c r="SOE73" s="73"/>
      <c r="SOF73" s="73"/>
      <c r="SOG73" s="73"/>
      <c r="SOH73" s="73"/>
      <c r="SOI73" s="73"/>
      <c r="SOJ73" s="73"/>
      <c r="SOK73" s="73"/>
      <c r="SOL73" s="73"/>
      <c r="SOM73" s="73"/>
      <c r="SON73" s="73"/>
      <c r="SOO73" s="73"/>
      <c r="SOP73" s="73"/>
      <c r="SOQ73" s="73"/>
      <c r="SOR73" s="73"/>
      <c r="SOS73" s="73"/>
      <c r="SOT73" s="73"/>
      <c r="SOU73" s="73"/>
      <c r="SOV73" s="73"/>
      <c r="SOW73" s="73"/>
      <c r="SOX73" s="73"/>
      <c r="SOY73" s="73"/>
      <c r="SOZ73" s="73"/>
      <c r="SPA73" s="73"/>
      <c r="SPB73" s="73"/>
      <c r="SPC73" s="73"/>
      <c r="SPD73" s="73"/>
      <c r="SPE73" s="73"/>
      <c r="SPF73" s="73"/>
      <c r="SPG73" s="73"/>
      <c r="SPH73" s="73"/>
      <c r="SPI73" s="73"/>
      <c r="SPJ73" s="73"/>
      <c r="SPK73" s="73"/>
      <c r="SPL73" s="73"/>
      <c r="SPM73" s="73"/>
      <c r="SPN73" s="73"/>
      <c r="SPO73" s="73"/>
      <c r="SPP73" s="73"/>
      <c r="SPQ73" s="73"/>
      <c r="SPR73" s="73"/>
      <c r="SPS73" s="73"/>
      <c r="SPT73" s="73"/>
      <c r="SPU73" s="73"/>
      <c r="SPV73" s="73"/>
      <c r="SPW73" s="73"/>
      <c r="SPX73" s="73"/>
      <c r="SPY73" s="73"/>
      <c r="SPZ73" s="73"/>
      <c r="SQA73" s="73"/>
      <c r="SQB73" s="73"/>
      <c r="SQC73" s="73"/>
      <c r="SQD73" s="73"/>
      <c r="SQE73" s="73"/>
      <c r="SQF73" s="73"/>
      <c r="SQG73" s="73"/>
      <c r="SQH73" s="73"/>
      <c r="SQI73" s="73"/>
      <c r="SQJ73" s="73"/>
      <c r="SQK73" s="73"/>
      <c r="SQL73" s="73"/>
      <c r="SQM73" s="73"/>
      <c r="SQN73" s="73"/>
      <c r="SQO73" s="73"/>
      <c r="SQP73" s="73"/>
      <c r="SQQ73" s="73"/>
      <c r="SQR73" s="73"/>
      <c r="SQS73" s="73"/>
      <c r="SQT73" s="73"/>
      <c r="SQU73" s="73"/>
      <c r="SQV73" s="73"/>
      <c r="SQW73" s="73"/>
      <c r="SQX73" s="73"/>
      <c r="SQY73" s="73"/>
      <c r="SQZ73" s="73"/>
      <c r="SRA73" s="73"/>
      <c r="SRB73" s="73"/>
      <c r="SRC73" s="73"/>
      <c r="SRD73" s="73"/>
      <c r="SRE73" s="73"/>
      <c r="SRF73" s="73"/>
      <c r="SRG73" s="73"/>
      <c r="SRH73" s="73"/>
      <c r="SRI73" s="73"/>
      <c r="SRJ73" s="73"/>
      <c r="SRK73" s="73"/>
      <c r="SRL73" s="73"/>
      <c r="SRM73" s="73"/>
      <c r="SRN73" s="73"/>
      <c r="SRO73" s="73"/>
      <c r="SRP73" s="73"/>
      <c r="SRQ73" s="73"/>
      <c r="SRR73" s="73"/>
      <c r="SRS73" s="73"/>
      <c r="SRT73" s="73"/>
      <c r="SRU73" s="73"/>
      <c r="SRV73" s="73"/>
      <c r="SRW73" s="73"/>
      <c r="SRX73" s="73"/>
      <c r="SRY73" s="73"/>
      <c r="SRZ73" s="73"/>
      <c r="SSA73" s="73"/>
      <c r="SSB73" s="73"/>
      <c r="SSC73" s="73"/>
      <c r="SSD73" s="73"/>
      <c r="SSE73" s="73"/>
      <c r="SSF73" s="73"/>
      <c r="SSG73" s="73"/>
      <c r="SSH73" s="73"/>
      <c r="SSI73" s="73"/>
      <c r="SSJ73" s="73"/>
      <c r="SSK73" s="73"/>
      <c r="SSL73" s="73"/>
      <c r="SSM73" s="73"/>
      <c r="SSN73" s="73"/>
      <c r="SSO73" s="73"/>
      <c r="SSP73" s="73"/>
      <c r="SSQ73" s="73"/>
      <c r="SSR73" s="73"/>
      <c r="SSS73" s="73"/>
      <c r="SST73" s="73"/>
      <c r="SSU73" s="73"/>
      <c r="SSV73" s="73"/>
      <c r="SSW73" s="73"/>
      <c r="SSX73" s="73"/>
      <c r="SSY73" s="73"/>
      <c r="SSZ73" s="73"/>
      <c r="STA73" s="73"/>
      <c r="STB73" s="73"/>
      <c r="STC73" s="73"/>
      <c r="STD73" s="73"/>
      <c r="STE73" s="73"/>
      <c r="STF73" s="73"/>
      <c r="STG73" s="73"/>
      <c r="STH73" s="73"/>
      <c r="STI73" s="73"/>
      <c r="STJ73" s="73"/>
      <c r="STK73" s="73"/>
      <c r="STL73" s="73"/>
      <c r="STM73" s="73"/>
      <c r="STN73" s="73"/>
      <c r="STO73" s="73"/>
      <c r="STP73" s="73"/>
      <c r="STQ73" s="73"/>
      <c r="STR73" s="73"/>
      <c r="STS73" s="73"/>
      <c r="STT73" s="73"/>
      <c r="STU73" s="73"/>
      <c r="STV73" s="73"/>
      <c r="STW73" s="73"/>
      <c r="STX73" s="73"/>
      <c r="STY73" s="73"/>
      <c r="STZ73" s="73"/>
      <c r="SUA73" s="73"/>
      <c r="SUB73" s="73"/>
      <c r="SUC73" s="73"/>
      <c r="SUD73" s="73"/>
      <c r="SUE73" s="73"/>
      <c r="SUF73" s="73"/>
      <c r="SUG73" s="73"/>
      <c r="SUH73" s="73"/>
      <c r="SUI73" s="73"/>
      <c r="SUJ73" s="73"/>
      <c r="SUK73" s="73"/>
      <c r="SUL73" s="73"/>
      <c r="SUM73" s="73"/>
      <c r="SUN73" s="73"/>
      <c r="SUO73" s="73"/>
      <c r="SUP73" s="73"/>
      <c r="SUQ73" s="73"/>
      <c r="SUR73" s="73"/>
      <c r="SUS73" s="73"/>
      <c r="SUT73" s="73"/>
      <c r="SUU73" s="73"/>
      <c r="SUV73" s="73"/>
      <c r="SUW73" s="73"/>
      <c r="SUX73" s="73"/>
      <c r="SUY73" s="73"/>
      <c r="SUZ73" s="73"/>
      <c r="SVA73" s="73"/>
      <c r="SVB73" s="73"/>
      <c r="SVC73" s="73"/>
      <c r="SVD73" s="73"/>
      <c r="SVE73" s="73"/>
      <c r="SVF73" s="73"/>
      <c r="SVG73" s="73"/>
      <c r="SVH73" s="73"/>
      <c r="SVI73" s="73"/>
      <c r="SVJ73" s="73"/>
      <c r="SVK73" s="73"/>
      <c r="SVL73" s="73"/>
      <c r="SVM73" s="73"/>
      <c r="SVN73" s="73"/>
      <c r="SVO73" s="73"/>
      <c r="SVP73" s="73"/>
      <c r="SVQ73" s="73"/>
      <c r="SVR73" s="73"/>
      <c r="SVS73" s="73"/>
      <c r="SVT73" s="73"/>
      <c r="SVU73" s="73"/>
      <c r="SVV73" s="73"/>
      <c r="SVW73" s="73"/>
      <c r="SVX73" s="73"/>
      <c r="SVY73" s="73"/>
      <c r="SVZ73" s="73"/>
      <c r="SWA73" s="73"/>
      <c r="SWB73" s="73"/>
      <c r="SWC73" s="73"/>
      <c r="SWD73" s="73"/>
      <c r="SWE73" s="73"/>
      <c r="SWF73" s="73"/>
      <c r="SWG73" s="73"/>
      <c r="SWH73" s="73"/>
      <c r="SWI73" s="73"/>
      <c r="SWJ73" s="73"/>
      <c r="SWK73" s="73"/>
      <c r="SWL73" s="73"/>
      <c r="SWM73" s="73"/>
      <c r="SWN73" s="73"/>
      <c r="SWO73" s="73"/>
      <c r="SWP73" s="73"/>
      <c r="SWQ73" s="73"/>
      <c r="SWR73" s="73"/>
      <c r="SWS73" s="73"/>
      <c r="SWT73" s="73"/>
      <c r="SWU73" s="73"/>
      <c r="SWV73" s="73"/>
      <c r="SWW73" s="73"/>
      <c r="SWX73" s="73"/>
      <c r="SWY73" s="73"/>
      <c r="SWZ73" s="73"/>
      <c r="SXA73" s="73"/>
      <c r="SXB73" s="73"/>
      <c r="SXC73" s="73"/>
      <c r="SXD73" s="73"/>
      <c r="SXE73" s="73"/>
      <c r="SXF73" s="73"/>
      <c r="SXG73" s="73"/>
      <c r="SXH73" s="73"/>
      <c r="SXI73" s="73"/>
      <c r="SXJ73" s="73"/>
      <c r="SXK73" s="73"/>
      <c r="SXL73" s="73"/>
      <c r="SXM73" s="73"/>
      <c r="SXN73" s="73"/>
      <c r="SXO73" s="73"/>
      <c r="SXP73" s="73"/>
      <c r="SXQ73" s="73"/>
      <c r="SXR73" s="73"/>
      <c r="SXS73" s="73"/>
      <c r="SXT73" s="73"/>
      <c r="SXU73" s="73"/>
      <c r="SXV73" s="73"/>
      <c r="SXW73" s="73"/>
      <c r="SXX73" s="73"/>
      <c r="SXY73" s="73"/>
      <c r="SXZ73" s="73"/>
      <c r="SYA73" s="73"/>
      <c r="SYB73" s="73"/>
      <c r="SYC73" s="73"/>
      <c r="SYD73" s="73"/>
      <c r="SYE73" s="73"/>
      <c r="SYF73" s="73"/>
      <c r="SYG73" s="73"/>
      <c r="SYH73" s="73"/>
      <c r="SYI73" s="73"/>
      <c r="SYJ73" s="73"/>
      <c r="SYK73" s="73"/>
      <c r="SYL73" s="73"/>
      <c r="SYM73" s="73"/>
      <c r="SYN73" s="73"/>
      <c r="SYO73" s="73"/>
      <c r="SYP73" s="73"/>
      <c r="SYQ73" s="73"/>
      <c r="SYR73" s="73"/>
      <c r="SYS73" s="73"/>
      <c r="SYT73" s="73"/>
      <c r="SYU73" s="73"/>
      <c r="SYV73" s="73"/>
      <c r="SYW73" s="73"/>
      <c r="SYX73" s="73"/>
      <c r="SYY73" s="73"/>
      <c r="SYZ73" s="73"/>
      <c r="SZA73" s="73"/>
      <c r="SZB73" s="73"/>
      <c r="SZC73" s="73"/>
      <c r="SZD73" s="73"/>
      <c r="SZE73" s="73"/>
      <c r="SZF73" s="73"/>
      <c r="SZG73" s="73"/>
      <c r="SZH73" s="73"/>
      <c r="SZI73" s="73"/>
      <c r="SZJ73" s="73"/>
      <c r="SZK73" s="73"/>
      <c r="SZL73" s="73"/>
      <c r="SZM73" s="73"/>
      <c r="SZN73" s="73"/>
      <c r="SZO73" s="73"/>
      <c r="SZP73" s="73"/>
      <c r="SZQ73" s="73"/>
      <c r="SZR73" s="73"/>
      <c r="SZS73" s="73"/>
      <c r="SZT73" s="73"/>
      <c r="SZU73" s="73"/>
      <c r="SZV73" s="73"/>
      <c r="SZW73" s="73"/>
      <c r="SZX73" s="73"/>
      <c r="SZY73" s="73"/>
      <c r="SZZ73" s="73"/>
      <c r="TAA73" s="73"/>
      <c r="TAB73" s="73"/>
      <c r="TAC73" s="73"/>
      <c r="TAD73" s="73"/>
      <c r="TAE73" s="73"/>
      <c r="TAF73" s="73"/>
      <c r="TAG73" s="73"/>
      <c r="TAH73" s="73"/>
      <c r="TAI73" s="73"/>
      <c r="TAJ73" s="73"/>
      <c r="TAK73" s="73"/>
      <c r="TAL73" s="73"/>
      <c r="TAM73" s="73"/>
      <c r="TAN73" s="73"/>
      <c r="TAO73" s="73"/>
      <c r="TAP73" s="73"/>
      <c r="TAQ73" s="73"/>
      <c r="TAR73" s="73"/>
      <c r="TAS73" s="73"/>
      <c r="TAT73" s="73"/>
      <c r="TAU73" s="73"/>
      <c r="TAV73" s="73"/>
      <c r="TAW73" s="73"/>
      <c r="TAX73" s="73"/>
      <c r="TAY73" s="73"/>
      <c r="TAZ73" s="73"/>
      <c r="TBA73" s="73"/>
      <c r="TBB73" s="73"/>
      <c r="TBC73" s="73"/>
      <c r="TBD73" s="73"/>
      <c r="TBE73" s="73"/>
      <c r="TBF73" s="73"/>
      <c r="TBG73" s="73"/>
      <c r="TBH73" s="73"/>
      <c r="TBI73" s="73"/>
      <c r="TBJ73" s="73"/>
      <c r="TBK73" s="73"/>
      <c r="TBL73" s="73"/>
      <c r="TBM73" s="73"/>
      <c r="TBN73" s="73"/>
      <c r="TBO73" s="73"/>
      <c r="TBP73" s="73"/>
      <c r="TBQ73" s="73"/>
      <c r="TBR73" s="73"/>
      <c r="TBS73" s="73"/>
      <c r="TBT73" s="73"/>
      <c r="TBU73" s="73"/>
      <c r="TBV73" s="73"/>
      <c r="TBW73" s="73"/>
      <c r="TBX73" s="73"/>
      <c r="TBY73" s="73"/>
      <c r="TBZ73" s="73"/>
      <c r="TCA73" s="73"/>
      <c r="TCB73" s="73"/>
      <c r="TCC73" s="73"/>
      <c r="TCD73" s="73"/>
      <c r="TCE73" s="73"/>
      <c r="TCF73" s="73"/>
      <c r="TCG73" s="73"/>
      <c r="TCH73" s="73"/>
      <c r="TCI73" s="73"/>
      <c r="TCJ73" s="73"/>
      <c r="TCK73" s="73"/>
      <c r="TCL73" s="73"/>
      <c r="TCM73" s="73"/>
      <c r="TCN73" s="73"/>
      <c r="TCO73" s="73"/>
      <c r="TCP73" s="73"/>
      <c r="TCQ73" s="73"/>
      <c r="TCR73" s="73"/>
      <c r="TCS73" s="73"/>
      <c r="TCT73" s="73"/>
      <c r="TCU73" s="73"/>
      <c r="TCV73" s="73"/>
      <c r="TCW73" s="73"/>
      <c r="TCX73" s="73"/>
      <c r="TCY73" s="73"/>
      <c r="TCZ73" s="73"/>
      <c r="TDA73" s="73"/>
      <c r="TDB73" s="73"/>
      <c r="TDC73" s="73"/>
      <c r="TDD73" s="73"/>
      <c r="TDE73" s="73"/>
      <c r="TDF73" s="73"/>
      <c r="TDG73" s="73"/>
      <c r="TDH73" s="73"/>
      <c r="TDI73" s="73"/>
      <c r="TDJ73" s="73"/>
      <c r="TDK73" s="73"/>
      <c r="TDL73" s="73"/>
      <c r="TDM73" s="73"/>
      <c r="TDN73" s="73"/>
      <c r="TDO73" s="73"/>
      <c r="TDP73" s="73"/>
      <c r="TDQ73" s="73"/>
      <c r="TDR73" s="73"/>
      <c r="TDS73" s="73"/>
      <c r="TDT73" s="73"/>
      <c r="TDU73" s="73"/>
      <c r="TDV73" s="73"/>
      <c r="TDW73" s="73"/>
      <c r="TDX73" s="73"/>
      <c r="TDY73" s="73"/>
      <c r="TDZ73" s="73"/>
      <c r="TEA73" s="73"/>
      <c r="TEB73" s="73"/>
      <c r="TEC73" s="73"/>
      <c r="TED73" s="73"/>
      <c r="TEE73" s="73"/>
      <c r="TEF73" s="73"/>
      <c r="TEG73" s="73"/>
      <c r="TEH73" s="73"/>
      <c r="TEI73" s="73"/>
      <c r="TEJ73" s="73"/>
      <c r="TEK73" s="73"/>
      <c r="TEL73" s="73"/>
      <c r="TEM73" s="73"/>
      <c r="TEN73" s="73"/>
      <c r="TEO73" s="73"/>
      <c r="TEP73" s="73"/>
      <c r="TEQ73" s="73"/>
      <c r="TER73" s="73"/>
      <c r="TES73" s="73"/>
      <c r="TET73" s="73"/>
      <c r="TEU73" s="73"/>
      <c r="TEV73" s="73"/>
      <c r="TEW73" s="73"/>
      <c r="TEX73" s="73"/>
      <c r="TEY73" s="73"/>
      <c r="TEZ73" s="73"/>
      <c r="TFA73" s="73"/>
      <c r="TFB73" s="73"/>
      <c r="TFC73" s="73"/>
      <c r="TFD73" s="73"/>
      <c r="TFE73" s="73"/>
      <c r="TFF73" s="73"/>
      <c r="TFG73" s="73"/>
      <c r="TFH73" s="73"/>
      <c r="TFI73" s="73"/>
      <c r="TFJ73" s="73"/>
      <c r="TFK73" s="73"/>
      <c r="TFL73" s="73"/>
      <c r="TFM73" s="73"/>
      <c r="TFN73" s="73"/>
      <c r="TFO73" s="73"/>
      <c r="TFP73" s="73"/>
      <c r="TFQ73" s="73"/>
      <c r="TFR73" s="73"/>
      <c r="TFS73" s="73"/>
      <c r="TFT73" s="73"/>
      <c r="TFU73" s="73"/>
      <c r="TFV73" s="73"/>
      <c r="TFW73" s="73"/>
      <c r="TFX73" s="73"/>
      <c r="TFY73" s="73"/>
      <c r="TFZ73" s="73"/>
      <c r="TGA73" s="73"/>
      <c r="TGB73" s="73"/>
      <c r="TGC73" s="73"/>
      <c r="TGD73" s="73"/>
      <c r="TGE73" s="73"/>
      <c r="TGF73" s="73"/>
      <c r="TGG73" s="73"/>
      <c r="TGH73" s="73"/>
      <c r="TGI73" s="73"/>
      <c r="TGJ73" s="73"/>
      <c r="TGK73" s="73"/>
      <c r="TGL73" s="73"/>
      <c r="TGM73" s="73"/>
      <c r="TGN73" s="73"/>
      <c r="TGO73" s="73"/>
      <c r="TGP73" s="73"/>
      <c r="TGQ73" s="73"/>
      <c r="TGR73" s="73"/>
      <c r="TGS73" s="73"/>
      <c r="TGT73" s="73"/>
      <c r="TGU73" s="73"/>
      <c r="TGV73" s="73"/>
      <c r="TGW73" s="73"/>
      <c r="TGX73" s="73"/>
      <c r="TGY73" s="73"/>
      <c r="TGZ73" s="73"/>
      <c r="THA73" s="73"/>
      <c r="THB73" s="73"/>
      <c r="THC73" s="73"/>
      <c r="THD73" s="73"/>
      <c r="THE73" s="73"/>
      <c r="THF73" s="73"/>
      <c r="THG73" s="73"/>
      <c r="THH73" s="73"/>
      <c r="THI73" s="73"/>
      <c r="THJ73" s="73"/>
      <c r="THK73" s="73"/>
      <c r="THL73" s="73"/>
      <c r="THM73" s="73"/>
      <c r="THN73" s="73"/>
      <c r="THO73" s="73"/>
      <c r="THP73" s="73"/>
      <c r="THQ73" s="73"/>
      <c r="THR73" s="73"/>
      <c r="THS73" s="73"/>
      <c r="THT73" s="73"/>
      <c r="THU73" s="73"/>
      <c r="THV73" s="73"/>
      <c r="THW73" s="73"/>
      <c r="THX73" s="73"/>
      <c r="THY73" s="73"/>
      <c r="THZ73" s="73"/>
      <c r="TIA73" s="73"/>
      <c r="TIB73" s="73"/>
      <c r="TIC73" s="73"/>
      <c r="TID73" s="73"/>
      <c r="TIE73" s="73"/>
      <c r="TIF73" s="73"/>
      <c r="TIG73" s="73"/>
      <c r="TIH73" s="73"/>
      <c r="TII73" s="73"/>
      <c r="TIJ73" s="73"/>
      <c r="TIK73" s="73"/>
      <c r="TIL73" s="73"/>
      <c r="TIM73" s="73"/>
      <c r="TIN73" s="73"/>
      <c r="TIO73" s="73"/>
      <c r="TIP73" s="73"/>
      <c r="TIQ73" s="73"/>
      <c r="TIR73" s="73"/>
      <c r="TIS73" s="73"/>
      <c r="TIT73" s="73"/>
      <c r="TIU73" s="73"/>
      <c r="TIV73" s="73"/>
      <c r="TIW73" s="73"/>
      <c r="TIX73" s="73"/>
      <c r="TIY73" s="73"/>
      <c r="TIZ73" s="73"/>
      <c r="TJA73" s="73"/>
      <c r="TJB73" s="73"/>
      <c r="TJC73" s="73"/>
      <c r="TJD73" s="73"/>
      <c r="TJE73" s="73"/>
      <c r="TJF73" s="73"/>
      <c r="TJG73" s="73"/>
      <c r="TJH73" s="73"/>
      <c r="TJI73" s="73"/>
      <c r="TJJ73" s="73"/>
      <c r="TJK73" s="73"/>
      <c r="TJL73" s="73"/>
      <c r="TJM73" s="73"/>
      <c r="TJN73" s="73"/>
      <c r="TJO73" s="73"/>
      <c r="TJP73" s="73"/>
      <c r="TJQ73" s="73"/>
      <c r="TJR73" s="73"/>
      <c r="TJS73" s="73"/>
      <c r="TJT73" s="73"/>
      <c r="TJU73" s="73"/>
      <c r="TJV73" s="73"/>
      <c r="TJW73" s="73"/>
      <c r="TJX73" s="73"/>
      <c r="TJY73" s="73"/>
      <c r="TJZ73" s="73"/>
      <c r="TKA73" s="73"/>
      <c r="TKB73" s="73"/>
      <c r="TKC73" s="73"/>
      <c r="TKD73" s="73"/>
      <c r="TKE73" s="73"/>
      <c r="TKF73" s="73"/>
      <c r="TKG73" s="73"/>
      <c r="TKH73" s="73"/>
      <c r="TKI73" s="73"/>
      <c r="TKJ73" s="73"/>
      <c r="TKK73" s="73"/>
      <c r="TKL73" s="73"/>
      <c r="TKM73" s="73"/>
      <c r="TKN73" s="73"/>
      <c r="TKO73" s="73"/>
      <c r="TKP73" s="73"/>
      <c r="TKQ73" s="73"/>
      <c r="TKR73" s="73"/>
      <c r="TKS73" s="73"/>
      <c r="TKT73" s="73"/>
      <c r="TKU73" s="73"/>
      <c r="TKV73" s="73"/>
      <c r="TKW73" s="73"/>
      <c r="TKX73" s="73"/>
      <c r="TKY73" s="73"/>
      <c r="TKZ73" s="73"/>
      <c r="TLA73" s="73"/>
      <c r="TLB73" s="73"/>
      <c r="TLC73" s="73"/>
      <c r="TLD73" s="73"/>
      <c r="TLE73" s="73"/>
      <c r="TLF73" s="73"/>
      <c r="TLG73" s="73"/>
      <c r="TLH73" s="73"/>
      <c r="TLI73" s="73"/>
      <c r="TLJ73" s="73"/>
      <c r="TLK73" s="73"/>
      <c r="TLL73" s="73"/>
      <c r="TLM73" s="73"/>
      <c r="TLN73" s="73"/>
      <c r="TLO73" s="73"/>
      <c r="TLP73" s="73"/>
      <c r="TLQ73" s="73"/>
      <c r="TLR73" s="73"/>
      <c r="TLS73" s="73"/>
      <c r="TLT73" s="73"/>
      <c r="TLU73" s="73"/>
      <c r="TLV73" s="73"/>
      <c r="TLW73" s="73"/>
      <c r="TLX73" s="73"/>
      <c r="TLY73" s="73"/>
      <c r="TLZ73" s="73"/>
      <c r="TMA73" s="73"/>
      <c r="TMB73" s="73"/>
      <c r="TMC73" s="73"/>
      <c r="TMD73" s="73"/>
      <c r="TME73" s="73"/>
      <c r="TMF73" s="73"/>
      <c r="TMG73" s="73"/>
      <c r="TMH73" s="73"/>
      <c r="TMI73" s="73"/>
      <c r="TMJ73" s="73"/>
      <c r="TMK73" s="73"/>
      <c r="TML73" s="73"/>
      <c r="TMM73" s="73"/>
      <c r="TMN73" s="73"/>
      <c r="TMO73" s="73"/>
      <c r="TMP73" s="73"/>
      <c r="TMQ73" s="73"/>
      <c r="TMR73" s="73"/>
      <c r="TMS73" s="73"/>
      <c r="TMT73" s="73"/>
      <c r="TMU73" s="73"/>
      <c r="TMV73" s="73"/>
      <c r="TMW73" s="73"/>
      <c r="TMX73" s="73"/>
      <c r="TMY73" s="73"/>
      <c r="TMZ73" s="73"/>
      <c r="TNA73" s="73"/>
      <c r="TNB73" s="73"/>
      <c r="TNC73" s="73"/>
      <c r="TND73" s="73"/>
      <c r="TNE73" s="73"/>
      <c r="TNF73" s="73"/>
      <c r="TNG73" s="73"/>
      <c r="TNH73" s="73"/>
      <c r="TNI73" s="73"/>
      <c r="TNJ73" s="73"/>
      <c r="TNK73" s="73"/>
      <c r="TNL73" s="73"/>
      <c r="TNM73" s="73"/>
      <c r="TNN73" s="73"/>
      <c r="TNO73" s="73"/>
      <c r="TNP73" s="73"/>
      <c r="TNQ73" s="73"/>
      <c r="TNR73" s="73"/>
      <c r="TNS73" s="73"/>
      <c r="TNT73" s="73"/>
      <c r="TNU73" s="73"/>
      <c r="TNV73" s="73"/>
      <c r="TNW73" s="73"/>
      <c r="TNX73" s="73"/>
      <c r="TNY73" s="73"/>
      <c r="TNZ73" s="73"/>
      <c r="TOA73" s="73"/>
      <c r="TOB73" s="73"/>
      <c r="TOC73" s="73"/>
      <c r="TOD73" s="73"/>
      <c r="TOE73" s="73"/>
      <c r="TOF73" s="73"/>
      <c r="TOG73" s="73"/>
      <c r="TOH73" s="73"/>
      <c r="TOI73" s="73"/>
      <c r="TOJ73" s="73"/>
      <c r="TOK73" s="73"/>
      <c r="TOL73" s="73"/>
      <c r="TOM73" s="73"/>
      <c r="TON73" s="73"/>
      <c r="TOO73" s="73"/>
      <c r="TOP73" s="73"/>
      <c r="TOQ73" s="73"/>
      <c r="TOR73" s="73"/>
      <c r="TOS73" s="73"/>
      <c r="TOT73" s="73"/>
      <c r="TOU73" s="73"/>
      <c r="TOV73" s="73"/>
      <c r="TOW73" s="73"/>
      <c r="TOX73" s="73"/>
      <c r="TOY73" s="73"/>
      <c r="TOZ73" s="73"/>
      <c r="TPA73" s="73"/>
      <c r="TPB73" s="73"/>
      <c r="TPC73" s="73"/>
      <c r="TPD73" s="73"/>
      <c r="TPE73" s="73"/>
      <c r="TPF73" s="73"/>
      <c r="TPG73" s="73"/>
      <c r="TPH73" s="73"/>
      <c r="TPI73" s="73"/>
      <c r="TPJ73" s="73"/>
      <c r="TPK73" s="73"/>
      <c r="TPL73" s="73"/>
      <c r="TPM73" s="73"/>
      <c r="TPN73" s="73"/>
      <c r="TPO73" s="73"/>
      <c r="TPP73" s="73"/>
      <c r="TPQ73" s="73"/>
      <c r="TPR73" s="73"/>
      <c r="TPS73" s="73"/>
      <c r="TPT73" s="73"/>
      <c r="TPU73" s="73"/>
      <c r="TPV73" s="73"/>
      <c r="TPW73" s="73"/>
      <c r="TPX73" s="73"/>
      <c r="TPY73" s="73"/>
      <c r="TPZ73" s="73"/>
      <c r="TQA73" s="73"/>
      <c r="TQB73" s="73"/>
      <c r="TQC73" s="73"/>
      <c r="TQD73" s="73"/>
      <c r="TQE73" s="73"/>
      <c r="TQF73" s="73"/>
      <c r="TQG73" s="73"/>
      <c r="TQH73" s="73"/>
      <c r="TQI73" s="73"/>
      <c r="TQJ73" s="73"/>
      <c r="TQK73" s="73"/>
      <c r="TQL73" s="73"/>
      <c r="TQM73" s="73"/>
      <c r="TQN73" s="73"/>
      <c r="TQO73" s="73"/>
      <c r="TQP73" s="73"/>
      <c r="TQQ73" s="73"/>
      <c r="TQR73" s="73"/>
      <c r="TQS73" s="73"/>
      <c r="TQT73" s="73"/>
      <c r="TQU73" s="73"/>
      <c r="TQV73" s="73"/>
      <c r="TQW73" s="73"/>
      <c r="TQX73" s="73"/>
      <c r="TQY73" s="73"/>
      <c r="TQZ73" s="73"/>
      <c r="TRA73" s="73"/>
      <c r="TRB73" s="73"/>
      <c r="TRC73" s="73"/>
      <c r="TRD73" s="73"/>
      <c r="TRE73" s="73"/>
      <c r="TRF73" s="73"/>
      <c r="TRG73" s="73"/>
      <c r="TRH73" s="73"/>
      <c r="TRI73" s="73"/>
      <c r="TRJ73" s="73"/>
      <c r="TRK73" s="73"/>
      <c r="TRL73" s="73"/>
      <c r="TRM73" s="73"/>
      <c r="TRN73" s="73"/>
      <c r="TRO73" s="73"/>
      <c r="TRP73" s="73"/>
      <c r="TRQ73" s="73"/>
      <c r="TRR73" s="73"/>
      <c r="TRS73" s="73"/>
      <c r="TRT73" s="73"/>
      <c r="TRU73" s="73"/>
      <c r="TRV73" s="73"/>
      <c r="TRW73" s="73"/>
      <c r="TRX73" s="73"/>
      <c r="TRY73" s="73"/>
      <c r="TRZ73" s="73"/>
      <c r="TSA73" s="73"/>
      <c r="TSB73" s="73"/>
      <c r="TSC73" s="73"/>
      <c r="TSD73" s="73"/>
      <c r="TSE73" s="73"/>
      <c r="TSF73" s="73"/>
      <c r="TSG73" s="73"/>
      <c r="TSH73" s="73"/>
      <c r="TSI73" s="73"/>
      <c r="TSJ73" s="73"/>
      <c r="TSK73" s="73"/>
      <c r="TSL73" s="73"/>
      <c r="TSM73" s="73"/>
      <c r="TSN73" s="73"/>
      <c r="TSO73" s="73"/>
      <c r="TSP73" s="73"/>
      <c r="TSQ73" s="73"/>
      <c r="TSR73" s="73"/>
      <c r="TSS73" s="73"/>
      <c r="TST73" s="73"/>
      <c r="TSU73" s="73"/>
      <c r="TSV73" s="73"/>
      <c r="TSW73" s="73"/>
      <c r="TSX73" s="73"/>
      <c r="TSY73" s="73"/>
      <c r="TSZ73" s="73"/>
      <c r="TTA73" s="73"/>
      <c r="TTB73" s="73"/>
      <c r="TTC73" s="73"/>
      <c r="TTD73" s="73"/>
      <c r="TTE73" s="73"/>
      <c r="TTF73" s="73"/>
      <c r="TTG73" s="73"/>
      <c r="TTH73" s="73"/>
      <c r="TTI73" s="73"/>
      <c r="TTJ73" s="73"/>
      <c r="TTK73" s="73"/>
      <c r="TTL73" s="73"/>
      <c r="TTM73" s="73"/>
      <c r="TTN73" s="73"/>
      <c r="TTO73" s="73"/>
      <c r="TTP73" s="73"/>
      <c r="TTQ73" s="73"/>
      <c r="TTR73" s="73"/>
      <c r="TTS73" s="73"/>
      <c r="TTT73" s="73"/>
      <c r="TTU73" s="73"/>
      <c r="TTV73" s="73"/>
      <c r="TTW73" s="73"/>
      <c r="TTX73" s="73"/>
      <c r="TTY73" s="73"/>
      <c r="TTZ73" s="73"/>
      <c r="TUA73" s="73"/>
      <c r="TUB73" s="73"/>
      <c r="TUC73" s="73"/>
      <c r="TUD73" s="73"/>
      <c r="TUE73" s="73"/>
      <c r="TUF73" s="73"/>
      <c r="TUG73" s="73"/>
      <c r="TUH73" s="73"/>
      <c r="TUI73" s="73"/>
      <c r="TUJ73" s="73"/>
      <c r="TUK73" s="73"/>
      <c r="TUL73" s="73"/>
      <c r="TUM73" s="73"/>
      <c r="TUN73" s="73"/>
      <c r="TUO73" s="73"/>
      <c r="TUP73" s="73"/>
      <c r="TUQ73" s="73"/>
      <c r="TUR73" s="73"/>
      <c r="TUS73" s="73"/>
      <c r="TUT73" s="73"/>
      <c r="TUU73" s="73"/>
      <c r="TUV73" s="73"/>
      <c r="TUW73" s="73"/>
      <c r="TUX73" s="73"/>
      <c r="TUY73" s="73"/>
      <c r="TUZ73" s="73"/>
      <c r="TVA73" s="73"/>
      <c r="TVB73" s="73"/>
      <c r="TVC73" s="73"/>
      <c r="TVD73" s="73"/>
      <c r="TVE73" s="73"/>
      <c r="TVF73" s="73"/>
      <c r="TVG73" s="73"/>
      <c r="TVH73" s="73"/>
      <c r="TVI73" s="73"/>
      <c r="TVJ73" s="73"/>
      <c r="TVK73" s="73"/>
      <c r="TVL73" s="73"/>
      <c r="TVM73" s="73"/>
      <c r="TVN73" s="73"/>
      <c r="TVO73" s="73"/>
      <c r="TVP73" s="73"/>
      <c r="TVQ73" s="73"/>
      <c r="TVR73" s="73"/>
      <c r="TVS73" s="73"/>
      <c r="TVT73" s="73"/>
      <c r="TVU73" s="73"/>
      <c r="TVV73" s="73"/>
      <c r="TVW73" s="73"/>
      <c r="TVX73" s="73"/>
      <c r="TVY73" s="73"/>
      <c r="TVZ73" s="73"/>
      <c r="TWA73" s="73"/>
      <c r="TWB73" s="73"/>
      <c r="TWC73" s="73"/>
      <c r="TWD73" s="73"/>
      <c r="TWE73" s="73"/>
      <c r="TWF73" s="73"/>
      <c r="TWG73" s="73"/>
      <c r="TWH73" s="73"/>
      <c r="TWI73" s="73"/>
      <c r="TWJ73" s="73"/>
      <c r="TWK73" s="73"/>
      <c r="TWL73" s="73"/>
      <c r="TWM73" s="73"/>
      <c r="TWN73" s="73"/>
      <c r="TWO73" s="73"/>
      <c r="TWP73" s="73"/>
      <c r="TWQ73" s="73"/>
      <c r="TWR73" s="73"/>
      <c r="TWS73" s="73"/>
      <c r="TWT73" s="73"/>
      <c r="TWU73" s="73"/>
      <c r="TWV73" s="73"/>
      <c r="TWW73" s="73"/>
      <c r="TWX73" s="73"/>
      <c r="TWY73" s="73"/>
      <c r="TWZ73" s="73"/>
      <c r="TXA73" s="73"/>
      <c r="TXB73" s="73"/>
      <c r="TXC73" s="73"/>
      <c r="TXD73" s="73"/>
      <c r="TXE73" s="73"/>
      <c r="TXF73" s="73"/>
      <c r="TXG73" s="73"/>
      <c r="TXH73" s="73"/>
      <c r="TXI73" s="73"/>
      <c r="TXJ73" s="73"/>
      <c r="TXK73" s="73"/>
      <c r="TXL73" s="73"/>
      <c r="TXM73" s="73"/>
      <c r="TXN73" s="73"/>
      <c r="TXO73" s="73"/>
      <c r="TXP73" s="73"/>
      <c r="TXQ73" s="73"/>
      <c r="TXR73" s="73"/>
      <c r="TXS73" s="73"/>
      <c r="TXT73" s="73"/>
      <c r="TXU73" s="73"/>
      <c r="TXV73" s="73"/>
      <c r="TXW73" s="73"/>
      <c r="TXX73" s="73"/>
      <c r="TXY73" s="73"/>
      <c r="TXZ73" s="73"/>
      <c r="TYA73" s="73"/>
      <c r="TYB73" s="73"/>
      <c r="TYC73" s="73"/>
      <c r="TYD73" s="73"/>
      <c r="TYE73" s="73"/>
      <c r="TYF73" s="73"/>
      <c r="TYG73" s="73"/>
      <c r="TYH73" s="73"/>
      <c r="TYI73" s="73"/>
      <c r="TYJ73" s="73"/>
      <c r="TYK73" s="73"/>
      <c r="TYL73" s="73"/>
      <c r="TYM73" s="73"/>
      <c r="TYN73" s="73"/>
      <c r="TYO73" s="73"/>
      <c r="TYP73" s="73"/>
      <c r="TYQ73" s="73"/>
      <c r="TYR73" s="73"/>
      <c r="TYS73" s="73"/>
      <c r="TYT73" s="73"/>
      <c r="TYU73" s="73"/>
      <c r="TYV73" s="73"/>
      <c r="TYW73" s="73"/>
      <c r="TYX73" s="73"/>
      <c r="TYY73" s="73"/>
      <c r="TYZ73" s="73"/>
      <c r="TZA73" s="73"/>
      <c r="TZB73" s="73"/>
      <c r="TZC73" s="73"/>
      <c r="TZD73" s="73"/>
      <c r="TZE73" s="73"/>
      <c r="TZF73" s="73"/>
      <c r="TZG73" s="73"/>
      <c r="TZH73" s="73"/>
      <c r="TZI73" s="73"/>
      <c r="TZJ73" s="73"/>
      <c r="TZK73" s="73"/>
      <c r="TZL73" s="73"/>
      <c r="TZM73" s="73"/>
      <c r="TZN73" s="73"/>
      <c r="TZO73" s="73"/>
      <c r="TZP73" s="73"/>
      <c r="TZQ73" s="73"/>
      <c r="TZR73" s="73"/>
      <c r="TZS73" s="73"/>
      <c r="TZT73" s="73"/>
      <c r="TZU73" s="73"/>
      <c r="TZV73" s="73"/>
      <c r="TZW73" s="73"/>
      <c r="TZX73" s="73"/>
      <c r="TZY73" s="73"/>
      <c r="TZZ73" s="73"/>
      <c r="UAA73" s="73"/>
      <c r="UAB73" s="73"/>
      <c r="UAC73" s="73"/>
      <c r="UAD73" s="73"/>
      <c r="UAE73" s="73"/>
      <c r="UAF73" s="73"/>
      <c r="UAG73" s="73"/>
      <c r="UAH73" s="73"/>
      <c r="UAI73" s="73"/>
      <c r="UAJ73" s="73"/>
      <c r="UAK73" s="73"/>
      <c r="UAL73" s="73"/>
      <c r="UAM73" s="73"/>
      <c r="UAN73" s="73"/>
      <c r="UAO73" s="73"/>
      <c r="UAP73" s="73"/>
      <c r="UAQ73" s="73"/>
      <c r="UAR73" s="73"/>
      <c r="UAS73" s="73"/>
      <c r="UAT73" s="73"/>
      <c r="UAU73" s="73"/>
      <c r="UAV73" s="73"/>
      <c r="UAW73" s="73"/>
      <c r="UAX73" s="73"/>
      <c r="UAY73" s="73"/>
      <c r="UAZ73" s="73"/>
      <c r="UBA73" s="73"/>
      <c r="UBB73" s="73"/>
      <c r="UBC73" s="73"/>
      <c r="UBD73" s="73"/>
      <c r="UBE73" s="73"/>
      <c r="UBF73" s="73"/>
      <c r="UBG73" s="73"/>
      <c r="UBH73" s="73"/>
      <c r="UBI73" s="73"/>
      <c r="UBJ73" s="73"/>
      <c r="UBK73" s="73"/>
      <c r="UBL73" s="73"/>
      <c r="UBM73" s="73"/>
      <c r="UBN73" s="73"/>
      <c r="UBO73" s="73"/>
      <c r="UBP73" s="73"/>
      <c r="UBQ73" s="73"/>
      <c r="UBR73" s="73"/>
      <c r="UBS73" s="73"/>
      <c r="UBT73" s="73"/>
      <c r="UBU73" s="73"/>
      <c r="UBV73" s="73"/>
      <c r="UBW73" s="73"/>
      <c r="UBX73" s="73"/>
      <c r="UBY73" s="73"/>
      <c r="UBZ73" s="73"/>
      <c r="UCA73" s="73"/>
      <c r="UCB73" s="73"/>
      <c r="UCC73" s="73"/>
      <c r="UCD73" s="73"/>
      <c r="UCE73" s="73"/>
      <c r="UCF73" s="73"/>
      <c r="UCG73" s="73"/>
      <c r="UCH73" s="73"/>
      <c r="UCI73" s="73"/>
      <c r="UCJ73" s="73"/>
      <c r="UCK73" s="73"/>
      <c r="UCL73" s="73"/>
      <c r="UCM73" s="73"/>
      <c r="UCN73" s="73"/>
      <c r="UCO73" s="73"/>
      <c r="UCP73" s="73"/>
      <c r="UCQ73" s="73"/>
      <c r="UCR73" s="73"/>
      <c r="UCS73" s="73"/>
      <c r="UCT73" s="73"/>
      <c r="UCU73" s="73"/>
      <c r="UCV73" s="73"/>
      <c r="UCW73" s="73"/>
      <c r="UCX73" s="73"/>
      <c r="UCY73" s="73"/>
      <c r="UCZ73" s="73"/>
      <c r="UDA73" s="73"/>
      <c r="UDB73" s="73"/>
      <c r="UDC73" s="73"/>
      <c r="UDD73" s="73"/>
      <c r="UDE73" s="73"/>
      <c r="UDF73" s="73"/>
      <c r="UDG73" s="73"/>
      <c r="UDH73" s="73"/>
      <c r="UDI73" s="73"/>
      <c r="UDJ73" s="73"/>
      <c r="UDK73" s="73"/>
      <c r="UDL73" s="73"/>
      <c r="UDM73" s="73"/>
      <c r="UDN73" s="73"/>
      <c r="UDO73" s="73"/>
      <c r="UDP73" s="73"/>
      <c r="UDQ73" s="73"/>
      <c r="UDR73" s="73"/>
      <c r="UDS73" s="73"/>
      <c r="UDT73" s="73"/>
      <c r="UDU73" s="73"/>
      <c r="UDV73" s="73"/>
      <c r="UDW73" s="73"/>
      <c r="UDX73" s="73"/>
      <c r="UDY73" s="73"/>
      <c r="UDZ73" s="73"/>
      <c r="UEA73" s="73"/>
      <c r="UEB73" s="73"/>
      <c r="UEC73" s="73"/>
      <c r="UED73" s="73"/>
      <c r="UEE73" s="73"/>
      <c r="UEF73" s="73"/>
      <c r="UEG73" s="73"/>
      <c r="UEH73" s="73"/>
      <c r="UEI73" s="73"/>
      <c r="UEJ73" s="73"/>
      <c r="UEK73" s="73"/>
      <c r="UEL73" s="73"/>
      <c r="UEM73" s="73"/>
      <c r="UEN73" s="73"/>
      <c r="UEO73" s="73"/>
      <c r="UEP73" s="73"/>
      <c r="UEQ73" s="73"/>
      <c r="UER73" s="73"/>
      <c r="UES73" s="73"/>
      <c r="UET73" s="73"/>
      <c r="UEU73" s="73"/>
      <c r="UEV73" s="73"/>
      <c r="UEW73" s="73"/>
      <c r="UEX73" s="73"/>
      <c r="UEY73" s="73"/>
      <c r="UEZ73" s="73"/>
      <c r="UFA73" s="73"/>
      <c r="UFB73" s="73"/>
      <c r="UFC73" s="73"/>
      <c r="UFD73" s="73"/>
      <c r="UFE73" s="73"/>
      <c r="UFF73" s="73"/>
      <c r="UFG73" s="73"/>
      <c r="UFH73" s="73"/>
      <c r="UFI73" s="73"/>
      <c r="UFJ73" s="73"/>
      <c r="UFK73" s="73"/>
      <c r="UFL73" s="73"/>
      <c r="UFM73" s="73"/>
      <c r="UFN73" s="73"/>
      <c r="UFO73" s="73"/>
      <c r="UFP73" s="73"/>
      <c r="UFQ73" s="73"/>
      <c r="UFR73" s="73"/>
      <c r="UFS73" s="73"/>
      <c r="UFT73" s="73"/>
      <c r="UFU73" s="73"/>
      <c r="UFV73" s="73"/>
      <c r="UFW73" s="73"/>
      <c r="UFX73" s="73"/>
      <c r="UFY73" s="73"/>
      <c r="UFZ73" s="73"/>
      <c r="UGA73" s="73"/>
      <c r="UGB73" s="73"/>
      <c r="UGC73" s="73"/>
      <c r="UGD73" s="73"/>
      <c r="UGE73" s="73"/>
      <c r="UGF73" s="73"/>
      <c r="UGG73" s="73"/>
      <c r="UGH73" s="73"/>
      <c r="UGI73" s="73"/>
      <c r="UGJ73" s="73"/>
      <c r="UGK73" s="73"/>
      <c r="UGL73" s="73"/>
      <c r="UGM73" s="73"/>
      <c r="UGN73" s="73"/>
      <c r="UGO73" s="73"/>
      <c r="UGP73" s="73"/>
      <c r="UGQ73" s="73"/>
      <c r="UGR73" s="73"/>
      <c r="UGS73" s="73"/>
      <c r="UGT73" s="73"/>
      <c r="UGU73" s="73"/>
      <c r="UGV73" s="73"/>
      <c r="UGW73" s="73"/>
      <c r="UGX73" s="73"/>
      <c r="UGY73" s="73"/>
      <c r="UGZ73" s="73"/>
      <c r="UHA73" s="73"/>
      <c r="UHB73" s="73"/>
      <c r="UHC73" s="73"/>
      <c r="UHD73" s="73"/>
      <c r="UHE73" s="73"/>
      <c r="UHF73" s="73"/>
      <c r="UHG73" s="73"/>
      <c r="UHH73" s="73"/>
      <c r="UHI73" s="73"/>
      <c r="UHJ73" s="73"/>
      <c r="UHK73" s="73"/>
      <c r="UHL73" s="73"/>
      <c r="UHM73" s="73"/>
      <c r="UHN73" s="73"/>
      <c r="UHO73" s="73"/>
      <c r="UHP73" s="73"/>
      <c r="UHQ73" s="73"/>
      <c r="UHR73" s="73"/>
      <c r="UHS73" s="73"/>
      <c r="UHT73" s="73"/>
      <c r="UHU73" s="73"/>
      <c r="UHV73" s="73"/>
      <c r="UHW73" s="73"/>
      <c r="UHX73" s="73"/>
      <c r="UHY73" s="73"/>
      <c r="UHZ73" s="73"/>
      <c r="UIA73" s="73"/>
      <c r="UIB73" s="73"/>
      <c r="UIC73" s="73"/>
      <c r="UID73" s="73"/>
      <c r="UIE73" s="73"/>
      <c r="UIF73" s="73"/>
      <c r="UIG73" s="73"/>
      <c r="UIH73" s="73"/>
      <c r="UII73" s="73"/>
      <c r="UIJ73" s="73"/>
      <c r="UIK73" s="73"/>
      <c r="UIL73" s="73"/>
      <c r="UIM73" s="73"/>
      <c r="UIN73" s="73"/>
      <c r="UIO73" s="73"/>
      <c r="UIP73" s="73"/>
      <c r="UIQ73" s="73"/>
      <c r="UIR73" s="73"/>
      <c r="UIS73" s="73"/>
      <c r="UIT73" s="73"/>
      <c r="UIU73" s="73"/>
      <c r="UIV73" s="73"/>
      <c r="UIW73" s="73"/>
      <c r="UIX73" s="73"/>
      <c r="UIY73" s="73"/>
      <c r="UIZ73" s="73"/>
      <c r="UJA73" s="73"/>
      <c r="UJB73" s="73"/>
      <c r="UJC73" s="73"/>
      <c r="UJD73" s="73"/>
      <c r="UJE73" s="73"/>
      <c r="UJF73" s="73"/>
      <c r="UJG73" s="73"/>
      <c r="UJH73" s="73"/>
      <c r="UJI73" s="73"/>
      <c r="UJJ73" s="73"/>
      <c r="UJK73" s="73"/>
      <c r="UJL73" s="73"/>
      <c r="UJM73" s="73"/>
      <c r="UJN73" s="73"/>
      <c r="UJO73" s="73"/>
      <c r="UJP73" s="73"/>
      <c r="UJQ73" s="73"/>
      <c r="UJR73" s="73"/>
      <c r="UJS73" s="73"/>
      <c r="UJT73" s="73"/>
      <c r="UJU73" s="73"/>
      <c r="UJV73" s="73"/>
      <c r="UJW73" s="73"/>
      <c r="UJX73" s="73"/>
      <c r="UJY73" s="73"/>
      <c r="UJZ73" s="73"/>
      <c r="UKA73" s="73"/>
      <c r="UKB73" s="73"/>
      <c r="UKC73" s="73"/>
      <c r="UKD73" s="73"/>
      <c r="UKE73" s="73"/>
      <c r="UKF73" s="73"/>
      <c r="UKG73" s="73"/>
      <c r="UKH73" s="73"/>
      <c r="UKI73" s="73"/>
      <c r="UKJ73" s="73"/>
      <c r="UKK73" s="73"/>
      <c r="UKL73" s="73"/>
      <c r="UKM73" s="73"/>
      <c r="UKN73" s="73"/>
      <c r="UKO73" s="73"/>
      <c r="UKP73" s="73"/>
      <c r="UKQ73" s="73"/>
      <c r="UKR73" s="73"/>
      <c r="UKS73" s="73"/>
      <c r="UKT73" s="73"/>
      <c r="UKU73" s="73"/>
      <c r="UKV73" s="73"/>
      <c r="UKW73" s="73"/>
      <c r="UKX73" s="73"/>
      <c r="UKY73" s="73"/>
      <c r="UKZ73" s="73"/>
      <c r="ULA73" s="73"/>
      <c r="ULB73" s="73"/>
      <c r="ULC73" s="73"/>
      <c r="ULD73" s="73"/>
      <c r="ULE73" s="73"/>
      <c r="ULF73" s="73"/>
      <c r="ULG73" s="73"/>
      <c r="ULH73" s="73"/>
      <c r="ULI73" s="73"/>
      <c r="ULJ73" s="73"/>
      <c r="ULK73" s="73"/>
      <c r="ULL73" s="73"/>
      <c r="ULM73" s="73"/>
      <c r="ULN73" s="73"/>
      <c r="ULO73" s="73"/>
      <c r="ULP73" s="73"/>
      <c r="ULQ73" s="73"/>
      <c r="ULR73" s="73"/>
      <c r="ULS73" s="73"/>
      <c r="ULT73" s="73"/>
      <c r="ULU73" s="73"/>
      <c r="ULV73" s="73"/>
      <c r="ULW73" s="73"/>
      <c r="ULX73" s="73"/>
      <c r="ULY73" s="73"/>
      <c r="ULZ73" s="73"/>
      <c r="UMA73" s="73"/>
      <c r="UMB73" s="73"/>
      <c r="UMC73" s="73"/>
      <c r="UMD73" s="73"/>
      <c r="UME73" s="73"/>
      <c r="UMF73" s="73"/>
      <c r="UMG73" s="73"/>
      <c r="UMH73" s="73"/>
      <c r="UMI73" s="73"/>
      <c r="UMJ73" s="73"/>
      <c r="UMK73" s="73"/>
      <c r="UML73" s="73"/>
      <c r="UMM73" s="73"/>
      <c r="UMN73" s="73"/>
      <c r="UMO73" s="73"/>
      <c r="UMP73" s="73"/>
      <c r="UMQ73" s="73"/>
      <c r="UMR73" s="73"/>
      <c r="UMS73" s="73"/>
      <c r="UMT73" s="73"/>
      <c r="UMU73" s="73"/>
      <c r="UMV73" s="73"/>
      <c r="UMW73" s="73"/>
      <c r="UMX73" s="73"/>
      <c r="UMY73" s="73"/>
      <c r="UMZ73" s="73"/>
      <c r="UNA73" s="73"/>
      <c r="UNB73" s="73"/>
      <c r="UNC73" s="73"/>
      <c r="UND73" s="73"/>
      <c r="UNE73" s="73"/>
      <c r="UNF73" s="73"/>
      <c r="UNG73" s="73"/>
      <c r="UNH73" s="73"/>
      <c r="UNI73" s="73"/>
      <c r="UNJ73" s="73"/>
      <c r="UNK73" s="73"/>
      <c r="UNL73" s="73"/>
      <c r="UNM73" s="73"/>
      <c r="UNN73" s="73"/>
      <c r="UNO73" s="73"/>
      <c r="UNP73" s="73"/>
      <c r="UNQ73" s="73"/>
      <c r="UNR73" s="73"/>
      <c r="UNS73" s="73"/>
      <c r="UNT73" s="73"/>
      <c r="UNU73" s="73"/>
      <c r="UNV73" s="73"/>
      <c r="UNW73" s="73"/>
      <c r="UNX73" s="73"/>
      <c r="UNY73" s="73"/>
      <c r="UNZ73" s="73"/>
      <c r="UOA73" s="73"/>
      <c r="UOB73" s="73"/>
      <c r="UOC73" s="73"/>
      <c r="UOD73" s="73"/>
      <c r="UOE73" s="73"/>
      <c r="UOF73" s="73"/>
      <c r="UOG73" s="73"/>
      <c r="UOH73" s="73"/>
      <c r="UOI73" s="73"/>
      <c r="UOJ73" s="73"/>
      <c r="UOK73" s="73"/>
      <c r="UOL73" s="73"/>
      <c r="UOM73" s="73"/>
      <c r="UON73" s="73"/>
      <c r="UOO73" s="73"/>
      <c r="UOP73" s="73"/>
      <c r="UOQ73" s="73"/>
      <c r="UOR73" s="73"/>
      <c r="UOS73" s="73"/>
      <c r="UOT73" s="73"/>
      <c r="UOU73" s="73"/>
      <c r="UOV73" s="73"/>
      <c r="UOW73" s="73"/>
      <c r="UOX73" s="73"/>
      <c r="UOY73" s="73"/>
      <c r="UOZ73" s="73"/>
      <c r="UPA73" s="73"/>
      <c r="UPB73" s="73"/>
      <c r="UPC73" s="73"/>
      <c r="UPD73" s="73"/>
      <c r="UPE73" s="73"/>
      <c r="UPF73" s="73"/>
      <c r="UPG73" s="73"/>
      <c r="UPH73" s="73"/>
      <c r="UPI73" s="73"/>
      <c r="UPJ73" s="73"/>
      <c r="UPK73" s="73"/>
      <c r="UPL73" s="73"/>
      <c r="UPM73" s="73"/>
      <c r="UPN73" s="73"/>
      <c r="UPO73" s="73"/>
      <c r="UPP73" s="73"/>
      <c r="UPQ73" s="73"/>
      <c r="UPR73" s="73"/>
      <c r="UPS73" s="73"/>
      <c r="UPT73" s="73"/>
      <c r="UPU73" s="73"/>
      <c r="UPV73" s="73"/>
      <c r="UPW73" s="73"/>
      <c r="UPX73" s="73"/>
      <c r="UPY73" s="73"/>
      <c r="UPZ73" s="73"/>
      <c r="UQA73" s="73"/>
      <c r="UQB73" s="73"/>
      <c r="UQC73" s="73"/>
      <c r="UQD73" s="73"/>
      <c r="UQE73" s="73"/>
      <c r="UQF73" s="73"/>
      <c r="UQG73" s="73"/>
      <c r="UQH73" s="73"/>
      <c r="UQI73" s="73"/>
      <c r="UQJ73" s="73"/>
      <c r="UQK73" s="73"/>
      <c r="UQL73" s="73"/>
      <c r="UQM73" s="73"/>
      <c r="UQN73" s="73"/>
      <c r="UQO73" s="73"/>
      <c r="UQP73" s="73"/>
      <c r="UQQ73" s="73"/>
      <c r="UQR73" s="73"/>
      <c r="UQS73" s="73"/>
      <c r="UQT73" s="73"/>
      <c r="UQU73" s="73"/>
      <c r="UQV73" s="73"/>
      <c r="UQW73" s="73"/>
      <c r="UQX73" s="73"/>
      <c r="UQY73" s="73"/>
      <c r="UQZ73" s="73"/>
      <c r="URA73" s="73"/>
      <c r="URB73" s="73"/>
      <c r="URC73" s="73"/>
      <c r="URD73" s="73"/>
      <c r="URE73" s="73"/>
      <c r="URF73" s="73"/>
      <c r="URG73" s="73"/>
      <c r="URH73" s="73"/>
      <c r="URI73" s="73"/>
      <c r="URJ73" s="73"/>
      <c r="URK73" s="73"/>
      <c r="URL73" s="73"/>
      <c r="URM73" s="73"/>
      <c r="URN73" s="73"/>
      <c r="URO73" s="73"/>
      <c r="URP73" s="73"/>
      <c r="URQ73" s="73"/>
      <c r="URR73" s="73"/>
      <c r="URS73" s="73"/>
      <c r="URT73" s="73"/>
      <c r="URU73" s="73"/>
      <c r="URV73" s="73"/>
      <c r="URW73" s="73"/>
      <c r="URX73" s="73"/>
      <c r="URY73" s="73"/>
      <c r="URZ73" s="73"/>
      <c r="USA73" s="73"/>
      <c r="USB73" s="73"/>
      <c r="USC73" s="73"/>
      <c r="USD73" s="73"/>
      <c r="USE73" s="73"/>
      <c r="USF73" s="73"/>
      <c r="USG73" s="73"/>
      <c r="USH73" s="73"/>
      <c r="USI73" s="73"/>
      <c r="USJ73" s="73"/>
      <c r="USK73" s="73"/>
      <c r="USL73" s="73"/>
      <c r="USM73" s="73"/>
      <c r="USN73" s="73"/>
      <c r="USO73" s="73"/>
      <c r="USP73" s="73"/>
      <c r="USQ73" s="73"/>
      <c r="USR73" s="73"/>
      <c r="USS73" s="73"/>
      <c r="UST73" s="73"/>
      <c r="USU73" s="73"/>
      <c r="USV73" s="73"/>
      <c r="USW73" s="73"/>
      <c r="USX73" s="73"/>
      <c r="USY73" s="73"/>
      <c r="USZ73" s="73"/>
      <c r="UTA73" s="73"/>
      <c r="UTB73" s="73"/>
      <c r="UTC73" s="73"/>
      <c r="UTD73" s="73"/>
      <c r="UTE73" s="73"/>
      <c r="UTF73" s="73"/>
      <c r="UTG73" s="73"/>
      <c r="UTH73" s="73"/>
      <c r="UTI73" s="73"/>
      <c r="UTJ73" s="73"/>
      <c r="UTK73" s="73"/>
      <c r="UTL73" s="73"/>
      <c r="UTM73" s="73"/>
      <c r="UTN73" s="73"/>
      <c r="UTO73" s="73"/>
      <c r="UTP73" s="73"/>
      <c r="UTQ73" s="73"/>
      <c r="UTR73" s="73"/>
      <c r="UTS73" s="73"/>
      <c r="UTT73" s="73"/>
      <c r="UTU73" s="73"/>
      <c r="UTV73" s="73"/>
      <c r="UTW73" s="73"/>
      <c r="UTX73" s="73"/>
      <c r="UTY73" s="73"/>
      <c r="UTZ73" s="73"/>
      <c r="UUA73" s="73"/>
      <c r="UUB73" s="73"/>
      <c r="UUC73" s="73"/>
      <c r="UUD73" s="73"/>
      <c r="UUE73" s="73"/>
      <c r="UUF73" s="73"/>
      <c r="UUG73" s="73"/>
      <c r="UUH73" s="73"/>
      <c r="UUI73" s="73"/>
      <c r="UUJ73" s="73"/>
      <c r="UUK73" s="73"/>
      <c r="UUL73" s="73"/>
      <c r="UUM73" s="73"/>
      <c r="UUN73" s="73"/>
      <c r="UUO73" s="73"/>
      <c r="UUP73" s="73"/>
      <c r="UUQ73" s="73"/>
      <c r="UUR73" s="73"/>
      <c r="UUS73" s="73"/>
      <c r="UUT73" s="73"/>
      <c r="UUU73" s="73"/>
      <c r="UUV73" s="73"/>
      <c r="UUW73" s="73"/>
      <c r="UUX73" s="73"/>
      <c r="UUY73" s="73"/>
      <c r="UUZ73" s="73"/>
      <c r="UVA73" s="73"/>
      <c r="UVB73" s="73"/>
      <c r="UVC73" s="73"/>
      <c r="UVD73" s="73"/>
      <c r="UVE73" s="73"/>
      <c r="UVF73" s="73"/>
      <c r="UVG73" s="73"/>
      <c r="UVH73" s="73"/>
      <c r="UVI73" s="73"/>
      <c r="UVJ73" s="73"/>
      <c r="UVK73" s="73"/>
      <c r="UVL73" s="73"/>
      <c r="UVM73" s="73"/>
      <c r="UVN73" s="73"/>
      <c r="UVO73" s="73"/>
      <c r="UVP73" s="73"/>
      <c r="UVQ73" s="73"/>
      <c r="UVR73" s="73"/>
      <c r="UVS73" s="73"/>
      <c r="UVT73" s="73"/>
      <c r="UVU73" s="73"/>
      <c r="UVV73" s="73"/>
      <c r="UVW73" s="73"/>
      <c r="UVX73" s="73"/>
      <c r="UVY73" s="73"/>
      <c r="UVZ73" s="73"/>
      <c r="UWA73" s="73"/>
      <c r="UWB73" s="73"/>
      <c r="UWC73" s="73"/>
      <c r="UWD73" s="73"/>
      <c r="UWE73" s="73"/>
      <c r="UWF73" s="73"/>
      <c r="UWG73" s="73"/>
      <c r="UWH73" s="73"/>
      <c r="UWI73" s="73"/>
      <c r="UWJ73" s="73"/>
      <c r="UWK73" s="73"/>
      <c r="UWL73" s="73"/>
      <c r="UWM73" s="73"/>
      <c r="UWN73" s="73"/>
      <c r="UWO73" s="73"/>
      <c r="UWP73" s="73"/>
      <c r="UWQ73" s="73"/>
      <c r="UWR73" s="73"/>
      <c r="UWS73" s="73"/>
      <c r="UWT73" s="73"/>
      <c r="UWU73" s="73"/>
      <c r="UWV73" s="73"/>
      <c r="UWW73" s="73"/>
      <c r="UWX73" s="73"/>
      <c r="UWY73" s="73"/>
      <c r="UWZ73" s="73"/>
      <c r="UXA73" s="73"/>
      <c r="UXB73" s="73"/>
      <c r="UXC73" s="73"/>
      <c r="UXD73" s="73"/>
      <c r="UXE73" s="73"/>
      <c r="UXF73" s="73"/>
      <c r="UXG73" s="73"/>
      <c r="UXH73" s="73"/>
      <c r="UXI73" s="73"/>
      <c r="UXJ73" s="73"/>
      <c r="UXK73" s="73"/>
      <c r="UXL73" s="73"/>
      <c r="UXM73" s="73"/>
      <c r="UXN73" s="73"/>
      <c r="UXO73" s="73"/>
      <c r="UXP73" s="73"/>
      <c r="UXQ73" s="73"/>
      <c r="UXR73" s="73"/>
      <c r="UXS73" s="73"/>
      <c r="UXT73" s="73"/>
      <c r="UXU73" s="73"/>
      <c r="UXV73" s="73"/>
      <c r="UXW73" s="73"/>
      <c r="UXX73" s="73"/>
      <c r="UXY73" s="73"/>
      <c r="UXZ73" s="73"/>
      <c r="UYA73" s="73"/>
      <c r="UYB73" s="73"/>
      <c r="UYC73" s="73"/>
      <c r="UYD73" s="73"/>
      <c r="UYE73" s="73"/>
      <c r="UYF73" s="73"/>
      <c r="UYG73" s="73"/>
      <c r="UYH73" s="73"/>
      <c r="UYI73" s="73"/>
      <c r="UYJ73" s="73"/>
      <c r="UYK73" s="73"/>
      <c r="UYL73" s="73"/>
      <c r="UYM73" s="73"/>
      <c r="UYN73" s="73"/>
      <c r="UYO73" s="73"/>
      <c r="UYP73" s="73"/>
      <c r="UYQ73" s="73"/>
      <c r="UYR73" s="73"/>
      <c r="UYS73" s="73"/>
      <c r="UYT73" s="73"/>
      <c r="UYU73" s="73"/>
      <c r="UYV73" s="73"/>
      <c r="UYW73" s="73"/>
      <c r="UYX73" s="73"/>
      <c r="UYY73" s="73"/>
      <c r="UYZ73" s="73"/>
      <c r="UZA73" s="73"/>
      <c r="UZB73" s="73"/>
      <c r="UZC73" s="73"/>
      <c r="UZD73" s="73"/>
      <c r="UZE73" s="73"/>
      <c r="UZF73" s="73"/>
      <c r="UZG73" s="73"/>
      <c r="UZH73" s="73"/>
      <c r="UZI73" s="73"/>
      <c r="UZJ73" s="73"/>
      <c r="UZK73" s="73"/>
      <c r="UZL73" s="73"/>
      <c r="UZM73" s="73"/>
      <c r="UZN73" s="73"/>
      <c r="UZO73" s="73"/>
      <c r="UZP73" s="73"/>
      <c r="UZQ73" s="73"/>
      <c r="UZR73" s="73"/>
      <c r="UZS73" s="73"/>
      <c r="UZT73" s="73"/>
      <c r="UZU73" s="73"/>
      <c r="UZV73" s="73"/>
      <c r="UZW73" s="73"/>
      <c r="UZX73" s="73"/>
      <c r="UZY73" s="73"/>
      <c r="UZZ73" s="73"/>
      <c r="VAA73" s="73"/>
      <c r="VAB73" s="73"/>
      <c r="VAC73" s="73"/>
      <c r="VAD73" s="73"/>
      <c r="VAE73" s="73"/>
      <c r="VAF73" s="73"/>
      <c r="VAG73" s="73"/>
      <c r="VAH73" s="73"/>
      <c r="VAI73" s="73"/>
      <c r="VAJ73" s="73"/>
      <c r="VAK73" s="73"/>
      <c r="VAL73" s="73"/>
      <c r="VAM73" s="73"/>
      <c r="VAN73" s="73"/>
      <c r="VAO73" s="73"/>
      <c r="VAP73" s="73"/>
      <c r="VAQ73" s="73"/>
      <c r="VAR73" s="73"/>
      <c r="VAS73" s="73"/>
      <c r="VAT73" s="73"/>
      <c r="VAU73" s="73"/>
      <c r="VAV73" s="73"/>
      <c r="VAW73" s="73"/>
      <c r="VAX73" s="73"/>
      <c r="VAY73" s="73"/>
      <c r="VAZ73" s="73"/>
      <c r="VBA73" s="73"/>
      <c r="VBB73" s="73"/>
      <c r="VBC73" s="73"/>
      <c r="VBD73" s="73"/>
      <c r="VBE73" s="73"/>
      <c r="VBF73" s="73"/>
      <c r="VBG73" s="73"/>
      <c r="VBH73" s="73"/>
      <c r="VBI73" s="73"/>
      <c r="VBJ73" s="73"/>
      <c r="VBK73" s="73"/>
      <c r="VBL73" s="73"/>
      <c r="VBM73" s="73"/>
      <c r="VBN73" s="73"/>
      <c r="VBO73" s="73"/>
      <c r="VBP73" s="73"/>
      <c r="VBQ73" s="73"/>
      <c r="VBR73" s="73"/>
      <c r="VBS73" s="73"/>
      <c r="VBT73" s="73"/>
      <c r="VBU73" s="73"/>
      <c r="VBV73" s="73"/>
      <c r="VBW73" s="73"/>
      <c r="VBX73" s="73"/>
      <c r="VBY73" s="73"/>
      <c r="VBZ73" s="73"/>
      <c r="VCA73" s="73"/>
      <c r="VCB73" s="73"/>
      <c r="VCC73" s="73"/>
      <c r="VCD73" s="73"/>
      <c r="VCE73" s="73"/>
      <c r="VCF73" s="73"/>
      <c r="VCG73" s="73"/>
      <c r="VCH73" s="73"/>
      <c r="VCI73" s="73"/>
      <c r="VCJ73" s="73"/>
      <c r="VCK73" s="73"/>
      <c r="VCL73" s="73"/>
      <c r="VCM73" s="73"/>
      <c r="VCN73" s="73"/>
      <c r="VCO73" s="73"/>
      <c r="VCP73" s="73"/>
      <c r="VCQ73" s="73"/>
      <c r="VCR73" s="73"/>
      <c r="VCS73" s="73"/>
      <c r="VCT73" s="73"/>
      <c r="VCU73" s="73"/>
      <c r="VCV73" s="73"/>
      <c r="VCW73" s="73"/>
      <c r="VCX73" s="73"/>
      <c r="VCY73" s="73"/>
      <c r="VCZ73" s="73"/>
      <c r="VDA73" s="73"/>
      <c r="VDB73" s="73"/>
      <c r="VDC73" s="73"/>
      <c r="VDD73" s="73"/>
      <c r="VDE73" s="73"/>
      <c r="VDF73" s="73"/>
      <c r="VDG73" s="73"/>
      <c r="VDH73" s="73"/>
      <c r="VDI73" s="73"/>
      <c r="VDJ73" s="73"/>
      <c r="VDK73" s="73"/>
      <c r="VDL73" s="73"/>
      <c r="VDM73" s="73"/>
      <c r="VDN73" s="73"/>
      <c r="VDO73" s="73"/>
      <c r="VDP73" s="73"/>
      <c r="VDQ73" s="73"/>
      <c r="VDR73" s="73"/>
      <c r="VDS73" s="73"/>
      <c r="VDT73" s="73"/>
      <c r="VDU73" s="73"/>
      <c r="VDV73" s="73"/>
      <c r="VDW73" s="73"/>
      <c r="VDX73" s="73"/>
      <c r="VDY73" s="73"/>
      <c r="VDZ73" s="73"/>
      <c r="VEA73" s="73"/>
      <c r="VEB73" s="73"/>
      <c r="VEC73" s="73"/>
      <c r="VED73" s="73"/>
      <c r="VEE73" s="73"/>
      <c r="VEF73" s="73"/>
      <c r="VEG73" s="73"/>
      <c r="VEH73" s="73"/>
      <c r="VEI73" s="73"/>
      <c r="VEJ73" s="73"/>
      <c r="VEK73" s="73"/>
      <c r="VEL73" s="73"/>
      <c r="VEM73" s="73"/>
      <c r="VEN73" s="73"/>
      <c r="VEO73" s="73"/>
      <c r="VEP73" s="73"/>
      <c r="VEQ73" s="73"/>
      <c r="VER73" s="73"/>
      <c r="VES73" s="73"/>
      <c r="VET73" s="73"/>
      <c r="VEU73" s="73"/>
      <c r="VEV73" s="73"/>
      <c r="VEW73" s="73"/>
      <c r="VEX73" s="73"/>
      <c r="VEY73" s="73"/>
      <c r="VEZ73" s="73"/>
      <c r="VFA73" s="73"/>
      <c r="VFB73" s="73"/>
      <c r="VFC73" s="73"/>
      <c r="VFD73" s="73"/>
      <c r="VFE73" s="73"/>
      <c r="VFF73" s="73"/>
      <c r="VFG73" s="73"/>
      <c r="VFH73" s="73"/>
      <c r="VFI73" s="73"/>
      <c r="VFJ73" s="73"/>
      <c r="VFK73" s="73"/>
      <c r="VFL73" s="73"/>
      <c r="VFM73" s="73"/>
      <c r="VFN73" s="73"/>
      <c r="VFO73" s="73"/>
      <c r="VFP73" s="73"/>
      <c r="VFQ73" s="73"/>
      <c r="VFR73" s="73"/>
      <c r="VFS73" s="73"/>
      <c r="VFT73" s="73"/>
      <c r="VFU73" s="73"/>
      <c r="VFV73" s="73"/>
      <c r="VFW73" s="73"/>
      <c r="VFX73" s="73"/>
      <c r="VFY73" s="73"/>
      <c r="VFZ73" s="73"/>
      <c r="VGA73" s="73"/>
      <c r="VGB73" s="73"/>
      <c r="VGC73" s="73"/>
      <c r="VGD73" s="73"/>
      <c r="VGE73" s="73"/>
      <c r="VGF73" s="73"/>
      <c r="VGG73" s="73"/>
      <c r="VGH73" s="73"/>
      <c r="VGI73" s="73"/>
      <c r="VGJ73" s="73"/>
      <c r="VGK73" s="73"/>
      <c r="VGL73" s="73"/>
      <c r="VGM73" s="73"/>
      <c r="VGN73" s="73"/>
      <c r="VGO73" s="73"/>
      <c r="VGP73" s="73"/>
      <c r="VGQ73" s="73"/>
      <c r="VGR73" s="73"/>
      <c r="VGS73" s="73"/>
      <c r="VGT73" s="73"/>
      <c r="VGU73" s="73"/>
      <c r="VGV73" s="73"/>
      <c r="VGW73" s="73"/>
      <c r="VGX73" s="73"/>
      <c r="VGY73" s="73"/>
      <c r="VGZ73" s="73"/>
      <c r="VHA73" s="73"/>
      <c r="VHB73" s="73"/>
      <c r="VHC73" s="73"/>
      <c r="VHD73" s="73"/>
      <c r="VHE73" s="73"/>
      <c r="VHF73" s="73"/>
      <c r="VHG73" s="73"/>
      <c r="VHH73" s="73"/>
      <c r="VHI73" s="73"/>
      <c r="VHJ73" s="73"/>
      <c r="VHK73" s="73"/>
      <c r="VHL73" s="73"/>
      <c r="VHM73" s="73"/>
      <c r="VHN73" s="73"/>
      <c r="VHO73" s="73"/>
      <c r="VHP73" s="73"/>
      <c r="VHQ73" s="73"/>
      <c r="VHR73" s="73"/>
      <c r="VHS73" s="73"/>
      <c r="VHT73" s="73"/>
      <c r="VHU73" s="73"/>
      <c r="VHV73" s="73"/>
      <c r="VHW73" s="73"/>
      <c r="VHX73" s="73"/>
      <c r="VHY73" s="73"/>
      <c r="VHZ73" s="73"/>
      <c r="VIA73" s="73"/>
      <c r="VIB73" s="73"/>
      <c r="VIC73" s="73"/>
      <c r="VID73" s="73"/>
      <c r="VIE73" s="73"/>
      <c r="VIF73" s="73"/>
      <c r="VIG73" s="73"/>
      <c r="VIH73" s="73"/>
      <c r="VII73" s="73"/>
      <c r="VIJ73" s="73"/>
      <c r="VIK73" s="73"/>
      <c r="VIL73" s="73"/>
      <c r="VIM73" s="73"/>
      <c r="VIN73" s="73"/>
      <c r="VIO73" s="73"/>
      <c r="VIP73" s="73"/>
      <c r="VIQ73" s="73"/>
      <c r="VIR73" s="73"/>
      <c r="VIS73" s="73"/>
      <c r="VIT73" s="73"/>
      <c r="VIU73" s="73"/>
      <c r="VIV73" s="73"/>
      <c r="VIW73" s="73"/>
      <c r="VIX73" s="73"/>
      <c r="VIY73" s="73"/>
      <c r="VIZ73" s="73"/>
      <c r="VJA73" s="73"/>
      <c r="VJB73" s="73"/>
      <c r="VJC73" s="73"/>
      <c r="VJD73" s="73"/>
      <c r="VJE73" s="73"/>
      <c r="VJF73" s="73"/>
      <c r="VJG73" s="73"/>
      <c r="VJH73" s="73"/>
      <c r="VJI73" s="73"/>
      <c r="VJJ73" s="73"/>
      <c r="VJK73" s="73"/>
      <c r="VJL73" s="73"/>
      <c r="VJM73" s="73"/>
      <c r="VJN73" s="73"/>
      <c r="VJO73" s="73"/>
      <c r="VJP73" s="73"/>
      <c r="VJQ73" s="73"/>
      <c r="VJR73" s="73"/>
      <c r="VJS73" s="73"/>
      <c r="VJT73" s="73"/>
      <c r="VJU73" s="73"/>
      <c r="VJV73" s="73"/>
      <c r="VJW73" s="73"/>
      <c r="VJX73" s="73"/>
      <c r="VJY73" s="73"/>
      <c r="VJZ73" s="73"/>
      <c r="VKA73" s="73"/>
      <c r="VKB73" s="73"/>
      <c r="VKC73" s="73"/>
      <c r="VKD73" s="73"/>
      <c r="VKE73" s="73"/>
      <c r="VKF73" s="73"/>
      <c r="VKG73" s="73"/>
      <c r="VKH73" s="73"/>
      <c r="VKI73" s="73"/>
      <c r="VKJ73" s="73"/>
      <c r="VKK73" s="73"/>
      <c r="VKL73" s="73"/>
      <c r="VKM73" s="73"/>
      <c r="VKN73" s="73"/>
      <c r="VKO73" s="73"/>
      <c r="VKP73" s="73"/>
      <c r="VKQ73" s="73"/>
      <c r="VKR73" s="73"/>
      <c r="VKS73" s="73"/>
      <c r="VKT73" s="73"/>
      <c r="VKU73" s="73"/>
      <c r="VKV73" s="73"/>
      <c r="VKW73" s="73"/>
      <c r="VKX73" s="73"/>
      <c r="VKY73" s="73"/>
      <c r="VKZ73" s="73"/>
      <c r="VLA73" s="73"/>
      <c r="VLB73" s="73"/>
      <c r="VLC73" s="73"/>
      <c r="VLD73" s="73"/>
      <c r="VLE73" s="73"/>
      <c r="VLF73" s="73"/>
      <c r="VLG73" s="73"/>
      <c r="VLH73" s="73"/>
      <c r="VLI73" s="73"/>
      <c r="VLJ73" s="73"/>
      <c r="VLK73" s="73"/>
      <c r="VLL73" s="73"/>
      <c r="VLM73" s="73"/>
      <c r="VLN73" s="73"/>
      <c r="VLO73" s="73"/>
      <c r="VLP73" s="73"/>
      <c r="VLQ73" s="73"/>
      <c r="VLR73" s="73"/>
      <c r="VLS73" s="73"/>
      <c r="VLT73" s="73"/>
      <c r="VLU73" s="73"/>
      <c r="VLV73" s="73"/>
      <c r="VLW73" s="73"/>
      <c r="VLX73" s="73"/>
      <c r="VLY73" s="73"/>
      <c r="VLZ73" s="73"/>
      <c r="VMA73" s="73"/>
      <c r="VMB73" s="73"/>
      <c r="VMC73" s="73"/>
      <c r="VMD73" s="73"/>
      <c r="VME73" s="73"/>
      <c r="VMF73" s="73"/>
      <c r="VMG73" s="73"/>
      <c r="VMH73" s="73"/>
      <c r="VMI73" s="73"/>
      <c r="VMJ73" s="73"/>
      <c r="VMK73" s="73"/>
      <c r="VML73" s="73"/>
      <c r="VMM73" s="73"/>
      <c r="VMN73" s="73"/>
      <c r="VMO73" s="73"/>
      <c r="VMP73" s="73"/>
      <c r="VMQ73" s="73"/>
      <c r="VMR73" s="73"/>
      <c r="VMS73" s="73"/>
      <c r="VMT73" s="73"/>
      <c r="VMU73" s="73"/>
      <c r="VMV73" s="73"/>
      <c r="VMW73" s="73"/>
      <c r="VMX73" s="73"/>
      <c r="VMY73" s="73"/>
      <c r="VMZ73" s="73"/>
      <c r="VNA73" s="73"/>
      <c r="VNB73" s="73"/>
      <c r="VNC73" s="73"/>
      <c r="VND73" s="73"/>
      <c r="VNE73" s="73"/>
      <c r="VNF73" s="73"/>
      <c r="VNG73" s="73"/>
      <c r="VNH73" s="73"/>
      <c r="VNI73" s="73"/>
      <c r="VNJ73" s="73"/>
      <c r="VNK73" s="73"/>
      <c r="VNL73" s="73"/>
      <c r="VNM73" s="73"/>
      <c r="VNN73" s="73"/>
      <c r="VNO73" s="73"/>
      <c r="VNP73" s="73"/>
      <c r="VNQ73" s="73"/>
      <c r="VNR73" s="73"/>
      <c r="VNS73" s="73"/>
      <c r="VNT73" s="73"/>
      <c r="VNU73" s="73"/>
      <c r="VNV73" s="73"/>
      <c r="VNW73" s="73"/>
      <c r="VNX73" s="73"/>
      <c r="VNY73" s="73"/>
      <c r="VNZ73" s="73"/>
      <c r="VOA73" s="73"/>
      <c r="VOB73" s="73"/>
      <c r="VOC73" s="73"/>
      <c r="VOD73" s="73"/>
      <c r="VOE73" s="73"/>
      <c r="VOF73" s="73"/>
      <c r="VOG73" s="73"/>
      <c r="VOH73" s="73"/>
      <c r="VOI73" s="73"/>
      <c r="VOJ73" s="73"/>
      <c r="VOK73" s="73"/>
      <c r="VOL73" s="73"/>
      <c r="VOM73" s="73"/>
      <c r="VON73" s="73"/>
      <c r="VOO73" s="73"/>
      <c r="VOP73" s="73"/>
      <c r="VOQ73" s="73"/>
      <c r="VOR73" s="73"/>
      <c r="VOS73" s="73"/>
      <c r="VOT73" s="73"/>
      <c r="VOU73" s="73"/>
      <c r="VOV73" s="73"/>
      <c r="VOW73" s="73"/>
      <c r="VOX73" s="73"/>
      <c r="VOY73" s="73"/>
      <c r="VOZ73" s="73"/>
      <c r="VPA73" s="73"/>
      <c r="VPB73" s="73"/>
      <c r="VPC73" s="73"/>
      <c r="VPD73" s="73"/>
      <c r="VPE73" s="73"/>
      <c r="VPF73" s="73"/>
      <c r="VPG73" s="73"/>
      <c r="VPH73" s="73"/>
      <c r="VPI73" s="73"/>
      <c r="VPJ73" s="73"/>
      <c r="VPK73" s="73"/>
      <c r="VPL73" s="73"/>
      <c r="VPM73" s="73"/>
      <c r="VPN73" s="73"/>
      <c r="VPO73" s="73"/>
      <c r="VPP73" s="73"/>
      <c r="VPQ73" s="73"/>
      <c r="VPR73" s="73"/>
      <c r="VPS73" s="73"/>
      <c r="VPT73" s="73"/>
      <c r="VPU73" s="73"/>
      <c r="VPV73" s="73"/>
      <c r="VPW73" s="73"/>
      <c r="VPX73" s="73"/>
      <c r="VPY73" s="73"/>
      <c r="VPZ73" s="73"/>
      <c r="VQA73" s="73"/>
      <c r="VQB73" s="73"/>
      <c r="VQC73" s="73"/>
      <c r="VQD73" s="73"/>
      <c r="VQE73" s="73"/>
      <c r="VQF73" s="73"/>
      <c r="VQG73" s="73"/>
      <c r="VQH73" s="73"/>
      <c r="VQI73" s="73"/>
      <c r="VQJ73" s="73"/>
      <c r="VQK73" s="73"/>
      <c r="VQL73" s="73"/>
      <c r="VQM73" s="73"/>
      <c r="VQN73" s="73"/>
      <c r="VQO73" s="73"/>
      <c r="VQP73" s="73"/>
      <c r="VQQ73" s="73"/>
      <c r="VQR73" s="73"/>
      <c r="VQS73" s="73"/>
      <c r="VQT73" s="73"/>
      <c r="VQU73" s="73"/>
      <c r="VQV73" s="73"/>
      <c r="VQW73" s="73"/>
      <c r="VQX73" s="73"/>
      <c r="VQY73" s="73"/>
      <c r="VQZ73" s="73"/>
      <c r="VRA73" s="73"/>
      <c r="VRB73" s="73"/>
      <c r="VRC73" s="73"/>
      <c r="VRD73" s="73"/>
      <c r="VRE73" s="73"/>
      <c r="VRF73" s="73"/>
      <c r="VRG73" s="73"/>
      <c r="VRH73" s="73"/>
      <c r="VRI73" s="73"/>
      <c r="VRJ73" s="73"/>
      <c r="VRK73" s="73"/>
      <c r="VRL73" s="73"/>
      <c r="VRM73" s="73"/>
      <c r="VRN73" s="73"/>
      <c r="VRO73" s="73"/>
      <c r="VRP73" s="73"/>
      <c r="VRQ73" s="73"/>
      <c r="VRR73" s="73"/>
      <c r="VRS73" s="73"/>
      <c r="VRT73" s="73"/>
      <c r="VRU73" s="73"/>
      <c r="VRV73" s="73"/>
      <c r="VRW73" s="73"/>
      <c r="VRX73" s="73"/>
      <c r="VRY73" s="73"/>
      <c r="VRZ73" s="73"/>
      <c r="VSA73" s="73"/>
      <c r="VSB73" s="73"/>
      <c r="VSC73" s="73"/>
      <c r="VSD73" s="73"/>
      <c r="VSE73" s="73"/>
      <c r="VSF73" s="73"/>
      <c r="VSG73" s="73"/>
      <c r="VSH73" s="73"/>
      <c r="VSI73" s="73"/>
      <c r="VSJ73" s="73"/>
      <c r="VSK73" s="73"/>
      <c r="VSL73" s="73"/>
      <c r="VSM73" s="73"/>
      <c r="VSN73" s="73"/>
      <c r="VSO73" s="73"/>
      <c r="VSP73" s="73"/>
      <c r="VSQ73" s="73"/>
      <c r="VSR73" s="73"/>
      <c r="VSS73" s="73"/>
      <c r="VST73" s="73"/>
      <c r="VSU73" s="73"/>
      <c r="VSV73" s="73"/>
      <c r="VSW73" s="73"/>
      <c r="VSX73" s="73"/>
      <c r="VSY73" s="73"/>
      <c r="VSZ73" s="73"/>
      <c r="VTA73" s="73"/>
      <c r="VTB73" s="73"/>
      <c r="VTC73" s="73"/>
      <c r="VTD73" s="73"/>
      <c r="VTE73" s="73"/>
      <c r="VTF73" s="73"/>
      <c r="VTG73" s="73"/>
      <c r="VTH73" s="73"/>
      <c r="VTI73" s="73"/>
      <c r="VTJ73" s="73"/>
      <c r="VTK73" s="73"/>
      <c r="VTL73" s="73"/>
      <c r="VTM73" s="73"/>
      <c r="VTN73" s="73"/>
      <c r="VTO73" s="73"/>
      <c r="VTP73" s="73"/>
      <c r="VTQ73" s="73"/>
      <c r="VTR73" s="73"/>
      <c r="VTS73" s="73"/>
      <c r="VTT73" s="73"/>
      <c r="VTU73" s="73"/>
      <c r="VTV73" s="73"/>
      <c r="VTW73" s="73"/>
      <c r="VTX73" s="73"/>
      <c r="VTY73" s="73"/>
      <c r="VTZ73" s="73"/>
      <c r="VUA73" s="73"/>
      <c r="VUB73" s="73"/>
      <c r="VUC73" s="73"/>
      <c r="VUD73" s="73"/>
      <c r="VUE73" s="73"/>
      <c r="VUF73" s="73"/>
      <c r="VUG73" s="73"/>
      <c r="VUH73" s="73"/>
      <c r="VUI73" s="73"/>
      <c r="VUJ73" s="73"/>
      <c r="VUK73" s="73"/>
      <c r="VUL73" s="73"/>
      <c r="VUM73" s="73"/>
      <c r="VUN73" s="73"/>
      <c r="VUO73" s="73"/>
      <c r="VUP73" s="73"/>
      <c r="VUQ73" s="73"/>
      <c r="VUR73" s="73"/>
      <c r="VUS73" s="73"/>
      <c r="VUT73" s="73"/>
      <c r="VUU73" s="73"/>
      <c r="VUV73" s="73"/>
      <c r="VUW73" s="73"/>
      <c r="VUX73" s="73"/>
      <c r="VUY73" s="73"/>
      <c r="VUZ73" s="73"/>
      <c r="VVA73" s="73"/>
      <c r="VVB73" s="73"/>
      <c r="VVC73" s="73"/>
      <c r="VVD73" s="73"/>
      <c r="VVE73" s="73"/>
      <c r="VVF73" s="73"/>
      <c r="VVG73" s="73"/>
      <c r="VVH73" s="73"/>
      <c r="VVI73" s="73"/>
      <c r="VVJ73" s="73"/>
      <c r="VVK73" s="73"/>
      <c r="VVL73" s="73"/>
      <c r="VVM73" s="73"/>
      <c r="VVN73" s="73"/>
      <c r="VVO73" s="73"/>
      <c r="VVP73" s="73"/>
      <c r="VVQ73" s="73"/>
      <c r="VVR73" s="73"/>
      <c r="VVS73" s="73"/>
      <c r="VVT73" s="73"/>
      <c r="VVU73" s="73"/>
      <c r="VVV73" s="73"/>
      <c r="VVW73" s="73"/>
      <c r="VVX73" s="73"/>
      <c r="VVY73" s="73"/>
      <c r="VVZ73" s="73"/>
      <c r="VWA73" s="73"/>
      <c r="VWB73" s="73"/>
      <c r="VWC73" s="73"/>
      <c r="VWD73" s="73"/>
      <c r="VWE73" s="73"/>
      <c r="VWF73" s="73"/>
      <c r="VWG73" s="73"/>
      <c r="VWH73" s="73"/>
      <c r="VWI73" s="73"/>
      <c r="VWJ73" s="73"/>
      <c r="VWK73" s="73"/>
      <c r="VWL73" s="73"/>
      <c r="VWM73" s="73"/>
      <c r="VWN73" s="73"/>
      <c r="VWO73" s="73"/>
      <c r="VWP73" s="73"/>
      <c r="VWQ73" s="73"/>
      <c r="VWR73" s="73"/>
      <c r="VWS73" s="73"/>
      <c r="VWT73" s="73"/>
      <c r="VWU73" s="73"/>
      <c r="VWV73" s="73"/>
      <c r="VWW73" s="73"/>
      <c r="VWX73" s="73"/>
      <c r="VWY73" s="73"/>
      <c r="VWZ73" s="73"/>
      <c r="VXA73" s="73"/>
      <c r="VXB73" s="73"/>
      <c r="VXC73" s="73"/>
      <c r="VXD73" s="73"/>
      <c r="VXE73" s="73"/>
      <c r="VXF73" s="73"/>
      <c r="VXG73" s="73"/>
      <c r="VXH73" s="73"/>
      <c r="VXI73" s="73"/>
      <c r="VXJ73" s="73"/>
      <c r="VXK73" s="73"/>
      <c r="VXL73" s="73"/>
      <c r="VXM73" s="73"/>
      <c r="VXN73" s="73"/>
      <c r="VXO73" s="73"/>
      <c r="VXP73" s="73"/>
      <c r="VXQ73" s="73"/>
      <c r="VXR73" s="73"/>
      <c r="VXS73" s="73"/>
      <c r="VXT73" s="73"/>
      <c r="VXU73" s="73"/>
      <c r="VXV73" s="73"/>
      <c r="VXW73" s="73"/>
      <c r="VXX73" s="73"/>
      <c r="VXY73" s="73"/>
      <c r="VXZ73" s="73"/>
      <c r="VYA73" s="73"/>
      <c r="VYB73" s="73"/>
      <c r="VYC73" s="73"/>
      <c r="VYD73" s="73"/>
      <c r="VYE73" s="73"/>
      <c r="VYF73" s="73"/>
      <c r="VYG73" s="73"/>
      <c r="VYH73" s="73"/>
      <c r="VYI73" s="73"/>
      <c r="VYJ73" s="73"/>
      <c r="VYK73" s="73"/>
      <c r="VYL73" s="73"/>
      <c r="VYM73" s="73"/>
      <c r="VYN73" s="73"/>
      <c r="VYO73" s="73"/>
      <c r="VYP73" s="73"/>
      <c r="VYQ73" s="73"/>
      <c r="VYR73" s="73"/>
      <c r="VYS73" s="73"/>
      <c r="VYT73" s="73"/>
      <c r="VYU73" s="73"/>
      <c r="VYV73" s="73"/>
      <c r="VYW73" s="73"/>
      <c r="VYX73" s="73"/>
      <c r="VYY73" s="73"/>
      <c r="VYZ73" s="73"/>
      <c r="VZA73" s="73"/>
      <c r="VZB73" s="73"/>
      <c r="VZC73" s="73"/>
      <c r="VZD73" s="73"/>
      <c r="VZE73" s="73"/>
      <c r="VZF73" s="73"/>
      <c r="VZG73" s="73"/>
      <c r="VZH73" s="73"/>
      <c r="VZI73" s="73"/>
      <c r="VZJ73" s="73"/>
      <c r="VZK73" s="73"/>
      <c r="VZL73" s="73"/>
      <c r="VZM73" s="73"/>
      <c r="VZN73" s="73"/>
      <c r="VZO73" s="73"/>
      <c r="VZP73" s="73"/>
      <c r="VZQ73" s="73"/>
      <c r="VZR73" s="73"/>
      <c r="VZS73" s="73"/>
      <c r="VZT73" s="73"/>
      <c r="VZU73" s="73"/>
      <c r="VZV73" s="73"/>
      <c r="VZW73" s="73"/>
      <c r="VZX73" s="73"/>
      <c r="VZY73" s="73"/>
      <c r="VZZ73" s="73"/>
      <c r="WAA73" s="73"/>
      <c r="WAB73" s="73"/>
      <c r="WAC73" s="73"/>
      <c r="WAD73" s="73"/>
      <c r="WAE73" s="73"/>
      <c r="WAF73" s="73"/>
      <c r="WAG73" s="73"/>
      <c r="WAH73" s="73"/>
      <c r="WAI73" s="73"/>
      <c r="WAJ73" s="73"/>
      <c r="WAK73" s="73"/>
      <c r="WAL73" s="73"/>
      <c r="WAM73" s="73"/>
      <c r="WAN73" s="73"/>
      <c r="WAO73" s="73"/>
      <c r="WAP73" s="73"/>
      <c r="WAQ73" s="73"/>
      <c r="WAR73" s="73"/>
      <c r="WAS73" s="73"/>
      <c r="WAT73" s="73"/>
      <c r="WAU73" s="73"/>
      <c r="WAV73" s="73"/>
      <c r="WAW73" s="73"/>
      <c r="WAX73" s="73"/>
      <c r="WAY73" s="73"/>
      <c r="WAZ73" s="73"/>
      <c r="WBA73" s="73"/>
      <c r="WBB73" s="73"/>
      <c r="WBC73" s="73"/>
      <c r="WBD73" s="73"/>
      <c r="WBE73" s="73"/>
      <c r="WBF73" s="73"/>
      <c r="WBG73" s="73"/>
      <c r="WBH73" s="73"/>
      <c r="WBI73" s="73"/>
      <c r="WBJ73" s="73"/>
      <c r="WBK73" s="73"/>
      <c r="WBL73" s="73"/>
      <c r="WBM73" s="73"/>
      <c r="WBN73" s="73"/>
      <c r="WBO73" s="73"/>
      <c r="WBP73" s="73"/>
      <c r="WBQ73" s="73"/>
      <c r="WBR73" s="73"/>
      <c r="WBS73" s="73"/>
      <c r="WBT73" s="73"/>
      <c r="WBU73" s="73"/>
      <c r="WBV73" s="73"/>
      <c r="WBW73" s="73"/>
      <c r="WBX73" s="73"/>
      <c r="WBY73" s="73"/>
      <c r="WBZ73" s="73"/>
      <c r="WCA73" s="73"/>
      <c r="WCB73" s="73"/>
      <c r="WCC73" s="73"/>
      <c r="WCD73" s="73"/>
      <c r="WCE73" s="73"/>
      <c r="WCF73" s="73"/>
      <c r="WCG73" s="73"/>
      <c r="WCH73" s="73"/>
      <c r="WCI73" s="73"/>
      <c r="WCJ73" s="73"/>
      <c r="WCK73" s="73"/>
      <c r="WCL73" s="73"/>
      <c r="WCM73" s="73"/>
      <c r="WCN73" s="73"/>
      <c r="WCO73" s="73"/>
      <c r="WCP73" s="73"/>
      <c r="WCQ73" s="73"/>
      <c r="WCR73" s="73"/>
      <c r="WCS73" s="73"/>
      <c r="WCT73" s="73"/>
      <c r="WCU73" s="73"/>
      <c r="WCV73" s="73"/>
      <c r="WCW73" s="73"/>
      <c r="WCX73" s="73"/>
      <c r="WCY73" s="73"/>
      <c r="WCZ73" s="73"/>
      <c r="WDA73" s="73"/>
      <c r="WDB73" s="73"/>
      <c r="WDC73" s="73"/>
      <c r="WDD73" s="73"/>
      <c r="WDE73" s="73"/>
      <c r="WDF73" s="73"/>
      <c r="WDG73" s="73"/>
      <c r="WDH73" s="73"/>
      <c r="WDI73" s="73"/>
      <c r="WDJ73" s="73"/>
      <c r="WDK73" s="73"/>
      <c r="WDL73" s="73"/>
      <c r="WDM73" s="73"/>
      <c r="WDN73" s="73"/>
      <c r="WDO73" s="73"/>
      <c r="WDP73" s="73"/>
      <c r="WDQ73" s="73"/>
      <c r="WDR73" s="73"/>
      <c r="WDS73" s="73"/>
      <c r="WDT73" s="73"/>
      <c r="WDU73" s="73"/>
      <c r="WDV73" s="73"/>
      <c r="WDW73" s="73"/>
      <c r="WDX73" s="73"/>
      <c r="WDY73" s="73"/>
      <c r="WDZ73" s="73"/>
      <c r="WEA73" s="73"/>
      <c r="WEB73" s="73"/>
      <c r="WEC73" s="73"/>
      <c r="WED73" s="73"/>
      <c r="WEE73" s="73"/>
      <c r="WEF73" s="73"/>
      <c r="WEG73" s="73"/>
      <c r="WEH73" s="73"/>
      <c r="WEI73" s="73"/>
      <c r="WEJ73" s="73"/>
      <c r="WEK73" s="73"/>
      <c r="WEL73" s="73"/>
      <c r="WEM73" s="73"/>
      <c r="WEN73" s="73"/>
      <c r="WEO73" s="73"/>
      <c r="WEP73" s="73"/>
      <c r="WEQ73" s="73"/>
      <c r="WER73" s="73"/>
      <c r="WES73" s="73"/>
      <c r="WET73" s="73"/>
      <c r="WEU73" s="73"/>
      <c r="WEV73" s="73"/>
      <c r="WEW73" s="73"/>
      <c r="WEX73" s="73"/>
      <c r="WEY73" s="73"/>
      <c r="WEZ73" s="73"/>
      <c r="WFA73" s="73"/>
      <c r="WFB73" s="73"/>
      <c r="WFC73" s="73"/>
      <c r="WFD73" s="73"/>
      <c r="WFE73" s="73"/>
      <c r="WFF73" s="73"/>
      <c r="WFG73" s="73"/>
      <c r="WFH73" s="73"/>
      <c r="WFI73" s="73"/>
      <c r="WFJ73" s="73"/>
      <c r="WFK73" s="73"/>
      <c r="WFL73" s="73"/>
      <c r="WFM73" s="73"/>
      <c r="WFN73" s="73"/>
      <c r="WFO73" s="73"/>
      <c r="WFP73" s="73"/>
      <c r="WFQ73" s="73"/>
      <c r="WFR73" s="73"/>
      <c r="WFS73" s="73"/>
      <c r="WFT73" s="73"/>
      <c r="WFU73" s="73"/>
      <c r="WFV73" s="73"/>
      <c r="WFW73" s="73"/>
      <c r="WFX73" s="73"/>
      <c r="WFY73" s="73"/>
      <c r="WFZ73" s="73"/>
      <c r="WGA73" s="73"/>
      <c r="WGB73" s="73"/>
      <c r="WGC73" s="73"/>
      <c r="WGD73" s="73"/>
      <c r="WGE73" s="73"/>
      <c r="WGF73" s="73"/>
      <c r="WGG73" s="73"/>
      <c r="WGH73" s="73"/>
      <c r="WGI73" s="73"/>
      <c r="WGJ73" s="73"/>
      <c r="WGK73" s="73"/>
      <c r="WGL73" s="73"/>
      <c r="WGM73" s="73"/>
      <c r="WGN73" s="73"/>
      <c r="WGO73" s="73"/>
      <c r="WGP73" s="73"/>
      <c r="WGQ73" s="73"/>
      <c r="WGR73" s="73"/>
      <c r="WGS73" s="73"/>
      <c r="WGT73" s="73"/>
      <c r="WGU73" s="73"/>
      <c r="WGV73" s="73"/>
      <c r="WGW73" s="73"/>
      <c r="WGX73" s="73"/>
      <c r="WGY73" s="73"/>
      <c r="WGZ73" s="73"/>
      <c r="WHA73" s="73"/>
      <c r="WHB73" s="73"/>
      <c r="WHC73" s="73"/>
      <c r="WHD73" s="73"/>
      <c r="WHE73" s="73"/>
      <c r="WHF73" s="73"/>
      <c r="WHG73" s="73"/>
      <c r="WHH73" s="73"/>
      <c r="WHI73" s="73"/>
      <c r="WHJ73" s="73"/>
      <c r="WHK73" s="73"/>
      <c r="WHL73" s="73"/>
      <c r="WHM73" s="73"/>
      <c r="WHN73" s="73"/>
      <c r="WHO73" s="73"/>
      <c r="WHP73" s="73"/>
      <c r="WHQ73" s="73"/>
      <c r="WHR73" s="73"/>
      <c r="WHS73" s="73"/>
      <c r="WHT73" s="73"/>
      <c r="WHU73" s="73"/>
      <c r="WHV73" s="73"/>
      <c r="WHW73" s="73"/>
      <c r="WHX73" s="73"/>
      <c r="WHY73" s="73"/>
      <c r="WHZ73" s="73"/>
      <c r="WIA73" s="73"/>
      <c r="WIB73" s="73"/>
      <c r="WIC73" s="73"/>
      <c r="WID73" s="73"/>
      <c r="WIE73" s="73"/>
      <c r="WIF73" s="73"/>
      <c r="WIG73" s="73"/>
      <c r="WIH73" s="73"/>
      <c r="WII73" s="73"/>
      <c r="WIJ73" s="73"/>
      <c r="WIK73" s="73"/>
      <c r="WIL73" s="73"/>
      <c r="WIM73" s="73"/>
      <c r="WIN73" s="73"/>
      <c r="WIO73" s="73"/>
      <c r="WIP73" s="73"/>
      <c r="WIQ73" s="73"/>
      <c r="WIR73" s="73"/>
      <c r="WIS73" s="73"/>
      <c r="WIT73" s="73"/>
      <c r="WIU73" s="73"/>
      <c r="WIV73" s="73"/>
      <c r="WIW73" s="73"/>
      <c r="WIX73" s="73"/>
      <c r="WIY73" s="73"/>
      <c r="WIZ73" s="73"/>
      <c r="WJA73" s="73"/>
      <c r="WJB73" s="73"/>
      <c r="WJC73" s="73"/>
      <c r="WJD73" s="73"/>
      <c r="WJE73" s="73"/>
      <c r="WJF73" s="73"/>
      <c r="WJG73" s="73"/>
      <c r="WJH73" s="73"/>
      <c r="WJI73" s="73"/>
      <c r="WJJ73" s="73"/>
      <c r="WJK73" s="73"/>
      <c r="WJL73" s="73"/>
      <c r="WJM73" s="73"/>
      <c r="WJN73" s="73"/>
      <c r="WJO73" s="73"/>
      <c r="WJP73" s="73"/>
      <c r="WJQ73" s="73"/>
      <c r="WJR73" s="73"/>
      <c r="WJS73" s="73"/>
      <c r="WJT73" s="73"/>
      <c r="WJU73" s="73"/>
      <c r="WJV73" s="73"/>
      <c r="WJW73" s="73"/>
      <c r="WJX73" s="73"/>
      <c r="WJY73" s="73"/>
      <c r="WJZ73" s="73"/>
      <c r="WKA73" s="73"/>
      <c r="WKB73" s="73"/>
      <c r="WKC73" s="73"/>
      <c r="WKD73" s="73"/>
      <c r="WKE73" s="73"/>
      <c r="WKF73" s="73"/>
      <c r="WKG73" s="73"/>
      <c r="WKH73" s="73"/>
      <c r="WKI73" s="73"/>
      <c r="WKJ73" s="73"/>
      <c r="WKK73" s="73"/>
      <c r="WKL73" s="73"/>
      <c r="WKM73" s="73"/>
      <c r="WKN73" s="73"/>
      <c r="WKO73" s="73"/>
      <c r="WKP73" s="73"/>
      <c r="WKQ73" s="73"/>
      <c r="WKR73" s="73"/>
      <c r="WKS73" s="73"/>
      <c r="WKT73" s="73"/>
      <c r="WKU73" s="73"/>
      <c r="WKV73" s="73"/>
      <c r="WKW73" s="73"/>
      <c r="WKX73" s="73"/>
      <c r="WKY73" s="73"/>
      <c r="WKZ73" s="73"/>
      <c r="WLA73" s="73"/>
      <c r="WLB73" s="73"/>
      <c r="WLC73" s="73"/>
      <c r="WLD73" s="73"/>
      <c r="WLE73" s="73"/>
      <c r="WLF73" s="73"/>
      <c r="WLG73" s="73"/>
      <c r="WLH73" s="73"/>
      <c r="WLI73" s="73"/>
      <c r="WLJ73" s="73"/>
      <c r="WLK73" s="73"/>
      <c r="WLL73" s="73"/>
      <c r="WLM73" s="73"/>
      <c r="WLN73" s="73"/>
      <c r="WLO73" s="73"/>
      <c r="WLP73" s="73"/>
      <c r="WLQ73" s="73"/>
      <c r="WLR73" s="73"/>
      <c r="WLS73" s="73"/>
      <c r="WLT73" s="73"/>
      <c r="WLU73" s="73"/>
      <c r="WLV73" s="73"/>
      <c r="WLW73" s="73"/>
      <c r="WLX73" s="73"/>
      <c r="WLY73" s="73"/>
      <c r="WLZ73" s="73"/>
      <c r="WMA73" s="73"/>
      <c r="WMB73" s="73"/>
      <c r="WMC73" s="73"/>
      <c r="WMD73" s="73"/>
      <c r="WME73" s="73"/>
      <c r="WMF73" s="73"/>
      <c r="WMG73" s="73"/>
      <c r="WMH73" s="73"/>
      <c r="WMI73" s="73"/>
      <c r="WMJ73" s="73"/>
      <c r="WMK73" s="73"/>
      <c r="WML73" s="73"/>
      <c r="WMM73" s="73"/>
      <c r="WMN73" s="73"/>
      <c r="WMO73" s="73"/>
      <c r="WMP73" s="73"/>
      <c r="WMQ73" s="73"/>
      <c r="WMR73" s="73"/>
      <c r="WMS73" s="73"/>
      <c r="WMT73" s="73"/>
      <c r="WMU73" s="73"/>
      <c r="WMV73" s="73"/>
      <c r="WMW73" s="73"/>
      <c r="WMX73" s="73"/>
      <c r="WMY73" s="73"/>
      <c r="WMZ73" s="73"/>
      <c r="WNA73" s="73"/>
      <c r="WNB73" s="73"/>
      <c r="WNC73" s="73"/>
      <c r="WND73" s="73"/>
      <c r="WNE73" s="73"/>
      <c r="WNF73" s="73"/>
      <c r="WNG73" s="73"/>
      <c r="WNH73" s="73"/>
      <c r="WNI73" s="73"/>
      <c r="WNJ73" s="73"/>
      <c r="WNK73" s="73"/>
      <c r="WNL73" s="73"/>
      <c r="WNM73" s="73"/>
      <c r="WNN73" s="73"/>
      <c r="WNO73" s="73"/>
      <c r="WNP73" s="73"/>
      <c r="WNQ73" s="73"/>
      <c r="WNR73" s="73"/>
      <c r="WNS73" s="73"/>
      <c r="WNT73" s="73"/>
      <c r="WNU73" s="73"/>
      <c r="WNV73" s="73"/>
      <c r="WNW73" s="73"/>
      <c r="WNX73" s="73"/>
      <c r="WNY73" s="73"/>
      <c r="WNZ73" s="73"/>
      <c r="WOA73" s="73"/>
      <c r="WOB73" s="73"/>
      <c r="WOC73" s="73"/>
      <c r="WOD73" s="73"/>
      <c r="WOE73" s="73"/>
      <c r="WOF73" s="73"/>
      <c r="WOG73" s="73"/>
      <c r="WOH73" s="73"/>
      <c r="WOI73" s="73"/>
      <c r="WOJ73" s="73"/>
      <c r="WOK73" s="73"/>
      <c r="WOL73" s="73"/>
      <c r="WOM73" s="73"/>
      <c r="WON73" s="73"/>
      <c r="WOO73" s="73"/>
      <c r="WOP73" s="73"/>
      <c r="WOQ73" s="73"/>
      <c r="WOR73" s="73"/>
      <c r="WOS73" s="73"/>
      <c r="WOT73" s="73"/>
      <c r="WOU73" s="73"/>
      <c r="WOV73" s="73"/>
      <c r="WOW73" s="73"/>
      <c r="WOX73" s="73"/>
      <c r="WOY73" s="73"/>
      <c r="WOZ73" s="73"/>
      <c r="WPA73" s="73"/>
      <c r="WPB73" s="73"/>
      <c r="WPC73" s="73"/>
      <c r="WPD73" s="73"/>
      <c r="WPE73" s="73"/>
      <c r="WPF73" s="73"/>
      <c r="WPG73" s="73"/>
      <c r="WPH73" s="73"/>
      <c r="WPI73" s="73"/>
      <c r="WPJ73" s="73"/>
      <c r="WPK73" s="73"/>
      <c r="WPL73" s="73"/>
      <c r="WPM73" s="73"/>
      <c r="WPN73" s="73"/>
      <c r="WPO73" s="73"/>
      <c r="WPP73" s="73"/>
      <c r="WPQ73" s="73"/>
      <c r="WPR73" s="73"/>
      <c r="WPS73" s="73"/>
      <c r="WPT73" s="73"/>
      <c r="WPU73" s="73"/>
      <c r="WPV73" s="73"/>
      <c r="WPW73" s="73"/>
      <c r="WPX73" s="73"/>
      <c r="WPY73" s="73"/>
      <c r="WPZ73" s="73"/>
      <c r="WQA73" s="73"/>
      <c r="WQB73" s="73"/>
      <c r="WQC73" s="73"/>
      <c r="WQD73" s="73"/>
      <c r="WQE73" s="73"/>
      <c r="WQF73" s="73"/>
      <c r="WQG73" s="73"/>
      <c r="WQH73" s="73"/>
      <c r="WQI73" s="73"/>
      <c r="WQJ73" s="73"/>
      <c r="WQK73" s="73"/>
      <c r="WQL73" s="73"/>
      <c r="WQM73" s="73"/>
      <c r="WQN73" s="73"/>
      <c r="WQO73" s="73"/>
      <c r="WQP73" s="73"/>
      <c r="WQQ73" s="73"/>
      <c r="WQR73" s="73"/>
      <c r="WQS73" s="73"/>
      <c r="WQT73" s="73"/>
      <c r="WQU73" s="73"/>
      <c r="WQV73" s="73"/>
      <c r="WQW73" s="73"/>
      <c r="WQX73" s="73"/>
      <c r="WQY73" s="73"/>
      <c r="WQZ73" s="73"/>
      <c r="WRA73" s="73"/>
      <c r="WRB73" s="73"/>
      <c r="WRC73" s="73"/>
      <c r="WRD73" s="73"/>
      <c r="WRE73" s="73"/>
      <c r="WRF73" s="73"/>
      <c r="WRG73" s="73"/>
      <c r="WRH73" s="73"/>
      <c r="WRI73" s="73"/>
      <c r="WRJ73" s="73"/>
      <c r="WRK73" s="73"/>
      <c r="WRL73" s="73"/>
      <c r="WRM73" s="73"/>
      <c r="WRN73" s="73"/>
      <c r="WRO73" s="73"/>
      <c r="WRP73" s="73"/>
      <c r="WRQ73" s="73"/>
      <c r="WRR73" s="73"/>
      <c r="WRS73" s="73"/>
      <c r="WRT73" s="73"/>
      <c r="WRU73" s="73"/>
      <c r="WRV73" s="73"/>
      <c r="WRW73" s="73"/>
      <c r="WRX73" s="73"/>
      <c r="WRY73" s="73"/>
      <c r="WRZ73" s="73"/>
      <c r="WSA73" s="73"/>
      <c r="WSB73" s="73"/>
      <c r="WSC73" s="73"/>
      <c r="WSD73" s="73"/>
      <c r="WSE73" s="73"/>
      <c r="WSF73" s="73"/>
      <c r="WSG73" s="73"/>
      <c r="WSH73" s="73"/>
      <c r="WSI73" s="73"/>
      <c r="WSJ73" s="73"/>
      <c r="WSK73" s="73"/>
      <c r="WSL73" s="73"/>
      <c r="WSM73" s="73"/>
      <c r="WSN73" s="73"/>
      <c r="WSO73" s="73"/>
      <c r="WSP73" s="73"/>
      <c r="WSQ73" s="73"/>
      <c r="WSR73" s="73"/>
      <c r="WSS73" s="73"/>
      <c r="WST73" s="73"/>
      <c r="WSU73" s="73"/>
      <c r="WSV73" s="73"/>
      <c r="WSW73" s="73"/>
      <c r="WSX73" s="73"/>
      <c r="WSY73" s="73"/>
      <c r="WSZ73" s="73"/>
      <c r="WTA73" s="73"/>
      <c r="WTB73" s="73"/>
      <c r="WTC73" s="73"/>
      <c r="WTD73" s="73"/>
      <c r="WTE73" s="73"/>
      <c r="WTF73" s="73"/>
      <c r="WTG73" s="73"/>
      <c r="WTH73" s="73"/>
      <c r="WTI73" s="73"/>
      <c r="WTJ73" s="73"/>
      <c r="WTK73" s="73"/>
      <c r="WTL73" s="73"/>
      <c r="WTM73" s="73"/>
      <c r="WTN73" s="73"/>
      <c r="WTO73" s="73"/>
      <c r="WTP73" s="73"/>
      <c r="WTQ73" s="73"/>
      <c r="WTR73" s="73"/>
      <c r="WTS73" s="73"/>
      <c r="WTT73" s="73"/>
      <c r="WTU73" s="73"/>
      <c r="WTV73" s="73"/>
      <c r="WTW73" s="73"/>
      <c r="WTX73" s="73"/>
      <c r="WTY73" s="73"/>
      <c r="WTZ73" s="73"/>
      <c r="WUA73" s="73"/>
      <c r="WUB73" s="73"/>
      <c r="WUC73" s="73"/>
      <c r="WUD73" s="73"/>
      <c r="WUE73" s="73"/>
      <c r="WUF73" s="73"/>
      <c r="WUG73" s="73"/>
      <c r="WUH73" s="73"/>
      <c r="WUI73" s="73"/>
      <c r="WUJ73" s="73"/>
      <c r="WUK73" s="73"/>
      <c r="WUL73" s="73"/>
      <c r="WUM73" s="73"/>
      <c r="WUN73" s="73"/>
      <c r="WUO73" s="73"/>
      <c r="WUP73" s="73"/>
      <c r="WUQ73" s="73"/>
      <c r="WUR73" s="73"/>
      <c r="WUS73" s="73"/>
      <c r="WUT73" s="73"/>
      <c r="WUU73" s="73"/>
      <c r="WUV73" s="73"/>
      <c r="WUW73" s="73"/>
      <c r="WUX73" s="73"/>
      <c r="WUY73" s="73"/>
      <c r="WUZ73" s="73"/>
      <c r="WVA73" s="73"/>
      <c r="WVB73" s="73"/>
      <c r="WVC73" s="73"/>
      <c r="WVD73" s="73"/>
      <c r="WVE73" s="73"/>
      <c r="WVF73" s="73"/>
      <c r="WVG73" s="73"/>
      <c r="WVH73" s="73"/>
      <c r="WVI73" s="73"/>
      <c r="WVJ73" s="73"/>
      <c r="WVK73" s="73"/>
      <c r="WVL73" s="73"/>
      <c r="WVM73" s="73"/>
      <c r="WVN73" s="73"/>
      <c r="WVO73" s="73"/>
      <c r="WVP73" s="73"/>
      <c r="WVQ73" s="73"/>
      <c r="WVR73" s="73"/>
      <c r="WVS73" s="73"/>
      <c r="WVT73" s="73"/>
      <c r="WVU73" s="73"/>
      <c r="WVV73" s="73"/>
      <c r="WVW73" s="73"/>
      <c r="WVX73" s="73"/>
      <c r="WVY73" s="73"/>
      <c r="WVZ73" s="73"/>
      <c r="WWA73" s="73"/>
      <c r="WWB73" s="73"/>
      <c r="WWC73" s="73"/>
      <c r="WWD73" s="73"/>
      <c r="WWE73" s="73"/>
      <c r="WWF73" s="73"/>
      <c r="WWG73" s="73"/>
      <c r="WWH73" s="73"/>
      <c r="WWI73" s="73"/>
      <c r="WWJ73" s="73"/>
      <c r="WWK73" s="73"/>
      <c r="WWL73" s="73"/>
      <c r="WWM73" s="73"/>
      <c r="WWN73" s="73"/>
      <c r="WWO73" s="73"/>
      <c r="WWP73" s="73"/>
      <c r="WWQ73" s="73"/>
      <c r="WWR73" s="73"/>
      <c r="WWS73" s="73"/>
      <c r="WWT73" s="73"/>
      <c r="WWU73" s="73"/>
      <c r="WWV73" s="73"/>
      <c r="WWW73" s="73"/>
      <c r="WWX73" s="73"/>
      <c r="WWY73" s="73"/>
      <c r="WWZ73" s="73"/>
      <c r="WXA73" s="73"/>
      <c r="WXB73" s="73"/>
      <c r="WXC73" s="73"/>
      <c r="WXD73" s="73"/>
      <c r="WXE73" s="73"/>
      <c r="WXF73" s="73"/>
      <c r="WXG73" s="73"/>
      <c r="WXH73" s="73"/>
      <c r="WXI73" s="73"/>
      <c r="WXJ73" s="73"/>
      <c r="WXK73" s="73"/>
      <c r="WXL73" s="73"/>
      <c r="WXM73" s="73"/>
      <c r="WXN73" s="73"/>
      <c r="WXO73" s="73"/>
      <c r="WXP73" s="73"/>
      <c r="WXQ73" s="73"/>
      <c r="WXR73" s="73"/>
      <c r="WXS73" s="73"/>
      <c r="WXT73" s="73"/>
      <c r="WXU73" s="73"/>
      <c r="WXV73" s="73"/>
      <c r="WXW73" s="73"/>
      <c r="WXX73" s="73"/>
      <c r="WXY73" s="73"/>
      <c r="WXZ73" s="73"/>
      <c r="WYA73" s="73"/>
      <c r="WYB73" s="73"/>
      <c r="WYC73" s="73"/>
      <c r="WYD73" s="73"/>
      <c r="WYE73" s="73"/>
      <c r="WYF73" s="73"/>
      <c r="WYG73" s="73"/>
      <c r="WYH73" s="73"/>
      <c r="WYI73" s="73"/>
      <c r="WYJ73" s="73"/>
      <c r="WYK73" s="73"/>
      <c r="WYL73" s="73"/>
      <c r="WYM73" s="73"/>
      <c r="WYN73" s="73"/>
      <c r="WYO73" s="73"/>
      <c r="WYP73" s="73"/>
      <c r="WYQ73" s="73"/>
      <c r="WYR73" s="73"/>
      <c r="WYS73" s="73"/>
      <c r="WYT73" s="73"/>
      <c r="WYU73" s="73"/>
      <c r="WYV73" s="73"/>
      <c r="WYW73" s="73"/>
      <c r="WYX73" s="73"/>
      <c r="WYY73" s="73"/>
      <c r="WYZ73" s="73"/>
      <c r="WZA73" s="73"/>
      <c r="WZB73" s="73"/>
      <c r="WZC73" s="73"/>
      <c r="WZD73" s="73"/>
      <c r="WZE73" s="73"/>
      <c r="WZF73" s="73"/>
      <c r="WZG73" s="73"/>
      <c r="WZH73" s="73"/>
      <c r="WZI73" s="73"/>
      <c r="WZJ73" s="73"/>
      <c r="WZK73" s="73"/>
      <c r="WZL73" s="73"/>
      <c r="WZM73" s="73"/>
      <c r="WZN73" s="73"/>
      <c r="WZO73" s="73"/>
      <c r="WZP73" s="73"/>
      <c r="WZQ73" s="73"/>
      <c r="WZR73" s="73"/>
      <c r="WZS73" s="73"/>
      <c r="WZT73" s="73"/>
      <c r="WZU73" s="73"/>
      <c r="WZV73" s="73"/>
      <c r="WZW73" s="73"/>
      <c r="WZX73" s="73"/>
      <c r="WZY73" s="73"/>
      <c r="WZZ73" s="73"/>
      <c r="XAA73" s="73"/>
      <c r="XAB73" s="73"/>
      <c r="XAC73" s="73"/>
      <c r="XAD73" s="73"/>
      <c r="XAE73" s="73"/>
      <c r="XAF73" s="73"/>
      <c r="XAG73" s="73"/>
      <c r="XAH73" s="73"/>
      <c r="XAI73" s="73"/>
      <c r="XAJ73" s="73"/>
      <c r="XAK73" s="73"/>
      <c r="XAL73" s="73"/>
      <c r="XAM73" s="73"/>
      <c r="XAN73" s="73"/>
      <c r="XAO73" s="73"/>
      <c r="XAP73" s="73"/>
      <c r="XAQ73" s="73"/>
      <c r="XAR73" s="73"/>
      <c r="XAS73" s="73"/>
      <c r="XAT73" s="73"/>
      <c r="XAU73" s="73"/>
      <c r="XAV73" s="73"/>
      <c r="XAW73" s="73"/>
      <c r="XAX73" s="73"/>
      <c r="XAY73" s="73"/>
      <c r="XAZ73" s="73"/>
      <c r="XBA73" s="73"/>
      <c r="XBB73" s="73"/>
      <c r="XBC73" s="73"/>
      <c r="XBD73" s="73"/>
      <c r="XBE73" s="73"/>
      <c r="XBF73" s="73"/>
      <c r="XBG73" s="73"/>
      <c r="XBH73" s="73"/>
      <c r="XBI73" s="73"/>
      <c r="XBJ73" s="73"/>
      <c r="XBK73" s="73"/>
      <c r="XBL73" s="73"/>
      <c r="XBM73" s="73"/>
      <c r="XBN73" s="73"/>
      <c r="XBO73" s="73"/>
      <c r="XBP73" s="73"/>
      <c r="XBQ73" s="73"/>
      <c r="XBR73" s="73"/>
      <c r="XBS73" s="73"/>
      <c r="XBT73" s="73"/>
      <c r="XBU73" s="73"/>
      <c r="XBV73" s="73"/>
      <c r="XBW73" s="73"/>
      <c r="XBX73" s="73"/>
      <c r="XBY73" s="73"/>
      <c r="XBZ73" s="73"/>
      <c r="XCA73" s="73"/>
      <c r="XCB73" s="73"/>
      <c r="XCC73" s="73"/>
      <c r="XCD73" s="73"/>
      <c r="XCE73" s="73"/>
      <c r="XCF73" s="73"/>
      <c r="XCG73" s="73"/>
      <c r="XCH73" s="73"/>
      <c r="XCI73" s="73"/>
      <c r="XCJ73" s="73"/>
      <c r="XCK73" s="73"/>
      <c r="XCL73" s="73"/>
      <c r="XCM73" s="73"/>
      <c r="XCN73" s="73"/>
      <c r="XCO73" s="73"/>
      <c r="XCP73" s="73"/>
      <c r="XCQ73" s="73"/>
      <c r="XCR73" s="73"/>
      <c r="XCS73" s="73"/>
      <c r="XCT73" s="73"/>
      <c r="XCU73" s="73"/>
      <c r="XCV73" s="73"/>
      <c r="XCW73" s="73"/>
      <c r="XCX73" s="73"/>
      <c r="XCY73" s="73"/>
      <c r="XCZ73" s="73"/>
      <c r="XDA73" s="73"/>
      <c r="XDB73" s="73"/>
      <c r="XDC73" s="73"/>
      <c r="XDD73" s="73"/>
      <c r="XDE73" s="73"/>
      <c r="XDF73" s="73"/>
      <c r="XDG73" s="73"/>
      <c r="XDH73" s="73"/>
      <c r="XDI73" s="73"/>
      <c r="XDJ73" s="73"/>
      <c r="XDK73" s="73"/>
      <c r="XDL73" s="73"/>
      <c r="XDM73" s="73"/>
      <c r="XDN73" s="73"/>
      <c r="XDO73" s="73"/>
      <c r="XDP73" s="73"/>
      <c r="XDQ73" s="73"/>
      <c r="XDR73" s="73"/>
      <c r="XDS73" s="73"/>
      <c r="XDT73" s="73"/>
      <c r="XDU73" s="73"/>
      <c r="XDV73" s="73"/>
      <c r="XDW73" s="73"/>
      <c r="XDX73" s="73"/>
      <c r="XDY73" s="73"/>
      <c r="XDZ73" s="73"/>
      <c r="XEA73" s="73"/>
      <c r="XEB73" s="73"/>
      <c r="XEC73" s="73"/>
      <c r="XED73" s="73"/>
      <c r="XEE73" s="73"/>
      <c r="XEF73" s="73"/>
      <c r="XEG73" s="73"/>
      <c r="XEH73" s="73"/>
      <c r="XEI73" s="73"/>
      <c r="XEJ73" s="73"/>
      <c r="XEK73" s="73"/>
    </row>
    <row r="74" spans="1:16365" s="74" customFormat="1" ht="15.75" thickBot="1" x14ac:dyDescent="0.3">
      <c r="A74" s="73"/>
      <c r="D74" s="73"/>
      <c r="E74" s="121" t="s">
        <v>226</v>
      </c>
      <c r="F74" s="122"/>
      <c r="G74" s="122"/>
      <c r="H74" s="66">
        <f>G73-H73</f>
        <v>0</v>
      </c>
      <c r="I74" s="66">
        <f>H73-I73</f>
        <v>0</v>
      </c>
      <c r="J74" s="66">
        <f t="shared" ref="J74:AQ74" si="42">I73-J73</f>
        <v>0</v>
      </c>
      <c r="K74" s="66">
        <f t="shared" si="42"/>
        <v>0</v>
      </c>
      <c r="L74" s="66">
        <f t="shared" si="42"/>
        <v>0</v>
      </c>
      <c r="M74" s="66">
        <f t="shared" si="42"/>
        <v>0</v>
      </c>
      <c r="N74" s="66">
        <f t="shared" si="42"/>
        <v>0</v>
      </c>
      <c r="O74" s="66">
        <f t="shared" si="42"/>
        <v>0</v>
      </c>
      <c r="P74" s="66">
        <f t="shared" si="42"/>
        <v>0</v>
      </c>
      <c r="Q74" s="66">
        <f t="shared" si="42"/>
        <v>0</v>
      </c>
      <c r="R74" s="66">
        <f t="shared" si="42"/>
        <v>0</v>
      </c>
      <c r="S74" s="66">
        <f t="shared" si="42"/>
        <v>0</v>
      </c>
      <c r="T74" s="66">
        <f t="shared" si="42"/>
        <v>0</v>
      </c>
      <c r="U74" s="66">
        <f t="shared" si="42"/>
        <v>0</v>
      </c>
      <c r="V74" s="66">
        <f t="shared" si="42"/>
        <v>0</v>
      </c>
      <c r="W74" s="66">
        <f t="shared" si="42"/>
        <v>0</v>
      </c>
      <c r="X74" s="66">
        <f t="shared" si="42"/>
        <v>0</v>
      </c>
      <c r="Y74" s="66">
        <f t="shared" si="42"/>
        <v>0</v>
      </c>
      <c r="Z74" s="66">
        <f t="shared" si="42"/>
        <v>0</v>
      </c>
      <c r="AA74" s="66">
        <f t="shared" si="42"/>
        <v>0</v>
      </c>
      <c r="AB74" s="66">
        <f t="shared" si="42"/>
        <v>0</v>
      </c>
      <c r="AC74" s="66">
        <f t="shared" si="42"/>
        <v>0</v>
      </c>
      <c r="AD74" s="66">
        <f t="shared" si="42"/>
        <v>0</v>
      </c>
      <c r="AE74" s="66">
        <f t="shared" si="42"/>
        <v>0</v>
      </c>
      <c r="AF74" s="66">
        <f t="shared" si="42"/>
        <v>0</v>
      </c>
      <c r="AG74" s="66">
        <f t="shared" si="42"/>
        <v>0</v>
      </c>
      <c r="AH74" s="66">
        <f t="shared" si="42"/>
        <v>0</v>
      </c>
      <c r="AI74" s="66">
        <f t="shared" si="42"/>
        <v>0</v>
      </c>
      <c r="AJ74" s="66">
        <f t="shared" si="42"/>
        <v>0</v>
      </c>
      <c r="AK74" s="66">
        <f t="shared" si="42"/>
        <v>0</v>
      </c>
      <c r="AL74" s="66">
        <f t="shared" si="42"/>
        <v>0</v>
      </c>
      <c r="AM74" s="66">
        <f t="shared" si="42"/>
        <v>0</v>
      </c>
      <c r="AN74" s="66">
        <f t="shared" si="42"/>
        <v>0</v>
      </c>
      <c r="AO74" s="66">
        <f t="shared" si="42"/>
        <v>0</v>
      </c>
      <c r="AP74" s="66">
        <f t="shared" si="42"/>
        <v>0</v>
      </c>
      <c r="AQ74" s="66">
        <f t="shared" si="42"/>
        <v>0</v>
      </c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  <c r="FC74" s="73"/>
      <c r="FD74" s="73"/>
      <c r="FE74" s="73"/>
      <c r="FF74" s="73"/>
      <c r="FG74" s="73"/>
      <c r="FH74" s="73"/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  <c r="GA74" s="73"/>
      <c r="GB74" s="73"/>
      <c r="GC74" s="73"/>
      <c r="GD74" s="73"/>
      <c r="GE74" s="73"/>
      <c r="GF74" s="73"/>
      <c r="GG74" s="73"/>
      <c r="GH74" s="73"/>
      <c r="GI74" s="73"/>
      <c r="GJ74" s="73"/>
      <c r="GK74" s="73"/>
      <c r="GL74" s="73"/>
      <c r="GM74" s="73"/>
      <c r="GN74" s="73"/>
      <c r="GO74" s="73"/>
      <c r="GP74" s="73"/>
      <c r="GQ74" s="73"/>
      <c r="GR74" s="73"/>
      <c r="GS74" s="73"/>
      <c r="GT74" s="73"/>
      <c r="GU74" s="73"/>
      <c r="GV74" s="73"/>
      <c r="GW74" s="73"/>
      <c r="GX74" s="73"/>
      <c r="GY74" s="73"/>
      <c r="GZ74" s="73"/>
      <c r="HA74" s="73"/>
      <c r="HB74" s="73"/>
      <c r="HC74" s="73"/>
      <c r="HD74" s="73"/>
      <c r="HE74" s="73"/>
      <c r="HF74" s="73"/>
      <c r="HG74" s="73"/>
      <c r="HH74" s="73"/>
      <c r="HI74" s="73"/>
      <c r="HJ74" s="73"/>
      <c r="HK74" s="73"/>
      <c r="HL74" s="73"/>
      <c r="HM74" s="73"/>
      <c r="HN74" s="73"/>
      <c r="HO74" s="73"/>
      <c r="HP74" s="73"/>
      <c r="HQ74" s="73"/>
      <c r="HR74" s="73"/>
      <c r="HS74" s="73"/>
      <c r="HT74" s="73"/>
      <c r="HU74" s="73"/>
      <c r="HV74" s="73"/>
      <c r="HW74" s="73"/>
      <c r="HX74" s="73"/>
      <c r="HY74" s="73"/>
      <c r="HZ74" s="73"/>
      <c r="IA74" s="73"/>
      <c r="IB74" s="73"/>
      <c r="IC74" s="73"/>
      <c r="ID74" s="73"/>
      <c r="IE74" s="73"/>
      <c r="IF74" s="73"/>
      <c r="IG74" s="73"/>
      <c r="IH74" s="73"/>
      <c r="II74" s="73"/>
      <c r="IJ74" s="73"/>
      <c r="IK74" s="73"/>
      <c r="IL74" s="73"/>
      <c r="IM74" s="73"/>
      <c r="IN74" s="73"/>
      <c r="IO74" s="73"/>
      <c r="IP74" s="73"/>
      <c r="IQ74" s="73"/>
      <c r="IR74" s="73"/>
      <c r="IS74" s="73"/>
      <c r="IT74" s="73"/>
      <c r="IU74" s="73"/>
      <c r="IV74" s="73"/>
      <c r="IW74" s="73"/>
      <c r="IX74" s="73"/>
      <c r="IY74" s="73"/>
      <c r="IZ74" s="73"/>
      <c r="JA74" s="73"/>
      <c r="JB74" s="73"/>
      <c r="JC74" s="73"/>
      <c r="JD74" s="73"/>
      <c r="JE74" s="73"/>
      <c r="JF74" s="73"/>
      <c r="JG74" s="73"/>
      <c r="JH74" s="73"/>
      <c r="JI74" s="73"/>
      <c r="JJ74" s="73"/>
      <c r="JK74" s="73"/>
      <c r="JL74" s="73"/>
      <c r="JM74" s="73"/>
      <c r="JN74" s="73"/>
      <c r="JO74" s="73"/>
      <c r="JP74" s="73"/>
      <c r="JQ74" s="73"/>
      <c r="JR74" s="73"/>
      <c r="JS74" s="73"/>
      <c r="JT74" s="73"/>
      <c r="JU74" s="73"/>
      <c r="JV74" s="73"/>
      <c r="JW74" s="73"/>
      <c r="JX74" s="73"/>
      <c r="JY74" s="73"/>
      <c r="JZ74" s="73"/>
      <c r="KA74" s="73"/>
      <c r="KB74" s="73"/>
      <c r="KC74" s="73"/>
      <c r="KD74" s="73"/>
      <c r="KE74" s="73"/>
      <c r="KF74" s="73"/>
      <c r="KG74" s="73"/>
      <c r="KH74" s="73"/>
      <c r="KI74" s="73"/>
      <c r="KJ74" s="73"/>
      <c r="KK74" s="73"/>
      <c r="KL74" s="73"/>
      <c r="KM74" s="73"/>
      <c r="KN74" s="73"/>
      <c r="KO74" s="73"/>
      <c r="KP74" s="73"/>
      <c r="KQ74" s="73"/>
      <c r="KR74" s="73"/>
      <c r="KS74" s="73"/>
      <c r="KT74" s="73"/>
      <c r="KU74" s="73"/>
      <c r="KV74" s="73"/>
      <c r="KW74" s="73"/>
      <c r="KX74" s="73"/>
      <c r="KY74" s="73"/>
      <c r="KZ74" s="73"/>
      <c r="LA74" s="73"/>
      <c r="LB74" s="73"/>
      <c r="LC74" s="73"/>
      <c r="LD74" s="73"/>
      <c r="LE74" s="73"/>
      <c r="LF74" s="73"/>
      <c r="LG74" s="73"/>
      <c r="LH74" s="73"/>
      <c r="LI74" s="73"/>
      <c r="LJ74" s="73"/>
      <c r="LK74" s="73"/>
      <c r="LL74" s="73"/>
      <c r="LM74" s="73"/>
      <c r="LN74" s="73"/>
      <c r="LO74" s="73"/>
      <c r="LP74" s="73"/>
      <c r="LQ74" s="73"/>
      <c r="LR74" s="73"/>
      <c r="LS74" s="73"/>
      <c r="LT74" s="73"/>
      <c r="LU74" s="73"/>
      <c r="LV74" s="73"/>
      <c r="LW74" s="73"/>
      <c r="LX74" s="73"/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  <c r="OF74" s="73"/>
      <c r="OG74" s="73"/>
      <c r="OH74" s="73"/>
      <c r="OI74" s="73"/>
      <c r="OJ74" s="73"/>
      <c r="OK74" s="73"/>
      <c r="OL74" s="73"/>
      <c r="OM74" s="73"/>
      <c r="ON74" s="73"/>
      <c r="OO74" s="73"/>
      <c r="OP74" s="73"/>
      <c r="OQ74" s="73"/>
      <c r="OR74" s="73"/>
      <c r="OS74" s="73"/>
      <c r="OT74" s="73"/>
      <c r="OU74" s="73"/>
      <c r="OV74" s="73"/>
      <c r="OW74" s="73"/>
      <c r="OX74" s="73"/>
      <c r="OY74" s="73"/>
      <c r="OZ74" s="73"/>
      <c r="PA74" s="73"/>
      <c r="PB74" s="73"/>
      <c r="PC74" s="73"/>
      <c r="PD74" s="73"/>
      <c r="PE74" s="73"/>
      <c r="PF74" s="73"/>
      <c r="PG74" s="73"/>
      <c r="PH74" s="73"/>
      <c r="PI74" s="73"/>
      <c r="PJ74" s="73"/>
      <c r="PK74" s="73"/>
      <c r="PL74" s="73"/>
      <c r="PM74" s="73"/>
      <c r="PN74" s="73"/>
      <c r="PO74" s="73"/>
      <c r="PP74" s="73"/>
      <c r="PQ74" s="73"/>
      <c r="PR74" s="73"/>
      <c r="PS74" s="73"/>
      <c r="PT74" s="73"/>
      <c r="PU74" s="73"/>
      <c r="PV74" s="73"/>
      <c r="PW74" s="73"/>
      <c r="PX74" s="73"/>
      <c r="PY74" s="73"/>
      <c r="PZ74" s="73"/>
      <c r="QA74" s="73"/>
      <c r="QB74" s="73"/>
      <c r="QC74" s="73"/>
      <c r="QD74" s="73"/>
      <c r="QE74" s="73"/>
      <c r="QF74" s="73"/>
      <c r="QG74" s="73"/>
      <c r="QH74" s="73"/>
      <c r="QI74" s="73"/>
      <c r="QJ74" s="73"/>
      <c r="QK74" s="73"/>
      <c r="QL74" s="73"/>
      <c r="QM74" s="73"/>
      <c r="QN74" s="73"/>
      <c r="QO74" s="73"/>
      <c r="QP74" s="73"/>
      <c r="QQ74" s="73"/>
      <c r="QR74" s="73"/>
      <c r="QS74" s="73"/>
      <c r="QT74" s="73"/>
      <c r="QU74" s="73"/>
      <c r="QV74" s="73"/>
      <c r="QW74" s="73"/>
      <c r="QX74" s="73"/>
      <c r="QY74" s="73"/>
      <c r="QZ74" s="73"/>
      <c r="RA74" s="73"/>
      <c r="RB74" s="73"/>
      <c r="RC74" s="73"/>
      <c r="RD74" s="73"/>
      <c r="RE74" s="73"/>
      <c r="RF74" s="73"/>
      <c r="RG74" s="73"/>
      <c r="RH74" s="73"/>
      <c r="RI74" s="73"/>
      <c r="RJ74" s="73"/>
      <c r="RK74" s="73"/>
      <c r="RL74" s="73"/>
      <c r="RM74" s="73"/>
      <c r="RN74" s="73"/>
      <c r="RO74" s="73"/>
      <c r="RP74" s="73"/>
      <c r="RQ74" s="73"/>
      <c r="RR74" s="73"/>
      <c r="RS74" s="73"/>
      <c r="RT74" s="73"/>
      <c r="RU74" s="73"/>
      <c r="RV74" s="73"/>
      <c r="RW74" s="73"/>
      <c r="RX74" s="73"/>
      <c r="RY74" s="73"/>
      <c r="RZ74" s="73"/>
      <c r="SA74" s="73"/>
      <c r="SB74" s="73"/>
      <c r="SC74" s="73"/>
      <c r="SD74" s="73"/>
      <c r="SE74" s="73"/>
      <c r="SF74" s="73"/>
      <c r="SG74" s="73"/>
      <c r="SH74" s="73"/>
      <c r="SI74" s="73"/>
      <c r="SJ74" s="73"/>
      <c r="SK74" s="73"/>
      <c r="SL74" s="73"/>
      <c r="SM74" s="73"/>
      <c r="SN74" s="73"/>
      <c r="SO74" s="73"/>
      <c r="SP74" s="73"/>
      <c r="SQ74" s="73"/>
      <c r="SR74" s="73"/>
      <c r="SS74" s="73"/>
      <c r="ST74" s="73"/>
      <c r="SU74" s="73"/>
      <c r="SV74" s="73"/>
      <c r="SW74" s="73"/>
      <c r="SX74" s="73"/>
      <c r="SY74" s="73"/>
      <c r="SZ74" s="73"/>
      <c r="TA74" s="73"/>
      <c r="TB74" s="73"/>
      <c r="TC74" s="73"/>
      <c r="TD74" s="73"/>
      <c r="TE74" s="73"/>
      <c r="TF74" s="73"/>
      <c r="TG74" s="73"/>
      <c r="TH74" s="73"/>
      <c r="TI74" s="73"/>
      <c r="TJ74" s="73"/>
      <c r="TK74" s="73"/>
      <c r="TL74" s="73"/>
      <c r="TM74" s="73"/>
      <c r="TN74" s="73"/>
      <c r="TO74" s="73"/>
      <c r="TP74" s="73"/>
      <c r="TQ74" s="73"/>
      <c r="TR74" s="73"/>
      <c r="TS74" s="73"/>
      <c r="TT74" s="73"/>
      <c r="TU74" s="73"/>
      <c r="TV74" s="73"/>
      <c r="TW74" s="73"/>
      <c r="TX74" s="73"/>
      <c r="TY74" s="73"/>
      <c r="TZ74" s="73"/>
      <c r="UA74" s="73"/>
      <c r="UB74" s="73"/>
      <c r="UC74" s="73"/>
      <c r="UD74" s="73"/>
      <c r="UE74" s="73"/>
      <c r="UF74" s="73"/>
      <c r="UG74" s="73"/>
      <c r="UH74" s="73"/>
      <c r="UI74" s="73"/>
      <c r="UJ74" s="73"/>
      <c r="UK74" s="73"/>
      <c r="UL74" s="73"/>
      <c r="UM74" s="73"/>
      <c r="UN74" s="73"/>
      <c r="UO74" s="73"/>
      <c r="UP74" s="73"/>
      <c r="UQ74" s="73"/>
      <c r="UR74" s="73"/>
      <c r="US74" s="73"/>
      <c r="UT74" s="73"/>
      <c r="UU74" s="73"/>
      <c r="UV74" s="73"/>
      <c r="UW74" s="73"/>
      <c r="UX74" s="73"/>
      <c r="UY74" s="73"/>
      <c r="UZ74" s="73"/>
      <c r="VA74" s="73"/>
      <c r="VB74" s="73"/>
      <c r="VC74" s="73"/>
      <c r="VD74" s="73"/>
      <c r="VE74" s="73"/>
      <c r="VF74" s="73"/>
      <c r="VG74" s="73"/>
      <c r="VH74" s="73"/>
      <c r="VI74" s="73"/>
      <c r="VJ74" s="73"/>
      <c r="VK74" s="73"/>
      <c r="VL74" s="73"/>
      <c r="VM74" s="73"/>
      <c r="VN74" s="73"/>
      <c r="VO74" s="73"/>
      <c r="VP74" s="73"/>
      <c r="VQ74" s="73"/>
      <c r="VR74" s="73"/>
      <c r="VS74" s="73"/>
      <c r="VT74" s="73"/>
      <c r="VU74" s="73"/>
      <c r="VV74" s="73"/>
      <c r="VW74" s="73"/>
      <c r="VX74" s="73"/>
      <c r="VY74" s="73"/>
      <c r="VZ74" s="73"/>
      <c r="WA74" s="73"/>
      <c r="WB74" s="73"/>
      <c r="WC74" s="73"/>
      <c r="WD74" s="73"/>
      <c r="WE74" s="73"/>
      <c r="WF74" s="73"/>
      <c r="WG74" s="73"/>
      <c r="WH74" s="73"/>
      <c r="WI74" s="73"/>
      <c r="WJ74" s="73"/>
      <c r="WK74" s="73"/>
      <c r="WL74" s="73"/>
      <c r="WM74" s="73"/>
      <c r="WN74" s="73"/>
      <c r="WO74" s="73"/>
      <c r="WP74" s="73"/>
      <c r="WQ74" s="73"/>
      <c r="WR74" s="73"/>
      <c r="WS74" s="73"/>
      <c r="WT74" s="73"/>
      <c r="WU74" s="73"/>
      <c r="WV74" s="73"/>
      <c r="WW74" s="73"/>
      <c r="WX74" s="73"/>
      <c r="WY74" s="73"/>
      <c r="WZ74" s="73"/>
      <c r="XA74" s="73"/>
      <c r="XB74" s="73"/>
      <c r="XC74" s="73"/>
      <c r="XD74" s="73"/>
      <c r="XE74" s="73"/>
      <c r="XF74" s="73"/>
      <c r="XG74" s="73"/>
      <c r="XH74" s="73"/>
      <c r="XI74" s="73"/>
      <c r="XJ74" s="73"/>
      <c r="XK74" s="73"/>
      <c r="XL74" s="73"/>
      <c r="XM74" s="73"/>
      <c r="XN74" s="73"/>
      <c r="XO74" s="73"/>
      <c r="XP74" s="73"/>
      <c r="XQ74" s="73"/>
      <c r="XR74" s="73"/>
      <c r="XS74" s="73"/>
      <c r="XT74" s="73"/>
      <c r="XU74" s="73"/>
      <c r="XV74" s="73"/>
      <c r="XW74" s="73"/>
      <c r="XX74" s="73"/>
      <c r="XY74" s="73"/>
      <c r="XZ74" s="73"/>
      <c r="YA74" s="73"/>
      <c r="YB74" s="73"/>
      <c r="YC74" s="73"/>
      <c r="YD74" s="73"/>
      <c r="YE74" s="73"/>
      <c r="YF74" s="73"/>
      <c r="YG74" s="73"/>
      <c r="YH74" s="73"/>
      <c r="YI74" s="73"/>
      <c r="YJ74" s="73"/>
      <c r="YK74" s="73"/>
      <c r="YL74" s="73"/>
      <c r="YM74" s="73"/>
      <c r="YN74" s="73"/>
      <c r="YO74" s="73"/>
      <c r="YP74" s="73"/>
      <c r="YQ74" s="73"/>
      <c r="YR74" s="73"/>
      <c r="YS74" s="73"/>
      <c r="YT74" s="73"/>
      <c r="YU74" s="73"/>
      <c r="YV74" s="73"/>
      <c r="YW74" s="73"/>
      <c r="YX74" s="73"/>
      <c r="YY74" s="73"/>
      <c r="YZ74" s="73"/>
      <c r="ZA74" s="73"/>
      <c r="ZB74" s="73"/>
      <c r="ZC74" s="73"/>
      <c r="ZD74" s="73"/>
      <c r="ZE74" s="73"/>
      <c r="ZF74" s="73"/>
      <c r="ZG74" s="73"/>
      <c r="ZH74" s="73"/>
      <c r="ZI74" s="73"/>
      <c r="ZJ74" s="73"/>
      <c r="ZK74" s="73"/>
      <c r="ZL74" s="73"/>
      <c r="ZM74" s="73"/>
      <c r="ZN74" s="73"/>
      <c r="ZO74" s="73"/>
      <c r="ZP74" s="73"/>
      <c r="ZQ74" s="73"/>
      <c r="ZR74" s="73"/>
      <c r="ZS74" s="73"/>
      <c r="ZT74" s="73"/>
      <c r="ZU74" s="73"/>
      <c r="ZV74" s="73"/>
      <c r="ZW74" s="73"/>
      <c r="ZX74" s="73"/>
      <c r="ZY74" s="73"/>
      <c r="ZZ74" s="73"/>
      <c r="AAA74" s="73"/>
      <c r="AAB74" s="73"/>
      <c r="AAC74" s="73"/>
      <c r="AAD74" s="73"/>
      <c r="AAE74" s="73"/>
      <c r="AAF74" s="73"/>
      <c r="AAG74" s="73"/>
      <c r="AAH74" s="73"/>
      <c r="AAI74" s="73"/>
      <c r="AAJ74" s="73"/>
      <c r="AAK74" s="73"/>
      <c r="AAL74" s="73"/>
      <c r="AAM74" s="73"/>
      <c r="AAN74" s="73"/>
      <c r="AAO74" s="73"/>
      <c r="AAP74" s="73"/>
      <c r="AAQ74" s="73"/>
      <c r="AAR74" s="73"/>
      <c r="AAS74" s="73"/>
      <c r="AAT74" s="73"/>
      <c r="AAU74" s="73"/>
      <c r="AAV74" s="73"/>
      <c r="AAW74" s="73"/>
      <c r="AAX74" s="73"/>
      <c r="AAY74" s="73"/>
      <c r="AAZ74" s="73"/>
      <c r="ABA74" s="73"/>
      <c r="ABB74" s="73"/>
      <c r="ABC74" s="73"/>
      <c r="ABD74" s="73"/>
      <c r="ABE74" s="73"/>
      <c r="ABF74" s="73"/>
      <c r="ABG74" s="73"/>
      <c r="ABH74" s="73"/>
      <c r="ABI74" s="73"/>
      <c r="ABJ74" s="73"/>
      <c r="ABK74" s="73"/>
      <c r="ABL74" s="73"/>
      <c r="ABM74" s="73"/>
      <c r="ABN74" s="73"/>
      <c r="ABO74" s="73"/>
      <c r="ABP74" s="73"/>
      <c r="ABQ74" s="73"/>
      <c r="ABR74" s="73"/>
      <c r="ABS74" s="73"/>
      <c r="ABT74" s="73"/>
      <c r="ABU74" s="73"/>
      <c r="ABV74" s="73"/>
      <c r="ABW74" s="73"/>
      <c r="ABX74" s="73"/>
      <c r="ABY74" s="73"/>
      <c r="ABZ74" s="73"/>
      <c r="ACA74" s="73"/>
      <c r="ACB74" s="73"/>
      <c r="ACC74" s="73"/>
      <c r="ACD74" s="73"/>
      <c r="ACE74" s="73"/>
      <c r="ACF74" s="73"/>
      <c r="ACG74" s="73"/>
      <c r="ACH74" s="73"/>
      <c r="ACI74" s="73"/>
      <c r="ACJ74" s="73"/>
      <c r="ACK74" s="73"/>
      <c r="ACL74" s="73"/>
      <c r="ACM74" s="73"/>
      <c r="ACN74" s="73"/>
      <c r="ACO74" s="73"/>
      <c r="ACP74" s="73"/>
      <c r="ACQ74" s="73"/>
      <c r="ACR74" s="73"/>
      <c r="ACS74" s="73"/>
      <c r="ACT74" s="73"/>
      <c r="ACU74" s="73"/>
      <c r="ACV74" s="73"/>
      <c r="ACW74" s="73"/>
      <c r="ACX74" s="73"/>
      <c r="ACY74" s="73"/>
      <c r="ACZ74" s="73"/>
      <c r="ADA74" s="73"/>
      <c r="ADB74" s="73"/>
      <c r="ADC74" s="73"/>
      <c r="ADD74" s="73"/>
      <c r="ADE74" s="73"/>
      <c r="ADF74" s="73"/>
      <c r="ADG74" s="73"/>
      <c r="ADH74" s="73"/>
      <c r="ADI74" s="73"/>
      <c r="ADJ74" s="73"/>
      <c r="ADK74" s="73"/>
      <c r="ADL74" s="73"/>
      <c r="ADM74" s="73"/>
      <c r="ADN74" s="73"/>
      <c r="ADO74" s="73"/>
      <c r="ADP74" s="73"/>
      <c r="ADQ74" s="73"/>
      <c r="ADR74" s="73"/>
      <c r="ADS74" s="73"/>
      <c r="ADT74" s="73"/>
      <c r="ADU74" s="73"/>
      <c r="ADV74" s="73"/>
      <c r="ADW74" s="73"/>
      <c r="ADX74" s="73"/>
      <c r="ADY74" s="73"/>
      <c r="ADZ74" s="73"/>
      <c r="AEA74" s="73"/>
      <c r="AEB74" s="73"/>
      <c r="AEC74" s="73"/>
      <c r="AED74" s="73"/>
      <c r="AEE74" s="73"/>
      <c r="AEF74" s="73"/>
      <c r="AEG74" s="73"/>
      <c r="AEH74" s="73"/>
      <c r="AEI74" s="73"/>
      <c r="AEJ74" s="73"/>
      <c r="AEK74" s="73"/>
      <c r="AEL74" s="73"/>
      <c r="AEM74" s="73"/>
      <c r="AEN74" s="73"/>
      <c r="AEO74" s="73"/>
      <c r="AEP74" s="73"/>
      <c r="AEQ74" s="73"/>
      <c r="AER74" s="73"/>
      <c r="AES74" s="73"/>
      <c r="AET74" s="73"/>
      <c r="AEU74" s="73"/>
      <c r="AEV74" s="73"/>
      <c r="AEW74" s="73"/>
      <c r="AEX74" s="73"/>
      <c r="AEY74" s="73"/>
      <c r="AEZ74" s="73"/>
      <c r="AFA74" s="73"/>
      <c r="AFB74" s="73"/>
      <c r="AFC74" s="73"/>
      <c r="AFD74" s="73"/>
      <c r="AFE74" s="73"/>
      <c r="AFF74" s="73"/>
      <c r="AFG74" s="73"/>
      <c r="AFH74" s="73"/>
      <c r="AFI74" s="73"/>
      <c r="AFJ74" s="73"/>
      <c r="AFK74" s="73"/>
      <c r="AFL74" s="73"/>
      <c r="AFM74" s="73"/>
      <c r="AFN74" s="73"/>
      <c r="AFO74" s="73"/>
      <c r="AFP74" s="73"/>
      <c r="AFQ74" s="73"/>
      <c r="AFR74" s="73"/>
      <c r="AFS74" s="73"/>
      <c r="AFT74" s="73"/>
      <c r="AFU74" s="73"/>
      <c r="AFV74" s="73"/>
      <c r="AFW74" s="73"/>
      <c r="AFX74" s="73"/>
      <c r="AFY74" s="73"/>
      <c r="AFZ74" s="73"/>
      <c r="AGA74" s="73"/>
      <c r="AGB74" s="73"/>
      <c r="AGC74" s="73"/>
      <c r="AGD74" s="73"/>
      <c r="AGE74" s="73"/>
      <c r="AGF74" s="73"/>
      <c r="AGG74" s="73"/>
      <c r="AGH74" s="73"/>
      <c r="AGI74" s="73"/>
      <c r="AGJ74" s="73"/>
      <c r="AGK74" s="73"/>
      <c r="AGL74" s="73"/>
      <c r="AGM74" s="73"/>
      <c r="AGN74" s="73"/>
      <c r="AGO74" s="73"/>
      <c r="AGP74" s="73"/>
      <c r="AGQ74" s="73"/>
      <c r="AGR74" s="73"/>
      <c r="AGS74" s="73"/>
      <c r="AGT74" s="73"/>
      <c r="AGU74" s="73"/>
      <c r="AGV74" s="73"/>
      <c r="AGW74" s="73"/>
      <c r="AGX74" s="73"/>
      <c r="AGY74" s="73"/>
      <c r="AGZ74" s="73"/>
      <c r="AHA74" s="73"/>
      <c r="AHB74" s="73"/>
      <c r="AHC74" s="73"/>
      <c r="AHD74" s="73"/>
      <c r="AHE74" s="73"/>
      <c r="AHF74" s="73"/>
      <c r="AHG74" s="73"/>
      <c r="AHH74" s="73"/>
      <c r="AHI74" s="73"/>
      <c r="AHJ74" s="73"/>
      <c r="AHK74" s="73"/>
      <c r="AHL74" s="73"/>
      <c r="AHM74" s="73"/>
      <c r="AHN74" s="73"/>
      <c r="AHO74" s="73"/>
      <c r="AHP74" s="73"/>
      <c r="AHQ74" s="73"/>
      <c r="AHR74" s="73"/>
      <c r="AHS74" s="73"/>
      <c r="AHT74" s="73"/>
      <c r="AHU74" s="73"/>
      <c r="AHV74" s="73"/>
      <c r="AHW74" s="73"/>
      <c r="AHX74" s="73"/>
      <c r="AHY74" s="73"/>
      <c r="AHZ74" s="73"/>
      <c r="AIA74" s="73"/>
      <c r="AIB74" s="73"/>
      <c r="AIC74" s="73"/>
      <c r="AID74" s="73"/>
      <c r="AIE74" s="73"/>
      <c r="AIF74" s="73"/>
      <c r="AIG74" s="73"/>
      <c r="AIH74" s="73"/>
      <c r="AII74" s="73"/>
      <c r="AIJ74" s="73"/>
      <c r="AIK74" s="73"/>
      <c r="AIL74" s="73"/>
      <c r="AIM74" s="73"/>
      <c r="AIN74" s="73"/>
      <c r="AIO74" s="73"/>
      <c r="AIP74" s="73"/>
      <c r="AIQ74" s="73"/>
      <c r="AIR74" s="73"/>
      <c r="AIS74" s="73"/>
      <c r="AIT74" s="73"/>
      <c r="AIU74" s="73"/>
      <c r="AIV74" s="73"/>
      <c r="AIW74" s="73"/>
      <c r="AIX74" s="73"/>
      <c r="AIY74" s="73"/>
      <c r="AIZ74" s="73"/>
      <c r="AJA74" s="73"/>
      <c r="AJB74" s="73"/>
      <c r="AJC74" s="73"/>
      <c r="AJD74" s="73"/>
      <c r="AJE74" s="73"/>
      <c r="AJF74" s="73"/>
      <c r="AJG74" s="73"/>
      <c r="AJH74" s="73"/>
      <c r="AJI74" s="73"/>
      <c r="AJJ74" s="73"/>
      <c r="AJK74" s="73"/>
      <c r="AJL74" s="73"/>
      <c r="AJM74" s="73"/>
      <c r="AJN74" s="73"/>
      <c r="AJO74" s="73"/>
      <c r="AJP74" s="73"/>
      <c r="AJQ74" s="73"/>
      <c r="AJR74" s="73"/>
      <c r="AJS74" s="73"/>
      <c r="AJT74" s="73"/>
      <c r="AJU74" s="73"/>
      <c r="AJV74" s="73"/>
      <c r="AJW74" s="73"/>
      <c r="AJX74" s="73"/>
      <c r="AJY74" s="73"/>
      <c r="AJZ74" s="73"/>
      <c r="AKA74" s="73"/>
      <c r="AKB74" s="73"/>
      <c r="AKC74" s="73"/>
      <c r="AKD74" s="73"/>
      <c r="AKE74" s="73"/>
      <c r="AKF74" s="73"/>
      <c r="AKG74" s="73"/>
      <c r="AKH74" s="73"/>
      <c r="AKI74" s="73"/>
      <c r="AKJ74" s="73"/>
      <c r="AKK74" s="73"/>
      <c r="AKL74" s="73"/>
      <c r="AKM74" s="73"/>
      <c r="AKN74" s="73"/>
      <c r="AKO74" s="73"/>
      <c r="AKP74" s="73"/>
      <c r="AKQ74" s="73"/>
      <c r="AKR74" s="73"/>
      <c r="AKS74" s="73"/>
      <c r="AKT74" s="73"/>
      <c r="AKU74" s="73"/>
      <c r="AKV74" s="73"/>
      <c r="AKW74" s="73"/>
      <c r="AKX74" s="73"/>
      <c r="AKY74" s="73"/>
      <c r="AKZ74" s="73"/>
      <c r="ALA74" s="73"/>
      <c r="ALB74" s="73"/>
      <c r="ALC74" s="73"/>
      <c r="ALD74" s="73"/>
      <c r="ALE74" s="73"/>
      <c r="ALF74" s="73"/>
      <c r="ALG74" s="73"/>
      <c r="ALH74" s="73"/>
      <c r="ALI74" s="73"/>
      <c r="ALJ74" s="73"/>
      <c r="ALK74" s="73"/>
      <c r="ALL74" s="73"/>
      <c r="ALM74" s="73"/>
      <c r="ALN74" s="73"/>
      <c r="ALO74" s="73"/>
      <c r="ALP74" s="73"/>
      <c r="ALQ74" s="73"/>
      <c r="ALR74" s="73"/>
      <c r="ALS74" s="73"/>
      <c r="ALT74" s="73"/>
      <c r="ALU74" s="73"/>
      <c r="ALV74" s="73"/>
      <c r="ALW74" s="73"/>
      <c r="ALX74" s="73"/>
      <c r="ALY74" s="73"/>
      <c r="ALZ74" s="73"/>
      <c r="AMA74" s="73"/>
      <c r="AMB74" s="73"/>
      <c r="AMC74" s="73"/>
      <c r="AMD74" s="73"/>
      <c r="AME74" s="73"/>
      <c r="AMF74" s="73"/>
      <c r="AMG74" s="73"/>
      <c r="AMH74" s="73"/>
      <c r="AMI74" s="73"/>
      <c r="AMJ74" s="73"/>
      <c r="AMK74" s="73"/>
      <c r="AML74" s="73"/>
      <c r="AMM74" s="73"/>
      <c r="AMN74" s="73"/>
      <c r="AMO74" s="73"/>
      <c r="AMP74" s="73"/>
      <c r="AMQ74" s="73"/>
      <c r="AMR74" s="73"/>
      <c r="AMS74" s="73"/>
      <c r="AMT74" s="73"/>
      <c r="AMU74" s="73"/>
      <c r="AMV74" s="73"/>
      <c r="AMW74" s="73"/>
      <c r="AMX74" s="73"/>
      <c r="AMY74" s="73"/>
      <c r="AMZ74" s="73"/>
      <c r="ANA74" s="73"/>
      <c r="ANB74" s="73"/>
      <c r="ANC74" s="73"/>
      <c r="AND74" s="73"/>
      <c r="ANE74" s="73"/>
      <c r="ANF74" s="73"/>
      <c r="ANG74" s="73"/>
      <c r="ANH74" s="73"/>
      <c r="ANI74" s="73"/>
      <c r="ANJ74" s="73"/>
      <c r="ANK74" s="73"/>
      <c r="ANL74" s="73"/>
      <c r="ANM74" s="73"/>
      <c r="ANN74" s="73"/>
      <c r="ANO74" s="73"/>
      <c r="ANP74" s="73"/>
      <c r="ANQ74" s="73"/>
      <c r="ANR74" s="73"/>
      <c r="ANS74" s="73"/>
      <c r="ANT74" s="73"/>
      <c r="ANU74" s="73"/>
      <c r="ANV74" s="73"/>
      <c r="ANW74" s="73"/>
      <c r="ANX74" s="73"/>
      <c r="ANY74" s="73"/>
      <c r="ANZ74" s="73"/>
      <c r="AOA74" s="73"/>
      <c r="AOB74" s="73"/>
      <c r="AOC74" s="73"/>
      <c r="AOD74" s="73"/>
      <c r="AOE74" s="73"/>
      <c r="AOF74" s="73"/>
      <c r="AOG74" s="73"/>
      <c r="AOH74" s="73"/>
      <c r="AOI74" s="73"/>
      <c r="AOJ74" s="73"/>
      <c r="AOK74" s="73"/>
      <c r="AOL74" s="73"/>
      <c r="AOM74" s="73"/>
      <c r="AON74" s="73"/>
      <c r="AOO74" s="73"/>
      <c r="AOP74" s="73"/>
      <c r="AOQ74" s="73"/>
      <c r="AOR74" s="73"/>
      <c r="AOS74" s="73"/>
      <c r="AOT74" s="73"/>
      <c r="AOU74" s="73"/>
      <c r="AOV74" s="73"/>
      <c r="AOW74" s="73"/>
      <c r="AOX74" s="73"/>
      <c r="AOY74" s="73"/>
      <c r="AOZ74" s="73"/>
      <c r="APA74" s="73"/>
      <c r="APB74" s="73"/>
      <c r="APC74" s="73"/>
      <c r="APD74" s="73"/>
      <c r="APE74" s="73"/>
      <c r="APF74" s="73"/>
      <c r="APG74" s="73"/>
      <c r="APH74" s="73"/>
      <c r="API74" s="73"/>
      <c r="APJ74" s="73"/>
      <c r="APK74" s="73"/>
      <c r="APL74" s="73"/>
      <c r="APM74" s="73"/>
      <c r="APN74" s="73"/>
      <c r="APO74" s="73"/>
      <c r="APP74" s="73"/>
      <c r="APQ74" s="73"/>
      <c r="APR74" s="73"/>
      <c r="APS74" s="73"/>
      <c r="APT74" s="73"/>
      <c r="APU74" s="73"/>
      <c r="APV74" s="73"/>
      <c r="APW74" s="73"/>
      <c r="APX74" s="73"/>
      <c r="APY74" s="73"/>
      <c r="APZ74" s="73"/>
      <c r="AQA74" s="73"/>
      <c r="AQB74" s="73"/>
      <c r="AQC74" s="73"/>
      <c r="AQD74" s="73"/>
      <c r="AQE74" s="73"/>
      <c r="AQF74" s="73"/>
      <c r="AQG74" s="73"/>
      <c r="AQH74" s="73"/>
      <c r="AQI74" s="73"/>
      <c r="AQJ74" s="73"/>
      <c r="AQK74" s="73"/>
      <c r="AQL74" s="73"/>
      <c r="AQM74" s="73"/>
      <c r="AQN74" s="73"/>
      <c r="AQO74" s="73"/>
      <c r="AQP74" s="73"/>
      <c r="AQQ74" s="73"/>
      <c r="AQR74" s="73"/>
      <c r="AQS74" s="73"/>
      <c r="AQT74" s="73"/>
      <c r="AQU74" s="73"/>
      <c r="AQV74" s="73"/>
      <c r="AQW74" s="73"/>
      <c r="AQX74" s="73"/>
      <c r="AQY74" s="73"/>
      <c r="AQZ74" s="73"/>
      <c r="ARA74" s="73"/>
      <c r="ARB74" s="73"/>
      <c r="ARC74" s="73"/>
      <c r="ARD74" s="73"/>
      <c r="ARE74" s="73"/>
      <c r="ARF74" s="73"/>
      <c r="ARG74" s="73"/>
      <c r="ARH74" s="73"/>
      <c r="ARI74" s="73"/>
      <c r="ARJ74" s="73"/>
      <c r="ARK74" s="73"/>
      <c r="ARL74" s="73"/>
      <c r="ARM74" s="73"/>
      <c r="ARN74" s="73"/>
      <c r="ARO74" s="73"/>
      <c r="ARP74" s="73"/>
      <c r="ARQ74" s="73"/>
      <c r="ARR74" s="73"/>
      <c r="ARS74" s="73"/>
      <c r="ART74" s="73"/>
      <c r="ARU74" s="73"/>
      <c r="ARV74" s="73"/>
      <c r="ARW74" s="73"/>
      <c r="ARX74" s="73"/>
      <c r="ARY74" s="73"/>
      <c r="ARZ74" s="73"/>
      <c r="ASA74" s="73"/>
      <c r="ASB74" s="73"/>
      <c r="ASC74" s="73"/>
      <c r="ASD74" s="73"/>
      <c r="ASE74" s="73"/>
      <c r="ASF74" s="73"/>
      <c r="ASG74" s="73"/>
      <c r="ASH74" s="73"/>
      <c r="ASI74" s="73"/>
      <c r="ASJ74" s="73"/>
      <c r="ASK74" s="73"/>
      <c r="ASL74" s="73"/>
      <c r="ASM74" s="73"/>
      <c r="ASN74" s="73"/>
      <c r="ASO74" s="73"/>
      <c r="ASP74" s="73"/>
      <c r="ASQ74" s="73"/>
      <c r="ASR74" s="73"/>
      <c r="ASS74" s="73"/>
      <c r="AST74" s="73"/>
      <c r="ASU74" s="73"/>
      <c r="ASV74" s="73"/>
      <c r="ASW74" s="73"/>
      <c r="ASX74" s="73"/>
      <c r="ASY74" s="73"/>
      <c r="ASZ74" s="73"/>
      <c r="ATA74" s="73"/>
      <c r="ATB74" s="73"/>
      <c r="ATC74" s="73"/>
      <c r="ATD74" s="73"/>
      <c r="ATE74" s="73"/>
      <c r="ATF74" s="73"/>
      <c r="ATG74" s="73"/>
      <c r="ATH74" s="73"/>
      <c r="ATI74" s="73"/>
      <c r="ATJ74" s="73"/>
      <c r="ATK74" s="73"/>
      <c r="ATL74" s="73"/>
      <c r="ATM74" s="73"/>
      <c r="ATN74" s="73"/>
      <c r="ATO74" s="73"/>
      <c r="ATP74" s="73"/>
      <c r="ATQ74" s="73"/>
      <c r="ATR74" s="73"/>
      <c r="ATS74" s="73"/>
      <c r="ATT74" s="73"/>
      <c r="ATU74" s="73"/>
      <c r="ATV74" s="73"/>
      <c r="ATW74" s="73"/>
      <c r="ATX74" s="73"/>
      <c r="ATY74" s="73"/>
      <c r="ATZ74" s="73"/>
      <c r="AUA74" s="73"/>
      <c r="AUB74" s="73"/>
      <c r="AUC74" s="73"/>
      <c r="AUD74" s="73"/>
      <c r="AUE74" s="73"/>
      <c r="AUF74" s="73"/>
      <c r="AUG74" s="73"/>
      <c r="AUH74" s="73"/>
      <c r="AUI74" s="73"/>
      <c r="AUJ74" s="73"/>
      <c r="AUK74" s="73"/>
      <c r="AUL74" s="73"/>
      <c r="AUM74" s="73"/>
      <c r="AUN74" s="73"/>
      <c r="AUO74" s="73"/>
      <c r="AUP74" s="73"/>
      <c r="AUQ74" s="73"/>
      <c r="AUR74" s="73"/>
      <c r="AUS74" s="73"/>
      <c r="AUT74" s="73"/>
      <c r="AUU74" s="73"/>
      <c r="AUV74" s="73"/>
      <c r="AUW74" s="73"/>
      <c r="AUX74" s="73"/>
      <c r="AUY74" s="73"/>
      <c r="AUZ74" s="73"/>
      <c r="AVA74" s="73"/>
      <c r="AVB74" s="73"/>
      <c r="AVC74" s="73"/>
      <c r="AVD74" s="73"/>
      <c r="AVE74" s="73"/>
      <c r="AVF74" s="73"/>
      <c r="AVG74" s="73"/>
      <c r="AVH74" s="73"/>
      <c r="AVI74" s="73"/>
      <c r="AVJ74" s="73"/>
      <c r="AVK74" s="73"/>
      <c r="AVL74" s="73"/>
      <c r="AVM74" s="73"/>
      <c r="AVN74" s="73"/>
      <c r="AVO74" s="73"/>
      <c r="AVP74" s="73"/>
      <c r="AVQ74" s="73"/>
      <c r="AVR74" s="73"/>
      <c r="AVS74" s="73"/>
      <c r="AVT74" s="73"/>
      <c r="AVU74" s="73"/>
      <c r="AVV74" s="73"/>
      <c r="AVW74" s="73"/>
      <c r="AVX74" s="73"/>
      <c r="AVY74" s="73"/>
      <c r="AVZ74" s="73"/>
      <c r="AWA74" s="73"/>
      <c r="AWB74" s="73"/>
      <c r="AWC74" s="73"/>
      <c r="AWD74" s="73"/>
      <c r="AWE74" s="73"/>
      <c r="AWF74" s="73"/>
      <c r="AWG74" s="73"/>
      <c r="AWH74" s="73"/>
      <c r="AWI74" s="73"/>
      <c r="AWJ74" s="73"/>
      <c r="AWK74" s="73"/>
      <c r="AWL74" s="73"/>
      <c r="AWM74" s="73"/>
      <c r="AWN74" s="73"/>
      <c r="AWO74" s="73"/>
      <c r="AWP74" s="73"/>
      <c r="AWQ74" s="73"/>
      <c r="AWR74" s="73"/>
      <c r="AWS74" s="73"/>
      <c r="AWT74" s="73"/>
      <c r="AWU74" s="73"/>
      <c r="AWV74" s="73"/>
      <c r="AWW74" s="73"/>
      <c r="AWX74" s="73"/>
      <c r="AWY74" s="73"/>
      <c r="AWZ74" s="73"/>
      <c r="AXA74" s="73"/>
      <c r="AXB74" s="73"/>
      <c r="AXC74" s="73"/>
      <c r="AXD74" s="73"/>
      <c r="AXE74" s="73"/>
      <c r="AXF74" s="73"/>
      <c r="AXG74" s="73"/>
      <c r="AXH74" s="73"/>
      <c r="AXI74" s="73"/>
      <c r="AXJ74" s="73"/>
      <c r="AXK74" s="73"/>
      <c r="AXL74" s="73"/>
      <c r="AXM74" s="73"/>
      <c r="AXN74" s="73"/>
      <c r="AXO74" s="73"/>
      <c r="AXP74" s="73"/>
      <c r="AXQ74" s="73"/>
      <c r="AXR74" s="73"/>
      <c r="AXS74" s="73"/>
      <c r="AXT74" s="73"/>
      <c r="AXU74" s="73"/>
      <c r="AXV74" s="73"/>
      <c r="AXW74" s="73"/>
      <c r="AXX74" s="73"/>
      <c r="AXY74" s="73"/>
      <c r="AXZ74" s="73"/>
      <c r="AYA74" s="73"/>
      <c r="AYB74" s="73"/>
      <c r="AYC74" s="73"/>
      <c r="AYD74" s="73"/>
      <c r="AYE74" s="73"/>
      <c r="AYF74" s="73"/>
      <c r="AYG74" s="73"/>
      <c r="AYH74" s="73"/>
      <c r="AYI74" s="73"/>
      <c r="AYJ74" s="73"/>
      <c r="AYK74" s="73"/>
      <c r="AYL74" s="73"/>
      <c r="AYM74" s="73"/>
      <c r="AYN74" s="73"/>
      <c r="AYO74" s="73"/>
      <c r="AYP74" s="73"/>
      <c r="AYQ74" s="73"/>
      <c r="AYR74" s="73"/>
      <c r="AYS74" s="73"/>
      <c r="AYT74" s="73"/>
      <c r="AYU74" s="73"/>
      <c r="AYV74" s="73"/>
      <c r="AYW74" s="73"/>
      <c r="AYX74" s="73"/>
      <c r="AYY74" s="73"/>
      <c r="AYZ74" s="73"/>
      <c r="AZA74" s="73"/>
      <c r="AZB74" s="73"/>
      <c r="AZC74" s="73"/>
      <c r="AZD74" s="73"/>
      <c r="AZE74" s="73"/>
      <c r="AZF74" s="73"/>
      <c r="AZG74" s="73"/>
      <c r="AZH74" s="73"/>
      <c r="AZI74" s="73"/>
      <c r="AZJ74" s="73"/>
      <c r="AZK74" s="73"/>
      <c r="AZL74" s="73"/>
      <c r="AZM74" s="73"/>
      <c r="AZN74" s="73"/>
      <c r="AZO74" s="73"/>
      <c r="AZP74" s="73"/>
      <c r="AZQ74" s="73"/>
      <c r="AZR74" s="73"/>
      <c r="AZS74" s="73"/>
      <c r="AZT74" s="73"/>
      <c r="AZU74" s="73"/>
      <c r="AZV74" s="73"/>
      <c r="AZW74" s="73"/>
      <c r="AZX74" s="73"/>
      <c r="AZY74" s="73"/>
      <c r="AZZ74" s="73"/>
      <c r="BAA74" s="73"/>
      <c r="BAB74" s="73"/>
      <c r="BAC74" s="73"/>
      <c r="BAD74" s="73"/>
      <c r="BAE74" s="73"/>
      <c r="BAF74" s="73"/>
      <c r="BAG74" s="73"/>
      <c r="BAH74" s="73"/>
      <c r="BAI74" s="73"/>
      <c r="BAJ74" s="73"/>
      <c r="BAK74" s="73"/>
      <c r="BAL74" s="73"/>
      <c r="BAM74" s="73"/>
      <c r="BAN74" s="73"/>
      <c r="BAO74" s="73"/>
      <c r="BAP74" s="73"/>
      <c r="BAQ74" s="73"/>
      <c r="BAR74" s="73"/>
      <c r="BAS74" s="73"/>
      <c r="BAT74" s="73"/>
      <c r="BAU74" s="73"/>
      <c r="BAV74" s="73"/>
      <c r="BAW74" s="73"/>
      <c r="BAX74" s="73"/>
      <c r="BAY74" s="73"/>
      <c r="BAZ74" s="73"/>
      <c r="BBA74" s="73"/>
      <c r="BBB74" s="73"/>
      <c r="BBC74" s="73"/>
      <c r="BBD74" s="73"/>
      <c r="BBE74" s="73"/>
      <c r="BBF74" s="73"/>
      <c r="BBG74" s="73"/>
      <c r="BBH74" s="73"/>
      <c r="BBI74" s="73"/>
      <c r="BBJ74" s="73"/>
      <c r="BBK74" s="73"/>
      <c r="BBL74" s="73"/>
      <c r="BBM74" s="73"/>
      <c r="BBN74" s="73"/>
      <c r="BBO74" s="73"/>
      <c r="BBP74" s="73"/>
      <c r="BBQ74" s="73"/>
      <c r="BBR74" s="73"/>
      <c r="BBS74" s="73"/>
      <c r="BBT74" s="73"/>
      <c r="BBU74" s="73"/>
      <c r="BBV74" s="73"/>
      <c r="BBW74" s="73"/>
      <c r="BBX74" s="73"/>
      <c r="BBY74" s="73"/>
      <c r="BBZ74" s="73"/>
      <c r="BCA74" s="73"/>
      <c r="BCB74" s="73"/>
      <c r="BCC74" s="73"/>
      <c r="BCD74" s="73"/>
      <c r="BCE74" s="73"/>
      <c r="BCF74" s="73"/>
      <c r="BCG74" s="73"/>
      <c r="BCH74" s="73"/>
      <c r="BCI74" s="73"/>
      <c r="BCJ74" s="73"/>
      <c r="BCK74" s="73"/>
      <c r="BCL74" s="73"/>
      <c r="BCM74" s="73"/>
      <c r="BCN74" s="73"/>
      <c r="BCO74" s="73"/>
      <c r="BCP74" s="73"/>
      <c r="BCQ74" s="73"/>
      <c r="BCR74" s="73"/>
      <c r="BCS74" s="73"/>
      <c r="BCT74" s="73"/>
      <c r="BCU74" s="73"/>
      <c r="BCV74" s="73"/>
      <c r="BCW74" s="73"/>
      <c r="BCX74" s="73"/>
      <c r="BCY74" s="73"/>
      <c r="BCZ74" s="73"/>
      <c r="BDA74" s="73"/>
      <c r="BDB74" s="73"/>
      <c r="BDC74" s="73"/>
      <c r="BDD74" s="73"/>
      <c r="BDE74" s="73"/>
      <c r="BDF74" s="73"/>
      <c r="BDG74" s="73"/>
      <c r="BDH74" s="73"/>
      <c r="BDI74" s="73"/>
      <c r="BDJ74" s="73"/>
      <c r="BDK74" s="73"/>
      <c r="BDL74" s="73"/>
      <c r="BDM74" s="73"/>
      <c r="BDN74" s="73"/>
      <c r="BDO74" s="73"/>
      <c r="BDP74" s="73"/>
      <c r="BDQ74" s="73"/>
      <c r="BDR74" s="73"/>
      <c r="BDS74" s="73"/>
      <c r="BDT74" s="73"/>
      <c r="BDU74" s="73"/>
      <c r="BDV74" s="73"/>
      <c r="BDW74" s="73"/>
      <c r="BDX74" s="73"/>
      <c r="BDY74" s="73"/>
      <c r="BDZ74" s="73"/>
      <c r="BEA74" s="73"/>
      <c r="BEB74" s="73"/>
      <c r="BEC74" s="73"/>
      <c r="BED74" s="73"/>
      <c r="BEE74" s="73"/>
      <c r="BEF74" s="73"/>
      <c r="BEG74" s="73"/>
      <c r="BEH74" s="73"/>
      <c r="BEI74" s="73"/>
      <c r="BEJ74" s="73"/>
      <c r="BEK74" s="73"/>
      <c r="BEL74" s="73"/>
      <c r="BEM74" s="73"/>
      <c r="BEN74" s="73"/>
      <c r="BEO74" s="73"/>
      <c r="BEP74" s="73"/>
      <c r="BEQ74" s="73"/>
      <c r="BER74" s="73"/>
      <c r="BES74" s="73"/>
      <c r="BET74" s="73"/>
      <c r="BEU74" s="73"/>
      <c r="BEV74" s="73"/>
      <c r="BEW74" s="73"/>
      <c r="BEX74" s="73"/>
      <c r="BEY74" s="73"/>
      <c r="BEZ74" s="73"/>
      <c r="BFA74" s="73"/>
      <c r="BFB74" s="73"/>
      <c r="BFC74" s="73"/>
      <c r="BFD74" s="73"/>
      <c r="BFE74" s="73"/>
      <c r="BFF74" s="73"/>
      <c r="BFG74" s="73"/>
      <c r="BFH74" s="73"/>
      <c r="BFI74" s="73"/>
      <c r="BFJ74" s="73"/>
      <c r="BFK74" s="73"/>
      <c r="BFL74" s="73"/>
      <c r="BFM74" s="73"/>
      <c r="BFN74" s="73"/>
      <c r="BFO74" s="73"/>
      <c r="BFP74" s="73"/>
      <c r="BFQ74" s="73"/>
      <c r="BFR74" s="73"/>
      <c r="BFS74" s="73"/>
      <c r="BFT74" s="73"/>
      <c r="BFU74" s="73"/>
      <c r="BFV74" s="73"/>
      <c r="BFW74" s="73"/>
      <c r="BFX74" s="73"/>
      <c r="BFY74" s="73"/>
      <c r="BFZ74" s="73"/>
      <c r="BGA74" s="73"/>
      <c r="BGB74" s="73"/>
      <c r="BGC74" s="73"/>
      <c r="BGD74" s="73"/>
      <c r="BGE74" s="73"/>
      <c r="BGF74" s="73"/>
      <c r="BGG74" s="73"/>
      <c r="BGH74" s="73"/>
      <c r="BGI74" s="73"/>
      <c r="BGJ74" s="73"/>
      <c r="BGK74" s="73"/>
      <c r="BGL74" s="73"/>
      <c r="BGM74" s="73"/>
      <c r="BGN74" s="73"/>
      <c r="BGO74" s="73"/>
      <c r="BGP74" s="73"/>
      <c r="BGQ74" s="73"/>
      <c r="BGR74" s="73"/>
      <c r="BGS74" s="73"/>
      <c r="BGT74" s="73"/>
      <c r="BGU74" s="73"/>
      <c r="BGV74" s="73"/>
      <c r="BGW74" s="73"/>
      <c r="BGX74" s="73"/>
      <c r="BGY74" s="73"/>
      <c r="BGZ74" s="73"/>
      <c r="BHA74" s="73"/>
      <c r="BHB74" s="73"/>
      <c r="BHC74" s="73"/>
      <c r="BHD74" s="73"/>
      <c r="BHE74" s="73"/>
      <c r="BHF74" s="73"/>
      <c r="BHG74" s="73"/>
      <c r="BHH74" s="73"/>
      <c r="BHI74" s="73"/>
      <c r="BHJ74" s="73"/>
      <c r="BHK74" s="73"/>
      <c r="BHL74" s="73"/>
      <c r="BHM74" s="73"/>
      <c r="BHN74" s="73"/>
      <c r="BHO74" s="73"/>
      <c r="BHP74" s="73"/>
      <c r="BHQ74" s="73"/>
      <c r="BHR74" s="73"/>
      <c r="BHS74" s="73"/>
      <c r="BHT74" s="73"/>
      <c r="BHU74" s="73"/>
      <c r="BHV74" s="73"/>
      <c r="BHW74" s="73"/>
      <c r="BHX74" s="73"/>
      <c r="BHY74" s="73"/>
      <c r="BHZ74" s="73"/>
      <c r="BIA74" s="73"/>
      <c r="BIB74" s="73"/>
      <c r="BIC74" s="73"/>
      <c r="BID74" s="73"/>
      <c r="BIE74" s="73"/>
      <c r="BIF74" s="73"/>
      <c r="BIG74" s="73"/>
      <c r="BIH74" s="73"/>
      <c r="BII74" s="73"/>
      <c r="BIJ74" s="73"/>
      <c r="BIK74" s="73"/>
      <c r="BIL74" s="73"/>
      <c r="BIM74" s="73"/>
      <c r="BIN74" s="73"/>
      <c r="BIO74" s="73"/>
      <c r="BIP74" s="73"/>
      <c r="BIQ74" s="73"/>
      <c r="BIR74" s="73"/>
      <c r="BIS74" s="73"/>
      <c r="BIT74" s="73"/>
      <c r="BIU74" s="73"/>
      <c r="BIV74" s="73"/>
      <c r="BIW74" s="73"/>
      <c r="BIX74" s="73"/>
      <c r="BIY74" s="73"/>
      <c r="BIZ74" s="73"/>
      <c r="BJA74" s="73"/>
      <c r="BJB74" s="73"/>
      <c r="BJC74" s="73"/>
      <c r="BJD74" s="73"/>
      <c r="BJE74" s="73"/>
      <c r="BJF74" s="73"/>
      <c r="BJG74" s="73"/>
      <c r="BJH74" s="73"/>
      <c r="BJI74" s="73"/>
      <c r="BJJ74" s="73"/>
      <c r="BJK74" s="73"/>
      <c r="BJL74" s="73"/>
      <c r="BJM74" s="73"/>
      <c r="BJN74" s="73"/>
      <c r="BJO74" s="73"/>
      <c r="BJP74" s="73"/>
      <c r="BJQ74" s="73"/>
      <c r="BJR74" s="73"/>
      <c r="BJS74" s="73"/>
      <c r="BJT74" s="73"/>
      <c r="BJU74" s="73"/>
      <c r="BJV74" s="73"/>
      <c r="BJW74" s="73"/>
      <c r="BJX74" s="73"/>
      <c r="BJY74" s="73"/>
      <c r="BJZ74" s="73"/>
      <c r="BKA74" s="73"/>
      <c r="BKB74" s="73"/>
      <c r="BKC74" s="73"/>
      <c r="BKD74" s="73"/>
      <c r="BKE74" s="73"/>
      <c r="BKF74" s="73"/>
      <c r="BKG74" s="73"/>
      <c r="BKH74" s="73"/>
      <c r="BKI74" s="73"/>
      <c r="BKJ74" s="73"/>
      <c r="BKK74" s="73"/>
      <c r="BKL74" s="73"/>
      <c r="BKM74" s="73"/>
      <c r="BKN74" s="73"/>
      <c r="BKO74" s="73"/>
      <c r="BKP74" s="73"/>
      <c r="BKQ74" s="73"/>
      <c r="BKR74" s="73"/>
      <c r="BKS74" s="73"/>
      <c r="BKT74" s="73"/>
      <c r="BKU74" s="73"/>
      <c r="BKV74" s="73"/>
      <c r="BKW74" s="73"/>
      <c r="BKX74" s="73"/>
      <c r="BKY74" s="73"/>
      <c r="BKZ74" s="73"/>
      <c r="BLA74" s="73"/>
      <c r="BLB74" s="73"/>
      <c r="BLC74" s="73"/>
      <c r="BLD74" s="73"/>
      <c r="BLE74" s="73"/>
      <c r="BLF74" s="73"/>
      <c r="BLG74" s="73"/>
      <c r="BLH74" s="73"/>
      <c r="BLI74" s="73"/>
      <c r="BLJ74" s="73"/>
      <c r="BLK74" s="73"/>
      <c r="BLL74" s="73"/>
      <c r="BLM74" s="73"/>
      <c r="BLN74" s="73"/>
      <c r="BLO74" s="73"/>
      <c r="BLP74" s="73"/>
      <c r="BLQ74" s="73"/>
      <c r="BLR74" s="73"/>
      <c r="BLS74" s="73"/>
      <c r="BLT74" s="73"/>
      <c r="BLU74" s="73"/>
      <c r="BLV74" s="73"/>
      <c r="BLW74" s="73"/>
      <c r="BLX74" s="73"/>
      <c r="BLY74" s="73"/>
      <c r="BLZ74" s="73"/>
      <c r="BMA74" s="73"/>
      <c r="BMB74" s="73"/>
      <c r="BMC74" s="73"/>
      <c r="BMD74" s="73"/>
      <c r="BME74" s="73"/>
      <c r="BMF74" s="73"/>
      <c r="BMG74" s="73"/>
      <c r="BMH74" s="73"/>
      <c r="BMI74" s="73"/>
      <c r="BMJ74" s="73"/>
      <c r="BMK74" s="73"/>
      <c r="BML74" s="73"/>
      <c r="BMM74" s="73"/>
      <c r="BMN74" s="73"/>
      <c r="BMO74" s="73"/>
      <c r="BMP74" s="73"/>
      <c r="BMQ74" s="73"/>
      <c r="BMR74" s="73"/>
      <c r="BMS74" s="73"/>
      <c r="BMT74" s="73"/>
      <c r="BMU74" s="73"/>
      <c r="BMV74" s="73"/>
      <c r="BMW74" s="73"/>
      <c r="BMX74" s="73"/>
      <c r="BMY74" s="73"/>
      <c r="BMZ74" s="73"/>
      <c r="BNA74" s="73"/>
      <c r="BNB74" s="73"/>
      <c r="BNC74" s="73"/>
      <c r="BND74" s="73"/>
      <c r="BNE74" s="73"/>
      <c r="BNF74" s="73"/>
      <c r="BNG74" s="73"/>
      <c r="BNH74" s="73"/>
      <c r="BNI74" s="73"/>
      <c r="BNJ74" s="73"/>
      <c r="BNK74" s="73"/>
      <c r="BNL74" s="73"/>
      <c r="BNM74" s="73"/>
      <c r="BNN74" s="73"/>
      <c r="BNO74" s="73"/>
      <c r="BNP74" s="73"/>
      <c r="BNQ74" s="73"/>
      <c r="BNR74" s="73"/>
      <c r="BNS74" s="73"/>
      <c r="BNT74" s="73"/>
      <c r="BNU74" s="73"/>
      <c r="BNV74" s="73"/>
      <c r="BNW74" s="73"/>
      <c r="BNX74" s="73"/>
      <c r="BNY74" s="73"/>
      <c r="BNZ74" s="73"/>
      <c r="BOA74" s="73"/>
      <c r="BOB74" s="73"/>
      <c r="BOC74" s="73"/>
      <c r="BOD74" s="73"/>
      <c r="BOE74" s="73"/>
      <c r="BOF74" s="73"/>
      <c r="BOG74" s="73"/>
      <c r="BOH74" s="73"/>
      <c r="BOI74" s="73"/>
      <c r="BOJ74" s="73"/>
      <c r="BOK74" s="73"/>
      <c r="BOL74" s="73"/>
      <c r="BOM74" s="73"/>
      <c r="BON74" s="73"/>
      <c r="BOO74" s="73"/>
      <c r="BOP74" s="73"/>
      <c r="BOQ74" s="73"/>
      <c r="BOR74" s="73"/>
      <c r="BOS74" s="73"/>
      <c r="BOT74" s="73"/>
      <c r="BOU74" s="73"/>
      <c r="BOV74" s="73"/>
      <c r="BOW74" s="73"/>
      <c r="BOX74" s="73"/>
      <c r="BOY74" s="73"/>
      <c r="BOZ74" s="73"/>
      <c r="BPA74" s="73"/>
      <c r="BPB74" s="73"/>
      <c r="BPC74" s="73"/>
      <c r="BPD74" s="73"/>
      <c r="BPE74" s="73"/>
      <c r="BPF74" s="73"/>
      <c r="BPG74" s="73"/>
      <c r="BPH74" s="73"/>
      <c r="BPI74" s="73"/>
      <c r="BPJ74" s="73"/>
      <c r="BPK74" s="73"/>
      <c r="BPL74" s="73"/>
      <c r="BPM74" s="73"/>
      <c r="BPN74" s="73"/>
      <c r="BPO74" s="73"/>
      <c r="BPP74" s="73"/>
      <c r="BPQ74" s="73"/>
      <c r="BPR74" s="73"/>
      <c r="BPS74" s="73"/>
      <c r="BPT74" s="73"/>
      <c r="BPU74" s="73"/>
      <c r="BPV74" s="73"/>
      <c r="BPW74" s="73"/>
      <c r="BPX74" s="73"/>
      <c r="BPY74" s="73"/>
      <c r="BPZ74" s="73"/>
      <c r="BQA74" s="73"/>
      <c r="BQB74" s="73"/>
      <c r="BQC74" s="73"/>
      <c r="BQD74" s="73"/>
      <c r="BQE74" s="73"/>
      <c r="BQF74" s="73"/>
      <c r="BQG74" s="73"/>
      <c r="BQH74" s="73"/>
      <c r="BQI74" s="73"/>
      <c r="BQJ74" s="73"/>
      <c r="BQK74" s="73"/>
      <c r="BQL74" s="73"/>
      <c r="BQM74" s="73"/>
      <c r="BQN74" s="73"/>
      <c r="BQO74" s="73"/>
      <c r="BQP74" s="73"/>
      <c r="BQQ74" s="73"/>
      <c r="BQR74" s="73"/>
      <c r="BQS74" s="73"/>
      <c r="BQT74" s="73"/>
      <c r="BQU74" s="73"/>
      <c r="BQV74" s="73"/>
      <c r="BQW74" s="73"/>
      <c r="BQX74" s="73"/>
      <c r="BQY74" s="73"/>
      <c r="BQZ74" s="73"/>
      <c r="BRA74" s="73"/>
      <c r="BRB74" s="73"/>
      <c r="BRC74" s="73"/>
      <c r="BRD74" s="73"/>
      <c r="BRE74" s="73"/>
      <c r="BRF74" s="73"/>
      <c r="BRG74" s="73"/>
      <c r="BRH74" s="73"/>
      <c r="BRI74" s="73"/>
      <c r="BRJ74" s="73"/>
      <c r="BRK74" s="73"/>
      <c r="BRL74" s="73"/>
      <c r="BRM74" s="73"/>
      <c r="BRN74" s="73"/>
      <c r="BRO74" s="73"/>
      <c r="BRP74" s="73"/>
      <c r="BRQ74" s="73"/>
      <c r="BRR74" s="73"/>
      <c r="BRS74" s="73"/>
      <c r="BRT74" s="73"/>
      <c r="BRU74" s="73"/>
      <c r="BRV74" s="73"/>
      <c r="BRW74" s="73"/>
      <c r="BRX74" s="73"/>
      <c r="BRY74" s="73"/>
      <c r="BRZ74" s="73"/>
      <c r="BSA74" s="73"/>
      <c r="BSB74" s="73"/>
      <c r="BSC74" s="73"/>
      <c r="BSD74" s="73"/>
      <c r="BSE74" s="73"/>
      <c r="BSF74" s="73"/>
      <c r="BSG74" s="73"/>
      <c r="BSH74" s="73"/>
      <c r="BSI74" s="73"/>
      <c r="BSJ74" s="73"/>
      <c r="BSK74" s="73"/>
      <c r="BSL74" s="73"/>
      <c r="BSM74" s="73"/>
      <c r="BSN74" s="73"/>
      <c r="BSO74" s="73"/>
      <c r="BSP74" s="73"/>
      <c r="BSQ74" s="73"/>
      <c r="BSR74" s="73"/>
      <c r="BSS74" s="73"/>
      <c r="BST74" s="73"/>
      <c r="BSU74" s="73"/>
      <c r="BSV74" s="73"/>
      <c r="BSW74" s="73"/>
      <c r="BSX74" s="73"/>
      <c r="BSY74" s="73"/>
      <c r="BSZ74" s="73"/>
      <c r="BTA74" s="73"/>
      <c r="BTB74" s="73"/>
      <c r="BTC74" s="73"/>
      <c r="BTD74" s="73"/>
      <c r="BTE74" s="73"/>
      <c r="BTF74" s="73"/>
      <c r="BTG74" s="73"/>
      <c r="BTH74" s="73"/>
      <c r="BTI74" s="73"/>
      <c r="BTJ74" s="73"/>
      <c r="BTK74" s="73"/>
      <c r="BTL74" s="73"/>
      <c r="BTM74" s="73"/>
      <c r="BTN74" s="73"/>
      <c r="BTO74" s="73"/>
      <c r="BTP74" s="73"/>
      <c r="BTQ74" s="73"/>
      <c r="BTR74" s="73"/>
      <c r="BTS74" s="73"/>
      <c r="BTT74" s="73"/>
      <c r="BTU74" s="73"/>
      <c r="BTV74" s="73"/>
      <c r="BTW74" s="73"/>
      <c r="BTX74" s="73"/>
      <c r="BTY74" s="73"/>
      <c r="BTZ74" s="73"/>
      <c r="BUA74" s="73"/>
      <c r="BUB74" s="73"/>
      <c r="BUC74" s="73"/>
      <c r="BUD74" s="73"/>
      <c r="BUE74" s="73"/>
      <c r="BUF74" s="73"/>
      <c r="BUG74" s="73"/>
      <c r="BUH74" s="73"/>
      <c r="BUI74" s="73"/>
      <c r="BUJ74" s="73"/>
      <c r="BUK74" s="73"/>
      <c r="BUL74" s="73"/>
      <c r="BUM74" s="73"/>
      <c r="BUN74" s="73"/>
      <c r="BUO74" s="73"/>
      <c r="BUP74" s="73"/>
      <c r="BUQ74" s="73"/>
      <c r="BUR74" s="73"/>
      <c r="BUS74" s="73"/>
      <c r="BUT74" s="73"/>
      <c r="BUU74" s="73"/>
      <c r="BUV74" s="73"/>
      <c r="BUW74" s="73"/>
      <c r="BUX74" s="73"/>
      <c r="BUY74" s="73"/>
      <c r="BUZ74" s="73"/>
      <c r="BVA74" s="73"/>
      <c r="BVB74" s="73"/>
      <c r="BVC74" s="73"/>
      <c r="BVD74" s="73"/>
      <c r="BVE74" s="73"/>
      <c r="BVF74" s="73"/>
      <c r="BVG74" s="73"/>
      <c r="BVH74" s="73"/>
      <c r="BVI74" s="73"/>
      <c r="BVJ74" s="73"/>
      <c r="BVK74" s="73"/>
      <c r="BVL74" s="73"/>
      <c r="BVM74" s="73"/>
      <c r="BVN74" s="73"/>
      <c r="BVO74" s="73"/>
      <c r="BVP74" s="73"/>
      <c r="BVQ74" s="73"/>
      <c r="BVR74" s="73"/>
      <c r="BVS74" s="73"/>
      <c r="BVT74" s="73"/>
      <c r="BVU74" s="73"/>
      <c r="BVV74" s="73"/>
      <c r="BVW74" s="73"/>
      <c r="BVX74" s="73"/>
      <c r="BVY74" s="73"/>
      <c r="BVZ74" s="73"/>
      <c r="BWA74" s="73"/>
      <c r="BWB74" s="73"/>
      <c r="BWC74" s="73"/>
      <c r="BWD74" s="73"/>
      <c r="BWE74" s="73"/>
      <c r="BWF74" s="73"/>
      <c r="BWG74" s="73"/>
      <c r="BWH74" s="73"/>
      <c r="BWI74" s="73"/>
      <c r="BWJ74" s="73"/>
      <c r="BWK74" s="73"/>
      <c r="BWL74" s="73"/>
      <c r="BWM74" s="73"/>
      <c r="BWN74" s="73"/>
      <c r="BWO74" s="73"/>
      <c r="BWP74" s="73"/>
      <c r="BWQ74" s="73"/>
      <c r="BWR74" s="73"/>
      <c r="BWS74" s="73"/>
      <c r="BWT74" s="73"/>
      <c r="BWU74" s="73"/>
      <c r="BWV74" s="73"/>
      <c r="BWW74" s="73"/>
      <c r="BWX74" s="73"/>
      <c r="BWY74" s="73"/>
      <c r="BWZ74" s="73"/>
      <c r="BXA74" s="73"/>
      <c r="BXB74" s="73"/>
      <c r="BXC74" s="73"/>
      <c r="BXD74" s="73"/>
      <c r="BXE74" s="73"/>
      <c r="BXF74" s="73"/>
      <c r="BXG74" s="73"/>
      <c r="BXH74" s="73"/>
      <c r="BXI74" s="73"/>
      <c r="BXJ74" s="73"/>
      <c r="BXK74" s="73"/>
      <c r="BXL74" s="73"/>
      <c r="BXM74" s="73"/>
      <c r="BXN74" s="73"/>
      <c r="BXO74" s="73"/>
      <c r="BXP74" s="73"/>
      <c r="BXQ74" s="73"/>
      <c r="BXR74" s="73"/>
      <c r="BXS74" s="73"/>
      <c r="BXT74" s="73"/>
      <c r="BXU74" s="73"/>
      <c r="BXV74" s="73"/>
      <c r="BXW74" s="73"/>
      <c r="BXX74" s="73"/>
      <c r="BXY74" s="73"/>
      <c r="BXZ74" s="73"/>
      <c r="BYA74" s="73"/>
      <c r="BYB74" s="73"/>
      <c r="BYC74" s="73"/>
      <c r="BYD74" s="73"/>
      <c r="BYE74" s="73"/>
      <c r="BYF74" s="73"/>
      <c r="BYG74" s="73"/>
      <c r="BYH74" s="73"/>
      <c r="BYI74" s="73"/>
      <c r="BYJ74" s="73"/>
      <c r="BYK74" s="73"/>
      <c r="BYL74" s="73"/>
      <c r="BYM74" s="73"/>
      <c r="BYN74" s="73"/>
      <c r="BYO74" s="73"/>
      <c r="BYP74" s="73"/>
      <c r="BYQ74" s="73"/>
      <c r="BYR74" s="73"/>
      <c r="BYS74" s="73"/>
      <c r="BYT74" s="73"/>
      <c r="BYU74" s="73"/>
      <c r="BYV74" s="73"/>
      <c r="BYW74" s="73"/>
      <c r="BYX74" s="73"/>
      <c r="BYY74" s="73"/>
      <c r="BYZ74" s="73"/>
      <c r="BZA74" s="73"/>
      <c r="BZB74" s="73"/>
      <c r="BZC74" s="73"/>
      <c r="BZD74" s="73"/>
      <c r="BZE74" s="73"/>
      <c r="BZF74" s="73"/>
      <c r="BZG74" s="73"/>
      <c r="BZH74" s="73"/>
      <c r="BZI74" s="73"/>
      <c r="BZJ74" s="73"/>
      <c r="BZK74" s="73"/>
      <c r="BZL74" s="73"/>
      <c r="BZM74" s="73"/>
      <c r="BZN74" s="73"/>
      <c r="BZO74" s="73"/>
      <c r="BZP74" s="73"/>
      <c r="BZQ74" s="73"/>
      <c r="BZR74" s="73"/>
      <c r="BZS74" s="73"/>
      <c r="BZT74" s="73"/>
      <c r="BZU74" s="73"/>
      <c r="BZV74" s="73"/>
      <c r="BZW74" s="73"/>
      <c r="BZX74" s="73"/>
      <c r="BZY74" s="73"/>
      <c r="BZZ74" s="73"/>
      <c r="CAA74" s="73"/>
      <c r="CAB74" s="73"/>
      <c r="CAC74" s="73"/>
      <c r="CAD74" s="73"/>
      <c r="CAE74" s="73"/>
      <c r="CAF74" s="73"/>
      <c r="CAG74" s="73"/>
      <c r="CAH74" s="73"/>
      <c r="CAI74" s="73"/>
      <c r="CAJ74" s="73"/>
      <c r="CAK74" s="73"/>
      <c r="CAL74" s="73"/>
      <c r="CAM74" s="73"/>
      <c r="CAN74" s="73"/>
      <c r="CAO74" s="73"/>
      <c r="CAP74" s="73"/>
      <c r="CAQ74" s="73"/>
      <c r="CAR74" s="73"/>
      <c r="CAS74" s="73"/>
      <c r="CAT74" s="73"/>
      <c r="CAU74" s="73"/>
      <c r="CAV74" s="73"/>
      <c r="CAW74" s="73"/>
      <c r="CAX74" s="73"/>
      <c r="CAY74" s="73"/>
      <c r="CAZ74" s="73"/>
      <c r="CBA74" s="73"/>
      <c r="CBB74" s="73"/>
      <c r="CBC74" s="73"/>
      <c r="CBD74" s="73"/>
      <c r="CBE74" s="73"/>
      <c r="CBF74" s="73"/>
      <c r="CBG74" s="73"/>
      <c r="CBH74" s="73"/>
      <c r="CBI74" s="73"/>
      <c r="CBJ74" s="73"/>
      <c r="CBK74" s="73"/>
      <c r="CBL74" s="73"/>
      <c r="CBM74" s="73"/>
      <c r="CBN74" s="73"/>
      <c r="CBO74" s="73"/>
      <c r="CBP74" s="73"/>
      <c r="CBQ74" s="73"/>
      <c r="CBR74" s="73"/>
      <c r="CBS74" s="73"/>
      <c r="CBT74" s="73"/>
      <c r="CBU74" s="73"/>
      <c r="CBV74" s="73"/>
      <c r="CBW74" s="73"/>
      <c r="CBX74" s="73"/>
      <c r="CBY74" s="73"/>
      <c r="CBZ74" s="73"/>
      <c r="CCA74" s="73"/>
      <c r="CCB74" s="73"/>
      <c r="CCC74" s="73"/>
      <c r="CCD74" s="73"/>
      <c r="CCE74" s="73"/>
      <c r="CCF74" s="73"/>
      <c r="CCG74" s="73"/>
      <c r="CCH74" s="73"/>
      <c r="CCI74" s="73"/>
      <c r="CCJ74" s="73"/>
      <c r="CCK74" s="73"/>
      <c r="CCL74" s="73"/>
      <c r="CCM74" s="73"/>
      <c r="CCN74" s="73"/>
      <c r="CCO74" s="73"/>
      <c r="CCP74" s="73"/>
      <c r="CCQ74" s="73"/>
      <c r="CCR74" s="73"/>
      <c r="CCS74" s="73"/>
      <c r="CCT74" s="73"/>
      <c r="CCU74" s="73"/>
      <c r="CCV74" s="73"/>
      <c r="CCW74" s="73"/>
      <c r="CCX74" s="73"/>
      <c r="CCY74" s="73"/>
      <c r="CCZ74" s="73"/>
      <c r="CDA74" s="73"/>
      <c r="CDB74" s="73"/>
      <c r="CDC74" s="73"/>
      <c r="CDD74" s="73"/>
      <c r="CDE74" s="73"/>
      <c r="CDF74" s="73"/>
      <c r="CDG74" s="73"/>
      <c r="CDH74" s="73"/>
      <c r="CDI74" s="73"/>
      <c r="CDJ74" s="73"/>
      <c r="CDK74" s="73"/>
      <c r="CDL74" s="73"/>
      <c r="CDM74" s="73"/>
      <c r="CDN74" s="73"/>
      <c r="CDO74" s="73"/>
      <c r="CDP74" s="73"/>
      <c r="CDQ74" s="73"/>
      <c r="CDR74" s="73"/>
      <c r="CDS74" s="73"/>
      <c r="CDT74" s="73"/>
      <c r="CDU74" s="73"/>
      <c r="CDV74" s="73"/>
      <c r="CDW74" s="73"/>
      <c r="CDX74" s="73"/>
      <c r="CDY74" s="73"/>
      <c r="CDZ74" s="73"/>
      <c r="CEA74" s="73"/>
      <c r="CEB74" s="73"/>
      <c r="CEC74" s="73"/>
      <c r="CED74" s="73"/>
      <c r="CEE74" s="73"/>
      <c r="CEF74" s="73"/>
      <c r="CEG74" s="73"/>
      <c r="CEH74" s="73"/>
      <c r="CEI74" s="73"/>
      <c r="CEJ74" s="73"/>
      <c r="CEK74" s="73"/>
      <c r="CEL74" s="73"/>
      <c r="CEM74" s="73"/>
      <c r="CEN74" s="73"/>
      <c r="CEO74" s="73"/>
      <c r="CEP74" s="73"/>
      <c r="CEQ74" s="73"/>
      <c r="CER74" s="73"/>
      <c r="CES74" s="73"/>
      <c r="CET74" s="73"/>
      <c r="CEU74" s="73"/>
      <c r="CEV74" s="73"/>
      <c r="CEW74" s="73"/>
      <c r="CEX74" s="73"/>
      <c r="CEY74" s="73"/>
      <c r="CEZ74" s="73"/>
      <c r="CFA74" s="73"/>
      <c r="CFB74" s="73"/>
      <c r="CFC74" s="73"/>
      <c r="CFD74" s="73"/>
      <c r="CFE74" s="73"/>
      <c r="CFF74" s="73"/>
      <c r="CFG74" s="73"/>
      <c r="CFH74" s="73"/>
      <c r="CFI74" s="73"/>
      <c r="CFJ74" s="73"/>
      <c r="CFK74" s="73"/>
      <c r="CFL74" s="73"/>
      <c r="CFM74" s="73"/>
      <c r="CFN74" s="73"/>
      <c r="CFO74" s="73"/>
      <c r="CFP74" s="73"/>
      <c r="CFQ74" s="73"/>
      <c r="CFR74" s="73"/>
      <c r="CFS74" s="73"/>
      <c r="CFT74" s="73"/>
      <c r="CFU74" s="73"/>
      <c r="CFV74" s="73"/>
      <c r="CFW74" s="73"/>
      <c r="CFX74" s="73"/>
      <c r="CFY74" s="73"/>
      <c r="CFZ74" s="73"/>
      <c r="CGA74" s="73"/>
      <c r="CGB74" s="73"/>
      <c r="CGC74" s="73"/>
      <c r="CGD74" s="73"/>
      <c r="CGE74" s="73"/>
      <c r="CGF74" s="73"/>
      <c r="CGG74" s="73"/>
      <c r="CGH74" s="73"/>
      <c r="CGI74" s="73"/>
      <c r="CGJ74" s="73"/>
      <c r="CGK74" s="73"/>
      <c r="CGL74" s="73"/>
      <c r="CGM74" s="73"/>
      <c r="CGN74" s="73"/>
      <c r="CGO74" s="73"/>
      <c r="CGP74" s="73"/>
      <c r="CGQ74" s="73"/>
      <c r="CGR74" s="73"/>
      <c r="CGS74" s="73"/>
      <c r="CGT74" s="73"/>
      <c r="CGU74" s="73"/>
      <c r="CGV74" s="73"/>
      <c r="CGW74" s="73"/>
      <c r="CGX74" s="73"/>
      <c r="CGY74" s="73"/>
      <c r="CGZ74" s="73"/>
      <c r="CHA74" s="73"/>
      <c r="CHB74" s="73"/>
      <c r="CHC74" s="73"/>
      <c r="CHD74" s="73"/>
      <c r="CHE74" s="73"/>
      <c r="CHF74" s="73"/>
      <c r="CHG74" s="73"/>
      <c r="CHH74" s="73"/>
      <c r="CHI74" s="73"/>
      <c r="CHJ74" s="73"/>
      <c r="CHK74" s="73"/>
      <c r="CHL74" s="73"/>
      <c r="CHM74" s="73"/>
      <c r="CHN74" s="73"/>
      <c r="CHO74" s="73"/>
      <c r="CHP74" s="73"/>
      <c r="CHQ74" s="73"/>
      <c r="CHR74" s="73"/>
      <c r="CHS74" s="73"/>
      <c r="CHT74" s="73"/>
      <c r="CHU74" s="73"/>
      <c r="CHV74" s="73"/>
      <c r="CHW74" s="73"/>
      <c r="CHX74" s="73"/>
      <c r="CHY74" s="73"/>
      <c r="CHZ74" s="73"/>
      <c r="CIA74" s="73"/>
      <c r="CIB74" s="73"/>
      <c r="CIC74" s="73"/>
      <c r="CID74" s="73"/>
      <c r="CIE74" s="73"/>
      <c r="CIF74" s="73"/>
      <c r="CIG74" s="73"/>
      <c r="CIH74" s="73"/>
      <c r="CII74" s="73"/>
      <c r="CIJ74" s="73"/>
      <c r="CIK74" s="73"/>
      <c r="CIL74" s="73"/>
      <c r="CIM74" s="73"/>
      <c r="CIN74" s="73"/>
      <c r="CIO74" s="73"/>
      <c r="CIP74" s="73"/>
      <c r="CIQ74" s="73"/>
      <c r="CIR74" s="73"/>
      <c r="CIS74" s="73"/>
      <c r="CIT74" s="73"/>
      <c r="CIU74" s="73"/>
      <c r="CIV74" s="73"/>
      <c r="CIW74" s="73"/>
      <c r="CIX74" s="73"/>
      <c r="CIY74" s="73"/>
      <c r="CIZ74" s="73"/>
      <c r="CJA74" s="73"/>
      <c r="CJB74" s="73"/>
      <c r="CJC74" s="73"/>
      <c r="CJD74" s="73"/>
      <c r="CJE74" s="73"/>
      <c r="CJF74" s="73"/>
      <c r="CJG74" s="73"/>
      <c r="CJH74" s="73"/>
      <c r="CJI74" s="73"/>
      <c r="CJJ74" s="73"/>
      <c r="CJK74" s="73"/>
      <c r="CJL74" s="73"/>
      <c r="CJM74" s="73"/>
      <c r="CJN74" s="73"/>
      <c r="CJO74" s="73"/>
      <c r="CJP74" s="73"/>
      <c r="CJQ74" s="73"/>
      <c r="CJR74" s="73"/>
      <c r="CJS74" s="73"/>
      <c r="CJT74" s="73"/>
      <c r="CJU74" s="73"/>
      <c r="CJV74" s="73"/>
      <c r="CJW74" s="73"/>
      <c r="CJX74" s="73"/>
      <c r="CJY74" s="73"/>
      <c r="CJZ74" s="73"/>
      <c r="CKA74" s="73"/>
      <c r="CKB74" s="73"/>
      <c r="CKC74" s="73"/>
      <c r="CKD74" s="73"/>
      <c r="CKE74" s="73"/>
      <c r="CKF74" s="73"/>
      <c r="CKG74" s="73"/>
      <c r="CKH74" s="73"/>
      <c r="CKI74" s="73"/>
      <c r="CKJ74" s="73"/>
      <c r="CKK74" s="73"/>
      <c r="CKL74" s="73"/>
      <c r="CKM74" s="73"/>
      <c r="CKN74" s="73"/>
      <c r="CKO74" s="73"/>
      <c r="CKP74" s="73"/>
      <c r="CKQ74" s="73"/>
      <c r="CKR74" s="73"/>
      <c r="CKS74" s="73"/>
      <c r="CKT74" s="73"/>
      <c r="CKU74" s="73"/>
      <c r="CKV74" s="73"/>
      <c r="CKW74" s="73"/>
      <c r="CKX74" s="73"/>
      <c r="CKY74" s="73"/>
      <c r="CKZ74" s="73"/>
      <c r="CLA74" s="73"/>
      <c r="CLB74" s="73"/>
      <c r="CLC74" s="73"/>
      <c r="CLD74" s="73"/>
      <c r="CLE74" s="73"/>
      <c r="CLF74" s="73"/>
      <c r="CLG74" s="73"/>
      <c r="CLH74" s="73"/>
      <c r="CLI74" s="73"/>
      <c r="CLJ74" s="73"/>
      <c r="CLK74" s="73"/>
      <c r="CLL74" s="73"/>
      <c r="CLM74" s="73"/>
      <c r="CLN74" s="73"/>
      <c r="CLO74" s="73"/>
      <c r="CLP74" s="73"/>
      <c r="CLQ74" s="73"/>
      <c r="CLR74" s="73"/>
      <c r="CLS74" s="73"/>
      <c r="CLT74" s="73"/>
      <c r="CLU74" s="73"/>
      <c r="CLV74" s="73"/>
      <c r="CLW74" s="73"/>
      <c r="CLX74" s="73"/>
      <c r="CLY74" s="73"/>
      <c r="CLZ74" s="73"/>
      <c r="CMA74" s="73"/>
      <c r="CMB74" s="73"/>
      <c r="CMC74" s="73"/>
      <c r="CMD74" s="73"/>
      <c r="CME74" s="73"/>
      <c r="CMF74" s="73"/>
      <c r="CMG74" s="73"/>
      <c r="CMH74" s="73"/>
      <c r="CMI74" s="73"/>
      <c r="CMJ74" s="73"/>
      <c r="CMK74" s="73"/>
      <c r="CML74" s="73"/>
      <c r="CMM74" s="73"/>
      <c r="CMN74" s="73"/>
      <c r="CMO74" s="73"/>
      <c r="CMP74" s="73"/>
      <c r="CMQ74" s="73"/>
      <c r="CMR74" s="73"/>
      <c r="CMS74" s="73"/>
      <c r="CMT74" s="73"/>
      <c r="CMU74" s="73"/>
      <c r="CMV74" s="73"/>
      <c r="CMW74" s="73"/>
      <c r="CMX74" s="73"/>
      <c r="CMY74" s="73"/>
      <c r="CMZ74" s="73"/>
      <c r="CNA74" s="73"/>
      <c r="CNB74" s="73"/>
      <c r="CNC74" s="73"/>
      <c r="CND74" s="73"/>
      <c r="CNE74" s="73"/>
      <c r="CNF74" s="73"/>
      <c r="CNG74" s="73"/>
      <c r="CNH74" s="73"/>
      <c r="CNI74" s="73"/>
      <c r="CNJ74" s="73"/>
      <c r="CNK74" s="73"/>
      <c r="CNL74" s="73"/>
      <c r="CNM74" s="73"/>
      <c r="CNN74" s="73"/>
      <c r="CNO74" s="73"/>
      <c r="CNP74" s="73"/>
      <c r="CNQ74" s="73"/>
      <c r="CNR74" s="73"/>
      <c r="CNS74" s="73"/>
      <c r="CNT74" s="73"/>
      <c r="CNU74" s="73"/>
      <c r="CNV74" s="73"/>
      <c r="CNW74" s="73"/>
      <c r="CNX74" s="73"/>
      <c r="CNY74" s="73"/>
      <c r="CNZ74" s="73"/>
      <c r="COA74" s="73"/>
      <c r="COB74" s="73"/>
      <c r="COC74" s="73"/>
      <c r="COD74" s="73"/>
      <c r="COE74" s="73"/>
      <c r="COF74" s="73"/>
      <c r="COG74" s="73"/>
      <c r="COH74" s="73"/>
      <c r="COI74" s="73"/>
      <c r="COJ74" s="73"/>
      <c r="COK74" s="73"/>
      <c r="COL74" s="73"/>
      <c r="COM74" s="73"/>
      <c r="CON74" s="73"/>
      <c r="COO74" s="73"/>
      <c r="COP74" s="73"/>
      <c r="COQ74" s="73"/>
      <c r="COR74" s="73"/>
      <c r="COS74" s="73"/>
      <c r="COT74" s="73"/>
      <c r="COU74" s="73"/>
      <c r="COV74" s="73"/>
      <c r="COW74" s="73"/>
      <c r="COX74" s="73"/>
      <c r="COY74" s="73"/>
      <c r="COZ74" s="73"/>
      <c r="CPA74" s="73"/>
      <c r="CPB74" s="73"/>
      <c r="CPC74" s="73"/>
      <c r="CPD74" s="73"/>
      <c r="CPE74" s="73"/>
      <c r="CPF74" s="73"/>
      <c r="CPG74" s="73"/>
      <c r="CPH74" s="73"/>
      <c r="CPI74" s="73"/>
      <c r="CPJ74" s="73"/>
      <c r="CPK74" s="73"/>
      <c r="CPL74" s="73"/>
      <c r="CPM74" s="73"/>
      <c r="CPN74" s="73"/>
      <c r="CPO74" s="73"/>
      <c r="CPP74" s="73"/>
      <c r="CPQ74" s="73"/>
      <c r="CPR74" s="73"/>
      <c r="CPS74" s="73"/>
      <c r="CPT74" s="73"/>
      <c r="CPU74" s="73"/>
      <c r="CPV74" s="73"/>
      <c r="CPW74" s="73"/>
      <c r="CPX74" s="73"/>
      <c r="CPY74" s="73"/>
      <c r="CPZ74" s="73"/>
      <c r="CQA74" s="73"/>
      <c r="CQB74" s="73"/>
      <c r="CQC74" s="73"/>
      <c r="CQD74" s="73"/>
      <c r="CQE74" s="73"/>
      <c r="CQF74" s="73"/>
      <c r="CQG74" s="73"/>
      <c r="CQH74" s="73"/>
      <c r="CQI74" s="73"/>
      <c r="CQJ74" s="73"/>
      <c r="CQK74" s="73"/>
      <c r="CQL74" s="73"/>
      <c r="CQM74" s="73"/>
      <c r="CQN74" s="73"/>
      <c r="CQO74" s="73"/>
      <c r="CQP74" s="73"/>
      <c r="CQQ74" s="73"/>
      <c r="CQR74" s="73"/>
      <c r="CQS74" s="73"/>
      <c r="CQT74" s="73"/>
      <c r="CQU74" s="73"/>
      <c r="CQV74" s="73"/>
      <c r="CQW74" s="73"/>
      <c r="CQX74" s="73"/>
      <c r="CQY74" s="73"/>
      <c r="CQZ74" s="73"/>
      <c r="CRA74" s="73"/>
      <c r="CRB74" s="73"/>
      <c r="CRC74" s="73"/>
      <c r="CRD74" s="73"/>
      <c r="CRE74" s="73"/>
      <c r="CRF74" s="73"/>
      <c r="CRG74" s="73"/>
      <c r="CRH74" s="73"/>
      <c r="CRI74" s="73"/>
      <c r="CRJ74" s="73"/>
      <c r="CRK74" s="73"/>
      <c r="CRL74" s="73"/>
      <c r="CRM74" s="73"/>
      <c r="CRN74" s="73"/>
      <c r="CRO74" s="73"/>
      <c r="CRP74" s="73"/>
      <c r="CRQ74" s="73"/>
      <c r="CRR74" s="73"/>
      <c r="CRS74" s="73"/>
      <c r="CRT74" s="73"/>
      <c r="CRU74" s="73"/>
      <c r="CRV74" s="73"/>
      <c r="CRW74" s="73"/>
      <c r="CRX74" s="73"/>
      <c r="CRY74" s="73"/>
      <c r="CRZ74" s="73"/>
      <c r="CSA74" s="73"/>
      <c r="CSB74" s="73"/>
      <c r="CSC74" s="73"/>
      <c r="CSD74" s="73"/>
      <c r="CSE74" s="73"/>
      <c r="CSF74" s="73"/>
      <c r="CSG74" s="73"/>
      <c r="CSH74" s="73"/>
      <c r="CSI74" s="73"/>
      <c r="CSJ74" s="73"/>
      <c r="CSK74" s="73"/>
      <c r="CSL74" s="73"/>
      <c r="CSM74" s="73"/>
      <c r="CSN74" s="73"/>
      <c r="CSO74" s="73"/>
      <c r="CSP74" s="73"/>
      <c r="CSQ74" s="73"/>
      <c r="CSR74" s="73"/>
      <c r="CSS74" s="73"/>
      <c r="CST74" s="73"/>
      <c r="CSU74" s="73"/>
      <c r="CSV74" s="73"/>
      <c r="CSW74" s="73"/>
      <c r="CSX74" s="73"/>
      <c r="CSY74" s="73"/>
      <c r="CSZ74" s="73"/>
      <c r="CTA74" s="73"/>
      <c r="CTB74" s="73"/>
      <c r="CTC74" s="73"/>
      <c r="CTD74" s="73"/>
      <c r="CTE74" s="73"/>
      <c r="CTF74" s="73"/>
      <c r="CTG74" s="73"/>
      <c r="CTH74" s="73"/>
      <c r="CTI74" s="73"/>
      <c r="CTJ74" s="73"/>
      <c r="CTK74" s="73"/>
      <c r="CTL74" s="73"/>
      <c r="CTM74" s="73"/>
      <c r="CTN74" s="73"/>
      <c r="CTO74" s="73"/>
      <c r="CTP74" s="73"/>
      <c r="CTQ74" s="73"/>
      <c r="CTR74" s="73"/>
      <c r="CTS74" s="73"/>
      <c r="CTT74" s="73"/>
      <c r="CTU74" s="73"/>
      <c r="CTV74" s="73"/>
      <c r="CTW74" s="73"/>
      <c r="CTX74" s="73"/>
      <c r="CTY74" s="73"/>
      <c r="CTZ74" s="73"/>
      <c r="CUA74" s="73"/>
      <c r="CUB74" s="73"/>
      <c r="CUC74" s="73"/>
      <c r="CUD74" s="73"/>
      <c r="CUE74" s="73"/>
      <c r="CUF74" s="73"/>
      <c r="CUG74" s="73"/>
      <c r="CUH74" s="73"/>
      <c r="CUI74" s="73"/>
      <c r="CUJ74" s="73"/>
      <c r="CUK74" s="73"/>
      <c r="CUL74" s="73"/>
      <c r="CUM74" s="73"/>
      <c r="CUN74" s="73"/>
      <c r="CUO74" s="73"/>
      <c r="CUP74" s="73"/>
      <c r="CUQ74" s="73"/>
      <c r="CUR74" s="73"/>
      <c r="CUS74" s="73"/>
      <c r="CUT74" s="73"/>
      <c r="CUU74" s="73"/>
      <c r="CUV74" s="73"/>
      <c r="CUW74" s="73"/>
      <c r="CUX74" s="73"/>
      <c r="CUY74" s="73"/>
      <c r="CUZ74" s="73"/>
      <c r="CVA74" s="73"/>
      <c r="CVB74" s="73"/>
      <c r="CVC74" s="73"/>
      <c r="CVD74" s="73"/>
      <c r="CVE74" s="73"/>
      <c r="CVF74" s="73"/>
      <c r="CVG74" s="73"/>
      <c r="CVH74" s="73"/>
      <c r="CVI74" s="73"/>
      <c r="CVJ74" s="73"/>
      <c r="CVK74" s="73"/>
      <c r="CVL74" s="73"/>
      <c r="CVM74" s="73"/>
      <c r="CVN74" s="73"/>
      <c r="CVO74" s="73"/>
      <c r="CVP74" s="73"/>
      <c r="CVQ74" s="73"/>
      <c r="CVR74" s="73"/>
      <c r="CVS74" s="73"/>
      <c r="CVT74" s="73"/>
      <c r="CVU74" s="73"/>
      <c r="CVV74" s="73"/>
      <c r="CVW74" s="73"/>
      <c r="CVX74" s="73"/>
      <c r="CVY74" s="73"/>
      <c r="CVZ74" s="73"/>
      <c r="CWA74" s="73"/>
      <c r="CWB74" s="73"/>
      <c r="CWC74" s="73"/>
      <c r="CWD74" s="73"/>
      <c r="CWE74" s="73"/>
      <c r="CWF74" s="73"/>
      <c r="CWG74" s="73"/>
      <c r="CWH74" s="73"/>
      <c r="CWI74" s="73"/>
      <c r="CWJ74" s="73"/>
      <c r="CWK74" s="73"/>
      <c r="CWL74" s="73"/>
      <c r="CWM74" s="73"/>
      <c r="CWN74" s="73"/>
      <c r="CWO74" s="73"/>
      <c r="CWP74" s="73"/>
      <c r="CWQ74" s="73"/>
      <c r="CWR74" s="73"/>
      <c r="CWS74" s="73"/>
      <c r="CWT74" s="73"/>
      <c r="CWU74" s="73"/>
      <c r="CWV74" s="73"/>
      <c r="CWW74" s="73"/>
      <c r="CWX74" s="73"/>
      <c r="CWY74" s="73"/>
      <c r="CWZ74" s="73"/>
      <c r="CXA74" s="73"/>
      <c r="CXB74" s="73"/>
      <c r="CXC74" s="73"/>
      <c r="CXD74" s="73"/>
      <c r="CXE74" s="73"/>
      <c r="CXF74" s="73"/>
      <c r="CXG74" s="73"/>
      <c r="CXH74" s="73"/>
      <c r="CXI74" s="73"/>
      <c r="CXJ74" s="73"/>
      <c r="CXK74" s="73"/>
      <c r="CXL74" s="73"/>
      <c r="CXM74" s="73"/>
      <c r="CXN74" s="73"/>
      <c r="CXO74" s="73"/>
      <c r="CXP74" s="73"/>
      <c r="CXQ74" s="73"/>
      <c r="CXR74" s="73"/>
      <c r="CXS74" s="73"/>
      <c r="CXT74" s="73"/>
      <c r="CXU74" s="73"/>
      <c r="CXV74" s="73"/>
      <c r="CXW74" s="73"/>
      <c r="CXX74" s="73"/>
      <c r="CXY74" s="73"/>
      <c r="CXZ74" s="73"/>
      <c r="CYA74" s="73"/>
      <c r="CYB74" s="73"/>
      <c r="CYC74" s="73"/>
      <c r="CYD74" s="73"/>
      <c r="CYE74" s="73"/>
      <c r="CYF74" s="73"/>
      <c r="CYG74" s="73"/>
      <c r="CYH74" s="73"/>
      <c r="CYI74" s="73"/>
      <c r="CYJ74" s="73"/>
      <c r="CYK74" s="73"/>
      <c r="CYL74" s="73"/>
      <c r="CYM74" s="73"/>
      <c r="CYN74" s="73"/>
      <c r="CYO74" s="73"/>
      <c r="CYP74" s="73"/>
      <c r="CYQ74" s="73"/>
      <c r="CYR74" s="73"/>
      <c r="CYS74" s="73"/>
      <c r="CYT74" s="73"/>
      <c r="CYU74" s="73"/>
      <c r="CYV74" s="73"/>
      <c r="CYW74" s="73"/>
      <c r="CYX74" s="73"/>
      <c r="CYY74" s="73"/>
      <c r="CYZ74" s="73"/>
      <c r="CZA74" s="73"/>
      <c r="CZB74" s="73"/>
      <c r="CZC74" s="73"/>
      <c r="CZD74" s="73"/>
      <c r="CZE74" s="73"/>
      <c r="CZF74" s="73"/>
      <c r="CZG74" s="73"/>
      <c r="CZH74" s="73"/>
      <c r="CZI74" s="73"/>
      <c r="CZJ74" s="73"/>
      <c r="CZK74" s="73"/>
      <c r="CZL74" s="73"/>
      <c r="CZM74" s="73"/>
      <c r="CZN74" s="73"/>
      <c r="CZO74" s="73"/>
      <c r="CZP74" s="73"/>
      <c r="CZQ74" s="73"/>
      <c r="CZR74" s="73"/>
      <c r="CZS74" s="73"/>
      <c r="CZT74" s="73"/>
      <c r="CZU74" s="73"/>
      <c r="CZV74" s="73"/>
      <c r="CZW74" s="73"/>
      <c r="CZX74" s="73"/>
      <c r="CZY74" s="73"/>
      <c r="CZZ74" s="73"/>
      <c r="DAA74" s="73"/>
      <c r="DAB74" s="73"/>
      <c r="DAC74" s="73"/>
      <c r="DAD74" s="73"/>
      <c r="DAE74" s="73"/>
      <c r="DAF74" s="73"/>
      <c r="DAG74" s="73"/>
      <c r="DAH74" s="73"/>
      <c r="DAI74" s="73"/>
      <c r="DAJ74" s="73"/>
      <c r="DAK74" s="73"/>
      <c r="DAL74" s="73"/>
      <c r="DAM74" s="73"/>
      <c r="DAN74" s="73"/>
      <c r="DAO74" s="73"/>
      <c r="DAP74" s="73"/>
      <c r="DAQ74" s="73"/>
      <c r="DAR74" s="73"/>
      <c r="DAS74" s="73"/>
      <c r="DAT74" s="73"/>
      <c r="DAU74" s="73"/>
      <c r="DAV74" s="73"/>
      <c r="DAW74" s="73"/>
      <c r="DAX74" s="73"/>
      <c r="DAY74" s="73"/>
      <c r="DAZ74" s="73"/>
      <c r="DBA74" s="73"/>
      <c r="DBB74" s="73"/>
      <c r="DBC74" s="73"/>
      <c r="DBD74" s="73"/>
      <c r="DBE74" s="73"/>
      <c r="DBF74" s="73"/>
      <c r="DBG74" s="73"/>
      <c r="DBH74" s="73"/>
      <c r="DBI74" s="73"/>
      <c r="DBJ74" s="73"/>
      <c r="DBK74" s="73"/>
      <c r="DBL74" s="73"/>
      <c r="DBM74" s="73"/>
      <c r="DBN74" s="73"/>
      <c r="DBO74" s="73"/>
      <c r="DBP74" s="73"/>
      <c r="DBQ74" s="73"/>
      <c r="DBR74" s="73"/>
      <c r="DBS74" s="73"/>
      <c r="DBT74" s="73"/>
      <c r="DBU74" s="73"/>
      <c r="DBV74" s="73"/>
      <c r="DBW74" s="73"/>
      <c r="DBX74" s="73"/>
      <c r="DBY74" s="73"/>
      <c r="DBZ74" s="73"/>
      <c r="DCA74" s="73"/>
      <c r="DCB74" s="73"/>
      <c r="DCC74" s="73"/>
      <c r="DCD74" s="73"/>
      <c r="DCE74" s="73"/>
      <c r="DCF74" s="73"/>
      <c r="DCG74" s="73"/>
      <c r="DCH74" s="73"/>
      <c r="DCI74" s="73"/>
      <c r="DCJ74" s="73"/>
      <c r="DCK74" s="73"/>
      <c r="DCL74" s="73"/>
      <c r="DCM74" s="73"/>
      <c r="DCN74" s="73"/>
      <c r="DCO74" s="73"/>
      <c r="DCP74" s="73"/>
      <c r="DCQ74" s="73"/>
      <c r="DCR74" s="73"/>
      <c r="DCS74" s="73"/>
      <c r="DCT74" s="73"/>
      <c r="DCU74" s="73"/>
      <c r="DCV74" s="73"/>
      <c r="DCW74" s="73"/>
      <c r="DCX74" s="73"/>
      <c r="DCY74" s="73"/>
      <c r="DCZ74" s="73"/>
      <c r="DDA74" s="73"/>
      <c r="DDB74" s="73"/>
      <c r="DDC74" s="73"/>
      <c r="DDD74" s="73"/>
      <c r="DDE74" s="73"/>
      <c r="DDF74" s="73"/>
      <c r="DDG74" s="73"/>
      <c r="DDH74" s="73"/>
      <c r="DDI74" s="73"/>
      <c r="DDJ74" s="73"/>
      <c r="DDK74" s="73"/>
      <c r="DDL74" s="73"/>
      <c r="DDM74" s="73"/>
      <c r="DDN74" s="73"/>
      <c r="DDO74" s="73"/>
      <c r="DDP74" s="73"/>
      <c r="DDQ74" s="73"/>
      <c r="DDR74" s="73"/>
      <c r="DDS74" s="73"/>
      <c r="DDT74" s="73"/>
      <c r="DDU74" s="73"/>
      <c r="DDV74" s="73"/>
      <c r="DDW74" s="73"/>
      <c r="DDX74" s="73"/>
      <c r="DDY74" s="73"/>
      <c r="DDZ74" s="73"/>
      <c r="DEA74" s="73"/>
      <c r="DEB74" s="73"/>
      <c r="DEC74" s="73"/>
      <c r="DED74" s="73"/>
      <c r="DEE74" s="73"/>
      <c r="DEF74" s="73"/>
      <c r="DEG74" s="73"/>
      <c r="DEH74" s="73"/>
      <c r="DEI74" s="73"/>
      <c r="DEJ74" s="73"/>
      <c r="DEK74" s="73"/>
      <c r="DEL74" s="73"/>
      <c r="DEM74" s="73"/>
      <c r="DEN74" s="73"/>
      <c r="DEO74" s="73"/>
      <c r="DEP74" s="73"/>
      <c r="DEQ74" s="73"/>
      <c r="DER74" s="73"/>
      <c r="DES74" s="73"/>
      <c r="DET74" s="73"/>
      <c r="DEU74" s="73"/>
      <c r="DEV74" s="73"/>
      <c r="DEW74" s="73"/>
      <c r="DEX74" s="73"/>
      <c r="DEY74" s="73"/>
      <c r="DEZ74" s="73"/>
      <c r="DFA74" s="73"/>
      <c r="DFB74" s="73"/>
      <c r="DFC74" s="73"/>
      <c r="DFD74" s="73"/>
      <c r="DFE74" s="73"/>
      <c r="DFF74" s="73"/>
      <c r="DFG74" s="73"/>
      <c r="DFH74" s="73"/>
      <c r="DFI74" s="73"/>
      <c r="DFJ74" s="73"/>
      <c r="DFK74" s="73"/>
      <c r="DFL74" s="73"/>
      <c r="DFM74" s="73"/>
      <c r="DFN74" s="73"/>
      <c r="DFO74" s="73"/>
      <c r="DFP74" s="73"/>
      <c r="DFQ74" s="73"/>
      <c r="DFR74" s="73"/>
      <c r="DFS74" s="73"/>
      <c r="DFT74" s="73"/>
      <c r="DFU74" s="73"/>
      <c r="DFV74" s="73"/>
      <c r="DFW74" s="73"/>
      <c r="DFX74" s="73"/>
      <c r="DFY74" s="73"/>
      <c r="DFZ74" s="73"/>
      <c r="DGA74" s="73"/>
      <c r="DGB74" s="73"/>
      <c r="DGC74" s="73"/>
      <c r="DGD74" s="73"/>
      <c r="DGE74" s="73"/>
      <c r="DGF74" s="73"/>
      <c r="DGG74" s="73"/>
      <c r="DGH74" s="73"/>
      <c r="DGI74" s="73"/>
      <c r="DGJ74" s="73"/>
      <c r="DGK74" s="73"/>
      <c r="DGL74" s="73"/>
      <c r="DGM74" s="73"/>
      <c r="DGN74" s="73"/>
      <c r="DGO74" s="73"/>
      <c r="DGP74" s="73"/>
      <c r="DGQ74" s="73"/>
      <c r="DGR74" s="73"/>
      <c r="DGS74" s="73"/>
      <c r="DGT74" s="73"/>
      <c r="DGU74" s="73"/>
      <c r="DGV74" s="73"/>
      <c r="DGW74" s="73"/>
      <c r="DGX74" s="73"/>
      <c r="DGY74" s="73"/>
      <c r="DGZ74" s="73"/>
      <c r="DHA74" s="73"/>
      <c r="DHB74" s="73"/>
      <c r="DHC74" s="73"/>
      <c r="DHD74" s="73"/>
      <c r="DHE74" s="73"/>
      <c r="DHF74" s="73"/>
      <c r="DHG74" s="73"/>
      <c r="DHH74" s="73"/>
      <c r="DHI74" s="73"/>
      <c r="DHJ74" s="73"/>
      <c r="DHK74" s="73"/>
      <c r="DHL74" s="73"/>
      <c r="DHM74" s="73"/>
      <c r="DHN74" s="73"/>
      <c r="DHO74" s="73"/>
      <c r="DHP74" s="73"/>
      <c r="DHQ74" s="73"/>
      <c r="DHR74" s="73"/>
      <c r="DHS74" s="73"/>
      <c r="DHT74" s="73"/>
      <c r="DHU74" s="73"/>
      <c r="DHV74" s="73"/>
      <c r="DHW74" s="73"/>
      <c r="DHX74" s="73"/>
      <c r="DHY74" s="73"/>
      <c r="DHZ74" s="73"/>
      <c r="DIA74" s="73"/>
      <c r="DIB74" s="73"/>
      <c r="DIC74" s="73"/>
      <c r="DID74" s="73"/>
      <c r="DIE74" s="73"/>
      <c r="DIF74" s="73"/>
      <c r="DIG74" s="73"/>
      <c r="DIH74" s="73"/>
      <c r="DII74" s="73"/>
      <c r="DIJ74" s="73"/>
      <c r="DIK74" s="73"/>
      <c r="DIL74" s="73"/>
      <c r="DIM74" s="73"/>
      <c r="DIN74" s="73"/>
      <c r="DIO74" s="73"/>
      <c r="DIP74" s="73"/>
      <c r="DIQ74" s="73"/>
      <c r="DIR74" s="73"/>
      <c r="DIS74" s="73"/>
      <c r="DIT74" s="73"/>
      <c r="DIU74" s="73"/>
      <c r="DIV74" s="73"/>
      <c r="DIW74" s="73"/>
      <c r="DIX74" s="73"/>
      <c r="DIY74" s="73"/>
      <c r="DIZ74" s="73"/>
      <c r="DJA74" s="73"/>
      <c r="DJB74" s="73"/>
      <c r="DJC74" s="73"/>
      <c r="DJD74" s="73"/>
      <c r="DJE74" s="73"/>
      <c r="DJF74" s="73"/>
      <c r="DJG74" s="73"/>
      <c r="DJH74" s="73"/>
      <c r="DJI74" s="73"/>
      <c r="DJJ74" s="73"/>
      <c r="DJK74" s="73"/>
      <c r="DJL74" s="73"/>
      <c r="DJM74" s="73"/>
      <c r="DJN74" s="73"/>
      <c r="DJO74" s="73"/>
      <c r="DJP74" s="73"/>
      <c r="DJQ74" s="73"/>
      <c r="DJR74" s="73"/>
      <c r="DJS74" s="73"/>
      <c r="DJT74" s="73"/>
      <c r="DJU74" s="73"/>
      <c r="DJV74" s="73"/>
      <c r="DJW74" s="73"/>
      <c r="DJX74" s="73"/>
      <c r="DJY74" s="73"/>
      <c r="DJZ74" s="73"/>
      <c r="DKA74" s="73"/>
      <c r="DKB74" s="73"/>
      <c r="DKC74" s="73"/>
      <c r="DKD74" s="73"/>
      <c r="DKE74" s="73"/>
      <c r="DKF74" s="73"/>
      <c r="DKG74" s="73"/>
      <c r="DKH74" s="73"/>
      <c r="DKI74" s="73"/>
      <c r="DKJ74" s="73"/>
      <c r="DKK74" s="73"/>
      <c r="DKL74" s="73"/>
      <c r="DKM74" s="73"/>
      <c r="DKN74" s="73"/>
      <c r="DKO74" s="73"/>
      <c r="DKP74" s="73"/>
      <c r="DKQ74" s="73"/>
      <c r="DKR74" s="73"/>
      <c r="DKS74" s="73"/>
      <c r="DKT74" s="73"/>
      <c r="DKU74" s="73"/>
      <c r="DKV74" s="73"/>
      <c r="DKW74" s="73"/>
      <c r="DKX74" s="73"/>
      <c r="DKY74" s="73"/>
      <c r="DKZ74" s="73"/>
      <c r="DLA74" s="73"/>
      <c r="DLB74" s="73"/>
      <c r="DLC74" s="73"/>
      <c r="DLD74" s="73"/>
      <c r="DLE74" s="73"/>
      <c r="DLF74" s="73"/>
      <c r="DLG74" s="73"/>
      <c r="DLH74" s="73"/>
      <c r="DLI74" s="73"/>
      <c r="DLJ74" s="73"/>
      <c r="DLK74" s="73"/>
      <c r="DLL74" s="73"/>
      <c r="DLM74" s="73"/>
      <c r="DLN74" s="73"/>
      <c r="DLO74" s="73"/>
      <c r="DLP74" s="73"/>
      <c r="DLQ74" s="73"/>
      <c r="DLR74" s="73"/>
      <c r="DLS74" s="73"/>
      <c r="DLT74" s="73"/>
      <c r="DLU74" s="73"/>
      <c r="DLV74" s="73"/>
      <c r="DLW74" s="73"/>
      <c r="DLX74" s="73"/>
      <c r="DLY74" s="73"/>
      <c r="DLZ74" s="73"/>
      <c r="DMA74" s="73"/>
      <c r="DMB74" s="73"/>
      <c r="DMC74" s="73"/>
      <c r="DMD74" s="73"/>
      <c r="DME74" s="73"/>
      <c r="DMF74" s="73"/>
      <c r="DMG74" s="73"/>
      <c r="DMH74" s="73"/>
      <c r="DMI74" s="73"/>
      <c r="DMJ74" s="73"/>
      <c r="DMK74" s="73"/>
      <c r="DML74" s="73"/>
      <c r="DMM74" s="73"/>
      <c r="DMN74" s="73"/>
      <c r="DMO74" s="73"/>
      <c r="DMP74" s="73"/>
      <c r="DMQ74" s="73"/>
      <c r="DMR74" s="73"/>
      <c r="DMS74" s="73"/>
      <c r="DMT74" s="73"/>
      <c r="DMU74" s="73"/>
      <c r="DMV74" s="73"/>
      <c r="DMW74" s="73"/>
      <c r="DMX74" s="73"/>
      <c r="DMY74" s="73"/>
      <c r="DMZ74" s="73"/>
      <c r="DNA74" s="73"/>
      <c r="DNB74" s="73"/>
      <c r="DNC74" s="73"/>
      <c r="DND74" s="73"/>
      <c r="DNE74" s="73"/>
      <c r="DNF74" s="73"/>
      <c r="DNG74" s="73"/>
      <c r="DNH74" s="73"/>
      <c r="DNI74" s="73"/>
      <c r="DNJ74" s="73"/>
      <c r="DNK74" s="73"/>
      <c r="DNL74" s="73"/>
      <c r="DNM74" s="73"/>
      <c r="DNN74" s="73"/>
      <c r="DNO74" s="73"/>
      <c r="DNP74" s="73"/>
      <c r="DNQ74" s="73"/>
      <c r="DNR74" s="73"/>
      <c r="DNS74" s="73"/>
      <c r="DNT74" s="73"/>
      <c r="DNU74" s="73"/>
      <c r="DNV74" s="73"/>
      <c r="DNW74" s="73"/>
      <c r="DNX74" s="73"/>
      <c r="DNY74" s="73"/>
      <c r="DNZ74" s="73"/>
      <c r="DOA74" s="73"/>
      <c r="DOB74" s="73"/>
      <c r="DOC74" s="73"/>
      <c r="DOD74" s="73"/>
      <c r="DOE74" s="73"/>
      <c r="DOF74" s="73"/>
      <c r="DOG74" s="73"/>
      <c r="DOH74" s="73"/>
      <c r="DOI74" s="73"/>
      <c r="DOJ74" s="73"/>
      <c r="DOK74" s="73"/>
      <c r="DOL74" s="73"/>
      <c r="DOM74" s="73"/>
      <c r="DON74" s="73"/>
      <c r="DOO74" s="73"/>
      <c r="DOP74" s="73"/>
      <c r="DOQ74" s="73"/>
      <c r="DOR74" s="73"/>
      <c r="DOS74" s="73"/>
      <c r="DOT74" s="73"/>
      <c r="DOU74" s="73"/>
      <c r="DOV74" s="73"/>
      <c r="DOW74" s="73"/>
      <c r="DOX74" s="73"/>
      <c r="DOY74" s="73"/>
      <c r="DOZ74" s="73"/>
      <c r="DPA74" s="73"/>
      <c r="DPB74" s="73"/>
      <c r="DPC74" s="73"/>
      <c r="DPD74" s="73"/>
      <c r="DPE74" s="73"/>
      <c r="DPF74" s="73"/>
      <c r="DPG74" s="73"/>
      <c r="DPH74" s="73"/>
      <c r="DPI74" s="73"/>
      <c r="DPJ74" s="73"/>
      <c r="DPK74" s="73"/>
      <c r="DPL74" s="73"/>
      <c r="DPM74" s="73"/>
      <c r="DPN74" s="73"/>
      <c r="DPO74" s="73"/>
      <c r="DPP74" s="73"/>
      <c r="DPQ74" s="73"/>
      <c r="DPR74" s="73"/>
      <c r="DPS74" s="73"/>
      <c r="DPT74" s="73"/>
      <c r="DPU74" s="73"/>
      <c r="DPV74" s="73"/>
      <c r="DPW74" s="73"/>
      <c r="DPX74" s="73"/>
      <c r="DPY74" s="73"/>
      <c r="DPZ74" s="73"/>
      <c r="DQA74" s="73"/>
      <c r="DQB74" s="73"/>
      <c r="DQC74" s="73"/>
      <c r="DQD74" s="73"/>
      <c r="DQE74" s="73"/>
      <c r="DQF74" s="73"/>
      <c r="DQG74" s="73"/>
      <c r="DQH74" s="73"/>
      <c r="DQI74" s="73"/>
      <c r="DQJ74" s="73"/>
      <c r="DQK74" s="73"/>
      <c r="DQL74" s="73"/>
      <c r="DQM74" s="73"/>
      <c r="DQN74" s="73"/>
      <c r="DQO74" s="73"/>
      <c r="DQP74" s="73"/>
      <c r="DQQ74" s="73"/>
      <c r="DQR74" s="73"/>
      <c r="DQS74" s="73"/>
      <c r="DQT74" s="73"/>
      <c r="DQU74" s="73"/>
      <c r="DQV74" s="73"/>
      <c r="DQW74" s="73"/>
      <c r="DQX74" s="73"/>
      <c r="DQY74" s="73"/>
      <c r="DQZ74" s="73"/>
      <c r="DRA74" s="73"/>
      <c r="DRB74" s="73"/>
      <c r="DRC74" s="73"/>
      <c r="DRD74" s="73"/>
      <c r="DRE74" s="73"/>
      <c r="DRF74" s="73"/>
      <c r="DRG74" s="73"/>
      <c r="DRH74" s="73"/>
      <c r="DRI74" s="73"/>
      <c r="DRJ74" s="73"/>
      <c r="DRK74" s="73"/>
      <c r="DRL74" s="73"/>
      <c r="DRM74" s="73"/>
      <c r="DRN74" s="73"/>
      <c r="DRO74" s="73"/>
      <c r="DRP74" s="73"/>
      <c r="DRQ74" s="73"/>
      <c r="DRR74" s="73"/>
      <c r="DRS74" s="73"/>
      <c r="DRT74" s="73"/>
      <c r="DRU74" s="73"/>
      <c r="DRV74" s="73"/>
      <c r="DRW74" s="73"/>
      <c r="DRX74" s="73"/>
      <c r="DRY74" s="73"/>
      <c r="DRZ74" s="73"/>
      <c r="DSA74" s="73"/>
      <c r="DSB74" s="73"/>
      <c r="DSC74" s="73"/>
      <c r="DSD74" s="73"/>
      <c r="DSE74" s="73"/>
      <c r="DSF74" s="73"/>
      <c r="DSG74" s="73"/>
      <c r="DSH74" s="73"/>
      <c r="DSI74" s="73"/>
      <c r="DSJ74" s="73"/>
      <c r="DSK74" s="73"/>
      <c r="DSL74" s="73"/>
      <c r="DSM74" s="73"/>
      <c r="DSN74" s="73"/>
      <c r="DSO74" s="73"/>
      <c r="DSP74" s="73"/>
      <c r="DSQ74" s="73"/>
      <c r="DSR74" s="73"/>
      <c r="DSS74" s="73"/>
      <c r="DST74" s="73"/>
      <c r="DSU74" s="73"/>
      <c r="DSV74" s="73"/>
      <c r="DSW74" s="73"/>
      <c r="DSX74" s="73"/>
      <c r="DSY74" s="73"/>
      <c r="DSZ74" s="73"/>
      <c r="DTA74" s="73"/>
      <c r="DTB74" s="73"/>
      <c r="DTC74" s="73"/>
      <c r="DTD74" s="73"/>
      <c r="DTE74" s="73"/>
      <c r="DTF74" s="73"/>
      <c r="DTG74" s="73"/>
      <c r="DTH74" s="73"/>
      <c r="DTI74" s="73"/>
      <c r="DTJ74" s="73"/>
      <c r="DTK74" s="73"/>
      <c r="DTL74" s="73"/>
      <c r="DTM74" s="73"/>
      <c r="DTN74" s="73"/>
      <c r="DTO74" s="73"/>
      <c r="DTP74" s="73"/>
      <c r="DTQ74" s="73"/>
      <c r="DTR74" s="73"/>
      <c r="DTS74" s="73"/>
      <c r="DTT74" s="73"/>
      <c r="DTU74" s="73"/>
      <c r="DTV74" s="73"/>
      <c r="DTW74" s="73"/>
      <c r="DTX74" s="73"/>
      <c r="DTY74" s="73"/>
      <c r="DTZ74" s="73"/>
      <c r="DUA74" s="73"/>
      <c r="DUB74" s="73"/>
      <c r="DUC74" s="73"/>
      <c r="DUD74" s="73"/>
      <c r="DUE74" s="73"/>
      <c r="DUF74" s="73"/>
      <c r="DUG74" s="73"/>
      <c r="DUH74" s="73"/>
      <c r="DUI74" s="73"/>
      <c r="DUJ74" s="73"/>
      <c r="DUK74" s="73"/>
      <c r="DUL74" s="73"/>
      <c r="DUM74" s="73"/>
      <c r="DUN74" s="73"/>
      <c r="DUO74" s="73"/>
      <c r="DUP74" s="73"/>
      <c r="DUQ74" s="73"/>
      <c r="DUR74" s="73"/>
      <c r="DUS74" s="73"/>
      <c r="DUT74" s="73"/>
      <c r="DUU74" s="73"/>
      <c r="DUV74" s="73"/>
      <c r="DUW74" s="73"/>
      <c r="DUX74" s="73"/>
      <c r="DUY74" s="73"/>
      <c r="DUZ74" s="73"/>
      <c r="DVA74" s="73"/>
      <c r="DVB74" s="73"/>
      <c r="DVC74" s="73"/>
      <c r="DVD74" s="73"/>
      <c r="DVE74" s="73"/>
      <c r="DVF74" s="73"/>
      <c r="DVG74" s="73"/>
      <c r="DVH74" s="73"/>
      <c r="DVI74" s="73"/>
      <c r="DVJ74" s="73"/>
      <c r="DVK74" s="73"/>
      <c r="DVL74" s="73"/>
      <c r="DVM74" s="73"/>
      <c r="DVN74" s="73"/>
      <c r="DVO74" s="73"/>
      <c r="DVP74" s="73"/>
      <c r="DVQ74" s="73"/>
      <c r="DVR74" s="73"/>
      <c r="DVS74" s="73"/>
      <c r="DVT74" s="73"/>
      <c r="DVU74" s="73"/>
      <c r="DVV74" s="73"/>
      <c r="DVW74" s="73"/>
      <c r="DVX74" s="73"/>
      <c r="DVY74" s="73"/>
      <c r="DVZ74" s="73"/>
      <c r="DWA74" s="73"/>
      <c r="DWB74" s="73"/>
      <c r="DWC74" s="73"/>
      <c r="DWD74" s="73"/>
      <c r="DWE74" s="73"/>
      <c r="DWF74" s="73"/>
      <c r="DWG74" s="73"/>
      <c r="DWH74" s="73"/>
      <c r="DWI74" s="73"/>
      <c r="DWJ74" s="73"/>
      <c r="DWK74" s="73"/>
      <c r="DWL74" s="73"/>
      <c r="DWM74" s="73"/>
      <c r="DWN74" s="73"/>
      <c r="DWO74" s="73"/>
      <c r="DWP74" s="73"/>
      <c r="DWQ74" s="73"/>
      <c r="DWR74" s="73"/>
      <c r="DWS74" s="73"/>
      <c r="DWT74" s="73"/>
      <c r="DWU74" s="73"/>
      <c r="DWV74" s="73"/>
      <c r="DWW74" s="73"/>
      <c r="DWX74" s="73"/>
      <c r="DWY74" s="73"/>
      <c r="DWZ74" s="73"/>
      <c r="DXA74" s="73"/>
      <c r="DXB74" s="73"/>
      <c r="DXC74" s="73"/>
      <c r="DXD74" s="73"/>
      <c r="DXE74" s="73"/>
      <c r="DXF74" s="73"/>
      <c r="DXG74" s="73"/>
      <c r="DXH74" s="73"/>
      <c r="DXI74" s="73"/>
      <c r="DXJ74" s="73"/>
      <c r="DXK74" s="73"/>
      <c r="DXL74" s="73"/>
      <c r="DXM74" s="73"/>
      <c r="DXN74" s="73"/>
      <c r="DXO74" s="73"/>
      <c r="DXP74" s="73"/>
      <c r="DXQ74" s="73"/>
      <c r="DXR74" s="73"/>
      <c r="DXS74" s="73"/>
      <c r="DXT74" s="73"/>
      <c r="DXU74" s="73"/>
      <c r="DXV74" s="73"/>
      <c r="DXW74" s="73"/>
      <c r="DXX74" s="73"/>
      <c r="DXY74" s="73"/>
      <c r="DXZ74" s="73"/>
      <c r="DYA74" s="73"/>
      <c r="DYB74" s="73"/>
      <c r="DYC74" s="73"/>
      <c r="DYD74" s="73"/>
      <c r="DYE74" s="73"/>
      <c r="DYF74" s="73"/>
      <c r="DYG74" s="73"/>
      <c r="DYH74" s="73"/>
      <c r="DYI74" s="73"/>
      <c r="DYJ74" s="73"/>
      <c r="DYK74" s="73"/>
      <c r="DYL74" s="73"/>
      <c r="DYM74" s="73"/>
      <c r="DYN74" s="73"/>
      <c r="DYO74" s="73"/>
      <c r="DYP74" s="73"/>
      <c r="DYQ74" s="73"/>
      <c r="DYR74" s="73"/>
      <c r="DYS74" s="73"/>
      <c r="DYT74" s="73"/>
      <c r="DYU74" s="73"/>
      <c r="DYV74" s="73"/>
      <c r="DYW74" s="73"/>
      <c r="DYX74" s="73"/>
      <c r="DYY74" s="73"/>
      <c r="DYZ74" s="73"/>
      <c r="DZA74" s="73"/>
      <c r="DZB74" s="73"/>
      <c r="DZC74" s="73"/>
      <c r="DZD74" s="73"/>
      <c r="DZE74" s="73"/>
      <c r="DZF74" s="73"/>
      <c r="DZG74" s="73"/>
      <c r="DZH74" s="73"/>
      <c r="DZI74" s="73"/>
      <c r="DZJ74" s="73"/>
      <c r="DZK74" s="73"/>
      <c r="DZL74" s="73"/>
      <c r="DZM74" s="73"/>
      <c r="DZN74" s="73"/>
      <c r="DZO74" s="73"/>
      <c r="DZP74" s="73"/>
      <c r="DZQ74" s="73"/>
      <c r="DZR74" s="73"/>
      <c r="DZS74" s="73"/>
      <c r="DZT74" s="73"/>
      <c r="DZU74" s="73"/>
      <c r="DZV74" s="73"/>
      <c r="DZW74" s="73"/>
      <c r="DZX74" s="73"/>
      <c r="DZY74" s="73"/>
      <c r="DZZ74" s="73"/>
      <c r="EAA74" s="73"/>
      <c r="EAB74" s="73"/>
      <c r="EAC74" s="73"/>
      <c r="EAD74" s="73"/>
      <c r="EAE74" s="73"/>
      <c r="EAF74" s="73"/>
      <c r="EAG74" s="73"/>
      <c r="EAH74" s="73"/>
      <c r="EAI74" s="73"/>
      <c r="EAJ74" s="73"/>
      <c r="EAK74" s="73"/>
      <c r="EAL74" s="73"/>
      <c r="EAM74" s="73"/>
      <c r="EAN74" s="73"/>
      <c r="EAO74" s="73"/>
      <c r="EAP74" s="73"/>
      <c r="EAQ74" s="73"/>
      <c r="EAR74" s="73"/>
      <c r="EAS74" s="73"/>
      <c r="EAT74" s="73"/>
      <c r="EAU74" s="73"/>
      <c r="EAV74" s="73"/>
      <c r="EAW74" s="73"/>
      <c r="EAX74" s="73"/>
      <c r="EAY74" s="73"/>
      <c r="EAZ74" s="73"/>
      <c r="EBA74" s="73"/>
      <c r="EBB74" s="73"/>
      <c r="EBC74" s="73"/>
      <c r="EBD74" s="73"/>
      <c r="EBE74" s="73"/>
      <c r="EBF74" s="73"/>
      <c r="EBG74" s="73"/>
      <c r="EBH74" s="73"/>
      <c r="EBI74" s="73"/>
      <c r="EBJ74" s="73"/>
      <c r="EBK74" s="73"/>
      <c r="EBL74" s="73"/>
      <c r="EBM74" s="73"/>
      <c r="EBN74" s="73"/>
      <c r="EBO74" s="73"/>
      <c r="EBP74" s="73"/>
      <c r="EBQ74" s="73"/>
      <c r="EBR74" s="73"/>
      <c r="EBS74" s="73"/>
      <c r="EBT74" s="73"/>
      <c r="EBU74" s="73"/>
      <c r="EBV74" s="73"/>
      <c r="EBW74" s="73"/>
      <c r="EBX74" s="73"/>
      <c r="EBY74" s="73"/>
      <c r="EBZ74" s="73"/>
      <c r="ECA74" s="73"/>
      <c r="ECB74" s="73"/>
      <c r="ECC74" s="73"/>
      <c r="ECD74" s="73"/>
      <c r="ECE74" s="73"/>
      <c r="ECF74" s="73"/>
      <c r="ECG74" s="73"/>
      <c r="ECH74" s="73"/>
      <c r="ECI74" s="73"/>
      <c r="ECJ74" s="73"/>
      <c r="ECK74" s="73"/>
      <c r="ECL74" s="73"/>
      <c r="ECM74" s="73"/>
      <c r="ECN74" s="73"/>
      <c r="ECO74" s="73"/>
      <c r="ECP74" s="73"/>
      <c r="ECQ74" s="73"/>
      <c r="ECR74" s="73"/>
      <c r="ECS74" s="73"/>
      <c r="ECT74" s="73"/>
      <c r="ECU74" s="73"/>
      <c r="ECV74" s="73"/>
      <c r="ECW74" s="73"/>
      <c r="ECX74" s="73"/>
      <c r="ECY74" s="73"/>
      <c r="ECZ74" s="73"/>
      <c r="EDA74" s="73"/>
      <c r="EDB74" s="73"/>
      <c r="EDC74" s="73"/>
      <c r="EDD74" s="73"/>
      <c r="EDE74" s="73"/>
      <c r="EDF74" s="73"/>
      <c r="EDG74" s="73"/>
      <c r="EDH74" s="73"/>
      <c r="EDI74" s="73"/>
      <c r="EDJ74" s="73"/>
      <c r="EDK74" s="73"/>
      <c r="EDL74" s="73"/>
      <c r="EDM74" s="73"/>
      <c r="EDN74" s="73"/>
      <c r="EDO74" s="73"/>
      <c r="EDP74" s="73"/>
      <c r="EDQ74" s="73"/>
      <c r="EDR74" s="73"/>
      <c r="EDS74" s="73"/>
      <c r="EDT74" s="73"/>
      <c r="EDU74" s="73"/>
      <c r="EDV74" s="73"/>
      <c r="EDW74" s="73"/>
      <c r="EDX74" s="73"/>
      <c r="EDY74" s="73"/>
      <c r="EDZ74" s="73"/>
      <c r="EEA74" s="73"/>
      <c r="EEB74" s="73"/>
      <c r="EEC74" s="73"/>
      <c r="EED74" s="73"/>
      <c r="EEE74" s="73"/>
      <c r="EEF74" s="73"/>
      <c r="EEG74" s="73"/>
      <c r="EEH74" s="73"/>
      <c r="EEI74" s="73"/>
      <c r="EEJ74" s="73"/>
      <c r="EEK74" s="73"/>
      <c r="EEL74" s="73"/>
      <c r="EEM74" s="73"/>
      <c r="EEN74" s="73"/>
      <c r="EEO74" s="73"/>
      <c r="EEP74" s="73"/>
      <c r="EEQ74" s="73"/>
      <c r="EER74" s="73"/>
      <c r="EES74" s="73"/>
      <c r="EET74" s="73"/>
      <c r="EEU74" s="73"/>
      <c r="EEV74" s="73"/>
      <c r="EEW74" s="73"/>
      <c r="EEX74" s="73"/>
      <c r="EEY74" s="73"/>
      <c r="EEZ74" s="73"/>
      <c r="EFA74" s="73"/>
      <c r="EFB74" s="73"/>
      <c r="EFC74" s="73"/>
      <c r="EFD74" s="73"/>
      <c r="EFE74" s="73"/>
      <c r="EFF74" s="73"/>
      <c r="EFG74" s="73"/>
      <c r="EFH74" s="73"/>
      <c r="EFI74" s="73"/>
      <c r="EFJ74" s="73"/>
      <c r="EFK74" s="73"/>
      <c r="EFL74" s="73"/>
      <c r="EFM74" s="73"/>
      <c r="EFN74" s="73"/>
      <c r="EFO74" s="73"/>
      <c r="EFP74" s="73"/>
      <c r="EFQ74" s="73"/>
      <c r="EFR74" s="73"/>
      <c r="EFS74" s="73"/>
      <c r="EFT74" s="73"/>
      <c r="EFU74" s="73"/>
      <c r="EFV74" s="73"/>
      <c r="EFW74" s="73"/>
      <c r="EFX74" s="73"/>
      <c r="EFY74" s="73"/>
      <c r="EFZ74" s="73"/>
      <c r="EGA74" s="73"/>
      <c r="EGB74" s="73"/>
      <c r="EGC74" s="73"/>
      <c r="EGD74" s="73"/>
      <c r="EGE74" s="73"/>
      <c r="EGF74" s="73"/>
      <c r="EGG74" s="73"/>
      <c r="EGH74" s="73"/>
      <c r="EGI74" s="73"/>
      <c r="EGJ74" s="73"/>
      <c r="EGK74" s="73"/>
      <c r="EGL74" s="73"/>
      <c r="EGM74" s="73"/>
      <c r="EGN74" s="73"/>
      <c r="EGO74" s="73"/>
      <c r="EGP74" s="73"/>
      <c r="EGQ74" s="73"/>
      <c r="EGR74" s="73"/>
      <c r="EGS74" s="73"/>
      <c r="EGT74" s="73"/>
      <c r="EGU74" s="73"/>
      <c r="EGV74" s="73"/>
      <c r="EGW74" s="73"/>
      <c r="EGX74" s="73"/>
      <c r="EGY74" s="73"/>
      <c r="EGZ74" s="73"/>
      <c r="EHA74" s="73"/>
      <c r="EHB74" s="73"/>
      <c r="EHC74" s="73"/>
      <c r="EHD74" s="73"/>
      <c r="EHE74" s="73"/>
      <c r="EHF74" s="73"/>
      <c r="EHG74" s="73"/>
      <c r="EHH74" s="73"/>
      <c r="EHI74" s="73"/>
      <c r="EHJ74" s="73"/>
      <c r="EHK74" s="73"/>
      <c r="EHL74" s="73"/>
      <c r="EHM74" s="73"/>
      <c r="EHN74" s="73"/>
      <c r="EHO74" s="73"/>
      <c r="EHP74" s="73"/>
      <c r="EHQ74" s="73"/>
      <c r="EHR74" s="73"/>
      <c r="EHS74" s="73"/>
      <c r="EHT74" s="73"/>
      <c r="EHU74" s="73"/>
      <c r="EHV74" s="73"/>
      <c r="EHW74" s="73"/>
      <c r="EHX74" s="73"/>
      <c r="EHY74" s="73"/>
      <c r="EHZ74" s="73"/>
      <c r="EIA74" s="73"/>
      <c r="EIB74" s="73"/>
      <c r="EIC74" s="73"/>
      <c r="EID74" s="73"/>
      <c r="EIE74" s="73"/>
      <c r="EIF74" s="73"/>
      <c r="EIG74" s="73"/>
      <c r="EIH74" s="73"/>
      <c r="EII74" s="73"/>
      <c r="EIJ74" s="73"/>
      <c r="EIK74" s="73"/>
      <c r="EIL74" s="73"/>
      <c r="EIM74" s="73"/>
      <c r="EIN74" s="73"/>
      <c r="EIO74" s="73"/>
      <c r="EIP74" s="73"/>
      <c r="EIQ74" s="73"/>
      <c r="EIR74" s="73"/>
      <c r="EIS74" s="73"/>
      <c r="EIT74" s="73"/>
      <c r="EIU74" s="73"/>
      <c r="EIV74" s="73"/>
      <c r="EIW74" s="73"/>
      <c r="EIX74" s="73"/>
      <c r="EIY74" s="73"/>
      <c r="EIZ74" s="73"/>
      <c r="EJA74" s="73"/>
      <c r="EJB74" s="73"/>
      <c r="EJC74" s="73"/>
      <c r="EJD74" s="73"/>
      <c r="EJE74" s="73"/>
      <c r="EJF74" s="73"/>
      <c r="EJG74" s="73"/>
      <c r="EJH74" s="73"/>
      <c r="EJI74" s="73"/>
      <c r="EJJ74" s="73"/>
      <c r="EJK74" s="73"/>
      <c r="EJL74" s="73"/>
      <c r="EJM74" s="73"/>
      <c r="EJN74" s="73"/>
      <c r="EJO74" s="73"/>
      <c r="EJP74" s="73"/>
      <c r="EJQ74" s="73"/>
      <c r="EJR74" s="73"/>
      <c r="EJS74" s="73"/>
      <c r="EJT74" s="73"/>
      <c r="EJU74" s="73"/>
      <c r="EJV74" s="73"/>
      <c r="EJW74" s="73"/>
      <c r="EJX74" s="73"/>
      <c r="EJY74" s="73"/>
      <c r="EJZ74" s="73"/>
      <c r="EKA74" s="73"/>
      <c r="EKB74" s="73"/>
      <c r="EKC74" s="73"/>
      <c r="EKD74" s="73"/>
      <c r="EKE74" s="73"/>
      <c r="EKF74" s="73"/>
      <c r="EKG74" s="73"/>
      <c r="EKH74" s="73"/>
      <c r="EKI74" s="73"/>
      <c r="EKJ74" s="73"/>
      <c r="EKK74" s="73"/>
      <c r="EKL74" s="73"/>
      <c r="EKM74" s="73"/>
      <c r="EKN74" s="73"/>
      <c r="EKO74" s="73"/>
      <c r="EKP74" s="73"/>
      <c r="EKQ74" s="73"/>
      <c r="EKR74" s="73"/>
      <c r="EKS74" s="73"/>
      <c r="EKT74" s="73"/>
      <c r="EKU74" s="73"/>
      <c r="EKV74" s="73"/>
      <c r="EKW74" s="73"/>
      <c r="EKX74" s="73"/>
      <c r="EKY74" s="73"/>
      <c r="EKZ74" s="73"/>
      <c r="ELA74" s="73"/>
      <c r="ELB74" s="73"/>
      <c r="ELC74" s="73"/>
      <c r="ELD74" s="73"/>
      <c r="ELE74" s="73"/>
      <c r="ELF74" s="73"/>
      <c r="ELG74" s="73"/>
      <c r="ELH74" s="73"/>
      <c r="ELI74" s="73"/>
      <c r="ELJ74" s="73"/>
      <c r="ELK74" s="73"/>
      <c r="ELL74" s="73"/>
      <c r="ELM74" s="73"/>
      <c r="ELN74" s="73"/>
      <c r="ELO74" s="73"/>
      <c r="ELP74" s="73"/>
      <c r="ELQ74" s="73"/>
      <c r="ELR74" s="73"/>
      <c r="ELS74" s="73"/>
      <c r="ELT74" s="73"/>
      <c r="ELU74" s="73"/>
      <c r="ELV74" s="73"/>
      <c r="ELW74" s="73"/>
      <c r="ELX74" s="73"/>
      <c r="ELY74" s="73"/>
      <c r="ELZ74" s="73"/>
      <c r="EMA74" s="73"/>
      <c r="EMB74" s="73"/>
      <c r="EMC74" s="73"/>
      <c r="EMD74" s="73"/>
      <c r="EME74" s="73"/>
      <c r="EMF74" s="73"/>
      <c r="EMG74" s="73"/>
      <c r="EMH74" s="73"/>
      <c r="EMI74" s="73"/>
      <c r="EMJ74" s="73"/>
      <c r="EMK74" s="73"/>
      <c r="EML74" s="73"/>
      <c r="EMM74" s="73"/>
      <c r="EMN74" s="73"/>
      <c r="EMO74" s="73"/>
      <c r="EMP74" s="73"/>
      <c r="EMQ74" s="73"/>
      <c r="EMR74" s="73"/>
      <c r="EMS74" s="73"/>
      <c r="EMT74" s="73"/>
      <c r="EMU74" s="73"/>
      <c r="EMV74" s="73"/>
      <c r="EMW74" s="73"/>
      <c r="EMX74" s="73"/>
      <c r="EMY74" s="73"/>
      <c r="EMZ74" s="73"/>
      <c r="ENA74" s="73"/>
      <c r="ENB74" s="73"/>
      <c r="ENC74" s="73"/>
      <c r="END74" s="73"/>
      <c r="ENE74" s="73"/>
      <c r="ENF74" s="73"/>
      <c r="ENG74" s="73"/>
      <c r="ENH74" s="73"/>
      <c r="ENI74" s="73"/>
      <c r="ENJ74" s="73"/>
      <c r="ENK74" s="73"/>
      <c r="ENL74" s="73"/>
      <c r="ENM74" s="73"/>
      <c r="ENN74" s="73"/>
      <c r="ENO74" s="73"/>
      <c r="ENP74" s="73"/>
      <c r="ENQ74" s="73"/>
      <c r="ENR74" s="73"/>
      <c r="ENS74" s="73"/>
      <c r="ENT74" s="73"/>
      <c r="ENU74" s="73"/>
      <c r="ENV74" s="73"/>
      <c r="ENW74" s="73"/>
      <c r="ENX74" s="73"/>
      <c r="ENY74" s="73"/>
      <c r="ENZ74" s="73"/>
      <c r="EOA74" s="73"/>
      <c r="EOB74" s="73"/>
      <c r="EOC74" s="73"/>
      <c r="EOD74" s="73"/>
      <c r="EOE74" s="73"/>
      <c r="EOF74" s="73"/>
      <c r="EOG74" s="73"/>
      <c r="EOH74" s="73"/>
      <c r="EOI74" s="73"/>
      <c r="EOJ74" s="73"/>
      <c r="EOK74" s="73"/>
      <c r="EOL74" s="73"/>
      <c r="EOM74" s="73"/>
      <c r="EON74" s="73"/>
      <c r="EOO74" s="73"/>
      <c r="EOP74" s="73"/>
      <c r="EOQ74" s="73"/>
      <c r="EOR74" s="73"/>
      <c r="EOS74" s="73"/>
      <c r="EOT74" s="73"/>
      <c r="EOU74" s="73"/>
      <c r="EOV74" s="73"/>
      <c r="EOW74" s="73"/>
      <c r="EOX74" s="73"/>
      <c r="EOY74" s="73"/>
      <c r="EOZ74" s="73"/>
      <c r="EPA74" s="73"/>
      <c r="EPB74" s="73"/>
      <c r="EPC74" s="73"/>
      <c r="EPD74" s="73"/>
      <c r="EPE74" s="73"/>
      <c r="EPF74" s="73"/>
      <c r="EPG74" s="73"/>
      <c r="EPH74" s="73"/>
      <c r="EPI74" s="73"/>
      <c r="EPJ74" s="73"/>
      <c r="EPK74" s="73"/>
      <c r="EPL74" s="73"/>
      <c r="EPM74" s="73"/>
      <c r="EPN74" s="73"/>
      <c r="EPO74" s="73"/>
      <c r="EPP74" s="73"/>
      <c r="EPQ74" s="73"/>
      <c r="EPR74" s="73"/>
      <c r="EPS74" s="73"/>
      <c r="EPT74" s="73"/>
      <c r="EPU74" s="73"/>
      <c r="EPV74" s="73"/>
      <c r="EPW74" s="73"/>
      <c r="EPX74" s="73"/>
      <c r="EPY74" s="73"/>
      <c r="EPZ74" s="73"/>
      <c r="EQA74" s="73"/>
      <c r="EQB74" s="73"/>
      <c r="EQC74" s="73"/>
      <c r="EQD74" s="73"/>
      <c r="EQE74" s="73"/>
      <c r="EQF74" s="73"/>
      <c r="EQG74" s="73"/>
      <c r="EQH74" s="73"/>
      <c r="EQI74" s="73"/>
      <c r="EQJ74" s="73"/>
      <c r="EQK74" s="73"/>
      <c r="EQL74" s="73"/>
      <c r="EQM74" s="73"/>
      <c r="EQN74" s="73"/>
      <c r="EQO74" s="73"/>
      <c r="EQP74" s="73"/>
      <c r="EQQ74" s="73"/>
      <c r="EQR74" s="73"/>
      <c r="EQS74" s="73"/>
      <c r="EQT74" s="73"/>
      <c r="EQU74" s="73"/>
      <c r="EQV74" s="73"/>
      <c r="EQW74" s="73"/>
      <c r="EQX74" s="73"/>
      <c r="EQY74" s="73"/>
      <c r="EQZ74" s="73"/>
      <c r="ERA74" s="73"/>
      <c r="ERB74" s="73"/>
      <c r="ERC74" s="73"/>
      <c r="ERD74" s="73"/>
      <c r="ERE74" s="73"/>
      <c r="ERF74" s="73"/>
      <c r="ERG74" s="73"/>
      <c r="ERH74" s="73"/>
      <c r="ERI74" s="73"/>
      <c r="ERJ74" s="73"/>
      <c r="ERK74" s="73"/>
      <c r="ERL74" s="73"/>
      <c r="ERM74" s="73"/>
      <c r="ERN74" s="73"/>
      <c r="ERO74" s="73"/>
      <c r="ERP74" s="73"/>
      <c r="ERQ74" s="73"/>
      <c r="ERR74" s="73"/>
      <c r="ERS74" s="73"/>
      <c r="ERT74" s="73"/>
      <c r="ERU74" s="73"/>
      <c r="ERV74" s="73"/>
      <c r="ERW74" s="73"/>
      <c r="ERX74" s="73"/>
      <c r="ERY74" s="73"/>
      <c r="ERZ74" s="73"/>
      <c r="ESA74" s="73"/>
      <c r="ESB74" s="73"/>
      <c r="ESC74" s="73"/>
      <c r="ESD74" s="73"/>
      <c r="ESE74" s="73"/>
      <c r="ESF74" s="73"/>
      <c r="ESG74" s="73"/>
      <c r="ESH74" s="73"/>
      <c r="ESI74" s="73"/>
      <c r="ESJ74" s="73"/>
      <c r="ESK74" s="73"/>
      <c r="ESL74" s="73"/>
      <c r="ESM74" s="73"/>
      <c r="ESN74" s="73"/>
      <c r="ESO74" s="73"/>
      <c r="ESP74" s="73"/>
      <c r="ESQ74" s="73"/>
      <c r="ESR74" s="73"/>
      <c r="ESS74" s="73"/>
      <c r="EST74" s="73"/>
      <c r="ESU74" s="73"/>
      <c r="ESV74" s="73"/>
      <c r="ESW74" s="73"/>
      <c r="ESX74" s="73"/>
      <c r="ESY74" s="73"/>
      <c r="ESZ74" s="73"/>
      <c r="ETA74" s="73"/>
      <c r="ETB74" s="73"/>
      <c r="ETC74" s="73"/>
      <c r="ETD74" s="73"/>
      <c r="ETE74" s="73"/>
      <c r="ETF74" s="73"/>
      <c r="ETG74" s="73"/>
      <c r="ETH74" s="73"/>
      <c r="ETI74" s="73"/>
      <c r="ETJ74" s="73"/>
      <c r="ETK74" s="73"/>
      <c r="ETL74" s="73"/>
      <c r="ETM74" s="73"/>
      <c r="ETN74" s="73"/>
      <c r="ETO74" s="73"/>
      <c r="ETP74" s="73"/>
      <c r="ETQ74" s="73"/>
      <c r="ETR74" s="73"/>
      <c r="ETS74" s="73"/>
      <c r="ETT74" s="73"/>
      <c r="ETU74" s="73"/>
      <c r="ETV74" s="73"/>
      <c r="ETW74" s="73"/>
      <c r="ETX74" s="73"/>
      <c r="ETY74" s="73"/>
      <c r="ETZ74" s="73"/>
      <c r="EUA74" s="73"/>
      <c r="EUB74" s="73"/>
      <c r="EUC74" s="73"/>
      <c r="EUD74" s="73"/>
      <c r="EUE74" s="73"/>
      <c r="EUF74" s="73"/>
      <c r="EUG74" s="73"/>
      <c r="EUH74" s="73"/>
      <c r="EUI74" s="73"/>
      <c r="EUJ74" s="73"/>
      <c r="EUK74" s="73"/>
      <c r="EUL74" s="73"/>
      <c r="EUM74" s="73"/>
      <c r="EUN74" s="73"/>
      <c r="EUO74" s="73"/>
      <c r="EUP74" s="73"/>
      <c r="EUQ74" s="73"/>
      <c r="EUR74" s="73"/>
      <c r="EUS74" s="73"/>
      <c r="EUT74" s="73"/>
      <c r="EUU74" s="73"/>
      <c r="EUV74" s="73"/>
      <c r="EUW74" s="73"/>
      <c r="EUX74" s="73"/>
      <c r="EUY74" s="73"/>
      <c r="EUZ74" s="73"/>
      <c r="EVA74" s="73"/>
      <c r="EVB74" s="73"/>
      <c r="EVC74" s="73"/>
      <c r="EVD74" s="73"/>
      <c r="EVE74" s="73"/>
      <c r="EVF74" s="73"/>
      <c r="EVG74" s="73"/>
      <c r="EVH74" s="73"/>
      <c r="EVI74" s="73"/>
      <c r="EVJ74" s="73"/>
      <c r="EVK74" s="73"/>
      <c r="EVL74" s="73"/>
      <c r="EVM74" s="73"/>
      <c r="EVN74" s="73"/>
      <c r="EVO74" s="73"/>
      <c r="EVP74" s="73"/>
      <c r="EVQ74" s="73"/>
      <c r="EVR74" s="73"/>
      <c r="EVS74" s="73"/>
      <c r="EVT74" s="73"/>
      <c r="EVU74" s="73"/>
      <c r="EVV74" s="73"/>
      <c r="EVW74" s="73"/>
      <c r="EVX74" s="73"/>
      <c r="EVY74" s="73"/>
      <c r="EVZ74" s="73"/>
      <c r="EWA74" s="73"/>
      <c r="EWB74" s="73"/>
      <c r="EWC74" s="73"/>
      <c r="EWD74" s="73"/>
      <c r="EWE74" s="73"/>
      <c r="EWF74" s="73"/>
      <c r="EWG74" s="73"/>
      <c r="EWH74" s="73"/>
      <c r="EWI74" s="73"/>
      <c r="EWJ74" s="73"/>
      <c r="EWK74" s="73"/>
      <c r="EWL74" s="73"/>
      <c r="EWM74" s="73"/>
      <c r="EWN74" s="73"/>
      <c r="EWO74" s="73"/>
      <c r="EWP74" s="73"/>
      <c r="EWQ74" s="73"/>
      <c r="EWR74" s="73"/>
      <c r="EWS74" s="73"/>
      <c r="EWT74" s="73"/>
      <c r="EWU74" s="73"/>
      <c r="EWV74" s="73"/>
      <c r="EWW74" s="73"/>
      <c r="EWX74" s="73"/>
      <c r="EWY74" s="73"/>
      <c r="EWZ74" s="73"/>
      <c r="EXA74" s="73"/>
      <c r="EXB74" s="73"/>
      <c r="EXC74" s="73"/>
      <c r="EXD74" s="73"/>
      <c r="EXE74" s="73"/>
      <c r="EXF74" s="73"/>
      <c r="EXG74" s="73"/>
      <c r="EXH74" s="73"/>
      <c r="EXI74" s="73"/>
      <c r="EXJ74" s="73"/>
      <c r="EXK74" s="73"/>
      <c r="EXL74" s="73"/>
      <c r="EXM74" s="73"/>
      <c r="EXN74" s="73"/>
      <c r="EXO74" s="73"/>
      <c r="EXP74" s="73"/>
      <c r="EXQ74" s="73"/>
      <c r="EXR74" s="73"/>
      <c r="EXS74" s="73"/>
      <c r="EXT74" s="73"/>
      <c r="EXU74" s="73"/>
      <c r="EXV74" s="73"/>
      <c r="EXW74" s="73"/>
      <c r="EXX74" s="73"/>
      <c r="EXY74" s="73"/>
      <c r="EXZ74" s="73"/>
      <c r="EYA74" s="73"/>
      <c r="EYB74" s="73"/>
      <c r="EYC74" s="73"/>
      <c r="EYD74" s="73"/>
      <c r="EYE74" s="73"/>
      <c r="EYF74" s="73"/>
      <c r="EYG74" s="73"/>
      <c r="EYH74" s="73"/>
      <c r="EYI74" s="73"/>
      <c r="EYJ74" s="73"/>
      <c r="EYK74" s="73"/>
      <c r="EYL74" s="73"/>
      <c r="EYM74" s="73"/>
      <c r="EYN74" s="73"/>
      <c r="EYO74" s="73"/>
      <c r="EYP74" s="73"/>
      <c r="EYQ74" s="73"/>
      <c r="EYR74" s="73"/>
      <c r="EYS74" s="73"/>
      <c r="EYT74" s="73"/>
      <c r="EYU74" s="73"/>
      <c r="EYV74" s="73"/>
      <c r="EYW74" s="73"/>
      <c r="EYX74" s="73"/>
      <c r="EYY74" s="73"/>
      <c r="EYZ74" s="73"/>
      <c r="EZA74" s="73"/>
      <c r="EZB74" s="73"/>
      <c r="EZC74" s="73"/>
      <c r="EZD74" s="73"/>
      <c r="EZE74" s="73"/>
      <c r="EZF74" s="73"/>
      <c r="EZG74" s="73"/>
      <c r="EZH74" s="73"/>
      <c r="EZI74" s="73"/>
      <c r="EZJ74" s="73"/>
      <c r="EZK74" s="73"/>
      <c r="EZL74" s="73"/>
      <c r="EZM74" s="73"/>
      <c r="EZN74" s="73"/>
      <c r="EZO74" s="73"/>
      <c r="EZP74" s="73"/>
      <c r="EZQ74" s="73"/>
      <c r="EZR74" s="73"/>
      <c r="EZS74" s="73"/>
      <c r="EZT74" s="73"/>
      <c r="EZU74" s="73"/>
      <c r="EZV74" s="73"/>
      <c r="EZW74" s="73"/>
      <c r="EZX74" s="73"/>
      <c r="EZY74" s="73"/>
      <c r="EZZ74" s="73"/>
      <c r="FAA74" s="73"/>
      <c r="FAB74" s="73"/>
      <c r="FAC74" s="73"/>
      <c r="FAD74" s="73"/>
      <c r="FAE74" s="73"/>
      <c r="FAF74" s="73"/>
      <c r="FAG74" s="73"/>
      <c r="FAH74" s="73"/>
      <c r="FAI74" s="73"/>
      <c r="FAJ74" s="73"/>
      <c r="FAK74" s="73"/>
      <c r="FAL74" s="73"/>
      <c r="FAM74" s="73"/>
      <c r="FAN74" s="73"/>
      <c r="FAO74" s="73"/>
      <c r="FAP74" s="73"/>
      <c r="FAQ74" s="73"/>
      <c r="FAR74" s="73"/>
      <c r="FAS74" s="73"/>
      <c r="FAT74" s="73"/>
      <c r="FAU74" s="73"/>
      <c r="FAV74" s="73"/>
      <c r="FAW74" s="73"/>
      <c r="FAX74" s="73"/>
      <c r="FAY74" s="73"/>
      <c r="FAZ74" s="73"/>
      <c r="FBA74" s="73"/>
      <c r="FBB74" s="73"/>
      <c r="FBC74" s="73"/>
      <c r="FBD74" s="73"/>
      <c r="FBE74" s="73"/>
      <c r="FBF74" s="73"/>
      <c r="FBG74" s="73"/>
      <c r="FBH74" s="73"/>
      <c r="FBI74" s="73"/>
      <c r="FBJ74" s="73"/>
      <c r="FBK74" s="73"/>
      <c r="FBL74" s="73"/>
      <c r="FBM74" s="73"/>
      <c r="FBN74" s="73"/>
      <c r="FBO74" s="73"/>
      <c r="FBP74" s="73"/>
      <c r="FBQ74" s="73"/>
      <c r="FBR74" s="73"/>
      <c r="FBS74" s="73"/>
      <c r="FBT74" s="73"/>
      <c r="FBU74" s="73"/>
      <c r="FBV74" s="73"/>
      <c r="FBW74" s="73"/>
      <c r="FBX74" s="73"/>
      <c r="FBY74" s="73"/>
      <c r="FBZ74" s="73"/>
      <c r="FCA74" s="73"/>
      <c r="FCB74" s="73"/>
      <c r="FCC74" s="73"/>
      <c r="FCD74" s="73"/>
      <c r="FCE74" s="73"/>
      <c r="FCF74" s="73"/>
      <c r="FCG74" s="73"/>
      <c r="FCH74" s="73"/>
      <c r="FCI74" s="73"/>
      <c r="FCJ74" s="73"/>
      <c r="FCK74" s="73"/>
      <c r="FCL74" s="73"/>
      <c r="FCM74" s="73"/>
      <c r="FCN74" s="73"/>
      <c r="FCO74" s="73"/>
      <c r="FCP74" s="73"/>
      <c r="FCQ74" s="73"/>
      <c r="FCR74" s="73"/>
      <c r="FCS74" s="73"/>
      <c r="FCT74" s="73"/>
      <c r="FCU74" s="73"/>
      <c r="FCV74" s="73"/>
      <c r="FCW74" s="73"/>
      <c r="FCX74" s="73"/>
      <c r="FCY74" s="73"/>
      <c r="FCZ74" s="73"/>
      <c r="FDA74" s="73"/>
      <c r="FDB74" s="73"/>
      <c r="FDC74" s="73"/>
      <c r="FDD74" s="73"/>
      <c r="FDE74" s="73"/>
      <c r="FDF74" s="73"/>
      <c r="FDG74" s="73"/>
      <c r="FDH74" s="73"/>
      <c r="FDI74" s="73"/>
      <c r="FDJ74" s="73"/>
      <c r="FDK74" s="73"/>
      <c r="FDL74" s="73"/>
      <c r="FDM74" s="73"/>
      <c r="FDN74" s="73"/>
      <c r="FDO74" s="73"/>
      <c r="FDP74" s="73"/>
      <c r="FDQ74" s="73"/>
      <c r="FDR74" s="73"/>
      <c r="FDS74" s="73"/>
      <c r="FDT74" s="73"/>
      <c r="FDU74" s="73"/>
      <c r="FDV74" s="73"/>
      <c r="FDW74" s="73"/>
      <c r="FDX74" s="73"/>
      <c r="FDY74" s="73"/>
      <c r="FDZ74" s="73"/>
      <c r="FEA74" s="73"/>
      <c r="FEB74" s="73"/>
      <c r="FEC74" s="73"/>
      <c r="FED74" s="73"/>
      <c r="FEE74" s="73"/>
      <c r="FEF74" s="73"/>
      <c r="FEG74" s="73"/>
      <c r="FEH74" s="73"/>
      <c r="FEI74" s="73"/>
      <c r="FEJ74" s="73"/>
      <c r="FEK74" s="73"/>
      <c r="FEL74" s="73"/>
      <c r="FEM74" s="73"/>
      <c r="FEN74" s="73"/>
      <c r="FEO74" s="73"/>
      <c r="FEP74" s="73"/>
      <c r="FEQ74" s="73"/>
      <c r="FER74" s="73"/>
      <c r="FES74" s="73"/>
      <c r="FET74" s="73"/>
      <c r="FEU74" s="73"/>
      <c r="FEV74" s="73"/>
      <c r="FEW74" s="73"/>
      <c r="FEX74" s="73"/>
      <c r="FEY74" s="73"/>
      <c r="FEZ74" s="73"/>
      <c r="FFA74" s="73"/>
      <c r="FFB74" s="73"/>
      <c r="FFC74" s="73"/>
      <c r="FFD74" s="73"/>
      <c r="FFE74" s="73"/>
      <c r="FFF74" s="73"/>
      <c r="FFG74" s="73"/>
      <c r="FFH74" s="73"/>
      <c r="FFI74" s="73"/>
      <c r="FFJ74" s="73"/>
      <c r="FFK74" s="73"/>
      <c r="FFL74" s="73"/>
      <c r="FFM74" s="73"/>
      <c r="FFN74" s="73"/>
      <c r="FFO74" s="73"/>
      <c r="FFP74" s="73"/>
      <c r="FFQ74" s="73"/>
      <c r="FFR74" s="73"/>
      <c r="FFS74" s="73"/>
      <c r="FFT74" s="73"/>
      <c r="FFU74" s="73"/>
      <c r="FFV74" s="73"/>
      <c r="FFW74" s="73"/>
      <c r="FFX74" s="73"/>
      <c r="FFY74" s="73"/>
      <c r="FFZ74" s="73"/>
      <c r="FGA74" s="73"/>
      <c r="FGB74" s="73"/>
      <c r="FGC74" s="73"/>
      <c r="FGD74" s="73"/>
      <c r="FGE74" s="73"/>
      <c r="FGF74" s="73"/>
      <c r="FGG74" s="73"/>
      <c r="FGH74" s="73"/>
      <c r="FGI74" s="73"/>
      <c r="FGJ74" s="73"/>
      <c r="FGK74" s="73"/>
      <c r="FGL74" s="73"/>
      <c r="FGM74" s="73"/>
      <c r="FGN74" s="73"/>
      <c r="FGO74" s="73"/>
      <c r="FGP74" s="73"/>
      <c r="FGQ74" s="73"/>
      <c r="FGR74" s="73"/>
      <c r="FGS74" s="73"/>
      <c r="FGT74" s="73"/>
      <c r="FGU74" s="73"/>
      <c r="FGV74" s="73"/>
      <c r="FGW74" s="73"/>
      <c r="FGX74" s="73"/>
      <c r="FGY74" s="73"/>
      <c r="FGZ74" s="73"/>
      <c r="FHA74" s="73"/>
      <c r="FHB74" s="73"/>
      <c r="FHC74" s="73"/>
      <c r="FHD74" s="73"/>
      <c r="FHE74" s="73"/>
      <c r="FHF74" s="73"/>
      <c r="FHG74" s="73"/>
      <c r="FHH74" s="73"/>
      <c r="FHI74" s="73"/>
      <c r="FHJ74" s="73"/>
      <c r="FHK74" s="73"/>
      <c r="FHL74" s="73"/>
      <c r="FHM74" s="73"/>
      <c r="FHN74" s="73"/>
      <c r="FHO74" s="73"/>
      <c r="FHP74" s="73"/>
      <c r="FHQ74" s="73"/>
      <c r="FHR74" s="73"/>
      <c r="FHS74" s="73"/>
      <c r="FHT74" s="73"/>
      <c r="FHU74" s="73"/>
      <c r="FHV74" s="73"/>
      <c r="FHW74" s="73"/>
      <c r="FHX74" s="73"/>
      <c r="FHY74" s="73"/>
      <c r="FHZ74" s="73"/>
      <c r="FIA74" s="73"/>
      <c r="FIB74" s="73"/>
      <c r="FIC74" s="73"/>
      <c r="FID74" s="73"/>
      <c r="FIE74" s="73"/>
      <c r="FIF74" s="73"/>
      <c r="FIG74" s="73"/>
      <c r="FIH74" s="73"/>
      <c r="FII74" s="73"/>
      <c r="FIJ74" s="73"/>
      <c r="FIK74" s="73"/>
      <c r="FIL74" s="73"/>
      <c r="FIM74" s="73"/>
      <c r="FIN74" s="73"/>
      <c r="FIO74" s="73"/>
      <c r="FIP74" s="73"/>
      <c r="FIQ74" s="73"/>
      <c r="FIR74" s="73"/>
      <c r="FIS74" s="73"/>
      <c r="FIT74" s="73"/>
      <c r="FIU74" s="73"/>
      <c r="FIV74" s="73"/>
      <c r="FIW74" s="73"/>
      <c r="FIX74" s="73"/>
      <c r="FIY74" s="73"/>
      <c r="FIZ74" s="73"/>
      <c r="FJA74" s="73"/>
      <c r="FJB74" s="73"/>
      <c r="FJC74" s="73"/>
      <c r="FJD74" s="73"/>
      <c r="FJE74" s="73"/>
      <c r="FJF74" s="73"/>
      <c r="FJG74" s="73"/>
      <c r="FJH74" s="73"/>
      <c r="FJI74" s="73"/>
      <c r="FJJ74" s="73"/>
      <c r="FJK74" s="73"/>
      <c r="FJL74" s="73"/>
      <c r="FJM74" s="73"/>
      <c r="FJN74" s="73"/>
      <c r="FJO74" s="73"/>
      <c r="FJP74" s="73"/>
      <c r="FJQ74" s="73"/>
      <c r="FJR74" s="73"/>
      <c r="FJS74" s="73"/>
      <c r="FJT74" s="73"/>
      <c r="FJU74" s="73"/>
      <c r="FJV74" s="73"/>
      <c r="FJW74" s="73"/>
      <c r="FJX74" s="73"/>
      <c r="FJY74" s="73"/>
      <c r="FJZ74" s="73"/>
      <c r="FKA74" s="73"/>
      <c r="FKB74" s="73"/>
      <c r="FKC74" s="73"/>
      <c r="FKD74" s="73"/>
      <c r="FKE74" s="73"/>
      <c r="FKF74" s="73"/>
      <c r="FKG74" s="73"/>
      <c r="FKH74" s="73"/>
      <c r="FKI74" s="73"/>
      <c r="FKJ74" s="73"/>
      <c r="FKK74" s="73"/>
      <c r="FKL74" s="73"/>
      <c r="FKM74" s="73"/>
      <c r="FKN74" s="73"/>
      <c r="FKO74" s="73"/>
      <c r="FKP74" s="73"/>
      <c r="FKQ74" s="73"/>
      <c r="FKR74" s="73"/>
      <c r="FKS74" s="73"/>
      <c r="FKT74" s="73"/>
      <c r="FKU74" s="73"/>
      <c r="FKV74" s="73"/>
      <c r="FKW74" s="73"/>
      <c r="FKX74" s="73"/>
      <c r="FKY74" s="73"/>
      <c r="FKZ74" s="73"/>
      <c r="FLA74" s="73"/>
      <c r="FLB74" s="73"/>
      <c r="FLC74" s="73"/>
      <c r="FLD74" s="73"/>
      <c r="FLE74" s="73"/>
      <c r="FLF74" s="73"/>
      <c r="FLG74" s="73"/>
      <c r="FLH74" s="73"/>
      <c r="FLI74" s="73"/>
      <c r="FLJ74" s="73"/>
      <c r="FLK74" s="73"/>
      <c r="FLL74" s="73"/>
      <c r="FLM74" s="73"/>
      <c r="FLN74" s="73"/>
      <c r="FLO74" s="73"/>
      <c r="FLP74" s="73"/>
      <c r="FLQ74" s="73"/>
      <c r="FLR74" s="73"/>
      <c r="FLS74" s="73"/>
      <c r="FLT74" s="73"/>
      <c r="FLU74" s="73"/>
      <c r="FLV74" s="73"/>
      <c r="FLW74" s="73"/>
      <c r="FLX74" s="73"/>
      <c r="FLY74" s="73"/>
      <c r="FLZ74" s="73"/>
      <c r="FMA74" s="73"/>
      <c r="FMB74" s="73"/>
      <c r="FMC74" s="73"/>
      <c r="FMD74" s="73"/>
      <c r="FME74" s="73"/>
      <c r="FMF74" s="73"/>
      <c r="FMG74" s="73"/>
      <c r="FMH74" s="73"/>
      <c r="FMI74" s="73"/>
      <c r="FMJ74" s="73"/>
      <c r="FMK74" s="73"/>
      <c r="FML74" s="73"/>
      <c r="FMM74" s="73"/>
      <c r="FMN74" s="73"/>
      <c r="FMO74" s="73"/>
      <c r="FMP74" s="73"/>
      <c r="FMQ74" s="73"/>
      <c r="FMR74" s="73"/>
      <c r="FMS74" s="73"/>
      <c r="FMT74" s="73"/>
      <c r="FMU74" s="73"/>
      <c r="FMV74" s="73"/>
      <c r="FMW74" s="73"/>
      <c r="FMX74" s="73"/>
      <c r="FMY74" s="73"/>
      <c r="FMZ74" s="73"/>
      <c r="FNA74" s="73"/>
      <c r="FNB74" s="73"/>
      <c r="FNC74" s="73"/>
      <c r="FND74" s="73"/>
      <c r="FNE74" s="73"/>
      <c r="FNF74" s="73"/>
      <c r="FNG74" s="73"/>
      <c r="FNH74" s="73"/>
      <c r="FNI74" s="73"/>
      <c r="FNJ74" s="73"/>
      <c r="FNK74" s="73"/>
      <c r="FNL74" s="73"/>
      <c r="FNM74" s="73"/>
      <c r="FNN74" s="73"/>
      <c r="FNO74" s="73"/>
      <c r="FNP74" s="73"/>
      <c r="FNQ74" s="73"/>
      <c r="FNR74" s="73"/>
      <c r="FNS74" s="73"/>
      <c r="FNT74" s="73"/>
      <c r="FNU74" s="73"/>
      <c r="FNV74" s="73"/>
      <c r="FNW74" s="73"/>
      <c r="FNX74" s="73"/>
      <c r="FNY74" s="73"/>
      <c r="FNZ74" s="73"/>
      <c r="FOA74" s="73"/>
      <c r="FOB74" s="73"/>
      <c r="FOC74" s="73"/>
      <c r="FOD74" s="73"/>
      <c r="FOE74" s="73"/>
      <c r="FOF74" s="73"/>
      <c r="FOG74" s="73"/>
      <c r="FOH74" s="73"/>
      <c r="FOI74" s="73"/>
      <c r="FOJ74" s="73"/>
      <c r="FOK74" s="73"/>
      <c r="FOL74" s="73"/>
      <c r="FOM74" s="73"/>
      <c r="FON74" s="73"/>
      <c r="FOO74" s="73"/>
      <c r="FOP74" s="73"/>
      <c r="FOQ74" s="73"/>
      <c r="FOR74" s="73"/>
      <c r="FOS74" s="73"/>
      <c r="FOT74" s="73"/>
      <c r="FOU74" s="73"/>
      <c r="FOV74" s="73"/>
      <c r="FOW74" s="73"/>
      <c r="FOX74" s="73"/>
      <c r="FOY74" s="73"/>
      <c r="FOZ74" s="73"/>
      <c r="FPA74" s="73"/>
      <c r="FPB74" s="73"/>
      <c r="FPC74" s="73"/>
      <c r="FPD74" s="73"/>
      <c r="FPE74" s="73"/>
      <c r="FPF74" s="73"/>
      <c r="FPG74" s="73"/>
      <c r="FPH74" s="73"/>
      <c r="FPI74" s="73"/>
      <c r="FPJ74" s="73"/>
      <c r="FPK74" s="73"/>
      <c r="FPL74" s="73"/>
      <c r="FPM74" s="73"/>
      <c r="FPN74" s="73"/>
      <c r="FPO74" s="73"/>
      <c r="FPP74" s="73"/>
      <c r="FPQ74" s="73"/>
      <c r="FPR74" s="73"/>
      <c r="FPS74" s="73"/>
      <c r="FPT74" s="73"/>
      <c r="FPU74" s="73"/>
      <c r="FPV74" s="73"/>
      <c r="FPW74" s="73"/>
      <c r="FPX74" s="73"/>
      <c r="FPY74" s="73"/>
      <c r="FPZ74" s="73"/>
      <c r="FQA74" s="73"/>
      <c r="FQB74" s="73"/>
      <c r="FQC74" s="73"/>
      <c r="FQD74" s="73"/>
      <c r="FQE74" s="73"/>
      <c r="FQF74" s="73"/>
      <c r="FQG74" s="73"/>
      <c r="FQH74" s="73"/>
      <c r="FQI74" s="73"/>
      <c r="FQJ74" s="73"/>
      <c r="FQK74" s="73"/>
      <c r="FQL74" s="73"/>
      <c r="FQM74" s="73"/>
      <c r="FQN74" s="73"/>
      <c r="FQO74" s="73"/>
      <c r="FQP74" s="73"/>
      <c r="FQQ74" s="73"/>
      <c r="FQR74" s="73"/>
      <c r="FQS74" s="73"/>
      <c r="FQT74" s="73"/>
      <c r="FQU74" s="73"/>
      <c r="FQV74" s="73"/>
      <c r="FQW74" s="73"/>
      <c r="FQX74" s="73"/>
      <c r="FQY74" s="73"/>
      <c r="FQZ74" s="73"/>
      <c r="FRA74" s="73"/>
      <c r="FRB74" s="73"/>
      <c r="FRC74" s="73"/>
      <c r="FRD74" s="73"/>
      <c r="FRE74" s="73"/>
      <c r="FRF74" s="73"/>
      <c r="FRG74" s="73"/>
      <c r="FRH74" s="73"/>
      <c r="FRI74" s="73"/>
      <c r="FRJ74" s="73"/>
      <c r="FRK74" s="73"/>
      <c r="FRL74" s="73"/>
      <c r="FRM74" s="73"/>
      <c r="FRN74" s="73"/>
      <c r="FRO74" s="73"/>
      <c r="FRP74" s="73"/>
      <c r="FRQ74" s="73"/>
      <c r="FRR74" s="73"/>
      <c r="FRS74" s="73"/>
      <c r="FRT74" s="73"/>
      <c r="FRU74" s="73"/>
      <c r="FRV74" s="73"/>
      <c r="FRW74" s="73"/>
      <c r="FRX74" s="73"/>
      <c r="FRY74" s="73"/>
      <c r="FRZ74" s="73"/>
      <c r="FSA74" s="73"/>
      <c r="FSB74" s="73"/>
      <c r="FSC74" s="73"/>
      <c r="FSD74" s="73"/>
      <c r="FSE74" s="73"/>
      <c r="FSF74" s="73"/>
      <c r="FSG74" s="73"/>
      <c r="FSH74" s="73"/>
      <c r="FSI74" s="73"/>
      <c r="FSJ74" s="73"/>
      <c r="FSK74" s="73"/>
      <c r="FSL74" s="73"/>
      <c r="FSM74" s="73"/>
      <c r="FSN74" s="73"/>
      <c r="FSO74" s="73"/>
      <c r="FSP74" s="73"/>
      <c r="FSQ74" s="73"/>
      <c r="FSR74" s="73"/>
      <c r="FSS74" s="73"/>
      <c r="FST74" s="73"/>
      <c r="FSU74" s="73"/>
      <c r="FSV74" s="73"/>
      <c r="FSW74" s="73"/>
      <c r="FSX74" s="73"/>
      <c r="FSY74" s="73"/>
      <c r="FSZ74" s="73"/>
      <c r="FTA74" s="73"/>
      <c r="FTB74" s="73"/>
      <c r="FTC74" s="73"/>
      <c r="FTD74" s="73"/>
      <c r="FTE74" s="73"/>
      <c r="FTF74" s="73"/>
      <c r="FTG74" s="73"/>
      <c r="FTH74" s="73"/>
      <c r="FTI74" s="73"/>
      <c r="FTJ74" s="73"/>
      <c r="FTK74" s="73"/>
      <c r="FTL74" s="73"/>
      <c r="FTM74" s="73"/>
      <c r="FTN74" s="73"/>
      <c r="FTO74" s="73"/>
      <c r="FTP74" s="73"/>
      <c r="FTQ74" s="73"/>
      <c r="FTR74" s="73"/>
      <c r="FTS74" s="73"/>
      <c r="FTT74" s="73"/>
      <c r="FTU74" s="73"/>
      <c r="FTV74" s="73"/>
      <c r="FTW74" s="73"/>
      <c r="FTX74" s="73"/>
      <c r="FTY74" s="73"/>
      <c r="FTZ74" s="73"/>
      <c r="FUA74" s="73"/>
      <c r="FUB74" s="73"/>
      <c r="FUC74" s="73"/>
      <c r="FUD74" s="73"/>
      <c r="FUE74" s="73"/>
      <c r="FUF74" s="73"/>
      <c r="FUG74" s="73"/>
      <c r="FUH74" s="73"/>
      <c r="FUI74" s="73"/>
      <c r="FUJ74" s="73"/>
      <c r="FUK74" s="73"/>
      <c r="FUL74" s="73"/>
      <c r="FUM74" s="73"/>
      <c r="FUN74" s="73"/>
      <c r="FUO74" s="73"/>
      <c r="FUP74" s="73"/>
      <c r="FUQ74" s="73"/>
      <c r="FUR74" s="73"/>
      <c r="FUS74" s="73"/>
      <c r="FUT74" s="73"/>
      <c r="FUU74" s="73"/>
      <c r="FUV74" s="73"/>
      <c r="FUW74" s="73"/>
      <c r="FUX74" s="73"/>
      <c r="FUY74" s="73"/>
      <c r="FUZ74" s="73"/>
      <c r="FVA74" s="73"/>
      <c r="FVB74" s="73"/>
      <c r="FVC74" s="73"/>
      <c r="FVD74" s="73"/>
      <c r="FVE74" s="73"/>
      <c r="FVF74" s="73"/>
      <c r="FVG74" s="73"/>
      <c r="FVH74" s="73"/>
      <c r="FVI74" s="73"/>
      <c r="FVJ74" s="73"/>
      <c r="FVK74" s="73"/>
      <c r="FVL74" s="73"/>
      <c r="FVM74" s="73"/>
      <c r="FVN74" s="73"/>
      <c r="FVO74" s="73"/>
      <c r="FVP74" s="73"/>
      <c r="FVQ74" s="73"/>
      <c r="FVR74" s="73"/>
      <c r="FVS74" s="73"/>
      <c r="FVT74" s="73"/>
      <c r="FVU74" s="73"/>
      <c r="FVV74" s="73"/>
      <c r="FVW74" s="73"/>
      <c r="FVX74" s="73"/>
      <c r="FVY74" s="73"/>
      <c r="FVZ74" s="73"/>
      <c r="FWA74" s="73"/>
      <c r="FWB74" s="73"/>
      <c r="FWC74" s="73"/>
      <c r="FWD74" s="73"/>
      <c r="FWE74" s="73"/>
      <c r="FWF74" s="73"/>
      <c r="FWG74" s="73"/>
      <c r="FWH74" s="73"/>
      <c r="FWI74" s="73"/>
      <c r="FWJ74" s="73"/>
      <c r="FWK74" s="73"/>
      <c r="FWL74" s="73"/>
      <c r="FWM74" s="73"/>
      <c r="FWN74" s="73"/>
      <c r="FWO74" s="73"/>
      <c r="FWP74" s="73"/>
      <c r="FWQ74" s="73"/>
      <c r="FWR74" s="73"/>
      <c r="FWS74" s="73"/>
      <c r="FWT74" s="73"/>
      <c r="FWU74" s="73"/>
      <c r="FWV74" s="73"/>
      <c r="FWW74" s="73"/>
      <c r="FWX74" s="73"/>
      <c r="FWY74" s="73"/>
      <c r="FWZ74" s="73"/>
      <c r="FXA74" s="73"/>
      <c r="FXB74" s="73"/>
      <c r="FXC74" s="73"/>
      <c r="FXD74" s="73"/>
      <c r="FXE74" s="73"/>
      <c r="FXF74" s="73"/>
      <c r="FXG74" s="73"/>
      <c r="FXH74" s="73"/>
      <c r="FXI74" s="73"/>
      <c r="FXJ74" s="73"/>
      <c r="FXK74" s="73"/>
      <c r="FXL74" s="73"/>
      <c r="FXM74" s="73"/>
      <c r="FXN74" s="73"/>
      <c r="FXO74" s="73"/>
      <c r="FXP74" s="73"/>
      <c r="FXQ74" s="73"/>
      <c r="FXR74" s="73"/>
      <c r="FXS74" s="73"/>
      <c r="FXT74" s="73"/>
      <c r="FXU74" s="73"/>
      <c r="FXV74" s="73"/>
      <c r="FXW74" s="73"/>
      <c r="FXX74" s="73"/>
      <c r="FXY74" s="73"/>
      <c r="FXZ74" s="73"/>
      <c r="FYA74" s="73"/>
      <c r="FYB74" s="73"/>
      <c r="FYC74" s="73"/>
      <c r="FYD74" s="73"/>
      <c r="FYE74" s="73"/>
      <c r="FYF74" s="73"/>
      <c r="FYG74" s="73"/>
      <c r="FYH74" s="73"/>
      <c r="FYI74" s="73"/>
      <c r="FYJ74" s="73"/>
      <c r="FYK74" s="73"/>
      <c r="FYL74" s="73"/>
      <c r="FYM74" s="73"/>
      <c r="FYN74" s="73"/>
      <c r="FYO74" s="73"/>
      <c r="FYP74" s="73"/>
      <c r="FYQ74" s="73"/>
      <c r="FYR74" s="73"/>
      <c r="FYS74" s="73"/>
      <c r="FYT74" s="73"/>
      <c r="FYU74" s="73"/>
      <c r="FYV74" s="73"/>
      <c r="FYW74" s="73"/>
      <c r="FYX74" s="73"/>
      <c r="FYY74" s="73"/>
      <c r="FYZ74" s="73"/>
      <c r="FZA74" s="73"/>
      <c r="FZB74" s="73"/>
      <c r="FZC74" s="73"/>
      <c r="FZD74" s="73"/>
      <c r="FZE74" s="73"/>
      <c r="FZF74" s="73"/>
      <c r="FZG74" s="73"/>
      <c r="FZH74" s="73"/>
      <c r="FZI74" s="73"/>
      <c r="FZJ74" s="73"/>
      <c r="FZK74" s="73"/>
      <c r="FZL74" s="73"/>
      <c r="FZM74" s="73"/>
      <c r="FZN74" s="73"/>
      <c r="FZO74" s="73"/>
      <c r="FZP74" s="73"/>
      <c r="FZQ74" s="73"/>
      <c r="FZR74" s="73"/>
      <c r="FZS74" s="73"/>
      <c r="FZT74" s="73"/>
      <c r="FZU74" s="73"/>
      <c r="FZV74" s="73"/>
      <c r="FZW74" s="73"/>
      <c r="FZX74" s="73"/>
      <c r="FZY74" s="73"/>
      <c r="FZZ74" s="73"/>
      <c r="GAA74" s="73"/>
      <c r="GAB74" s="73"/>
      <c r="GAC74" s="73"/>
      <c r="GAD74" s="73"/>
      <c r="GAE74" s="73"/>
      <c r="GAF74" s="73"/>
      <c r="GAG74" s="73"/>
      <c r="GAH74" s="73"/>
      <c r="GAI74" s="73"/>
      <c r="GAJ74" s="73"/>
      <c r="GAK74" s="73"/>
      <c r="GAL74" s="73"/>
      <c r="GAM74" s="73"/>
      <c r="GAN74" s="73"/>
      <c r="GAO74" s="73"/>
      <c r="GAP74" s="73"/>
      <c r="GAQ74" s="73"/>
      <c r="GAR74" s="73"/>
      <c r="GAS74" s="73"/>
      <c r="GAT74" s="73"/>
      <c r="GAU74" s="73"/>
      <c r="GAV74" s="73"/>
      <c r="GAW74" s="73"/>
      <c r="GAX74" s="73"/>
      <c r="GAY74" s="73"/>
      <c r="GAZ74" s="73"/>
      <c r="GBA74" s="73"/>
      <c r="GBB74" s="73"/>
      <c r="GBC74" s="73"/>
      <c r="GBD74" s="73"/>
      <c r="GBE74" s="73"/>
      <c r="GBF74" s="73"/>
      <c r="GBG74" s="73"/>
      <c r="GBH74" s="73"/>
      <c r="GBI74" s="73"/>
      <c r="GBJ74" s="73"/>
      <c r="GBK74" s="73"/>
      <c r="GBL74" s="73"/>
      <c r="GBM74" s="73"/>
      <c r="GBN74" s="73"/>
      <c r="GBO74" s="73"/>
      <c r="GBP74" s="73"/>
      <c r="GBQ74" s="73"/>
      <c r="GBR74" s="73"/>
      <c r="GBS74" s="73"/>
      <c r="GBT74" s="73"/>
      <c r="GBU74" s="73"/>
      <c r="GBV74" s="73"/>
      <c r="GBW74" s="73"/>
      <c r="GBX74" s="73"/>
      <c r="GBY74" s="73"/>
      <c r="GBZ74" s="73"/>
      <c r="GCA74" s="73"/>
      <c r="GCB74" s="73"/>
      <c r="GCC74" s="73"/>
      <c r="GCD74" s="73"/>
      <c r="GCE74" s="73"/>
      <c r="GCF74" s="73"/>
      <c r="GCG74" s="73"/>
      <c r="GCH74" s="73"/>
      <c r="GCI74" s="73"/>
      <c r="GCJ74" s="73"/>
      <c r="GCK74" s="73"/>
      <c r="GCL74" s="73"/>
      <c r="GCM74" s="73"/>
      <c r="GCN74" s="73"/>
      <c r="GCO74" s="73"/>
      <c r="GCP74" s="73"/>
      <c r="GCQ74" s="73"/>
      <c r="GCR74" s="73"/>
      <c r="GCS74" s="73"/>
      <c r="GCT74" s="73"/>
      <c r="GCU74" s="73"/>
      <c r="GCV74" s="73"/>
      <c r="GCW74" s="73"/>
      <c r="GCX74" s="73"/>
      <c r="GCY74" s="73"/>
      <c r="GCZ74" s="73"/>
      <c r="GDA74" s="73"/>
      <c r="GDB74" s="73"/>
      <c r="GDC74" s="73"/>
      <c r="GDD74" s="73"/>
      <c r="GDE74" s="73"/>
      <c r="GDF74" s="73"/>
      <c r="GDG74" s="73"/>
      <c r="GDH74" s="73"/>
      <c r="GDI74" s="73"/>
      <c r="GDJ74" s="73"/>
      <c r="GDK74" s="73"/>
      <c r="GDL74" s="73"/>
      <c r="GDM74" s="73"/>
      <c r="GDN74" s="73"/>
      <c r="GDO74" s="73"/>
      <c r="GDP74" s="73"/>
      <c r="GDQ74" s="73"/>
      <c r="GDR74" s="73"/>
      <c r="GDS74" s="73"/>
      <c r="GDT74" s="73"/>
      <c r="GDU74" s="73"/>
      <c r="GDV74" s="73"/>
      <c r="GDW74" s="73"/>
      <c r="GDX74" s="73"/>
      <c r="GDY74" s="73"/>
      <c r="GDZ74" s="73"/>
      <c r="GEA74" s="73"/>
      <c r="GEB74" s="73"/>
      <c r="GEC74" s="73"/>
      <c r="GED74" s="73"/>
      <c r="GEE74" s="73"/>
      <c r="GEF74" s="73"/>
      <c r="GEG74" s="73"/>
      <c r="GEH74" s="73"/>
      <c r="GEI74" s="73"/>
      <c r="GEJ74" s="73"/>
      <c r="GEK74" s="73"/>
      <c r="GEL74" s="73"/>
      <c r="GEM74" s="73"/>
      <c r="GEN74" s="73"/>
      <c r="GEO74" s="73"/>
      <c r="GEP74" s="73"/>
      <c r="GEQ74" s="73"/>
      <c r="GER74" s="73"/>
      <c r="GES74" s="73"/>
      <c r="GET74" s="73"/>
      <c r="GEU74" s="73"/>
      <c r="GEV74" s="73"/>
      <c r="GEW74" s="73"/>
      <c r="GEX74" s="73"/>
      <c r="GEY74" s="73"/>
      <c r="GEZ74" s="73"/>
      <c r="GFA74" s="73"/>
      <c r="GFB74" s="73"/>
      <c r="GFC74" s="73"/>
      <c r="GFD74" s="73"/>
      <c r="GFE74" s="73"/>
      <c r="GFF74" s="73"/>
      <c r="GFG74" s="73"/>
      <c r="GFH74" s="73"/>
      <c r="GFI74" s="73"/>
      <c r="GFJ74" s="73"/>
      <c r="GFK74" s="73"/>
      <c r="GFL74" s="73"/>
      <c r="GFM74" s="73"/>
      <c r="GFN74" s="73"/>
      <c r="GFO74" s="73"/>
      <c r="GFP74" s="73"/>
      <c r="GFQ74" s="73"/>
      <c r="GFR74" s="73"/>
      <c r="GFS74" s="73"/>
      <c r="GFT74" s="73"/>
      <c r="GFU74" s="73"/>
      <c r="GFV74" s="73"/>
      <c r="GFW74" s="73"/>
      <c r="GFX74" s="73"/>
      <c r="GFY74" s="73"/>
      <c r="GFZ74" s="73"/>
      <c r="GGA74" s="73"/>
      <c r="GGB74" s="73"/>
      <c r="GGC74" s="73"/>
      <c r="GGD74" s="73"/>
      <c r="GGE74" s="73"/>
      <c r="GGF74" s="73"/>
      <c r="GGG74" s="73"/>
      <c r="GGH74" s="73"/>
      <c r="GGI74" s="73"/>
      <c r="GGJ74" s="73"/>
      <c r="GGK74" s="73"/>
      <c r="GGL74" s="73"/>
      <c r="GGM74" s="73"/>
      <c r="GGN74" s="73"/>
      <c r="GGO74" s="73"/>
      <c r="GGP74" s="73"/>
      <c r="GGQ74" s="73"/>
      <c r="GGR74" s="73"/>
      <c r="GGS74" s="73"/>
      <c r="GGT74" s="73"/>
      <c r="GGU74" s="73"/>
      <c r="GGV74" s="73"/>
      <c r="GGW74" s="73"/>
      <c r="GGX74" s="73"/>
      <c r="GGY74" s="73"/>
      <c r="GGZ74" s="73"/>
      <c r="GHA74" s="73"/>
      <c r="GHB74" s="73"/>
      <c r="GHC74" s="73"/>
      <c r="GHD74" s="73"/>
      <c r="GHE74" s="73"/>
      <c r="GHF74" s="73"/>
      <c r="GHG74" s="73"/>
      <c r="GHH74" s="73"/>
      <c r="GHI74" s="73"/>
      <c r="GHJ74" s="73"/>
      <c r="GHK74" s="73"/>
      <c r="GHL74" s="73"/>
      <c r="GHM74" s="73"/>
      <c r="GHN74" s="73"/>
      <c r="GHO74" s="73"/>
      <c r="GHP74" s="73"/>
      <c r="GHQ74" s="73"/>
      <c r="GHR74" s="73"/>
      <c r="GHS74" s="73"/>
      <c r="GHT74" s="73"/>
      <c r="GHU74" s="73"/>
      <c r="GHV74" s="73"/>
      <c r="GHW74" s="73"/>
      <c r="GHX74" s="73"/>
      <c r="GHY74" s="73"/>
      <c r="GHZ74" s="73"/>
      <c r="GIA74" s="73"/>
      <c r="GIB74" s="73"/>
      <c r="GIC74" s="73"/>
      <c r="GID74" s="73"/>
      <c r="GIE74" s="73"/>
      <c r="GIF74" s="73"/>
      <c r="GIG74" s="73"/>
      <c r="GIH74" s="73"/>
      <c r="GII74" s="73"/>
      <c r="GIJ74" s="73"/>
      <c r="GIK74" s="73"/>
      <c r="GIL74" s="73"/>
      <c r="GIM74" s="73"/>
      <c r="GIN74" s="73"/>
      <c r="GIO74" s="73"/>
      <c r="GIP74" s="73"/>
      <c r="GIQ74" s="73"/>
      <c r="GIR74" s="73"/>
      <c r="GIS74" s="73"/>
      <c r="GIT74" s="73"/>
      <c r="GIU74" s="73"/>
      <c r="GIV74" s="73"/>
      <c r="GIW74" s="73"/>
      <c r="GIX74" s="73"/>
      <c r="GIY74" s="73"/>
      <c r="GIZ74" s="73"/>
      <c r="GJA74" s="73"/>
      <c r="GJB74" s="73"/>
      <c r="GJC74" s="73"/>
      <c r="GJD74" s="73"/>
      <c r="GJE74" s="73"/>
      <c r="GJF74" s="73"/>
      <c r="GJG74" s="73"/>
      <c r="GJH74" s="73"/>
      <c r="GJI74" s="73"/>
      <c r="GJJ74" s="73"/>
      <c r="GJK74" s="73"/>
      <c r="GJL74" s="73"/>
      <c r="GJM74" s="73"/>
      <c r="GJN74" s="73"/>
      <c r="GJO74" s="73"/>
      <c r="GJP74" s="73"/>
      <c r="GJQ74" s="73"/>
      <c r="GJR74" s="73"/>
      <c r="GJS74" s="73"/>
      <c r="GJT74" s="73"/>
      <c r="GJU74" s="73"/>
      <c r="GJV74" s="73"/>
      <c r="GJW74" s="73"/>
      <c r="GJX74" s="73"/>
      <c r="GJY74" s="73"/>
      <c r="GJZ74" s="73"/>
      <c r="GKA74" s="73"/>
      <c r="GKB74" s="73"/>
      <c r="GKC74" s="73"/>
      <c r="GKD74" s="73"/>
      <c r="GKE74" s="73"/>
      <c r="GKF74" s="73"/>
      <c r="GKG74" s="73"/>
      <c r="GKH74" s="73"/>
      <c r="GKI74" s="73"/>
      <c r="GKJ74" s="73"/>
      <c r="GKK74" s="73"/>
      <c r="GKL74" s="73"/>
      <c r="GKM74" s="73"/>
      <c r="GKN74" s="73"/>
      <c r="GKO74" s="73"/>
      <c r="GKP74" s="73"/>
      <c r="GKQ74" s="73"/>
      <c r="GKR74" s="73"/>
      <c r="GKS74" s="73"/>
      <c r="GKT74" s="73"/>
      <c r="GKU74" s="73"/>
      <c r="GKV74" s="73"/>
      <c r="GKW74" s="73"/>
      <c r="GKX74" s="73"/>
      <c r="GKY74" s="73"/>
      <c r="GKZ74" s="73"/>
      <c r="GLA74" s="73"/>
      <c r="GLB74" s="73"/>
      <c r="GLC74" s="73"/>
      <c r="GLD74" s="73"/>
      <c r="GLE74" s="73"/>
      <c r="GLF74" s="73"/>
      <c r="GLG74" s="73"/>
      <c r="GLH74" s="73"/>
      <c r="GLI74" s="73"/>
      <c r="GLJ74" s="73"/>
      <c r="GLK74" s="73"/>
      <c r="GLL74" s="73"/>
      <c r="GLM74" s="73"/>
      <c r="GLN74" s="73"/>
      <c r="GLO74" s="73"/>
      <c r="GLP74" s="73"/>
      <c r="GLQ74" s="73"/>
      <c r="GLR74" s="73"/>
      <c r="GLS74" s="73"/>
      <c r="GLT74" s="73"/>
      <c r="GLU74" s="73"/>
      <c r="GLV74" s="73"/>
      <c r="GLW74" s="73"/>
      <c r="GLX74" s="73"/>
      <c r="GLY74" s="73"/>
      <c r="GLZ74" s="73"/>
      <c r="GMA74" s="73"/>
      <c r="GMB74" s="73"/>
      <c r="GMC74" s="73"/>
      <c r="GMD74" s="73"/>
      <c r="GME74" s="73"/>
      <c r="GMF74" s="73"/>
      <c r="GMG74" s="73"/>
      <c r="GMH74" s="73"/>
      <c r="GMI74" s="73"/>
      <c r="GMJ74" s="73"/>
      <c r="GMK74" s="73"/>
      <c r="GML74" s="73"/>
      <c r="GMM74" s="73"/>
      <c r="GMN74" s="73"/>
      <c r="GMO74" s="73"/>
      <c r="GMP74" s="73"/>
      <c r="GMQ74" s="73"/>
      <c r="GMR74" s="73"/>
      <c r="GMS74" s="73"/>
      <c r="GMT74" s="73"/>
      <c r="GMU74" s="73"/>
      <c r="GMV74" s="73"/>
      <c r="GMW74" s="73"/>
      <c r="GMX74" s="73"/>
      <c r="GMY74" s="73"/>
      <c r="GMZ74" s="73"/>
      <c r="GNA74" s="73"/>
      <c r="GNB74" s="73"/>
      <c r="GNC74" s="73"/>
      <c r="GND74" s="73"/>
      <c r="GNE74" s="73"/>
      <c r="GNF74" s="73"/>
      <c r="GNG74" s="73"/>
      <c r="GNH74" s="73"/>
      <c r="GNI74" s="73"/>
      <c r="GNJ74" s="73"/>
      <c r="GNK74" s="73"/>
      <c r="GNL74" s="73"/>
      <c r="GNM74" s="73"/>
      <c r="GNN74" s="73"/>
      <c r="GNO74" s="73"/>
      <c r="GNP74" s="73"/>
      <c r="GNQ74" s="73"/>
      <c r="GNR74" s="73"/>
      <c r="GNS74" s="73"/>
      <c r="GNT74" s="73"/>
      <c r="GNU74" s="73"/>
      <c r="GNV74" s="73"/>
      <c r="GNW74" s="73"/>
      <c r="GNX74" s="73"/>
      <c r="GNY74" s="73"/>
      <c r="GNZ74" s="73"/>
      <c r="GOA74" s="73"/>
      <c r="GOB74" s="73"/>
      <c r="GOC74" s="73"/>
      <c r="GOD74" s="73"/>
      <c r="GOE74" s="73"/>
      <c r="GOF74" s="73"/>
      <c r="GOG74" s="73"/>
      <c r="GOH74" s="73"/>
      <c r="GOI74" s="73"/>
      <c r="GOJ74" s="73"/>
      <c r="GOK74" s="73"/>
      <c r="GOL74" s="73"/>
      <c r="GOM74" s="73"/>
      <c r="GON74" s="73"/>
      <c r="GOO74" s="73"/>
      <c r="GOP74" s="73"/>
      <c r="GOQ74" s="73"/>
      <c r="GOR74" s="73"/>
      <c r="GOS74" s="73"/>
      <c r="GOT74" s="73"/>
      <c r="GOU74" s="73"/>
      <c r="GOV74" s="73"/>
      <c r="GOW74" s="73"/>
      <c r="GOX74" s="73"/>
      <c r="GOY74" s="73"/>
      <c r="GOZ74" s="73"/>
      <c r="GPA74" s="73"/>
      <c r="GPB74" s="73"/>
      <c r="GPC74" s="73"/>
      <c r="GPD74" s="73"/>
      <c r="GPE74" s="73"/>
      <c r="GPF74" s="73"/>
      <c r="GPG74" s="73"/>
      <c r="GPH74" s="73"/>
      <c r="GPI74" s="73"/>
      <c r="GPJ74" s="73"/>
      <c r="GPK74" s="73"/>
      <c r="GPL74" s="73"/>
      <c r="GPM74" s="73"/>
      <c r="GPN74" s="73"/>
      <c r="GPO74" s="73"/>
      <c r="GPP74" s="73"/>
      <c r="GPQ74" s="73"/>
      <c r="GPR74" s="73"/>
      <c r="GPS74" s="73"/>
      <c r="GPT74" s="73"/>
      <c r="GPU74" s="73"/>
      <c r="GPV74" s="73"/>
      <c r="GPW74" s="73"/>
      <c r="GPX74" s="73"/>
      <c r="GPY74" s="73"/>
      <c r="GPZ74" s="73"/>
      <c r="GQA74" s="73"/>
      <c r="GQB74" s="73"/>
      <c r="GQC74" s="73"/>
      <c r="GQD74" s="73"/>
      <c r="GQE74" s="73"/>
      <c r="GQF74" s="73"/>
      <c r="GQG74" s="73"/>
      <c r="GQH74" s="73"/>
      <c r="GQI74" s="73"/>
      <c r="GQJ74" s="73"/>
      <c r="GQK74" s="73"/>
      <c r="GQL74" s="73"/>
      <c r="GQM74" s="73"/>
      <c r="GQN74" s="73"/>
      <c r="GQO74" s="73"/>
      <c r="GQP74" s="73"/>
      <c r="GQQ74" s="73"/>
      <c r="GQR74" s="73"/>
      <c r="GQS74" s="73"/>
      <c r="GQT74" s="73"/>
      <c r="GQU74" s="73"/>
      <c r="GQV74" s="73"/>
      <c r="GQW74" s="73"/>
      <c r="GQX74" s="73"/>
      <c r="GQY74" s="73"/>
      <c r="GQZ74" s="73"/>
      <c r="GRA74" s="73"/>
      <c r="GRB74" s="73"/>
      <c r="GRC74" s="73"/>
      <c r="GRD74" s="73"/>
      <c r="GRE74" s="73"/>
      <c r="GRF74" s="73"/>
      <c r="GRG74" s="73"/>
      <c r="GRH74" s="73"/>
      <c r="GRI74" s="73"/>
      <c r="GRJ74" s="73"/>
      <c r="GRK74" s="73"/>
      <c r="GRL74" s="73"/>
      <c r="GRM74" s="73"/>
      <c r="GRN74" s="73"/>
      <c r="GRO74" s="73"/>
      <c r="GRP74" s="73"/>
      <c r="GRQ74" s="73"/>
      <c r="GRR74" s="73"/>
      <c r="GRS74" s="73"/>
      <c r="GRT74" s="73"/>
      <c r="GRU74" s="73"/>
      <c r="GRV74" s="73"/>
      <c r="GRW74" s="73"/>
      <c r="GRX74" s="73"/>
      <c r="GRY74" s="73"/>
      <c r="GRZ74" s="73"/>
      <c r="GSA74" s="73"/>
      <c r="GSB74" s="73"/>
      <c r="GSC74" s="73"/>
      <c r="GSD74" s="73"/>
      <c r="GSE74" s="73"/>
      <c r="GSF74" s="73"/>
      <c r="GSG74" s="73"/>
      <c r="GSH74" s="73"/>
      <c r="GSI74" s="73"/>
      <c r="GSJ74" s="73"/>
      <c r="GSK74" s="73"/>
      <c r="GSL74" s="73"/>
      <c r="GSM74" s="73"/>
      <c r="GSN74" s="73"/>
      <c r="GSO74" s="73"/>
      <c r="GSP74" s="73"/>
      <c r="GSQ74" s="73"/>
      <c r="GSR74" s="73"/>
      <c r="GSS74" s="73"/>
      <c r="GST74" s="73"/>
      <c r="GSU74" s="73"/>
      <c r="GSV74" s="73"/>
      <c r="GSW74" s="73"/>
      <c r="GSX74" s="73"/>
      <c r="GSY74" s="73"/>
      <c r="GSZ74" s="73"/>
      <c r="GTA74" s="73"/>
      <c r="GTB74" s="73"/>
      <c r="GTC74" s="73"/>
      <c r="GTD74" s="73"/>
      <c r="GTE74" s="73"/>
      <c r="GTF74" s="73"/>
      <c r="GTG74" s="73"/>
      <c r="GTH74" s="73"/>
      <c r="GTI74" s="73"/>
      <c r="GTJ74" s="73"/>
      <c r="GTK74" s="73"/>
      <c r="GTL74" s="73"/>
      <c r="GTM74" s="73"/>
      <c r="GTN74" s="73"/>
      <c r="GTO74" s="73"/>
      <c r="GTP74" s="73"/>
      <c r="GTQ74" s="73"/>
      <c r="GTR74" s="73"/>
      <c r="GTS74" s="73"/>
      <c r="GTT74" s="73"/>
      <c r="GTU74" s="73"/>
      <c r="GTV74" s="73"/>
      <c r="GTW74" s="73"/>
      <c r="GTX74" s="73"/>
      <c r="GTY74" s="73"/>
      <c r="GTZ74" s="73"/>
      <c r="GUA74" s="73"/>
      <c r="GUB74" s="73"/>
      <c r="GUC74" s="73"/>
      <c r="GUD74" s="73"/>
      <c r="GUE74" s="73"/>
      <c r="GUF74" s="73"/>
      <c r="GUG74" s="73"/>
      <c r="GUH74" s="73"/>
      <c r="GUI74" s="73"/>
      <c r="GUJ74" s="73"/>
      <c r="GUK74" s="73"/>
      <c r="GUL74" s="73"/>
      <c r="GUM74" s="73"/>
      <c r="GUN74" s="73"/>
      <c r="GUO74" s="73"/>
      <c r="GUP74" s="73"/>
      <c r="GUQ74" s="73"/>
      <c r="GUR74" s="73"/>
      <c r="GUS74" s="73"/>
      <c r="GUT74" s="73"/>
      <c r="GUU74" s="73"/>
      <c r="GUV74" s="73"/>
      <c r="GUW74" s="73"/>
      <c r="GUX74" s="73"/>
      <c r="GUY74" s="73"/>
      <c r="GUZ74" s="73"/>
      <c r="GVA74" s="73"/>
      <c r="GVB74" s="73"/>
      <c r="GVC74" s="73"/>
      <c r="GVD74" s="73"/>
      <c r="GVE74" s="73"/>
      <c r="GVF74" s="73"/>
      <c r="GVG74" s="73"/>
      <c r="GVH74" s="73"/>
      <c r="GVI74" s="73"/>
      <c r="GVJ74" s="73"/>
      <c r="GVK74" s="73"/>
      <c r="GVL74" s="73"/>
      <c r="GVM74" s="73"/>
      <c r="GVN74" s="73"/>
      <c r="GVO74" s="73"/>
      <c r="GVP74" s="73"/>
      <c r="GVQ74" s="73"/>
      <c r="GVR74" s="73"/>
      <c r="GVS74" s="73"/>
      <c r="GVT74" s="73"/>
      <c r="GVU74" s="73"/>
      <c r="GVV74" s="73"/>
      <c r="GVW74" s="73"/>
      <c r="GVX74" s="73"/>
      <c r="GVY74" s="73"/>
      <c r="GVZ74" s="73"/>
      <c r="GWA74" s="73"/>
      <c r="GWB74" s="73"/>
      <c r="GWC74" s="73"/>
      <c r="GWD74" s="73"/>
      <c r="GWE74" s="73"/>
      <c r="GWF74" s="73"/>
      <c r="GWG74" s="73"/>
      <c r="GWH74" s="73"/>
      <c r="GWI74" s="73"/>
      <c r="GWJ74" s="73"/>
      <c r="GWK74" s="73"/>
      <c r="GWL74" s="73"/>
      <c r="GWM74" s="73"/>
      <c r="GWN74" s="73"/>
      <c r="GWO74" s="73"/>
      <c r="GWP74" s="73"/>
      <c r="GWQ74" s="73"/>
      <c r="GWR74" s="73"/>
      <c r="GWS74" s="73"/>
      <c r="GWT74" s="73"/>
      <c r="GWU74" s="73"/>
      <c r="GWV74" s="73"/>
      <c r="GWW74" s="73"/>
      <c r="GWX74" s="73"/>
      <c r="GWY74" s="73"/>
      <c r="GWZ74" s="73"/>
      <c r="GXA74" s="73"/>
      <c r="GXB74" s="73"/>
      <c r="GXC74" s="73"/>
      <c r="GXD74" s="73"/>
      <c r="GXE74" s="73"/>
      <c r="GXF74" s="73"/>
      <c r="GXG74" s="73"/>
      <c r="GXH74" s="73"/>
      <c r="GXI74" s="73"/>
      <c r="GXJ74" s="73"/>
      <c r="GXK74" s="73"/>
      <c r="GXL74" s="73"/>
      <c r="GXM74" s="73"/>
      <c r="GXN74" s="73"/>
      <c r="GXO74" s="73"/>
      <c r="GXP74" s="73"/>
      <c r="GXQ74" s="73"/>
      <c r="GXR74" s="73"/>
      <c r="GXS74" s="73"/>
      <c r="GXT74" s="73"/>
      <c r="GXU74" s="73"/>
      <c r="GXV74" s="73"/>
      <c r="GXW74" s="73"/>
      <c r="GXX74" s="73"/>
      <c r="GXY74" s="73"/>
      <c r="GXZ74" s="73"/>
      <c r="GYA74" s="73"/>
      <c r="GYB74" s="73"/>
      <c r="GYC74" s="73"/>
      <c r="GYD74" s="73"/>
      <c r="GYE74" s="73"/>
      <c r="GYF74" s="73"/>
      <c r="GYG74" s="73"/>
      <c r="GYH74" s="73"/>
      <c r="GYI74" s="73"/>
      <c r="GYJ74" s="73"/>
      <c r="GYK74" s="73"/>
      <c r="GYL74" s="73"/>
      <c r="GYM74" s="73"/>
      <c r="GYN74" s="73"/>
      <c r="GYO74" s="73"/>
      <c r="GYP74" s="73"/>
      <c r="GYQ74" s="73"/>
      <c r="GYR74" s="73"/>
      <c r="GYS74" s="73"/>
      <c r="GYT74" s="73"/>
      <c r="GYU74" s="73"/>
      <c r="GYV74" s="73"/>
      <c r="GYW74" s="73"/>
      <c r="GYX74" s="73"/>
      <c r="GYY74" s="73"/>
      <c r="GYZ74" s="73"/>
      <c r="GZA74" s="73"/>
      <c r="GZB74" s="73"/>
      <c r="GZC74" s="73"/>
      <c r="GZD74" s="73"/>
      <c r="GZE74" s="73"/>
      <c r="GZF74" s="73"/>
      <c r="GZG74" s="73"/>
      <c r="GZH74" s="73"/>
      <c r="GZI74" s="73"/>
      <c r="GZJ74" s="73"/>
      <c r="GZK74" s="73"/>
      <c r="GZL74" s="73"/>
      <c r="GZM74" s="73"/>
      <c r="GZN74" s="73"/>
      <c r="GZO74" s="73"/>
      <c r="GZP74" s="73"/>
      <c r="GZQ74" s="73"/>
      <c r="GZR74" s="73"/>
      <c r="GZS74" s="73"/>
      <c r="GZT74" s="73"/>
      <c r="GZU74" s="73"/>
      <c r="GZV74" s="73"/>
      <c r="GZW74" s="73"/>
      <c r="GZX74" s="73"/>
      <c r="GZY74" s="73"/>
      <c r="GZZ74" s="73"/>
      <c r="HAA74" s="73"/>
      <c r="HAB74" s="73"/>
      <c r="HAC74" s="73"/>
      <c r="HAD74" s="73"/>
      <c r="HAE74" s="73"/>
      <c r="HAF74" s="73"/>
      <c r="HAG74" s="73"/>
      <c r="HAH74" s="73"/>
      <c r="HAI74" s="73"/>
      <c r="HAJ74" s="73"/>
      <c r="HAK74" s="73"/>
      <c r="HAL74" s="73"/>
      <c r="HAM74" s="73"/>
      <c r="HAN74" s="73"/>
      <c r="HAO74" s="73"/>
      <c r="HAP74" s="73"/>
      <c r="HAQ74" s="73"/>
      <c r="HAR74" s="73"/>
      <c r="HAS74" s="73"/>
      <c r="HAT74" s="73"/>
      <c r="HAU74" s="73"/>
      <c r="HAV74" s="73"/>
      <c r="HAW74" s="73"/>
      <c r="HAX74" s="73"/>
      <c r="HAY74" s="73"/>
      <c r="HAZ74" s="73"/>
      <c r="HBA74" s="73"/>
      <c r="HBB74" s="73"/>
      <c r="HBC74" s="73"/>
      <c r="HBD74" s="73"/>
      <c r="HBE74" s="73"/>
      <c r="HBF74" s="73"/>
      <c r="HBG74" s="73"/>
      <c r="HBH74" s="73"/>
      <c r="HBI74" s="73"/>
      <c r="HBJ74" s="73"/>
      <c r="HBK74" s="73"/>
      <c r="HBL74" s="73"/>
      <c r="HBM74" s="73"/>
      <c r="HBN74" s="73"/>
      <c r="HBO74" s="73"/>
      <c r="HBP74" s="73"/>
      <c r="HBQ74" s="73"/>
      <c r="HBR74" s="73"/>
      <c r="HBS74" s="73"/>
      <c r="HBT74" s="73"/>
      <c r="HBU74" s="73"/>
      <c r="HBV74" s="73"/>
      <c r="HBW74" s="73"/>
      <c r="HBX74" s="73"/>
      <c r="HBY74" s="73"/>
      <c r="HBZ74" s="73"/>
      <c r="HCA74" s="73"/>
      <c r="HCB74" s="73"/>
      <c r="HCC74" s="73"/>
      <c r="HCD74" s="73"/>
      <c r="HCE74" s="73"/>
      <c r="HCF74" s="73"/>
      <c r="HCG74" s="73"/>
      <c r="HCH74" s="73"/>
      <c r="HCI74" s="73"/>
      <c r="HCJ74" s="73"/>
      <c r="HCK74" s="73"/>
      <c r="HCL74" s="73"/>
      <c r="HCM74" s="73"/>
      <c r="HCN74" s="73"/>
      <c r="HCO74" s="73"/>
      <c r="HCP74" s="73"/>
      <c r="HCQ74" s="73"/>
      <c r="HCR74" s="73"/>
      <c r="HCS74" s="73"/>
      <c r="HCT74" s="73"/>
      <c r="HCU74" s="73"/>
      <c r="HCV74" s="73"/>
      <c r="HCW74" s="73"/>
      <c r="HCX74" s="73"/>
      <c r="HCY74" s="73"/>
      <c r="HCZ74" s="73"/>
      <c r="HDA74" s="73"/>
      <c r="HDB74" s="73"/>
      <c r="HDC74" s="73"/>
      <c r="HDD74" s="73"/>
      <c r="HDE74" s="73"/>
      <c r="HDF74" s="73"/>
      <c r="HDG74" s="73"/>
      <c r="HDH74" s="73"/>
      <c r="HDI74" s="73"/>
      <c r="HDJ74" s="73"/>
      <c r="HDK74" s="73"/>
      <c r="HDL74" s="73"/>
      <c r="HDM74" s="73"/>
      <c r="HDN74" s="73"/>
      <c r="HDO74" s="73"/>
      <c r="HDP74" s="73"/>
      <c r="HDQ74" s="73"/>
      <c r="HDR74" s="73"/>
      <c r="HDS74" s="73"/>
      <c r="HDT74" s="73"/>
      <c r="HDU74" s="73"/>
      <c r="HDV74" s="73"/>
      <c r="HDW74" s="73"/>
      <c r="HDX74" s="73"/>
      <c r="HDY74" s="73"/>
      <c r="HDZ74" s="73"/>
      <c r="HEA74" s="73"/>
      <c r="HEB74" s="73"/>
      <c r="HEC74" s="73"/>
      <c r="HED74" s="73"/>
      <c r="HEE74" s="73"/>
      <c r="HEF74" s="73"/>
      <c r="HEG74" s="73"/>
      <c r="HEH74" s="73"/>
      <c r="HEI74" s="73"/>
      <c r="HEJ74" s="73"/>
      <c r="HEK74" s="73"/>
      <c r="HEL74" s="73"/>
      <c r="HEM74" s="73"/>
      <c r="HEN74" s="73"/>
      <c r="HEO74" s="73"/>
      <c r="HEP74" s="73"/>
      <c r="HEQ74" s="73"/>
      <c r="HER74" s="73"/>
      <c r="HES74" s="73"/>
      <c r="HET74" s="73"/>
      <c r="HEU74" s="73"/>
      <c r="HEV74" s="73"/>
      <c r="HEW74" s="73"/>
      <c r="HEX74" s="73"/>
      <c r="HEY74" s="73"/>
      <c r="HEZ74" s="73"/>
      <c r="HFA74" s="73"/>
      <c r="HFB74" s="73"/>
      <c r="HFC74" s="73"/>
      <c r="HFD74" s="73"/>
      <c r="HFE74" s="73"/>
      <c r="HFF74" s="73"/>
      <c r="HFG74" s="73"/>
      <c r="HFH74" s="73"/>
      <c r="HFI74" s="73"/>
      <c r="HFJ74" s="73"/>
      <c r="HFK74" s="73"/>
      <c r="HFL74" s="73"/>
      <c r="HFM74" s="73"/>
      <c r="HFN74" s="73"/>
      <c r="HFO74" s="73"/>
      <c r="HFP74" s="73"/>
      <c r="HFQ74" s="73"/>
      <c r="HFR74" s="73"/>
      <c r="HFS74" s="73"/>
      <c r="HFT74" s="73"/>
      <c r="HFU74" s="73"/>
      <c r="HFV74" s="73"/>
      <c r="HFW74" s="73"/>
      <c r="HFX74" s="73"/>
      <c r="HFY74" s="73"/>
      <c r="HFZ74" s="73"/>
      <c r="HGA74" s="73"/>
      <c r="HGB74" s="73"/>
      <c r="HGC74" s="73"/>
      <c r="HGD74" s="73"/>
      <c r="HGE74" s="73"/>
      <c r="HGF74" s="73"/>
      <c r="HGG74" s="73"/>
      <c r="HGH74" s="73"/>
      <c r="HGI74" s="73"/>
      <c r="HGJ74" s="73"/>
      <c r="HGK74" s="73"/>
      <c r="HGL74" s="73"/>
      <c r="HGM74" s="73"/>
      <c r="HGN74" s="73"/>
      <c r="HGO74" s="73"/>
      <c r="HGP74" s="73"/>
      <c r="HGQ74" s="73"/>
      <c r="HGR74" s="73"/>
      <c r="HGS74" s="73"/>
      <c r="HGT74" s="73"/>
      <c r="HGU74" s="73"/>
      <c r="HGV74" s="73"/>
      <c r="HGW74" s="73"/>
      <c r="HGX74" s="73"/>
      <c r="HGY74" s="73"/>
      <c r="HGZ74" s="73"/>
      <c r="HHA74" s="73"/>
      <c r="HHB74" s="73"/>
      <c r="HHC74" s="73"/>
      <c r="HHD74" s="73"/>
      <c r="HHE74" s="73"/>
      <c r="HHF74" s="73"/>
      <c r="HHG74" s="73"/>
      <c r="HHH74" s="73"/>
      <c r="HHI74" s="73"/>
      <c r="HHJ74" s="73"/>
      <c r="HHK74" s="73"/>
      <c r="HHL74" s="73"/>
      <c r="HHM74" s="73"/>
      <c r="HHN74" s="73"/>
      <c r="HHO74" s="73"/>
      <c r="HHP74" s="73"/>
      <c r="HHQ74" s="73"/>
      <c r="HHR74" s="73"/>
      <c r="HHS74" s="73"/>
      <c r="HHT74" s="73"/>
      <c r="HHU74" s="73"/>
      <c r="HHV74" s="73"/>
      <c r="HHW74" s="73"/>
      <c r="HHX74" s="73"/>
      <c r="HHY74" s="73"/>
      <c r="HHZ74" s="73"/>
      <c r="HIA74" s="73"/>
      <c r="HIB74" s="73"/>
      <c r="HIC74" s="73"/>
      <c r="HID74" s="73"/>
      <c r="HIE74" s="73"/>
      <c r="HIF74" s="73"/>
      <c r="HIG74" s="73"/>
      <c r="HIH74" s="73"/>
      <c r="HII74" s="73"/>
      <c r="HIJ74" s="73"/>
      <c r="HIK74" s="73"/>
      <c r="HIL74" s="73"/>
      <c r="HIM74" s="73"/>
      <c r="HIN74" s="73"/>
      <c r="HIO74" s="73"/>
      <c r="HIP74" s="73"/>
      <c r="HIQ74" s="73"/>
      <c r="HIR74" s="73"/>
      <c r="HIS74" s="73"/>
      <c r="HIT74" s="73"/>
      <c r="HIU74" s="73"/>
      <c r="HIV74" s="73"/>
      <c r="HIW74" s="73"/>
      <c r="HIX74" s="73"/>
      <c r="HIY74" s="73"/>
      <c r="HIZ74" s="73"/>
      <c r="HJA74" s="73"/>
      <c r="HJB74" s="73"/>
      <c r="HJC74" s="73"/>
      <c r="HJD74" s="73"/>
      <c r="HJE74" s="73"/>
      <c r="HJF74" s="73"/>
      <c r="HJG74" s="73"/>
      <c r="HJH74" s="73"/>
      <c r="HJI74" s="73"/>
      <c r="HJJ74" s="73"/>
      <c r="HJK74" s="73"/>
      <c r="HJL74" s="73"/>
      <c r="HJM74" s="73"/>
      <c r="HJN74" s="73"/>
      <c r="HJO74" s="73"/>
      <c r="HJP74" s="73"/>
      <c r="HJQ74" s="73"/>
      <c r="HJR74" s="73"/>
      <c r="HJS74" s="73"/>
      <c r="HJT74" s="73"/>
      <c r="HJU74" s="73"/>
      <c r="HJV74" s="73"/>
      <c r="HJW74" s="73"/>
      <c r="HJX74" s="73"/>
      <c r="HJY74" s="73"/>
      <c r="HJZ74" s="73"/>
      <c r="HKA74" s="73"/>
      <c r="HKB74" s="73"/>
      <c r="HKC74" s="73"/>
      <c r="HKD74" s="73"/>
      <c r="HKE74" s="73"/>
      <c r="HKF74" s="73"/>
      <c r="HKG74" s="73"/>
      <c r="HKH74" s="73"/>
      <c r="HKI74" s="73"/>
      <c r="HKJ74" s="73"/>
      <c r="HKK74" s="73"/>
      <c r="HKL74" s="73"/>
      <c r="HKM74" s="73"/>
      <c r="HKN74" s="73"/>
      <c r="HKO74" s="73"/>
      <c r="HKP74" s="73"/>
      <c r="HKQ74" s="73"/>
      <c r="HKR74" s="73"/>
      <c r="HKS74" s="73"/>
      <c r="HKT74" s="73"/>
      <c r="HKU74" s="73"/>
      <c r="HKV74" s="73"/>
      <c r="HKW74" s="73"/>
      <c r="HKX74" s="73"/>
      <c r="HKY74" s="73"/>
      <c r="HKZ74" s="73"/>
      <c r="HLA74" s="73"/>
      <c r="HLB74" s="73"/>
      <c r="HLC74" s="73"/>
      <c r="HLD74" s="73"/>
      <c r="HLE74" s="73"/>
      <c r="HLF74" s="73"/>
      <c r="HLG74" s="73"/>
      <c r="HLH74" s="73"/>
      <c r="HLI74" s="73"/>
      <c r="HLJ74" s="73"/>
      <c r="HLK74" s="73"/>
      <c r="HLL74" s="73"/>
      <c r="HLM74" s="73"/>
      <c r="HLN74" s="73"/>
      <c r="HLO74" s="73"/>
      <c r="HLP74" s="73"/>
      <c r="HLQ74" s="73"/>
      <c r="HLR74" s="73"/>
      <c r="HLS74" s="73"/>
      <c r="HLT74" s="73"/>
      <c r="HLU74" s="73"/>
      <c r="HLV74" s="73"/>
      <c r="HLW74" s="73"/>
      <c r="HLX74" s="73"/>
      <c r="HLY74" s="73"/>
      <c r="HLZ74" s="73"/>
      <c r="HMA74" s="73"/>
      <c r="HMB74" s="73"/>
      <c r="HMC74" s="73"/>
      <c r="HMD74" s="73"/>
      <c r="HME74" s="73"/>
      <c r="HMF74" s="73"/>
      <c r="HMG74" s="73"/>
      <c r="HMH74" s="73"/>
      <c r="HMI74" s="73"/>
      <c r="HMJ74" s="73"/>
      <c r="HMK74" s="73"/>
      <c r="HML74" s="73"/>
      <c r="HMM74" s="73"/>
      <c r="HMN74" s="73"/>
      <c r="HMO74" s="73"/>
      <c r="HMP74" s="73"/>
      <c r="HMQ74" s="73"/>
      <c r="HMR74" s="73"/>
      <c r="HMS74" s="73"/>
      <c r="HMT74" s="73"/>
      <c r="HMU74" s="73"/>
      <c r="HMV74" s="73"/>
      <c r="HMW74" s="73"/>
      <c r="HMX74" s="73"/>
      <c r="HMY74" s="73"/>
      <c r="HMZ74" s="73"/>
      <c r="HNA74" s="73"/>
      <c r="HNB74" s="73"/>
      <c r="HNC74" s="73"/>
      <c r="HND74" s="73"/>
      <c r="HNE74" s="73"/>
      <c r="HNF74" s="73"/>
      <c r="HNG74" s="73"/>
      <c r="HNH74" s="73"/>
      <c r="HNI74" s="73"/>
      <c r="HNJ74" s="73"/>
      <c r="HNK74" s="73"/>
      <c r="HNL74" s="73"/>
      <c r="HNM74" s="73"/>
      <c r="HNN74" s="73"/>
      <c r="HNO74" s="73"/>
      <c r="HNP74" s="73"/>
      <c r="HNQ74" s="73"/>
      <c r="HNR74" s="73"/>
      <c r="HNS74" s="73"/>
      <c r="HNT74" s="73"/>
      <c r="HNU74" s="73"/>
      <c r="HNV74" s="73"/>
      <c r="HNW74" s="73"/>
      <c r="HNX74" s="73"/>
      <c r="HNY74" s="73"/>
      <c r="HNZ74" s="73"/>
      <c r="HOA74" s="73"/>
      <c r="HOB74" s="73"/>
      <c r="HOC74" s="73"/>
      <c r="HOD74" s="73"/>
      <c r="HOE74" s="73"/>
      <c r="HOF74" s="73"/>
      <c r="HOG74" s="73"/>
      <c r="HOH74" s="73"/>
      <c r="HOI74" s="73"/>
      <c r="HOJ74" s="73"/>
      <c r="HOK74" s="73"/>
      <c r="HOL74" s="73"/>
      <c r="HOM74" s="73"/>
      <c r="HON74" s="73"/>
      <c r="HOO74" s="73"/>
      <c r="HOP74" s="73"/>
      <c r="HOQ74" s="73"/>
      <c r="HOR74" s="73"/>
      <c r="HOS74" s="73"/>
      <c r="HOT74" s="73"/>
      <c r="HOU74" s="73"/>
      <c r="HOV74" s="73"/>
      <c r="HOW74" s="73"/>
      <c r="HOX74" s="73"/>
      <c r="HOY74" s="73"/>
      <c r="HOZ74" s="73"/>
      <c r="HPA74" s="73"/>
      <c r="HPB74" s="73"/>
      <c r="HPC74" s="73"/>
      <c r="HPD74" s="73"/>
      <c r="HPE74" s="73"/>
      <c r="HPF74" s="73"/>
      <c r="HPG74" s="73"/>
      <c r="HPH74" s="73"/>
      <c r="HPI74" s="73"/>
      <c r="HPJ74" s="73"/>
      <c r="HPK74" s="73"/>
      <c r="HPL74" s="73"/>
      <c r="HPM74" s="73"/>
      <c r="HPN74" s="73"/>
      <c r="HPO74" s="73"/>
      <c r="HPP74" s="73"/>
      <c r="HPQ74" s="73"/>
      <c r="HPR74" s="73"/>
      <c r="HPS74" s="73"/>
      <c r="HPT74" s="73"/>
      <c r="HPU74" s="73"/>
      <c r="HPV74" s="73"/>
      <c r="HPW74" s="73"/>
      <c r="HPX74" s="73"/>
      <c r="HPY74" s="73"/>
      <c r="HPZ74" s="73"/>
      <c r="HQA74" s="73"/>
      <c r="HQB74" s="73"/>
      <c r="HQC74" s="73"/>
      <c r="HQD74" s="73"/>
      <c r="HQE74" s="73"/>
      <c r="HQF74" s="73"/>
      <c r="HQG74" s="73"/>
      <c r="HQH74" s="73"/>
      <c r="HQI74" s="73"/>
      <c r="HQJ74" s="73"/>
      <c r="HQK74" s="73"/>
      <c r="HQL74" s="73"/>
      <c r="HQM74" s="73"/>
      <c r="HQN74" s="73"/>
      <c r="HQO74" s="73"/>
      <c r="HQP74" s="73"/>
      <c r="HQQ74" s="73"/>
      <c r="HQR74" s="73"/>
      <c r="HQS74" s="73"/>
      <c r="HQT74" s="73"/>
      <c r="HQU74" s="73"/>
      <c r="HQV74" s="73"/>
      <c r="HQW74" s="73"/>
      <c r="HQX74" s="73"/>
      <c r="HQY74" s="73"/>
      <c r="HQZ74" s="73"/>
      <c r="HRA74" s="73"/>
      <c r="HRB74" s="73"/>
      <c r="HRC74" s="73"/>
      <c r="HRD74" s="73"/>
      <c r="HRE74" s="73"/>
      <c r="HRF74" s="73"/>
      <c r="HRG74" s="73"/>
      <c r="HRH74" s="73"/>
      <c r="HRI74" s="73"/>
      <c r="HRJ74" s="73"/>
      <c r="HRK74" s="73"/>
      <c r="HRL74" s="73"/>
      <c r="HRM74" s="73"/>
      <c r="HRN74" s="73"/>
      <c r="HRO74" s="73"/>
      <c r="HRP74" s="73"/>
      <c r="HRQ74" s="73"/>
      <c r="HRR74" s="73"/>
      <c r="HRS74" s="73"/>
      <c r="HRT74" s="73"/>
      <c r="HRU74" s="73"/>
      <c r="HRV74" s="73"/>
      <c r="HRW74" s="73"/>
      <c r="HRX74" s="73"/>
      <c r="HRY74" s="73"/>
      <c r="HRZ74" s="73"/>
      <c r="HSA74" s="73"/>
      <c r="HSB74" s="73"/>
      <c r="HSC74" s="73"/>
      <c r="HSD74" s="73"/>
      <c r="HSE74" s="73"/>
      <c r="HSF74" s="73"/>
      <c r="HSG74" s="73"/>
      <c r="HSH74" s="73"/>
      <c r="HSI74" s="73"/>
      <c r="HSJ74" s="73"/>
      <c r="HSK74" s="73"/>
      <c r="HSL74" s="73"/>
      <c r="HSM74" s="73"/>
      <c r="HSN74" s="73"/>
      <c r="HSO74" s="73"/>
      <c r="HSP74" s="73"/>
      <c r="HSQ74" s="73"/>
      <c r="HSR74" s="73"/>
      <c r="HSS74" s="73"/>
      <c r="HST74" s="73"/>
      <c r="HSU74" s="73"/>
      <c r="HSV74" s="73"/>
      <c r="HSW74" s="73"/>
      <c r="HSX74" s="73"/>
      <c r="HSY74" s="73"/>
      <c r="HSZ74" s="73"/>
      <c r="HTA74" s="73"/>
      <c r="HTB74" s="73"/>
      <c r="HTC74" s="73"/>
      <c r="HTD74" s="73"/>
      <c r="HTE74" s="73"/>
      <c r="HTF74" s="73"/>
      <c r="HTG74" s="73"/>
      <c r="HTH74" s="73"/>
      <c r="HTI74" s="73"/>
      <c r="HTJ74" s="73"/>
      <c r="HTK74" s="73"/>
      <c r="HTL74" s="73"/>
      <c r="HTM74" s="73"/>
      <c r="HTN74" s="73"/>
      <c r="HTO74" s="73"/>
      <c r="HTP74" s="73"/>
      <c r="HTQ74" s="73"/>
      <c r="HTR74" s="73"/>
      <c r="HTS74" s="73"/>
      <c r="HTT74" s="73"/>
      <c r="HTU74" s="73"/>
      <c r="HTV74" s="73"/>
      <c r="HTW74" s="73"/>
      <c r="HTX74" s="73"/>
      <c r="HTY74" s="73"/>
      <c r="HTZ74" s="73"/>
      <c r="HUA74" s="73"/>
      <c r="HUB74" s="73"/>
      <c r="HUC74" s="73"/>
      <c r="HUD74" s="73"/>
      <c r="HUE74" s="73"/>
      <c r="HUF74" s="73"/>
      <c r="HUG74" s="73"/>
      <c r="HUH74" s="73"/>
      <c r="HUI74" s="73"/>
      <c r="HUJ74" s="73"/>
      <c r="HUK74" s="73"/>
      <c r="HUL74" s="73"/>
      <c r="HUM74" s="73"/>
      <c r="HUN74" s="73"/>
      <c r="HUO74" s="73"/>
      <c r="HUP74" s="73"/>
      <c r="HUQ74" s="73"/>
      <c r="HUR74" s="73"/>
      <c r="HUS74" s="73"/>
      <c r="HUT74" s="73"/>
      <c r="HUU74" s="73"/>
      <c r="HUV74" s="73"/>
      <c r="HUW74" s="73"/>
      <c r="HUX74" s="73"/>
      <c r="HUY74" s="73"/>
      <c r="HUZ74" s="73"/>
      <c r="HVA74" s="73"/>
      <c r="HVB74" s="73"/>
      <c r="HVC74" s="73"/>
      <c r="HVD74" s="73"/>
      <c r="HVE74" s="73"/>
      <c r="HVF74" s="73"/>
      <c r="HVG74" s="73"/>
      <c r="HVH74" s="73"/>
      <c r="HVI74" s="73"/>
      <c r="HVJ74" s="73"/>
      <c r="HVK74" s="73"/>
      <c r="HVL74" s="73"/>
      <c r="HVM74" s="73"/>
      <c r="HVN74" s="73"/>
      <c r="HVO74" s="73"/>
      <c r="HVP74" s="73"/>
      <c r="HVQ74" s="73"/>
      <c r="HVR74" s="73"/>
      <c r="HVS74" s="73"/>
      <c r="HVT74" s="73"/>
      <c r="HVU74" s="73"/>
      <c r="HVV74" s="73"/>
      <c r="HVW74" s="73"/>
      <c r="HVX74" s="73"/>
      <c r="HVY74" s="73"/>
      <c r="HVZ74" s="73"/>
      <c r="HWA74" s="73"/>
      <c r="HWB74" s="73"/>
      <c r="HWC74" s="73"/>
      <c r="HWD74" s="73"/>
      <c r="HWE74" s="73"/>
      <c r="HWF74" s="73"/>
      <c r="HWG74" s="73"/>
      <c r="HWH74" s="73"/>
      <c r="HWI74" s="73"/>
      <c r="HWJ74" s="73"/>
      <c r="HWK74" s="73"/>
      <c r="HWL74" s="73"/>
      <c r="HWM74" s="73"/>
      <c r="HWN74" s="73"/>
      <c r="HWO74" s="73"/>
      <c r="HWP74" s="73"/>
      <c r="HWQ74" s="73"/>
      <c r="HWR74" s="73"/>
      <c r="HWS74" s="73"/>
      <c r="HWT74" s="73"/>
      <c r="HWU74" s="73"/>
      <c r="HWV74" s="73"/>
      <c r="HWW74" s="73"/>
      <c r="HWX74" s="73"/>
      <c r="HWY74" s="73"/>
      <c r="HWZ74" s="73"/>
      <c r="HXA74" s="73"/>
      <c r="HXB74" s="73"/>
      <c r="HXC74" s="73"/>
      <c r="HXD74" s="73"/>
      <c r="HXE74" s="73"/>
      <c r="HXF74" s="73"/>
      <c r="HXG74" s="73"/>
      <c r="HXH74" s="73"/>
      <c r="HXI74" s="73"/>
      <c r="HXJ74" s="73"/>
      <c r="HXK74" s="73"/>
      <c r="HXL74" s="73"/>
      <c r="HXM74" s="73"/>
      <c r="HXN74" s="73"/>
      <c r="HXO74" s="73"/>
      <c r="HXP74" s="73"/>
      <c r="HXQ74" s="73"/>
      <c r="HXR74" s="73"/>
      <c r="HXS74" s="73"/>
      <c r="HXT74" s="73"/>
      <c r="HXU74" s="73"/>
      <c r="HXV74" s="73"/>
      <c r="HXW74" s="73"/>
      <c r="HXX74" s="73"/>
      <c r="HXY74" s="73"/>
      <c r="HXZ74" s="73"/>
      <c r="HYA74" s="73"/>
      <c r="HYB74" s="73"/>
      <c r="HYC74" s="73"/>
      <c r="HYD74" s="73"/>
      <c r="HYE74" s="73"/>
      <c r="HYF74" s="73"/>
      <c r="HYG74" s="73"/>
      <c r="HYH74" s="73"/>
      <c r="HYI74" s="73"/>
      <c r="HYJ74" s="73"/>
      <c r="HYK74" s="73"/>
      <c r="HYL74" s="73"/>
      <c r="HYM74" s="73"/>
      <c r="HYN74" s="73"/>
      <c r="HYO74" s="73"/>
      <c r="HYP74" s="73"/>
      <c r="HYQ74" s="73"/>
      <c r="HYR74" s="73"/>
      <c r="HYS74" s="73"/>
      <c r="HYT74" s="73"/>
      <c r="HYU74" s="73"/>
      <c r="HYV74" s="73"/>
      <c r="HYW74" s="73"/>
      <c r="HYX74" s="73"/>
      <c r="HYY74" s="73"/>
      <c r="HYZ74" s="73"/>
      <c r="HZA74" s="73"/>
      <c r="HZB74" s="73"/>
      <c r="HZC74" s="73"/>
      <c r="HZD74" s="73"/>
      <c r="HZE74" s="73"/>
      <c r="HZF74" s="73"/>
      <c r="HZG74" s="73"/>
      <c r="HZH74" s="73"/>
      <c r="HZI74" s="73"/>
      <c r="HZJ74" s="73"/>
      <c r="HZK74" s="73"/>
      <c r="HZL74" s="73"/>
      <c r="HZM74" s="73"/>
      <c r="HZN74" s="73"/>
      <c r="HZO74" s="73"/>
      <c r="HZP74" s="73"/>
      <c r="HZQ74" s="73"/>
      <c r="HZR74" s="73"/>
      <c r="HZS74" s="73"/>
      <c r="HZT74" s="73"/>
      <c r="HZU74" s="73"/>
      <c r="HZV74" s="73"/>
      <c r="HZW74" s="73"/>
      <c r="HZX74" s="73"/>
      <c r="HZY74" s="73"/>
      <c r="HZZ74" s="73"/>
      <c r="IAA74" s="73"/>
      <c r="IAB74" s="73"/>
      <c r="IAC74" s="73"/>
      <c r="IAD74" s="73"/>
      <c r="IAE74" s="73"/>
      <c r="IAF74" s="73"/>
      <c r="IAG74" s="73"/>
      <c r="IAH74" s="73"/>
      <c r="IAI74" s="73"/>
      <c r="IAJ74" s="73"/>
      <c r="IAK74" s="73"/>
      <c r="IAL74" s="73"/>
      <c r="IAM74" s="73"/>
      <c r="IAN74" s="73"/>
      <c r="IAO74" s="73"/>
      <c r="IAP74" s="73"/>
      <c r="IAQ74" s="73"/>
      <c r="IAR74" s="73"/>
      <c r="IAS74" s="73"/>
      <c r="IAT74" s="73"/>
      <c r="IAU74" s="73"/>
      <c r="IAV74" s="73"/>
      <c r="IAW74" s="73"/>
      <c r="IAX74" s="73"/>
      <c r="IAY74" s="73"/>
      <c r="IAZ74" s="73"/>
      <c r="IBA74" s="73"/>
      <c r="IBB74" s="73"/>
      <c r="IBC74" s="73"/>
      <c r="IBD74" s="73"/>
      <c r="IBE74" s="73"/>
      <c r="IBF74" s="73"/>
      <c r="IBG74" s="73"/>
      <c r="IBH74" s="73"/>
      <c r="IBI74" s="73"/>
      <c r="IBJ74" s="73"/>
      <c r="IBK74" s="73"/>
      <c r="IBL74" s="73"/>
      <c r="IBM74" s="73"/>
      <c r="IBN74" s="73"/>
      <c r="IBO74" s="73"/>
      <c r="IBP74" s="73"/>
      <c r="IBQ74" s="73"/>
      <c r="IBR74" s="73"/>
      <c r="IBS74" s="73"/>
      <c r="IBT74" s="73"/>
      <c r="IBU74" s="73"/>
      <c r="IBV74" s="73"/>
      <c r="IBW74" s="73"/>
      <c r="IBX74" s="73"/>
      <c r="IBY74" s="73"/>
      <c r="IBZ74" s="73"/>
      <c r="ICA74" s="73"/>
      <c r="ICB74" s="73"/>
      <c r="ICC74" s="73"/>
      <c r="ICD74" s="73"/>
      <c r="ICE74" s="73"/>
      <c r="ICF74" s="73"/>
      <c r="ICG74" s="73"/>
      <c r="ICH74" s="73"/>
      <c r="ICI74" s="73"/>
      <c r="ICJ74" s="73"/>
      <c r="ICK74" s="73"/>
      <c r="ICL74" s="73"/>
      <c r="ICM74" s="73"/>
      <c r="ICN74" s="73"/>
      <c r="ICO74" s="73"/>
      <c r="ICP74" s="73"/>
      <c r="ICQ74" s="73"/>
      <c r="ICR74" s="73"/>
      <c r="ICS74" s="73"/>
      <c r="ICT74" s="73"/>
      <c r="ICU74" s="73"/>
      <c r="ICV74" s="73"/>
      <c r="ICW74" s="73"/>
      <c r="ICX74" s="73"/>
      <c r="ICY74" s="73"/>
      <c r="ICZ74" s="73"/>
      <c r="IDA74" s="73"/>
      <c r="IDB74" s="73"/>
      <c r="IDC74" s="73"/>
      <c r="IDD74" s="73"/>
      <c r="IDE74" s="73"/>
      <c r="IDF74" s="73"/>
      <c r="IDG74" s="73"/>
      <c r="IDH74" s="73"/>
      <c r="IDI74" s="73"/>
      <c r="IDJ74" s="73"/>
      <c r="IDK74" s="73"/>
      <c r="IDL74" s="73"/>
      <c r="IDM74" s="73"/>
      <c r="IDN74" s="73"/>
      <c r="IDO74" s="73"/>
      <c r="IDP74" s="73"/>
      <c r="IDQ74" s="73"/>
      <c r="IDR74" s="73"/>
      <c r="IDS74" s="73"/>
      <c r="IDT74" s="73"/>
      <c r="IDU74" s="73"/>
      <c r="IDV74" s="73"/>
      <c r="IDW74" s="73"/>
      <c r="IDX74" s="73"/>
      <c r="IDY74" s="73"/>
      <c r="IDZ74" s="73"/>
      <c r="IEA74" s="73"/>
      <c r="IEB74" s="73"/>
      <c r="IEC74" s="73"/>
      <c r="IED74" s="73"/>
      <c r="IEE74" s="73"/>
      <c r="IEF74" s="73"/>
      <c r="IEG74" s="73"/>
      <c r="IEH74" s="73"/>
      <c r="IEI74" s="73"/>
      <c r="IEJ74" s="73"/>
      <c r="IEK74" s="73"/>
      <c r="IEL74" s="73"/>
      <c r="IEM74" s="73"/>
      <c r="IEN74" s="73"/>
      <c r="IEO74" s="73"/>
      <c r="IEP74" s="73"/>
      <c r="IEQ74" s="73"/>
      <c r="IER74" s="73"/>
      <c r="IES74" s="73"/>
      <c r="IET74" s="73"/>
      <c r="IEU74" s="73"/>
      <c r="IEV74" s="73"/>
      <c r="IEW74" s="73"/>
      <c r="IEX74" s="73"/>
      <c r="IEY74" s="73"/>
      <c r="IEZ74" s="73"/>
      <c r="IFA74" s="73"/>
      <c r="IFB74" s="73"/>
      <c r="IFC74" s="73"/>
      <c r="IFD74" s="73"/>
      <c r="IFE74" s="73"/>
      <c r="IFF74" s="73"/>
      <c r="IFG74" s="73"/>
      <c r="IFH74" s="73"/>
      <c r="IFI74" s="73"/>
      <c r="IFJ74" s="73"/>
      <c r="IFK74" s="73"/>
      <c r="IFL74" s="73"/>
      <c r="IFM74" s="73"/>
      <c r="IFN74" s="73"/>
      <c r="IFO74" s="73"/>
      <c r="IFP74" s="73"/>
      <c r="IFQ74" s="73"/>
      <c r="IFR74" s="73"/>
      <c r="IFS74" s="73"/>
      <c r="IFT74" s="73"/>
      <c r="IFU74" s="73"/>
      <c r="IFV74" s="73"/>
      <c r="IFW74" s="73"/>
      <c r="IFX74" s="73"/>
      <c r="IFY74" s="73"/>
      <c r="IFZ74" s="73"/>
      <c r="IGA74" s="73"/>
      <c r="IGB74" s="73"/>
      <c r="IGC74" s="73"/>
      <c r="IGD74" s="73"/>
      <c r="IGE74" s="73"/>
      <c r="IGF74" s="73"/>
      <c r="IGG74" s="73"/>
      <c r="IGH74" s="73"/>
      <c r="IGI74" s="73"/>
      <c r="IGJ74" s="73"/>
      <c r="IGK74" s="73"/>
      <c r="IGL74" s="73"/>
      <c r="IGM74" s="73"/>
      <c r="IGN74" s="73"/>
      <c r="IGO74" s="73"/>
      <c r="IGP74" s="73"/>
      <c r="IGQ74" s="73"/>
      <c r="IGR74" s="73"/>
      <c r="IGS74" s="73"/>
      <c r="IGT74" s="73"/>
      <c r="IGU74" s="73"/>
      <c r="IGV74" s="73"/>
      <c r="IGW74" s="73"/>
      <c r="IGX74" s="73"/>
      <c r="IGY74" s="73"/>
      <c r="IGZ74" s="73"/>
      <c r="IHA74" s="73"/>
      <c r="IHB74" s="73"/>
      <c r="IHC74" s="73"/>
      <c r="IHD74" s="73"/>
      <c r="IHE74" s="73"/>
      <c r="IHF74" s="73"/>
      <c r="IHG74" s="73"/>
      <c r="IHH74" s="73"/>
      <c r="IHI74" s="73"/>
      <c r="IHJ74" s="73"/>
      <c r="IHK74" s="73"/>
      <c r="IHL74" s="73"/>
      <c r="IHM74" s="73"/>
      <c r="IHN74" s="73"/>
      <c r="IHO74" s="73"/>
      <c r="IHP74" s="73"/>
      <c r="IHQ74" s="73"/>
      <c r="IHR74" s="73"/>
      <c r="IHS74" s="73"/>
      <c r="IHT74" s="73"/>
      <c r="IHU74" s="73"/>
      <c r="IHV74" s="73"/>
      <c r="IHW74" s="73"/>
      <c r="IHX74" s="73"/>
      <c r="IHY74" s="73"/>
      <c r="IHZ74" s="73"/>
      <c r="IIA74" s="73"/>
      <c r="IIB74" s="73"/>
      <c r="IIC74" s="73"/>
      <c r="IID74" s="73"/>
      <c r="IIE74" s="73"/>
      <c r="IIF74" s="73"/>
      <c r="IIG74" s="73"/>
      <c r="IIH74" s="73"/>
      <c r="III74" s="73"/>
      <c r="IIJ74" s="73"/>
      <c r="IIK74" s="73"/>
      <c r="IIL74" s="73"/>
      <c r="IIM74" s="73"/>
      <c r="IIN74" s="73"/>
      <c r="IIO74" s="73"/>
      <c r="IIP74" s="73"/>
      <c r="IIQ74" s="73"/>
      <c r="IIR74" s="73"/>
      <c r="IIS74" s="73"/>
      <c r="IIT74" s="73"/>
      <c r="IIU74" s="73"/>
      <c r="IIV74" s="73"/>
      <c r="IIW74" s="73"/>
      <c r="IIX74" s="73"/>
      <c r="IIY74" s="73"/>
      <c r="IIZ74" s="73"/>
      <c r="IJA74" s="73"/>
      <c r="IJB74" s="73"/>
      <c r="IJC74" s="73"/>
      <c r="IJD74" s="73"/>
      <c r="IJE74" s="73"/>
      <c r="IJF74" s="73"/>
      <c r="IJG74" s="73"/>
      <c r="IJH74" s="73"/>
      <c r="IJI74" s="73"/>
      <c r="IJJ74" s="73"/>
      <c r="IJK74" s="73"/>
      <c r="IJL74" s="73"/>
      <c r="IJM74" s="73"/>
      <c r="IJN74" s="73"/>
      <c r="IJO74" s="73"/>
      <c r="IJP74" s="73"/>
      <c r="IJQ74" s="73"/>
      <c r="IJR74" s="73"/>
      <c r="IJS74" s="73"/>
      <c r="IJT74" s="73"/>
      <c r="IJU74" s="73"/>
      <c r="IJV74" s="73"/>
      <c r="IJW74" s="73"/>
      <c r="IJX74" s="73"/>
      <c r="IJY74" s="73"/>
      <c r="IJZ74" s="73"/>
      <c r="IKA74" s="73"/>
      <c r="IKB74" s="73"/>
      <c r="IKC74" s="73"/>
      <c r="IKD74" s="73"/>
      <c r="IKE74" s="73"/>
      <c r="IKF74" s="73"/>
      <c r="IKG74" s="73"/>
      <c r="IKH74" s="73"/>
      <c r="IKI74" s="73"/>
      <c r="IKJ74" s="73"/>
      <c r="IKK74" s="73"/>
      <c r="IKL74" s="73"/>
      <c r="IKM74" s="73"/>
      <c r="IKN74" s="73"/>
      <c r="IKO74" s="73"/>
      <c r="IKP74" s="73"/>
      <c r="IKQ74" s="73"/>
      <c r="IKR74" s="73"/>
      <c r="IKS74" s="73"/>
      <c r="IKT74" s="73"/>
      <c r="IKU74" s="73"/>
      <c r="IKV74" s="73"/>
      <c r="IKW74" s="73"/>
      <c r="IKX74" s="73"/>
      <c r="IKY74" s="73"/>
      <c r="IKZ74" s="73"/>
      <c r="ILA74" s="73"/>
      <c r="ILB74" s="73"/>
      <c r="ILC74" s="73"/>
      <c r="ILD74" s="73"/>
      <c r="ILE74" s="73"/>
      <c r="ILF74" s="73"/>
      <c r="ILG74" s="73"/>
      <c r="ILH74" s="73"/>
      <c r="ILI74" s="73"/>
      <c r="ILJ74" s="73"/>
      <c r="ILK74" s="73"/>
      <c r="ILL74" s="73"/>
      <c r="ILM74" s="73"/>
      <c r="ILN74" s="73"/>
      <c r="ILO74" s="73"/>
      <c r="ILP74" s="73"/>
      <c r="ILQ74" s="73"/>
      <c r="ILR74" s="73"/>
      <c r="ILS74" s="73"/>
      <c r="ILT74" s="73"/>
      <c r="ILU74" s="73"/>
      <c r="ILV74" s="73"/>
      <c r="ILW74" s="73"/>
      <c r="ILX74" s="73"/>
      <c r="ILY74" s="73"/>
      <c r="ILZ74" s="73"/>
      <c r="IMA74" s="73"/>
      <c r="IMB74" s="73"/>
      <c r="IMC74" s="73"/>
      <c r="IMD74" s="73"/>
      <c r="IME74" s="73"/>
      <c r="IMF74" s="73"/>
      <c r="IMG74" s="73"/>
      <c r="IMH74" s="73"/>
      <c r="IMI74" s="73"/>
      <c r="IMJ74" s="73"/>
      <c r="IMK74" s="73"/>
      <c r="IML74" s="73"/>
      <c r="IMM74" s="73"/>
      <c r="IMN74" s="73"/>
      <c r="IMO74" s="73"/>
      <c r="IMP74" s="73"/>
      <c r="IMQ74" s="73"/>
      <c r="IMR74" s="73"/>
      <c r="IMS74" s="73"/>
      <c r="IMT74" s="73"/>
      <c r="IMU74" s="73"/>
      <c r="IMV74" s="73"/>
      <c r="IMW74" s="73"/>
      <c r="IMX74" s="73"/>
      <c r="IMY74" s="73"/>
      <c r="IMZ74" s="73"/>
      <c r="INA74" s="73"/>
      <c r="INB74" s="73"/>
      <c r="INC74" s="73"/>
      <c r="IND74" s="73"/>
      <c r="INE74" s="73"/>
      <c r="INF74" s="73"/>
      <c r="ING74" s="73"/>
      <c r="INH74" s="73"/>
      <c r="INI74" s="73"/>
      <c r="INJ74" s="73"/>
      <c r="INK74" s="73"/>
      <c r="INL74" s="73"/>
      <c r="INM74" s="73"/>
      <c r="INN74" s="73"/>
      <c r="INO74" s="73"/>
      <c r="INP74" s="73"/>
      <c r="INQ74" s="73"/>
      <c r="INR74" s="73"/>
      <c r="INS74" s="73"/>
      <c r="INT74" s="73"/>
      <c r="INU74" s="73"/>
      <c r="INV74" s="73"/>
      <c r="INW74" s="73"/>
      <c r="INX74" s="73"/>
      <c r="INY74" s="73"/>
      <c r="INZ74" s="73"/>
      <c r="IOA74" s="73"/>
      <c r="IOB74" s="73"/>
      <c r="IOC74" s="73"/>
      <c r="IOD74" s="73"/>
      <c r="IOE74" s="73"/>
      <c r="IOF74" s="73"/>
      <c r="IOG74" s="73"/>
      <c r="IOH74" s="73"/>
      <c r="IOI74" s="73"/>
      <c r="IOJ74" s="73"/>
      <c r="IOK74" s="73"/>
      <c r="IOL74" s="73"/>
      <c r="IOM74" s="73"/>
      <c r="ION74" s="73"/>
      <c r="IOO74" s="73"/>
      <c r="IOP74" s="73"/>
      <c r="IOQ74" s="73"/>
      <c r="IOR74" s="73"/>
      <c r="IOS74" s="73"/>
      <c r="IOT74" s="73"/>
      <c r="IOU74" s="73"/>
      <c r="IOV74" s="73"/>
      <c r="IOW74" s="73"/>
      <c r="IOX74" s="73"/>
      <c r="IOY74" s="73"/>
      <c r="IOZ74" s="73"/>
      <c r="IPA74" s="73"/>
      <c r="IPB74" s="73"/>
      <c r="IPC74" s="73"/>
      <c r="IPD74" s="73"/>
      <c r="IPE74" s="73"/>
      <c r="IPF74" s="73"/>
      <c r="IPG74" s="73"/>
      <c r="IPH74" s="73"/>
      <c r="IPI74" s="73"/>
      <c r="IPJ74" s="73"/>
      <c r="IPK74" s="73"/>
      <c r="IPL74" s="73"/>
      <c r="IPM74" s="73"/>
      <c r="IPN74" s="73"/>
      <c r="IPO74" s="73"/>
      <c r="IPP74" s="73"/>
      <c r="IPQ74" s="73"/>
      <c r="IPR74" s="73"/>
      <c r="IPS74" s="73"/>
      <c r="IPT74" s="73"/>
      <c r="IPU74" s="73"/>
      <c r="IPV74" s="73"/>
      <c r="IPW74" s="73"/>
      <c r="IPX74" s="73"/>
      <c r="IPY74" s="73"/>
      <c r="IPZ74" s="73"/>
      <c r="IQA74" s="73"/>
      <c r="IQB74" s="73"/>
      <c r="IQC74" s="73"/>
      <c r="IQD74" s="73"/>
      <c r="IQE74" s="73"/>
      <c r="IQF74" s="73"/>
      <c r="IQG74" s="73"/>
      <c r="IQH74" s="73"/>
      <c r="IQI74" s="73"/>
      <c r="IQJ74" s="73"/>
      <c r="IQK74" s="73"/>
      <c r="IQL74" s="73"/>
      <c r="IQM74" s="73"/>
      <c r="IQN74" s="73"/>
      <c r="IQO74" s="73"/>
      <c r="IQP74" s="73"/>
      <c r="IQQ74" s="73"/>
      <c r="IQR74" s="73"/>
      <c r="IQS74" s="73"/>
      <c r="IQT74" s="73"/>
      <c r="IQU74" s="73"/>
      <c r="IQV74" s="73"/>
      <c r="IQW74" s="73"/>
      <c r="IQX74" s="73"/>
      <c r="IQY74" s="73"/>
      <c r="IQZ74" s="73"/>
      <c r="IRA74" s="73"/>
      <c r="IRB74" s="73"/>
      <c r="IRC74" s="73"/>
      <c r="IRD74" s="73"/>
      <c r="IRE74" s="73"/>
      <c r="IRF74" s="73"/>
      <c r="IRG74" s="73"/>
      <c r="IRH74" s="73"/>
      <c r="IRI74" s="73"/>
      <c r="IRJ74" s="73"/>
      <c r="IRK74" s="73"/>
      <c r="IRL74" s="73"/>
      <c r="IRM74" s="73"/>
      <c r="IRN74" s="73"/>
      <c r="IRO74" s="73"/>
      <c r="IRP74" s="73"/>
      <c r="IRQ74" s="73"/>
      <c r="IRR74" s="73"/>
      <c r="IRS74" s="73"/>
      <c r="IRT74" s="73"/>
      <c r="IRU74" s="73"/>
      <c r="IRV74" s="73"/>
      <c r="IRW74" s="73"/>
      <c r="IRX74" s="73"/>
      <c r="IRY74" s="73"/>
      <c r="IRZ74" s="73"/>
      <c r="ISA74" s="73"/>
      <c r="ISB74" s="73"/>
      <c r="ISC74" s="73"/>
      <c r="ISD74" s="73"/>
      <c r="ISE74" s="73"/>
      <c r="ISF74" s="73"/>
      <c r="ISG74" s="73"/>
      <c r="ISH74" s="73"/>
      <c r="ISI74" s="73"/>
      <c r="ISJ74" s="73"/>
      <c r="ISK74" s="73"/>
      <c r="ISL74" s="73"/>
      <c r="ISM74" s="73"/>
      <c r="ISN74" s="73"/>
      <c r="ISO74" s="73"/>
      <c r="ISP74" s="73"/>
      <c r="ISQ74" s="73"/>
      <c r="ISR74" s="73"/>
      <c r="ISS74" s="73"/>
      <c r="IST74" s="73"/>
      <c r="ISU74" s="73"/>
      <c r="ISV74" s="73"/>
      <c r="ISW74" s="73"/>
      <c r="ISX74" s="73"/>
      <c r="ISY74" s="73"/>
      <c r="ISZ74" s="73"/>
      <c r="ITA74" s="73"/>
      <c r="ITB74" s="73"/>
      <c r="ITC74" s="73"/>
      <c r="ITD74" s="73"/>
      <c r="ITE74" s="73"/>
      <c r="ITF74" s="73"/>
      <c r="ITG74" s="73"/>
      <c r="ITH74" s="73"/>
      <c r="ITI74" s="73"/>
      <c r="ITJ74" s="73"/>
      <c r="ITK74" s="73"/>
      <c r="ITL74" s="73"/>
      <c r="ITM74" s="73"/>
      <c r="ITN74" s="73"/>
      <c r="ITO74" s="73"/>
      <c r="ITP74" s="73"/>
      <c r="ITQ74" s="73"/>
      <c r="ITR74" s="73"/>
      <c r="ITS74" s="73"/>
      <c r="ITT74" s="73"/>
      <c r="ITU74" s="73"/>
      <c r="ITV74" s="73"/>
      <c r="ITW74" s="73"/>
      <c r="ITX74" s="73"/>
      <c r="ITY74" s="73"/>
      <c r="ITZ74" s="73"/>
      <c r="IUA74" s="73"/>
      <c r="IUB74" s="73"/>
      <c r="IUC74" s="73"/>
      <c r="IUD74" s="73"/>
      <c r="IUE74" s="73"/>
      <c r="IUF74" s="73"/>
      <c r="IUG74" s="73"/>
      <c r="IUH74" s="73"/>
      <c r="IUI74" s="73"/>
      <c r="IUJ74" s="73"/>
      <c r="IUK74" s="73"/>
      <c r="IUL74" s="73"/>
      <c r="IUM74" s="73"/>
      <c r="IUN74" s="73"/>
      <c r="IUO74" s="73"/>
      <c r="IUP74" s="73"/>
      <c r="IUQ74" s="73"/>
      <c r="IUR74" s="73"/>
      <c r="IUS74" s="73"/>
      <c r="IUT74" s="73"/>
      <c r="IUU74" s="73"/>
      <c r="IUV74" s="73"/>
      <c r="IUW74" s="73"/>
      <c r="IUX74" s="73"/>
      <c r="IUY74" s="73"/>
      <c r="IUZ74" s="73"/>
      <c r="IVA74" s="73"/>
      <c r="IVB74" s="73"/>
      <c r="IVC74" s="73"/>
      <c r="IVD74" s="73"/>
      <c r="IVE74" s="73"/>
      <c r="IVF74" s="73"/>
      <c r="IVG74" s="73"/>
      <c r="IVH74" s="73"/>
      <c r="IVI74" s="73"/>
      <c r="IVJ74" s="73"/>
      <c r="IVK74" s="73"/>
      <c r="IVL74" s="73"/>
      <c r="IVM74" s="73"/>
      <c r="IVN74" s="73"/>
      <c r="IVO74" s="73"/>
      <c r="IVP74" s="73"/>
      <c r="IVQ74" s="73"/>
      <c r="IVR74" s="73"/>
      <c r="IVS74" s="73"/>
      <c r="IVT74" s="73"/>
      <c r="IVU74" s="73"/>
      <c r="IVV74" s="73"/>
      <c r="IVW74" s="73"/>
      <c r="IVX74" s="73"/>
      <c r="IVY74" s="73"/>
      <c r="IVZ74" s="73"/>
      <c r="IWA74" s="73"/>
      <c r="IWB74" s="73"/>
      <c r="IWC74" s="73"/>
      <c r="IWD74" s="73"/>
      <c r="IWE74" s="73"/>
      <c r="IWF74" s="73"/>
      <c r="IWG74" s="73"/>
      <c r="IWH74" s="73"/>
      <c r="IWI74" s="73"/>
      <c r="IWJ74" s="73"/>
      <c r="IWK74" s="73"/>
      <c r="IWL74" s="73"/>
      <c r="IWM74" s="73"/>
      <c r="IWN74" s="73"/>
      <c r="IWO74" s="73"/>
      <c r="IWP74" s="73"/>
      <c r="IWQ74" s="73"/>
      <c r="IWR74" s="73"/>
      <c r="IWS74" s="73"/>
      <c r="IWT74" s="73"/>
      <c r="IWU74" s="73"/>
      <c r="IWV74" s="73"/>
      <c r="IWW74" s="73"/>
      <c r="IWX74" s="73"/>
      <c r="IWY74" s="73"/>
      <c r="IWZ74" s="73"/>
      <c r="IXA74" s="73"/>
      <c r="IXB74" s="73"/>
      <c r="IXC74" s="73"/>
      <c r="IXD74" s="73"/>
      <c r="IXE74" s="73"/>
      <c r="IXF74" s="73"/>
      <c r="IXG74" s="73"/>
      <c r="IXH74" s="73"/>
      <c r="IXI74" s="73"/>
      <c r="IXJ74" s="73"/>
      <c r="IXK74" s="73"/>
      <c r="IXL74" s="73"/>
      <c r="IXM74" s="73"/>
      <c r="IXN74" s="73"/>
      <c r="IXO74" s="73"/>
      <c r="IXP74" s="73"/>
      <c r="IXQ74" s="73"/>
      <c r="IXR74" s="73"/>
      <c r="IXS74" s="73"/>
      <c r="IXT74" s="73"/>
      <c r="IXU74" s="73"/>
      <c r="IXV74" s="73"/>
      <c r="IXW74" s="73"/>
      <c r="IXX74" s="73"/>
      <c r="IXY74" s="73"/>
      <c r="IXZ74" s="73"/>
      <c r="IYA74" s="73"/>
      <c r="IYB74" s="73"/>
      <c r="IYC74" s="73"/>
      <c r="IYD74" s="73"/>
      <c r="IYE74" s="73"/>
      <c r="IYF74" s="73"/>
      <c r="IYG74" s="73"/>
      <c r="IYH74" s="73"/>
      <c r="IYI74" s="73"/>
      <c r="IYJ74" s="73"/>
      <c r="IYK74" s="73"/>
      <c r="IYL74" s="73"/>
      <c r="IYM74" s="73"/>
      <c r="IYN74" s="73"/>
      <c r="IYO74" s="73"/>
      <c r="IYP74" s="73"/>
      <c r="IYQ74" s="73"/>
      <c r="IYR74" s="73"/>
      <c r="IYS74" s="73"/>
      <c r="IYT74" s="73"/>
      <c r="IYU74" s="73"/>
      <c r="IYV74" s="73"/>
      <c r="IYW74" s="73"/>
      <c r="IYX74" s="73"/>
      <c r="IYY74" s="73"/>
      <c r="IYZ74" s="73"/>
      <c r="IZA74" s="73"/>
      <c r="IZB74" s="73"/>
      <c r="IZC74" s="73"/>
      <c r="IZD74" s="73"/>
      <c r="IZE74" s="73"/>
      <c r="IZF74" s="73"/>
      <c r="IZG74" s="73"/>
      <c r="IZH74" s="73"/>
      <c r="IZI74" s="73"/>
      <c r="IZJ74" s="73"/>
      <c r="IZK74" s="73"/>
      <c r="IZL74" s="73"/>
      <c r="IZM74" s="73"/>
      <c r="IZN74" s="73"/>
      <c r="IZO74" s="73"/>
      <c r="IZP74" s="73"/>
      <c r="IZQ74" s="73"/>
      <c r="IZR74" s="73"/>
      <c r="IZS74" s="73"/>
      <c r="IZT74" s="73"/>
      <c r="IZU74" s="73"/>
      <c r="IZV74" s="73"/>
      <c r="IZW74" s="73"/>
      <c r="IZX74" s="73"/>
      <c r="IZY74" s="73"/>
      <c r="IZZ74" s="73"/>
      <c r="JAA74" s="73"/>
      <c r="JAB74" s="73"/>
      <c r="JAC74" s="73"/>
      <c r="JAD74" s="73"/>
      <c r="JAE74" s="73"/>
      <c r="JAF74" s="73"/>
      <c r="JAG74" s="73"/>
      <c r="JAH74" s="73"/>
      <c r="JAI74" s="73"/>
      <c r="JAJ74" s="73"/>
      <c r="JAK74" s="73"/>
      <c r="JAL74" s="73"/>
      <c r="JAM74" s="73"/>
      <c r="JAN74" s="73"/>
      <c r="JAO74" s="73"/>
      <c r="JAP74" s="73"/>
      <c r="JAQ74" s="73"/>
      <c r="JAR74" s="73"/>
      <c r="JAS74" s="73"/>
      <c r="JAT74" s="73"/>
      <c r="JAU74" s="73"/>
      <c r="JAV74" s="73"/>
      <c r="JAW74" s="73"/>
      <c r="JAX74" s="73"/>
      <c r="JAY74" s="73"/>
      <c r="JAZ74" s="73"/>
      <c r="JBA74" s="73"/>
      <c r="JBB74" s="73"/>
      <c r="JBC74" s="73"/>
      <c r="JBD74" s="73"/>
      <c r="JBE74" s="73"/>
      <c r="JBF74" s="73"/>
      <c r="JBG74" s="73"/>
      <c r="JBH74" s="73"/>
      <c r="JBI74" s="73"/>
      <c r="JBJ74" s="73"/>
      <c r="JBK74" s="73"/>
      <c r="JBL74" s="73"/>
      <c r="JBM74" s="73"/>
      <c r="JBN74" s="73"/>
      <c r="JBO74" s="73"/>
      <c r="JBP74" s="73"/>
      <c r="JBQ74" s="73"/>
      <c r="JBR74" s="73"/>
      <c r="JBS74" s="73"/>
      <c r="JBT74" s="73"/>
      <c r="JBU74" s="73"/>
      <c r="JBV74" s="73"/>
      <c r="JBW74" s="73"/>
      <c r="JBX74" s="73"/>
      <c r="JBY74" s="73"/>
      <c r="JBZ74" s="73"/>
      <c r="JCA74" s="73"/>
      <c r="JCB74" s="73"/>
      <c r="JCC74" s="73"/>
      <c r="JCD74" s="73"/>
      <c r="JCE74" s="73"/>
      <c r="JCF74" s="73"/>
      <c r="JCG74" s="73"/>
      <c r="JCH74" s="73"/>
      <c r="JCI74" s="73"/>
      <c r="JCJ74" s="73"/>
      <c r="JCK74" s="73"/>
      <c r="JCL74" s="73"/>
      <c r="JCM74" s="73"/>
      <c r="JCN74" s="73"/>
      <c r="JCO74" s="73"/>
      <c r="JCP74" s="73"/>
      <c r="JCQ74" s="73"/>
      <c r="JCR74" s="73"/>
      <c r="JCS74" s="73"/>
      <c r="JCT74" s="73"/>
      <c r="JCU74" s="73"/>
      <c r="JCV74" s="73"/>
      <c r="JCW74" s="73"/>
      <c r="JCX74" s="73"/>
      <c r="JCY74" s="73"/>
      <c r="JCZ74" s="73"/>
      <c r="JDA74" s="73"/>
      <c r="JDB74" s="73"/>
      <c r="JDC74" s="73"/>
      <c r="JDD74" s="73"/>
      <c r="JDE74" s="73"/>
      <c r="JDF74" s="73"/>
      <c r="JDG74" s="73"/>
      <c r="JDH74" s="73"/>
      <c r="JDI74" s="73"/>
      <c r="JDJ74" s="73"/>
      <c r="JDK74" s="73"/>
      <c r="JDL74" s="73"/>
      <c r="JDM74" s="73"/>
      <c r="JDN74" s="73"/>
      <c r="JDO74" s="73"/>
      <c r="JDP74" s="73"/>
      <c r="JDQ74" s="73"/>
      <c r="JDR74" s="73"/>
      <c r="JDS74" s="73"/>
      <c r="JDT74" s="73"/>
      <c r="JDU74" s="73"/>
      <c r="JDV74" s="73"/>
      <c r="JDW74" s="73"/>
      <c r="JDX74" s="73"/>
      <c r="JDY74" s="73"/>
      <c r="JDZ74" s="73"/>
      <c r="JEA74" s="73"/>
      <c r="JEB74" s="73"/>
      <c r="JEC74" s="73"/>
      <c r="JED74" s="73"/>
      <c r="JEE74" s="73"/>
      <c r="JEF74" s="73"/>
      <c r="JEG74" s="73"/>
      <c r="JEH74" s="73"/>
      <c r="JEI74" s="73"/>
      <c r="JEJ74" s="73"/>
      <c r="JEK74" s="73"/>
      <c r="JEL74" s="73"/>
      <c r="JEM74" s="73"/>
      <c r="JEN74" s="73"/>
      <c r="JEO74" s="73"/>
      <c r="JEP74" s="73"/>
      <c r="JEQ74" s="73"/>
      <c r="JER74" s="73"/>
      <c r="JES74" s="73"/>
      <c r="JET74" s="73"/>
      <c r="JEU74" s="73"/>
      <c r="JEV74" s="73"/>
      <c r="JEW74" s="73"/>
      <c r="JEX74" s="73"/>
      <c r="JEY74" s="73"/>
      <c r="JEZ74" s="73"/>
      <c r="JFA74" s="73"/>
      <c r="JFB74" s="73"/>
      <c r="JFC74" s="73"/>
      <c r="JFD74" s="73"/>
      <c r="JFE74" s="73"/>
      <c r="JFF74" s="73"/>
      <c r="JFG74" s="73"/>
      <c r="JFH74" s="73"/>
      <c r="JFI74" s="73"/>
      <c r="JFJ74" s="73"/>
      <c r="JFK74" s="73"/>
      <c r="JFL74" s="73"/>
      <c r="JFM74" s="73"/>
      <c r="JFN74" s="73"/>
      <c r="JFO74" s="73"/>
      <c r="JFP74" s="73"/>
      <c r="JFQ74" s="73"/>
      <c r="JFR74" s="73"/>
      <c r="JFS74" s="73"/>
      <c r="JFT74" s="73"/>
      <c r="JFU74" s="73"/>
      <c r="JFV74" s="73"/>
      <c r="JFW74" s="73"/>
      <c r="JFX74" s="73"/>
      <c r="JFY74" s="73"/>
      <c r="JFZ74" s="73"/>
      <c r="JGA74" s="73"/>
      <c r="JGB74" s="73"/>
      <c r="JGC74" s="73"/>
      <c r="JGD74" s="73"/>
      <c r="JGE74" s="73"/>
      <c r="JGF74" s="73"/>
      <c r="JGG74" s="73"/>
      <c r="JGH74" s="73"/>
      <c r="JGI74" s="73"/>
      <c r="JGJ74" s="73"/>
      <c r="JGK74" s="73"/>
      <c r="JGL74" s="73"/>
      <c r="JGM74" s="73"/>
      <c r="JGN74" s="73"/>
      <c r="JGO74" s="73"/>
      <c r="JGP74" s="73"/>
      <c r="JGQ74" s="73"/>
      <c r="JGR74" s="73"/>
      <c r="JGS74" s="73"/>
      <c r="JGT74" s="73"/>
      <c r="JGU74" s="73"/>
      <c r="JGV74" s="73"/>
      <c r="JGW74" s="73"/>
      <c r="JGX74" s="73"/>
      <c r="JGY74" s="73"/>
      <c r="JGZ74" s="73"/>
      <c r="JHA74" s="73"/>
      <c r="JHB74" s="73"/>
      <c r="JHC74" s="73"/>
      <c r="JHD74" s="73"/>
      <c r="JHE74" s="73"/>
      <c r="JHF74" s="73"/>
      <c r="JHG74" s="73"/>
      <c r="JHH74" s="73"/>
      <c r="JHI74" s="73"/>
      <c r="JHJ74" s="73"/>
      <c r="JHK74" s="73"/>
      <c r="JHL74" s="73"/>
      <c r="JHM74" s="73"/>
      <c r="JHN74" s="73"/>
      <c r="JHO74" s="73"/>
      <c r="JHP74" s="73"/>
      <c r="JHQ74" s="73"/>
      <c r="JHR74" s="73"/>
      <c r="JHS74" s="73"/>
      <c r="JHT74" s="73"/>
      <c r="JHU74" s="73"/>
      <c r="JHV74" s="73"/>
      <c r="JHW74" s="73"/>
      <c r="JHX74" s="73"/>
      <c r="JHY74" s="73"/>
      <c r="JHZ74" s="73"/>
      <c r="JIA74" s="73"/>
      <c r="JIB74" s="73"/>
      <c r="JIC74" s="73"/>
      <c r="JID74" s="73"/>
      <c r="JIE74" s="73"/>
      <c r="JIF74" s="73"/>
      <c r="JIG74" s="73"/>
      <c r="JIH74" s="73"/>
      <c r="JII74" s="73"/>
      <c r="JIJ74" s="73"/>
      <c r="JIK74" s="73"/>
      <c r="JIL74" s="73"/>
      <c r="JIM74" s="73"/>
      <c r="JIN74" s="73"/>
      <c r="JIO74" s="73"/>
      <c r="JIP74" s="73"/>
      <c r="JIQ74" s="73"/>
      <c r="JIR74" s="73"/>
      <c r="JIS74" s="73"/>
      <c r="JIT74" s="73"/>
      <c r="JIU74" s="73"/>
      <c r="JIV74" s="73"/>
      <c r="JIW74" s="73"/>
      <c r="JIX74" s="73"/>
      <c r="JIY74" s="73"/>
      <c r="JIZ74" s="73"/>
      <c r="JJA74" s="73"/>
      <c r="JJB74" s="73"/>
      <c r="JJC74" s="73"/>
      <c r="JJD74" s="73"/>
      <c r="JJE74" s="73"/>
      <c r="JJF74" s="73"/>
      <c r="JJG74" s="73"/>
      <c r="JJH74" s="73"/>
      <c r="JJI74" s="73"/>
      <c r="JJJ74" s="73"/>
      <c r="JJK74" s="73"/>
      <c r="JJL74" s="73"/>
      <c r="JJM74" s="73"/>
      <c r="JJN74" s="73"/>
      <c r="JJO74" s="73"/>
      <c r="JJP74" s="73"/>
      <c r="JJQ74" s="73"/>
      <c r="JJR74" s="73"/>
      <c r="JJS74" s="73"/>
      <c r="JJT74" s="73"/>
      <c r="JJU74" s="73"/>
      <c r="JJV74" s="73"/>
      <c r="JJW74" s="73"/>
      <c r="JJX74" s="73"/>
      <c r="JJY74" s="73"/>
      <c r="JJZ74" s="73"/>
      <c r="JKA74" s="73"/>
      <c r="JKB74" s="73"/>
      <c r="JKC74" s="73"/>
      <c r="JKD74" s="73"/>
      <c r="JKE74" s="73"/>
      <c r="JKF74" s="73"/>
      <c r="JKG74" s="73"/>
      <c r="JKH74" s="73"/>
      <c r="JKI74" s="73"/>
      <c r="JKJ74" s="73"/>
      <c r="JKK74" s="73"/>
      <c r="JKL74" s="73"/>
      <c r="JKM74" s="73"/>
      <c r="JKN74" s="73"/>
      <c r="JKO74" s="73"/>
      <c r="JKP74" s="73"/>
      <c r="JKQ74" s="73"/>
      <c r="JKR74" s="73"/>
      <c r="JKS74" s="73"/>
      <c r="JKT74" s="73"/>
      <c r="JKU74" s="73"/>
      <c r="JKV74" s="73"/>
      <c r="JKW74" s="73"/>
      <c r="JKX74" s="73"/>
      <c r="JKY74" s="73"/>
      <c r="JKZ74" s="73"/>
      <c r="JLA74" s="73"/>
      <c r="JLB74" s="73"/>
      <c r="JLC74" s="73"/>
      <c r="JLD74" s="73"/>
      <c r="JLE74" s="73"/>
      <c r="JLF74" s="73"/>
      <c r="JLG74" s="73"/>
      <c r="JLH74" s="73"/>
      <c r="JLI74" s="73"/>
      <c r="JLJ74" s="73"/>
      <c r="JLK74" s="73"/>
      <c r="JLL74" s="73"/>
      <c r="JLM74" s="73"/>
      <c r="JLN74" s="73"/>
      <c r="JLO74" s="73"/>
      <c r="JLP74" s="73"/>
      <c r="JLQ74" s="73"/>
      <c r="JLR74" s="73"/>
      <c r="JLS74" s="73"/>
      <c r="JLT74" s="73"/>
      <c r="JLU74" s="73"/>
      <c r="JLV74" s="73"/>
      <c r="JLW74" s="73"/>
      <c r="JLX74" s="73"/>
      <c r="JLY74" s="73"/>
      <c r="JLZ74" s="73"/>
      <c r="JMA74" s="73"/>
      <c r="JMB74" s="73"/>
      <c r="JMC74" s="73"/>
      <c r="JMD74" s="73"/>
      <c r="JME74" s="73"/>
      <c r="JMF74" s="73"/>
      <c r="JMG74" s="73"/>
      <c r="JMH74" s="73"/>
      <c r="JMI74" s="73"/>
      <c r="JMJ74" s="73"/>
      <c r="JMK74" s="73"/>
      <c r="JML74" s="73"/>
      <c r="JMM74" s="73"/>
      <c r="JMN74" s="73"/>
      <c r="JMO74" s="73"/>
      <c r="JMP74" s="73"/>
      <c r="JMQ74" s="73"/>
      <c r="JMR74" s="73"/>
      <c r="JMS74" s="73"/>
      <c r="JMT74" s="73"/>
      <c r="JMU74" s="73"/>
      <c r="JMV74" s="73"/>
      <c r="JMW74" s="73"/>
      <c r="JMX74" s="73"/>
      <c r="JMY74" s="73"/>
      <c r="JMZ74" s="73"/>
      <c r="JNA74" s="73"/>
      <c r="JNB74" s="73"/>
      <c r="JNC74" s="73"/>
      <c r="JND74" s="73"/>
      <c r="JNE74" s="73"/>
      <c r="JNF74" s="73"/>
      <c r="JNG74" s="73"/>
      <c r="JNH74" s="73"/>
      <c r="JNI74" s="73"/>
      <c r="JNJ74" s="73"/>
      <c r="JNK74" s="73"/>
      <c r="JNL74" s="73"/>
      <c r="JNM74" s="73"/>
      <c r="JNN74" s="73"/>
      <c r="JNO74" s="73"/>
      <c r="JNP74" s="73"/>
      <c r="JNQ74" s="73"/>
      <c r="JNR74" s="73"/>
      <c r="JNS74" s="73"/>
      <c r="JNT74" s="73"/>
      <c r="JNU74" s="73"/>
      <c r="JNV74" s="73"/>
      <c r="JNW74" s="73"/>
      <c r="JNX74" s="73"/>
      <c r="JNY74" s="73"/>
      <c r="JNZ74" s="73"/>
      <c r="JOA74" s="73"/>
      <c r="JOB74" s="73"/>
      <c r="JOC74" s="73"/>
      <c r="JOD74" s="73"/>
      <c r="JOE74" s="73"/>
      <c r="JOF74" s="73"/>
      <c r="JOG74" s="73"/>
      <c r="JOH74" s="73"/>
      <c r="JOI74" s="73"/>
      <c r="JOJ74" s="73"/>
      <c r="JOK74" s="73"/>
      <c r="JOL74" s="73"/>
      <c r="JOM74" s="73"/>
      <c r="JON74" s="73"/>
      <c r="JOO74" s="73"/>
      <c r="JOP74" s="73"/>
      <c r="JOQ74" s="73"/>
      <c r="JOR74" s="73"/>
      <c r="JOS74" s="73"/>
      <c r="JOT74" s="73"/>
      <c r="JOU74" s="73"/>
      <c r="JOV74" s="73"/>
      <c r="JOW74" s="73"/>
      <c r="JOX74" s="73"/>
      <c r="JOY74" s="73"/>
      <c r="JOZ74" s="73"/>
      <c r="JPA74" s="73"/>
      <c r="JPB74" s="73"/>
      <c r="JPC74" s="73"/>
      <c r="JPD74" s="73"/>
      <c r="JPE74" s="73"/>
      <c r="JPF74" s="73"/>
      <c r="JPG74" s="73"/>
      <c r="JPH74" s="73"/>
      <c r="JPI74" s="73"/>
      <c r="JPJ74" s="73"/>
      <c r="JPK74" s="73"/>
      <c r="JPL74" s="73"/>
      <c r="JPM74" s="73"/>
      <c r="JPN74" s="73"/>
      <c r="JPO74" s="73"/>
      <c r="JPP74" s="73"/>
      <c r="JPQ74" s="73"/>
      <c r="JPR74" s="73"/>
      <c r="JPS74" s="73"/>
      <c r="JPT74" s="73"/>
      <c r="JPU74" s="73"/>
      <c r="JPV74" s="73"/>
      <c r="JPW74" s="73"/>
      <c r="JPX74" s="73"/>
      <c r="JPY74" s="73"/>
      <c r="JPZ74" s="73"/>
      <c r="JQA74" s="73"/>
      <c r="JQB74" s="73"/>
      <c r="JQC74" s="73"/>
      <c r="JQD74" s="73"/>
      <c r="JQE74" s="73"/>
      <c r="JQF74" s="73"/>
      <c r="JQG74" s="73"/>
      <c r="JQH74" s="73"/>
      <c r="JQI74" s="73"/>
      <c r="JQJ74" s="73"/>
      <c r="JQK74" s="73"/>
      <c r="JQL74" s="73"/>
      <c r="JQM74" s="73"/>
      <c r="JQN74" s="73"/>
      <c r="JQO74" s="73"/>
      <c r="JQP74" s="73"/>
      <c r="JQQ74" s="73"/>
      <c r="JQR74" s="73"/>
      <c r="JQS74" s="73"/>
      <c r="JQT74" s="73"/>
      <c r="JQU74" s="73"/>
      <c r="JQV74" s="73"/>
      <c r="JQW74" s="73"/>
      <c r="JQX74" s="73"/>
      <c r="JQY74" s="73"/>
      <c r="JQZ74" s="73"/>
      <c r="JRA74" s="73"/>
      <c r="JRB74" s="73"/>
      <c r="JRC74" s="73"/>
      <c r="JRD74" s="73"/>
      <c r="JRE74" s="73"/>
      <c r="JRF74" s="73"/>
      <c r="JRG74" s="73"/>
      <c r="JRH74" s="73"/>
      <c r="JRI74" s="73"/>
      <c r="JRJ74" s="73"/>
      <c r="JRK74" s="73"/>
      <c r="JRL74" s="73"/>
      <c r="JRM74" s="73"/>
      <c r="JRN74" s="73"/>
      <c r="JRO74" s="73"/>
      <c r="JRP74" s="73"/>
      <c r="JRQ74" s="73"/>
      <c r="JRR74" s="73"/>
      <c r="JRS74" s="73"/>
      <c r="JRT74" s="73"/>
      <c r="JRU74" s="73"/>
      <c r="JRV74" s="73"/>
      <c r="JRW74" s="73"/>
      <c r="JRX74" s="73"/>
      <c r="JRY74" s="73"/>
      <c r="JRZ74" s="73"/>
      <c r="JSA74" s="73"/>
      <c r="JSB74" s="73"/>
      <c r="JSC74" s="73"/>
      <c r="JSD74" s="73"/>
      <c r="JSE74" s="73"/>
      <c r="JSF74" s="73"/>
      <c r="JSG74" s="73"/>
      <c r="JSH74" s="73"/>
      <c r="JSI74" s="73"/>
      <c r="JSJ74" s="73"/>
      <c r="JSK74" s="73"/>
      <c r="JSL74" s="73"/>
      <c r="JSM74" s="73"/>
      <c r="JSN74" s="73"/>
      <c r="JSO74" s="73"/>
      <c r="JSP74" s="73"/>
      <c r="JSQ74" s="73"/>
      <c r="JSR74" s="73"/>
      <c r="JSS74" s="73"/>
      <c r="JST74" s="73"/>
      <c r="JSU74" s="73"/>
      <c r="JSV74" s="73"/>
      <c r="JSW74" s="73"/>
      <c r="JSX74" s="73"/>
      <c r="JSY74" s="73"/>
      <c r="JSZ74" s="73"/>
      <c r="JTA74" s="73"/>
      <c r="JTB74" s="73"/>
      <c r="JTC74" s="73"/>
      <c r="JTD74" s="73"/>
      <c r="JTE74" s="73"/>
      <c r="JTF74" s="73"/>
      <c r="JTG74" s="73"/>
      <c r="JTH74" s="73"/>
      <c r="JTI74" s="73"/>
      <c r="JTJ74" s="73"/>
      <c r="JTK74" s="73"/>
      <c r="JTL74" s="73"/>
      <c r="JTM74" s="73"/>
      <c r="JTN74" s="73"/>
      <c r="JTO74" s="73"/>
      <c r="JTP74" s="73"/>
      <c r="JTQ74" s="73"/>
      <c r="JTR74" s="73"/>
      <c r="JTS74" s="73"/>
      <c r="JTT74" s="73"/>
      <c r="JTU74" s="73"/>
      <c r="JTV74" s="73"/>
      <c r="JTW74" s="73"/>
      <c r="JTX74" s="73"/>
      <c r="JTY74" s="73"/>
      <c r="JTZ74" s="73"/>
      <c r="JUA74" s="73"/>
      <c r="JUB74" s="73"/>
      <c r="JUC74" s="73"/>
      <c r="JUD74" s="73"/>
      <c r="JUE74" s="73"/>
      <c r="JUF74" s="73"/>
      <c r="JUG74" s="73"/>
      <c r="JUH74" s="73"/>
      <c r="JUI74" s="73"/>
      <c r="JUJ74" s="73"/>
      <c r="JUK74" s="73"/>
      <c r="JUL74" s="73"/>
      <c r="JUM74" s="73"/>
      <c r="JUN74" s="73"/>
      <c r="JUO74" s="73"/>
      <c r="JUP74" s="73"/>
      <c r="JUQ74" s="73"/>
      <c r="JUR74" s="73"/>
      <c r="JUS74" s="73"/>
      <c r="JUT74" s="73"/>
      <c r="JUU74" s="73"/>
      <c r="JUV74" s="73"/>
      <c r="JUW74" s="73"/>
      <c r="JUX74" s="73"/>
      <c r="JUY74" s="73"/>
      <c r="JUZ74" s="73"/>
      <c r="JVA74" s="73"/>
      <c r="JVB74" s="73"/>
      <c r="JVC74" s="73"/>
      <c r="JVD74" s="73"/>
      <c r="JVE74" s="73"/>
      <c r="JVF74" s="73"/>
      <c r="JVG74" s="73"/>
      <c r="JVH74" s="73"/>
      <c r="JVI74" s="73"/>
      <c r="JVJ74" s="73"/>
      <c r="JVK74" s="73"/>
      <c r="JVL74" s="73"/>
      <c r="JVM74" s="73"/>
      <c r="JVN74" s="73"/>
      <c r="JVO74" s="73"/>
      <c r="JVP74" s="73"/>
      <c r="JVQ74" s="73"/>
      <c r="JVR74" s="73"/>
      <c r="JVS74" s="73"/>
      <c r="JVT74" s="73"/>
      <c r="JVU74" s="73"/>
      <c r="JVV74" s="73"/>
      <c r="JVW74" s="73"/>
      <c r="JVX74" s="73"/>
      <c r="JVY74" s="73"/>
      <c r="JVZ74" s="73"/>
      <c r="JWA74" s="73"/>
      <c r="JWB74" s="73"/>
      <c r="JWC74" s="73"/>
      <c r="JWD74" s="73"/>
      <c r="JWE74" s="73"/>
      <c r="JWF74" s="73"/>
      <c r="JWG74" s="73"/>
      <c r="JWH74" s="73"/>
      <c r="JWI74" s="73"/>
      <c r="JWJ74" s="73"/>
      <c r="JWK74" s="73"/>
      <c r="JWL74" s="73"/>
      <c r="JWM74" s="73"/>
      <c r="JWN74" s="73"/>
      <c r="JWO74" s="73"/>
      <c r="JWP74" s="73"/>
      <c r="JWQ74" s="73"/>
      <c r="JWR74" s="73"/>
      <c r="JWS74" s="73"/>
      <c r="JWT74" s="73"/>
      <c r="JWU74" s="73"/>
      <c r="JWV74" s="73"/>
      <c r="JWW74" s="73"/>
      <c r="JWX74" s="73"/>
      <c r="JWY74" s="73"/>
      <c r="JWZ74" s="73"/>
      <c r="JXA74" s="73"/>
      <c r="JXB74" s="73"/>
      <c r="JXC74" s="73"/>
      <c r="JXD74" s="73"/>
      <c r="JXE74" s="73"/>
      <c r="JXF74" s="73"/>
      <c r="JXG74" s="73"/>
      <c r="JXH74" s="73"/>
      <c r="JXI74" s="73"/>
      <c r="JXJ74" s="73"/>
      <c r="JXK74" s="73"/>
      <c r="JXL74" s="73"/>
      <c r="JXM74" s="73"/>
      <c r="JXN74" s="73"/>
      <c r="JXO74" s="73"/>
      <c r="JXP74" s="73"/>
      <c r="JXQ74" s="73"/>
      <c r="JXR74" s="73"/>
      <c r="JXS74" s="73"/>
      <c r="JXT74" s="73"/>
      <c r="JXU74" s="73"/>
      <c r="JXV74" s="73"/>
      <c r="JXW74" s="73"/>
      <c r="JXX74" s="73"/>
      <c r="JXY74" s="73"/>
      <c r="JXZ74" s="73"/>
      <c r="JYA74" s="73"/>
      <c r="JYB74" s="73"/>
      <c r="JYC74" s="73"/>
      <c r="JYD74" s="73"/>
      <c r="JYE74" s="73"/>
      <c r="JYF74" s="73"/>
      <c r="JYG74" s="73"/>
      <c r="JYH74" s="73"/>
      <c r="JYI74" s="73"/>
      <c r="JYJ74" s="73"/>
      <c r="JYK74" s="73"/>
      <c r="JYL74" s="73"/>
      <c r="JYM74" s="73"/>
      <c r="JYN74" s="73"/>
      <c r="JYO74" s="73"/>
      <c r="JYP74" s="73"/>
      <c r="JYQ74" s="73"/>
      <c r="JYR74" s="73"/>
      <c r="JYS74" s="73"/>
      <c r="JYT74" s="73"/>
      <c r="JYU74" s="73"/>
      <c r="JYV74" s="73"/>
      <c r="JYW74" s="73"/>
      <c r="JYX74" s="73"/>
      <c r="JYY74" s="73"/>
      <c r="JYZ74" s="73"/>
      <c r="JZA74" s="73"/>
      <c r="JZB74" s="73"/>
      <c r="JZC74" s="73"/>
      <c r="JZD74" s="73"/>
      <c r="JZE74" s="73"/>
      <c r="JZF74" s="73"/>
      <c r="JZG74" s="73"/>
      <c r="JZH74" s="73"/>
      <c r="JZI74" s="73"/>
      <c r="JZJ74" s="73"/>
      <c r="JZK74" s="73"/>
      <c r="JZL74" s="73"/>
      <c r="JZM74" s="73"/>
      <c r="JZN74" s="73"/>
      <c r="JZO74" s="73"/>
      <c r="JZP74" s="73"/>
      <c r="JZQ74" s="73"/>
      <c r="JZR74" s="73"/>
      <c r="JZS74" s="73"/>
      <c r="JZT74" s="73"/>
      <c r="JZU74" s="73"/>
      <c r="JZV74" s="73"/>
      <c r="JZW74" s="73"/>
      <c r="JZX74" s="73"/>
      <c r="JZY74" s="73"/>
      <c r="JZZ74" s="73"/>
      <c r="KAA74" s="73"/>
      <c r="KAB74" s="73"/>
      <c r="KAC74" s="73"/>
      <c r="KAD74" s="73"/>
      <c r="KAE74" s="73"/>
      <c r="KAF74" s="73"/>
      <c r="KAG74" s="73"/>
      <c r="KAH74" s="73"/>
      <c r="KAI74" s="73"/>
      <c r="KAJ74" s="73"/>
      <c r="KAK74" s="73"/>
      <c r="KAL74" s="73"/>
      <c r="KAM74" s="73"/>
      <c r="KAN74" s="73"/>
      <c r="KAO74" s="73"/>
      <c r="KAP74" s="73"/>
      <c r="KAQ74" s="73"/>
      <c r="KAR74" s="73"/>
      <c r="KAS74" s="73"/>
      <c r="KAT74" s="73"/>
      <c r="KAU74" s="73"/>
      <c r="KAV74" s="73"/>
      <c r="KAW74" s="73"/>
      <c r="KAX74" s="73"/>
      <c r="KAY74" s="73"/>
      <c r="KAZ74" s="73"/>
      <c r="KBA74" s="73"/>
      <c r="KBB74" s="73"/>
      <c r="KBC74" s="73"/>
      <c r="KBD74" s="73"/>
      <c r="KBE74" s="73"/>
      <c r="KBF74" s="73"/>
      <c r="KBG74" s="73"/>
      <c r="KBH74" s="73"/>
      <c r="KBI74" s="73"/>
      <c r="KBJ74" s="73"/>
      <c r="KBK74" s="73"/>
      <c r="KBL74" s="73"/>
      <c r="KBM74" s="73"/>
      <c r="KBN74" s="73"/>
      <c r="KBO74" s="73"/>
      <c r="KBP74" s="73"/>
      <c r="KBQ74" s="73"/>
      <c r="KBR74" s="73"/>
      <c r="KBS74" s="73"/>
      <c r="KBT74" s="73"/>
      <c r="KBU74" s="73"/>
      <c r="KBV74" s="73"/>
      <c r="KBW74" s="73"/>
      <c r="KBX74" s="73"/>
      <c r="KBY74" s="73"/>
      <c r="KBZ74" s="73"/>
      <c r="KCA74" s="73"/>
      <c r="KCB74" s="73"/>
      <c r="KCC74" s="73"/>
      <c r="KCD74" s="73"/>
      <c r="KCE74" s="73"/>
      <c r="KCF74" s="73"/>
      <c r="KCG74" s="73"/>
      <c r="KCH74" s="73"/>
      <c r="KCI74" s="73"/>
      <c r="KCJ74" s="73"/>
      <c r="KCK74" s="73"/>
      <c r="KCL74" s="73"/>
      <c r="KCM74" s="73"/>
      <c r="KCN74" s="73"/>
      <c r="KCO74" s="73"/>
      <c r="KCP74" s="73"/>
      <c r="KCQ74" s="73"/>
      <c r="KCR74" s="73"/>
      <c r="KCS74" s="73"/>
      <c r="KCT74" s="73"/>
      <c r="KCU74" s="73"/>
      <c r="KCV74" s="73"/>
      <c r="KCW74" s="73"/>
      <c r="KCX74" s="73"/>
      <c r="KCY74" s="73"/>
      <c r="KCZ74" s="73"/>
      <c r="KDA74" s="73"/>
      <c r="KDB74" s="73"/>
      <c r="KDC74" s="73"/>
      <c r="KDD74" s="73"/>
      <c r="KDE74" s="73"/>
      <c r="KDF74" s="73"/>
      <c r="KDG74" s="73"/>
      <c r="KDH74" s="73"/>
      <c r="KDI74" s="73"/>
      <c r="KDJ74" s="73"/>
      <c r="KDK74" s="73"/>
      <c r="KDL74" s="73"/>
      <c r="KDM74" s="73"/>
      <c r="KDN74" s="73"/>
      <c r="KDO74" s="73"/>
      <c r="KDP74" s="73"/>
      <c r="KDQ74" s="73"/>
      <c r="KDR74" s="73"/>
      <c r="KDS74" s="73"/>
      <c r="KDT74" s="73"/>
      <c r="KDU74" s="73"/>
      <c r="KDV74" s="73"/>
      <c r="KDW74" s="73"/>
      <c r="KDX74" s="73"/>
      <c r="KDY74" s="73"/>
      <c r="KDZ74" s="73"/>
      <c r="KEA74" s="73"/>
      <c r="KEB74" s="73"/>
      <c r="KEC74" s="73"/>
      <c r="KED74" s="73"/>
      <c r="KEE74" s="73"/>
      <c r="KEF74" s="73"/>
      <c r="KEG74" s="73"/>
      <c r="KEH74" s="73"/>
      <c r="KEI74" s="73"/>
      <c r="KEJ74" s="73"/>
      <c r="KEK74" s="73"/>
      <c r="KEL74" s="73"/>
      <c r="KEM74" s="73"/>
      <c r="KEN74" s="73"/>
      <c r="KEO74" s="73"/>
      <c r="KEP74" s="73"/>
      <c r="KEQ74" s="73"/>
      <c r="KER74" s="73"/>
      <c r="KES74" s="73"/>
      <c r="KET74" s="73"/>
      <c r="KEU74" s="73"/>
      <c r="KEV74" s="73"/>
      <c r="KEW74" s="73"/>
      <c r="KEX74" s="73"/>
      <c r="KEY74" s="73"/>
      <c r="KEZ74" s="73"/>
      <c r="KFA74" s="73"/>
      <c r="KFB74" s="73"/>
      <c r="KFC74" s="73"/>
      <c r="KFD74" s="73"/>
      <c r="KFE74" s="73"/>
      <c r="KFF74" s="73"/>
      <c r="KFG74" s="73"/>
      <c r="KFH74" s="73"/>
      <c r="KFI74" s="73"/>
      <c r="KFJ74" s="73"/>
      <c r="KFK74" s="73"/>
      <c r="KFL74" s="73"/>
      <c r="KFM74" s="73"/>
      <c r="KFN74" s="73"/>
      <c r="KFO74" s="73"/>
      <c r="KFP74" s="73"/>
      <c r="KFQ74" s="73"/>
      <c r="KFR74" s="73"/>
      <c r="KFS74" s="73"/>
      <c r="KFT74" s="73"/>
      <c r="KFU74" s="73"/>
      <c r="KFV74" s="73"/>
      <c r="KFW74" s="73"/>
      <c r="KFX74" s="73"/>
      <c r="KFY74" s="73"/>
      <c r="KFZ74" s="73"/>
      <c r="KGA74" s="73"/>
      <c r="KGB74" s="73"/>
      <c r="KGC74" s="73"/>
      <c r="KGD74" s="73"/>
      <c r="KGE74" s="73"/>
      <c r="KGF74" s="73"/>
      <c r="KGG74" s="73"/>
      <c r="KGH74" s="73"/>
      <c r="KGI74" s="73"/>
      <c r="KGJ74" s="73"/>
      <c r="KGK74" s="73"/>
      <c r="KGL74" s="73"/>
      <c r="KGM74" s="73"/>
      <c r="KGN74" s="73"/>
      <c r="KGO74" s="73"/>
      <c r="KGP74" s="73"/>
      <c r="KGQ74" s="73"/>
      <c r="KGR74" s="73"/>
      <c r="KGS74" s="73"/>
      <c r="KGT74" s="73"/>
      <c r="KGU74" s="73"/>
      <c r="KGV74" s="73"/>
      <c r="KGW74" s="73"/>
      <c r="KGX74" s="73"/>
      <c r="KGY74" s="73"/>
      <c r="KGZ74" s="73"/>
      <c r="KHA74" s="73"/>
      <c r="KHB74" s="73"/>
      <c r="KHC74" s="73"/>
      <c r="KHD74" s="73"/>
      <c r="KHE74" s="73"/>
      <c r="KHF74" s="73"/>
      <c r="KHG74" s="73"/>
      <c r="KHH74" s="73"/>
      <c r="KHI74" s="73"/>
      <c r="KHJ74" s="73"/>
      <c r="KHK74" s="73"/>
      <c r="KHL74" s="73"/>
      <c r="KHM74" s="73"/>
      <c r="KHN74" s="73"/>
      <c r="KHO74" s="73"/>
      <c r="KHP74" s="73"/>
      <c r="KHQ74" s="73"/>
      <c r="KHR74" s="73"/>
      <c r="KHS74" s="73"/>
      <c r="KHT74" s="73"/>
      <c r="KHU74" s="73"/>
      <c r="KHV74" s="73"/>
      <c r="KHW74" s="73"/>
      <c r="KHX74" s="73"/>
      <c r="KHY74" s="73"/>
      <c r="KHZ74" s="73"/>
      <c r="KIA74" s="73"/>
      <c r="KIB74" s="73"/>
      <c r="KIC74" s="73"/>
      <c r="KID74" s="73"/>
      <c r="KIE74" s="73"/>
      <c r="KIF74" s="73"/>
      <c r="KIG74" s="73"/>
      <c r="KIH74" s="73"/>
      <c r="KII74" s="73"/>
      <c r="KIJ74" s="73"/>
      <c r="KIK74" s="73"/>
      <c r="KIL74" s="73"/>
      <c r="KIM74" s="73"/>
      <c r="KIN74" s="73"/>
      <c r="KIO74" s="73"/>
      <c r="KIP74" s="73"/>
      <c r="KIQ74" s="73"/>
      <c r="KIR74" s="73"/>
      <c r="KIS74" s="73"/>
      <c r="KIT74" s="73"/>
      <c r="KIU74" s="73"/>
      <c r="KIV74" s="73"/>
      <c r="KIW74" s="73"/>
      <c r="KIX74" s="73"/>
      <c r="KIY74" s="73"/>
      <c r="KIZ74" s="73"/>
      <c r="KJA74" s="73"/>
      <c r="KJB74" s="73"/>
      <c r="KJC74" s="73"/>
      <c r="KJD74" s="73"/>
      <c r="KJE74" s="73"/>
      <c r="KJF74" s="73"/>
      <c r="KJG74" s="73"/>
      <c r="KJH74" s="73"/>
      <c r="KJI74" s="73"/>
      <c r="KJJ74" s="73"/>
      <c r="KJK74" s="73"/>
      <c r="KJL74" s="73"/>
      <c r="KJM74" s="73"/>
      <c r="KJN74" s="73"/>
      <c r="KJO74" s="73"/>
      <c r="KJP74" s="73"/>
      <c r="KJQ74" s="73"/>
      <c r="KJR74" s="73"/>
      <c r="KJS74" s="73"/>
      <c r="KJT74" s="73"/>
      <c r="KJU74" s="73"/>
      <c r="KJV74" s="73"/>
      <c r="KJW74" s="73"/>
      <c r="KJX74" s="73"/>
      <c r="KJY74" s="73"/>
      <c r="KJZ74" s="73"/>
      <c r="KKA74" s="73"/>
      <c r="KKB74" s="73"/>
      <c r="KKC74" s="73"/>
      <c r="KKD74" s="73"/>
      <c r="KKE74" s="73"/>
      <c r="KKF74" s="73"/>
      <c r="KKG74" s="73"/>
      <c r="KKH74" s="73"/>
      <c r="KKI74" s="73"/>
      <c r="KKJ74" s="73"/>
      <c r="KKK74" s="73"/>
      <c r="KKL74" s="73"/>
      <c r="KKM74" s="73"/>
      <c r="KKN74" s="73"/>
      <c r="KKO74" s="73"/>
      <c r="KKP74" s="73"/>
      <c r="KKQ74" s="73"/>
      <c r="KKR74" s="73"/>
      <c r="KKS74" s="73"/>
      <c r="KKT74" s="73"/>
      <c r="KKU74" s="73"/>
      <c r="KKV74" s="73"/>
      <c r="KKW74" s="73"/>
      <c r="KKX74" s="73"/>
      <c r="KKY74" s="73"/>
      <c r="KKZ74" s="73"/>
      <c r="KLA74" s="73"/>
      <c r="KLB74" s="73"/>
      <c r="KLC74" s="73"/>
      <c r="KLD74" s="73"/>
      <c r="KLE74" s="73"/>
      <c r="KLF74" s="73"/>
      <c r="KLG74" s="73"/>
      <c r="KLH74" s="73"/>
      <c r="KLI74" s="73"/>
      <c r="KLJ74" s="73"/>
      <c r="KLK74" s="73"/>
      <c r="KLL74" s="73"/>
      <c r="KLM74" s="73"/>
      <c r="KLN74" s="73"/>
      <c r="KLO74" s="73"/>
      <c r="KLP74" s="73"/>
      <c r="KLQ74" s="73"/>
      <c r="KLR74" s="73"/>
      <c r="KLS74" s="73"/>
      <c r="KLT74" s="73"/>
      <c r="KLU74" s="73"/>
      <c r="KLV74" s="73"/>
      <c r="KLW74" s="73"/>
      <c r="KLX74" s="73"/>
      <c r="KLY74" s="73"/>
      <c r="KLZ74" s="73"/>
      <c r="KMA74" s="73"/>
      <c r="KMB74" s="73"/>
      <c r="KMC74" s="73"/>
      <c r="KMD74" s="73"/>
      <c r="KME74" s="73"/>
      <c r="KMF74" s="73"/>
      <c r="KMG74" s="73"/>
      <c r="KMH74" s="73"/>
      <c r="KMI74" s="73"/>
      <c r="KMJ74" s="73"/>
      <c r="KMK74" s="73"/>
      <c r="KML74" s="73"/>
      <c r="KMM74" s="73"/>
      <c r="KMN74" s="73"/>
      <c r="KMO74" s="73"/>
      <c r="KMP74" s="73"/>
      <c r="KMQ74" s="73"/>
      <c r="KMR74" s="73"/>
      <c r="KMS74" s="73"/>
      <c r="KMT74" s="73"/>
      <c r="KMU74" s="73"/>
      <c r="KMV74" s="73"/>
      <c r="KMW74" s="73"/>
      <c r="KMX74" s="73"/>
      <c r="KMY74" s="73"/>
      <c r="KMZ74" s="73"/>
      <c r="KNA74" s="73"/>
      <c r="KNB74" s="73"/>
      <c r="KNC74" s="73"/>
      <c r="KND74" s="73"/>
      <c r="KNE74" s="73"/>
      <c r="KNF74" s="73"/>
      <c r="KNG74" s="73"/>
      <c r="KNH74" s="73"/>
      <c r="KNI74" s="73"/>
      <c r="KNJ74" s="73"/>
      <c r="KNK74" s="73"/>
      <c r="KNL74" s="73"/>
      <c r="KNM74" s="73"/>
      <c r="KNN74" s="73"/>
      <c r="KNO74" s="73"/>
      <c r="KNP74" s="73"/>
      <c r="KNQ74" s="73"/>
      <c r="KNR74" s="73"/>
      <c r="KNS74" s="73"/>
      <c r="KNT74" s="73"/>
      <c r="KNU74" s="73"/>
      <c r="KNV74" s="73"/>
      <c r="KNW74" s="73"/>
      <c r="KNX74" s="73"/>
      <c r="KNY74" s="73"/>
      <c r="KNZ74" s="73"/>
      <c r="KOA74" s="73"/>
      <c r="KOB74" s="73"/>
      <c r="KOC74" s="73"/>
      <c r="KOD74" s="73"/>
      <c r="KOE74" s="73"/>
      <c r="KOF74" s="73"/>
      <c r="KOG74" s="73"/>
      <c r="KOH74" s="73"/>
      <c r="KOI74" s="73"/>
      <c r="KOJ74" s="73"/>
      <c r="KOK74" s="73"/>
      <c r="KOL74" s="73"/>
      <c r="KOM74" s="73"/>
      <c r="KON74" s="73"/>
      <c r="KOO74" s="73"/>
      <c r="KOP74" s="73"/>
      <c r="KOQ74" s="73"/>
      <c r="KOR74" s="73"/>
      <c r="KOS74" s="73"/>
      <c r="KOT74" s="73"/>
      <c r="KOU74" s="73"/>
      <c r="KOV74" s="73"/>
      <c r="KOW74" s="73"/>
      <c r="KOX74" s="73"/>
      <c r="KOY74" s="73"/>
      <c r="KOZ74" s="73"/>
      <c r="KPA74" s="73"/>
      <c r="KPB74" s="73"/>
      <c r="KPC74" s="73"/>
      <c r="KPD74" s="73"/>
      <c r="KPE74" s="73"/>
      <c r="KPF74" s="73"/>
      <c r="KPG74" s="73"/>
      <c r="KPH74" s="73"/>
      <c r="KPI74" s="73"/>
      <c r="KPJ74" s="73"/>
      <c r="KPK74" s="73"/>
      <c r="KPL74" s="73"/>
      <c r="KPM74" s="73"/>
      <c r="KPN74" s="73"/>
      <c r="KPO74" s="73"/>
      <c r="KPP74" s="73"/>
      <c r="KPQ74" s="73"/>
      <c r="KPR74" s="73"/>
      <c r="KPS74" s="73"/>
      <c r="KPT74" s="73"/>
      <c r="KPU74" s="73"/>
      <c r="KPV74" s="73"/>
      <c r="KPW74" s="73"/>
      <c r="KPX74" s="73"/>
      <c r="KPY74" s="73"/>
      <c r="KPZ74" s="73"/>
      <c r="KQA74" s="73"/>
      <c r="KQB74" s="73"/>
      <c r="KQC74" s="73"/>
      <c r="KQD74" s="73"/>
      <c r="KQE74" s="73"/>
      <c r="KQF74" s="73"/>
      <c r="KQG74" s="73"/>
      <c r="KQH74" s="73"/>
      <c r="KQI74" s="73"/>
      <c r="KQJ74" s="73"/>
      <c r="KQK74" s="73"/>
      <c r="KQL74" s="73"/>
      <c r="KQM74" s="73"/>
      <c r="KQN74" s="73"/>
      <c r="KQO74" s="73"/>
      <c r="KQP74" s="73"/>
      <c r="KQQ74" s="73"/>
      <c r="KQR74" s="73"/>
      <c r="KQS74" s="73"/>
      <c r="KQT74" s="73"/>
      <c r="KQU74" s="73"/>
      <c r="KQV74" s="73"/>
      <c r="KQW74" s="73"/>
      <c r="KQX74" s="73"/>
      <c r="KQY74" s="73"/>
      <c r="KQZ74" s="73"/>
      <c r="KRA74" s="73"/>
      <c r="KRB74" s="73"/>
      <c r="KRC74" s="73"/>
      <c r="KRD74" s="73"/>
      <c r="KRE74" s="73"/>
      <c r="KRF74" s="73"/>
      <c r="KRG74" s="73"/>
      <c r="KRH74" s="73"/>
      <c r="KRI74" s="73"/>
      <c r="KRJ74" s="73"/>
      <c r="KRK74" s="73"/>
      <c r="KRL74" s="73"/>
      <c r="KRM74" s="73"/>
      <c r="KRN74" s="73"/>
      <c r="KRO74" s="73"/>
      <c r="KRP74" s="73"/>
      <c r="KRQ74" s="73"/>
      <c r="KRR74" s="73"/>
      <c r="KRS74" s="73"/>
      <c r="KRT74" s="73"/>
      <c r="KRU74" s="73"/>
      <c r="KRV74" s="73"/>
      <c r="KRW74" s="73"/>
      <c r="KRX74" s="73"/>
      <c r="KRY74" s="73"/>
      <c r="KRZ74" s="73"/>
      <c r="KSA74" s="73"/>
      <c r="KSB74" s="73"/>
      <c r="KSC74" s="73"/>
      <c r="KSD74" s="73"/>
      <c r="KSE74" s="73"/>
      <c r="KSF74" s="73"/>
      <c r="KSG74" s="73"/>
      <c r="KSH74" s="73"/>
      <c r="KSI74" s="73"/>
      <c r="KSJ74" s="73"/>
      <c r="KSK74" s="73"/>
      <c r="KSL74" s="73"/>
      <c r="KSM74" s="73"/>
      <c r="KSN74" s="73"/>
      <c r="KSO74" s="73"/>
      <c r="KSP74" s="73"/>
      <c r="KSQ74" s="73"/>
      <c r="KSR74" s="73"/>
      <c r="KSS74" s="73"/>
      <c r="KST74" s="73"/>
      <c r="KSU74" s="73"/>
      <c r="KSV74" s="73"/>
      <c r="KSW74" s="73"/>
      <c r="KSX74" s="73"/>
      <c r="KSY74" s="73"/>
      <c r="KSZ74" s="73"/>
      <c r="KTA74" s="73"/>
      <c r="KTB74" s="73"/>
      <c r="KTC74" s="73"/>
      <c r="KTD74" s="73"/>
      <c r="KTE74" s="73"/>
      <c r="KTF74" s="73"/>
      <c r="KTG74" s="73"/>
      <c r="KTH74" s="73"/>
      <c r="KTI74" s="73"/>
      <c r="KTJ74" s="73"/>
      <c r="KTK74" s="73"/>
      <c r="KTL74" s="73"/>
      <c r="KTM74" s="73"/>
      <c r="KTN74" s="73"/>
      <c r="KTO74" s="73"/>
      <c r="KTP74" s="73"/>
      <c r="KTQ74" s="73"/>
      <c r="KTR74" s="73"/>
      <c r="KTS74" s="73"/>
      <c r="KTT74" s="73"/>
      <c r="KTU74" s="73"/>
      <c r="KTV74" s="73"/>
      <c r="KTW74" s="73"/>
      <c r="KTX74" s="73"/>
      <c r="KTY74" s="73"/>
      <c r="KTZ74" s="73"/>
      <c r="KUA74" s="73"/>
      <c r="KUB74" s="73"/>
      <c r="KUC74" s="73"/>
      <c r="KUD74" s="73"/>
      <c r="KUE74" s="73"/>
      <c r="KUF74" s="73"/>
      <c r="KUG74" s="73"/>
      <c r="KUH74" s="73"/>
      <c r="KUI74" s="73"/>
      <c r="KUJ74" s="73"/>
      <c r="KUK74" s="73"/>
      <c r="KUL74" s="73"/>
      <c r="KUM74" s="73"/>
      <c r="KUN74" s="73"/>
      <c r="KUO74" s="73"/>
      <c r="KUP74" s="73"/>
      <c r="KUQ74" s="73"/>
      <c r="KUR74" s="73"/>
      <c r="KUS74" s="73"/>
      <c r="KUT74" s="73"/>
      <c r="KUU74" s="73"/>
      <c r="KUV74" s="73"/>
      <c r="KUW74" s="73"/>
      <c r="KUX74" s="73"/>
      <c r="KUY74" s="73"/>
      <c r="KUZ74" s="73"/>
      <c r="KVA74" s="73"/>
      <c r="KVB74" s="73"/>
      <c r="KVC74" s="73"/>
      <c r="KVD74" s="73"/>
      <c r="KVE74" s="73"/>
      <c r="KVF74" s="73"/>
      <c r="KVG74" s="73"/>
      <c r="KVH74" s="73"/>
      <c r="KVI74" s="73"/>
      <c r="KVJ74" s="73"/>
      <c r="KVK74" s="73"/>
      <c r="KVL74" s="73"/>
      <c r="KVM74" s="73"/>
      <c r="KVN74" s="73"/>
      <c r="KVO74" s="73"/>
      <c r="KVP74" s="73"/>
      <c r="KVQ74" s="73"/>
      <c r="KVR74" s="73"/>
      <c r="KVS74" s="73"/>
      <c r="KVT74" s="73"/>
      <c r="KVU74" s="73"/>
      <c r="KVV74" s="73"/>
      <c r="KVW74" s="73"/>
      <c r="KVX74" s="73"/>
      <c r="KVY74" s="73"/>
      <c r="KVZ74" s="73"/>
      <c r="KWA74" s="73"/>
      <c r="KWB74" s="73"/>
      <c r="KWC74" s="73"/>
      <c r="KWD74" s="73"/>
      <c r="KWE74" s="73"/>
      <c r="KWF74" s="73"/>
      <c r="KWG74" s="73"/>
      <c r="KWH74" s="73"/>
      <c r="KWI74" s="73"/>
      <c r="KWJ74" s="73"/>
      <c r="KWK74" s="73"/>
      <c r="KWL74" s="73"/>
      <c r="KWM74" s="73"/>
      <c r="KWN74" s="73"/>
      <c r="KWO74" s="73"/>
      <c r="KWP74" s="73"/>
      <c r="KWQ74" s="73"/>
      <c r="KWR74" s="73"/>
      <c r="KWS74" s="73"/>
      <c r="KWT74" s="73"/>
      <c r="KWU74" s="73"/>
      <c r="KWV74" s="73"/>
      <c r="KWW74" s="73"/>
      <c r="KWX74" s="73"/>
      <c r="KWY74" s="73"/>
      <c r="KWZ74" s="73"/>
      <c r="KXA74" s="73"/>
      <c r="KXB74" s="73"/>
      <c r="KXC74" s="73"/>
      <c r="KXD74" s="73"/>
      <c r="KXE74" s="73"/>
      <c r="KXF74" s="73"/>
      <c r="KXG74" s="73"/>
      <c r="KXH74" s="73"/>
      <c r="KXI74" s="73"/>
      <c r="KXJ74" s="73"/>
      <c r="KXK74" s="73"/>
      <c r="KXL74" s="73"/>
      <c r="KXM74" s="73"/>
      <c r="KXN74" s="73"/>
      <c r="KXO74" s="73"/>
      <c r="KXP74" s="73"/>
      <c r="KXQ74" s="73"/>
      <c r="KXR74" s="73"/>
      <c r="KXS74" s="73"/>
      <c r="KXT74" s="73"/>
      <c r="KXU74" s="73"/>
      <c r="KXV74" s="73"/>
      <c r="KXW74" s="73"/>
      <c r="KXX74" s="73"/>
      <c r="KXY74" s="73"/>
      <c r="KXZ74" s="73"/>
      <c r="KYA74" s="73"/>
      <c r="KYB74" s="73"/>
      <c r="KYC74" s="73"/>
      <c r="KYD74" s="73"/>
      <c r="KYE74" s="73"/>
      <c r="KYF74" s="73"/>
      <c r="KYG74" s="73"/>
      <c r="KYH74" s="73"/>
      <c r="KYI74" s="73"/>
      <c r="KYJ74" s="73"/>
      <c r="KYK74" s="73"/>
      <c r="KYL74" s="73"/>
      <c r="KYM74" s="73"/>
      <c r="KYN74" s="73"/>
      <c r="KYO74" s="73"/>
      <c r="KYP74" s="73"/>
      <c r="KYQ74" s="73"/>
      <c r="KYR74" s="73"/>
      <c r="KYS74" s="73"/>
      <c r="KYT74" s="73"/>
      <c r="KYU74" s="73"/>
      <c r="KYV74" s="73"/>
      <c r="KYW74" s="73"/>
      <c r="KYX74" s="73"/>
      <c r="KYY74" s="73"/>
      <c r="KYZ74" s="73"/>
      <c r="KZA74" s="73"/>
      <c r="KZB74" s="73"/>
      <c r="KZC74" s="73"/>
      <c r="KZD74" s="73"/>
      <c r="KZE74" s="73"/>
      <c r="KZF74" s="73"/>
      <c r="KZG74" s="73"/>
      <c r="KZH74" s="73"/>
      <c r="KZI74" s="73"/>
      <c r="KZJ74" s="73"/>
      <c r="KZK74" s="73"/>
      <c r="KZL74" s="73"/>
      <c r="KZM74" s="73"/>
      <c r="KZN74" s="73"/>
      <c r="KZO74" s="73"/>
      <c r="KZP74" s="73"/>
      <c r="KZQ74" s="73"/>
      <c r="KZR74" s="73"/>
      <c r="KZS74" s="73"/>
      <c r="KZT74" s="73"/>
      <c r="KZU74" s="73"/>
      <c r="KZV74" s="73"/>
      <c r="KZW74" s="73"/>
      <c r="KZX74" s="73"/>
      <c r="KZY74" s="73"/>
      <c r="KZZ74" s="73"/>
      <c r="LAA74" s="73"/>
      <c r="LAB74" s="73"/>
      <c r="LAC74" s="73"/>
      <c r="LAD74" s="73"/>
      <c r="LAE74" s="73"/>
      <c r="LAF74" s="73"/>
      <c r="LAG74" s="73"/>
      <c r="LAH74" s="73"/>
      <c r="LAI74" s="73"/>
      <c r="LAJ74" s="73"/>
      <c r="LAK74" s="73"/>
      <c r="LAL74" s="73"/>
      <c r="LAM74" s="73"/>
      <c r="LAN74" s="73"/>
      <c r="LAO74" s="73"/>
      <c r="LAP74" s="73"/>
      <c r="LAQ74" s="73"/>
      <c r="LAR74" s="73"/>
      <c r="LAS74" s="73"/>
      <c r="LAT74" s="73"/>
      <c r="LAU74" s="73"/>
      <c r="LAV74" s="73"/>
      <c r="LAW74" s="73"/>
      <c r="LAX74" s="73"/>
      <c r="LAY74" s="73"/>
      <c r="LAZ74" s="73"/>
      <c r="LBA74" s="73"/>
      <c r="LBB74" s="73"/>
      <c r="LBC74" s="73"/>
      <c r="LBD74" s="73"/>
      <c r="LBE74" s="73"/>
      <c r="LBF74" s="73"/>
      <c r="LBG74" s="73"/>
      <c r="LBH74" s="73"/>
      <c r="LBI74" s="73"/>
      <c r="LBJ74" s="73"/>
      <c r="LBK74" s="73"/>
      <c r="LBL74" s="73"/>
      <c r="LBM74" s="73"/>
      <c r="LBN74" s="73"/>
      <c r="LBO74" s="73"/>
      <c r="LBP74" s="73"/>
      <c r="LBQ74" s="73"/>
      <c r="LBR74" s="73"/>
      <c r="LBS74" s="73"/>
      <c r="LBT74" s="73"/>
      <c r="LBU74" s="73"/>
      <c r="LBV74" s="73"/>
      <c r="LBW74" s="73"/>
      <c r="LBX74" s="73"/>
      <c r="LBY74" s="73"/>
      <c r="LBZ74" s="73"/>
      <c r="LCA74" s="73"/>
      <c r="LCB74" s="73"/>
      <c r="LCC74" s="73"/>
      <c r="LCD74" s="73"/>
      <c r="LCE74" s="73"/>
      <c r="LCF74" s="73"/>
      <c r="LCG74" s="73"/>
      <c r="LCH74" s="73"/>
      <c r="LCI74" s="73"/>
      <c r="LCJ74" s="73"/>
      <c r="LCK74" s="73"/>
      <c r="LCL74" s="73"/>
      <c r="LCM74" s="73"/>
      <c r="LCN74" s="73"/>
      <c r="LCO74" s="73"/>
      <c r="LCP74" s="73"/>
      <c r="LCQ74" s="73"/>
      <c r="LCR74" s="73"/>
      <c r="LCS74" s="73"/>
      <c r="LCT74" s="73"/>
      <c r="LCU74" s="73"/>
      <c r="LCV74" s="73"/>
      <c r="LCW74" s="73"/>
      <c r="LCX74" s="73"/>
      <c r="LCY74" s="73"/>
      <c r="LCZ74" s="73"/>
      <c r="LDA74" s="73"/>
      <c r="LDB74" s="73"/>
      <c r="LDC74" s="73"/>
      <c r="LDD74" s="73"/>
      <c r="LDE74" s="73"/>
      <c r="LDF74" s="73"/>
      <c r="LDG74" s="73"/>
      <c r="LDH74" s="73"/>
      <c r="LDI74" s="73"/>
      <c r="LDJ74" s="73"/>
      <c r="LDK74" s="73"/>
      <c r="LDL74" s="73"/>
      <c r="LDM74" s="73"/>
      <c r="LDN74" s="73"/>
      <c r="LDO74" s="73"/>
      <c r="LDP74" s="73"/>
      <c r="LDQ74" s="73"/>
      <c r="LDR74" s="73"/>
      <c r="LDS74" s="73"/>
      <c r="LDT74" s="73"/>
      <c r="LDU74" s="73"/>
      <c r="LDV74" s="73"/>
      <c r="LDW74" s="73"/>
      <c r="LDX74" s="73"/>
      <c r="LDY74" s="73"/>
      <c r="LDZ74" s="73"/>
      <c r="LEA74" s="73"/>
      <c r="LEB74" s="73"/>
      <c r="LEC74" s="73"/>
      <c r="LED74" s="73"/>
      <c r="LEE74" s="73"/>
      <c r="LEF74" s="73"/>
      <c r="LEG74" s="73"/>
      <c r="LEH74" s="73"/>
      <c r="LEI74" s="73"/>
      <c r="LEJ74" s="73"/>
      <c r="LEK74" s="73"/>
      <c r="LEL74" s="73"/>
      <c r="LEM74" s="73"/>
      <c r="LEN74" s="73"/>
      <c r="LEO74" s="73"/>
      <c r="LEP74" s="73"/>
      <c r="LEQ74" s="73"/>
      <c r="LER74" s="73"/>
      <c r="LES74" s="73"/>
      <c r="LET74" s="73"/>
      <c r="LEU74" s="73"/>
      <c r="LEV74" s="73"/>
      <c r="LEW74" s="73"/>
      <c r="LEX74" s="73"/>
      <c r="LEY74" s="73"/>
      <c r="LEZ74" s="73"/>
      <c r="LFA74" s="73"/>
      <c r="LFB74" s="73"/>
      <c r="LFC74" s="73"/>
      <c r="LFD74" s="73"/>
      <c r="LFE74" s="73"/>
      <c r="LFF74" s="73"/>
      <c r="LFG74" s="73"/>
      <c r="LFH74" s="73"/>
      <c r="LFI74" s="73"/>
      <c r="LFJ74" s="73"/>
      <c r="LFK74" s="73"/>
      <c r="LFL74" s="73"/>
      <c r="LFM74" s="73"/>
      <c r="LFN74" s="73"/>
      <c r="LFO74" s="73"/>
      <c r="LFP74" s="73"/>
      <c r="LFQ74" s="73"/>
      <c r="LFR74" s="73"/>
      <c r="LFS74" s="73"/>
      <c r="LFT74" s="73"/>
      <c r="LFU74" s="73"/>
      <c r="LFV74" s="73"/>
      <c r="LFW74" s="73"/>
      <c r="LFX74" s="73"/>
      <c r="LFY74" s="73"/>
      <c r="LFZ74" s="73"/>
      <c r="LGA74" s="73"/>
      <c r="LGB74" s="73"/>
      <c r="LGC74" s="73"/>
      <c r="LGD74" s="73"/>
      <c r="LGE74" s="73"/>
      <c r="LGF74" s="73"/>
      <c r="LGG74" s="73"/>
      <c r="LGH74" s="73"/>
      <c r="LGI74" s="73"/>
      <c r="LGJ74" s="73"/>
      <c r="LGK74" s="73"/>
      <c r="LGL74" s="73"/>
      <c r="LGM74" s="73"/>
      <c r="LGN74" s="73"/>
      <c r="LGO74" s="73"/>
      <c r="LGP74" s="73"/>
      <c r="LGQ74" s="73"/>
      <c r="LGR74" s="73"/>
      <c r="LGS74" s="73"/>
      <c r="LGT74" s="73"/>
      <c r="LGU74" s="73"/>
      <c r="LGV74" s="73"/>
      <c r="LGW74" s="73"/>
      <c r="LGX74" s="73"/>
      <c r="LGY74" s="73"/>
      <c r="LGZ74" s="73"/>
      <c r="LHA74" s="73"/>
      <c r="LHB74" s="73"/>
      <c r="LHC74" s="73"/>
      <c r="LHD74" s="73"/>
      <c r="LHE74" s="73"/>
      <c r="LHF74" s="73"/>
      <c r="LHG74" s="73"/>
      <c r="LHH74" s="73"/>
      <c r="LHI74" s="73"/>
      <c r="LHJ74" s="73"/>
      <c r="LHK74" s="73"/>
      <c r="LHL74" s="73"/>
      <c r="LHM74" s="73"/>
      <c r="LHN74" s="73"/>
      <c r="LHO74" s="73"/>
      <c r="LHP74" s="73"/>
      <c r="LHQ74" s="73"/>
      <c r="LHR74" s="73"/>
      <c r="LHS74" s="73"/>
      <c r="LHT74" s="73"/>
      <c r="LHU74" s="73"/>
      <c r="LHV74" s="73"/>
      <c r="LHW74" s="73"/>
      <c r="LHX74" s="73"/>
      <c r="LHY74" s="73"/>
      <c r="LHZ74" s="73"/>
      <c r="LIA74" s="73"/>
      <c r="LIB74" s="73"/>
      <c r="LIC74" s="73"/>
      <c r="LID74" s="73"/>
      <c r="LIE74" s="73"/>
      <c r="LIF74" s="73"/>
      <c r="LIG74" s="73"/>
      <c r="LIH74" s="73"/>
      <c r="LII74" s="73"/>
      <c r="LIJ74" s="73"/>
      <c r="LIK74" s="73"/>
      <c r="LIL74" s="73"/>
      <c r="LIM74" s="73"/>
      <c r="LIN74" s="73"/>
      <c r="LIO74" s="73"/>
      <c r="LIP74" s="73"/>
      <c r="LIQ74" s="73"/>
      <c r="LIR74" s="73"/>
      <c r="LIS74" s="73"/>
      <c r="LIT74" s="73"/>
      <c r="LIU74" s="73"/>
      <c r="LIV74" s="73"/>
      <c r="LIW74" s="73"/>
      <c r="LIX74" s="73"/>
      <c r="LIY74" s="73"/>
      <c r="LIZ74" s="73"/>
      <c r="LJA74" s="73"/>
      <c r="LJB74" s="73"/>
      <c r="LJC74" s="73"/>
      <c r="LJD74" s="73"/>
      <c r="LJE74" s="73"/>
      <c r="LJF74" s="73"/>
      <c r="LJG74" s="73"/>
      <c r="LJH74" s="73"/>
      <c r="LJI74" s="73"/>
      <c r="LJJ74" s="73"/>
      <c r="LJK74" s="73"/>
      <c r="LJL74" s="73"/>
      <c r="LJM74" s="73"/>
      <c r="LJN74" s="73"/>
      <c r="LJO74" s="73"/>
      <c r="LJP74" s="73"/>
      <c r="LJQ74" s="73"/>
      <c r="LJR74" s="73"/>
      <c r="LJS74" s="73"/>
      <c r="LJT74" s="73"/>
      <c r="LJU74" s="73"/>
      <c r="LJV74" s="73"/>
      <c r="LJW74" s="73"/>
      <c r="LJX74" s="73"/>
      <c r="LJY74" s="73"/>
      <c r="LJZ74" s="73"/>
      <c r="LKA74" s="73"/>
      <c r="LKB74" s="73"/>
      <c r="LKC74" s="73"/>
      <c r="LKD74" s="73"/>
      <c r="LKE74" s="73"/>
      <c r="LKF74" s="73"/>
      <c r="LKG74" s="73"/>
      <c r="LKH74" s="73"/>
      <c r="LKI74" s="73"/>
      <c r="LKJ74" s="73"/>
      <c r="LKK74" s="73"/>
      <c r="LKL74" s="73"/>
      <c r="LKM74" s="73"/>
      <c r="LKN74" s="73"/>
      <c r="LKO74" s="73"/>
      <c r="LKP74" s="73"/>
      <c r="LKQ74" s="73"/>
      <c r="LKR74" s="73"/>
      <c r="LKS74" s="73"/>
      <c r="LKT74" s="73"/>
      <c r="LKU74" s="73"/>
      <c r="LKV74" s="73"/>
      <c r="LKW74" s="73"/>
      <c r="LKX74" s="73"/>
      <c r="LKY74" s="73"/>
      <c r="LKZ74" s="73"/>
      <c r="LLA74" s="73"/>
      <c r="LLB74" s="73"/>
      <c r="LLC74" s="73"/>
      <c r="LLD74" s="73"/>
      <c r="LLE74" s="73"/>
      <c r="LLF74" s="73"/>
      <c r="LLG74" s="73"/>
      <c r="LLH74" s="73"/>
      <c r="LLI74" s="73"/>
      <c r="LLJ74" s="73"/>
      <c r="LLK74" s="73"/>
      <c r="LLL74" s="73"/>
      <c r="LLM74" s="73"/>
      <c r="LLN74" s="73"/>
      <c r="LLO74" s="73"/>
      <c r="LLP74" s="73"/>
      <c r="LLQ74" s="73"/>
      <c r="LLR74" s="73"/>
      <c r="LLS74" s="73"/>
      <c r="LLT74" s="73"/>
      <c r="LLU74" s="73"/>
      <c r="LLV74" s="73"/>
      <c r="LLW74" s="73"/>
      <c r="LLX74" s="73"/>
      <c r="LLY74" s="73"/>
      <c r="LLZ74" s="73"/>
      <c r="LMA74" s="73"/>
      <c r="LMB74" s="73"/>
      <c r="LMC74" s="73"/>
      <c r="LMD74" s="73"/>
      <c r="LME74" s="73"/>
      <c r="LMF74" s="73"/>
      <c r="LMG74" s="73"/>
      <c r="LMH74" s="73"/>
      <c r="LMI74" s="73"/>
      <c r="LMJ74" s="73"/>
      <c r="LMK74" s="73"/>
      <c r="LML74" s="73"/>
      <c r="LMM74" s="73"/>
      <c r="LMN74" s="73"/>
      <c r="LMO74" s="73"/>
      <c r="LMP74" s="73"/>
      <c r="LMQ74" s="73"/>
      <c r="LMR74" s="73"/>
      <c r="LMS74" s="73"/>
      <c r="LMT74" s="73"/>
      <c r="LMU74" s="73"/>
      <c r="LMV74" s="73"/>
      <c r="LMW74" s="73"/>
      <c r="LMX74" s="73"/>
      <c r="LMY74" s="73"/>
      <c r="LMZ74" s="73"/>
      <c r="LNA74" s="73"/>
      <c r="LNB74" s="73"/>
      <c r="LNC74" s="73"/>
      <c r="LND74" s="73"/>
      <c r="LNE74" s="73"/>
      <c r="LNF74" s="73"/>
      <c r="LNG74" s="73"/>
      <c r="LNH74" s="73"/>
      <c r="LNI74" s="73"/>
      <c r="LNJ74" s="73"/>
      <c r="LNK74" s="73"/>
      <c r="LNL74" s="73"/>
      <c r="LNM74" s="73"/>
      <c r="LNN74" s="73"/>
      <c r="LNO74" s="73"/>
      <c r="LNP74" s="73"/>
      <c r="LNQ74" s="73"/>
      <c r="LNR74" s="73"/>
      <c r="LNS74" s="73"/>
      <c r="LNT74" s="73"/>
      <c r="LNU74" s="73"/>
      <c r="LNV74" s="73"/>
      <c r="LNW74" s="73"/>
      <c r="LNX74" s="73"/>
      <c r="LNY74" s="73"/>
      <c r="LNZ74" s="73"/>
      <c r="LOA74" s="73"/>
      <c r="LOB74" s="73"/>
      <c r="LOC74" s="73"/>
      <c r="LOD74" s="73"/>
      <c r="LOE74" s="73"/>
      <c r="LOF74" s="73"/>
      <c r="LOG74" s="73"/>
      <c r="LOH74" s="73"/>
      <c r="LOI74" s="73"/>
      <c r="LOJ74" s="73"/>
      <c r="LOK74" s="73"/>
      <c r="LOL74" s="73"/>
      <c r="LOM74" s="73"/>
      <c r="LON74" s="73"/>
      <c r="LOO74" s="73"/>
      <c r="LOP74" s="73"/>
      <c r="LOQ74" s="73"/>
      <c r="LOR74" s="73"/>
      <c r="LOS74" s="73"/>
      <c r="LOT74" s="73"/>
      <c r="LOU74" s="73"/>
      <c r="LOV74" s="73"/>
      <c r="LOW74" s="73"/>
      <c r="LOX74" s="73"/>
      <c r="LOY74" s="73"/>
      <c r="LOZ74" s="73"/>
      <c r="LPA74" s="73"/>
      <c r="LPB74" s="73"/>
      <c r="LPC74" s="73"/>
      <c r="LPD74" s="73"/>
      <c r="LPE74" s="73"/>
      <c r="LPF74" s="73"/>
      <c r="LPG74" s="73"/>
      <c r="LPH74" s="73"/>
      <c r="LPI74" s="73"/>
      <c r="LPJ74" s="73"/>
      <c r="LPK74" s="73"/>
      <c r="LPL74" s="73"/>
      <c r="LPM74" s="73"/>
      <c r="LPN74" s="73"/>
      <c r="LPO74" s="73"/>
      <c r="LPP74" s="73"/>
      <c r="LPQ74" s="73"/>
      <c r="LPR74" s="73"/>
      <c r="LPS74" s="73"/>
      <c r="LPT74" s="73"/>
      <c r="LPU74" s="73"/>
      <c r="LPV74" s="73"/>
      <c r="LPW74" s="73"/>
      <c r="LPX74" s="73"/>
      <c r="LPY74" s="73"/>
      <c r="LPZ74" s="73"/>
      <c r="LQA74" s="73"/>
      <c r="LQB74" s="73"/>
      <c r="LQC74" s="73"/>
      <c r="LQD74" s="73"/>
      <c r="LQE74" s="73"/>
      <c r="LQF74" s="73"/>
      <c r="LQG74" s="73"/>
      <c r="LQH74" s="73"/>
      <c r="LQI74" s="73"/>
      <c r="LQJ74" s="73"/>
      <c r="LQK74" s="73"/>
      <c r="LQL74" s="73"/>
      <c r="LQM74" s="73"/>
      <c r="LQN74" s="73"/>
      <c r="LQO74" s="73"/>
      <c r="LQP74" s="73"/>
      <c r="LQQ74" s="73"/>
      <c r="LQR74" s="73"/>
      <c r="LQS74" s="73"/>
      <c r="LQT74" s="73"/>
      <c r="LQU74" s="73"/>
      <c r="LQV74" s="73"/>
      <c r="LQW74" s="73"/>
      <c r="LQX74" s="73"/>
      <c r="LQY74" s="73"/>
      <c r="LQZ74" s="73"/>
      <c r="LRA74" s="73"/>
      <c r="LRB74" s="73"/>
      <c r="LRC74" s="73"/>
      <c r="LRD74" s="73"/>
      <c r="LRE74" s="73"/>
      <c r="LRF74" s="73"/>
      <c r="LRG74" s="73"/>
      <c r="LRH74" s="73"/>
      <c r="LRI74" s="73"/>
      <c r="LRJ74" s="73"/>
      <c r="LRK74" s="73"/>
      <c r="LRL74" s="73"/>
      <c r="LRM74" s="73"/>
      <c r="LRN74" s="73"/>
      <c r="LRO74" s="73"/>
      <c r="LRP74" s="73"/>
      <c r="LRQ74" s="73"/>
      <c r="LRR74" s="73"/>
      <c r="LRS74" s="73"/>
      <c r="LRT74" s="73"/>
      <c r="LRU74" s="73"/>
      <c r="LRV74" s="73"/>
      <c r="LRW74" s="73"/>
      <c r="LRX74" s="73"/>
      <c r="LRY74" s="73"/>
      <c r="LRZ74" s="73"/>
      <c r="LSA74" s="73"/>
      <c r="LSB74" s="73"/>
      <c r="LSC74" s="73"/>
      <c r="LSD74" s="73"/>
      <c r="LSE74" s="73"/>
      <c r="LSF74" s="73"/>
      <c r="LSG74" s="73"/>
      <c r="LSH74" s="73"/>
      <c r="LSI74" s="73"/>
      <c r="LSJ74" s="73"/>
      <c r="LSK74" s="73"/>
      <c r="LSL74" s="73"/>
      <c r="LSM74" s="73"/>
      <c r="LSN74" s="73"/>
      <c r="LSO74" s="73"/>
      <c r="LSP74" s="73"/>
      <c r="LSQ74" s="73"/>
      <c r="LSR74" s="73"/>
      <c r="LSS74" s="73"/>
      <c r="LST74" s="73"/>
      <c r="LSU74" s="73"/>
      <c r="LSV74" s="73"/>
      <c r="LSW74" s="73"/>
      <c r="LSX74" s="73"/>
      <c r="LSY74" s="73"/>
      <c r="LSZ74" s="73"/>
      <c r="LTA74" s="73"/>
      <c r="LTB74" s="73"/>
      <c r="LTC74" s="73"/>
      <c r="LTD74" s="73"/>
      <c r="LTE74" s="73"/>
      <c r="LTF74" s="73"/>
      <c r="LTG74" s="73"/>
      <c r="LTH74" s="73"/>
      <c r="LTI74" s="73"/>
      <c r="LTJ74" s="73"/>
      <c r="LTK74" s="73"/>
      <c r="LTL74" s="73"/>
      <c r="LTM74" s="73"/>
      <c r="LTN74" s="73"/>
      <c r="LTO74" s="73"/>
      <c r="LTP74" s="73"/>
      <c r="LTQ74" s="73"/>
      <c r="LTR74" s="73"/>
      <c r="LTS74" s="73"/>
      <c r="LTT74" s="73"/>
      <c r="LTU74" s="73"/>
      <c r="LTV74" s="73"/>
      <c r="LTW74" s="73"/>
      <c r="LTX74" s="73"/>
      <c r="LTY74" s="73"/>
      <c r="LTZ74" s="73"/>
      <c r="LUA74" s="73"/>
      <c r="LUB74" s="73"/>
      <c r="LUC74" s="73"/>
      <c r="LUD74" s="73"/>
      <c r="LUE74" s="73"/>
      <c r="LUF74" s="73"/>
      <c r="LUG74" s="73"/>
      <c r="LUH74" s="73"/>
      <c r="LUI74" s="73"/>
      <c r="LUJ74" s="73"/>
      <c r="LUK74" s="73"/>
      <c r="LUL74" s="73"/>
      <c r="LUM74" s="73"/>
      <c r="LUN74" s="73"/>
      <c r="LUO74" s="73"/>
      <c r="LUP74" s="73"/>
      <c r="LUQ74" s="73"/>
      <c r="LUR74" s="73"/>
      <c r="LUS74" s="73"/>
      <c r="LUT74" s="73"/>
      <c r="LUU74" s="73"/>
      <c r="LUV74" s="73"/>
      <c r="LUW74" s="73"/>
      <c r="LUX74" s="73"/>
      <c r="LUY74" s="73"/>
      <c r="LUZ74" s="73"/>
      <c r="LVA74" s="73"/>
      <c r="LVB74" s="73"/>
      <c r="LVC74" s="73"/>
      <c r="LVD74" s="73"/>
      <c r="LVE74" s="73"/>
      <c r="LVF74" s="73"/>
      <c r="LVG74" s="73"/>
      <c r="LVH74" s="73"/>
      <c r="LVI74" s="73"/>
      <c r="LVJ74" s="73"/>
      <c r="LVK74" s="73"/>
      <c r="LVL74" s="73"/>
      <c r="LVM74" s="73"/>
      <c r="LVN74" s="73"/>
      <c r="LVO74" s="73"/>
      <c r="LVP74" s="73"/>
      <c r="LVQ74" s="73"/>
      <c r="LVR74" s="73"/>
      <c r="LVS74" s="73"/>
      <c r="LVT74" s="73"/>
      <c r="LVU74" s="73"/>
      <c r="LVV74" s="73"/>
      <c r="LVW74" s="73"/>
      <c r="LVX74" s="73"/>
      <c r="LVY74" s="73"/>
      <c r="LVZ74" s="73"/>
      <c r="LWA74" s="73"/>
      <c r="LWB74" s="73"/>
      <c r="LWC74" s="73"/>
      <c r="LWD74" s="73"/>
      <c r="LWE74" s="73"/>
      <c r="LWF74" s="73"/>
      <c r="LWG74" s="73"/>
      <c r="LWH74" s="73"/>
      <c r="LWI74" s="73"/>
      <c r="LWJ74" s="73"/>
      <c r="LWK74" s="73"/>
      <c r="LWL74" s="73"/>
      <c r="LWM74" s="73"/>
      <c r="LWN74" s="73"/>
      <c r="LWO74" s="73"/>
      <c r="LWP74" s="73"/>
      <c r="LWQ74" s="73"/>
      <c r="LWR74" s="73"/>
      <c r="LWS74" s="73"/>
      <c r="LWT74" s="73"/>
      <c r="LWU74" s="73"/>
      <c r="LWV74" s="73"/>
      <c r="LWW74" s="73"/>
      <c r="LWX74" s="73"/>
      <c r="LWY74" s="73"/>
      <c r="LWZ74" s="73"/>
      <c r="LXA74" s="73"/>
      <c r="LXB74" s="73"/>
      <c r="LXC74" s="73"/>
      <c r="LXD74" s="73"/>
      <c r="LXE74" s="73"/>
      <c r="LXF74" s="73"/>
      <c r="LXG74" s="73"/>
      <c r="LXH74" s="73"/>
      <c r="LXI74" s="73"/>
      <c r="LXJ74" s="73"/>
      <c r="LXK74" s="73"/>
      <c r="LXL74" s="73"/>
      <c r="LXM74" s="73"/>
      <c r="LXN74" s="73"/>
      <c r="LXO74" s="73"/>
      <c r="LXP74" s="73"/>
      <c r="LXQ74" s="73"/>
      <c r="LXR74" s="73"/>
      <c r="LXS74" s="73"/>
      <c r="LXT74" s="73"/>
      <c r="LXU74" s="73"/>
      <c r="LXV74" s="73"/>
      <c r="LXW74" s="73"/>
      <c r="LXX74" s="73"/>
      <c r="LXY74" s="73"/>
      <c r="LXZ74" s="73"/>
      <c r="LYA74" s="73"/>
      <c r="LYB74" s="73"/>
      <c r="LYC74" s="73"/>
      <c r="LYD74" s="73"/>
      <c r="LYE74" s="73"/>
      <c r="LYF74" s="73"/>
      <c r="LYG74" s="73"/>
      <c r="LYH74" s="73"/>
      <c r="LYI74" s="73"/>
      <c r="LYJ74" s="73"/>
      <c r="LYK74" s="73"/>
      <c r="LYL74" s="73"/>
      <c r="LYM74" s="73"/>
      <c r="LYN74" s="73"/>
      <c r="LYO74" s="73"/>
      <c r="LYP74" s="73"/>
      <c r="LYQ74" s="73"/>
      <c r="LYR74" s="73"/>
      <c r="LYS74" s="73"/>
      <c r="LYT74" s="73"/>
      <c r="LYU74" s="73"/>
      <c r="LYV74" s="73"/>
      <c r="LYW74" s="73"/>
      <c r="LYX74" s="73"/>
      <c r="LYY74" s="73"/>
      <c r="LYZ74" s="73"/>
      <c r="LZA74" s="73"/>
      <c r="LZB74" s="73"/>
      <c r="LZC74" s="73"/>
      <c r="LZD74" s="73"/>
      <c r="LZE74" s="73"/>
      <c r="LZF74" s="73"/>
      <c r="LZG74" s="73"/>
      <c r="LZH74" s="73"/>
      <c r="LZI74" s="73"/>
      <c r="LZJ74" s="73"/>
      <c r="LZK74" s="73"/>
      <c r="LZL74" s="73"/>
      <c r="LZM74" s="73"/>
      <c r="LZN74" s="73"/>
      <c r="LZO74" s="73"/>
      <c r="LZP74" s="73"/>
      <c r="LZQ74" s="73"/>
      <c r="LZR74" s="73"/>
      <c r="LZS74" s="73"/>
      <c r="LZT74" s="73"/>
      <c r="LZU74" s="73"/>
      <c r="LZV74" s="73"/>
      <c r="LZW74" s="73"/>
      <c r="LZX74" s="73"/>
      <c r="LZY74" s="73"/>
      <c r="LZZ74" s="73"/>
      <c r="MAA74" s="73"/>
      <c r="MAB74" s="73"/>
      <c r="MAC74" s="73"/>
      <c r="MAD74" s="73"/>
      <c r="MAE74" s="73"/>
      <c r="MAF74" s="73"/>
      <c r="MAG74" s="73"/>
      <c r="MAH74" s="73"/>
      <c r="MAI74" s="73"/>
      <c r="MAJ74" s="73"/>
      <c r="MAK74" s="73"/>
      <c r="MAL74" s="73"/>
      <c r="MAM74" s="73"/>
      <c r="MAN74" s="73"/>
      <c r="MAO74" s="73"/>
      <c r="MAP74" s="73"/>
      <c r="MAQ74" s="73"/>
      <c r="MAR74" s="73"/>
      <c r="MAS74" s="73"/>
      <c r="MAT74" s="73"/>
      <c r="MAU74" s="73"/>
      <c r="MAV74" s="73"/>
      <c r="MAW74" s="73"/>
      <c r="MAX74" s="73"/>
      <c r="MAY74" s="73"/>
      <c r="MAZ74" s="73"/>
      <c r="MBA74" s="73"/>
      <c r="MBB74" s="73"/>
      <c r="MBC74" s="73"/>
      <c r="MBD74" s="73"/>
      <c r="MBE74" s="73"/>
      <c r="MBF74" s="73"/>
      <c r="MBG74" s="73"/>
      <c r="MBH74" s="73"/>
      <c r="MBI74" s="73"/>
      <c r="MBJ74" s="73"/>
      <c r="MBK74" s="73"/>
      <c r="MBL74" s="73"/>
      <c r="MBM74" s="73"/>
      <c r="MBN74" s="73"/>
      <c r="MBO74" s="73"/>
      <c r="MBP74" s="73"/>
      <c r="MBQ74" s="73"/>
      <c r="MBR74" s="73"/>
      <c r="MBS74" s="73"/>
      <c r="MBT74" s="73"/>
      <c r="MBU74" s="73"/>
      <c r="MBV74" s="73"/>
      <c r="MBW74" s="73"/>
      <c r="MBX74" s="73"/>
      <c r="MBY74" s="73"/>
      <c r="MBZ74" s="73"/>
      <c r="MCA74" s="73"/>
      <c r="MCB74" s="73"/>
      <c r="MCC74" s="73"/>
      <c r="MCD74" s="73"/>
      <c r="MCE74" s="73"/>
      <c r="MCF74" s="73"/>
      <c r="MCG74" s="73"/>
      <c r="MCH74" s="73"/>
      <c r="MCI74" s="73"/>
      <c r="MCJ74" s="73"/>
      <c r="MCK74" s="73"/>
      <c r="MCL74" s="73"/>
      <c r="MCM74" s="73"/>
      <c r="MCN74" s="73"/>
      <c r="MCO74" s="73"/>
      <c r="MCP74" s="73"/>
      <c r="MCQ74" s="73"/>
      <c r="MCR74" s="73"/>
      <c r="MCS74" s="73"/>
      <c r="MCT74" s="73"/>
      <c r="MCU74" s="73"/>
      <c r="MCV74" s="73"/>
      <c r="MCW74" s="73"/>
      <c r="MCX74" s="73"/>
      <c r="MCY74" s="73"/>
      <c r="MCZ74" s="73"/>
      <c r="MDA74" s="73"/>
      <c r="MDB74" s="73"/>
      <c r="MDC74" s="73"/>
      <c r="MDD74" s="73"/>
      <c r="MDE74" s="73"/>
      <c r="MDF74" s="73"/>
      <c r="MDG74" s="73"/>
      <c r="MDH74" s="73"/>
      <c r="MDI74" s="73"/>
      <c r="MDJ74" s="73"/>
      <c r="MDK74" s="73"/>
      <c r="MDL74" s="73"/>
      <c r="MDM74" s="73"/>
      <c r="MDN74" s="73"/>
      <c r="MDO74" s="73"/>
      <c r="MDP74" s="73"/>
      <c r="MDQ74" s="73"/>
      <c r="MDR74" s="73"/>
      <c r="MDS74" s="73"/>
      <c r="MDT74" s="73"/>
      <c r="MDU74" s="73"/>
      <c r="MDV74" s="73"/>
      <c r="MDW74" s="73"/>
      <c r="MDX74" s="73"/>
      <c r="MDY74" s="73"/>
      <c r="MDZ74" s="73"/>
      <c r="MEA74" s="73"/>
      <c r="MEB74" s="73"/>
      <c r="MEC74" s="73"/>
      <c r="MED74" s="73"/>
      <c r="MEE74" s="73"/>
      <c r="MEF74" s="73"/>
      <c r="MEG74" s="73"/>
      <c r="MEH74" s="73"/>
      <c r="MEI74" s="73"/>
      <c r="MEJ74" s="73"/>
      <c r="MEK74" s="73"/>
      <c r="MEL74" s="73"/>
      <c r="MEM74" s="73"/>
      <c r="MEN74" s="73"/>
      <c r="MEO74" s="73"/>
      <c r="MEP74" s="73"/>
      <c r="MEQ74" s="73"/>
      <c r="MER74" s="73"/>
      <c r="MES74" s="73"/>
      <c r="MET74" s="73"/>
      <c r="MEU74" s="73"/>
      <c r="MEV74" s="73"/>
      <c r="MEW74" s="73"/>
      <c r="MEX74" s="73"/>
      <c r="MEY74" s="73"/>
      <c r="MEZ74" s="73"/>
      <c r="MFA74" s="73"/>
      <c r="MFB74" s="73"/>
      <c r="MFC74" s="73"/>
      <c r="MFD74" s="73"/>
      <c r="MFE74" s="73"/>
      <c r="MFF74" s="73"/>
      <c r="MFG74" s="73"/>
      <c r="MFH74" s="73"/>
      <c r="MFI74" s="73"/>
      <c r="MFJ74" s="73"/>
      <c r="MFK74" s="73"/>
      <c r="MFL74" s="73"/>
      <c r="MFM74" s="73"/>
      <c r="MFN74" s="73"/>
      <c r="MFO74" s="73"/>
      <c r="MFP74" s="73"/>
      <c r="MFQ74" s="73"/>
      <c r="MFR74" s="73"/>
      <c r="MFS74" s="73"/>
      <c r="MFT74" s="73"/>
      <c r="MFU74" s="73"/>
      <c r="MFV74" s="73"/>
      <c r="MFW74" s="73"/>
      <c r="MFX74" s="73"/>
      <c r="MFY74" s="73"/>
      <c r="MFZ74" s="73"/>
      <c r="MGA74" s="73"/>
      <c r="MGB74" s="73"/>
      <c r="MGC74" s="73"/>
      <c r="MGD74" s="73"/>
      <c r="MGE74" s="73"/>
      <c r="MGF74" s="73"/>
      <c r="MGG74" s="73"/>
      <c r="MGH74" s="73"/>
      <c r="MGI74" s="73"/>
      <c r="MGJ74" s="73"/>
      <c r="MGK74" s="73"/>
      <c r="MGL74" s="73"/>
      <c r="MGM74" s="73"/>
      <c r="MGN74" s="73"/>
      <c r="MGO74" s="73"/>
      <c r="MGP74" s="73"/>
      <c r="MGQ74" s="73"/>
      <c r="MGR74" s="73"/>
      <c r="MGS74" s="73"/>
      <c r="MGT74" s="73"/>
      <c r="MGU74" s="73"/>
      <c r="MGV74" s="73"/>
      <c r="MGW74" s="73"/>
      <c r="MGX74" s="73"/>
      <c r="MGY74" s="73"/>
      <c r="MGZ74" s="73"/>
      <c r="MHA74" s="73"/>
      <c r="MHB74" s="73"/>
      <c r="MHC74" s="73"/>
      <c r="MHD74" s="73"/>
      <c r="MHE74" s="73"/>
      <c r="MHF74" s="73"/>
      <c r="MHG74" s="73"/>
      <c r="MHH74" s="73"/>
      <c r="MHI74" s="73"/>
      <c r="MHJ74" s="73"/>
      <c r="MHK74" s="73"/>
      <c r="MHL74" s="73"/>
      <c r="MHM74" s="73"/>
      <c r="MHN74" s="73"/>
      <c r="MHO74" s="73"/>
      <c r="MHP74" s="73"/>
      <c r="MHQ74" s="73"/>
      <c r="MHR74" s="73"/>
      <c r="MHS74" s="73"/>
      <c r="MHT74" s="73"/>
      <c r="MHU74" s="73"/>
      <c r="MHV74" s="73"/>
      <c r="MHW74" s="73"/>
      <c r="MHX74" s="73"/>
      <c r="MHY74" s="73"/>
      <c r="MHZ74" s="73"/>
      <c r="MIA74" s="73"/>
      <c r="MIB74" s="73"/>
      <c r="MIC74" s="73"/>
      <c r="MID74" s="73"/>
      <c r="MIE74" s="73"/>
      <c r="MIF74" s="73"/>
      <c r="MIG74" s="73"/>
      <c r="MIH74" s="73"/>
      <c r="MII74" s="73"/>
      <c r="MIJ74" s="73"/>
      <c r="MIK74" s="73"/>
      <c r="MIL74" s="73"/>
      <c r="MIM74" s="73"/>
      <c r="MIN74" s="73"/>
      <c r="MIO74" s="73"/>
      <c r="MIP74" s="73"/>
      <c r="MIQ74" s="73"/>
      <c r="MIR74" s="73"/>
      <c r="MIS74" s="73"/>
      <c r="MIT74" s="73"/>
      <c r="MIU74" s="73"/>
      <c r="MIV74" s="73"/>
      <c r="MIW74" s="73"/>
      <c r="MIX74" s="73"/>
      <c r="MIY74" s="73"/>
      <c r="MIZ74" s="73"/>
      <c r="MJA74" s="73"/>
      <c r="MJB74" s="73"/>
      <c r="MJC74" s="73"/>
      <c r="MJD74" s="73"/>
      <c r="MJE74" s="73"/>
      <c r="MJF74" s="73"/>
      <c r="MJG74" s="73"/>
      <c r="MJH74" s="73"/>
      <c r="MJI74" s="73"/>
      <c r="MJJ74" s="73"/>
      <c r="MJK74" s="73"/>
      <c r="MJL74" s="73"/>
      <c r="MJM74" s="73"/>
      <c r="MJN74" s="73"/>
      <c r="MJO74" s="73"/>
      <c r="MJP74" s="73"/>
      <c r="MJQ74" s="73"/>
      <c r="MJR74" s="73"/>
      <c r="MJS74" s="73"/>
      <c r="MJT74" s="73"/>
      <c r="MJU74" s="73"/>
      <c r="MJV74" s="73"/>
      <c r="MJW74" s="73"/>
      <c r="MJX74" s="73"/>
      <c r="MJY74" s="73"/>
      <c r="MJZ74" s="73"/>
      <c r="MKA74" s="73"/>
      <c r="MKB74" s="73"/>
      <c r="MKC74" s="73"/>
      <c r="MKD74" s="73"/>
      <c r="MKE74" s="73"/>
      <c r="MKF74" s="73"/>
      <c r="MKG74" s="73"/>
      <c r="MKH74" s="73"/>
      <c r="MKI74" s="73"/>
      <c r="MKJ74" s="73"/>
      <c r="MKK74" s="73"/>
      <c r="MKL74" s="73"/>
      <c r="MKM74" s="73"/>
      <c r="MKN74" s="73"/>
      <c r="MKO74" s="73"/>
      <c r="MKP74" s="73"/>
      <c r="MKQ74" s="73"/>
      <c r="MKR74" s="73"/>
      <c r="MKS74" s="73"/>
      <c r="MKT74" s="73"/>
      <c r="MKU74" s="73"/>
      <c r="MKV74" s="73"/>
      <c r="MKW74" s="73"/>
      <c r="MKX74" s="73"/>
      <c r="MKY74" s="73"/>
      <c r="MKZ74" s="73"/>
      <c r="MLA74" s="73"/>
      <c r="MLB74" s="73"/>
      <c r="MLC74" s="73"/>
      <c r="MLD74" s="73"/>
      <c r="MLE74" s="73"/>
      <c r="MLF74" s="73"/>
      <c r="MLG74" s="73"/>
      <c r="MLH74" s="73"/>
      <c r="MLI74" s="73"/>
      <c r="MLJ74" s="73"/>
      <c r="MLK74" s="73"/>
      <c r="MLL74" s="73"/>
      <c r="MLM74" s="73"/>
      <c r="MLN74" s="73"/>
      <c r="MLO74" s="73"/>
      <c r="MLP74" s="73"/>
      <c r="MLQ74" s="73"/>
      <c r="MLR74" s="73"/>
      <c r="MLS74" s="73"/>
      <c r="MLT74" s="73"/>
      <c r="MLU74" s="73"/>
      <c r="MLV74" s="73"/>
      <c r="MLW74" s="73"/>
      <c r="MLX74" s="73"/>
      <c r="MLY74" s="73"/>
      <c r="MLZ74" s="73"/>
      <c r="MMA74" s="73"/>
      <c r="MMB74" s="73"/>
      <c r="MMC74" s="73"/>
      <c r="MMD74" s="73"/>
      <c r="MME74" s="73"/>
      <c r="MMF74" s="73"/>
      <c r="MMG74" s="73"/>
      <c r="MMH74" s="73"/>
      <c r="MMI74" s="73"/>
      <c r="MMJ74" s="73"/>
      <c r="MMK74" s="73"/>
      <c r="MML74" s="73"/>
      <c r="MMM74" s="73"/>
      <c r="MMN74" s="73"/>
      <c r="MMO74" s="73"/>
      <c r="MMP74" s="73"/>
      <c r="MMQ74" s="73"/>
      <c r="MMR74" s="73"/>
      <c r="MMS74" s="73"/>
      <c r="MMT74" s="73"/>
      <c r="MMU74" s="73"/>
      <c r="MMV74" s="73"/>
      <c r="MMW74" s="73"/>
      <c r="MMX74" s="73"/>
      <c r="MMY74" s="73"/>
      <c r="MMZ74" s="73"/>
      <c r="MNA74" s="73"/>
      <c r="MNB74" s="73"/>
      <c r="MNC74" s="73"/>
      <c r="MND74" s="73"/>
      <c r="MNE74" s="73"/>
      <c r="MNF74" s="73"/>
      <c r="MNG74" s="73"/>
      <c r="MNH74" s="73"/>
      <c r="MNI74" s="73"/>
      <c r="MNJ74" s="73"/>
      <c r="MNK74" s="73"/>
      <c r="MNL74" s="73"/>
      <c r="MNM74" s="73"/>
      <c r="MNN74" s="73"/>
      <c r="MNO74" s="73"/>
      <c r="MNP74" s="73"/>
      <c r="MNQ74" s="73"/>
      <c r="MNR74" s="73"/>
      <c r="MNS74" s="73"/>
      <c r="MNT74" s="73"/>
      <c r="MNU74" s="73"/>
      <c r="MNV74" s="73"/>
      <c r="MNW74" s="73"/>
      <c r="MNX74" s="73"/>
      <c r="MNY74" s="73"/>
      <c r="MNZ74" s="73"/>
      <c r="MOA74" s="73"/>
      <c r="MOB74" s="73"/>
      <c r="MOC74" s="73"/>
      <c r="MOD74" s="73"/>
      <c r="MOE74" s="73"/>
      <c r="MOF74" s="73"/>
      <c r="MOG74" s="73"/>
      <c r="MOH74" s="73"/>
      <c r="MOI74" s="73"/>
      <c r="MOJ74" s="73"/>
      <c r="MOK74" s="73"/>
      <c r="MOL74" s="73"/>
      <c r="MOM74" s="73"/>
      <c r="MON74" s="73"/>
      <c r="MOO74" s="73"/>
      <c r="MOP74" s="73"/>
      <c r="MOQ74" s="73"/>
      <c r="MOR74" s="73"/>
      <c r="MOS74" s="73"/>
      <c r="MOT74" s="73"/>
      <c r="MOU74" s="73"/>
      <c r="MOV74" s="73"/>
      <c r="MOW74" s="73"/>
      <c r="MOX74" s="73"/>
      <c r="MOY74" s="73"/>
      <c r="MOZ74" s="73"/>
      <c r="MPA74" s="73"/>
      <c r="MPB74" s="73"/>
      <c r="MPC74" s="73"/>
      <c r="MPD74" s="73"/>
      <c r="MPE74" s="73"/>
      <c r="MPF74" s="73"/>
      <c r="MPG74" s="73"/>
      <c r="MPH74" s="73"/>
      <c r="MPI74" s="73"/>
      <c r="MPJ74" s="73"/>
      <c r="MPK74" s="73"/>
      <c r="MPL74" s="73"/>
      <c r="MPM74" s="73"/>
      <c r="MPN74" s="73"/>
      <c r="MPO74" s="73"/>
      <c r="MPP74" s="73"/>
      <c r="MPQ74" s="73"/>
      <c r="MPR74" s="73"/>
      <c r="MPS74" s="73"/>
      <c r="MPT74" s="73"/>
      <c r="MPU74" s="73"/>
      <c r="MPV74" s="73"/>
      <c r="MPW74" s="73"/>
      <c r="MPX74" s="73"/>
      <c r="MPY74" s="73"/>
      <c r="MPZ74" s="73"/>
      <c r="MQA74" s="73"/>
      <c r="MQB74" s="73"/>
      <c r="MQC74" s="73"/>
      <c r="MQD74" s="73"/>
      <c r="MQE74" s="73"/>
      <c r="MQF74" s="73"/>
      <c r="MQG74" s="73"/>
      <c r="MQH74" s="73"/>
      <c r="MQI74" s="73"/>
      <c r="MQJ74" s="73"/>
      <c r="MQK74" s="73"/>
      <c r="MQL74" s="73"/>
      <c r="MQM74" s="73"/>
      <c r="MQN74" s="73"/>
      <c r="MQO74" s="73"/>
      <c r="MQP74" s="73"/>
      <c r="MQQ74" s="73"/>
      <c r="MQR74" s="73"/>
      <c r="MQS74" s="73"/>
      <c r="MQT74" s="73"/>
      <c r="MQU74" s="73"/>
      <c r="MQV74" s="73"/>
      <c r="MQW74" s="73"/>
      <c r="MQX74" s="73"/>
      <c r="MQY74" s="73"/>
      <c r="MQZ74" s="73"/>
      <c r="MRA74" s="73"/>
      <c r="MRB74" s="73"/>
      <c r="MRC74" s="73"/>
      <c r="MRD74" s="73"/>
      <c r="MRE74" s="73"/>
      <c r="MRF74" s="73"/>
      <c r="MRG74" s="73"/>
      <c r="MRH74" s="73"/>
      <c r="MRI74" s="73"/>
      <c r="MRJ74" s="73"/>
      <c r="MRK74" s="73"/>
      <c r="MRL74" s="73"/>
      <c r="MRM74" s="73"/>
      <c r="MRN74" s="73"/>
      <c r="MRO74" s="73"/>
      <c r="MRP74" s="73"/>
      <c r="MRQ74" s="73"/>
      <c r="MRR74" s="73"/>
      <c r="MRS74" s="73"/>
      <c r="MRT74" s="73"/>
      <c r="MRU74" s="73"/>
      <c r="MRV74" s="73"/>
      <c r="MRW74" s="73"/>
      <c r="MRX74" s="73"/>
      <c r="MRY74" s="73"/>
      <c r="MRZ74" s="73"/>
      <c r="MSA74" s="73"/>
      <c r="MSB74" s="73"/>
      <c r="MSC74" s="73"/>
      <c r="MSD74" s="73"/>
      <c r="MSE74" s="73"/>
      <c r="MSF74" s="73"/>
      <c r="MSG74" s="73"/>
      <c r="MSH74" s="73"/>
      <c r="MSI74" s="73"/>
      <c r="MSJ74" s="73"/>
      <c r="MSK74" s="73"/>
      <c r="MSL74" s="73"/>
      <c r="MSM74" s="73"/>
      <c r="MSN74" s="73"/>
      <c r="MSO74" s="73"/>
      <c r="MSP74" s="73"/>
      <c r="MSQ74" s="73"/>
      <c r="MSR74" s="73"/>
      <c r="MSS74" s="73"/>
      <c r="MST74" s="73"/>
      <c r="MSU74" s="73"/>
      <c r="MSV74" s="73"/>
      <c r="MSW74" s="73"/>
      <c r="MSX74" s="73"/>
      <c r="MSY74" s="73"/>
      <c r="MSZ74" s="73"/>
      <c r="MTA74" s="73"/>
      <c r="MTB74" s="73"/>
      <c r="MTC74" s="73"/>
      <c r="MTD74" s="73"/>
      <c r="MTE74" s="73"/>
      <c r="MTF74" s="73"/>
      <c r="MTG74" s="73"/>
      <c r="MTH74" s="73"/>
      <c r="MTI74" s="73"/>
      <c r="MTJ74" s="73"/>
      <c r="MTK74" s="73"/>
      <c r="MTL74" s="73"/>
      <c r="MTM74" s="73"/>
      <c r="MTN74" s="73"/>
      <c r="MTO74" s="73"/>
      <c r="MTP74" s="73"/>
      <c r="MTQ74" s="73"/>
      <c r="MTR74" s="73"/>
      <c r="MTS74" s="73"/>
      <c r="MTT74" s="73"/>
      <c r="MTU74" s="73"/>
      <c r="MTV74" s="73"/>
      <c r="MTW74" s="73"/>
      <c r="MTX74" s="73"/>
      <c r="MTY74" s="73"/>
      <c r="MTZ74" s="73"/>
      <c r="MUA74" s="73"/>
      <c r="MUB74" s="73"/>
      <c r="MUC74" s="73"/>
      <c r="MUD74" s="73"/>
      <c r="MUE74" s="73"/>
      <c r="MUF74" s="73"/>
      <c r="MUG74" s="73"/>
      <c r="MUH74" s="73"/>
      <c r="MUI74" s="73"/>
      <c r="MUJ74" s="73"/>
      <c r="MUK74" s="73"/>
      <c r="MUL74" s="73"/>
      <c r="MUM74" s="73"/>
      <c r="MUN74" s="73"/>
      <c r="MUO74" s="73"/>
      <c r="MUP74" s="73"/>
      <c r="MUQ74" s="73"/>
      <c r="MUR74" s="73"/>
      <c r="MUS74" s="73"/>
      <c r="MUT74" s="73"/>
      <c r="MUU74" s="73"/>
      <c r="MUV74" s="73"/>
      <c r="MUW74" s="73"/>
      <c r="MUX74" s="73"/>
      <c r="MUY74" s="73"/>
      <c r="MUZ74" s="73"/>
      <c r="MVA74" s="73"/>
      <c r="MVB74" s="73"/>
      <c r="MVC74" s="73"/>
      <c r="MVD74" s="73"/>
      <c r="MVE74" s="73"/>
      <c r="MVF74" s="73"/>
      <c r="MVG74" s="73"/>
      <c r="MVH74" s="73"/>
      <c r="MVI74" s="73"/>
      <c r="MVJ74" s="73"/>
      <c r="MVK74" s="73"/>
      <c r="MVL74" s="73"/>
      <c r="MVM74" s="73"/>
      <c r="MVN74" s="73"/>
      <c r="MVO74" s="73"/>
      <c r="MVP74" s="73"/>
      <c r="MVQ74" s="73"/>
      <c r="MVR74" s="73"/>
      <c r="MVS74" s="73"/>
      <c r="MVT74" s="73"/>
      <c r="MVU74" s="73"/>
      <c r="MVV74" s="73"/>
      <c r="MVW74" s="73"/>
      <c r="MVX74" s="73"/>
      <c r="MVY74" s="73"/>
      <c r="MVZ74" s="73"/>
      <c r="MWA74" s="73"/>
      <c r="MWB74" s="73"/>
      <c r="MWC74" s="73"/>
      <c r="MWD74" s="73"/>
      <c r="MWE74" s="73"/>
      <c r="MWF74" s="73"/>
      <c r="MWG74" s="73"/>
      <c r="MWH74" s="73"/>
      <c r="MWI74" s="73"/>
      <c r="MWJ74" s="73"/>
      <c r="MWK74" s="73"/>
      <c r="MWL74" s="73"/>
      <c r="MWM74" s="73"/>
      <c r="MWN74" s="73"/>
      <c r="MWO74" s="73"/>
      <c r="MWP74" s="73"/>
      <c r="MWQ74" s="73"/>
      <c r="MWR74" s="73"/>
      <c r="MWS74" s="73"/>
      <c r="MWT74" s="73"/>
      <c r="MWU74" s="73"/>
      <c r="MWV74" s="73"/>
      <c r="MWW74" s="73"/>
      <c r="MWX74" s="73"/>
      <c r="MWY74" s="73"/>
      <c r="MWZ74" s="73"/>
      <c r="MXA74" s="73"/>
      <c r="MXB74" s="73"/>
      <c r="MXC74" s="73"/>
      <c r="MXD74" s="73"/>
      <c r="MXE74" s="73"/>
      <c r="MXF74" s="73"/>
      <c r="MXG74" s="73"/>
      <c r="MXH74" s="73"/>
      <c r="MXI74" s="73"/>
      <c r="MXJ74" s="73"/>
      <c r="MXK74" s="73"/>
      <c r="MXL74" s="73"/>
      <c r="MXM74" s="73"/>
      <c r="MXN74" s="73"/>
      <c r="MXO74" s="73"/>
      <c r="MXP74" s="73"/>
      <c r="MXQ74" s="73"/>
      <c r="MXR74" s="73"/>
      <c r="MXS74" s="73"/>
      <c r="MXT74" s="73"/>
      <c r="MXU74" s="73"/>
      <c r="MXV74" s="73"/>
      <c r="MXW74" s="73"/>
      <c r="MXX74" s="73"/>
      <c r="MXY74" s="73"/>
      <c r="MXZ74" s="73"/>
      <c r="MYA74" s="73"/>
      <c r="MYB74" s="73"/>
      <c r="MYC74" s="73"/>
      <c r="MYD74" s="73"/>
      <c r="MYE74" s="73"/>
      <c r="MYF74" s="73"/>
      <c r="MYG74" s="73"/>
      <c r="MYH74" s="73"/>
      <c r="MYI74" s="73"/>
      <c r="MYJ74" s="73"/>
      <c r="MYK74" s="73"/>
      <c r="MYL74" s="73"/>
      <c r="MYM74" s="73"/>
      <c r="MYN74" s="73"/>
      <c r="MYO74" s="73"/>
      <c r="MYP74" s="73"/>
      <c r="MYQ74" s="73"/>
      <c r="MYR74" s="73"/>
      <c r="MYS74" s="73"/>
      <c r="MYT74" s="73"/>
      <c r="MYU74" s="73"/>
      <c r="MYV74" s="73"/>
      <c r="MYW74" s="73"/>
      <c r="MYX74" s="73"/>
      <c r="MYY74" s="73"/>
      <c r="MYZ74" s="73"/>
      <c r="MZA74" s="73"/>
      <c r="MZB74" s="73"/>
      <c r="MZC74" s="73"/>
      <c r="MZD74" s="73"/>
      <c r="MZE74" s="73"/>
      <c r="MZF74" s="73"/>
      <c r="MZG74" s="73"/>
      <c r="MZH74" s="73"/>
      <c r="MZI74" s="73"/>
      <c r="MZJ74" s="73"/>
      <c r="MZK74" s="73"/>
      <c r="MZL74" s="73"/>
      <c r="MZM74" s="73"/>
      <c r="MZN74" s="73"/>
      <c r="MZO74" s="73"/>
      <c r="MZP74" s="73"/>
      <c r="MZQ74" s="73"/>
      <c r="MZR74" s="73"/>
      <c r="MZS74" s="73"/>
      <c r="MZT74" s="73"/>
      <c r="MZU74" s="73"/>
      <c r="MZV74" s="73"/>
      <c r="MZW74" s="73"/>
      <c r="MZX74" s="73"/>
      <c r="MZY74" s="73"/>
      <c r="MZZ74" s="73"/>
      <c r="NAA74" s="73"/>
      <c r="NAB74" s="73"/>
      <c r="NAC74" s="73"/>
      <c r="NAD74" s="73"/>
      <c r="NAE74" s="73"/>
      <c r="NAF74" s="73"/>
      <c r="NAG74" s="73"/>
      <c r="NAH74" s="73"/>
      <c r="NAI74" s="73"/>
      <c r="NAJ74" s="73"/>
      <c r="NAK74" s="73"/>
      <c r="NAL74" s="73"/>
      <c r="NAM74" s="73"/>
      <c r="NAN74" s="73"/>
      <c r="NAO74" s="73"/>
      <c r="NAP74" s="73"/>
      <c r="NAQ74" s="73"/>
      <c r="NAR74" s="73"/>
      <c r="NAS74" s="73"/>
      <c r="NAT74" s="73"/>
      <c r="NAU74" s="73"/>
      <c r="NAV74" s="73"/>
      <c r="NAW74" s="73"/>
      <c r="NAX74" s="73"/>
      <c r="NAY74" s="73"/>
      <c r="NAZ74" s="73"/>
      <c r="NBA74" s="73"/>
      <c r="NBB74" s="73"/>
      <c r="NBC74" s="73"/>
      <c r="NBD74" s="73"/>
      <c r="NBE74" s="73"/>
      <c r="NBF74" s="73"/>
      <c r="NBG74" s="73"/>
      <c r="NBH74" s="73"/>
      <c r="NBI74" s="73"/>
      <c r="NBJ74" s="73"/>
      <c r="NBK74" s="73"/>
      <c r="NBL74" s="73"/>
      <c r="NBM74" s="73"/>
      <c r="NBN74" s="73"/>
      <c r="NBO74" s="73"/>
      <c r="NBP74" s="73"/>
      <c r="NBQ74" s="73"/>
      <c r="NBR74" s="73"/>
      <c r="NBS74" s="73"/>
      <c r="NBT74" s="73"/>
      <c r="NBU74" s="73"/>
      <c r="NBV74" s="73"/>
      <c r="NBW74" s="73"/>
      <c r="NBX74" s="73"/>
      <c r="NBY74" s="73"/>
      <c r="NBZ74" s="73"/>
      <c r="NCA74" s="73"/>
      <c r="NCB74" s="73"/>
      <c r="NCC74" s="73"/>
      <c r="NCD74" s="73"/>
      <c r="NCE74" s="73"/>
      <c r="NCF74" s="73"/>
      <c r="NCG74" s="73"/>
      <c r="NCH74" s="73"/>
      <c r="NCI74" s="73"/>
      <c r="NCJ74" s="73"/>
      <c r="NCK74" s="73"/>
      <c r="NCL74" s="73"/>
      <c r="NCM74" s="73"/>
      <c r="NCN74" s="73"/>
      <c r="NCO74" s="73"/>
      <c r="NCP74" s="73"/>
      <c r="NCQ74" s="73"/>
      <c r="NCR74" s="73"/>
      <c r="NCS74" s="73"/>
      <c r="NCT74" s="73"/>
      <c r="NCU74" s="73"/>
      <c r="NCV74" s="73"/>
      <c r="NCW74" s="73"/>
      <c r="NCX74" s="73"/>
      <c r="NCY74" s="73"/>
      <c r="NCZ74" s="73"/>
      <c r="NDA74" s="73"/>
      <c r="NDB74" s="73"/>
      <c r="NDC74" s="73"/>
      <c r="NDD74" s="73"/>
      <c r="NDE74" s="73"/>
      <c r="NDF74" s="73"/>
      <c r="NDG74" s="73"/>
      <c r="NDH74" s="73"/>
      <c r="NDI74" s="73"/>
      <c r="NDJ74" s="73"/>
      <c r="NDK74" s="73"/>
      <c r="NDL74" s="73"/>
      <c r="NDM74" s="73"/>
      <c r="NDN74" s="73"/>
      <c r="NDO74" s="73"/>
      <c r="NDP74" s="73"/>
      <c r="NDQ74" s="73"/>
      <c r="NDR74" s="73"/>
      <c r="NDS74" s="73"/>
      <c r="NDT74" s="73"/>
      <c r="NDU74" s="73"/>
      <c r="NDV74" s="73"/>
      <c r="NDW74" s="73"/>
      <c r="NDX74" s="73"/>
      <c r="NDY74" s="73"/>
      <c r="NDZ74" s="73"/>
      <c r="NEA74" s="73"/>
      <c r="NEB74" s="73"/>
      <c r="NEC74" s="73"/>
      <c r="NED74" s="73"/>
      <c r="NEE74" s="73"/>
      <c r="NEF74" s="73"/>
      <c r="NEG74" s="73"/>
      <c r="NEH74" s="73"/>
      <c r="NEI74" s="73"/>
      <c r="NEJ74" s="73"/>
      <c r="NEK74" s="73"/>
      <c r="NEL74" s="73"/>
      <c r="NEM74" s="73"/>
      <c r="NEN74" s="73"/>
      <c r="NEO74" s="73"/>
      <c r="NEP74" s="73"/>
      <c r="NEQ74" s="73"/>
      <c r="NER74" s="73"/>
      <c r="NES74" s="73"/>
      <c r="NET74" s="73"/>
      <c r="NEU74" s="73"/>
      <c r="NEV74" s="73"/>
      <c r="NEW74" s="73"/>
      <c r="NEX74" s="73"/>
      <c r="NEY74" s="73"/>
      <c r="NEZ74" s="73"/>
      <c r="NFA74" s="73"/>
      <c r="NFB74" s="73"/>
      <c r="NFC74" s="73"/>
      <c r="NFD74" s="73"/>
      <c r="NFE74" s="73"/>
      <c r="NFF74" s="73"/>
      <c r="NFG74" s="73"/>
      <c r="NFH74" s="73"/>
      <c r="NFI74" s="73"/>
      <c r="NFJ74" s="73"/>
      <c r="NFK74" s="73"/>
      <c r="NFL74" s="73"/>
      <c r="NFM74" s="73"/>
      <c r="NFN74" s="73"/>
      <c r="NFO74" s="73"/>
      <c r="NFP74" s="73"/>
      <c r="NFQ74" s="73"/>
      <c r="NFR74" s="73"/>
      <c r="NFS74" s="73"/>
      <c r="NFT74" s="73"/>
      <c r="NFU74" s="73"/>
      <c r="NFV74" s="73"/>
      <c r="NFW74" s="73"/>
      <c r="NFX74" s="73"/>
      <c r="NFY74" s="73"/>
      <c r="NFZ74" s="73"/>
      <c r="NGA74" s="73"/>
      <c r="NGB74" s="73"/>
      <c r="NGC74" s="73"/>
      <c r="NGD74" s="73"/>
      <c r="NGE74" s="73"/>
      <c r="NGF74" s="73"/>
      <c r="NGG74" s="73"/>
      <c r="NGH74" s="73"/>
      <c r="NGI74" s="73"/>
      <c r="NGJ74" s="73"/>
      <c r="NGK74" s="73"/>
      <c r="NGL74" s="73"/>
      <c r="NGM74" s="73"/>
      <c r="NGN74" s="73"/>
      <c r="NGO74" s="73"/>
      <c r="NGP74" s="73"/>
      <c r="NGQ74" s="73"/>
      <c r="NGR74" s="73"/>
      <c r="NGS74" s="73"/>
      <c r="NGT74" s="73"/>
      <c r="NGU74" s="73"/>
      <c r="NGV74" s="73"/>
      <c r="NGW74" s="73"/>
      <c r="NGX74" s="73"/>
      <c r="NGY74" s="73"/>
      <c r="NGZ74" s="73"/>
      <c r="NHA74" s="73"/>
      <c r="NHB74" s="73"/>
      <c r="NHC74" s="73"/>
      <c r="NHD74" s="73"/>
      <c r="NHE74" s="73"/>
      <c r="NHF74" s="73"/>
      <c r="NHG74" s="73"/>
      <c r="NHH74" s="73"/>
      <c r="NHI74" s="73"/>
      <c r="NHJ74" s="73"/>
      <c r="NHK74" s="73"/>
      <c r="NHL74" s="73"/>
      <c r="NHM74" s="73"/>
      <c r="NHN74" s="73"/>
      <c r="NHO74" s="73"/>
      <c r="NHP74" s="73"/>
      <c r="NHQ74" s="73"/>
      <c r="NHR74" s="73"/>
      <c r="NHS74" s="73"/>
      <c r="NHT74" s="73"/>
      <c r="NHU74" s="73"/>
      <c r="NHV74" s="73"/>
      <c r="NHW74" s="73"/>
      <c r="NHX74" s="73"/>
      <c r="NHY74" s="73"/>
      <c r="NHZ74" s="73"/>
      <c r="NIA74" s="73"/>
      <c r="NIB74" s="73"/>
      <c r="NIC74" s="73"/>
      <c r="NID74" s="73"/>
      <c r="NIE74" s="73"/>
      <c r="NIF74" s="73"/>
      <c r="NIG74" s="73"/>
      <c r="NIH74" s="73"/>
      <c r="NII74" s="73"/>
      <c r="NIJ74" s="73"/>
      <c r="NIK74" s="73"/>
      <c r="NIL74" s="73"/>
      <c r="NIM74" s="73"/>
      <c r="NIN74" s="73"/>
      <c r="NIO74" s="73"/>
      <c r="NIP74" s="73"/>
      <c r="NIQ74" s="73"/>
      <c r="NIR74" s="73"/>
      <c r="NIS74" s="73"/>
      <c r="NIT74" s="73"/>
      <c r="NIU74" s="73"/>
      <c r="NIV74" s="73"/>
      <c r="NIW74" s="73"/>
      <c r="NIX74" s="73"/>
      <c r="NIY74" s="73"/>
      <c r="NIZ74" s="73"/>
      <c r="NJA74" s="73"/>
      <c r="NJB74" s="73"/>
      <c r="NJC74" s="73"/>
      <c r="NJD74" s="73"/>
      <c r="NJE74" s="73"/>
      <c r="NJF74" s="73"/>
      <c r="NJG74" s="73"/>
      <c r="NJH74" s="73"/>
      <c r="NJI74" s="73"/>
      <c r="NJJ74" s="73"/>
      <c r="NJK74" s="73"/>
      <c r="NJL74" s="73"/>
      <c r="NJM74" s="73"/>
      <c r="NJN74" s="73"/>
      <c r="NJO74" s="73"/>
      <c r="NJP74" s="73"/>
      <c r="NJQ74" s="73"/>
      <c r="NJR74" s="73"/>
      <c r="NJS74" s="73"/>
      <c r="NJT74" s="73"/>
      <c r="NJU74" s="73"/>
      <c r="NJV74" s="73"/>
      <c r="NJW74" s="73"/>
      <c r="NJX74" s="73"/>
      <c r="NJY74" s="73"/>
      <c r="NJZ74" s="73"/>
      <c r="NKA74" s="73"/>
      <c r="NKB74" s="73"/>
      <c r="NKC74" s="73"/>
      <c r="NKD74" s="73"/>
      <c r="NKE74" s="73"/>
      <c r="NKF74" s="73"/>
      <c r="NKG74" s="73"/>
      <c r="NKH74" s="73"/>
      <c r="NKI74" s="73"/>
      <c r="NKJ74" s="73"/>
      <c r="NKK74" s="73"/>
      <c r="NKL74" s="73"/>
      <c r="NKM74" s="73"/>
      <c r="NKN74" s="73"/>
      <c r="NKO74" s="73"/>
      <c r="NKP74" s="73"/>
      <c r="NKQ74" s="73"/>
      <c r="NKR74" s="73"/>
      <c r="NKS74" s="73"/>
      <c r="NKT74" s="73"/>
      <c r="NKU74" s="73"/>
      <c r="NKV74" s="73"/>
      <c r="NKW74" s="73"/>
      <c r="NKX74" s="73"/>
      <c r="NKY74" s="73"/>
      <c r="NKZ74" s="73"/>
      <c r="NLA74" s="73"/>
      <c r="NLB74" s="73"/>
      <c r="NLC74" s="73"/>
      <c r="NLD74" s="73"/>
      <c r="NLE74" s="73"/>
      <c r="NLF74" s="73"/>
      <c r="NLG74" s="73"/>
      <c r="NLH74" s="73"/>
      <c r="NLI74" s="73"/>
      <c r="NLJ74" s="73"/>
      <c r="NLK74" s="73"/>
      <c r="NLL74" s="73"/>
      <c r="NLM74" s="73"/>
      <c r="NLN74" s="73"/>
      <c r="NLO74" s="73"/>
      <c r="NLP74" s="73"/>
      <c r="NLQ74" s="73"/>
      <c r="NLR74" s="73"/>
      <c r="NLS74" s="73"/>
      <c r="NLT74" s="73"/>
      <c r="NLU74" s="73"/>
      <c r="NLV74" s="73"/>
      <c r="NLW74" s="73"/>
      <c r="NLX74" s="73"/>
      <c r="NLY74" s="73"/>
      <c r="NLZ74" s="73"/>
      <c r="NMA74" s="73"/>
      <c r="NMB74" s="73"/>
      <c r="NMC74" s="73"/>
      <c r="NMD74" s="73"/>
      <c r="NME74" s="73"/>
      <c r="NMF74" s="73"/>
      <c r="NMG74" s="73"/>
      <c r="NMH74" s="73"/>
      <c r="NMI74" s="73"/>
      <c r="NMJ74" s="73"/>
      <c r="NMK74" s="73"/>
      <c r="NML74" s="73"/>
      <c r="NMM74" s="73"/>
      <c r="NMN74" s="73"/>
      <c r="NMO74" s="73"/>
      <c r="NMP74" s="73"/>
      <c r="NMQ74" s="73"/>
      <c r="NMR74" s="73"/>
      <c r="NMS74" s="73"/>
      <c r="NMT74" s="73"/>
      <c r="NMU74" s="73"/>
      <c r="NMV74" s="73"/>
      <c r="NMW74" s="73"/>
      <c r="NMX74" s="73"/>
      <c r="NMY74" s="73"/>
      <c r="NMZ74" s="73"/>
      <c r="NNA74" s="73"/>
      <c r="NNB74" s="73"/>
      <c r="NNC74" s="73"/>
      <c r="NND74" s="73"/>
      <c r="NNE74" s="73"/>
      <c r="NNF74" s="73"/>
      <c r="NNG74" s="73"/>
      <c r="NNH74" s="73"/>
      <c r="NNI74" s="73"/>
      <c r="NNJ74" s="73"/>
      <c r="NNK74" s="73"/>
      <c r="NNL74" s="73"/>
      <c r="NNM74" s="73"/>
      <c r="NNN74" s="73"/>
      <c r="NNO74" s="73"/>
      <c r="NNP74" s="73"/>
      <c r="NNQ74" s="73"/>
      <c r="NNR74" s="73"/>
      <c r="NNS74" s="73"/>
      <c r="NNT74" s="73"/>
      <c r="NNU74" s="73"/>
      <c r="NNV74" s="73"/>
      <c r="NNW74" s="73"/>
      <c r="NNX74" s="73"/>
      <c r="NNY74" s="73"/>
      <c r="NNZ74" s="73"/>
      <c r="NOA74" s="73"/>
      <c r="NOB74" s="73"/>
      <c r="NOC74" s="73"/>
      <c r="NOD74" s="73"/>
      <c r="NOE74" s="73"/>
      <c r="NOF74" s="73"/>
      <c r="NOG74" s="73"/>
      <c r="NOH74" s="73"/>
      <c r="NOI74" s="73"/>
      <c r="NOJ74" s="73"/>
      <c r="NOK74" s="73"/>
      <c r="NOL74" s="73"/>
      <c r="NOM74" s="73"/>
      <c r="NON74" s="73"/>
      <c r="NOO74" s="73"/>
      <c r="NOP74" s="73"/>
      <c r="NOQ74" s="73"/>
      <c r="NOR74" s="73"/>
      <c r="NOS74" s="73"/>
      <c r="NOT74" s="73"/>
      <c r="NOU74" s="73"/>
      <c r="NOV74" s="73"/>
      <c r="NOW74" s="73"/>
      <c r="NOX74" s="73"/>
      <c r="NOY74" s="73"/>
      <c r="NOZ74" s="73"/>
      <c r="NPA74" s="73"/>
      <c r="NPB74" s="73"/>
      <c r="NPC74" s="73"/>
      <c r="NPD74" s="73"/>
      <c r="NPE74" s="73"/>
      <c r="NPF74" s="73"/>
      <c r="NPG74" s="73"/>
      <c r="NPH74" s="73"/>
      <c r="NPI74" s="73"/>
      <c r="NPJ74" s="73"/>
      <c r="NPK74" s="73"/>
      <c r="NPL74" s="73"/>
      <c r="NPM74" s="73"/>
      <c r="NPN74" s="73"/>
      <c r="NPO74" s="73"/>
      <c r="NPP74" s="73"/>
      <c r="NPQ74" s="73"/>
      <c r="NPR74" s="73"/>
      <c r="NPS74" s="73"/>
      <c r="NPT74" s="73"/>
      <c r="NPU74" s="73"/>
      <c r="NPV74" s="73"/>
      <c r="NPW74" s="73"/>
      <c r="NPX74" s="73"/>
      <c r="NPY74" s="73"/>
      <c r="NPZ74" s="73"/>
      <c r="NQA74" s="73"/>
      <c r="NQB74" s="73"/>
      <c r="NQC74" s="73"/>
      <c r="NQD74" s="73"/>
      <c r="NQE74" s="73"/>
      <c r="NQF74" s="73"/>
      <c r="NQG74" s="73"/>
      <c r="NQH74" s="73"/>
      <c r="NQI74" s="73"/>
      <c r="NQJ74" s="73"/>
      <c r="NQK74" s="73"/>
      <c r="NQL74" s="73"/>
      <c r="NQM74" s="73"/>
      <c r="NQN74" s="73"/>
      <c r="NQO74" s="73"/>
      <c r="NQP74" s="73"/>
      <c r="NQQ74" s="73"/>
      <c r="NQR74" s="73"/>
      <c r="NQS74" s="73"/>
      <c r="NQT74" s="73"/>
      <c r="NQU74" s="73"/>
      <c r="NQV74" s="73"/>
      <c r="NQW74" s="73"/>
      <c r="NQX74" s="73"/>
      <c r="NQY74" s="73"/>
      <c r="NQZ74" s="73"/>
      <c r="NRA74" s="73"/>
      <c r="NRB74" s="73"/>
      <c r="NRC74" s="73"/>
      <c r="NRD74" s="73"/>
      <c r="NRE74" s="73"/>
      <c r="NRF74" s="73"/>
      <c r="NRG74" s="73"/>
      <c r="NRH74" s="73"/>
      <c r="NRI74" s="73"/>
      <c r="NRJ74" s="73"/>
      <c r="NRK74" s="73"/>
      <c r="NRL74" s="73"/>
      <c r="NRM74" s="73"/>
      <c r="NRN74" s="73"/>
      <c r="NRO74" s="73"/>
      <c r="NRP74" s="73"/>
      <c r="NRQ74" s="73"/>
      <c r="NRR74" s="73"/>
      <c r="NRS74" s="73"/>
      <c r="NRT74" s="73"/>
      <c r="NRU74" s="73"/>
      <c r="NRV74" s="73"/>
      <c r="NRW74" s="73"/>
      <c r="NRX74" s="73"/>
      <c r="NRY74" s="73"/>
      <c r="NRZ74" s="73"/>
      <c r="NSA74" s="73"/>
      <c r="NSB74" s="73"/>
      <c r="NSC74" s="73"/>
      <c r="NSD74" s="73"/>
      <c r="NSE74" s="73"/>
      <c r="NSF74" s="73"/>
      <c r="NSG74" s="73"/>
      <c r="NSH74" s="73"/>
      <c r="NSI74" s="73"/>
      <c r="NSJ74" s="73"/>
      <c r="NSK74" s="73"/>
      <c r="NSL74" s="73"/>
      <c r="NSM74" s="73"/>
      <c r="NSN74" s="73"/>
      <c r="NSO74" s="73"/>
      <c r="NSP74" s="73"/>
      <c r="NSQ74" s="73"/>
      <c r="NSR74" s="73"/>
      <c r="NSS74" s="73"/>
      <c r="NST74" s="73"/>
      <c r="NSU74" s="73"/>
      <c r="NSV74" s="73"/>
      <c r="NSW74" s="73"/>
      <c r="NSX74" s="73"/>
      <c r="NSY74" s="73"/>
      <c r="NSZ74" s="73"/>
      <c r="NTA74" s="73"/>
      <c r="NTB74" s="73"/>
      <c r="NTC74" s="73"/>
      <c r="NTD74" s="73"/>
      <c r="NTE74" s="73"/>
      <c r="NTF74" s="73"/>
      <c r="NTG74" s="73"/>
      <c r="NTH74" s="73"/>
      <c r="NTI74" s="73"/>
      <c r="NTJ74" s="73"/>
      <c r="NTK74" s="73"/>
      <c r="NTL74" s="73"/>
      <c r="NTM74" s="73"/>
      <c r="NTN74" s="73"/>
      <c r="NTO74" s="73"/>
      <c r="NTP74" s="73"/>
      <c r="NTQ74" s="73"/>
      <c r="NTR74" s="73"/>
      <c r="NTS74" s="73"/>
      <c r="NTT74" s="73"/>
      <c r="NTU74" s="73"/>
      <c r="NTV74" s="73"/>
      <c r="NTW74" s="73"/>
      <c r="NTX74" s="73"/>
      <c r="NTY74" s="73"/>
      <c r="NTZ74" s="73"/>
      <c r="NUA74" s="73"/>
      <c r="NUB74" s="73"/>
      <c r="NUC74" s="73"/>
      <c r="NUD74" s="73"/>
      <c r="NUE74" s="73"/>
      <c r="NUF74" s="73"/>
      <c r="NUG74" s="73"/>
      <c r="NUH74" s="73"/>
      <c r="NUI74" s="73"/>
      <c r="NUJ74" s="73"/>
      <c r="NUK74" s="73"/>
      <c r="NUL74" s="73"/>
      <c r="NUM74" s="73"/>
      <c r="NUN74" s="73"/>
      <c r="NUO74" s="73"/>
      <c r="NUP74" s="73"/>
      <c r="NUQ74" s="73"/>
      <c r="NUR74" s="73"/>
      <c r="NUS74" s="73"/>
      <c r="NUT74" s="73"/>
      <c r="NUU74" s="73"/>
      <c r="NUV74" s="73"/>
      <c r="NUW74" s="73"/>
      <c r="NUX74" s="73"/>
      <c r="NUY74" s="73"/>
      <c r="NUZ74" s="73"/>
      <c r="NVA74" s="73"/>
      <c r="NVB74" s="73"/>
      <c r="NVC74" s="73"/>
      <c r="NVD74" s="73"/>
      <c r="NVE74" s="73"/>
      <c r="NVF74" s="73"/>
      <c r="NVG74" s="73"/>
      <c r="NVH74" s="73"/>
      <c r="NVI74" s="73"/>
      <c r="NVJ74" s="73"/>
      <c r="NVK74" s="73"/>
      <c r="NVL74" s="73"/>
      <c r="NVM74" s="73"/>
      <c r="NVN74" s="73"/>
      <c r="NVO74" s="73"/>
      <c r="NVP74" s="73"/>
      <c r="NVQ74" s="73"/>
      <c r="NVR74" s="73"/>
      <c r="NVS74" s="73"/>
      <c r="NVT74" s="73"/>
      <c r="NVU74" s="73"/>
      <c r="NVV74" s="73"/>
      <c r="NVW74" s="73"/>
      <c r="NVX74" s="73"/>
      <c r="NVY74" s="73"/>
      <c r="NVZ74" s="73"/>
      <c r="NWA74" s="73"/>
      <c r="NWB74" s="73"/>
      <c r="NWC74" s="73"/>
      <c r="NWD74" s="73"/>
      <c r="NWE74" s="73"/>
      <c r="NWF74" s="73"/>
      <c r="NWG74" s="73"/>
      <c r="NWH74" s="73"/>
      <c r="NWI74" s="73"/>
      <c r="NWJ74" s="73"/>
      <c r="NWK74" s="73"/>
      <c r="NWL74" s="73"/>
      <c r="NWM74" s="73"/>
      <c r="NWN74" s="73"/>
      <c r="NWO74" s="73"/>
      <c r="NWP74" s="73"/>
      <c r="NWQ74" s="73"/>
      <c r="NWR74" s="73"/>
      <c r="NWS74" s="73"/>
      <c r="NWT74" s="73"/>
      <c r="NWU74" s="73"/>
      <c r="NWV74" s="73"/>
      <c r="NWW74" s="73"/>
      <c r="NWX74" s="73"/>
      <c r="NWY74" s="73"/>
      <c r="NWZ74" s="73"/>
      <c r="NXA74" s="73"/>
      <c r="NXB74" s="73"/>
      <c r="NXC74" s="73"/>
      <c r="NXD74" s="73"/>
      <c r="NXE74" s="73"/>
      <c r="NXF74" s="73"/>
      <c r="NXG74" s="73"/>
      <c r="NXH74" s="73"/>
      <c r="NXI74" s="73"/>
      <c r="NXJ74" s="73"/>
      <c r="NXK74" s="73"/>
      <c r="NXL74" s="73"/>
      <c r="NXM74" s="73"/>
      <c r="NXN74" s="73"/>
      <c r="NXO74" s="73"/>
      <c r="NXP74" s="73"/>
      <c r="NXQ74" s="73"/>
      <c r="NXR74" s="73"/>
      <c r="NXS74" s="73"/>
      <c r="NXT74" s="73"/>
      <c r="NXU74" s="73"/>
      <c r="NXV74" s="73"/>
      <c r="NXW74" s="73"/>
      <c r="NXX74" s="73"/>
      <c r="NXY74" s="73"/>
      <c r="NXZ74" s="73"/>
      <c r="NYA74" s="73"/>
      <c r="NYB74" s="73"/>
      <c r="NYC74" s="73"/>
      <c r="NYD74" s="73"/>
      <c r="NYE74" s="73"/>
      <c r="NYF74" s="73"/>
      <c r="NYG74" s="73"/>
      <c r="NYH74" s="73"/>
      <c r="NYI74" s="73"/>
      <c r="NYJ74" s="73"/>
      <c r="NYK74" s="73"/>
      <c r="NYL74" s="73"/>
      <c r="NYM74" s="73"/>
      <c r="NYN74" s="73"/>
      <c r="NYO74" s="73"/>
      <c r="NYP74" s="73"/>
      <c r="NYQ74" s="73"/>
      <c r="NYR74" s="73"/>
      <c r="NYS74" s="73"/>
      <c r="NYT74" s="73"/>
      <c r="NYU74" s="73"/>
      <c r="NYV74" s="73"/>
      <c r="NYW74" s="73"/>
      <c r="NYX74" s="73"/>
      <c r="NYY74" s="73"/>
      <c r="NYZ74" s="73"/>
      <c r="NZA74" s="73"/>
      <c r="NZB74" s="73"/>
      <c r="NZC74" s="73"/>
      <c r="NZD74" s="73"/>
      <c r="NZE74" s="73"/>
      <c r="NZF74" s="73"/>
      <c r="NZG74" s="73"/>
      <c r="NZH74" s="73"/>
      <c r="NZI74" s="73"/>
      <c r="NZJ74" s="73"/>
      <c r="NZK74" s="73"/>
      <c r="NZL74" s="73"/>
      <c r="NZM74" s="73"/>
      <c r="NZN74" s="73"/>
      <c r="NZO74" s="73"/>
      <c r="NZP74" s="73"/>
      <c r="NZQ74" s="73"/>
      <c r="NZR74" s="73"/>
      <c r="NZS74" s="73"/>
      <c r="NZT74" s="73"/>
      <c r="NZU74" s="73"/>
      <c r="NZV74" s="73"/>
      <c r="NZW74" s="73"/>
      <c r="NZX74" s="73"/>
      <c r="NZY74" s="73"/>
      <c r="NZZ74" s="73"/>
      <c r="OAA74" s="73"/>
      <c r="OAB74" s="73"/>
      <c r="OAC74" s="73"/>
      <c r="OAD74" s="73"/>
      <c r="OAE74" s="73"/>
      <c r="OAF74" s="73"/>
      <c r="OAG74" s="73"/>
      <c r="OAH74" s="73"/>
      <c r="OAI74" s="73"/>
      <c r="OAJ74" s="73"/>
      <c r="OAK74" s="73"/>
      <c r="OAL74" s="73"/>
      <c r="OAM74" s="73"/>
      <c r="OAN74" s="73"/>
      <c r="OAO74" s="73"/>
      <c r="OAP74" s="73"/>
      <c r="OAQ74" s="73"/>
      <c r="OAR74" s="73"/>
      <c r="OAS74" s="73"/>
      <c r="OAT74" s="73"/>
      <c r="OAU74" s="73"/>
      <c r="OAV74" s="73"/>
      <c r="OAW74" s="73"/>
      <c r="OAX74" s="73"/>
      <c r="OAY74" s="73"/>
      <c r="OAZ74" s="73"/>
      <c r="OBA74" s="73"/>
      <c r="OBB74" s="73"/>
      <c r="OBC74" s="73"/>
      <c r="OBD74" s="73"/>
      <c r="OBE74" s="73"/>
      <c r="OBF74" s="73"/>
      <c r="OBG74" s="73"/>
      <c r="OBH74" s="73"/>
      <c r="OBI74" s="73"/>
      <c r="OBJ74" s="73"/>
      <c r="OBK74" s="73"/>
      <c r="OBL74" s="73"/>
      <c r="OBM74" s="73"/>
      <c r="OBN74" s="73"/>
      <c r="OBO74" s="73"/>
      <c r="OBP74" s="73"/>
      <c r="OBQ74" s="73"/>
      <c r="OBR74" s="73"/>
      <c r="OBS74" s="73"/>
      <c r="OBT74" s="73"/>
      <c r="OBU74" s="73"/>
      <c r="OBV74" s="73"/>
      <c r="OBW74" s="73"/>
      <c r="OBX74" s="73"/>
      <c r="OBY74" s="73"/>
      <c r="OBZ74" s="73"/>
      <c r="OCA74" s="73"/>
      <c r="OCB74" s="73"/>
      <c r="OCC74" s="73"/>
      <c r="OCD74" s="73"/>
      <c r="OCE74" s="73"/>
      <c r="OCF74" s="73"/>
      <c r="OCG74" s="73"/>
      <c r="OCH74" s="73"/>
      <c r="OCI74" s="73"/>
      <c r="OCJ74" s="73"/>
      <c r="OCK74" s="73"/>
      <c r="OCL74" s="73"/>
      <c r="OCM74" s="73"/>
      <c r="OCN74" s="73"/>
      <c r="OCO74" s="73"/>
      <c r="OCP74" s="73"/>
      <c r="OCQ74" s="73"/>
      <c r="OCR74" s="73"/>
      <c r="OCS74" s="73"/>
      <c r="OCT74" s="73"/>
      <c r="OCU74" s="73"/>
      <c r="OCV74" s="73"/>
      <c r="OCW74" s="73"/>
      <c r="OCX74" s="73"/>
      <c r="OCY74" s="73"/>
      <c r="OCZ74" s="73"/>
      <c r="ODA74" s="73"/>
      <c r="ODB74" s="73"/>
      <c r="ODC74" s="73"/>
      <c r="ODD74" s="73"/>
      <c r="ODE74" s="73"/>
      <c r="ODF74" s="73"/>
      <c r="ODG74" s="73"/>
      <c r="ODH74" s="73"/>
      <c r="ODI74" s="73"/>
      <c r="ODJ74" s="73"/>
      <c r="ODK74" s="73"/>
      <c r="ODL74" s="73"/>
      <c r="ODM74" s="73"/>
      <c r="ODN74" s="73"/>
      <c r="ODO74" s="73"/>
      <c r="ODP74" s="73"/>
      <c r="ODQ74" s="73"/>
      <c r="ODR74" s="73"/>
      <c r="ODS74" s="73"/>
      <c r="ODT74" s="73"/>
      <c r="ODU74" s="73"/>
      <c r="ODV74" s="73"/>
      <c r="ODW74" s="73"/>
      <c r="ODX74" s="73"/>
      <c r="ODY74" s="73"/>
      <c r="ODZ74" s="73"/>
      <c r="OEA74" s="73"/>
      <c r="OEB74" s="73"/>
      <c r="OEC74" s="73"/>
      <c r="OED74" s="73"/>
      <c r="OEE74" s="73"/>
      <c r="OEF74" s="73"/>
      <c r="OEG74" s="73"/>
      <c r="OEH74" s="73"/>
      <c r="OEI74" s="73"/>
      <c r="OEJ74" s="73"/>
      <c r="OEK74" s="73"/>
      <c r="OEL74" s="73"/>
      <c r="OEM74" s="73"/>
      <c r="OEN74" s="73"/>
      <c r="OEO74" s="73"/>
      <c r="OEP74" s="73"/>
      <c r="OEQ74" s="73"/>
      <c r="OER74" s="73"/>
      <c r="OES74" s="73"/>
      <c r="OET74" s="73"/>
      <c r="OEU74" s="73"/>
      <c r="OEV74" s="73"/>
      <c r="OEW74" s="73"/>
      <c r="OEX74" s="73"/>
      <c r="OEY74" s="73"/>
      <c r="OEZ74" s="73"/>
      <c r="OFA74" s="73"/>
      <c r="OFB74" s="73"/>
      <c r="OFC74" s="73"/>
      <c r="OFD74" s="73"/>
      <c r="OFE74" s="73"/>
      <c r="OFF74" s="73"/>
      <c r="OFG74" s="73"/>
      <c r="OFH74" s="73"/>
      <c r="OFI74" s="73"/>
      <c r="OFJ74" s="73"/>
      <c r="OFK74" s="73"/>
      <c r="OFL74" s="73"/>
      <c r="OFM74" s="73"/>
      <c r="OFN74" s="73"/>
      <c r="OFO74" s="73"/>
      <c r="OFP74" s="73"/>
      <c r="OFQ74" s="73"/>
      <c r="OFR74" s="73"/>
      <c r="OFS74" s="73"/>
      <c r="OFT74" s="73"/>
      <c r="OFU74" s="73"/>
      <c r="OFV74" s="73"/>
      <c r="OFW74" s="73"/>
      <c r="OFX74" s="73"/>
      <c r="OFY74" s="73"/>
      <c r="OFZ74" s="73"/>
      <c r="OGA74" s="73"/>
      <c r="OGB74" s="73"/>
      <c r="OGC74" s="73"/>
      <c r="OGD74" s="73"/>
      <c r="OGE74" s="73"/>
      <c r="OGF74" s="73"/>
      <c r="OGG74" s="73"/>
      <c r="OGH74" s="73"/>
      <c r="OGI74" s="73"/>
      <c r="OGJ74" s="73"/>
      <c r="OGK74" s="73"/>
      <c r="OGL74" s="73"/>
      <c r="OGM74" s="73"/>
      <c r="OGN74" s="73"/>
      <c r="OGO74" s="73"/>
      <c r="OGP74" s="73"/>
      <c r="OGQ74" s="73"/>
      <c r="OGR74" s="73"/>
      <c r="OGS74" s="73"/>
      <c r="OGT74" s="73"/>
      <c r="OGU74" s="73"/>
      <c r="OGV74" s="73"/>
      <c r="OGW74" s="73"/>
      <c r="OGX74" s="73"/>
      <c r="OGY74" s="73"/>
      <c r="OGZ74" s="73"/>
      <c r="OHA74" s="73"/>
      <c r="OHB74" s="73"/>
      <c r="OHC74" s="73"/>
      <c r="OHD74" s="73"/>
      <c r="OHE74" s="73"/>
      <c r="OHF74" s="73"/>
      <c r="OHG74" s="73"/>
      <c r="OHH74" s="73"/>
      <c r="OHI74" s="73"/>
      <c r="OHJ74" s="73"/>
      <c r="OHK74" s="73"/>
      <c r="OHL74" s="73"/>
      <c r="OHM74" s="73"/>
      <c r="OHN74" s="73"/>
      <c r="OHO74" s="73"/>
      <c r="OHP74" s="73"/>
      <c r="OHQ74" s="73"/>
      <c r="OHR74" s="73"/>
      <c r="OHS74" s="73"/>
      <c r="OHT74" s="73"/>
      <c r="OHU74" s="73"/>
      <c r="OHV74" s="73"/>
      <c r="OHW74" s="73"/>
      <c r="OHX74" s="73"/>
      <c r="OHY74" s="73"/>
      <c r="OHZ74" s="73"/>
      <c r="OIA74" s="73"/>
      <c r="OIB74" s="73"/>
      <c r="OIC74" s="73"/>
      <c r="OID74" s="73"/>
      <c r="OIE74" s="73"/>
      <c r="OIF74" s="73"/>
      <c r="OIG74" s="73"/>
      <c r="OIH74" s="73"/>
      <c r="OII74" s="73"/>
      <c r="OIJ74" s="73"/>
      <c r="OIK74" s="73"/>
      <c r="OIL74" s="73"/>
      <c r="OIM74" s="73"/>
      <c r="OIN74" s="73"/>
      <c r="OIO74" s="73"/>
      <c r="OIP74" s="73"/>
      <c r="OIQ74" s="73"/>
      <c r="OIR74" s="73"/>
      <c r="OIS74" s="73"/>
      <c r="OIT74" s="73"/>
      <c r="OIU74" s="73"/>
      <c r="OIV74" s="73"/>
      <c r="OIW74" s="73"/>
      <c r="OIX74" s="73"/>
      <c r="OIY74" s="73"/>
      <c r="OIZ74" s="73"/>
      <c r="OJA74" s="73"/>
      <c r="OJB74" s="73"/>
      <c r="OJC74" s="73"/>
      <c r="OJD74" s="73"/>
      <c r="OJE74" s="73"/>
      <c r="OJF74" s="73"/>
      <c r="OJG74" s="73"/>
      <c r="OJH74" s="73"/>
      <c r="OJI74" s="73"/>
      <c r="OJJ74" s="73"/>
      <c r="OJK74" s="73"/>
      <c r="OJL74" s="73"/>
      <c r="OJM74" s="73"/>
      <c r="OJN74" s="73"/>
      <c r="OJO74" s="73"/>
      <c r="OJP74" s="73"/>
      <c r="OJQ74" s="73"/>
      <c r="OJR74" s="73"/>
      <c r="OJS74" s="73"/>
      <c r="OJT74" s="73"/>
      <c r="OJU74" s="73"/>
      <c r="OJV74" s="73"/>
      <c r="OJW74" s="73"/>
      <c r="OJX74" s="73"/>
      <c r="OJY74" s="73"/>
      <c r="OJZ74" s="73"/>
      <c r="OKA74" s="73"/>
      <c r="OKB74" s="73"/>
      <c r="OKC74" s="73"/>
      <c r="OKD74" s="73"/>
      <c r="OKE74" s="73"/>
      <c r="OKF74" s="73"/>
      <c r="OKG74" s="73"/>
      <c r="OKH74" s="73"/>
      <c r="OKI74" s="73"/>
      <c r="OKJ74" s="73"/>
      <c r="OKK74" s="73"/>
      <c r="OKL74" s="73"/>
      <c r="OKM74" s="73"/>
      <c r="OKN74" s="73"/>
      <c r="OKO74" s="73"/>
      <c r="OKP74" s="73"/>
      <c r="OKQ74" s="73"/>
      <c r="OKR74" s="73"/>
      <c r="OKS74" s="73"/>
      <c r="OKT74" s="73"/>
      <c r="OKU74" s="73"/>
      <c r="OKV74" s="73"/>
      <c r="OKW74" s="73"/>
      <c r="OKX74" s="73"/>
      <c r="OKY74" s="73"/>
      <c r="OKZ74" s="73"/>
      <c r="OLA74" s="73"/>
      <c r="OLB74" s="73"/>
      <c r="OLC74" s="73"/>
      <c r="OLD74" s="73"/>
      <c r="OLE74" s="73"/>
      <c r="OLF74" s="73"/>
      <c r="OLG74" s="73"/>
      <c r="OLH74" s="73"/>
      <c r="OLI74" s="73"/>
      <c r="OLJ74" s="73"/>
      <c r="OLK74" s="73"/>
      <c r="OLL74" s="73"/>
      <c r="OLM74" s="73"/>
      <c r="OLN74" s="73"/>
      <c r="OLO74" s="73"/>
      <c r="OLP74" s="73"/>
      <c r="OLQ74" s="73"/>
      <c r="OLR74" s="73"/>
      <c r="OLS74" s="73"/>
      <c r="OLT74" s="73"/>
      <c r="OLU74" s="73"/>
      <c r="OLV74" s="73"/>
      <c r="OLW74" s="73"/>
      <c r="OLX74" s="73"/>
      <c r="OLY74" s="73"/>
      <c r="OLZ74" s="73"/>
      <c r="OMA74" s="73"/>
      <c r="OMB74" s="73"/>
      <c r="OMC74" s="73"/>
      <c r="OMD74" s="73"/>
      <c r="OME74" s="73"/>
      <c r="OMF74" s="73"/>
      <c r="OMG74" s="73"/>
      <c r="OMH74" s="73"/>
      <c r="OMI74" s="73"/>
      <c r="OMJ74" s="73"/>
      <c r="OMK74" s="73"/>
      <c r="OML74" s="73"/>
      <c r="OMM74" s="73"/>
      <c r="OMN74" s="73"/>
      <c r="OMO74" s="73"/>
      <c r="OMP74" s="73"/>
      <c r="OMQ74" s="73"/>
      <c r="OMR74" s="73"/>
      <c r="OMS74" s="73"/>
      <c r="OMT74" s="73"/>
      <c r="OMU74" s="73"/>
      <c r="OMV74" s="73"/>
      <c r="OMW74" s="73"/>
      <c r="OMX74" s="73"/>
      <c r="OMY74" s="73"/>
      <c r="OMZ74" s="73"/>
      <c r="ONA74" s="73"/>
      <c r="ONB74" s="73"/>
      <c r="ONC74" s="73"/>
      <c r="OND74" s="73"/>
      <c r="ONE74" s="73"/>
      <c r="ONF74" s="73"/>
      <c r="ONG74" s="73"/>
      <c r="ONH74" s="73"/>
      <c r="ONI74" s="73"/>
      <c r="ONJ74" s="73"/>
      <c r="ONK74" s="73"/>
      <c r="ONL74" s="73"/>
      <c r="ONM74" s="73"/>
      <c r="ONN74" s="73"/>
      <c r="ONO74" s="73"/>
      <c r="ONP74" s="73"/>
      <c r="ONQ74" s="73"/>
      <c r="ONR74" s="73"/>
      <c r="ONS74" s="73"/>
      <c r="ONT74" s="73"/>
      <c r="ONU74" s="73"/>
      <c r="ONV74" s="73"/>
      <c r="ONW74" s="73"/>
      <c r="ONX74" s="73"/>
      <c r="ONY74" s="73"/>
      <c r="ONZ74" s="73"/>
      <c r="OOA74" s="73"/>
      <c r="OOB74" s="73"/>
      <c r="OOC74" s="73"/>
      <c r="OOD74" s="73"/>
      <c r="OOE74" s="73"/>
      <c r="OOF74" s="73"/>
      <c r="OOG74" s="73"/>
      <c r="OOH74" s="73"/>
      <c r="OOI74" s="73"/>
      <c r="OOJ74" s="73"/>
      <c r="OOK74" s="73"/>
      <c r="OOL74" s="73"/>
      <c r="OOM74" s="73"/>
      <c r="OON74" s="73"/>
      <c r="OOO74" s="73"/>
      <c r="OOP74" s="73"/>
      <c r="OOQ74" s="73"/>
      <c r="OOR74" s="73"/>
      <c r="OOS74" s="73"/>
      <c r="OOT74" s="73"/>
      <c r="OOU74" s="73"/>
      <c r="OOV74" s="73"/>
      <c r="OOW74" s="73"/>
      <c r="OOX74" s="73"/>
      <c r="OOY74" s="73"/>
      <c r="OOZ74" s="73"/>
      <c r="OPA74" s="73"/>
      <c r="OPB74" s="73"/>
      <c r="OPC74" s="73"/>
      <c r="OPD74" s="73"/>
      <c r="OPE74" s="73"/>
      <c r="OPF74" s="73"/>
      <c r="OPG74" s="73"/>
      <c r="OPH74" s="73"/>
      <c r="OPI74" s="73"/>
      <c r="OPJ74" s="73"/>
      <c r="OPK74" s="73"/>
      <c r="OPL74" s="73"/>
      <c r="OPM74" s="73"/>
      <c r="OPN74" s="73"/>
      <c r="OPO74" s="73"/>
      <c r="OPP74" s="73"/>
      <c r="OPQ74" s="73"/>
      <c r="OPR74" s="73"/>
      <c r="OPS74" s="73"/>
      <c r="OPT74" s="73"/>
      <c r="OPU74" s="73"/>
      <c r="OPV74" s="73"/>
      <c r="OPW74" s="73"/>
      <c r="OPX74" s="73"/>
      <c r="OPY74" s="73"/>
      <c r="OPZ74" s="73"/>
      <c r="OQA74" s="73"/>
      <c r="OQB74" s="73"/>
      <c r="OQC74" s="73"/>
      <c r="OQD74" s="73"/>
      <c r="OQE74" s="73"/>
      <c r="OQF74" s="73"/>
      <c r="OQG74" s="73"/>
      <c r="OQH74" s="73"/>
      <c r="OQI74" s="73"/>
      <c r="OQJ74" s="73"/>
      <c r="OQK74" s="73"/>
      <c r="OQL74" s="73"/>
      <c r="OQM74" s="73"/>
      <c r="OQN74" s="73"/>
      <c r="OQO74" s="73"/>
      <c r="OQP74" s="73"/>
      <c r="OQQ74" s="73"/>
      <c r="OQR74" s="73"/>
      <c r="OQS74" s="73"/>
      <c r="OQT74" s="73"/>
      <c r="OQU74" s="73"/>
      <c r="OQV74" s="73"/>
      <c r="OQW74" s="73"/>
      <c r="OQX74" s="73"/>
      <c r="OQY74" s="73"/>
      <c r="OQZ74" s="73"/>
      <c r="ORA74" s="73"/>
      <c r="ORB74" s="73"/>
      <c r="ORC74" s="73"/>
      <c r="ORD74" s="73"/>
      <c r="ORE74" s="73"/>
      <c r="ORF74" s="73"/>
      <c r="ORG74" s="73"/>
      <c r="ORH74" s="73"/>
      <c r="ORI74" s="73"/>
      <c r="ORJ74" s="73"/>
      <c r="ORK74" s="73"/>
      <c r="ORL74" s="73"/>
      <c r="ORM74" s="73"/>
      <c r="ORN74" s="73"/>
      <c r="ORO74" s="73"/>
      <c r="ORP74" s="73"/>
      <c r="ORQ74" s="73"/>
      <c r="ORR74" s="73"/>
      <c r="ORS74" s="73"/>
      <c r="ORT74" s="73"/>
      <c r="ORU74" s="73"/>
      <c r="ORV74" s="73"/>
      <c r="ORW74" s="73"/>
      <c r="ORX74" s="73"/>
      <c r="ORY74" s="73"/>
      <c r="ORZ74" s="73"/>
      <c r="OSA74" s="73"/>
      <c r="OSB74" s="73"/>
      <c r="OSC74" s="73"/>
      <c r="OSD74" s="73"/>
      <c r="OSE74" s="73"/>
      <c r="OSF74" s="73"/>
      <c r="OSG74" s="73"/>
      <c r="OSH74" s="73"/>
      <c r="OSI74" s="73"/>
      <c r="OSJ74" s="73"/>
      <c r="OSK74" s="73"/>
      <c r="OSL74" s="73"/>
      <c r="OSM74" s="73"/>
      <c r="OSN74" s="73"/>
      <c r="OSO74" s="73"/>
      <c r="OSP74" s="73"/>
      <c r="OSQ74" s="73"/>
      <c r="OSR74" s="73"/>
      <c r="OSS74" s="73"/>
      <c r="OST74" s="73"/>
      <c r="OSU74" s="73"/>
      <c r="OSV74" s="73"/>
      <c r="OSW74" s="73"/>
      <c r="OSX74" s="73"/>
      <c r="OSY74" s="73"/>
      <c r="OSZ74" s="73"/>
      <c r="OTA74" s="73"/>
      <c r="OTB74" s="73"/>
      <c r="OTC74" s="73"/>
      <c r="OTD74" s="73"/>
      <c r="OTE74" s="73"/>
      <c r="OTF74" s="73"/>
      <c r="OTG74" s="73"/>
      <c r="OTH74" s="73"/>
      <c r="OTI74" s="73"/>
      <c r="OTJ74" s="73"/>
      <c r="OTK74" s="73"/>
      <c r="OTL74" s="73"/>
      <c r="OTM74" s="73"/>
      <c r="OTN74" s="73"/>
      <c r="OTO74" s="73"/>
      <c r="OTP74" s="73"/>
      <c r="OTQ74" s="73"/>
      <c r="OTR74" s="73"/>
      <c r="OTS74" s="73"/>
      <c r="OTT74" s="73"/>
      <c r="OTU74" s="73"/>
      <c r="OTV74" s="73"/>
      <c r="OTW74" s="73"/>
      <c r="OTX74" s="73"/>
      <c r="OTY74" s="73"/>
      <c r="OTZ74" s="73"/>
      <c r="OUA74" s="73"/>
      <c r="OUB74" s="73"/>
      <c r="OUC74" s="73"/>
      <c r="OUD74" s="73"/>
      <c r="OUE74" s="73"/>
      <c r="OUF74" s="73"/>
      <c r="OUG74" s="73"/>
      <c r="OUH74" s="73"/>
      <c r="OUI74" s="73"/>
      <c r="OUJ74" s="73"/>
      <c r="OUK74" s="73"/>
      <c r="OUL74" s="73"/>
      <c r="OUM74" s="73"/>
      <c r="OUN74" s="73"/>
      <c r="OUO74" s="73"/>
      <c r="OUP74" s="73"/>
      <c r="OUQ74" s="73"/>
      <c r="OUR74" s="73"/>
      <c r="OUS74" s="73"/>
      <c r="OUT74" s="73"/>
      <c r="OUU74" s="73"/>
      <c r="OUV74" s="73"/>
      <c r="OUW74" s="73"/>
      <c r="OUX74" s="73"/>
      <c r="OUY74" s="73"/>
      <c r="OUZ74" s="73"/>
      <c r="OVA74" s="73"/>
      <c r="OVB74" s="73"/>
      <c r="OVC74" s="73"/>
      <c r="OVD74" s="73"/>
      <c r="OVE74" s="73"/>
      <c r="OVF74" s="73"/>
      <c r="OVG74" s="73"/>
      <c r="OVH74" s="73"/>
      <c r="OVI74" s="73"/>
      <c r="OVJ74" s="73"/>
      <c r="OVK74" s="73"/>
      <c r="OVL74" s="73"/>
      <c r="OVM74" s="73"/>
      <c r="OVN74" s="73"/>
      <c r="OVO74" s="73"/>
      <c r="OVP74" s="73"/>
      <c r="OVQ74" s="73"/>
      <c r="OVR74" s="73"/>
      <c r="OVS74" s="73"/>
      <c r="OVT74" s="73"/>
      <c r="OVU74" s="73"/>
      <c r="OVV74" s="73"/>
      <c r="OVW74" s="73"/>
      <c r="OVX74" s="73"/>
      <c r="OVY74" s="73"/>
      <c r="OVZ74" s="73"/>
      <c r="OWA74" s="73"/>
      <c r="OWB74" s="73"/>
      <c r="OWC74" s="73"/>
      <c r="OWD74" s="73"/>
      <c r="OWE74" s="73"/>
      <c r="OWF74" s="73"/>
      <c r="OWG74" s="73"/>
      <c r="OWH74" s="73"/>
      <c r="OWI74" s="73"/>
      <c r="OWJ74" s="73"/>
      <c r="OWK74" s="73"/>
      <c r="OWL74" s="73"/>
      <c r="OWM74" s="73"/>
      <c r="OWN74" s="73"/>
      <c r="OWO74" s="73"/>
      <c r="OWP74" s="73"/>
      <c r="OWQ74" s="73"/>
      <c r="OWR74" s="73"/>
      <c r="OWS74" s="73"/>
      <c r="OWT74" s="73"/>
      <c r="OWU74" s="73"/>
      <c r="OWV74" s="73"/>
      <c r="OWW74" s="73"/>
      <c r="OWX74" s="73"/>
      <c r="OWY74" s="73"/>
      <c r="OWZ74" s="73"/>
      <c r="OXA74" s="73"/>
      <c r="OXB74" s="73"/>
      <c r="OXC74" s="73"/>
      <c r="OXD74" s="73"/>
      <c r="OXE74" s="73"/>
      <c r="OXF74" s="73"/>
      <c r="OXG74" s="73"/>
      <c r="OXH74" s="73"/>
      <c r="OXI74" s="73"/>
      <c r="OXJ74" s="73"/>
      <c r="OXK74" s="73"/>
      <c r="OXL74" s="73"/>
      <c r="OXM74" s="73"/>
      <c r="OXN74" s="73"/>
      <c r="OXO74" s="73"/>
      <c r="OXP74" s="73"/>
      <c r="OXQ74" s="73"/>
      <c r="OXR74" s="73"/>
      <c r="OXS74" s="73"/>
      <c r="OXT74" s="73"/>
      <c r="OXU74" s="73"/>
      <c r="OXV74" s="73"/>
      <c r="OXW74" s="73"/>
      <c r="OXX74" s="73"/>
      <c r="OXY74" s="73"/>
      <c r="OXZ74" s="73"/>
      <c r="OYA74" s="73"/>
      <c r="OYB74" s="73"/>
      <c r="OYC74" s="73"/>
      <c r="OYD74" s="73"/>
      <c r="OYE74" s="73"/>
      <c r="OYF74" s="73"/>
      <c r="OYG74" s="73"/>
      <c r="OYH74" s="73"/>
      <c r="OYI74" s="73"/>
      <c r="OYJ74" s="73"/>
      <c r="OYK74" s="73"/>
      <c r="OYL74" s="73"/>
      <c r="OYM74" s="73"/>
      <c r="OYN74" s="73"/>
      <c r="OYO74" s="73"/>
      <c r="OYP74" s="73"/>
      <c r="OYQ74" s="73"/>
      <c r="OYR74" s="73"/>
      <c r="OYS74" s="73"/>
      <c r="OYT74" s="73"/>
      <c r="OYU74" s="73"/>
      <c r="OYV74" s="73"/>
      <c r="OYW74" s="73"/>
      <c r="OYX74" s="73"/>
      <c r="OYY74" s="73"/>
      <c r="OYZ74" s="73"/>
      <c r="OZA74" s="73"/>
      <c r="OZB74" s="73"/>
      <c r="OZC74" s="73"/>
      <c r="OZD74" s="73"/>
      <c r="OZE74" s="73"/>
      <c r="OZF74" s="73"/>
      <c r="OZG74" s="73"/>
      <c r="OZH74" s="73"/>
      <c r="OZI74" s="73"/>
      <c r="OZJ74" s="73"/>
      <c r="OZK74" s="73"/>
      <c r="OZL74" s="73"/>
      <c r="OZM74" s="73"/>
      <c r="OZN74" s="73"/>
      <c r="OZO74" s="73"/>
      <c r="OZP74" s="73"/>
      <c r="OZQ74" s="73"/>
      <c r="OZR74" s="73"/>
      <c r="OZS74" s="73"/>
      <c r="OZT74" s="73"/>
      <c r="OZU74" s="73"/>
      <c r="OZV74" s="73"/>
      <c r="OZW74" s="73"/>
      <c r="OZX74" s="73"/>
      <c r="OZY74" s="73"/>
      <c r="OZZ74" s="73"/>
      <c r="PAA74" s="73"/>
      <c r="PAB74" s="73"/>
      <c r="PAC74" s="73"/>
      <c r="PAD74" s="73"/>
      <c r="PAE74" s="73"/>
      <c r="PAF74" s="73"/>
      <c r="PAG74" s="73"/>
      <c r="PAH74" s="73"/>
      <c r="PAI74" s="73"/>
      <c r="PAJ74" s="73"/>
      <c r="PAK74" s="73"/>
      <c r="PAL74" s="73"/>
      <c r="PAM74" s="73"/>
      <c r="PAN74" s="73"/>
      <c r="PAO74" s="73"/>
      <c r="PAP74" s="73"/>
      <c r="PAQ74" s="73"/>
      <c r="PAR74" s="73"/>
      <c r="PAS74" s="73"/>
      <c r="PAT74" s="73"/>
      <c r="PAU74" s="73"/>
      <c r="PAV74" s="73"/>
      <c r="PAW74" s="73"/>
      <c r="PAX74" s="73"/>
      <c r="PAY74" s="73"/>
      <c r="PAZ74" s="73"/>
      <c r="PBA74" s="73"/>
      <c r="PBB74" s="73"/>
      <c r="PBC74" s="73"/>
      <c r="PBD74" s="73"/>
      <c r="PBE74" s="73"/>
      <c r="PBF74" s="73"/>
      <c r="PBG74" s="73"/>
      <c r="PBH74" s="73"/>
      <c r="PBI74" s="73"/>
      <c r="PBJ74" s="73"/>
      <c r="PBK74" s="73"/>
      <c r="PBL74" s="73"/>
      <c r="PBM74" s="73"/>
      <c r="PBN74" s="73"/>
      <c r="PBO74" s="73"/>
      <c r="PBP74" s="73"/>
      <c r="PBQ74" s="73"/>
      <c r="PBR74" s="73"/>
      <c r="PBS74" s="73"/>
      <c r="PBT74" s="73"/>
      <c r="PBU74" s="73"/>
      <c r="PBV74" s="73"/>
      <c r="PBW74" s="73"/>
      <c r="PBX74" s="73"/>
      <c r="PBY74" s="73"/>
      <c r="PBZ74" s="73"/>
      <c r="PCA74" s="73"/>
      <c r="PCB74" s="73"/>
      <c r="PCC74" s="73"/>
      <c r="PCD74" s="73"/>
      <c r="PCE74" s="73"/>
      <c r="PCF74" s="73"/>
      <c r="PCG74" s="73"/>
      <c r="PCH74" s="73"/>
      <c r="PCI74" s="73"/>
      <c r="PCJ74" s="73"/>
      <c r="PCK74" s="73"/>
      <c r="PCL74" s="73"/>
      <c r="PCM74" s="73"/>
      <c r="PCN74" s="73"/>
      <c r="PCO74" s="73"/>
      <c r="PCP74" s="73"/>
      <c r="PCQ74" s="73"/>
      <c r="PCR74" s="73"/>
      <c r="PCS74" s="73"/>
      <c r="PCT74" s="73"/>
      <c r="PCU74" s="73"/>
      <c r="PCV74" s="73"/>
      <c r="PCW74" s="73"/>
      <c r="PCX74" s="73"/>
      <c r="PCY74" s="73"/>
      <c r="PCZ74" s="73"/>
      <c r="PDA74" s="73"/>
      <c r="PDB74" s="73"/>
      <c r="PDC74" s="73"/>
      <c r="PDD74" s="73"/>
      <c r="PDE74" s="73"/>
      <c r="PDF74" s="73"/>
      <c r="PDG74" s="73"/>
      <c r="PDH74" s="73"/>
      <c r="PDI74" s="73"/>
      <c r="PDJ74" s="73"/>
      <c r="PDK74" s="73"/>
      <c r="PDL74" s="73"/>
      <c r="PDM74" s="73"/>
      <c r="PDN74" s="73"/>
      <c r="PDO74" s="73"/>
      <c r="PDP74" s="73"/>
      <c r="PDQ74" s="73"/>
      <c r="PDR74" s="73"/>
      <c r="PDS74" s="73"/>
      <c r="PDT74" s="73"/>
      <c r="PDU74" s="73"/>
      <c r="PDV74" s="73"/>
      <c r="PDW74" s="73"/>
      <c r="PDX74" s="73"/>
      <c r="PDY74" s="73"/>
      <c r="PDZ74" s="73"/>
      <c r="PEA74" s="73"/>
      <c r="PEB74" s="73"/>
      <c r="PEC74" s="73"/>
      <c r="PED74" s="73"/>
      <c r="PEE74" s="73"/>
      <c r="PEF74" s="73"/>
      <c r="PEG74" s="73"/>
      <c r="PEH74" s="73"/>
      <c r="PEI74" s="73"/>
      <c r="PEJ74" s="73"/>
      <c r="PEK74" s="73"/>
      <c r="PEL74" s="73"/>
      <c r="PEM74" s="73"/>
      <c r="PEN74" s="73"/>
      <c r="PEO74" s="73"/>
      <c r="PEP74" s="73"/>
      <c r="PEQ74" s="73"/>
      <c r="PER74" s="73"/>
      <c r="PES74" s="73"/>
      <c r="PET74" s="73"/>
      <c r="PEU74" s="73"/>
      <c r="PEV74" s="73"/>
      <c r="PEW74" s="73"/>
      <c r="PEX74" s="73"/>
      <c r="PEY74" s="73"/>
      <c r="PEZ74" s="73"/>
      <c r="PFA74" s="73"/>
      <c r="PFB74" s="73"/>
      <c r="PFC74" s="73"/>
      <c r="PFD74" s="73"/>
      <c r="PFE74" s="73"/>
      <c r="PFF74" s="73"/>
      <c r="PFG74" s="73"/>
      <c r="PFH74" s="73"/>
      <c r="PFI74" s="73"/>
      <c r="PFJ74" s="73"/>
      <c r="PFK74" s="73"/>
      <c r="PFL74" s="73"/>
      <c r="PFM74" s="73"/>
      <c r="PFN74" s="73"/>
      <c r="PFO74" s="73"/>
      <c r="PFP74" s="73"/>
      <c r="PFQ74" s="73"/>
      <c r="PFR74" s="73"/>
      <c r="PFS74" s="73"/>
      <c r="PFT74" s="73"/>
      <c r="PFU74" s="73"/>
      <c r="PFV74" s="73"/>
      <c r="PFW74" s="73"/>
      <c r="PFX74" s="73"/>
      <c r="PFY74" s="73"/>
      <c r="PFZ74" s="73"/>
      <c r="PGA74" s="73"/>
      <c r="PGB74" s="73"/>
      <c r="PGC74" s="73"/>
      <c r="PGD74" s="73"/>
      <c r="PGE74" s="73"/>
      <c r="PGF74" s="73"/>
      <c r="PGG74" s="73"/>
      <c r="PGH74" s="73"/>
      <c r="PGI74" s="73"/>
      <c r="PGJ74" s="73"/>
      <c r="PGK74" s="73"/>
      <c r="PGL74" s="73"/>
      <c r="PGM74" s="73"/>
      <c r="PGN74" s="73"/>
      <c r="PGO74" s="73"/>
      <c r="PGP74" s="73"/>
      <c r="PGQ74" s="73"/>
      <c r="PGR74" s="73"/>
      <c r="PGS74" s="73"/>
      <c r="PGT74" s="73"/>
      <c r="PGU74" s="73"/>
      <c r="PGV74" s="73"/>
      <c r="PGW74" s="73"/>
      <c r="PGX74" s="73"/>
      <c r="PGY74" s="73"/>
      <c r="PGZ74" s="73"/>
      <c r="PHA74" s="73"/>
      <c r="PHB74" s="73"/>
      <c r="PHC74" s="73"/>
      <c r="PHD74" s="73"/>
      <c r="PHE74" s="73"/>
      <c r="PHF74" s="73"/>
      <c r="PHG74" s="73"/>
      <c r="PHH74" s="73"/>
      <c r="PHI74" s="73"/>
      <c r="PHJ74" s="73"/>
      <c r="PHK74" s="73"/>
      <c r="PHL74" s="73"/>
      <c r="PHM74" s="73"/>
      <c r="PHN74" s="73"/>
      <c r="PHO74" s="73"/>
      <c r="PHP74" s="73"/>
      <c r="PHQ74" s="73"/>
      <c r="PHR74" s="73"/>
      <c r="PHS74" s="73"/>
      <c r="PHT74" s="73"/>
      <c r="PHU74" s="73"/>
      <c r="PHV74" s="73"/>
      <c r="PHW74" s="73"/>
      <c r="PHX74" s="73"/>
      <c r="PHY74" s="73"/>
      <c r="PHZ74" s="73"/>
      <c r="PIA74" s="73"/>
      <c r="PIB74" s="73"/>
      <c r="PIC74" s="73"/>
      <c r="PID74" s="73"/>
      <c r="PIE74" s="73"/>
      <c r="PIF74" s="73"/>
      <c r="PIG74" s="73"/>
      <c r="PIH74" s="73"/>
      <c r="PII74" s="73"/>
      <c r="PIJ74" s="73"/>
      <c r="PIK74" s="73"/>
      <c r="PIL74" s="73"/>
      <c r="PIM74" s="73"/>
      <c r="PIN74" s="73"/>
      <c r="PIO74" s="73"/>
      <c r="PIP74" s="73"/>
      <c r="PIQ74" s="73"/>
      <c r="PIR74" s="73"/>
      <c r="PIS74" s="73"/>
      <c r="PIT74" s="73"/>
      <c r="PIU74" s="73"/>
      <c r="PIV74" s="73"/>
      <c r="PIW74" s="73"/>
      <c r="PIX74" s="73"/>
      <c r="PIY74" s="73"/>
      <c r="PIZ74" s="73"/>
      <c r="PJA74" s="73"/>
      <c r="PJB74" s="73"/>
      <c r="PJC74" s="73"/>
      <c r="PJD74" s="73"/>
      <c r="PJE74" s="73"/>
      <c r="PJF74" s="73"/>
      <c r="PJG74" s="73"/>
      <c r="PJH74" s="73"/>
      <c r="PJI74" s="73"/>
      <c r="PJJ74" s="73"/>
      <c r="PJK74" s="73"/>
      <c r="PJL74" s="73"/>
      <c r="PJM74" s="73"/>
      <c r="PJN74" s="73"/>
      <c r="PJO74" s="73"/>
      <c r="PJP74" s="73"/>
      <c r="PJQ74" s="73"/>
      <c r="PJR74" s="73"/>
      <c r="PJS74" s="73"/>
      <c r="PJT74" s="73"/>
      <c r="PJU74" s="73"/>
      <c r="PJV74" s="73"/>
      <c r="PJW74" s="73"/>
      <c r="PJX74" s="73"/>
      <c r="PJY74" s="73"/>
      <c r="PJZ74" s="73"/>
      <c r="PKA74" s="73"/>
      <c r="PKB74" s="73"/>
      <c r="PKC74" s="73"/>
      <c r="PKD74" s="73"/>
      <c r="PKE74" s="73"/>
      <c r="PKF74" s="73"/>
      <c r="PKG74" s="73"/>
      <c r="PKH74" s="73"/>
      <c r="PKI74" s="73"/>
      <c r="PKJ74" s="73"/>
      <c r="PKK74" s="73"/>
      <c r="PKL74" s="73"/>
      <c r="PKM74" s="73"/>
      <c r="PKN74" s="73"/>
      <c r="PKO74" s="73"/>
      <c r="PKP74" s="73"/>
      <c r="PKQ74" s="73"/>
      <c r="PKR74" s="73"/>
      <c r="PKS74" s="73"/>
      <c r="PKT74" s="73"/>
      <c r="PKU74" s="73"/>
      <c r="PKV74" s="73"/>
      <c r="PKW74" s="73"/>
      <c r="PKX74" s="73"/>
      <c r="PKY74" s="73"/>
      <c r="PKZ74" s="73"/>
      <c r="PLA74" s="73"/>
      <c r="PLB74" s="73"/>
      <c r="PLC74" s="73"/>
      <c r="PLD74" s="73"/>
      <c r="PLE74" s="73"/>
      <c r="PLF74" s="73"/>
      <c r="PLG74" s="73"/>
      <c r="PLH74" s="73"/>
      <c r="PLI74" s="73"/>
      <c r="PLJ74" s="73"/>
      <c r="PLK74" s="73"/>
      <c r="PLL74" s="73"/>
      <c r="PLM74" s="73"/>
      <c r="PLN74" s="73"/>
      <c r="PLO74" s="73"/>
      <c r="PLP74" s="73"/>
      <c r="PLQ74" s="73"/>
      <c r="PLR74" s="73"/>
      <c r="PLS74" s="73"/>
      <c r="PLT74" s="73"/>
      <c r="PLU74" s="73"/>
      <c r="PLV74" s="73"/>
      <c r="PLW74" s="73"/>
      <c r="PLX74" s="73"/>
      <c r="PLY74" s="73"/>
      <c r="PLZ74" s="73"/>
      <c r="PMA74" s="73"/>
      <c r="PMB74" s="73"/>
      <c r="PMC74" s="73"/>
      <c r="PMD74" s="73"/>
      <c r="PME74" s="73"/>
      <c r="PMF74" s="73"/>
      <c r="PMG74" s="73"/>
      <c r="PMH74" s="73"/>
      <c r="PMI74" s="73"/>
      <c r="PMJ74" s="73"/>
      <c r="PMK74" s="73"/>
      <c r="PML74" s="73"/>
      <c r="PMM74" s="73"/>
      <c r="PMN74" s="73"/>
      <c r="PMO74" s="73"/>
      <c r="PMP74" s="73"/>
      <c r="PMQ74" s="73"/>
      <c r="PMR74" s="73"/>
      <c r="PMS74" s="73"/>
      <c r="PMT74" s="73"/>
      <c r="PMU74" s="73"/>
      <c r="PMV74" s="73"/>
      <c r="PMW74" s="73"/>
      <c r="PMX74" s="73"/>
      <c r="PMY74" s="73"/>
      <c r="PMZ74" s="73"/>
      <c r="PNA74" s="73"/>
      <c r="PNB74" s="73"/>
      <c r="PNC74" s="73"/>
      <c r="PND74" s="73"/>
      <c r="PNE74" s="73"/>
      <c r="PNF74" s="73"/>
      <c r="PNG74" s="73"/>
      <c r="PNH74" s="73"/>
      <c r="PNI74" s="73"/>
      <c r="PNJ74" s="73"/>
      <c r="PNK74" s="73"/>
      <c r="PNL74" s="73"/>
      <c r="PNM74" s="73"/>
      <c r="PNN74" s="73"/>
      <c r="PNO74" s="73"/>
      <c r="PNP74" s="73"/>
      <c r="PNQ74" s="73"/>
      <c r="PNR74" s="73"/>
      <c r="PNS74" s="73"/>
      <c r="PNT74" s="73"/>
      <c r="PNU74" s="73"/>
      <c r="PNV74" s="73"/>
      <c r="PNW74" s="73"/>
      <c r="PNX74" s="73"/>
      <c r="PNY74" s="73"/>
      <c r="PNZ74" s="73"/>
      <c r="POA74" s="73"/>
      <c r="POB74" s="73"/>
      <c r="POC74" s="73"/>
      <c r="POD74" s="73"/>
      <c r="POE74" s="73"/>
      <c r="POF74" s="73"/>
      <c r="POG74" s="73"/>
      <c r="POH74" s="73"/>
      <c r="POI74" s="73"/>
      <c r="POJ74" s="73"/>
      <c r="POK74" s="73"/>
      <c r="POL74" s="73"/>
      <c r="POM74" s="73"/>
      <c r="PON74" s="73"/>
      <c r="POO74" s="73"/>
      <c r="POP74" s="73"/>
      <c r="POQ74" s="73"/>
      <c r="POR74" s="73"/>
      <c r="POS74" s="73"/>
      <c r="POT74" s="73"/>
      <c r="POU74" s="73"/>
      <c r="POV74" s="73"/>
      <c r="POW74" s="73"/>
      <c r="POX74" s="73"/>
      <c r="POY74" s="73"/>
      <c r="POZ74" s="73"/>
      <c r="PPA74" s="73"/>
      <c r="PPB74" s="73"/>
      <c r="PPC74" s="73"/>
      <c r="PPD74" s="73"/>
      <c r="PPE74" s="73"/>
      <c r="PPF74" s="73"/>
      <c r="PPG74" s="73"/>
      <c r="PPH74" s="73"/>
      <c r="PPI74" s="73"/>
      <c r="PPJ74" s="73"/>
      <c r="PPK74" s="73"/>
      <c r="PPL74" s="73"/>
      <c r="PPM74" s="73"/>
      <c r="PPN74" s="73"/>
      <c r="PPO74" s="73"/>
      <c r="PPP74" s="73"/>
      <c r="PPQ74" s="73"/>
      <c r="PPR74" s="73"/>
      <c r="PPS74" s="73"/>
      <c r="PPT74" s="73"/>
      <c r="PPU74" s="73"/>
      <c r="PPV74" s="73"/>
      <c r="PPW74" s="73"/>
      <c r="PPX74" s="73"/>
      <c r="PPY74" s="73"/>
      <c r="PPZ74" s="73"/>
      <c r="PQA74" s="73"/>
      <c r="PQB74" s="73"/>
      <c r="PQC74" s="73"/>
      <c r="PQD74" s="73"/>
      <c r="PQE74" s="73"/>
      <c r="PQF74" s="73"/>
      <c r="PQG74" s="73"/>
      <c r="PQH74" s="73"/>
      <c r="PQI74" s="73"/>
      <c r="PQJ74" s="73"/>
      <c r="PQK74" s="73"/>
      <c r="PQL74" s="73"/>
      <c r="PQM74" s="73"/>
      <c r="PQN74" s="73"/>
      <c r="PQO74" s="73"/>
      <c r="PQP74" s="73"/>
      <c r="PQQ74" s="73"/>
      <c r="PQR74" s="73"/>
      <c r="PQS74" s="73"/>
      <c r="PQT74" s="73"/>
      <c r="PQU74" s="73"/>
      <c r="PQV74" s="73"/>
      <c r="PQW74" s="73"/>
      <c r="PQX74" s="73"/>
      <c r="PQY74" s="73"/>
      <c r="PQZ74" s="73"/>
      <c r="PRA74" s="73"/>
      <c r="PRB74" s="73"/>
      <c r="PRC74" s="73"/>
      <c r="PRD74" s="73"/>
      <c r="PRE74" s="73"/>
      <c r="PRF74" s="73"/>
      <c r="PRG74" s="73"/>
      <c r="PRH74" s="73"/>
      <c r="PRI74" s="73"/>
      <c r="PRJ74" s="73"/>
      <c r="PRK74" s="73"/>
      <c r="PRL74" s="73"/>
      <c r="PRM74" s="73"/>
      <c r="PRN74" s="73"/>
      <c r="PRO74" s="73"/>
      <c r="PRP74" s="73"/>
      <c r="PRQ74" s="73"/>
      <c r="PRR74" s="73"/>
      <c r="PRS74" s="73"/>
      <c r="PRT74" s="73"/>
      <c r="PRU74" s="73"/>
      <c r="PRV74" s="73"/>
      <c r="PRW74" s="73"/>
      <c r="PRX74" s="73"/>
      <c r="PRY74" s="73"/>
      <c r="PRZ74" s="73"/>
      <c r="PSA74" s="73"/>
      <c r="PSB74" s="73"/>
      <c r="PSC74" s="73"/>
      <c r="PSD74" s="73"/>
      <c r="PSE74" s="73"/>
      <c r="PSF74" s="73"/>
      <c r="PSG74" s="73"/>
      <c r="PSH74" s="73"/>
      <c r="PSI74" s="73"/>
      <c r="PSJ74" s="73"/>
      <c r="PSK74" s="73"/>
      <c r="PSL74" s="73"/>
      <c r="PSM74" s="73"/>
      <c r="PSN74" s="73"/>
      <c r="PSO74" s="73"/>
      <c r="PSP74" s="73"/>
      <c r="PSQ74" s="73"/>
      <c r="PSR74" s="73"/>
      <c r="PSS74" s="73"/>
      <c r="PST74" s="73"/>
      <c r="PSU74" s="73"/>
      <c r="PSV74" s="73"/>
      <c r="PSW74" s="73"/>
      <c r="PSX74" s="73"/>
      <c r="PSY74" s="73"/>
      <c r="PSZ74" s="73"/>
      <c r="PTA74" s="73"/>
      <c r="PTB74" s="73"/>
      <c r="PTC74" s="73"/>
      <c r="PTD74" s="73"/>
      <c r="PTE74" s="73"/>
      <c r="PTF74" s="73"/>
      <c r="PTG74" s="73"/>
      <c r="PTH74" s="73"/>
      <c r="PTI74" s="73"/>
      <c r="PTJ74" s="73"/>
      <c r="PTK74" s="73"/>
      <c r="PTL74" s="73"/>
      <c r="PTM74" s="73"/>
      <c r="PTN74" s="73"/>
      <c r="PTO74" s="73"/>
      <c r="PTP74" s="73"/>
      <c r="PTQ74" s="73"/>
      <c r="PTR74" s="73"/>
      <c r="PTS74" s="73"/>
      <c r="PTT74" s="73"/>
      <c r="PTU74" s="73"/>
      <c r="PTV74" s="73"/>
      <c r="PTW74" s="73"/>
      <c r="PTX74" s="73"/>
      <c r="PTY74" s="73"/>
      <c r="PTZ74" s="73"/>
      <c r="PUA74" s="73"/>
      <c r="PUB74" s="73"/>
      <c r="PUC74" s="73"/>
      <c r="PUD74" s="73"/>
      <c r="PUE74" s="73"/>
      <c r="PUF74" s="73"/>
      <c r="PUG74" s="73"/>
      <c r="PUH74" s="73"/>
      <c r="PUI74" s="73"/>
      <c r="PUJ74" s="73"/>
      <c r="PUK74" s="73"/>
      <c r="PUL74" s="73"/>
      <c r="PUM74" s="73"/>
      <c r="PUN74" s="73"/>
      <c r="PUO74" s="73"/>
      <c r="PUP74" s="73"/>
      <c r="PUQ74" s="73"/>
      <c r="PUR74" s="73"/>
      <c r="PUS74" s="73"/>
      <c r="PUT74" s="73"/>
      <c r="PUU74" s="73"/>
      <c r="PUV74" s="73"/>
      <c r="PUW74" s="73"/>
      <c r="PUX74" s="73"/>
      <c r="PUY74" s="73"/>
      <c r="PUZ74" s="73"/>
      <c r="PVA74" s="73"/>
      <c r="PVB74" s="73"/>
      <c r="PVC74" s="73"/>
      <c r="PVD74" s="73"/>
      <c r="PVE74" s="73"/>
      <c r="PVF74" s="73"/>
      <c r="PVG74" s="73"/>
      <c r="PVH74" s="73"/>
      <c r="PVI74" s="73"/>
      <c r="PVJ74" s="73"/>
      <c r="PVK74" s="73"/>
      <c r="PVL74" s="73"/>
      <c r="PVM74" s="73"/>
      <c r="PVN74" s="73"/>
      <c r="PVO74" s="73"/>
      <c r="PVP74" s="73"/>
      <c r="PVQ74" s="73"/>
      <c r="PVR74" s="73"/>
      <c r="PVS74" s="73"/>
      <c r="PVT74" s="73"/>
      <c r="PVU74" s="73"/>
      <c r="PVV74" s="73"/>
      <c r="PVW74" s="73"/>
      <c r="PVX74" s="73"/>
      <c r="PVY74" s="73"/>
      <c r="PVZ74" s="73"/>
      <c r="PWA74" s="73"/>
      <c r="PWB74" s="73"/>
      <c r="PWC74" s="73"/>
      <c r="PWD74" s="73"/>
      <c r="PWE74" s="73"/>
      <c r="PWF74" s="73"/>
      <c r="PWG74" s="73"/>
      <c r="PWH74" s="73"/>
      <c r="PWI74" s="73"/>
      <c r="PWJ74" s="73"/>
      <c r="PWK74" s="73"/>
      <c r="PWL74" s="73"/>
      <c r="PWM74" s="73"/>
      <c r="PWN74" s="73"/>
      <c r="PWO74" s="73"/>
      <c r="PWP74" s="73"/>
      <c r="PWQ74" s="73"/>
      <c r="PWR74" s="73"/>
      <c r="PWS74" s="73"/>
      <c r="PWT74" s="73"/>
      <c r="PWU74" s="73"/>
      <c r="PWV74" s="73"/>
      <c r="PWW74" s="73"/>
      <c r="PWX74" s="73"/>
      <c r="PWY74" s="73"/>
      <c r="PWZ74" s="73"/>
      <c r="PXA74" s="73"/>
      <c r="PXB74" s="73"/>
      <c r="PXC74" s="73"/>
      <c r="PXD74" s="73"/>
      <c r="PXE74" s="73"/>
      <c r="PXF74" s="73"/>
      <c r="PXG74" s="73"/>
      <c r="PXH74" s="73"/>
      <c r="PXI74" s="73"/>
      <c r="PXJ74" s="73"/>
      <c r="PXK74" s="73"/>
      <c r="PXL74" s="73"/>
      <c r="PXM74" s="73"/>
      <c r="PXN74" s="73"/>
      <c r="PXO74" s="73"/>
      <c r="PXP74" s="73"/>
      <c r="PXQ74" s="73"/>
      <c r="PXR74" s="73"/>
      <c r="PXS74" s="73"/>
      <c r="PXT74" s="73"/>
      <c r="PXU74" s="73"/>
      <c r="PXV74" s="73"/>
      <c r="PXW74" s="73"/>
      <c r="PXX74" s="73"/>
      <c r="PXY74" s="73"/>
      <c r="PXZ74" s="73"/>
      <c r="PYA74" s="73"/>
      <c r="PYB74" s="73"/>
      <c r="PYC74" s="73"/>
      <c r="PYD74" s="73"/>
      <c r="PYE74" s="73"/>
      <c r="PYF74" s="73"/>
      <c r="PYG74" s="73"/>
      <c r="PYH74" s="73"/>
      <c r="PYI74" s="73"/>
      <c r="PYJ74" s="73"/>
      <c r="PYK74" s="73"/>
      <c r="PYL74" s="73"/>
      <c r="PYM74" s="73"/>
      <c r="PYN74" s="73"/>
      <c r="PYO74" s="73"/>
      <c r="PYP74" s="73"/>
      <c r="PYQ74" s="73"/>
      <c r="PYR74" s="73"/>
      <c r="PYS74" s="73"/>
      <c r="PYT74" s="73"/>
      <c r="PYU74" s="73"/>
      <c r="PYV74" s="73"/>
      <c r="PYW74" s="73"/>
      <c r="PYX74" s="73"/>
      <c r="PYY74" s="73"/>
      <c r="PYZ74" s="73"/>
      <c r="PZA74" s="73"/>
      <c r="PZB74" s="73"/>
      <c r="PZC74" s="73"/>
      <c r="PZD74" s="73"/>
      <c r="PZE74" s="73"/>
      <c r="PZF74" s="73"/>
      <c r="PZG74" s="73"/>
      <c r="PZH74" s="73"/>
      <c r="PZI74" s="73"/>
      <c r="PZJ74" s="73"/>
      <c r="PZK74" s="73"/>
      <c r="PZL74" s="73"/>
      <c r="PZM74" s="73"/>
      <c r="PZN74" s="73"/>
      <c r="PZO74" s="73"/>
      <c r="PZP74" s="73"/>
      <c r="PZQ74" s="73"/>
      <c r="PZR74" s="73"/>
      <c r="PZS74" s="73"/>
      <c r="PZT74" s="73"/>
      <c r="PZU74" s="73"/>
      <c r="PZV74" s="73"/>
      <c r="PZW74" s="73"/>
      <c r="PZX74" s="73"/>
      <c r="PZY74" s="73"/>
      <c r="PZZ74" s="73"/>
      <c r="QAA74" s="73"/>
      <c r="QAB74" s="73"/>
      <c r="QAC74" s="73"/>
      <c r="QAD74" s="73"/>
      <c r="QAE74" s="73"/>
      <c r="QAF74" s="73"/>
      <c r="QAG74" s="73"/>
      <c r="QAH74" s="73"/>
      <c r="QAI74" s="73"/>
      <c r="QAJ74" s="73"/>
      <c r="QAK74" s="73"/>
      <c r="QAL74" s="73"/>
      <c r="QAM74" s="73"/>
      <c r="QAN74" s="73"/>
      <c r="QAO74" s="73"/>
      <c r="QAP74" s="73"/>
      <c r="QAQ74" s="73"/>
      <c r="QAR74" s="73"/>
      <c r="QAS74" s="73"/>
      <c r="QAT74" s="73"/>
      <c r="QAU74" s="73"/>
      <c r="QAV74" s="73"/>
      <c r="QAW74" s="73"/>
      <c r="QAX74" s="73"/>
      <c r="QAY74" s="73"/>
      <c r="QAZ74" s="73"/>
      <c r="QBA74" s="73"/>
      <c r="QBB74" s="73"/>
      <c r="QBC74" s="73"/>
      <c r="QBD74" s="73"/>
      <c r="QBE74" s="73"/>
      <c r="QBF74" s="73"/>
      <c r="QBG74" s="73"/>
      <c r="QBH74" s="73"/>
      <c r="QBI74" s="73"/>
      <c r="QBJ74" s="73"/>
      <c r="QBK74" s="73"/>
      <c r="QBL74" s="73"/>
      <c r="QBM74" s="73"/>
      <c r="QBN74" s="73"/>
      <c r="QBO74" s="73"/>
      <c r="QBP74" s="73"/>
      <c r="QBQ74" s="73"/>
      <c r="QBR74" s="73"/>
      <c r="QBS74" s="73"/>
      <c r="QBT74" s="73"/>
      <c r="QBU74" s="73"/>
      <c r="QBV74" s="73"/>
      <c r="QBW74" s="73"/>
      <c r="QBX74" s="73"/>
      <c r="QBY74" s="73"/>
      <c r="QBZ74" s="73"/>
      <c r="QCA74" s="73"/>
      <c r="QCB74" s="73"/>
      <c r="QCC74" s="73"/>
      <c r="QCD74" s="73"/>
      <c r="QCE74" s="73"/>
      <c r="QCF74" s="73"/>
      <c r="QCG74" s="73"/>
      <c r="QCH74" s="73"/>
      <c r="QCI74" s="73"/>
      <c r="QCJ74" s="73"/>
      <c r="QCK74" s="73"/>
      <c r="QCL74" s="73"/>
      <c r="QCM74" s="73"/>
      <c r="QCN74" s="73"/>
      <c r="QCO74" s="73"/>
      <c r="QCP74" s="73"/>
      <c r="QCQ74" s="73"/>
      <c r="QCR74" s="73"/>
      <c r="QCS74" s="73"/>
      <c r="QCT74" s="73"/>
      <c r="QCU74" s="73"/>
      <c r="QCV74" s="73"/>
      <c r="QCW74" s="73"/>
      <c r="QCX74" s="73"/>
      <c r="QCY74" s="73"/>
      <c r="QCZ74" s="73"/>
      <c r="QDA74" s="73"/>
      <c r="QDB74" s="73"/>
      <c r="QDC74" s="73"/>
      <c r="QDD74" s="73"/>
      <c r="QDE74" s="73"/>
      <c r="QDF74" s="73"/>
      <c r="QDG74" s="73"/>
      <c r="QDH74" s="73"/>
      <c r="QDI74" s="73"/>
      <c r="QDJ74" s="73"/>
      <c r="QDK74" s="73"/>
      <c r="QDL74" s="73"/>
      <c r="QDM74" s="73"/>
      <c r="QDN74" s="73"/>
      <c r="QDO74" s="73"/>
      <c r="QDP74" s="73"/>
      <c r="QDQ74" s="73"/>
      <c r="QDR74" s="73"/>
      <c r="QDS74" s="73"/>
      <c r="QDT74" s="73"/>
      <c r="QDU74" s="73"/>
      <c r="QDV74" s="73"/>
      <c r="QDW74" s="73"/>
      <c r="QDX74" s="73"/>
      <c r="QDY74" s="73"/>
      <c r="QDZ74" s="73"/>
      <c r="QEA74" s="73"/>
      <c r="QEB74" s="73"/>
      <c r="QEC74" s="73"/>
      <c r="QED74" s="73"/>
      <c r="QEE74" s="73"/>
      <c r="QEF74" s="73"/>
      <c r="QEG74" s="73"/>
      <c r="QEH74" s="73"/>
      <c r="QEI74" s="73"/>
      <c r="QEJ74" s="73"/>
      <c r="QEK74" s="73"/>
      <c r="QEL74" s="73"/>
      <c r="QEM74" s="73"/>
      <c r="QEN74" s="73"/>
      <c r="QEO74" s="73"/>
      <c r="QEP74" s="73"/>
      <c r="QEQ74" s="73"/>
      <c r="QER74" s="73"/>
      <c r="QES74" s="73"/>
      <c r="QET74" s="73"/>
      <c r="QEU74" s="73"/>
      <c r="QEV74" s="73"/>
      <c r="QEW74" s="73"/>
      <c r="QEX74" s="73"/>
      <c r="QEY74" s="73"/>
      <c r="QEZ74" s="73"/>
      <c r="QFA74" s="73"/>
      <c r="QFB74" s="73"/>
      <c r="QFC74" s="73"/>
      <c r="QFD74" s="73"/>
      <c r="QFE74" s="73"/>
      <c r="QFF74" s="73"/>
      <c r="QFG74" s="73"/>
      <c r="QFH74" s="73"/>
      <c r="QFI74" s="73"/>
      <c r="QFJ74" s="73"/>
      <c r="QFK74" s="73"/>
      <c r="QFL74" s="73"/>
      <c r="QFM74" s="73"/>
      <c r="QFN74" s="73"/>
      <c r="QFO74" s="73"/>
      <c r="QFP74" s="73"/>
      <c r="QFQ74" s="73"/>
      <c r="QFR74" s="73"/>
      <c r="QFS74" s="73"/>
      <c r="QFT74" s="73"/>
      <c r="QFU74" s="73"/>
      <c r="QFV74" s="73"/>
      <c r="QFW74" s="73"/>
      <c r="QFX74" s="73"/>
      <c r="QFY74" s="73"/>
      <c r="QFZ74" s="73"/>
      <c r="QGA74" s="73"/>
      <c r="QGB74" s="73"/>
      <c r="QGC74" s="73"/>
      <c r="QGD74" s="73"/>
      <c r="QGE74" s="73"/>
      <c r="QGF74" s="73"/>
      <c r="QGG74" s="73"/>
      <c r="QGH74" s="73"/>
      <c r="QGI74" s="73"/>
      <c r="QGJ74" s="73"/>
      <c r="QGK74" s="73"/>
      <c r="QGL74" s="73"/>
      <c r="QGM74" s="73"/>
      <c r="QGN74" s="73"/>
      <c r="QGO74" s="73"/>
      <c r="QGP74" s="73"/>
      <c r="QGQ74" s="73"/>
      <c r="QGR74" s="73"/>
      <c r="QGS74" s="73"/>
      <c r="QGT74" s="73"/>
      <c r="QGU74" s="73"/>
      <c r="QGV74" s="73"/>
      <c r="QGW74" s="73"/>
      <c r="QGX74" s="73"/>
      <c r="QGY74" s="73"/>
      <c r="QGZ74" s="73"/>
      <c r="QHA74" s="73"/>
      <c r="QHB74" s="73"/>
      <c r="QHC74" s="73"/>
      <c r="QHD74" s="73"/>
      <c r="QHE74" s="73"/>
      <c r="QHF74" s="73"/>
      <c r="QHG74" s="73"/>
      <c r="QHH74" s="73"/>
      <c r="QHI74" s="73"/>
      <c r="QHJ74" s="73"/>
      <c r="QHK74" s="73"/>
      <c r="QHL74" s="73"/>
      <c r="QHM74" s="73"/>
      <c r="QHN74" s="73"/>
      <c r="QHO74" s="73"/>
      <c r="QHP74" s="73"/>
      <c r="QHQ74" s="73"/>
      <c r="QHR74" s="73"/>
      <c r="QHS74" s="73"/>
      <c r="QHT74" s="73"/>
      <c r="QHU74" s="73"/>
      <c r="QHV74" s="73"/>
      <c r="QHW74" s="73"/>
      <c r="QHX74" s="73"/>
      <c r="QHY74" s="73"/>
      <c r="QHZ74" s="73"/>
      <c r="QIA74" s="73"/>
      <c r="QIB74" s="73"/>
      <c r="QIC74" s="73"/>
      <c r="QID74" s="73"/>
      <c r="QIE74" s="73"/>
      <c r="QIF74" s="73"/>
      <c r="QIG74" s="73"/>
      <c r="QIH74" s="73"/>
      <c r="QII74" s="73"/>
      <c r="QIJ74" s="73"/>
      <c r="QIK74" s="73"/>
      <c r="QIL74" s="73"/>
      <c r="QIM74" s="73"/>
      <c r="QIN74" s="73"/>
      <c r="QIO74" s="73"/>
      <c r="QIP74" s="73"/>
      <c r="QIQ74" s="73"/>
      <c r="QIR74" s="73"/>
      <c r="QIS74" s="73"/>
      <c r="QIT74" s="73"/>
      <c r="QIU74" s="73"/>
      <c r="QIV74" s="73"/>
      <c r="QIW74" s="73"/>
      <c r="QIX74" s="73"/>
      <c r="QIY74" s="73"/>
      <c r="QIZ74" s="73"/>
      <c r="QJA74" s="73"/>
      <c r="QJB74" s="73"/>
      <c r="QJC74" s="73"/>
      <c r="QJD74" s="73"/>
      <c r="QJE74" s="73"/>
      <c r="QJF74" s="73"/>
      <c r="QJG74" s="73"/>
      <c r="QJH74" s="73"/>
      <c r="QJI74" s="73"/>
      <c r="QJJ74" s="73"/>
      <c r="QJK74" s="73"/>
      <c r="QJL74" s="73"/>
      <c r="QJM74" s="73"/>
      <c r="QJN74" s="73"/>
      <c r="QJO74" s="73"/>
      <c r="QJP74" s="73"/>
      <c r="QJQ74" s="73"/>
      <c r="QJR74" s="73"/>
      <c r="QJS74" s="73"/>
      <c r="QJT74" s="73"/>
      <c r="QJU74" s="73"/>
      <c r="QJV74" s="73"/>
      <c r="QJW74" s="73"/>
      <c r="QJX74" s="73"/>
      <c r="QJY74" s="73"/>
      <c r="QJZ74" s="73"/>
      <c r="QKA74" s="73"/>
      <c r="QKB74" s="73"/>
      <c r="QKC74" s="73"/>
      <c r="QKD74" s="73"/>
      <c r="QKE74" s="73"/>
      <c r="QKF74" s="73"/>
      <c r="QKG74" s="73"/>
      <c r="QKH74" s="73"/>
      <c r="QKI74" s="73"/>
      <c r="QKJ74" s="73"/>
      <c r="QKK74" s="73"/>
      <c r="QKL74" s="73"/>
      <c r="QKM74" s="73"/>
      <c r="QKN74" s="73"/>
      <c r="QKO74" s="73"/>
      <c r="QKP74" s="73"/>
      <c r="QKQ74" s="73"/>
      <c r="QKR74" s="73"/>
      <c r="QKS74" s="73"/>
      <c r="QKT74" s="73"/>
      <c r="QKU74" s="73"/>
      <c r="QKV74" s="73"/>
      <c r="QKW74" s="73"/>
      <c r="QKX74" s="73"/>
      <c r="QKY74" s="73"/>
      <c r="QKZ74" s="73"/>
      <c r="QLA74" s="73"/>
      <c r="QLB74" s="73"/>
      <c r="QLC74" s="73"/>
      <c r="QLD74" s="73"/>
      <c r="QLE74" s="73"/>
      <c r="QLF74" s="73"/>
      <c r="QLG74" s="73"/>
      <c r="QLH74" s="73"/>
      <c r="QLI74" s="73"/>
      <c r="QLJ74" s="73"/>
      <c r="QLK74" s="73"/>
      <c r="QLL74" s="73"/>
      <c r="QLM74" s="73"/>
      <c r="QLN74" s="73"/>
      <c r="QLO74" s="73"/>
      <c r="QLP74" s="73"/>
      <c r="QLQ74" s="73"/>
      <c r="QLR74" s="73"/>
      <c r="QLS74" s="73"/>
      <c r="QLT74" s="73"/>
      <c r="QLU74" s="73"/>
      <c r="QLV74" s="73"/>
      <c r="QLW74" s="73"/>
      <c r="QLX74" s="73"/>
      <c r="QLY74" s="73"/>
      <c r="QLZ74" s="73"/>
      <c r="QMA74" s="73"/>
      <c r="QMB74" s="73"/>
      <c r="QMC74" s="73"/>
      <c r="QMD74" s="73"/>
      <c r="QME74" s="73"/>
      <c r="QMF74" s="73"/>
      <c r="QMG74" s="73"/>
      <c r="QMH74" s="73"/>
      <c r="QMI74" s="73"/>
      <c r="QMJ74" s="73"/>
      <c r="QMK74" s="73"/>
      <c r="QML74" s="73"/>
      <c r="QMM74" s="73"/>
      <c r="QMN74" s="73"/>
      <c r="QMO74" s="73"/>
      <c r="QMP74" s="73"/>
      <c r="QMQ74" s="73"/>
      <c r="QMR74" s="73"/>
      <c r="QMS74" s="73"/>
      <c r="QMT74" s="73"/>
      <c r="QMU74" s="73"/>
      <c r="QMV74" s="73"/>
      <c r="QMW74" s="73"/>
      <c r="QMX74" s="73"/>
      <c r="QMY74" s="73"/>
      <c r="QMZ74" s="73"/>
      <c r="QNA74" s="73"/>
      <c r="QNB74" s="73"/>
      <c r="QNC74" s="73"/>
      <c r="QND74" s="73"/>
      <c r="QNE74" s="73"/>
      <c r="QNF74" s="73"/>
      <c r="QNG74" s="73"/>
      <c r="QNH74" s="73"/>
      <c r="QNI74" s="73"/>
      <c r="QNJ74" s="73"/>
      <c r="QNK74" s="73"/>
      <c r="QNL74" s="73"/>
      <c r="QNM74" s="73"/>
      <c r="QNN74" s="73"/>
      <c r="QNO74" s="73"/>
      <c r="QNP74" s="73"/>
      <c r="QNQ74" s="73"/>
      <c r="QNR74" s="73"/>
      <c r="QNS74" s="73"/>
      <c r="QNT74" s="73"/>
      <c r="QNU74" s="73"/>
      <c r="QNV74" s="73"/>
      <c r="QNW74" s="73"/>
      <c r="QNX74" s="73"/>
      <c r="QNY74" s="73"/>
      <c r="QNZ74" s="73"/>
      <c r="QOA74" s="73"/>
      <c r="QOB74" s="73"/>
      <c r="QOC74" s="73"/>
      <c r="QOD74" s="73"/>
      <c r="QOE74" s="73"/>
      <c r="QOF74" s="73"/>
      <c r="QOG74" s="73"/>
      <c r="QOH74" s="73"/>
      <c r="QOI74" s="73"/>
      <c r="QOJ74" s="73"/>
      <c r="QOK74" s="73"/>
      <c r="QOL74" s="73"/>
      <c r="QOM74" s="73"/>
      <c r="QON74" s="73"/>
      <c r="QOO74" s="73"/>
      <c r="QOP74" s="73"/>
      <c r="QOQ74" s="73"/>
      <c r="QOR74" s="73"/>
      <c r="QOS74" s="73"/>
      <c r="QOT74" s="73"/>
      <c r="QOU74" s="73"/>
      <c r="QOV74" s="73"/>
      <c r="QOW74" s="73"/>
      <c r="QOX74" s="73"/>
      <c r="QOY74" s="73"/>
      <c r="QOZ74" s="73"/>
      <c r="QPA74" s="73"/>
      <c r="QPB74" s="73"/>
      <c r="QPC74" s="73"/>
      <c r="QPD74" s="73"/>
      <c r="QPE74" s="73"/>
      <c r="QPF74" s="73"/>
      <c r="QPG74" s="73"/>
      <c r="QPH74" s="73"/>
      <c r="QPI74" s="73"/>
      <c r="QPJ74" s="73"/>
      <c r="QPK74" s="73"/>
      <c r="QPL74" s="73"/>
      <c r="QPM74" s="73"/>
      <c r="QPN74" s="73"/>
      <c r="QPO74" s="73"/>
      <c r="QPP74" s="73"/>
      <c r="QPQ74" s="73"/>
      <c r="QPR74" s="73"/>
      <c r="QPS74" s="73"/>
      <c r="QPT74" s="73"/>
      <c r="QPU74" s="73"/>
      <c r="QPV74" s="73"/>
      <c r="QPW74" s="73"/>
      <c r="QPX74" s="73"/>
      <c r="QPY74" s="73"/>
      <c r="QPZ74" s="73"/>
      <c r="QQA74" s="73"/>
      <c r="QQB74" s="73"/>
      <c r="QQC74" s="73"/>
      <c r="QQD74" s="73"/>
      <c r="QQE74" s="73"/>
      <c r="QQF74" s="73"/>
      <c r="QQG74" s="73"/>
      <c r="QQH74" s="73"/>
      <c r="QQI74" s="73"/>
      <c r="QQJ74" s="73"/>
      <c r="QQK74" s="73"/>
      <c r="QQL74" s="73"/>
      <c r="QQM74" s="73"/>
      <c r="QQN74" s="73"/>
      <c r="QQO74" s="73"/>
      <c r="QQP74" s="73"/>
      <c r="QQQ74" s="73"/>
      <c r="QQR74" s="73"/>
      <c r="QQS74" s="73"/>
      <c r="QQT74" s="73"/>
      <c r="QQU74" s="73"/>
      <c r="QQV74" s="73"/>
      <c r="QQW74" s="73"/>
      <c r="QQX74" s="73"/>
      <c r="QQY74" s="73"/>
      <c r="QQZ74" s="73"/>
      <c r="QRA74" s="73"/>
      <c r="QRB74" s="73"/>
      <c r="QRC74" s="73"/>
      <c r="QRD74" s="73"/>
      <c r="QRE74" s="73"/>
      <c r="QRF74" s="73"/>
      <c r="QRG74" s="73"/>
      <c r="QRH74" s="73"/>
      <c r="QRI74" s="73"/>
      <c r="QRJ74" s="73"/>
      <c r="QRK74" s="73"/>
      <c r="QRL74" s="73"/>
      <c r="QRM74" s="73"/>
      <c r="QRN74" s="73"/>
      <c r="QRO74" s="73"/>
      <c r="QRP74" s="73"/>
      <c r="QRQ74" s="73"/>
      <c r="QRR74" s="73"/>
      <c r="QRS74" s="73"/>
      <c r="QRT74" s="73"/>
      <c r="QRU74" s="73"/>
      <c r="QRV74" s="73"/>
      <c r="QRW74" s="73"/>
      <c r="QRX74" s="73"/>
      <c r="QRY74" s="73"/>
      <c r="QRZ74" s="73"/>
      <c r="QSA74" s="73"/>
      <c r="QSB74" s="73"/>
      <c r="QSC74" s="73"/>
      <c r="QSD74" s="73"/>
      <c r="QSE74" s="73"/>
      <c r="QSF74" s="73"/>
      <c r="QSG74" s="73"/>
      <c r="QSH74" s="73"/>
      <c r="QSI74" s="73"/>
      <c r="QSJ74" s="73"/>
      <c r="QSK74" s="73"/>
      <c r="QSL74" s="73"/>
      <c r="QSM74" s="73"/>
      <c r="QSN74" s="73"/>
      <c r="QSO74" s="73"/>
      <c r="QSP74" s="73"/>
      <c r="QSQ74" s="73"/>
      <c r="QSR74" s="73"/>
      <c r="QSS74" s="73"/>
      <c r="QST74" s="73"/>
      <c r="QSU74" s="73"/>
      <c r="QSV74" s="73"/>
      <c r="QSW74" s="73"/>
      <c r="QSX74" s="73"/>
      <c r="QSY74" s="73"/>
      <c r="QSZ74" s="73"/>
      <c r="QTA74" s="73"/>
      <c r="QTB74" s="73"/>
      <c r="QTC74" s="73"/>
      <c r="QTD74" s="73"/>
      <c r="QTE74" s="73"/>
      <c r="QTF74" s="73"/>
      <c r="QTG74" s="73"/>
      <c r="QTH74" s="73"/>
      <c r="QTI74" s="73"/>
      <c r="QTJ74" s="73"/>
      <c r="QTK74" s="73"/>
      <c r="QTL74" s="73"/>
      <c r="QTM74" s="73"/>
      <c r="QTN74" s="73"/>
      <c r="QTO74" s="73"/>
      <c r="QTP74" s="73"/>
      <c r="QTQ74" s="73"/>
      <c r="QTR74" s="73"/>
      <c r="QTS74" s="73"/>
      <c r="QTT74" s="73"/>
      <c r="QTU74" s="73"/>
      <c r="QTV74" s="73"/>
      <c r="QTW74" s="73"/>
      <c r="QTX74" s="73"/>
      <c r="QTY74" s="73"/>
      <c r="QTZ74" s="73"/>
      <c r="QUA74" s="73"/>
      <c r="QUB74" s="73"/>
      <c r="QUC74" s="73"/>
      <c r="QUD74" s="73"/>
      <c r="QUE74" s="73"/>
      <c r="QUF74" s="73"/>
      <c r="QUG74" s="73"/>
      <c r="QUH74" s="73"/>
      <c r="QUI74" s="73"/>
      <c r="QUJ74" s="73"/>
      <c r="QUK74" s="73"/>
      <c r="QUL74" s="73"/>
      <c r="QUM74" s="73"/>
      <c r="QUN74" s="73"/>
      <c r="QUO74" s="73"/>
      <c r="QUP74" s="73"/>
      <c r="QUQ74" s="73"/>
      <c r="QUR74" s="73"/>
      <c r="QUS74" s="73"/>
      <c r="QUT74" s="73"/>
      <c r="QUU74" s="73"/>
      <c r="QUV74" s="73"/>
      <c r="QUW74" s="73"/>
      <c r="QUX74" s="73"/>
      <c r="QUY74" s="73"/>
      <c r="QUZ74" s="73"/>
      <c r="QVA74" s="73"/>
      <c r="QVB74" s="73"/>
      <c r="QVC74" s="73"/>
      <c r="QVD74" s="73"/>
      <c r="QVE74" s="73"/>
      <c r="QVF74" s="73"/>
      <c r="QVG74" s="73"/>
      <c r="QVH74" s="73"/>
      <c r="QVI74" s="73"/>
      <c r="QVJ74" s="73"/>
      <c r="QVK74" s="73"/>
      <c r="QVL74" s="73"/>
      <c r="QVM74" s="73"/>
      <c r="QVN74" s="73"/>
      <c r="QVO74" s="73"/>
      <c r="QVP74" s="73"/>
      <c r="QVQ74" s="73"/>
      <c r="QVR74" s="73"/>
      <c r="QVS74" s="73"/>
      <c r="QVT74" s="73"/>
      <c r="QVU74" s="73"/>
      <c r="QVV74" s="73"/>
      <c r="QVW74" s="73"/>
      <c r="QVX74" s="73"/>
      <c r="QVY74" s="73"/>
      <c r="QVZ74" s="73"/>
      <c r="QWA74" s="73"/>
      <c r="QWB74" s="73"/>
      <c r="QWC74" s="73"/>
      <c r="QWD74" s="73"/>
      <c r="QWE74" s="73"/>
      <c r="QWF74" s="73"/>
      <c r="QWG74" s="73"/>
      <c r="QWH74" s="73"/>
      <c r="QWI74" s="73"/>
      <c r="QWJ74" s="73"/>
      <c r="QWK74" s="73"/>
      <c r="QWL74" s="73"/>
      <c r="QWM74" s="73"/>
      <c r="QWN74" s="73"/>
      <c r="QWO74" s="73"/>
      <c r="QWP74" s="73"/>
      <c r="QWQ74" s="73"/>
      <c r="QWR74" s="73"/>
      <c r="QWS74" s="73"/>
      <c r="QWT74" s="73"/>
      <c r="QWU74" s="73"/>
      <c r="QWV74" s="73"/>
      <c r="QWW74" s="73"/>
      <c r="QWX74" s="73"/>
      <c r="QWY74" s="73"/>
      <c r="QWZ74" s="73"/>
      <c r="QXA74" s="73"/>
      <c r="QXB74" s="73"/>
      <c r="QXC74" s="73"/>
      <c r="QXD74" s="73"/>
      <c r="QXE74" s="73"/>
      <c r="QXF74" s="73"/>
      <c r="QXG74" s="73"/>
      <c r="QXH74" s="73"/>
      <c r="QXI74" s="73"/>
      <c r="QXJ74" s="73"/>
      <c r="QXK74" s="73"/>
      <c r="QXL74" s="73"/>
      <c r="QXM74" s="73"/>
      <c r="QXN74" s="73"/>
      <c r="QXO74" s="73"/>
      <c r="QXP74" s="73"/>
      <c r="QXQ74" s="73"/>
      <c r="QXR74" s="73"/>
      <c r="QXS74" s="73"/>
      <c r="QXT74" s="73"/>
      <c r="QXU74" s="73"/>
      <c r="QXV74" s="73"/>
      <c r="QXW74" s="73"/>
      <c r="QXX74" s="73"/>
      <c r="QXY74" s="73"/>
      <c r="QXZ74" s="73"/>
      <c r="QYA74" s="73"/>
      <c r="QYB74" s="73"/>
      <c r="QYC74" s="73"/>
      <c r="QYD74" s="73"/>
      <c r="QYE74" s="73"/>
      <c r="QYF74" s="73"/>
      <c r="QYG74" s="73"/>
      <c r="QYH74" s="73"/>
      <c r="QYI74" s="73"/>
      <c r="QYJ74" s="73"/>
      <c r="QYK74" s="73"/>
      <c r="QYL74" s="73"/>
      <c r="QYM74" s="73"/>
      <c r="QYN74" s="73"/>
      <c r="QYO74" s="73"/>
      <c r="QYP74" s="73"/>
      <c r="QYQ74" s="73"/>
      <c r="QYR74" s="73"/>
      <c r="QYS74" s="73"/>
      <c r="QYT74" s="73"/>
      <c r="QYU74" s="73"/>
      <c r="QYV74" s="73"/>
      <c r="QYW74" s="73"/>
      <c r="QYX74" s="73"/>
      <c r="QYY74" s="73"/>
      <c r="QYZ74" s="73"/>
      <c r="QZA74" s="73"/>
      <c r="QZB74" s="73"/>
      <c r="QZC74" s="73"/>
      <c r="QZD74" s="73"/>
      <c r="QZE74" s="73"/>
      <c r="QZF74" s="73"/>
      <c r="QZG74" s="73"/>
      <c r="QZH74" s="73"/>
      <c r="QZI74" s="73"/>
      <c r="QZJ74" s="73"/>
      <c r="QZK74" s="73"/>
      <c r="QZL74" s="73"/>
      <c r="QZM74" s="73"/>
      <c r="QZN74" s="73"/>
      <c r="QZO74" s="73"/>
      <c r="QZP74" s="73"/>
      <c r="QZQ74" s="73"/>
      <c r="QZR74" s="73"/>
      <c r="QZS74" s="73"/>
      <c r="QZT74" s="73"/>
      <c r="QZU74" s="73"/>
      <c r="QZV74" s="73"/>
      <c r="QZW74" s="73"/>
      <c r="QZX74" s="73"/>
      <c r="QZY74" s="73"/>
      <c r="QZZ74" s="73"/>
      <c r="RAA74" s="73"/>
      <c r="RAB74" s="73"/>
      <c r="RAC74" s="73"/>
      <c r="RAD74" s="73"/>
      <c r="RAE74" s="73"/>
      <c r="RAF74" s="73"/>
      <c r="RAG74" s="73"/>
      <c r="RAH74" s="73"/>
      <c r="RAI74" s="73"/>
      <c r="RAJ74" s="73"/>
      <c r="RAK74" s="73"/>
      <c r="RAL74" s="73"/>
      <c r="RAM74" s="73"/>
      <c r="RAN74" s="73"/>
      <c r="RAO74" s="73"/>
      <c r="RAP74" s="73"/>
      <c r="RAQ74" s="73"/>
      <c r="RAR74" s="73"/>
      <c r="RAS74" s="73"/>
      <c r="RAT74" s="73"/>
      <c r="RAU74" s="73"/>
      <c r="RAV74" s="73"/>
      <c r="RAW74" s="73"/>
      <c r="RAX74" s="73"/>
      <c r="RAY74" s="73"/>
      <c r="RAZ74" s="73"/>
      <c r="RBA74" s="73"/>
      <c r="RBB74" s="73"/>
      <c r="RBC74" s="73"/>
      <c r="RBD74" s="73"/>
      <c r="RBE74" s="73"/>
      <c r="RBF74" s="73"/>
      <c r="RBG74" s="73"/>
      <c r="RBH74" s="73"/>
      <c r="RBI74" s="73"/>
      <c r="RBJ74" s="73"/>
      <c r="RBK74" s="73"/>
      <c r="RBL74" s="73"/>
      <c r="RBM74" s="73"/>
      <c r="RBN74" s="73"/>
      <c r="RBO74" s="73"/>
      <c r="RBP74" s="73"/>
      <c r="RBQ74" s="73"/>
      <c r="RBR74" s="73"/>
      <c r="RBS74" s="73"/>
      <c r="RBT74" s="73"/>
      <c r="RBU74" s="73"/>
      <c r="RBV74" s="73"/>
      <c r="RBW74" s="73"/>
      <c r="RBX74" s="73"/>
      <c r="RBY74" s="73"/>
      <c r="RBZ74" s="73"/>
      <c r="RCA74" s="73"/>
      <c r="RCB74" s="73"/>
      <c r="RCC74" s="73"/>
      <c r="RCD74" s="73"/>
      <c r="RCE74" s="73"/>
      <c r="RCF74" s="73"/>
      <c r="RCG74" s="73"/>
      <c r="RCH74" s="73"/>
      <c r="RCI74" s="73"/>
      <c r="RCJ74" s="73"/>
      <c r="RCK74" s="73"/>
      <c r="RCL74" s="73"/>
      <c r="RCM74" s="73"/>
      <c r="RCN74" s="73"/>
      <c r="RCO74" s="73"/>
      <c r="RCP74" s="73"/>
      <c r="RCQ74" s="73"/>
      <c r="RCR74" s="73"/>
      <c r="RCS74" s="73"/>
      <c r="RCT74" s="73"/>
      <c r="RCU74" s="73"/>
      <c r="RCV74" s="73"/>
      <c r="RCW74" s="73"/>
      <c r="RCX74" s="73"/>
      <c r="RCY74" s="73"/>
      <c r="RCZ74" s="73"/>
      <c r="RDA74" s="73"/>
      <c r="RDB74" s="73"/>
      <c r="RDC74" s="73"/>
      <c r="RDD74" s="73"/>
      <c r="RDE74" s="73"/>
      <c r="RDF74" s="73"/>
      <c r="RDG74" s="73"/>
      <c r="RDH74" s="73"/>
      <c r="RDI74" s="73"/>
      <c r="RDJ74" s="73"/>
      <c r="RDK74" s="73"/>
      <c r="RDL74" s="73"/>
      <c r="RDM74" s="73"/>
      <c r="RDN74" s="73"/>
      <c r="RDO74" s="73"/>
      <c r="RDP74" s="73"/>
      <c r="RDQ74" s="73"/>
      <c r="RDR74" s="73"/>
      <c r="RDS74" s="73"/>
      <c r="RDT74" s="73"/>
      <c r="RDU74" s="73"/>
      <c r="RDV74" s="73"/>
      <c r="RDW74" s="73"/>
      <c r="RDX74" s="73"/>
      <c r="RDY74" s="73"/>
      <c r="RDZ74" s="73"/>
      <c r="REA74" s="73"/>
      <c r="REB74" s="73"/>
      <c r="REC74" s="73"/>
      <c r="RED74" s="73"/>
      <c r="REE74" s="73"/>
      <c r="REF74" s="73"/>
      <c r="REG74" s="73"/>
      <c r="REH74" s="73"/>
      <c r="REI74" s="73"/>
      <c r="REJ74" s="73"/>
      <c r="REK74" s="73"/>
      <c r="REL74" s="73"/>
      <c r="REM74" s="73"/>
      <c r="REN74" s="73"/>
      <c r="REO74" s="73"/>
      <c r="REP74" s="73"/>
      <c r="REQ74" s="73"/>
      <c r="RER74" s="73"/>
      <c r="RES74" s="73"/>
      <c r="RET74" s="73"/>
      <c r="REU74" s="73"/>
      <c r="REV74" s="73"/>
      <c r="REW74" s="73"/>
      <c r="REX74" s="73"/>
      <c r="REY74" s="73"/>
      <c r="REZ74" s="73"/>
      <c r="RFA74" s="73"/>
      <c r="RFB74" s="73"/>
      <c r="RFC74" s="73"/>
      <c r="RFD74" s="73"/>
      <c r="RFE74" s="73"/>
      <c r="RFF74" s="73"/>
      <c r="RFG74" s="73"/>
      <c r="RFH74" s="73"/>
      <c r="RFI74" s="73"/>
      <c r="RFJ74" s="73"/>
      <c r="RFK74" s="73"/>
      <c r="RFL74" s="73"/>
      <c r="RFM74" s="73"/>
      <c r="RFN74" s="73"/>
      <c r="RFO74" s="73"/>
      <c r="RFP74" s="73"/>
      <c r="RFQ74" s="73"/>
      <c r="RFR74" s="73"/>
      <c r="RFS74" s="73"/>
      <c r="RFT74" s="73"/>
      <c r="RFU74" s="73"/>
      <c r="RFV74" s="73"/>
      <c r="RFW74" s="73"/>
      <c r="RFX74" s="73"/>
      <c r="RFY74" s="73"/>
      <c r="RFZ74" s="73"/>
      <c r="RGA74" s="73"/>
      <c r="RGB74" s="73"/>
      <c r="RGC74" s="73"/>
      <c r="RGD74" s="73"/>
      <c r="RGE74" s="73"/>
      <c r="RGF74" s="73"/>
      <c r="RGG74" s="73"/>
      <c r="RGH74" s="73"/>
      <c r="RGI74" s="73"/>
      <c r="RGJ74" s="73"/>
      <c r="RGK74" s="73"/>
      <c r="RGL74" s="73"/>
      <c r="RGM74" s="73"/>
      <c r="RGN74" s="73"/>
      <c r="RGO74" s="73"/>
      <c r="RGP74" s="73"/>
      <c r="RGQ74" s="73"/>
      <c r="RGR74" s="73"/>
      <c r="RGS74" s="73"/>
      <c r="RGT74" s="73"/>
      <c r="RGU74" s="73"/>
      <c r="RGV74" s="73"/>
      <c r="RGW74" s="73"/>
      <c r="RGX74" s="73"/>
      <c r="RGY74" s="73"/>
      <c r="RGZ74" s="73"/>
      <c r="RHA74" s="73"/>
      <c r="RHB74" s="73"/>
      <c r="RHC74" s="73"/>
      <c r="RHD74" s="73"/>
      <c r="RHE74" s="73"/>
      <c r="RHF74" s="73"/>
      <c r="RHG74" s="73"/>
      <c r="RHH74" s="73"/>
      <c r="RHI74" s="73"/>
      <c r="RHJ74" s="73"/>
      <c r="RHK74" s="73"/>
      <c r="RHL74" s="73"/>
      <c r="RHM74" s="73"/>
      <c r="RHN74" s="73"/>
      <c r="RHO74" s="73"/>
      <c r="RHP74" s="73"/>
      <c r="RHQ74" s="73"/>
      <c r="RHR74" s="73"/>
      <c r="RHS74" s="73"/>
      <c r="RHT74" s="73"/>
      <c r="RHU74" s="73"/>
      <c r="RHV74" s="73"/>
      <c r="RHW74" s="73"/>
      <c r="RHX74" s="73"/>
      <c r="RHY74" s="73"/>
      <c r="RHZ74" s="73"/>
      <c r="RIA74" s="73"/>
      <c r="RIB74" s="73"/>
      <c r="RIC74" s="73"/>
      <c r="RID74" s="73"/>
      <c r="RIE74" s="73"/>
      <c r="RIF74" s="73"/>
      <c r="RIG74" s="73"/>
      <c r="RIH74" s="73"/>
      <c r="RII74" s="73"/>
      <c r="RIJ74" s="73"/>
      <c r="RIK74" s="73"/>
      <c r="RIL74" s="73"/>
      <c r="RIM74" s="73"/>
      <c r="RIN74" s="73"/>
      <c r="RIO74" s="73"/>
      <c r="RIP74" s="73"/>
      <c r="RIQ74" s="73"/>
      <c r="RIR74" s="73"/>
      <c r="RIS74" s="73"/>
      <c r="RIT74" s="73"/>
      <c r="RIU74" s="73"/>
      <c r="RIV74" s="73"/>
      <c r="RIW74" s="73"/>
      <c r="RIX74" s="73"/>
      <c r="RIY74" s="73"/>
      <c r="RIZ74" s="73"/>
      <c r="RJA74" s="73"/>
      <c r="RJB74" s="73"/>
      <c r="RJC74" s="73"/>
      <c r="RJD74" s="73"/>
      <c r="RJE74" s="73"/>
      <c r="RJF74" s="73"/>
      <c r="RJG74" s="73"/>
      <c r="RJH74" s="73"/>
      <c r="RJI74" s="73"/>
      <c r="RJJ74" s="73"/>
      <c r="RJK74" s="73"/>
      <c r="RJL74" s="73"/>
      <c r="RJM74" s="73"/>
      <c r="RJN74" s="73"/>
      <c r="RJO74" s="73"/>
      <c r="RJP74" s="73"/>
      <c r="RJQ74" s="73"/>
      <c r="RJR74" s="73"/>
      <c r="RJS74" s="73"/>
      <c r="RJT74" s="73"/>
      <c r="RJU74" s="73"/>
      <c r="RJV74" s="73"/>
      <c r="RJW74" s="73"/>
      <c r="RJX74" s="73"/>
      <c r="RJY74" s="73"/>
      <c r="RJZ74" s="73"/>
      <c r="RKA74" s="73"/>
      <c r="RKB74" s="73"/>
      <c r="RKC74" s="73"/>
      <c r="RKD74" s="73"/>
      <c r="RKE74" s="73"/>
      <c r="RKF74" s="73"/>
      <c r="RKG74" s="73"/>
      <c r="RKH74" s="73"/>
      <c r="RKI74" s="73"/>
      <c r="RKJ74" s="73"/>
      <c r="RKK74" s="73"/>
      <c r="RKL74" s="73"/>
      <c r="RKM74" s="73"/>
      <c r="RKN74" s="73"/>
      <c r="RKO74" s="73"/>
      <c r="RKP74" s="73"/>
      <c r="RKQ74" s="73"/>
      <c r="RKR74" s="73"/>
      <c r="RKS74" s="73"/>
      <c r="RKT74" s="73"/>
      <c r="RKU74" s="73"/>
      <c r="RKV74" s="73"/>
      <c r="RKW74" s="73"/>
      <c r="RKX74" s="73"/>
      <c r="RKY74" s="73"/>
      <c r="RKZ74" s="73"/>
      <c r="RLA74" s="73"/>
      <c r="RLB74" s="73"/>
      <c r="RLC74" s="73"/>
      <c r="RLD74" s="73"/>
      <c r="RLE74" s="73"/>
      <c r="RLF74" s="73"/>
      <c r="RLG74" s="73"/>
      <c r="RLH74" s="73"/>
      <c r="RLI74" s="73"/>
      <c r="RLJ74" s="73"/>
      <c r="RLK74" s="73"/>
      <c r="RLL74" s="73"/>
      <c r="RLM74" s="73"/>
      <c r="RLN74" s="73"/>
      <c r="RLO74" s="73"/>
      <c r="RLP74" s="73"/>
      <c r="RLQ74" s="73"/>
      <c r="RLR74" s="73"/>
      <c r="RLS74" s="73"/>
      <c r="RLT74" s="73"/>
      <c r="RLU74" s="73"/>
      <c r="RLV74" s="73"/>
      <c r="RLW74" s="73"/>
      <c r="RLX74" s="73"/>
      <c r="RLY74" s="73"/>
      <c r="RLZ74" s="73"/>
      <c r="RMA74" s="73"/>
      <c r="RMB74" s="73"/>
      <c r="RMC74" s="73"/>
      <c r="RMD74" s="73"/>
      <c r="RME74" s="73"/>
      <c r="RMF74" s="73"/>
      <c r="RMG74" s="73"/>
      <c r="RMH74" s="73"/>
      <c r="RMI74" s="73"/>
      <c r="RMJ74" s="73"/>
      <c r="RMK74" s="73"/>
      <c r="RML74" s="73"/>
      <c r="RMM74" s="73"/>
      <c r="RMN74" s="73"/>
      <c r="RMO74" s="73"/>
      <c r="RMP74" s="73"/>
      <c r="RMQ74" s="73"/>
      <c r="RMR74" s="73"/>
      <c r="RMS74" s="73"/>
      <c r="RMT74" s="73"/>
      <c r="RMU74" s="73"/>
      <c r="RMV74" s="73"/>
      <c r="RMW74" s="73"/>
      <c r="RMX74" s="73"/>
      <c r="RMY74" s="73"/>
      <c r="RMZ74" s="73"/>
      <c r="RNA74" s="73"/>
      <c r="RNB74" s="73"/>
      <c r="RNC74" s="73"/>
      <c r="RND74" s="73"/>
      <c r="RNE74" s="73"/>
      <c r="RNF74" s="73"/>
      <c r="RNG74" s="73"/>
      <c r="RNH74" s="73"/>
      <c r="RNI74" s="73"/>
      <c r="RNJ74" s="73"/>
      <c r="RNK74" s="73"/>
      <c r="RNL74" s="73"/>
      <c r="RNM74" s="73"/>
      <c r="RNN74" s="73"/>
      <c r="RNO74" s="73"/>
      <c r="RNP74" s="73"/>
      <c r="RNQ74" s="73"/>
      <c r="RNR74" s="73"/>
      <c r="RNS74" s="73"/>
      <c r="RNT74" s="73"/>
      <c r="RNU74" s="73"/>
      <c r="RNV74" s="73"/>
      <c r="RNW74" s="73"/>
      <c r="RNX74" s="73"/>
      <c r="RNY74" s="73"/>
      <c r="RNZ74" s="73"/>
      <c r="ROA74" s="73"/>
      <c r="ROB74" s="73"/>
      <c r="ROC74" s="73"/>
      <c r="ROD74" s="73"/>
      <c r="ROE74" s="73"/>
      <c r="ROF74" s="73"/>
      <c r="ROG74" s="73"/>
      <c r="ROH74" s="73"/>
      <c r="ROI74" s="73"/>
      <c r="ROJ74" s="73"/>
      <c r="ROK74" s="73"/>
      <c r="ROL74" s="73"/>
      <c r="ROM74" s="73"/>
      <c r="RON74" s="73"/>
      <c r="ROO74" s="73"/>
      <c r="ROP74" s="73"/>
      <c r="ROQ74" s="73"/>
      <c r="ROR74" s="73"/>
      <c r="ROS74" s="73"/>
      <c r="ROT74" s="73"/>
      <c r="ROU74" s="73"/>
      <c r="ROV74" s="73"/>
      <c r="ROW74" s="73"/>
      <c r="ROX74" s="73"/>
      <c r="ROY74" s="73"/>
      <c r="ROZ74" s="73"/>
      <c r="RPA74" s="73"/>
      <c r="RPB74" s="73"/>
      <c r="RPC74" s="73"/>
      <c r="RPD74" s="73"/>
      <c r="RPE74" s="73"/>
      <c r="RPF74" s="73"/>
      <c r="RPG74" s="73"/>
      <c r="RPH74" s="73"/>
      <c r="RPI74" s="73"/>
      <c r="RPJ74" s="73"/>
      <c r="RPK74" s="73"/>
      <c r="RPL74" s="73"/>
      <c r="RPM74" s="73"/>
      <c r="RPN74" s="73"/>
      <c r="RPO74" s="73"/>
      <c r="RPP74" s="73"/>
      <c r="RPQ74" s="73"/>
      <c r="RPR74" s="73"/>
      <c r="RPS74" s="73"/>
      <c r="RPT74" s="73"/>
      <c r="RPU74" s="73"/>
      <c r="RPV74" s="73"/>
      <c r="RPW74" s="73"/>
      <c r="RPX74" s="73"/>
      <c r="RPY74" s="73"/>
      <c r="RPZ74" s="73"/>
      <c r="RQA74" s="73"/>
      <c r="RQB74" s="73"/>
      <c r="RQC74" s="73"/>
      <c r="RQD74" s="73"/>
      <c r="RQE74" s="73"/>
      <c r="RQF74" s="73"/>
      <c r="RQG74" s="73"/>
      <c r="RQH74" s="73"/>
      <c r="RQI74" s="73"/>
      <c r="RQJ74" s="73"/>
      <c r="RQK74" s="73"/>
      <c r="RQL74" s="73"/>
      <c r="RQM74" s="73"/>
      <c r="RQN74" s="73"/>
      <c r="RQO74" s="73"/>
      <c r="RQP74" s="73"/>
      <c r="RQQ74" s="73"/>
      <c r="RQR74" s="73"/>
      <c r="RQS74" s="73"/>
      <c r="RQT74" s="73"/>
      <c r="RQU74" s="73"/>
      <c r="RQV74" s="73"/>
      <c r="RQW74" s="73"/>
      <c r="RQX74" s="73"/>
      <c r="RQY74" s="73"/>
      <c r="RQZ74" s="73"/>
      <c r="RRA74" s="73"/>
      <c r="RRB74" s="73"/>
      <c r="RRC74" s="73"/>
      <c r="RRD74" s="73"/>
      <c r="RRE74" s="73"/>
      <c r="RRF74" s="73"/>
      <c r="RRG74" s="73"/>
      <c r="RRH74" s="73"/>
      <c r="RRI74" s="73"/>
      <c r="RRJ74" s="73"/>
      <c r="RRK74" s="73"/>
      <c r="RRL74" s="73"/>
      <c r="RRM74" s="73"/>
      <c r="RRN74" s="73"/>
      <c r="RRO74" s="73"/>
      <c r="RRP74" s="73"/>
      <c r="RRQ74" s="73"/>
      <c r="RRR74" s="73"/>
      <c r="RRS74" s="73"/>
      <c r="RRT74" s="73"/>
      <c r="RRU74" s="73"/>
      <c r="RRV74" s="73"/>
      <c r="RRW74" s="73"/>
      <c r="RRX74" s="73"/>
      <c r="RRY74" s="73"/>
      <c r="RRZ74" s="73"/>
      <c r="RSA74" s="73"/>
      <c r="RSB74" s="73"/>
      <c r="RSC74" s="73"/>
      <c r="RSD74" s="73"/>
      <c r="RSE74" s="73"/>
      <c r="RSF74" s="73"/>
      <c r="RSG74" s="73"/>
      <c r="RSH74" s="73"/>
      <c r="RSI74" s="73"/>
      <c r="RSJ74" s="73"/>
      <c r="RSK74" s="73"/>
      <c r="RSL74" s="73"/>
      <c r="RSM74" s="73"/>
      <c r="RSN74" s="73"/>
      <c r="RSO74" s="73"/>
      <c r="RSP74" s="73"/>
      <c r="RSQ74" s="73"/>
      <c r="RSR74" s="73"/>
      <c r="RSS74" s="73"/>
      <c r="RST74" s="73"/>
      <c r="RSU74" s="73"/>
      <c r="RSV74" s="73"/>
      <c r="RSW74" s="73"/>
      <c r="RSX74" s="73"/>
      <c r="RSY74" s="73"/>
      <c r="RSZ74" s="73"/>
      <c r="RTA74" s="73"/>
      <c r="RTB74" s="73"/>
      <c r="RTC74" s="73"/>
      <c r="RTD74" s="73"/>
      <c r="RTE74" s="73"/>
      <c r="RTF74" s="73"/>
      <c r="RTG74" s="73"/>
      <c r="RTH74" s="73"/>
      <c r="RTI74" s="73"/>
      <c r="RTJ74" s="73"/>
      <c r="RTK74" s="73"/>
      <c r="RTL74" s="73"/>
      <c r="RTM74" s="73"/>
      <c r="RTN74" s="73"/>
      <c r="RTO74" s="73"/>
      <c r="RTP74" s="73"/>
      <c r="RTQ74" s="73"/>
      <c r="RTR74" s="73"/>
      <c r="RTS74" s="73"/>
      <c r="RTT74" s="73"/>
      <c r="RTU74" s="73"/>
      <c r="RTV74" s="73"/>
      <c r="RTW74" s="73"/>
      <c r="RTX74" s="73"/>
      <c r="RTY74" s="73"/>
      <c r="RTZ74" s="73"/>
      <c r="RUA74" s="73"/>
      <c r="RUB74" s="73"/>
      <c r="RUC74" s="73"/>
      <c r="RUD74" s="73"/>
      <c r="RUE74" s="73"/>
      <c r="RUF74" s="73"/>
      <c r="RUG74" s="73"/>
      <c r="RUH74" s="73"/>
      <c r="RUI74" s="73"/>
      <c r="RUJ74" s="73"/>
      <c r="RUK74" s="73"/>
      <c r="RUL74" s="73"/>
      <c r="RUM74" s="73"/>
      <c r="RUN74" s="73"/>
      <c r="RUO74" s="73"/>
      <c r="RUP74" s="73"/>
      <c r="RUQ74" s="73"/>
      <c r="RUR74" s="73"/>
      <c r="RUS74" s="73"/>
      <c r="RUT74" s="73"/>
      <c r="RUU74" s="73"/>
      <c r="RUV74" s="73"/>
      <c r="RUW74" s="73"/>
      <c r="RUX74" s="73"/>
      <c r="RUY74" s="73"/>
      <c r="RUZ74" s="73"/>
      <c r="RVA74" s="73"/>
      <c r="RVB74" s="73"/>
      <c r="RVC74" s="73"/>
      <c r="RVD74" s="73"/>
      <c r="RVE74" s="73"/>
      <c r="RVF74" s="73"/>
      <c r="RVG74" s="73"/>
      <c r="RVH74" s="73"/>
      <c r="RVI74" s="73"/>
      <c r="RVJ74" s="73"/>
      <c r="RVK74" s="73"/>
      <c r="RVL74" s="73"/>
      <c r="RVM74" s="73"/>
      <c r="RVN74" s="73"/>
      <c r="RVO74" s="73"/>
      <c r="RVP74" s="73"/>
      <c r="RVQ74" s="73"/>
      <c r="RVR74" s="73"/>
      <c r="RVS74" s="73"/>
      <c r="RVT74" s="73"/>
      <c r="RVU74" s="73"/>
      <c r="RVV74" s="73"/>
      <c r="RVW74" s="73"/>
      <c r="RVX74" s="73"/>
      <c r="RVY74" s="73"/>
      <c r="RVZ74" s="73"/>
      <c r="RWA74" s="73"/>
      <c r="RWB74" s="73"/>
      <c r="RWC74" s="73"/>
      <c r="RWD74" s="73"/>
      <c r="RWE74" s="73"/>
      <c r="RWF74" s="73"/>
      <c r="RWG74" s="73"/>
      <c r="RWH74" s="73"/>
      <c r="RWI74" s="73"/>
      <c r="RWJ74" s="73"/>
      <c r="RWK74" s="73"/>
      <c r="RWL74" s="73"/>
      <c r="RWM74" s="73"/>
      <c r="RWN74" s="73"/>
      <c r="RWO74" s="73"/>
      <c r="RWP74" s="73"/>
      <c r="RWQ74" s="73"/>
      <c r="RWR74" s="73"/>
      <c r="RWS74" s="73"/>
      <c r="RWT74" s="73"/>
      <c r="RWU74" s="73"/>
      <c r="RWV74" s="73"/>
      <c r="RWW74" s="73"/>
      <c r="RWX74" s="73"/>
      <c r="RWY74" s="73"/>
      <c r="RWZ74" s="73"/>
      <c r="RXA74" s="73"/>
      <c r="RXB74" s="73"/>
      <c r="RXC74" s="73"/>
      <c r="RXD74" s="73"/>
      <c r="RXE74" s="73"/>
      <c r="RXF74" s="73"/>
      <c r="RXG74" s="73"/>
      <c r="RXH74" s="73"/>
      <c r="RXI74" s="73"/>
      <c r="RXJ74" s="73"/>
      <c r="RXK74" s="73"/>
      <c r="RXL74" s="73"/>
      <c r="RXM74" s="73"/>
      <c r="RXN74" s="73"/>
      <c r="RXO74" s="73"/>
      <c r="RXP74" s="73"/>
      <c r="RXQ74" s="73"/>
      <c r="RXR74" s="73"/>
      <c r="RXS74" s="73"/>
      <c r="RXT74" s="73"/>
      <c r="RXU74" s="73"/>
      <c r="RXV74" s="73"/>
      <c r="RXW74" s="73"/>
      <c r="RXX74" s="73"/>
      <c r="RXY74" s="73"/>
      <c r="RXZ74" s="73"/>
      <c r="RYA74" s="73"/>
      <c r="RYB74" s="73"/>
      <c r="RYC74" s="73"/>
      <c r="RYD74" s="73"/>
      <c r="RYE74" s="73"/>
      <c r="RYF74" s="73"/>
      <c r="RYG74" s="73"/>
      <c r="RYH74" s="73"/>
      <c r="RYI74" s="73"/>
      <c r="RYJ74" s="73"/>
      <c r="RYK74" s="73"/>
      <c r="RYL74" s="73"/>
      <c r="RYM74" s="73"/>
      <c r="RYN74" s="73"/>
      <c r="RYO74" s="73"/>
      <c r="RYP74" s="73"/>
      <c r="RYQ74" s="73"/>
      <c r="RYR74" s="73"/>
      <c r="RYS74" s="73"/>
      <c r="RYT74" s="73"/>
      <c r="RYU74" s="73"/>
      <c r="RYV74" s="73"/>
      <c r="RYW74" s="73"/>
      <c r="RYX74" s="73"/>
      <c r="RYY74" s="73"/>
      <c r="RYZ74" s="73"/>
      <c r="RZA74" s="73"/>
      <c r="RZB74" s="73"/>
      <c r="RZC74" s="73"/>
      <c r="RZD74" s="73"/>
      <c r="RZE74" s="73"/>
      <c r="RZF74" s="73"/>
      <c r="RZG74" s="73"/>
      <c r="RZH74" s="73"/>
      <c r="RZI74" s="73"/>
      <c r="RZJ74" s="73"/>
      <c r="RZK74" s="73"/>
      <c r="RZL74" s="73"/>
      <c r="RZM74" s="73"/>
      <c r="RZN74" s="73"/>
      <c r="RZO74" s="73"/>
      <c r="RZP74" s="73"/>
      <c r="RZQ74" s="73"/>
      <c r="RZR74" s="73"/>
      <c r="RZS74" s="73"/>
      <c r="RZT74" s="73"/>
      <c r="RZU74" s="73"/>
      <c r="RZV74" s="73"/>
      <c r="RZW74" s="73"/>
      <c r="RZX74" s="73"/>
      <c r="RZY74" s="73"/>
      <c r="RZZ74" s="73"/>
      <c r="SAA74" s="73"/>
      <c r="SAB74" s="73"/>
      <c r="SAC74" s="73"/>
      <c r="SAD74" s="73"/>
      <c r="SAE74" s="73"/>
      <c r="SAF74" s="73"/>
      <c r="SAG74" s="73"/>
      <c r="SAH74" s="73"/>
      <c r="SAI74" s="73"/>
      <c r="SAJ74" s="73"/>
      <c r="SAK74" s="73"/>
      <c r="SAL74" s="73"/>
      <c r="SAM74" s="73"/>
      <c r="SAN74" s="73"/>
      <c r="SAO74" s="73"/>
      <c r="SAP74" s="73"/>
      <c r="SAQ74" s="73"/>
      <c r="SAR74" s="73"/>
      <c r="SAS74" s="73"/>
      <c r="SAT74" s="73"/>
      <c r="SAU74" s="73"/>
      <c r="SAV74" s="73"/>
      <c r="SAW74" s="73"/>
      <c r="SAX74" s="73"/>
      <c r="SAY74" s="73"/>
      <c r="SAZ74" s="73"/>
      <c r="SBA74" s="73"/>
      <c r="SBB74" s="73"/>
      <c r="SBC74" s="73"/>
      <c r="SBD74" s="73"/>
      <c r="SBE74" s="73"/>
      <c r="SBF74" s="73"/>
      <c r="SBG74" s="73"/>
      <c r="SBH74" s="73"/>
      <c r="SBI74" s="73"/>
      <c r="SBJ74" s="73"/>
      <c r="SBK74" s="73"/>
      <c r="SBL74" s="73"/>
      <c r="SBM74" s="73"/>
      <c r="SBN74" s="73"/>
      <c r="SBO74" s="73"/>
      <c r="SBP74" s="73"/>
      <c r="SBQ74" s="73"/>
      <c r="SBR74" s="73"/>
      <c r="SBS74" s="73"/>
      <c r="SBT74" s="73"/>
      <c r="SBU74" s="73"/>
      <c r="SBV74" s="73"/>
      <c r="SBW74" s="73"/>
      <c r="SBX74" s="73"/>
      <c r="SBY74" s="73"/>
      <c r="SBZ74" s="73"/>
      <c r="SCA74" s="73"/>
      <c r="SCB74" s="73"/>
      <c r="SCC74" s="73"/>
      <c r="SCD74" s="73"/>
      <c r="SCE74" s="73"/>
      <c r="SCF74" s="73"/>
      <c r="SCG74" s="73"/>
      <c r="SCH74" s="73"/>
      <c r="SCI74" s="73"/>
      <c r="SCJ74" s="73"/>
      <c r="SCK74" s="73"/>
      <c r="SCL74" s="73"/>
      <c r="SCM74" s="73"/>
      <c r="SCN74" s="73"/>
      <c r="SCO74" s="73"/>
      <c r="SCP74" s="73"/>
      <c r="SCQ74" s="73"/>
      <c r="SCR74" s="73"/>
      <c r="SCS74" s="73"/>
      <c r="SCT74" s="73"/>
      <c r="SCU74" s="73"/>
      <c r="SCV74" s="73"/>
      <c r="SCW74" s="73"/>
      <c r="SCX74" s="73"/>
      <c r="SCY74" s="73"/>
      <c r="SCZ74" s="73"/>
      <c r="SDA74" s="73"/>
      <c r="SDB74" s="73"/>
      <c r="SDC74" s="73"/>
      <c r="SDD74" s="73"/>
      <c r="SDE74" s="73"/>
      <c r="SDF74" s="73"/>
      <c r="SDG74" s="73"/>
      <c r="SDH74" s="73"/>
      <c r="SDI74" s="73"/>
      <c r="SDJ74" s="73"/>
      <c r="SDK74" s="73"/>
      <c r="SDL74" s="73"/>
      <c r="SDM74" s="73"/>
      <c r="SDN74" s="73"/>
      <c r="SDO74" s="73"/>
      <c r="SDP74" s="73"/>
      <c r="SDQ74" s="73"/>
      <c r="SDR74" s="73"/>
      <c r="SDS74" s="73"/>
      <c r="SDT74" s="73"/>
      <c r="SDU74" s="73"/>
      <c r="SDV74" s="73"/>
      <c r="SDW74" s="73"/>
      <c r="SDX74" s="73"/>
      <c r="SDY74" s="73"/>
      <c r="SDZ74" s="73"/>
      <c r="SEA74" s="73"/>
      <c r="SEB74" s="73"/>
      <c r="SEC74" s="73"/>
      <c r="SED74" s="73"/>
      <c r="SEE74" s="73"/>
      <c r="SEF74" s="73"/>
      <c r="SEG74" s="73"/>
      <c r="SEH74" s="73"/>
      <c r="SEI74" s="73"/>
      <c r="SEJ74" s="73"/>
      <c r="SEK74" s="73"/>
      <c r="SEL74" s="73"/>
      <c r="SEM74" s="73"/>
      <c r="SEN74" s="73"/>
      <c r="SEO74" s="73"/>
      <c r="SEP74" s="73"/>
      <c r="SEQ74" s="73"/>
      <c r="SER74" s="73"/>
      <c r="SES74" s="73"/>
      <c r="SET74" s="73"/>
      <c r="SEU74" s="73"/>
      <c r="SEV74" s="73"/>
      <c r="SEW74" s="73"/>
      <c r="SEX74" s="73"/>
      <c r="SEY74" s="73"/>
      <c r="SEZ74" s="73"/>
      <c r="SFA74" s="73"/>
      <c r="SFB74" s="73"/>
      <c r="SFC74" s="73"/>
      <c r="SFD74" s="73"/>
      <c r="SFE74" s="73"/>
      <c r="SFF74" s="73"/>
      <c r="SFG74" s="73"/>
      <c r="SFH74" s="73"/>
      <c r="SFI74" s="73"/>
      <c r="SFJ74" s="73"/>
      <c r="SFK74" s="73"/>
      <c r="SFL74" s="73"/>
      <c r="SFM74" s="73"/>
      <c r="SFN74" s="73"/>
      <c r="SFO74" s="73"/>
      <c r="SFP74" s="73"/>
      <c r="SFQ74" s="73"/>
      <c r="SFR74" s="73"/>
      <c r="SFS74" s="73"/>
      <c r="SFT74" s="73"/>
      <c r="SFU74" s="73"/>
      <c r="SFV74" s="73"/>
      <c r="SFW74" s="73"/>
      <c r="SFX74" s="73"/>
      <c r="SFY74" s="73"/>
      <c r="SFZ74" s="73"/>
      <c r="SGA74" s="73"/>
      <c r="SGB74" s="73"/>
      <c r="SGC74" s="73"/>
      <c r="SGD74" s="73"/>
      <c r="SGE74" s="73"/>
      <c r="SGF74" s="73"/>
      <c r="SGG74" s="73"/>
      <c r="SGH74" s="73"/>
      <c r="SGI74" s="73"/>
      <c r="SGJ74" s="73"/>
      <c r="SGK74" s="73"/>
      <c r="SGL74" s="73"/>
      <c r="SGM74" s="73"/>
      <c r="SGN74" s="73"/>
      <c r="SGO74" s="73"/>
      <c r="SGP74" s="73"/>
      <c r="SGQ74" s="73"/>
      <c r="SGR74" s="73"/>
      <c r="SGS74" s="73"/>
      <c r="SGT74" s="73"/>
      <c r="SGU74" s="73"/>
      <c r="SGV74" s="73"/>
      <c r="SGW74" s="73"/>
      <c r="SGX74" s="73"/>
      <c r="SGY74" s="73"/>
      <c r="SGZ74" s="73"/>
      <c r="SHA74" s="73"/>
      <c r="SHB74" s="73"/>
      <c r="SHC74" s="73"/>
      <c r="SHD74" s="73"/>
      <c r="SHE74" s="73"/>
      <c r="SHF74" s="73"/>
      <c r="SHG74" s="73"/>
      <c r="SHH74" s="73"/>
      <c r="SHI74" s="73"/>
      <c r="SHJ74" s="73"/>
      <c r="SHK74" s="73"/>
      <c r="SHL74" s="73"/>
      <c r="SHM74" s="73"/>
      <c r="SHN74" s="73"/>
      <c r="SHO74" s="73"/>
      <c r="SHP74" s="73"/>
      <c r="SHQ74" s="73"/>
      <c r="SHR74" s="73"/>
      <c r="SHS74" s="73"/>
      <c r="SHT74" s="73"/>
      <c r="SHU74" s="73"/>
      <c r="SHV74" s="73"/>
      <c r="SHW74" s="73"/>
      <c r="SHX74" s="73"/>
      <c r="SHY74" s="73"/>
      <c r="SHZ74" s="73"/>
      <c r="SIA74" s="73"/>
      <c r="SIB74" s="73"/>
      <c r="SIC74" s="73"/>
      <c r="SID74" s="73"/>
      <c r="SIE74" s="73"/>
      <c r="SIF74" s="73"/>
      <c r="SIG74" s="73"/>
      <c r="SIH74" s="73"/>
      <c r="SII74" s="73"/>
      <c r="SIJ74" s="73"/>
      <c r="SIK74" s="73"/>
      <c r="SIL74" s="73"/>
      <c r="SIM74" s="73"/>
      <c r="SIN74" s="73"/>
      <c r="SIO74" s="73"/>
      <c r="SIP74" s="73"/>
      <c r="SIQ74" s="73"/>
      <c r="SIR74" s="73"/>
      <c r="SIS74" s="73"/>
      <c r="SIT74" s="73"/>
      <c r="SIU74" s="73"/>
      <c r="SIV74" s="73"/>
      <c r="SIW74" s="73"/>
      <c r="SIX74" s="73"/>
      <c r="SIY74" s="73"/>
      <c r="SIZ74" s="73"/>
      <c r="SJA74" s="73"/>
      <c r="SJB74" s="73"/>
      <c r="SJC74" s="73"/>
      <c r="SJD74" s="73"/>
      <c r="SJE74" s="73"/>
      <c r="SJF74" s="73"/>
      <c r="SJG74" s="73"/>
      <c r="SJH74" s="73"/>
      <c r="SJI74" s="73"/>
      <c r="SJJ74" s="73"/>
      <c r="SJK74" s="73"/>
      <c r="SJL74" s="73"/>
      <c r="SJM74" s="73"/>
      <c r="SJN74" s="73"/>
      <c r="SJO74" s="73"/>
      <c r="SJP74" s="73"/>
      <c r="SJQ74" s="73"/>
      <c r="SJR74" s="73"/>
      <c r="SJS74" s="73"/>
      <c r="SJT74" s="73"/>
      <c r="SJU74" s="73"/>
      <c r="SJV74" s="73"/>
      <c r="SJW74" s="73"/>
      <c r="SJX74" s="73"/>
      <c r="SJY74" s="73"/>
      <c r="SJZ74" s="73"/>
      <c r="SKA74" s="73"/>
      <c r="SKB74" s="73"/>
      <c r="SKC74" s="73"/>
      <c r="SKD74" s="73"/>
      <c r="SKE74" s="73"/>
      <c r="SKF74" s="73"/>
      <c r="SKG74" s="73"/>
      <c r="SKH74" s="73"/>
      <c r="SKI74" s="73"/>
      <c r="SKJ74" s="73"/>
      <c r="SKK74" s="73"/>
      <c r="SKL74" s="73"/>
      <c r="SKM74" s="73"/>
      <c r="SKN74" s="73"/>
      <c r="SKO74" s="73"/>
      <c r="SKP74" s="73"/>
      <c r="SKQ74" s="73"/>
      <c r="SKR74" s="73"/>
      <c r="SKS74" s="73"/>
      <c r="SKT74" s="73"/>
      <c r="SKU74" s="73"/>
      <c r="SKV74" s="73"/>
      <c r="SKW74" s="73"/>
      <c r="SKX74" s="73"/>
      <c r="SKY74" s="73"/>
      <c r="SKZ74" s="73"/>
      <c r="SLA74" s="73"/>
      <c r="SLB74" s="73"/>
      <c r="SLC74" s="73"/>
      <c r="SLD74" s="73"/>
      <c r="SLE74" s="73"/>
      <c r="SLF74" s="73"/>
      <c r="SLG74" s="73"/>
      <c r="SLH74" s="73"/>
      <c r="SLI74" s="73"/>
      <c r="SLJ74" s="73"/>
      <c r="SLK74" s="73"/>
      <c r="SLL74" s="73"/>
      <c r="SLM74" s="73"/>
      <c r="SLN74" s="73"/>
      <c r="SLO74" s="73"/>
      <c r="SLP74" s="73"/>
      <c r="SLQ74" s="73"/>
      <c r="SLR74" s="73"/>
      <c r="SLS74" s="73"/>
      <c r="SLT74" s="73"/>
      <c r="SLU74" s="73"/>
      <c r="SLV74" s="73"/>
      <c r="SLW74" s="73"/>
      <c r="SLX74" s="73"/>
      <c r="SLY74" s="73"/>
      <c r="SLZ74" s="73"/>
      <c r="SMA74" s="73"/>
      <c r="SMB74" s="73"/>
      <c r="SMC74" s="73"/>
      <c r="SMD74" s="73"/>
      <c r="SME74" s="73"/>
      <c r="SMF74" s="73"/>
      <c r="SMG74" s="73"/>
      <c r="SMH74" s="73"/>
      <c r="SMI74" s="73"/>
      <c r="SMJ74" s="73"/>
      <c r="SMK74" s="73"/>
      <c r="SML74" s="73"/>
      <c r="SMM74" s="73"/>
      <c r="SMN74" s="73"/>
      <c r="SMO74" s="73"/>
      <c r="SMP74" s="73"/>
      <c r="SMQ74" s="73"/>
      <c r="SMR74" s="73"/>
      <c r="SMS74" s="73"/>
      <c r="SMT74" s="73"/>
      <c r="SMU74" s="73"/>
      <c r="SMV74" s="73"/>
      <c r="SMW74" s="73"/>
      <c r="SMX74" s="73"/>
      <c r="SMY74" s="73"/>
      <c r="SMZ74" s="73"/>
      <c r="SNA74" s="73"/>
      <c r="SNB74" s="73"/>
      <c r="SNC74" s="73"/>
      <c r="SND74" s="73"/>
      <c r="SNE74" s="73"/>
      <c r="SNF74" s="73"/>
      <c r="SNG74" s="73"/>
      <c r="SNH74" s="73"/>
      <c r="SNI74" s="73"/>
      <c r="SNJ74" s="73"/>
      <c r="SNK74" s="73"/>
      <c r="SNL74" s="73"/>
      <c r="SNM74" s="73"/>
      <c r="SNN74" s="73"/>
      <c r="SNO74" s="73"/>
      <c r="SNP74" s="73"/>
      <c r="SNQ74" s="73"/>
      <c r="SNR74" s="73"/>
      <c r="SNS74" s="73"/>
      <c r="SNT74" s="73"/>
      <c r="SNU74" s="73"/>
      <c r="SNV74" s="73"/>
      <c r="SNW74" s="73"/>
      <c r="SNX74" s="73"/>
      <c r="SNY74" s="73"/>
      <c r="SNZ74" s="73"/>
      <c r="SOA74" s="73"/>
      <c r="SOB74" s="73"/>
      <c r="SOC74" s="73"/>
      <c r="SOD74" s="73"/>
      <c r="SOE74" s="73"/>
      <c r="SOF74" s="73"/>
      <c r="SOG74" s="73"/>
      <c r="SOH74" s="73"/>
      <c r="SOI74" s="73"/>
      <c r="SOJ74" s="73"/>
      <c r="SOK74" s="73"/>
      <c r="SOL74" s="73"/>
      <c r="SOM74" s="73"/>
      <c r="SON74" s="73"/>
      <c r="SOO74" s="73"/>
      <c r="SOP74" s="73"/>
      <c r="SOQ74" s="73"/>
      <c r="SOR74" s="73"/>
      <c r="SOS74" s="73"/>
      <c r="SOT74" s="73"/>
      <c r="SOU74" s="73"/>
      <c r="SOV74" s="73"/>
      <c r="SOW74" s="73"/>
      <c r="SOX74" s="73"/>
      <c r="SOY74" s="73"/>
      <c r="SOZ74" s="73"/>
      <c r="SPA74" s="73"/>
      <c r="SPB74" s="73"/>
      <c r="SPC74" s="73"/>
      <c r="SPD74" s="73"/>
      <c r="SPE74" s="73"/>
      <c r="SPF74" s="73"/>
      <c r="SPG74" s="73"/>
      <c r="SPH74" s="73"/>
      <c r="SPI74" s="73"/>
      <c r="SPJ74" s="73"/>
      <c r="SPK74" s="73"/>
      <c r="SPL74" s="73"/>
      <c r="SPM74" s="73"/>
      <c r="SPN74" s="73"/>
      <c r="SPO74" s="73"/>
      <c r="SPP74" s="73"/>
      <c r="SPQ74" s="73"/>
      <c r="SPR74" s="73"/>
      <c r="SPS74" s="73"/>
      <c r="SPT74" s="73"/>
      <c r="SPU74" s="73"/>
      <c r="SPV74" s="73"/>
      <c r="SPW74" s="73"/>
      <c r="SPX74" s="73"/>
      <c r="SPY74" s="73"/>
      <c r="SPZ74" s="73"/>
      <c r="SQA74" s="73"/>
      <c r="SQB74" s="73"/>
      <c r="SQC74" s="73"/>
      <c r="SQD74" s="73"/>
      <c r="SQE74" s="73"/>
      <c r="SQF74" s="73"/>
      <c r="SQG74" s="73"/>
      <c r="SQH74" s="73"/>
      <c r="SQI74" s="73"/>
      <c r="SQJ74" s="73"/>
      <c r="SQK74" s="73"/>
      <c r="SQL74" s="73"/>
      <c r="SQM74" s="73"/>
      <c r="SQN74" s="73"/>
      <c r="SQO74" s="73"/>
      <c r="SQP74" s="73"/>
      <c r="SQQ74" s="73"/>
      <c r="SQR74" s="73"/>
      <c r="SQS74" s="73"/>
      <c r="SQT74" s="73"/>
      <c r="SQU74" s="73"/>
      <c r="SQV74" s="73"/>
      <c r="SQW74" s="73"/>
      <c r="SQX74" s="73"/>
      <c r="SQY74" s="73"/>
      <c r="SQZ74" s="73"/>
      <c r="SRA74" s="73"/>
      <c r="SRB74" s="73"/>
      <c r="SRC74" s="73"/>
      <c r="SRD74" s="73"/>
      <c r="SRE74" s="73"/>
      <c r="SRF74" s="73"/>
      <c r="SRG74" s="73"/>
      <c r="SRH74" s="73"/>
      <c r="SRI74" s="73"/>
      <c r="SRJ74" s="73"/>
      <c r="SRK74" s="73"/>
      <c r="SRL74" s="73"/>
      <c r="SRM74" s="73"/>
      <c r="SRN74" s="73"/>
      <c r="SRO74" s="73"/>
      <c r="SRP74" s="73"/>
      <c r="SRQ74" s="73"/>
      <c r="SRR74" s="73"/>
      <c r="SRS74" s="73"/>
      <c r="SRT74" s="73"/>
      <c r="SRU74" s="73"/>
      <c r="SRV74" s="73"/>
      <c r="SRW74" s="73"/>
      <c r="SRX74" s="73"/>
      <c r="SRY74" s="73"/>
      <c r="SRZ74" s="73"/>
      <c r="SSA74" s="73"/>
      <c r="SSB74" s="73"/>
      <c r="SSC74" s="73"/>
      <c r="SSD74" s="73"/>
      <c r="SSE74" s="73"/>
      <c r="SSF74" s="73"/>
      <c r="SSG74" s="73"/>
      <c r="SSH74" s="73"/>
      <c r="SSI74" s="73"/>
      <c r="SSJ74" s="73"/>
      <c r="SSK74" s="73"/>
      <c r="SSL74" s="73"/>
      <c r="SSM74" s="73"/>
      <c r="SSN74" s="73"/>
      <c r="SSO74" s="73"/>
      <c r="SSP74" s="73"/>
      <c r="SSQ74" s="73"/>
      <c r="SSR74" s="73"/>
      <c r="SSS74" s="73"/>
      <c r="SST74" s="73"/>
      <c r="SSU74" s="73"/>
      <c r="SSV74" s="73"/>
      <c r="SSW74" s="73"/>
      <c r="SSX74" s="73"/>
      <c r="SSY74" s="73"/>
      <c r="SSZ74" s="73"/>
      <c r="STA74" s="73"/>
      <c r="STB74" s="73"/>
      <c r="STC74" s="73"/>
      <c r="STD74" s="73"/>
      <c r="STE74" s="73"/>
      <c r="STF74" s="73"/>
      <c r="STG74" s="73"/>
      <c r="STH74" s="73"/>
      <c r="STI74" s="73"/>
      <c r="STJ74" s="73"/>
      <c r="STK74" s="73"/>
      <c r="STL74" s="73"/>
      <c r="STM74" s="73"/>
      <c r="STN74" s="73"/>
      <c r="STO74" s="73"/>
      <c r="STP74" s="73"/>
      <c r="STQ74" s="73"/>
      <c r="STR74" s="73"/>
      <c r="STS74" s="73"/>
      <c r="STT74" s="73"/>
      <c r="STU74" s="73"/>
      <c r="STV74" s="73"/>
      <c r="STW74" s="73"/>
      <c r="STX74" s="73"/>
      <c r="STY74" s="73"/>
      <c r="STZ74" s="73"/>
      <c r="SUA74" s="73"/>
      <c r="SUB74" s="73"/>
      <c r="SUC74" s="73"/>
      <c r="SUD74" s="73"/>
      <c r="SUE74" s="73"/>
      <c r="SUF74" s="73"/>
      <c r="SUG74" s="73"/>
      <c r="SUH74" s="73"/>
      <c r="SUI74" s="73"/>
      <c r="SUJ74" s="73"/>
      <c r="SUK74" s="73"/>
      <c r="SUL74" s="73"/>
      <c r="SUM74" s="73"/>
      <c r="SUN74" s="73"/>
      <c r="SUO74" s="73"/>
      <c r="SUP74" s="73"/>
      <c r="SUQ74" s="73"/>
      <c r="SUR74" s="73"/>
      <c r="SUS74" s="73"/>
      <c r="SUT74" s="73"/>
      <c r="SUU74" s="73"/>
      <c r="SUV74" s="73"/>
      <c r="SUW74" s="73"/>
      <c r="SUX74" s="73"/>
      <c r="SUY74" s="73"/>
      <c r="SUZ74" s="73"/>
      <c r="SVA74" s="73"/>
      <c r="SVB74" s="73"/>
      <c r="SVC74" s="73"/>
      <c r="SVD74" s="73"/>
      <c r="SVE74" s="73"/>
      <c r="SVF74" s="73"/>
      <c r="SVG74" s="73"/>
      <c r="SVH74" s="73"/>
      <c r="SVI74" s="73"/>
      <c r="SVJ74" s="73"/>
      <c r="SVK74" s="73"/>
      <c r="SVL74" s="73"/>
      <c r="SVM74" s="73"/>
      <c r="SVN74" s="73"/>
      <c r="SVO74" s="73"/>
      <c r="SVP74" s="73"/>
      <c r="SVQ74" s="73"/>
      <c r="SVR74" s="73"/>
      <c r="SVS74" s="73"/>
      <c r="SVT74" s="73"/>
      <c r="SVU74" s="73"/>
      <c r="SVV74" s="73"/>
      <c r="SVW74" s="73"/>
      <c r="SVX74" s="73"/>
      <c r="SVY74" s="73"/>
      <c r="SVZ74" s="73"/>
      <c r="SWA74" s="73"/>
      <c r="SWB74" s="73"/>
      <c r="SWC74" s="73"/>
      <c r="SWD74" s="73"/>
      <c r="SWE74" s="73"/>
      <c r="SWF74" s="73"/>
      <c r="SWG74" s="73"/>
      <c r="SWH74" s="73"/>
      <c r="SWI74" s="73"/>
      <c r="SWJ74" s="73"/>
      <c r="SWK74" s="73"/>
      <c r="SWL74" s="73"/>
      <c r="SWM74" s="73"/>
      <c r="SWN74" s="73"/>
      <c r="SWO74" s="73"/>
      <c r="SWP74" s="73"/>
      <c r="SWQ74" s="73"/>
      <c r="SWR74" s="73"/>
      <c r="SWS74" s="73"/>
      <c r="SWT74" s="73"/>
      <c r="SWU74" s="73"/>
      <c r="SWV74" s="73"/>
      <c r="SWW74" s="73"/>
      <c r="SWX74" s="73"/>
      <c r="SWY74" s="73"/>
      <c r="SWZ74" s="73"/>
      <c r="SXA74" s="73"/>
      <c r="SXB74" s="73"/>
      <c r="SXC74" s="73"/>
      <c r="SXD74" s="73"/>
      <c r="SXE74" s="73"/>
      <c r="SXF74" s="73"/>
      <c r="SXG74" s="73"/>
      <c r="SXH74" s="73"/>
      <c r="SXI74" s="73"/>
      <c r="SXJ74" s="73"/>
      <c r="SXK74" s="73"/>
      <c r="SXL74" s="73"/>
      <c r="SXM74" s="73"/>
      <c r="SXN74" s="73"/>
      <c r="SXO74" s="73"/>
      <c r="SXP74" s="73"/>
      <c r="SXQ74" s="73"/>
      <c r="SXR74" s="73"/>
      <c r="SXS74" s="73"/>
      <c r="SXT74" s="73"/>
      <c r="SXU74" s="73"/>
      <c r="SXV74" s="73"/>
      <c r="SXW74" s="73"/>
      <c r="SXX74" s="73"/>
      <c r="SXY74" s="73"/>
      <c r="SXZ74" s="73"/>
      <c r="SYA74" s="73"/>
      <c r="SYB74" s="73"/>
      <c r="SYC74" s="73"/>
      <c r="SYD74" s="73"/>
      <c r="SYE74" s="73"/>
      <c r="SYF74" s="73"/>
      <c r="SYG74" s="73"/>
      <c r="SYH74" s="73"/>
      <c r="SYI74" s="73"/>
      <c r="SYJ74" s="73"/>
      <c r="SYK74" s="73"/>
      <c r="SYL74" s="73"/>
      <c r="SYM74" s="73"/>
      <c r="SYN74" s="73"/>
      <c r="SYO74" s="73"/>
      <c r="SYP74" s="73"/>
      <c r="SYQ74" s="73"/>
      <c r="SYR74" s="73"/>
      <c r="SYS74" s="73"/>
      <c r="SYT74" s="73"/>
      <c r="SYU74" s="73"/>
      <c r="SYV74" s="73"/>
      <c r="SYW74" s="73"/>
      <c r="SYX74" s="73"/>
      <c r="SYY74" s="73"/>
      <c r="SYZ74" s="73"/>
      <c r="SZA74" s="73"/>
      <c r="SZB74" s="73"/>
      <c r="SZC74" s="73"/>
      <c r="SZD74" s="73"/>
      <c r="SZE74" s="73"/>
      <c r="SZF74" s="73"/>
      <c r="SZG74" s="73"/>
      <c r="SZH74" s="73"/>
      <c r="SZI74" s="73"/>
      <c r="SZJ74" s="73"/>
      <c r="SZK74" s="73"/>
      <c r="SZL74" s="73"/>
      <c r="SZM74" s="73"/>
      <c r="SZN74" s="73"/>
      <c r="SZO74" s="73"/>
      <c r="SZP74" s="73"/>
      <c r="SZQ74" s="73"/>
      <c r="SZR74" s="73"/>
      <c r="SZS74" s="73"/>
      <c r="SZT74" s="73"/>
      <c r="SZU74" s="73"/>
      <c r="SZV74" s="73"/>
      <c r="SZW74" s="73"/>
      <c r="SZX74" s="73"/>
      <c r="SZY74" s="73"/>
      <c r="SZZ74" s="73"/>
      <c r="TAA74" s="73"/>
      <c r="TAB74" s="73"/>
      <c r="TAC74" s="73"/>
      <c r="TAD74" s="73"/>
      <c r="TAE74" s="73"/>
      <c r="TAF74" s="73"/>
      <c r="TAG74" s="73"/>
      <c r="TAH74" s="73"/>
      <c r="TAI74" s="73"/>
      <c r="TAJ74" s="73"/>
      <c r="TAK74" s="73"/>
      <c r="TAL74" s="73"/>
      <c r="TAM74" s="73"/>
      <c r="TAN74" s="73"/>
      <c r="TAO74" s="73"/>
      <c r="TAP74" s="73"/>
      <c r="TAQ74" s="73"/>
      <c r="TAR74" s="73"/>
      <c r="TAS74" s="73"/>
      <c r="TAT74" s="73"/>
      <c r="TAU74" s="73"/>
      <c r="TAV74" s="73"/>
      <c r="TAW74" s="73"/>
      <c r="TAX74" s="73"/>
      <c r="TAY74" s="73"/>
      <c r="TAZ74" s="73"/>
      <c r="TBA74" s="73"/>
      <c r="TBB74" s="73"/>
      <c r="TBC74" s="73"/>
      <c r="TBD74" s="73"/>
      <c r="TBE74" s="73"/>
      <c r="TBF74" s="73"/>
      <c r="TBG74" s="73"/>
      <c r="TBH74" s="73"/>
      <c r="TBI74" s="73"/>
      <c r="TBJ74" s="73"/>
      <c r="TBK74" s="73"/>
      <c r="TBL74" s="73"/>
      <c r="TBM74" s="73"/>
      <c r="TBN74" s="73"/>
      <c r="TBO74" s="73"/>
      <c r="TBP74" s="73"/>
      <c r="TBQ74" s="73"/>
      <c r="TBR74" s="73"/>
      <c r="TBS74" s="73"/>
      <c r="TBT74" s="73"/>
      <c r="TBU74" s="73"/>
      <c r="TBV74" s="73"/>
      <c r="TBW74" s="73"/>
      <c r="TBX74" s="73"/>
      <c r="TBY74" s="73"/>
      <c r="TBZ74" s="73"/>
      <c r="TCA74" s="73"/>
      <c r="TCB74" s="73"/>
      <c r="TCC74" s="73"/>
      <c r="TCD74" s="73"/>
      <c r="TCE74" s="73"/>
      <c r="TCF74" s="73"/>
      <c r="TCG74" s="73"/>
      <c r="TCH74" s="73"/>
      <c r="TCI74" s="73"/>
      <c r="TCJ74" s="73"/>
      <c r="TCK74" s="73"/>
      <c r="TCL74" s="73"/>
      <c r="TCM74" s="73"/>
      <c r="TCN74" s="73"/>
      <c r="TCO74" s="73"/>
      <c r="TCP74" s="73"/>
      <c r="TCQ74" s="73"/>
      <c r="TCR74" s="73"/>
      <c r="TCS74" s="73"/>
      <c r="TCT74" s="73"/>
      <c r="TCU74" s="73"/>
      <c r="TCV74" s="73"/>
      <c r="TCW74" s="73"/>
      <c r="TCX74" s="73"/>
      <c r="TCY74" s="73"/>
      <c r="TCZ74" s="73"/>
      <c r="TDA74" s="73"/>
      <c r="TDB74" s="73"/>
      <c r="TDC74" s="73"/>
      <c r="TDD74" s="73"/>
      <c r="TDE74" s="73"/>
      <c r="TDF74" s="73"/>
      <c r="TDG74" s="73"/>
      <c r="TDH74" s="73"/>
      <c r="TDI74" s="73"/>
      <c r="TDJ74" s="73"/>
      <c r="TDK74" s="73"/>
      <c r="TDL74" s="73"/>
      <c r="TDM74" s="73"/>
      <c r="TDN74" s="73"/>
      <c r="TDO74" s="73"/>
      <c r="TDP74" s="73"/>
      <c r="TDQ74" s="73"/>
      <c r="TDR74" s="73"/>
      <c r="TDS74" s="73"/>
      <c r="TDT74" s="73"/>
      <c r="TDU74" s="73"/>
      <c r="TDV74" s="73"/>
      <c r="TDW74" s="73"/>
      <c r="TDX74" s="73"/>
      <c r="TDY74" s="73"/>
      <c r="TDZ74" s="73"/>
      <c r="TEA74" s="73"/>
      <c r="TEB74" s="73"/>
      <c r="TEC74" s="73"/>
      <c r="TED74" s="73"/>
      <c r="TEE74" s="73"/>
      <c r="TEF74" s="73"/>
      <c r="TEG74" s="73"/>
      <c r="TEH74" s="73"/>
      <c r="TEI74" s="73"/>
      <c r="TEJ74" s="73"/>
      <c r="TEK74" s="73"/>
      <c r="TEL74" s="73"/>
      <c r="TEM74" s="73"/>
      <c r="TEN74" s="73"/>
      <c r="TEO74" s="73"/>
      <c r="TEP74" s="73"/>
      <c r="TEQ74" s="73"/>
      <c r="TER74" s="73"/>
      <c r="TES74" s="73"/>
      <c r="TET74" s="73"/>
      <c r="TEU74" s="73"/>
      <c r="TEV74" s="73"/>
      <c r="TEW74" s="73"/>
      <c r="TEX74" s="73"/>
      <c r="TEY74" s="73"/>
      <c r="TEZ74" s="73"/>
      <c r="TFA74" s="73"/>
      <c r="TFB74" s="73"/>
      <c r="TFC74" s="73"/>
      <c r="TFD74" s="73"/>
      <c r="TFE74" s="73"/>
      <c r="TFF74" s="73"/>
      <c r="TFG74" s="73"/>
      <c r="TFH74" s="73"/>
      <c r="TFI74" s="73"/>
      <c r="TFJ74" s="73"/>
      <c r="TFK74" s="73"/>
      <c r="TFL74" s="73"/>
      <c r="TFM74" s="73"/>
      <c r="TFN74" s="73"/>
      <c r="TFO74" s="73"/>
      <c r="TFP74" s="73"/>
      <c r="TFQ74" s="73"/>
      <c r="TFR74" s="73"/>
      <c r="TFS74" s="73"/>
      <c r="TFT74" s="73"/>
      <c r="TFU74" s="73"/>
      <c r="TFV74" s="73"/>
      <c r="TFW74" s="73"/>
      <c r="TFX74" s="73"/>
      <c r="TFY74" s="73"/>
      <c r="TFZ74" s="73"/>
      <c r="TGA74" s="73"/>
      <c r="TGB74" s="73"/>
      <c r="TGC74" s="73"/>
      <c r="TGD74" s="73"/>
      <c r="TGE74" s="73"/>
      <c r="TGF74" s="73"/>
      <c r="TGG74" s="73"/>
      <c r="TGH74" s="73"/>
      <c r="TGI74" s="73"/>
      <c r="TGJ74" s="73"/>
      <c r="TGK74" s="73"/>
      <c r="TGL74" s="73"/>
      <c r="TGM74" s="73"/>
      <c r="TGN74" s="73"/>
      <c r="TGO74" s="73"/>
      <c r="TGP74" s="73"/>
      <c r="TGQ74" s="73"/>
      <c r="TGR74" s="73"/>
      <c r="TGS74" s="73"/>
      <c r="TGT74" s="73"/>
      <c r="TGU74" s="73"/>
      <c r="TGV74" s="73"/>
      <c r="TGW74" s="73"/>
      <c r="TGX74" s="73"/>
      <c r="TGY74" s="73"/>
      <c r="TGZ74" s="73"/>
      <c r="THA74" s="73"/>
      <c r="THB74" s="73"/>
      <c r="THC74" s="73"/>
      <c r="THD74" s="73"/>
      <c r="THE74" s="73"/>
      <c r="THF74" s="73"/>
      <c r="THG74" s="73"/>
      <c r="THH74" s="73"/>
      <c r="THI74" s="73"/>
      <c r="THJ74" s="73"/>
      <c r="THK74" s="73"/>
      <c r="THL74" s="73"/>
      <c r="THM74" s="73"/>
      <c r="THN74" s="73"/>
      <c r="THO74" s="73"/>
      <c r="THP74" s="73"/>
      <c r="THQ74" s="73"/>
      <c r="THR74" s="73"/>
      <c r="THS74" s="73"/>
      <c r="THT74" s="73"/>
      <c r="THU74" s="73"/>
      <c r="THV74" s="73"/>
      <c r="THW74" s="73"/>
      <c r="THX74" s="73"/>
      <c r="THY74" s="73"/>
      <c r="THZ74" s="73"/>
      <c r="TIA74" s="73"/>
      <c r="TIB74" s="73"/>
      <c r="TIC74" s="73"/>
      <c r="TID74" s="73"/>
      <c r="TIE74" s="73"/>
      <c r="TIF74" s="73"/>
      <c r="TIG74" s="73"/>
      <c r="TIH74" s="73"/>
      <c r="TII74" s="73"/>
      <c r="TIJ74" s="73"/>
      <c r="TIK74" s="73"/>
      <c r="TIL74" s="73"/>
      <c r="TIM74" s="73"/>
      <c r="TIN74" s="73"/>
      <c r="TIO74" s="73"/>
      <c r="TIP74" s="73"/>
      <c r="TIQ74" s="73"/>
      <c r="TIR74" s="73"/>
      <c r="TIS74" s="73"/>
      <c r="TIT74" s="73"/>
      <c r="TIU74" s="73"/>
      <c r="TIV74" s="73"/>
      <c r="TIW74" s="73"/>
      <c r="TIX74" s="73"/>
      <c r="TIY74" s="73"/>
      <c r="TIZ74" s="73"/>
      <c r="TJA74" s="73"/>
      <c r="TJB74" s="73"/>
      <c r="TJC74" s="73"/>
      <c r="TJD74" s="73"/>
      <c r="TJE74" s="73"/>
      <c r="TJF74" s="73"/>
      <c r="TJG74" s="73"/>
      <c r="TJH74" s="73"/>
      <c r="TJI74" s="73"/>
      <c r="TJJ74" s="73"/>
      <c r="TJK74" s="73"/>
      <c r="TJL74" s="73"/>
      <c r="TJM74" s="73"/>
      <c r="TJN74" s="73"/>
      <c r="TJO74" s="73"/>
      <c r="TJP74" s="73"/>
      <c r="TJQ74" s="73"/>
      <c r="TJR74" s="73"/>
      <c r="TJS74" s="73"/>
      <c r="TJT74" s="73"/>
      <c r="TJU74" s="73"/>
      <c r="TJV74" s="73"/>
      <c r="TJW74" s="73"/>
      <c r="TJX74" s="73"/>
      <c r="TJY74" s="73"/>
      <c r="TJZ74" s="73"/>
      <c r="TKA74" s="73"/>
      <c r="TKB74" s="73"/>
      <c r="TKC74" s="73"/>
      <c r="TKD74" s="73"/>
      <c r="TKE74" s="73"/>
      <c r="TKF74" s="73"/>
      <c r="TKG74" s="73"/>
      <c r="TKH74" s="73"/>
      <c r="TKI74" s="73"/>
      <c r="TKJ74" s="73"/>
      <c r="TKK74" s="73"/>
      <c r="TKL74" s="73"/>
      <c r="TKM74" s="73"/>
      <c r="TKN74" s="73"/>
      <c r="TKO74" s="73"/>
      <c r="TKP74" s="73"/>
      <c r="TKQ74" s="73"/>
      <c r="TKR74" s="73"/>
      <c r="TKS74" s="73"/>
      <c r="TKT74" s="73"/>
      <c r="TKU74" s="73"/>
      <c r="TKV74" s="73"/>
      <c r="TKW74" s="73"/>
      <c r="TKX74" s="73"/>
      <c r="TKY74" s="73"/>
      <c r="TKZ74" s="73"/>
      <c r="TLA74" s="73"/>
      <c r="TLB74" s="73"/>
      <c r="TLC74" s="73"/>
      <c r="TLD74" s="73"/>
      <c r="TLE74" s="73"/>
      <c r="TLF74" s="73"/>
      <c r="TLG74" s="73"/>
      <c r="TLH74" s="73"/>
      <c r="TLI74" s="73"/>
      <c r="TLJ74" s="73"/>
      <c r="TLK74" s="73"/>
      <c r="TLL74" s="73"/>
      <c r="TLM74" s="73"/>
      <c r="TLN74" s="73"/>
      <c r="TLO74" s="73"/>
      <c r="TLP74" s="73"/>
      <c r="TLQ74" s="73"/>
      <c r="TLR74" s="73"/>
      <c r="TLS74" s="73"/>
      <c r="TLT74" s="73"/>
      <c r="TLU74" s="73"/>
      <c r="TLV74" s="73"/>
      <c r="TLW74" s="73"/>
      <c r="TLX74" s="73"/>
      <c r="TLY74" s="73"/>
      <c r="TLZ74" s="73"/>
      <c r="TMA74" s="73"/>
      <c r="TMB74" s="73"/>
      <c r="TMC74" s="73"/>
      <c r="TMD74" s="73"/>
      <c r="TME74" s="73"/>
      <c r="TMF74" s="73"/>
      <c r="TMG74" s="73"/>
      <c r="TMH74" s="73"/>
      <c r="TMI74" s="73"/>
      <c r="TMJ74" s="73"/>
      <c r="TMK74" s="73"/>
      <c r="TML74" s="73"/>
      <c r="TMM74" s="73"/>
      <c r="TMN74" s="73"/>
      <c r="TMO74" s="73"/>
      <c r="TMP74" s="73"/>
      <c r="TMQ74" s="73"/>
      <c r="TMR74" s="73"/>
      <c r="TMS74" s="73"/>
      <c r="TMT74" s="73"/>
      <c r="TMU74" s="73"/>
      <c r="TMV74" s="73"/>
      <c r="TMW74" s="73"/>
      <c r="TMX74" s="73"/>
      <c r="TMY74" s="73"/>
      <c r="TMZ74" s="73"/>
      <c r="TNA74" s="73"/>
      <c r="TNB74" s="73"/>
      <c r="TNC74" s="73"/>
      <c r="TND74" s="73"/>
      <c r="TNE74" s="73"/>
      <c r="TNF74" s="73"/>
      <c r="TNG74" s="73"/>
      <c r="TNH74" s="73"/>
      <c r="TNI74" s="73"/>
      <c r="TNJ74" s="73"/>
      <c r="TNK74" s="73"/>
      <c r="TNL74" s="73"/>
      <c r="TNM74" s="73"/>
      <c r="TNN74" s="73"/>
      <c r="TNO74" s="73"/>
      <c r="TNP74" s="73"/>
      <c r="TNQ74" s="73"/>
      <c r="TNR74" s="73"/>
      <c r="TNS74" s="73"/>
      <c r="TNT74" s="73"/>
      <c r="TNU74" s="73"/>
      <c r="TNV74" s="73"/>
      <c r="TNW74" s="73"/>
      <c r="TNX74" s="73"/>
      <c r="TNY74" s="73"/>
      <c r="TNZ74" s="73"/>
      <c r="TOA74" s="73"/>
      <c r="TOB74" s="73"/>
      <c r="TOC74" s="73"/>
      <c r="TOD74" s="73"/>
      <c r="TOE74" s="73"/>
      <c r="TOF74" s="73"/>
      <c r="TOG74" s="73"/>
      <c r="TOH74" s="73"/>
      <c r="TOI74" s="73"/>
      <c r="TOJ74" s="73"/>
      <c r="TOK74" s="73"/>
      <c r="TOL74" s="73"/>
      <c r="TOM74" s="73"/>
      <c r="TON74" s="73"/>
      <c r="TOO74" s="73"/>
      <c r="TOP74" s="73"/>
      <c r="TOQ74" s="73"/>
      <c r="TOR74" s="73"/>
      <c r="TOS74" s="73"/>
      <c r="TOT74" s="73"/>
      <c r="TOU74" s="73"/>
      <c r="TOV74" s="73"/>
      <c r="TOW74" s="73"/>
      <c r="TOX74" s="73"/>
      <c r="TOY74" s="73"/>
      <c r="TOZ74" s="73"/>
      <c r="TPA74" s="73"/>
      <c r="TPB74" s="73"/>
      <c r="TPC74" s="73"/>
      <c r="TPD74" s="73"/>
      <c r="TPE74" s="73"/>
      <c r="TPF74" s="73"/>
      <c r="TPG74" s="73"/>
      <c r="TPH74" s="73"/>
      <c r="TPI74" s="73"/>
      <c r="TPJ74" s="73"/>
      <c r="TPK74" s="73"/>
      <c r="TPL74" s="73"/>
      <c r="TPM74" s="73"/>
      <c r="TPN74" s="73"/>
      <c r="TPO74" s="73"/>
      <c r="TPP74" s="73"/>
      <c r="TPQ74" s="73"/>
      <c r="TPR74" s="73"/>
      <c r="TPS74" s="73"/>
      <c r="TPT74" s="73"/>
      <c r="TPU74" s="73"/>
      <c r="TPV74" s="73"/>
      <c r="TPW74" s="73"/>
      <c r="TPX74" s="73"/>
      <c r="TPY74" s="73"/>
      <c r="TPZ74" s="73"/>
      <c r="TQA74" s="73"/>
      <c r="TQB74" s="73"/>
      <c r="TQC74" s="73"/>
      <c r="TQD74" s="73"/>
      <c r="TQE74" s="73"/>
      <c r="TQF74" s="73"/>
      <c r="TQG74" s="73"/>
      <c r="TQH74" s="73"/>
      <c r="TQI74" s="73"/>
      <c r="TQJ74" s="73"/>
      <c r="TQK74" s="73"/>
      <c r="TQL74" s="73"/>
      <c r="TQM74" s="73"/>
      <c r="TQN74" s="73"/>
      <c r="TQO74" s="73"/>
      <c r="TQP74" s="73"/>
      <c r="TQQ74" s="73"/>
      <c r="TQR74" s="73"/>
      <c r="TQS74" s="73"/>
      <c r="TQT74" s="73"/>
      <c r="TQU74" s="73"/>
      <c r="TQV74" s="73"/>
      <c r="TQW74" s="73"/>
      <c r="TQX74" s="73"/>
      <c r="TQY74" s="73"/>
      <c r="TQZ74" s="73"/>
      <c r="TRA74" s="73"/>
      <c r="TRB74" s="73"/>
      <c r="TRC74" s="73"/>
      <c r="TRD74" s="73"/>
      <c r="TRE74" s="73"/>
      <c r="TRF74" s="73"/>
      <c r="TRG74" s="73"/>
      <c r="TRH74" s="73"/>
      <c r="TRI74" s="73"/>
      <c r="TRJ74" s="73"/>
      <c r="TRK74" s="73"/>
      <c r="TRL74" s="73"/>
      <c r="TRM74" s="73"/>
      <c r="TRN74" s="73"/>
      <c r="TRO74" s="73"/>
      <c r="TRP74" s="73"/>
      <c r="TRQ74" s="73"/>
      <c r="TRR74" s="73"/>
      <c r="TRS74" s="73"/>
      <c r="TRT74" s="73"/>
      <c r="TRU74" s="73"/>
      <c r="TRV74" s="73"/>
      <c r="TRW74" s="73"/>
      <c r="TRX74" s="73"/>
      <c r="TRY74" s="73"/>
      <c r="TRZ74" s="73"/>
      <c r="TSA74" s="73"/>
      <c r="TSB74" s="73"/>
      <c r="TSC74" s="73"/>
      <c r="TSD74" s="73"/>
      <c r="TSE74" s="73"/>
      <c r="TSF74" s="73"/>
      <c r="TSG74" s="73"/>
      <c r="TSH74" s="73"/>
      <c r="TSI74" s="73"/>
      <c r="TSJ74" s="73"/>
      <c r="TSK74" s="73"/>
      <c r="TSL74" s="73"/>
      <c r="TSM74" s="73"/>
      <c r="TSN74" s="73"/>
      <c r="TSO74" s="73"/>
      <c r="TSP74" s="73"/>
      <c r="TSQ74" s="73"/>
      <c r="TSR74" s="73"/>
      <c r="TSS74" s="73"/>
      <c r="TST74" s="73"/>
      <c r="TSU74" s="73"/>
      <c r="TSV74" s="73"/>
      <c r="TSW74" s="73"/>
      <c r="TSX74" s="73"/>
      <c r="TSY74" s="73"/>
      <c r="TSZ74" s="73"/>
      <c r="TTA74" s="73"/>
      <c r="TTB74" s="73"/>
      <c r="TTC74" s="73"/>
      <c r="TTD74" s="73"/>
      <c r="TTE74" s="73"/>
      <c r="TTF74" s="73"/>
      <c r="TTG74" s="73"/>
      <c r="TTH74" s="73"/>
      <c r="TTI74" s="73"/>
      <c r="TTJ74" s="73"/>
      <c r="TTK74" s="73"/>
      <c r="TTL74" s="73"/>
      <c r="TTM74" s="73"/>
      <c r="TTN74" s="73"/>
      <c r="TTO74" s="73"/>
      <c r="TTP74" s="73"/>
      <c r="TTQ74" s="73"/>
      <c r="TTR74" s="73"/>
      <c r="TTS74" s="73"/>
      <c r="TTT74" s="73"/>
      <c r="TTU74" s="73"/>
      <c r="TTV74" s="73"/>
      <c r="TTW74" s="73"/>
      <c r="TTX74" s="73"/>
      <c r="TTY74" s="73"/>
      <c r="TTZ74" s="73"/>
      <c r="TUA74" s="73"/>
      <c r="TUB74" s="73"/>
      <c r="TUC74" s="73"/>
      <c r="TUD74" s="73"/>
      <c r="TUE74" s="73"/>
      <c r="TUF74" s="73"/>
      <c r="TUG74" s="73"/>
      <c r="TUH74" s="73"/>
      <c r="TUI74" s="73"/>
      <c r="TUJ74" s="73"/>
      <c r="TUK74" s="73"/>
      <c r="TUL74" s="73"/>
      <c r="TUM74" s="73"/>
      <c r="TUN74" s="73"/>
      <c r="TUO74" s="73"/>
      <c r="TUP74" s="73"/>
      <c r="TUQ74" s="73"/>
      <c r="TUR74" s="73"/>
      <c r="TUS74" s="73"/>
      <c r="TUT74" s="73"/>
      <c r="TUU74" s="73"/>
      <c r="TUV74" s="73"/>
      <c r="TUW74" s="73"/>
      <c r="TUX74" s="73"/>
      <c r="TUY74" s="73"/>
      <c r="TUZ74" s="73"/>
      <c r="TVA74" s="73"/>
      <c r="TVB74" s="73"/>
      <c r="TVC74" s="73"/>
      <c r="TVD74" s="73"/>
      <c r="TVE74" s="73"/>
      <c r="TVF74" s="73"/>
      <c r="TVG74" s="73"/>
      <c r="TVH74" s="73"/>
      <c r="TVI74" s="73"/>
      <c r="TVJ74" s="73"/>
      <c r="TVK74" s="73"/>
      <c r="TVL74" s="73"/>
      <c r="TVM74" s="73"/>
      <c r="TVN74" s="73"/>
      <c r="TVO74" s="73"/>
      <c r="TVP74" s="73"/>
      <c r="TVQ74" s="73"/>
      <c r="TVR74" s="73"/>
      <c r="TVS74" s="73"/>
      <c r="TVT74" s="73"/>
      <c r="TVU74" s="73"/>
      <c r="TVV74" s="73"/>
      <c r="TVW74" s="73"/>
      <c r="TVX74" s="73"/>
      <c r="TVY74" s="73"/>
      <c r="TVZ74" s="73"/>
      <c r="TWA74" s="73"/>
      <c r="TWB74" s="73"/>
      <c r="TWC74" s="73"/>
      <c r="TWD74" s="73"/>
      <c r="TWE74" s="73"/>
      <c r="TWF74" s="73"/>
      <c r="TWG74" s="73"/>
      <c r="TWH74" s="73"/>
      <c r="TWI74" s="73"/>
      <c r="TWJ74" s="73"/>
      <c r="TWK74" s="73"/>
      <c r="TWL74" s="73"/>
      <c r="TWM74" s="73"/>
      <c r="TWN74" s="73"/>
      <c r="TWO74" s="73"/>
      <c r="TWP74" s="73"/>
      <c r="TWQ74" s="73"/>
      <c r="TWR74" s="73"/>
      <c r="TWS74" s="73"/>
      <c r="TWT74" s="73"/>
      <c r="TWU74" s="73"/>
      <c r="TWV74" s="73"/>
      <c r="TWW74" s="73"/>
      <c r="TWX74" s="73"/>
      <c r="TWY74" s="73"/>
      <c r="TWZ74" s="73"/>
      <c r="TXA74" s="73"/>
      <c r="TXB74" s="73"/>
      <c r="TXC74" s="73"/>
      <c r="TXD74" s="73"/>
      <c r="TXE74" s="73"/>
      <c r="TXF74" s="73"/>
      <c r="TXG74" s="73"/>
      <c r="TXH74" s="73"/>
      <c r="TXI74" s="73"/>
      <c r="TXJ74" s="73"/>
      <c r="TXK74" s="73"/>
      <c r="TXL74" s="73"/>
      <c r="TXM74" s="73"/>
      <c r="TXN74" s="73"/>
      <c r="TXO74" s="73"/>
      <c r="TXP74" s="73"/>
      <c r="TXQ74" s="73"/>
      <c r="TXR74" s="73"/>
      <c r="TXS74" s="73"/>
      <c r="TXT74" s="73"/>
      <c r="TXU74" s="73"/>
      <c r="TXV74" s="73"/>
      <c r="TXW74" s="73"/>
      <c r="TXX74" s="73"/>
      <c r="TXY74" s="73"/>
      <c r="TXZ74" s="73"/>
      <c r="TYA74" s="73"/>
      <c r="TYB74" s="73"/>
      <c r="TYC74" s="73"/>
      <c r="TYD74" s="73"/>
      <c r="TYE74" s="73"/>
      <c r="TYF74" s="73"/>
      <c r="TYG74" s="73"/>
      <c r="TYH74" s="73"/>
      <c r="TYI74" s="73"/>
      <c r="TYJ74" s="73"/>
      <c r="TYK74" s="73"/>
      <c r="TYL74" s="73"/>
      <c r="TYM74" s="73"/>
      <c r="TYN74" s="73"/>
      <c r="TYO74" s="73"/>
      <c r="TYP74" s="73"/>
      <c r="TYQ74" s="73"/>
      <c r="TYR74" s="73"/>
      <c r="TYS74" s="73"/>
      <c r="TYT74" s="73"/>
      <c r="TYU74" s="73"/>
      <c r="TYV74" s="73"/>
      <c r="TYW74" s="73"/>
      <c r="TYX74" s="73"/>
      <c r="TYY74" s="73"/>
      <c r="TYZ74" s="73"/>
      <c r="TZA74" s="73"/>
      <c r="TZB74" s="73"/>
      <c r="TZC74" s="73"/>
      <c r="TZD74" s="73"/>
      <c r="TZE74" s="73"/>
      <c r="TZF74" s="73"/>
      <c r="TZG74" s="73"/>
      <c r="TZH74" s="73"/>
      <c r="TZI74" s="73"/>
      <c r="TZJ74" s="73"/>
      <c r="TZK74" s="73"/>
      <c r="TZL74" s="73"/>
      <c r="TZM74" s="73"/>
      <c r="TZN74" s="73"/>
      <c r="TZO74" s="73"/>
      <c r="TZP74" s="73"/>
      <c r="TZQ74" s="73"/>
      <c r="TZR74" s="73"/>
      <c r="TZS74" s="73"/>
      <c r="TZT74" s="73"/>
      <c r="TZU74" s="73"/>
      <c r="TZV74" s="73"/>
      <c r="TZW74" s="73"/>
      <c r="TZX74" s="73"/>
      <c r="TZY74" s="73"/>
      <c r="TZZ74" s="73"/>
      <c r="UAA74" s="73"/>
      <c r="UAB74" s="73"/>
      <c r="UAC74" s="73"/>
      <c r="UAD74" s="73"/>
      <c r="UAE74" s="73"/>
      <c r="UAF74" s="73"/>
      <c r="UAG74" s="73"/>
      <c r="UAH74" s="73"/>
      <c r="UAI74" s="73"/>
      <c r="UAJ74" s="73"/>
      <c r="UAK74" s="73"/>
      <c r="UAL74" s="73"/>
      <c r="UAM74" s="73"/>
      <c r="UAN74" s="73"/>
      <c r="UAO74" s="73"/>
      <c r="UAP74" s="73"/>
      <c r="UAQ74" s="73"/>
      <c r="UAR74" s="73"/>
      <c r="UAS74" s="73"/>
      <c r="UAT74" s="73"/>
      <c r="UAU74" s="73"/>
      <c r="UAV74" s="73"/>
      <c r="UAW74" s="73"/>
      <c r="UAX74" s="73"/>
      <c r="UAY74" s="73"/>
      <c r="UAZ74" s="73"/>
      <c r="UBA74" s="73"/>
      <c r="UBB74" s="73"/>
      <c r="UBC74" s="73"/>
      <c r="UBD74" s="73"/>
      <c r="UBE74" s="73"/>
      <c r="UBF74" s="73"/>
      <c r="UBG74" s="73"/>
      <c r="UBH74" s="73"/>
      <c r="UBI74" s="73"/>
      <c r="UBJ74" s="73"/>
      <c r="UBK74" s="73"/>
      <c r="UBL74" s="73"/>
      <c r="UBM74" s="73"/>
      <c r="UBN74" s="73"/>
      <c r="UBO74" s="73"/>
      <c r="UBP74" s="73"/>
      <c r="UBQ74" s="73"/>
      <c r="UBR74" s="73"/>
      <c r="UBS74" s="73"/>
      <c r="UBT74" s="73"/>
      <c r="UBU74" s="73"/>
      <c r="UBV74" s="73"/>
      <c r="UBW74" s="73"/>
      <c r="UBX74" s="73"/>
      <c r="UBY74" s="73"/>
      <c r="UBZ74" s="73"/>
      <c r="UCA74" s="73"/>
      <c r="UCB74" s="73"/>
      <c r="UCC74" s="73"/>
      <c r="UCD74" s="73"/>
      <c r="UCE74" s="73"/>
      <c r="UCF74" s="73"/>
      <c r="UCG74" s="73"/>
      <c r="UCH74" s="73"/>
      <c r="UCI74" s="73"/>
      <c r="UCJ74" s="73"/>
      <c r="UCK74" s="73"/>
      <c r="UCL74" s="73"/>
      <c r="UCM74" s="73"/>
      <c r="UCN74" s="73"/>
      <c r="UCO74" s="73"/>
      <c r="UCP74" s="73"/>
      <c r="UCQ74" s="73"/>
      <c r="UCR74" s="73"/>
      <c r="UCS74" s="73"/>
      <c r="UCT74" s="73"/>
      <c r="UCU74" s="73"/>
      <c r="UCV74" s="73"/>
      <c r="UCW74" s="73"/>
      <c r="UCX74" s="73"/>
      <c r="UCY74" s="73"/>
      <c r="UCZ74" s="73"/>
      <c r="UDA74" s="73"/>
      <c r="UDB74" s="73"/>
      <c r="UDC74" s="73"/>
      <c r="UDD74" s="73"/>
      <c r="UDE74" s="73"/>
      <c r="UDF74" s="73"/>
      <c r="UDG74" s="73"/>
      <c r="UDH74" s="73"/>
      <c r="UDI74" s="73"/>
      <c r="UDJ74" s="73"/>
      <c r="UDK74" s="73"/>
      <c r="UDL74" s="73"/>
      <c r="UDM74" s="73"/>
      <c r="UDN74" s="73"/>
      <c r="UDO74" s="73"/>
      <c r="UDP74" s="73"/>
      <c r="UDQ74" s="73"/>
      <c r="UDR74" s="73"/>
      <c r="UDS74" s="73"/>
      <c r="UDT74" s="73"/>
      <c r="UDU74" s="73"/>
      <c r="UDV74" s="73"/>
      <c r="UDW74" s="73"/>
      <c r="UDX74" s="73"/>
      <c r="UDY74" s="73"/>
      <c r="UDZ74" s="73"/>
      <c r="UEA74" s="73"/>
      <c r="UEB74" s="73"/>
      <c r="UEC74" s="73"/>
      <c r="UED74" s="73"/>
      <c r="UEE74" s="73"/>
      <c r="UEF74" s="73"/>
      <c r="UEG74" s="73"/>
      <c r="UEH74" s="73"/>
      <c r="UEI74" s="73"/>
      <c r="UEJ74" s="73"/>
      <c r="UEK74" s="73"/>
      <c r="UEL74" s="73"/>
      <c r="UEM74" s="73"/>
      <c r="UEN74" s="73"/>
      <c r="UEO74" s="73"/>
      <c r="UEP74" s="73"/>
      <c r="UEQ74" s="73"/>
      <c r="UER74" s="73"/>
      <c r="UES74" s="73"/>
      <c r="UET74" s="73"/>
      <c r="UEU74" s="73"/>
      <c r="UEV74" s="73"/>
      <c r="UEW74" s="73"/>
      <c r="UEX74" s="73"/>
      <c r="UEY74" s="73"/>
      <c r="UEZ74" s="73"/>
      <c r="UFA74" s="73"/>
      <c r="UFB74" s="73"/>
      <c r="UFC74" s="73"/>
      <c r="UFD74" s="73"/>
      <c r="UFE74" s="73"/>
      <c r="UFF74" s="73"/>
      <c r="UFG74" s="73"/>
      <c r="UFH74" s="73"/>
      <c r="UFI74" s="73"/>
      <c r="UFJ74" s="73"/>
      <c r="UFK74" s="73"/>
      <c r="UFL74" s="73"/>
      <c r="UFM74" s="73"/>
      <c r="UFN74" s="73"/>
      <c r="UFO74" s="73"/>
      <c r="UFP74" s="73"/>
      <c r="UFQ74" s="73"/>
      <c r="UFR74" s="73"/>
      <c r="UFS74" s="73"/>
      <c r="UFT74" s="73"/>
      <c r="UFU74" s="73"/>
      <c r="UFV74" s="73"/>
      <c r="UFW74" s="73"/>
      <c r="UFX74" s="73"/>
      <c r="UFY74" s="73"/>
      <c r="UFZ74" s="73"/>
      <c r="UGA74" s="73"/>
      <c r="UGB74" s="73"/>
      <c r="UGC74" s="73"/>
      <c r="UGD74" s="73"/>
      <c r="UGE74" s="73"/>
      <c r="UGF74" s="73"/>
      <c r="UGG74" s="73"/>
      <c r="UGH74" s="73"/>
      <c r="UGI74" s="73"/>
      <c r="UGJ74" s="73"/>
      <c r="UGK74" s="73"/>
      <c r="UGL74" s="73"/>
      <c r="UGM74" s="73"/>
      <c r="UGN74" s="73"/>
      <c r="UGO74" s="73"/>
      <c r="UGP74" s="73"/>
      <c r="UGQ74" s="73"/>
      <c r="UGR74" s="73"/>
      <c r="UGS74" s="73"/>
      <c r="UGT74" s="73"/>
      <c r="UGU74" s="73"/>
      <c r="UGV74" s="73"/>
      <c r="UGW74" s="73"/>
      <c r="UGX74" s="73"/>
      <c r="UGY74" s="73"/>
      <c r="UGZ74" s="73"/>
      <c r="UHA74" s="73"/>
      <c r="UHB74" s="73"/>
      <c r="UHC74" s="73"/>
      <c r="UHD74" s="73"/>
      <c r="UHE74" s="73"/>
      <c r="UHF74" s="73"/>
      <c r="UHG74" s="73"/>
      <c r="UHH74" s="73"/>
      <c r="UHI74" s="73"/>
      <c r="UHJ74" s="73"/>
      <c r="UHK74" s="73"/>
      <c r="UHL74" s="73"/>
      <c r="UHM74" s="73"/>
      <c r="UHN74" s="73"/>
      <c r="UHO74" s="73"/>
      <c r="UHP74" s="73"/>
      <c r="UHQ74" s="73"/>
      <c r="UHR74" s="73"/>
      <c r="UHS74" s="73"/>
      <c r="UHT74" s="73"/>
      <c r="UHU74" s="73"/>
      <c r="UHV74" s="73"/>
      <c r="UHW74" s="73"/>
      <c r="UHX74" s="73"/>
      <c r="UHY74" s="73"/>
      <c r="UHZ74" s="73"/>
      <c r="UIA74" s="73"/>
      <c r="UIB74" s="73"/>
      <c r="UIC74" s="73"/>
      <c r="UID74" s="73"/>
      <c r="UIE74" s="73"/>
      <c r="UIF74" s="73"/>
      <c r="UIG74" s="73"/>
      <c r="UIH74" s="73"/>
      <c r="UII74" s="73"/>
      <c r="UIJ74" s="73"/>
      <c r="UIK74" s="73"/>
      <c r="UIL74" s="73"/>
      <c r="UIM74" s="73"/>
      <c r="UIN74" s="73"/>
      <c r="UIO74" s="73"/>
      <c r="UIP74" s="73"/>
      <c r="UIQ74" s="73"/>
      <c r="UIR74" s="73"/>
      <c r="UIS74" s="73"/>
      <c r="UIT74" s="73"/>
      <c r="UIU74" s="73"/>
      <c r="UIV74" s="73"/>
      <c r="UIW74" s="73"/>
      <c r="UIX74" s="73"/>
      <c r="UIY74" s="73"/>
      <c r="UIZ74" s="73"/>
      <c r="UJA74" s="73"/>
      <c r="UJB74" s="73"/>
      <c r="UJC74" s="73"/>
      <c r="UJD74" s="73"/>
      <c r="UJE74" s="73"/>
      <c r="UJF74" s="73"/>
      <c r="UJG74" s="73"/>
      <c r="UJH74" s="73"/>
      <c r="UJI74" s="73"/>
      <c r="UJJ74" s="73"/>
      <c r="UJK74" s="73"/>
      <c r="UJL74" s="73"/>
      <c r="UJM74" s="73"/>
      <c r="UJN74" s="73"/>
      <c r="UJO74" s="73"/>
      <c r="UJP74" s="73"/>
      <c r="UJQ74" s="73"/>
      <c r="UJR74" s="73"/>
      <c r="UJS74" s="73"/>
      <c r="UJT74" s="73"/>
      <c r="UJU74" s="73"/>
      <c r="UJV74" s="73"/>
      <c r="UJW74" s="73"/>
      <c r="UJX74" s="73"/>
      <c r="UJY74" s="73"/>
      <c r="UJZ74" s="73"/>
      <c r="UKA74" s="73"/>
      <c r="UKB74" s="73"/>
      <c r="UKC74" s="73"/>
      <c r="UKD74" s="73"/>
      <c r="UKE74" s="73"/>
      <c r="UKF74" s="73"/>
      <c r="UKG74" s="73"/>
      <c r="UKH74" s="73"/>
      <c r="UKI74" s="73"/>
      <c r="UKJ74" s="73"/>
      <c r="UKK74" s="73"/>
      <c r="UKL74" s="73"/>
      <c r="UKM74" s="73"/>
      <c r="UKN74" s="73"/>
      <c r="UKO74" s="73"/>
      <c r="UKP74" s="73"/>
      <c r="UKQ74" s="73"/>
      <c r="UKR74" s="73"/>
      <c r="UKS74" s="73"/>
      <c r="UKT74" s="73"/>
      <c r="UKU74" s="73"/>
      <c r="UKV74" s="73"/>
      <c r="UKW74" s="73"/>
      <c r="UKX74" s="73"/>
      <c r="UKY74" s="73"/>
      <c r="UKZ74" s="73"/>
      <c r="ULA74" s="73"/>
      <c r="ULB74" s="73"/>
      <c r="ULC74" s="73"/>
      <c r="ULD74" s="73"/>
      <c r="ULE74" s="73"/>
      <c r="ULF74" s="73"/>
      <c r="ULG74" s="73"/>
      <c r="ULH74" s="73"/>
      <c r="ULI74" s="73"/>
      <c r="ULJ74" s="73"/>
      <c r="ULK74" s="73"/>
      <c r="ULL74" s="73"/>
      <c r="ULM74" s="73"/>
      <c r="ULN74" s="73"/>
      <c r="ULO74" s="73"/>
      <c r="ULP74" s="73"/>
      <c r="ULQ74" s="73"/>
      <c r="ULR74" s="73"/>
      <c r="ULS74" s="73"/>
      <c r="ULT74" s="73"/>
      <c r="ULU74" s="73"/>
      <c r="ULV74" s="73"/>
      <c r="ULW74" s="73"/>
      <c r="ULX74" s="73"/>
      <c r="ULY74" s="73"/>
      <c r="ULZ74" s="73"/>
      <c r="UMA74" s="73"/>
      <c r="UMB74" s="73"/>
      <c r="UMC74" s="73"/>
      <c r="UMD74" s="73"/>
      <c r="UME74" s="73"/>
      <c r="UMF74" s="73"/>
      <c r="UMG74" s="73"/>
      <c r="UMH74" s="73"/>
      <c r="UMI74" s="73"/>
      <c r="UMJ74" s="73"/>
      <c r="UMK74" s="73"/>
      <c r="UML74" s="73"/>
      <c r="UMM74" s="73"/>
      <c r="UMN74" s="73"/>
      <c r="UMO74" s="73"/>
      <c r="UMP74" s="73"/>
      <c r="UMQ74" s="73"/>
      <c r="UMR74" s="73"/>
      <c r="UMS74" s="73"/>
      <c r="UMT74" s="73"/>
      <c r="UMU74" s="73"/>
      <c r="UMV74" s="73"/>
      <c r="UMW74" s="73"/>
      <c r="UMX74" s="73"/>
      <c r="UMY74" s="73"/>
      <c r="UMZ74" s="73"/>
      <c r="UNA74" s="73"/>
      <c r="UNB74" s="73"/>
      <c r="UNC74" s="73"/>
      <c r="UND74" s="73"/>
      <c r="UNE74" s="73"/>
      <c r="UNF74" s="73"/>
      <c r="UNG74" s="73"/>
      <c r="UNH74" s="73"/>
      <c r="UNI74" s="73"/>
      <c r="UNJ74" s="73"/>
      <c r="UNK74" s="73"/>
      <c r="UNL74" s="73"/>
      <c r="UNM74" s="73"/>
      <c r="UNN74" s="73"/>
      <c r="UNO74" s="73"/>
      <c r="UNP74" s="73"/>
      <c r="UNQ74" s="73"/>
      <c r="UNR74" s="73"/>
      <c r="UNS74" s="73"/>
      <c r="UNT74" s="73"/>
      <c r="UNU74" s="73"/>
      <c r="UNV74" s="73"/>
      <c r="UNW74" s="73"/>
      <c r="UNX74" s="73"/>
      <c r="UNY74" s="73"/>
      <c r="UNZ74" s="73"/>
      <c r="UOA74" s="73"/>
      <c r="UOB74" s="73"/>
      <c r="UOC74" s="73"/>
      <c r="UOD74" s="73"/>
      <c r="UOE74" s="73"/>
      <c r="UOF74" s="73"/>
      <c r="UOG74" s="73"/>
      <c r="UOH74" s="73"/>
      <c r="UOI74" s="73"/>
      <c r="UOJ74" s="73"/>
      <c r="UOK74" s="73"/>
      <c r="UOL74" s="73"/>
      <c r="UOM74" s="73"/>
      <c r="UON74" s="73"/>
      <c r="UOO74" s="73"/>
      <c r="UOP74" s="73"/>
      <c r="UOQ74" s="73"/>
      <c r="UOR74" s="73"/>
      <c r="UOS74" s="73"/>
      <c r="UOT74" s="73"/>
      <c r="UOU74" s="73"/>
      <c r="UOV74" s="73"/>
      <c r="UOW74" s="73"/>
      <c r="UOX74" s="73"/>
      <c r="UOY74" s="73"/>
      <c r="UOZ74" s="73"/>
      <c r="UPA74" s="73"/>
      <c r="UPB74" s="73"/>
      <c r="UPC74" s="73"/>
      <c r="UPD74" s="73"/>
      <c r="UPE74" s="73"/>
      <c r="UPF74" s="73"/>
      <c r="UPG74" s="73"/>
      <c r="UPH74" s="73"/>
      <c r="UPI74" s="73"/>
      <c r="UPJ74" s="73"/>
      <c r="UPK74" s="73"/>
      <c r="UPL74" s="73"/>
      <c r="UPM74" s="73"/>
      <c r="UPN74" s="73"/>
      <c r="UPO74" s="73"/>
      <c r="UPP74" s="73"/>
      <c r="UPQ74" s="73"/>
      <c r="UPR74" s="73"/>
      <c r="UPS74" s="73"/>
      <c r="UPT74" s="73"/>
      <c r="UPU74" s="73"/>
      <c r="UPV74" s="73"/>
      <c r="UPW74" s="73"/>
      <c r="UPX74" s="73"/>
      <c r="UPY74" s="73"/>
      <c r="UPZ74" s="73"/>
      <c r="UQA74" s="73"/>
      <c r="UQB74" s="73"/>
      <c r="UQC74" s="73"/>
      <c r="UQD74" s="73"/>
      <c r="UQE74" s="73"/>
      <c r="UQF74" s="73"/>
      <c r="UQG74" s="73"/>
      <c r="UQH74" s="73"/>
      <c r="UQI74" s="73"/>
      <c r="UQJ74" s="73"/>
      <c r="UQK74" s="73"/>
      <c r="UQL74" s="73"/>
      <c r="UQM74" s="73"/>
      <c r="UQN74" s="73"/>
      <c r="UQO74" s="73"/>
      <c r="UQP74" s="73"/>
      <c r="UQQ74" s="73"/>
      <c r="UQR74" s="73"/>
      <c r="UQS74" s="73"/>
      <c r="UQT74" s="73"/>
      <c r="UQU74" s="73"/>
      <c r="UQV74" s="73"/>
      <c r="UQW74" s="73"/>
      <c r="UQX74" s="73"/>
      <c r="UQY74" s="73"/>
      <c r="UQZ74" s="73"/>
      <c r="URA74" s="73"/>
      <c r="URB74" s="73"/>
      <c r="URC74" s="73"/>
      <c r="URD74" s="73"/>
      <c r="URE74" s="73"/>
      <c r="URF74" s="73"/>
      <c r="URG74" s="73"/>
      <c r="URH74" s="73"/>
      <c r="URI74" s="73"/>
      <c r="URJ74" s="73"/>
      <c r="URK74" s="73"/>
      <c r="URL74" s="73"/>
      <c r="URM74" s="73"/>
      <c r="URN74" s="73"/>
      <c r="URO74" s="73"/>
      <c r="URP74" s="73"/>
      <c r="URQ74" s="73"/>
      <c r="URR74" s="73"/>
      <c r="URS74" s="73"/>
      <c r="URT74" s="73"/>
      <c r="URU74" s="73"/>
      <c r="URV74" s="73"/>
      <c r="URW74" s="73"/>
      <c r="URX74" s="73"/>
      <c r="URY74" s="73"/>
      <c r="URZ74" s="73"/>
      <c r="USA74" s="73"/>
      <c r="USB74" s="73"/>
      <c r="USC74" s="73"/>
      <c r="USD74" s="73"/>
      <c r="USE74" s="73"/>
      <c r="USF74" s="73"/>
      <c r="USG74" s="73"/>
      <c r="USH74" s="73"/>
      <c r="USI74" s="73"/>
      <c r="USJ74" s="73"/>
      <c r="USK74" s="73"/>
      <c r="USL74" s="73"/>
      <c r="USM74" s="73"/>
      <c r="USN74" s="73"/>
      <c r="USO74" s="73"/>
      <c r="USP74" s="73"/>
      <c r="USQ74" s="73"/>
      <c r="USR74" s="73"/>
      <c r="USS74" s="73"/>
      <c r="UST74" s="73"/>
      <c r="USU74" s="73"/>
      <c r="USV74" s="73"/>
      <c r="USW74" s="73"/>
      <c r="USX74" s="73"/>
      <c r="USY74" s="73"/>
      <c r="USZ74" s="73"/>
      <c r="UTA74" s="73"/>
      <c r="UTB74" s="73"/>
      <c r="UTC74" s="73"/>
      <c r="UTD74" s="73"/>
      <c r="UTE74" s="73"/>
      <c r="UTF74" s="73"/>
      <c r="UTG74" s="73"/>
      <c r="UTH74" s="73"/>
      <c r="UTI74" s="73"/>
      <c r="UTJ74" s="73"/>
      <c r="UTK74" s="73"/>
      <c r="UTL74" s="73"/>
      <c r="UTM74" s="73"/>
      <c r="UTN74" s="73"/>
      <c r="UTO74" s="73"/>
      <c r="UTP74" s="73"/>
      <c r="UTQ74" s="73"/>
      <c r="UTR74" s="73"/>
      <c r="UTS74" s="73"/>
      <c r="UTT74" s="73"/>
      <c r="UTU74" s="73"/>
      <c r="UTV74" s="73"/>
      <c r="UTW74" s="73"/>
      <c r="UTX74" s="73"/>
      <c r="UTY74" s="73"/>
      <c r="UTZ74" s="73"/>
      <c r="UUA74" s="73"/>
      <c r="UUB74" s="73"/>
      <c r="UUC74" s="73"/>
      <c r="UUD74" s="73"/>
      <c r="UUE74" s="73"/>
      <c r="UUF74" s="73"/>
      <c r="UUG74" s="73"/>
      <c r="UUH74" s="73"/>
      <c r="UUI74" s="73"/>
      <c r="UUJ74" s="73"/>
      <c r="UUK74" s="73"/>
      <c r="UUL74" s="73"/>
      <c r="UUM74" s="73"/>
      <c r="UUN74" s="73"/>
      <c r="UUO74" s="73"/>
      <c r="UUP74" s="73"/>
      <c r="UUQ74" s="73"/>
      <c r="UUR74" s="73"/>
      <c r="UUS74" s="73"/>
      <c r="UUT74" s="73"/>
      <c r="UUU74" s="73"/>
      <c r="UUV74" s="73"/>
      <c r="UUW74" s="73"/>
      <c r="UUX74" s="73"/>
      <c r="UUY74" s="73"/>
      <c r="UUZ74" s="73"/>
      <c r="UVA74" s="73"/>
      <c r="UVB74" s="73"/>
      <c r="UVC74" s="73"/>
      <c r="UVD74" s="73"/>
      <c r="UVE74" s="73"/>
      <c r="UVF74" s="73"/>
      <c r="UVG74" s="73"/>
      <c r="UVH74" s="73"/>
      <c r="UVI74" s="73"/>
      <c r="UVJ74" s="73"/>
      <c r="UVK74" s="73"/>
      <c r="UVL74" s="73"/>
      <c r="UVM74" s="73"/>
      <c r="UVN74" s="73"/>
      <c r="UVO74" s="73"/>
      <c r="UVP74" s="73"/>
      <c r="UVQ74" s="73"/>
      <c r="UVR74" s="73"/>
      <c r="UVS74" s="73"/>
      <c r="UVT74" s="73"/>
      <c r="UVU74" s="73"/>
      <c r="UVV74" s="73"/>
      <c r="UVW74" s="73"/>
      <c r="UVX74" s="73"/>
      <c r="UVY74" s="73"/>
      <c r="UVZ74" s="73"/>
      <c r="UWA74" s="73"/>
      <c r="UWB74" s="73"/>
      <c r="UWC74" s="73"/>
      <c r="UWD74" s="73"/>
      <c r="UWE74" s="73"/>
      <c r="UWF74" s="73"/>
      <c r="UWG74" s="73"/>
      <c r="UWH74" s="73"/>
      <c r="UWI74" s="73"/>
      <c r="UWJ74" s="73"/>
      <c r="UWK74" s="73"/>
      <c r="UWL74" s="73"/>
      <c r="UWM74" s="73"/>
      <c r="UWN74" s="73"/>
      <c r="UWO74" s="73"/>
      <c r="UWP74" s="73"/>
      <c r="UWQ74" s="73"/>
      <c r="UWR74" s="73"/>
      <c r="UWS74" s="73"/>
      <c r="UWT74" s="73"/>
      <c r="UWU74" s="73"/>
      <c r="UWV74" s="73"/>
      <c r="UWW74" s="73"/>
      <c r="UWX74" s="73"/>
      <c r="UWY74" s="73"/>
      <c r="UWZ74" s="73"/>
      <c r="UXA74" s="73"/>
      <c r="UXB74" s="73"/>
      <c r="UXC74" s="73"/>
      <c r="UXD74" s="73"/>
      <c r="UXE74" s="73"/>
      <c r="UXF74" s="73"/>
      <c r="UXG74" s="73"/>
      <c r="UXH74" s="73"/>
      <c r="UXI74" s="73"/>
      <c r="UXJ74" s="73"/>
      <c r="UXK74" s="73"/>
      <c r="UXL74" s="73"/>
      <c r="UXM74" s="73"/>
      <c r="UXN74" s="73"/>
      <c r="UXO74" s="73"/>
      <c r="UXP74" s="73"/>
      <c r="UXQ74" s="73"/>
      <c r="UXR74" s="73"/>
      <c r="UXS74" s="73"/>
      <c r="UXT74" s="73"/>
      <c r="UXU74" s="73"/>
      <c r="UXV74" s="73"/>
      <c r="UXW74" s="73"/>
      <c r="UXX74" s="73"/>
      <c r="UXY74" s="73"/>
      <c r="UXZ74" s="73"/>
      <c r="UYA74" s="73"/>
      <c r="UYB74" s="73"/>
      <c r="UYC74" s="73"/>
      <c r="UYD74" s="73"/>
      <c r="UYE74" s="73"/>
      <c r="UYF74" s="73"/>
      <c r="UYG74" s="73"/>
      <c r="UYH74" s="73"/>
      <c r="UYI74" s="73"/>
      <c r="UYJ74" s="73"/>
      <c r="UYK74" s="73"/>
      <c r="UYL74" s="73"/>
      <c r="UYM74" s="73"/>
      <c r="UYN74" s="73"/>
      <c r="UYO74" s="73"/>
      <c r="UYP74" s="73"/>
      <c r="UYQ74" s="73"/>
      <c r="UYR74" s="73"/>
      <c r="UYS74" s="73"/>
      <c r="UYT74" s="73"/>
      <c r="UYU74" s="73"/>
      <c r="UYV74" s="73"/>
      <c r="UYW74" s="73"/>
      <c r="UYX74" s="73"/>
      <c r="UYY74" s="73"/>
      <c r="UYZ74" s="73"/>
      <c r="UZA74" s="73"/>
      <c r="UZB74" s="73"/>
      <c r="UZC74" s="73"/>
      <c r="UZD74" s="73"/>
      <c r="UZE74" s="73"/>
      <c r="UZF74" s="73"/>
      <c r="UZG74" s="73"/>
      <c r="UZH74" s="73"/>
      <c r="UZI74" s="73"/>
      <c r="UZJ74" s="73"/>
      <c r="UZK74" s="73"/>
      <c r="UZL74" s="73"/>
      <c r="UZM74" s="73"/>
      <c r="UZN74" s="73"/>
      <c r="UZO74" s="73"/>
      <c r="UZP74" s="73"/>
      <c r="UZQ74" s="73"/>
      <c r="UZR74" s="73"/>
      <c r="UZS74" s="73"/>
      <c r="UZT74" s="73"/>
      <c r="UZU74" s="73"/>
      <c r="UZV74" s="73"/>
      <c r="UZW74" s="73"/>
      <c r="UZX74" s="73"/>
      <c r="UZY74" s="73"/>
      <c r="UZZ74" s="73"/>
      <c r="VAA74" s="73"/>
      <c r="VAB74" s="73"/>
      <c r="VAC74" s="73"/>
      <c r="VAD74" s="73"/>
      <c r="VAE74" s="73"/>
      <c r="VAF74" s="73"/>
      <c r="VAG74" s="73"/>
      <c r="VAH74" s="73"/>
      <c r="VAI74" s="73"/>
      <c r="VAJ74" s="73"/>
      <c r="VAK74" s="73"/>
      <c r="VAL74" s="73"/>
      <c r="VAM74" s="73"/>
      <c r="VAN74" s="73"/>
      <c r="VAO74" s="73"/>
      <c r="VAP74" s="73"/>
      <c r="VAQ74" s="73"/>
      <c r="VAR74" s="73"/>
      <c r="VAS74" s="73"/>
      <c r="VAT74" s="73"/>
      <c r="VAU74" s="73"/>
      <c r="VAV74" s="73"/>
      <c r="VAW74" s="73"/>
      <c r="VAX74" s="73"/>
      <c r="VAY74" s="73"/>
      <c r="VAZ74" s="73"/>
      <c r="VBA74" s="73"/>
      <c r="VBB74" s="73"/>
      <c r="VBC74" s="73"/>
      <c r="VBD74" s="73"/>
      <c r="VBE74" s="73"/>
      <c r="VBF74" s="73"/>
      <c r="VBG74" s="73"/>
      <c r="VBH74" s="73"/>
      <c r="VBI74" s="73"/>
      <c r="VBJ74" s="73"/>
      <c r="VBK74" s="73"/>
      <c r="VBL74" s="73"/>
      <c r="VBM74" s="73"/>
      <c r="VBN74" s="73"/>
      <c r="VBO74" s="73"/>
      <c r="VBP74" s="73"/>
      <c r="VBQ74" s="73"/>
      <c r="VBR74" s="73"/>
      <c r="VBS74" s="73"/>
      <c r="VBT74" s="73"/>
      <c r="VBU74" s="73"/>
      <c r="VBV74" s="73"/>
      <c r="VBW74" s="73"/>
      <c r="VBX74" s="73"/>
      <c r="VBY74" s="73"/>
      <c r="VBZ74" s="73"/>
      <c r="VCA74" s="73"/>
      <c r="VCB74" s="73"/>
      <c r="VCC74" s="73"/>
      <c r="VCD74" s="73"/>
      <c r="VCE74" s="73"/>
      <c r="VCF74" s="73"/>
      <c r="VCG74" s="73"/>
      <c r="VCH74" s="73"/>
      <c r="VCI74" s="73"/>
      <c r="VCJ74" s="73"/>
      <c r="VCK74" s="73"/>
      <c r="VCL74" s="73"/>
      <c r="VCM74" s="73"/>
      <c r="VCN74" s="73"/>
      <c r="VCO74" s="73"/>
      <c r="VCP74" s="73"/>
      <c r="VCQ74" s="73"/>
      <c r="VCR74" s="73"/>
      <c r="VCS74" s="73"/>
      <c r="VCT74" s="73"/>
      <c r="VCU74" s="73"/>
      <c r="VCV74" s="73"/>
      <c r="VCW74" s="73"/>
      <c r="VCX74" s="73"/>
      <c r="VCY74" s="73"/>
      <c r="VCZ74" s="73"/>
      <c r="VDA74" s="73"/>
      <c r="VDB74" s="73"/>
      <c r="VDC74" s="73"/>
      <c r="VDD74" s="73"/>
      <c r="VDE74" s="73"/>
      <c r="VDF74" s="73"/>
      <c r="VDG74" s="73"/>
      <c r="VDH74" s="73"/>
      <c r="VDI74" s="73"/>
      <c r="VDJ74" s="73"/>
      <c r="VDK74" s="73"/>
      <c r="VDL74" s="73"/>
      <c r="VDM74" s="73"/>
      <c r="VDN74" s="73"/>
      <c r="VDO74" s="73"/>
      <c r="VDP74" s="73"/>
      <c r="VDQ74" s="73"/>
      <c r="VDR74" s="73"/>
      <c r="VDS74" s="73"/>
      <c r="VDT74" s="73"/>
      <c r="VDU74" s="73"/>
      <c r="VDV74" s="73"/>
      <c r="VDW74" s="73"/>
      <c r="VDX74" s="73"/>
      <c r="VDY74" s="73"/>
      <c r="VDZ74" s="73"/>
      <c r="VEA74" s="73"/>
      <c r="VEB74" s="73"/>
      <c r="VEC74" s="73"/>
      <c r="VED74" s="73"/>
      <c r="VEE74" s="73"/>
      <c r="VEF74" s="73"/>
      <c r="VEG74" s="73"/>
      <c r="VEH74" s="73"/>
      <c r="VEI74" s="73"/>
      <c r="VEJ74" s="73"/>
      <c r="VEK74" s="73"/>
      <c r="VEL74" s="73"/>
      <c r="VEM74" s="73"/>
      <c r="VEN74" s="73"/>
      <c r="VEO74" s="73"/>
      <c r="VEP74" s="73"/>
      <c r="VEQ74" s="73"/>
      <c r="VER74" s="73"/>
      <c r="VES74" s="73"/>
      <c r="VET74" s="73"/>
      <c r="VEU74" s="73"/>
      <c r="VEV74" s="73"/>
      <c r="VEW74" s="73"/>
      <c r="VEX74" s="73"/>
      <c r="VEY74" s="73"/>
      <c r="VEZ74" s="73"/>
      <c r="VFA74" s="73"/>
      <c r="VFB74" s="73"/>
      <c r="VFC74" s="73"/>
      <c r="VFD74" s="73"/>
      <c r="VFE74" s="73"/>
      <c r="VFF74" s="73"/>
      <c r="VFG74" s="73"/>
      <c r="VFH74" s="73"/>
      <c r="VFI74" s="73"/>
      <c r="VFJ74" s="73"/>
      <c r="VFK74" s="73"/>
      <c r="VFL74" s="73"/>
      <c r="VFM74" s="73"/>
      <c r="VFN74" s="73"/>
      <c r="VFO74" s="73"/>
      <c r="VFP74" s="73"/>
      <c r="VFQ74" s="73"/>
      <c r="VFR74" s="73"/>
      <c r="VFS74" s="73"/>
      <c r="VFT74" s="73"/>
      <c r="VFU74" s="73"/>
      <c r="VFV74" s="73"/>
      <c r="VFW74" s="73"/>
      <c r="VFX74" s="73"/>
      <c r="VFY74" s="73"/>
      <c r="VFZ74" s="73"/>
      <c r="VGA74" s="73"/>
      <c r="VGB74" s="73"/>
      <c r="VGC74" s="73"/>
      <c r="VGD74" s="73"/>
      <c r="VGE74" s="73"/>
      <c r="VGF74" s="73"/>
      <c r="VGG74" s="73"/>
      <c r="VGH74" s="73"/>
      <c r="VGI74" s="73"/>
      <c r="VGJ74" s="73"/>
      <c r="VGK74" s="73"/>
      <c r="VGL74" s="73"/>
      <c r="VGM74" s="73"/>
      <c r="VGN74" s="73"/>
      <c r="VGO74" s="73"/>
      <c r="VGP74" s="73"/>
      <c r="VGQ74" s="73"/>
      <c r="VGR74" s="73"/>
      <c r="VGS74" s="73"/>
      <c r="VGT74" s="73"/>
      <c r="VGU74" s="73"/>
      <c r="VGV74" s="73"/>
      <c r="VGW74" s="73"/>
      <c r="VGX74" s="73"/>
      <c r="VGY74" s="73"/>
      <c r="VGZ74" s="73"/>
      <c r="VHA74" s="73"/>
      <c r="VHB74" s="73"/>
      <c r="VHC74" s="73"/>
      <c r="VHD74" s="73"/>
      <c r="VHE74" s="73"/>
      <c r="VHF74" s="73"/>
      <c r="VHG74" s="73"/>
      <c r="VHH74" s="73"/>
      <c r="VHI74" s="73"/>
      <c r="VHJ74" s="73"/>
      <c r="VHK74" s="73"/>
      <c r="VHL74" s="73"/>
      <c r="VHM74" s="73"/>
      <c r="VHN74" s="73"/>
      <c r="VHO74" s="73"/>
      <c r="VHP74" s="73"/>
      <c r="VHQ74" s="73"/>
      <c r="VHR74" s="73"/>
      <c r="VHS74" s="73"/>
      <c r="VHT74" s="73"/>
      <c r="VHU74" s="73"/>
      <c r="VHV74" s="73"/>
      <c r="VHW74" s="73"/>
      <c r="VHX74" s="73"/>
      <c r="VHY74" s="73"/>
      <c r="VHZ74" s="73"/>
      <c r="VIA74" s="73"/>
      <c r="VIB74" s="73"/>
      <c r="VIC74" s="73"/>
      <c r="VID74" s="73"/>
      <c r="VIE74" s="73"/>
      <c r="VIF74" s="73"/>
      <c r="VIG74" s="73"/>
      <c r="VIH74" s="73"/>
      <c r="VII74" s="73"/>
      <c r="VIJ74" s="73"/>
      <c r="VIK74" s="73"/>
      <c r="VIL74" s="73"/>
      <c r="VIM74" s="73"/>
      <c r="VIN74" s="73"/>
      <c r="VIO74" s="73"/>
      <c r="VIP74" s="73"/>
      <c r="VIQ74" s="73"/>
      <c r="VIR74" s="73"/>
      <c r="VIS74" s="73"/>
      <c r="VIT74" s="73"/>
      <c r="VIU74" s="73"/>
      <c r="VIV74" s="73"/>
      <c r="VIW74" s="73"/>
      <c r="VIX74" s="73"/>
      <c r="VIY74" s="73"/>
      <c r="VIZ74" s="73"/>
      <c r="VJA74" s="73"/>
      <c r="VJB74" s="73"/>
      <c r="VJC74" s="73"/>
      <c r="VJD74" s="73"/>
      <c r="VJE74" s="73"/>
      <c r="VJF74" s="73"/>
      <c r="VJG74" s="73"/>
      <c r="VJH74" s="73"/>
      <c r="VJI74" s="73"/>
      <c r="VJJ74" s="73"/>
      <c r="VJK74" s="73"/>
      <c r="VJL74" s="73"/>
      <c r="VJM74" s="73"/>
      <c r="VJN74" s="73"/>
      <c r="VJO74" s="73"/>
      <c r="VJP74" s="73"/>
      <c r="VJQ74" s="73"/>
      <c r="VJR74" s="73"/>
      <c r="VJS74" s="73"/>
      <c r="VJT74" s="73"/>
      <c r="VJU74" s="73"/>
      <c r="VJV74" s="73"/>
      <c r="VJW74" s="73"/>
      <c r="VJX74" s="73"/>
      <c r="VJY74" s="73"/>
      <c r="VJZ74" s="73"/>
      <c r="VKA74" s="73"/>
      <c r="VKB74" s="73"/>
      <c r="VKC74" s="73"/>
      <c r="VKD74" s="73"/>
      <c r="VKE74" s="73"/>
      <c r="VKF74" s="73"/>
      <c r="VKG74" s="73"/>
      <c r="VKH74" s="73"/>
      <c r="VKI74" s="73"/>
      <c r="VKJ74" s="73"/>
      <c r="VKK74" s="73"/>
      <c r="VKL74" s="73"/>
      <c r="VKM74" s="73"/>
      <c r="VKN74" s="73"/>
      <c r="VKO74" s="73"/>
      <c r="VKP74" s="73"/>
      <c r="VKQ74" s="73"/>
      <c r="VKR74" s="73"/>
      <c r="VKS74" s="73"/>
      <c r="VKT74" s="73"/>
      <c r="VKU74" s="73"/>
      <c r="VKV74" s="73"/>
      <c r="VKW74" s="73"/>
      <c r="VKX74" s="73"/>
      <c r="VKY74" s="73"/>
      <c r="VKZ74" s="73"/>
      <c r="VLA74" s="73"/>
      <c r="VLB74" s="73"/>
      <c r="VLC74" s="73"/>
      <c r="VLD74" s="73"/>
      <c r="VLE74" s="73"/>
      <c r="VLF74" s="73"/>
      <c r="VLG74" s="73"/>
      <c r="VLH74" s="73"/>
      <c r="VLI74" s="73"/>
      <c r="VLJ74" s="73"/>
      <c r="VLK74" s="73"/>
      <c r="VLL74" s="73"/>
      <c r="VLM74" s="73"/>
      <c r="VLN74" s="73"/>
      <c r="VLO74" s="73"/>
      <c r="VLP74" s="73"/>
      <c r="VLQ74" s="73"/>
      <c r="VLR74" s="73"/>
      <c r="VLS74" s="73"/>
      <c r="VLT74" s="73"/>
      <c r="VLU74" s="73"/>
      <c r="VLV74" s="73"/>
      <c r="VLW74" s="73"/>
      <c r="VLX74" s="73"/>
      <c r="VLY74" s="73"/>
      <c r="VLZ74" s="73"/>
      <c r="VMA74" s="73"/>
      <c r="VMB74" s="73"/>
      <c r="VMC74" s="73"/>
      <c r="VMD74" s="73"/>
      <c r="VME74" s="73"/>
      <c r="VMF74" s="73"/>
      <c r="VMG74" s="73"/>
      <c r="VMH74" s="73"/>
      <c r="VMI74" s="73"/>
      <c r="VMJ74" s="73"/>
      <c r="VMK74" s="73"/>
      <c r="VML74" s="73"/>
      <c r="VMM74" s="73"/>
      <c r="VMN74" s="73"/>
      <c r="VMO74" s="73"/>
      <c r="VMP74" s="73"/>
      <c r="VMQ74" s="73"/>
      <c r="VMR74" s="73"/>
      <c r="VMS74" s="73"/>
      <c r="VMT74" s="73"/>
      <c r="VMU74" s="73"/>
      <c r="VMV74" s="73"/>
      <c r="VMW74" s="73"/>
      <c r="VMX74" s="73"/>
      <c r="VMY74" s="73"/>
      <c r="VMZ74" s="73"/>
      <c r="VNA74" s="73"/>
      <c r="VNB74" s="73"/>
      <c r="VNC74" s="73"/>
      <c r="VND74" s="73"/>
      <c r="VNE74" s="73"/>
      <c r="VNF74" s="73"/>
      <c r="VNG74" s="73"/>
      <c r="VNH74" s="73"/>
      <c r="VNI74" s="73"/>
      <c r="VNJ74" s="73"/>
      <c r="VNK74" s="73"/>
      <c r="VNL74" s="73"/>
      <c r="VNM74" s="73"/>
      <c r="VNN74" s="73"/>
      <c r="VNO74" s="73"/>
      <c r="VNP74" s="73"/>
      <c r="VNQ74" s="73"/>
      <c r="VNR74" s="73"/>
      <c r="VNS74" s="73"/>
      <c r="VNT74" s="73"/>
      <c r="VNU74" s="73"/>
      <c r="VNV74" s="73"/>
      <c r="VNW74" s="73"/>
      <c r="VNX74" s="73"/>
      <c r="VNY74" s="73"/>
      <c r="VNZ74" s="73"/>
      <c r="VOA74" s="73"/>
      <c r="VOB74" s="73"/>
      <c r="VOC74" s="73"/>
      <c r="VOD74" s="73"/>
      <c r="VOE74" s="73"/>
      <c r="VOF74" s="73"/>
      <c r="VOG74" s="73"/>
      <c r="VOH74" s="73"/>
      <c r="VOI74" s="73"/>
      <c r="VOJ74" s="73"/>
      <c r="VOK74" s="73"/>
      <c r="VOL74" s="73"/>
      <c r="VOM74" s="73"/>
      <c r="VON74" s="73"/>
      <c r="VOO74" s="73"/>
      <c r="VOP74" s="73"/>
      <c r="VOQ74" s="73"/>
      <c r="VOR74" s="73"/>
      <c r="VOS74" s="73"/>
      <c r="VOT74" s="73"/>
      <c r="VOU74" s="73"/>
      <c r="VOV74" s="73"/>
      <c r="VOW74" s="73"/>
      <c r="VOX74" s="73"/>
      <c r="VOY74" s="73"/>
      <c r="VOZ74" s="73"/>
      <c r="VPA74" s="73"/>
      <c r="VPB74" s="73"/>
      <c r="VPC74" s="73"/>
      <c r="VPD74" s="73"/>
      <c r="VPE74" s="73"/>
      <c r="VPF74" s="73"/>
      <c r="VPG74" s="73"/>
      <c r="VPH74" s="73"/>
      <c r="VPI74" s="73"/>
      <c r="VPJ74" s="73"/>
      <c r="VPK74" s="73"/>
      <c r="VPL74" s="73"/>
      <c r="VPM74" s="73"/>
      <c r="VPN74" s="73"/>
      <c r="VPO74" s="73"/>
      <c r="VPP74" s="73"/>
      <c r="VPQ74" s="73"/>
      <c r="VPR74" s="73"/>
      <c r="VPS74" s="73"/>
      <c r="VPT74" s="73"/>
      <c r="VPU74" s="73"/>
      <c r="VPV74" s="73"/>
      <c r="VPW74" s="73"/>
      <c r="VPX74" s="73"/>
      <c r="VPY74" s="73"/>
      <c r="VPZ74" s="73"/>
      <c r="VQA74" s="73"/>
      <c r="VQB74" s="73"/>
      <c r="VQC74" s="73"/>
      <c r="VQD74" s="73"/>
      <c r="VQE74" s="73"/>
      <c r="VQF74" s="73"/>
      <c r="VQG74" s="73"/>
      <c r="VQH74" s="73"/>
      <c r="VQI74" s="73"/>
      <c r="VQJ74" s="73"/>
      <c r="VQK74" s="73"/>
      <c r="VQL74" s="73"/>
      <c r="VQM74" s="73"/>
      <c r="VQN74" s="73"/>
      <c r="VQO74" s="73"/>
      <c r="VQP74" s="73"/>
      <c r="VQQ74" s="73"/>
      <c r="VQR74" s="73"/>
      <c r="VQS74" s="73"/>
      <c r="VQT74" s="73"/>
      <c r="VQU74" s="73"/>
      <c r="VQV74" s="73"/>
      <c r="VQW74" s="73"/>
      <c r="VQX74" s="73"/>
      <c r="VQY74" s="73"/>
      <c r="VQZ74" s="73"/>
      <c r="VRA74" s="73"/>
      <c r="VRB74" s="73"/>
      <c r="VRC74" s="73"/>
      <c r="VRD74" s="73"/>
      <c r="VRE74" s="73"/>
      <c r="VRF74" s="73"/>
      <c r="VRG74" s="73"/>
      <c r="VRH74" s="73"/>
      <c r="VRI74" s="73"/>
      <c r="VRJ74" s="73"/>
      <c r="VRK74" s="73"/>
      <c r="VRL74" s="73"/>
      <c r="VRM74" s="73"/>
      <c r="VRN74" s="73"/>
      <c r="VRO74" s="73"/>
      <c r="VRP74" s="73"/>
      <c r="VRQ74" s="73"/>
      <c r="VRR74" s="73"/>
      <c r="VRS74" s="73"/>
      <c r="VRT74" s="73"/>
      <c r="VRU74" s="73"/>
      <c r="VRV74" s="73"/>
      <c r="VRW74" s="73"/>
      <c r="VRX74" s="73"/>
      <c r="VRY74" s="73"/>
      <c r="VRZ74" s="73"/>
      <c r="VSA74" s="73"/>
      <c r="VSB74" s="73"/>
      <c r="VSC74" s="73"/>
      <c r="VSD74" s="73"/>
      <c r="VSE74" s="73"/>
      <c r="VSF74" s="73"/>
      <c r="VSG74" s="73"/>
      <c r="VSH74" s="73"/>
      <c r="VSI74" s="73"/>
      <c r="VSJ74" s="73"/>
      <c r="VSK74" s="73"/>
      <c r="VSL74" s="73"/>
      <c r="VSM74" s="73"/>
      <c r="VSN74" s="73"/>
      <c r="VSO74" s="73"/>
      <c r="VSP74" s="73"/>
      <c r="VSQ74" s="73"/>
      <c r="VSR74" s="73"/>
      <c r="VSS74" s="73"/>
      <c r="VST74" s="73"/>
      <c r="VSU74" s="73"/>
      <c r="VSV74" s="73"/>
      <c r="VSW74" s="73"/>
      <c r="VSX74" s="73"/>
      <c r="VSY74" s="73"/>
      <c r="VSZ74" s="73"/>
      <c r="VTA74" s="73"/>
      <c r="VTB74" s="73"/>
      <c r="VTC74" s="73"/>
      <c r="VTD74" s="73"/>
      <c r="VTE74" s="73"/>
      <c r="VTF74" s="73"/>
      <c r="VTG74" s="73"/>
      <c r="VTH74" s="73"/>
      <c r="VTI74" s="73"/>
      <c r="VTJ74" s="73"/>
      <c r="VTK74" s="73"/>
      <c r="VTL74" s="73"/>
      <c r="VTM74" s="73"/>
      <c r="VTN74" s="73"/>
      <c r="VTO74" s="73"/>
      <c r="VTP74" s="73"/>
      <c r="VTQ74" s="73"/>
      <c r="VTR74" s="73"/>
      <c r="VTS74" s="73"/>
      <c r="VTT74" s="73"/>
      <c r="VTU74" s="73"/>
      <c r="VTV74" s="73"/>
      <c r="VTW74" s="73"/>
      <c r="VTX74" s="73"/>
      <c r="VTY74" s="73"/>
      <c r="VTZ74" s="73"/>
      <c r="VUA74" s="73"/>
      <c r="VUB74" s="73"/>
      <c r="VUC74" s="73"/>
      <c r="VUD74" s="73"/>
      <c r="VUE74" s="73"/>
      <c r="VUF74" s="73"/>
      <c r="VUG74" s="73"/>
      <c r="VUH74" s="73"/>
      <c r="VUI74" s="73"/>
      <c r="VUJ74" s="73"/>
      <c r="VUK74" s="73"/>
      <c r="VUL74" s="73"/>
      <c r="VUM74" s="73"/>
      <c r="VUN74" s="73"/>
      <c r="VUO74" s="73"/>
      <c r="VUP74" s="73"/>
      <c r="VUQ74" s="73"/>
      <c r="VUR74" s="73"/>
      <c r="VUS74" s="73"/>
      <c r="VUT74" s="73"/>
      <c r="VUU74" s="73"/>
      <c r="VUV74" s="73"/>
      <c r="VUW74" s="73"/>
      <c r="VUX74" s="73"/>
      <c r="VUY74" s="73"/>
      <c r="VUZ74" s="73"/>
      <c r="VVA74" s="73"/>
      <c r="VVB74" s="73"/>
      <c r="VVC74" s="73"/>
      <c r="VVD74" s="73"/>
      <c r="VVE74" s="73"/>
      <c r="VVF74" s="73"/>
      <c r="VVG74" s="73"/>
      <c r="VVH74" s="73"/>
      <c r="VVI74" s="73"/>
      <c r="VVJ74" s="73"/>
      <c r="VVK74" s="73"/>
      <c r="VVL74" s="73"/>
      <c r="VVM74" s="73"/>
      <c r="VVN74" s="73"/>
      <c r="VVO74" s="73"/>
      <c r="VVP74" s="73"/>
      <c r="VVQ74" s="73"/>
      <c r="VVR74" s="73"/>
      <c r="VVS74" s="73"/>
      <c r="VVT74" s="73"/>
      <c r="VVU74" s="73"/>
      <c r="VVV74" s="73"/>
      <c r="VVW74" s="73"/>
      <c r="VVX74" s="73"/>
      <c r="VVY74" s="73"/>
      <c r="VVZ74" s="73"/>
      <c r="VWA74" s="73"/>
      <c r="VWB74" s="73"/>
      <c r="VWC74" s="73"/>
      <c r="VWD74" s="73"/>
      <c r="VWE74" s="73"/>
      <c r="VWF74" s="73"/>
      <c r="VWG74" s="73"/>
      <c r="VWH74" s="73"/>
      <c r="VWI74" s="73"/>
      <c r="VWJ74" s="73"/>
      <c r="VWK74" s="73"/>
      <c r="VWL74" s="73"/>
      <c r="VWM74" s="73"/>
      <c r="VWN74" s="73"/>
      <c r="VWO74" s="73"/>
      <c r="VWP74" s="73"/>
      <c r="VWQ74" s="73"/>
      <c r="VWR74" s="73"/>
      <c r="VWS74" s="73"/>
      <c r="VWT74" s="73"/>
      <c r="VWU74" s="73"/>
      <c r="VWV74" s="73"/>
      <c r="VWW74" s="73"/>
      <c r="VWX74" s="73"/>
      <c r="VWY74" s="73"/>
      <c r="VWZ74" s="73"/>
      <c r="VXA74" s="73"/>
      <c r="VXB74" s="73"/>
      <c r="VXC74" s="73"/>
      <c r="VXD74" s="73"/>
      <c r="VXE74" s="73"/>
      <c r="VXF74" s="73"/>
      <c r="VXG74" s="73"/>
      <c r="VXH74" s="73"/>
      <c r="VXI74" s="73"/>
      <c r="VXJ74" s="73"/>
      <c r="VXK74" s="73"/>
      <c r="VXL74" s="73"/>
      <c r="VXM74" s="73"/>
      <c r="VXN74" s="73"/>
      <c r="VXO74" s="73"/>
      <c r="VXP74" s="73"/>
      <c r="VXQ74" s="73"/>
      <c r="VXR74" s="73"/>
      <c r="VXS74" s="73"/>
      <c r="VXT74" s="73"/>
      <c r="VXU74" s="73"/>
      <c r="VXV74" s="73"/>
      <c r="VXW74" s="73"/>
      <c r="VXX74" s="73"/>
      <c r="VXY74" s="73"/>
      <c r="VXZ74" s="73"/>
      <c r="VYA74" s="73"/>
      <c r="VYB74" s="73"/>
      <c r="VYC74" s="73"/>
      <c r="VYD74" s="73"/>
      <c r="VYE74" s="73"/>
      <c r="VYF74" s="73"/>
      <c r="VYG74" s="73"/>
      <c r="VYH74" s="73"/>
      <c r="VYI74" s="73"/>
      <c r="VYJ74" s="73"/>
      <c r="VYK74" s="73"/>
      <c r="VYL74" s="73"/>
      <c r="VYM74" s="73"/>
      <c r="VYN74" s="73"/>
      <c r="VYO74" s="73"/>
      <c r="VYP74" s="73"/>
      <c r="VYQ74" s="73"/>
      <c r="VYR74" s="73"/>
      <c r="VYS74" s="73"/>
      <c r="VYT74" s="73"/>
      <c r="VYU74" s="73"/>
      <c r="VYV74" s="73"/>
      <c r="VYW74" s="73"/>
      <c r="VYX74" s="73"/>
      <c r="VYY74" s="73"/>
      <c r="VYZ74" s="73"/>
      <c r="VZA74" s="73"/>
      <c r="VZB74" s="73"/>
      <c r="VZC74" s="73"/>
      <c r="VZD74" s="73"/>
      <c r="VZE74" s="73"/>
      <c r="VZF74" s="73"/>
      <c r="VZG74" s="73"/>
      <c r="VZH74" s="73"/>
      <c r="VZI74" s="73"/>
      <c r="VZJ74" s="73"/>
      <c r="VZK74" s="73"/>
      <c r="VZL74" s="73"/>
      <c r="VZM74" s="73"/>
      <c r="VZN74" s="73"/>
      <c r="VZO74" s="73"/>
      <c r="VZP74" s="73"/>
      <c r="VZQ74" s="73"/>
      <c r="VZR74" s="73"/>
      <c r="VZS74" s="73"/>
      <c r="VZT74" s="73"/>
      <c r="VZU74" s="73"/>
      <c r="VZV74" s="73"/>
      <c r="VZW74" s="73"/>
      <c r="VZX74" s="73"/>
      <c r="VZY74" s="73"/>
      <c r="VZZ74" s="73"/>
      <c r="WAA74" s="73"/>
      <c r="WAB74" s="73"/>
      <c r="WAC74" s="73"/>
      <c r="WAD74" s="73"/>
      <c r="WAE74" s="73"/>
      <c r="WAF74" s="73"/>
      <c r="WAG74" s="73"/>
      <c r="WAH74" s="73"/>
      <c r="WAI74" s="73"/>
      <c r="WAJ74" s="73"/>
      <c r="WAK74" s="73"/>
      <c r="WAL74" s="73"/>
      <c r="WAM74" s="73"/>
      <c r="WAN74" s="73"/>
      <c r="WAO74" s="73"/>
      <c r="WAP74" s="73"/>
      <c r="WAQ74" s="73"/>
      <c r="WAR74" s="73"/>
      <c r="WAS74" s="73"/>
      <c r="WAT74" s="73"/>
      <c r="WAU74" s="73"/>
      <c r="WAV74" s="73"/>
      <c r="WAW74" s="73"/>
      <c r="WAX74" s="73"/>
      <c r="WAY74" s="73"/>
      <c r="WAZ74" s="73"/>
      <c r="WBA74" s="73"/>
      <c r="WBB74" s="73"/>
      <c r="WBC74" s="73"/>
      <c r="WBD74" s="73"/>
      <c r="WBE74" s="73"/>
      <c r="WBF74" s="73"/>
      <c r="WBG74" s="73"/>
      <c r="WBH74" s="73"/>
      <c r="WBI74" s="73"/>
      <c r="WBJ74" s="73"/>
      <c r="WBK74" s="73"/>
      <c r="WBL74" s="73"/>
      <c r="WBM74" s="73"/>
      <c r="WBN74" s="73"/>
      <c r="WBO74" s="73"/>
      <c r="WBP74" s="73"/>
      <c r="WBQ74" s="73"/>
      <c r="WBR74" s="73"/>
      <c r="WBS74" s="73"/>
      <c r="WBT74" s="73"/>
      <c r="WBU74" s="73"/>
      <c r="WBV74" s="73"/>
      <c r="WBW74" s="73"/>
      <c r="WBX74" s="73"/>
      <c r="WBY74" s="73"/>
      <c r="WBZ74" s="73"/>
      <c r="WCA74" s="73"/>
      <c r="WCB74" s="73"/>
      <c r="WCC74" s="73"/>
      <c r="WCD74" s="73"/>
      <c r="WCE74" s="73"/>
      <c r="WCF74" s="73"/>
      <c r="WCG74" s="73"/>
      <c r="WCH74" s="73"/>
      <c r="WCI74" s="73"/>
      <c r="WCJ74" s="73"/>
      <c r="WCK74" s="73"/>
      <c r="WCL74" s="73"/>
      <c r="WCM74" s="73"/>
      <c r="WCN74" s="73"/>
      <c r="WCO74" s="73"/>
      <c r="WCP74" s="73"/>
      <c r="WCQ74" s="73"/>
      <c r="WCR74" s="73"/>
      <c r="WCS74" s="73"/>
      <c r="WCT74" s="73"/>
      <c r="WCU74" s="73"/>
      <c r="WCV74" s="73"/>
      <c r="WCW74" s="73"/>
      <c r="WCX74" s="73"/>
      <c r="WCY74" s="73"/>
      <c r="WCZ74" s="73"/>
      <c r="WDA74" s="73"/>
      <c r="WDB74" s="73"/>
      <c r="WDC74" s="73"/>
      <c r="WDD74" s="73"/>
      <c r="WDE74" s="73"/>
      <c r="WDF74" s="73"/>
      <c r="WDG74" s="73"/>
      <c r="WDH74" s="73"/>
      <c r="WDI74" s="73"/>
      <c r="WDJ74" s="73"/>
      <c r="WDK74" s="73"/>
      <c r="WDL74" s="73"/>
      <c r="WDM74" s="73"/>
      <c r="WDN74" s="73"/>
      <c r="WDO74" s="73"/>
      <c r="WDP74" s="73"/>
      <c r="WDQ74" s="73"/>
      <c r="WDR74" s="73"/>
      <c r="WDS74" s="73"/>
      <c r="WDT74" s="73"/>
      <c r="WDU74" s="73"/>
      <c r="WDV74" s="73"/>
      <c r="WDW74" s="73"/>
      <c r="WDX74" s="73"/>
      <c r="WDY74" s="73"/>
      <c r="WDZ74" s="73"/>
      <c r="WEA74" s="73"/>
      <c r="WEB74" s="73"/>
      <c r="WEC74" s="73"/>
      <c r="WED74" s="73"/>
      <c r="WEE74" s="73"/>
      <c r="WEF74" s="73"/>
      <c r="WEG74" s="73"/>
      <c r="WEH74" s="73"/>
      <c r="WEI74" s="73"/>
      <c r="WEJ74" s="73"/>
      <c r="WEK74" s="73"/>
      <c r="WEL74" s="73"/>
      <c r="WEM74" s="73"/>
      <c r="WEN74" s="73"/>
      <c r="WEO74" s="73"/>
      <c r="WEP74" s="73"/>
      <c r="WEQ74" s="73"/>
      <c r="WER74" s="73"/>
      <c r="WES74" s="73"/>
      <c r="WET74" s="73"/>
      <c r="WEU74" s="73"/>
      <c r="WEV74" s="73"/>
      <c r="WEW74" s="73"/>
      <c r="WEX74" s="73"/>
      <c r="WEY74" s="73"/>
      <c r="WEZ74" s="73"/>
      <c r="WFA74" s="73"/>
      <c r="WFB74" s="73"/>
      <c r="WFC74" s="73"/>
      <c r="WFD74" s="73"/>
      <c r="WFE74" s="73"/>
      <c r="WFF74" s="73"/>
      <c r="WFG74" s="73"/>
      <c r="WFH74" s="73"/>
      <c r="WFI74" s="73"/>
      <c r="WFJ74" s="73"/>
      <c r="WFK74" s="73"/>
      <c r="WFL74" s="73"/>
      <c r="WFM74" s="73"/>
      <c r="WFN74" s="73"/>
      <c r="WFO74" s="73"/>
      <c r="WFP74" s="73"/>
      <c r="WFQ74" s="73"/>
      <c r="WFR74" s="73"/>
      <c r="WFS74" s="73"/>
      <c r="WFT74" s="73"/>
      <c r="WFU74" s="73"/>
      <c r="WFV74" s="73"/>
      <c r="WFW74" s="73"/>
      <c r="WFX74" s="73"/>
      <c r="WFY74" s="73"/>
      <c r="WFZ74" s="73"/>
      <c r="WGA74" s="73"/>
      <c r="WGB74" s="73"/>
      <c r="WGC74" s="73"/>
      <c r="WGD74" s="73"/>
      <c r="WGE74" s="73"/>
      <c r="WGF74" s="73"/>
      <c r="WGG74" s="73"/>
      <c r="WGH74" s="73"/>
      <c r="WGI74" s="73"/>
      <c r="WGJ74" s="73"/>
      <c r="WGK74" s="73"/>
      <c r="WGL74" s="73"/>
      <c r="WGM74" s="73"/>
      <c r="WGN74" s="73"/>
      <c r="WGO74" s="73"/>
      <c r="WGP74" s="73"/>
      <c r="WGQ74" s="73"/>
      <c r="WGR74" s="73"/>
      <c r="WGS74" s="73"/>
      <c r="WGT74" s="73"/>
      <c r="WGU74" s="73"/>
      <c r="WGV74" s="73"/>
      <c r="WGW74" s="73"/>
      <c r="WGX74" s="73"/>
      <c r="WGY74" s="73"/>
      <c r="WGZ74" s="73"/>
      <c r="WHA74" s="73"/>
      <c r="WHB74" s="73"/>
      <c r="WHC74" s="73"/>
      <c r="WHD74" s="73"/>
      <c r="WHE74" s="73"/>
      <c r="WHF74" s="73"/>
      <c r="WHG74" s="73"/>
      <c r="WHH74" s="73"/>
      <c r="WHI74" s="73"/>
      <c r="WHJ74" s="73"/>
      <c r="WHK74" s="73"/>
      <c r="WHL74" s="73"/>
      <c r="WHM74" s="73"/>
      <c r="WHN74" s="73"/>
      <c r="WHO74" s="73"/>
      <c r="WHP74" s="73"/>
      <c r="WHQ74" s="73"/>
      <c r="WHR74" s="73"/>
      <c r="WHS74" s="73"/>
      <c r="WHT74" s="73"/>
      <c r="WHU74" s="73"/>
      <c r="WHV74" s="73"/>
      <c r="WHW74" s="73"/>
      <c r="WHX74" s="73"/>
      <c r="WHY74" s="73"/>
      <c r="WHZ74" s="73"/>
      <c r="WIA74" s="73"/>
      <c r="WIB74" s="73"/>
      <c r="WIC74" s="73"/>
      <c r="WID74" s="73"/>
      <c r="WIE74" s="73"/>
      <c r="WIF74" s="73"/>
      <c r="WIG74" s="73"/>
      <c r="WIH74" s="73"/>
      <c r="WII74" s="73"/>
      <c r="WIJ74" s="73"/>
      <c r="WIK74" s="73"/>
      <c r="WIL74" s="73"/>
      <c r="WIM74" s="73"/>
      <c r="WIN74" s="73"/>
      <c r="WIO74" s="73"/>
      <c r="WIP74" s="73"/>
      <c r="WIQ74" s="73"/>
      <c r="WIR74" s="73"/>
      <c r="WIS74" s="73"/>
      <c r="WIT74" s="73"/>
      <c r="WIU74" s="73"/>
      <c r="WIV74" s="73"/>
      <c r="WIW74" s="73"/>
      <c r="WIX74" s="73"/>
      <c r="WIY74" s="73"/>
      <c r="WIZ74" s="73"/>
      <c r="WJA74" s="73"/>
      <c r="WJB74" s="73"/>
      <c r="WJC74" s="73"/>
      <c r="WJD74" s="73"/>
      <c r="WJE74" s="73"/>
      <c r="WJF74" s="73"/>
      <c r="WJG74" s="73"/>
      <c r="WJH74" s="73"/>
      <c r="WJI74" s="73"/>
      <c r="WJJ74" s="73"/>
      <c r="WJK74" s="73"/>
      <c r="WJL74" s="73"/>
      <c r="WJM74" s="73"/>
      <c r="WJN74" s="73"/>
      <c r="WJO74" s="73"/>
      <c r="WJP74" s="73"/>
      <c r="WJQ74" s="73"/>
      <c r="WJR74" s="73"/>
      <c r="WJS74" s="73"/>
      <c r="WJT74" s="73"/>
      <c r="WJU74" s="73"/>
      <c r="WJV74" s="73"/>
      <c r="WJW74" s="73"/>
      <c r="WJX74" s="73"/>
      <c r="WJY74" s="73"/>
      <c r="WJZ74" s="73"/>
      <c r="WKA74" s="73"/>
      <c r="WKB74" s="73"/>
      <c r="WKC74" s="73"/>
      <c r="WKD74" s="73"/>
      <c r="WKE74" s="73"/>
      <c r="WKF74" s="73"/>
      <c r="WKG74" s="73"/>
      <c r="WKH74" s="73"/>
      <c r="WKI74" s="73"/>
      <c r="WKJ74" s="73"/>
      <c r="WKK74" s="73"/>
      <c r="WKL74" s="73"/>
      <c r="WKM74" s="73"/>
      <c r="WKN74" s="73"/>
      <c r="WKO74" s="73"/>
      <c r="WKP74" s="73"/>
      <c r="WKQ74" s="73"/>
      <c r="WKR74" s="73"/>
      <c r="WKS74" s="73"/>
      <c r="WKT74" s="73"/>
      <c r="WKU74" s="73"/>
      <c r="WKV74" s="73"/>
      <c r="WKW74" s="73"/>
      <c r="WKX74" s="73"/>
      <c r="WKY74" s="73"/>
      <c r="WKZ74" s="73"/>
      <c r="WLA74" s="73"/>
      <c r="WLB74" s="73"/>
      <c r="WLC74" s="73"/>
      <c r="WLD74" s="73"/>
      <c r="WLE74" s="73"/>
      <c r="WLF74" s="73"/>
      <c r="WLG74" s="73"/>
      <c r="WLH74" s="73"/>
      <c r="WLI74" s="73"/>
      <c r="WLJ74" s="73"/>
      <c r="WLK74" s="73"/>
      <c r="WLL74" s="73"/>
      <c r="WLM74" s="73"/>
      <c r="WLN74" s="73"/>
      <c r="WLO74" s="73"/>
      <c r="WLP74" s="73"/>
      <c r="WLQ74" s="73"/>
      <c r="WLR74" s="73"/>
      <c r="WLS74" s="73"/>
      <c r="WLT74" s="73"/>
      <c r="WLU74" s="73"/>
      <c r="WLV74" s="73"/>
      <c r="WLW74" s="73"/>
      <c r="WLX74" s="73"/>
      <c r="WLY74" s="73"/>
      <c r="WLZ74" s="73"/>
      <c r="WMA74" s="73"/>
      <c r="WMB74" s="73"/>
      <c r="WMC74" s="73"/>
      <c r="WMD74" s="73"/>
      <c r="WME74" s="73"/>
      <c r="WMF74" s="73"/>
      <c r="WMG74" s="73"/>
      <c r="WMH74" s="73"/>
      <c r="WMI74" s="73"/>
      <c r="WMJ74" s="73"/>
      <c r="WMK74" s="73"/>
      <c r="WML74" s="73"/>
      <c r="WMM74" s="73"/>
      <c r="WMN74" s="73"/>
      <c r="WMO74" s="73"/>
      <c r="WMP74" s="73"/>
      <c r="WMQ74" s="73"/>
      <c r="WMR74" s="73"/>
      <c r="WMS74" s="73"/>
      <c r="WMT74" s="73"/>
      <c r="WMU74" s="73"/>
      <c r="WMV74" s="73"/>
      <c r="WMW74" s="73"/>
      <c r="WMX74" s="73"/>
      <c r="WMY74" s="73"/>
      <c r="WMZ74" s="73"/>
      <c r="WNA74" s="73"/>
      <c r="WNB74" s="73"/>
      <c r="WNC74" s="73"/>
      <c r="WND74" s="73"/>
      <c r="WNE74" s="73"/>
      <c r="WNF74" s="73"/>
      <c r="WNG74" s="73"/>
      <c r="WNH74" s="73"/>
      <c r="WNI74" s="73"/>
      <c r="WNJ74" s="73"/>
      <c r="WNK74" s="73"/>
      <c r="WNL74" s="73"/>
      <c r="WNM74" s="73"/>
      <c r="WNN74" s="73"/>
      <c r="WNO74" s="73"/>
      <c r="WNP74" s="73"/>
      <c r="WNQ74" s="73"/>
      <c r="WNR74" s="73"/>
      <c r="WNS74" s="73"/>
      <c r="WNT74" s="73"/>
      <c r="WNU74" s="73"/>
      <c r="WNV74" s="73"/>
      <c r="WNW74" s="73"/>
      <c r="WNX74" s="73"/>
      <c r="WNY74" s="73"/>
      <c r="WNZ74" s="73"/>
      <c r="WOA74" s="73"/>
      <c r="WOB74" s="73"/>
      <c r="WOC74" s="73"/>
      <c r="WOD74" s="73"/>
      <c r="WOE74" s="73"/>
      <c r="WOF74" s="73"/>
      <c r="WOG74" s="73"/>
      <c r="WOH74" s="73"/>
      <c r="WOI74" s="73"/>
      <c r="WOJ74" s="73"/>
      <c r="WOK74" s="73"/>
      <c r="WOL74" s="73"/>
      <c r="WOM74" s="73"/>
      <c r="WON74" s="73"/>
      <c r="WOO74" s="73"/>
      <c r="WOP74" s="73"/>
      <c r="WOQ74" s="73"/>
      <c r="WOR74" s="73"/>
      <c r="WOS74" s="73"/>
      <c r="WOT74" s="73"/>
      <c r="WOU74" s="73"/>
      <c r="WOV74" s="73"/>
      <c r="WOW74" s="73"/>
      <c r="WOX74" s="73"/>
      <c r="WOY74" s="73"/>
      <c r="WOZ74" s="73"/>
      <c r="WPA74" s="73"/>
      <c r="WPB74" s="73"/>
      <c r="WPC74" s="73"/>
      <c r="WPD74" s="73"/>
      <c r="WPE74" s="73"/>
      <c r="WPF74" s="73"/>
      <c r="WPG74" s="73"/>
      <c r="WPH74" s="73"/>
      <c r="WPI74" s="73"/>
      <c r="WPJ74" s="73"/>
      <c r="WPK74" s="73"/>
      <c r="WPL74" s="73"/>
      <c r="WPM74" s="73"/>
      <c r="WPN74" s="73"/>
      <c r="WPO74" s="73"/>
      <c r="WPP74" s="73"/>
      <c r="WPQ74" s="73"/>
      <c r="WPR74" s="73"/>
      <c r="WPS74" s="73"/>
      <c r="WPT74" s="73"/>
      <c r="WPU74" s="73"/>
      <c r="WPV74" s="73"/>
      <c r="WPW74" s="73"/>
      <c r="WPX74" s="73"/>
      <c r="WPY74" s="73"/>
      <c r="WPZ74" s="73"/>
      <c r="WQA74" s="73"/>
      <c r="WQB74" s="73"/>
      <c r="WQC74" s="73"/>
      <c r="WQD74" s="73"/>
      <c r="WQE74" s="73"/>
      <c r="WQF74" s="73"/>
      <c r="WQG74" s="73"/>
      <c r="WQH74" s="73"/>
      <c r="WQI74" s="73"/>
      <c r="WQJ74" s="73"/>
      <c r="WQK74" s="73"/>
      <c r="WQL74" s="73"/>
      <c r="WQM74" s="73"/>
      <c r="WQN74" s="73"/>
      <c r="WQO74" s="73"/>
      <c r="WQP74" s="73"/>
      <c r="WQQ74" s="73"/>
      <c r="WQR74" s="73"/>
      <c r="WQS74" s="73"/>
      <c r="WQT74" s="73"/>
      <c r="WQU74" s="73"/>
      <c r="WQV74" s="73"/>
      <c r="WQW74" s="73"/>
      <c r="WQX74" s="73"/>
      <c r="WQY74" s="73"/>
      <c r="WQZ74" s="73"/>
      <c r="WRA74" s="73"/>
      <c r="WRB74" s="73"/>
      <c r="WRC74" s="73"/>
      <c r="WRD74" s="73"/>
      <c r="WRE74" s="73"/>
      <c r="WRF74" s="73"/>
      <c r="WRG74" s="73"/>
      <c r="WRH74" s="73"/>
      <c r="WRI74" s="73"/>
      <c r="WRJ74" s="73"/>
      <c r="WRK74" s="73"/>
      <c r="WRL74" s="73"/>
      <c r="WRM74" s="73"/>
      <c r="WRN74" s="73"/>
      <c r="WRO74" s="73"/>
      <c r="WRP74" s="73"/>
      <c r="WRQ74" s="73"/>
      <c r="WRR74" s="73"/>
      <c r="WRS74" s="73"/>
      <c r="WRT74" s="73"/>
      <c r="WRU74" s="73"/>
      <c r="WRV74" s="73"/>
      <c r="WRW74" s="73"/>
      <c r="WRX74" s="73"/>
      <c r="WRY74" s="73"/>
      <c r="WRZ74" s="73"/>
      <c r="WSA74" s="73"/>
      <c r="WSB74" s="73"/>
      <c r="WSC74" s="73"/>
      <c r="WSD74" s="73"/>
      <c r="WSE74" s="73"/>
      <c r="WSF74" s="73"/>
      <c r="WSG74" s="73"/>
      <c r="WSH74" s="73"/>
      <c r="WSI74" s="73"/>
      <c r="WSJ74" s="73"/>
      <c r="WSK74" s="73"/>
      <c r="WSL74" s="73"/>
      <c r="WSM74" s="73"/>
      <c r="WSN74" s="73"/>
      <c r="WSO74" s="73"/>
      <c r="WSP74" s="73"/>
      <c r="WSQ74" s="73"/>
      <c r="WSR74" s="73"/>
      <c r="WSS74" s="73"/>
      <c r="WST74" s="73"/>
      <c r="WSU74" s="73"/>
      <c r="WSV74" s="73"/>
      <c r="WSW74" s="73"/>
      <c r="WSX74" s="73"/>
      <c r="WSY74" s="73"/>
      <c r="WSZ74" s="73"/>
      <c r="WTA74" s="73"/>
      <c r="WTB74" s="73"/>
      <c r="WTC74" s="73"/>
      <c r="WTD74" s="73"/>
      <c r="WTE74" s="73"/>
      <c r="WTF74" s="73"/>
      <c r="WTG74" s="73"/>
      <c r="WTH74" s="73"/>
      <c r="WTI74" s="73"/>
      <c r="WTJ74" s="73"/>
      <c r="WTK74" s="73"/>
      <c r="WTL74" s="73"/>
      <c r="WTM74" s="73"/>
      <c r="WTN74" s="73"/>
      <c r="WTO74" s="73"/>
      <c r="WTP74" s="73"/>
      <c r="WTQ74" s="73"/>
      <c r="WTR74" s="73"/>
      <c r="WTS74" s="73"/>
      <c r="WTT74" s="73"/>
      <c r="WTU74" s="73"/>
      <c r="WTV74" s="73"/>
      <c r="WTW74" s="73"/>
      <c r="WTX74" s="73"/>
      <c r="WTY74" s="73"/>
      <c r="WTZ74" s="73"/>
      <c r="WUA74" s="73"/>
      <c r="WUB74" s="73"/>
      <c r="WUC74" s="73"/>
      <c r="WUD74" s="73"/>
      <c r="WUE74" s="73"/>
      <c r="WUF74" s="73"/>
      <c r="WUG74" s="73"/>
      <c r="WUH74" s="73"/>
      <c r="WUI74" s="73"/>
      <c r="WUJ74" s="73"/>
      <c r="WUK74" s="73"/>
      <c r="WUL74" s="73"/>
      <c r="WUM74" s="73"/>
      <c r="WUN74" s="73"/>
      <c r="WUO74" s="73"/>
      <c r="WUP74" s="73"/>
      <c r="WUQ74" s="73"/>
      <c r="WUR74" s="73"/>
      <c r="WUS74" s="73"/>
      <c r="WUT74" s="73"/>
      <c r="WUU74" s="73"/>
      <c r="WUV74" s="73"/>
      <c r="WUW74" s="73"/>
      <c r="WUX74" s="73"/>
      <c r="WUY74" s="73"/>
      <c r="WUZ74" s="73"/>
      <c r="WVA74" s="73"/>
      <c r="WVB74" s="73"/>
      <c r="WVC74" s="73"/>
      <c r="WVD74" s="73"/>
      <c r="WVE74" s="73"/>
      <c r="WVF74" s="73"/>
      <c r="WVG74" s="73"/>
      <c r="WVH74" s="73"/>
      <c r="WVI74" s="73"/>
      <c r="WVJ74" s="73"/>
      <c r="WVK74" s="73"/>
      <c r="WVL74" s="73"/>
      <c r="WVM74" s="73"/>
      <c r="WVN74" s="73"/>
      <c r="WVO74" s="73"/>
      <c r="WVP74" s="73"/>
      <c r="WVQ74" s="73"/>
      <c r="WVR74" s="73"/>
      <c r="WVS74" s="73"/>
      <c r="WVT74" s="73"/>
      <c r="WVU74" s="73"/>
      <c r="WVV74" s="73"/>
      <c r="WVW74" s="73"/>
      <c r="WVX74" s="73"/>
      <c r="WVY74" s="73"/>
      <c r="WVZ74" s="73"/>
      <c r="WWA74" s="73"/>
      <c r="WWB74" s="73"/>
      <c r="WWC74" s="73"/>
      <c r="WWD74" s="73"/>
      <c r="WWE74" s="73"/>
      <c r="WWF74" s="73"/>
      <c r="WWG74" s="73"/>
      <c r="WWH74" s="73"/>
      <c r="WWI74" s="73"/>
      <c r="WWJ74" s="73"/>
      <c r="WWK74" s="73"/>
      <c r="WWL74" s="73"/>
      <c r="WWM74" s="73"/>
      <c r="WWN74" s="73"/>
      <c r="WWO74" s="73"/>
      <c r="WWP74" s="73"/>
      <c r="WWQ74" s="73"/>
      <c r="WWR74" s="73"/>
      <c r="WWS74" s="73"/>
      <c r="WWT74" s="73"/>
      <c r="WWU74" s="73"/>
      <c r="WWV74" s="73"/>
      <c r="WWW74" s="73"/>
      <c r="WWX74" s="73"/>
      <c r="WWY74" s="73"/>
      <c r="WWZ74" s="73"/>
      <c r="WXA74" s="73"/>
      <c r="WXB74" s="73"/>
      <c r="WXC74" s="73"/>
      <c r="WXD74" s="73"/>
      <c r="WXE74" s="73"/>
      <c r="WXF74" s="73"/>
      <c r="WXG74" s="73"/>
      <c r="WXH74" s="73"/>
      <c r="WXI74" s="73"/>
      <c r="WXJ74" s="73"/>
      <c r="WXK74" s="73"/>
      <c r="WXL74" s="73"/>
      <c r="WXM74" s="73"/>
      <c r="WXN74" s="73"/>
      <c r="WXO74" s="73"/>
      <c r="WXP74" s="73"/>
      <c r="WXQ74" s="73"/>
      <c r="WXR74" s="73"/>
      <c r="WXS74" s="73"/>
      <c r="WXT74" s="73"/>
      <c r="WXU74" s="73"/>
      <c r="WXV74" s="73"/>
      <c r="WXW74" s="73"/>
      <c r="WXX74" s="73"/>
      <c r="WXY74" s="73"/>
      <c r="WXZ74" s="73"/>
      <c r="WYA74" s="73"/>
      <c r="WYB74" s="73"/>
      <c r="WYC74" s="73"/>
      <c r="WYD74" s="73"/>
      <c r="WYE74" s="73"/>
      <c r="WYF74" s="73"/>
      <c r="WYG74" s="73"/>
      <c r="WYH74" s="73"/>
      <c r="WYI74" s="73"/>
      <c r="WYJ74" s="73"/>
      <c r="WYK74" s="73"/>
      <c r="WYL74" s="73"/>
      <c r="WYM74" s="73"/>
      <c r="WYN74" s="73"/>
      <c r="WYO74" s="73"/>
      <c r="WYP74" s="73"/>
      <c r="WYQ74" s="73"/>
      <c r="WYR74" s="73"/>
      <c r="WYS74" s="73"/>
      <c r="WYT74" s="73"/>
      <c r="WYU74" s="73"/>
      <c r="WYV74" s="73"/>
      <c r="WYW74" s="73"/>
      <c r="WYX74" s="73"/>
      <c r="WYY74" s="73"/>
      <c r="WYZ74" s="73"/>
      <c r="WZA74" s="73"/>
      <c r="WZB74" s="73"/>
      <c r="WZC74" s="73"/>
      <c r="WZD74" s="73"/>
      <c r="WZE74" s="73"/>
      <c r="WZF74" s="73"/>
      <c r="WZG74" s="73"/>
      <c r="WZH74" s="73"/>
      <c r="WZI74" s="73"/>
      <c r="WZJ74" s="73"/>
      <c r="WZK74" s="73"/>
      <c r="WZL74" s="73"/>
      <c r="WZM74" s="73"/>
      <c r="WZN74" s="73"/>
      <c r="WZO74" s="73"/>
      <c r="WZP74" s="73"/>
      <c r="WZQ74" s="73"/>
      <c r="WZR74" s="73"/>
      <c r="WZS74" s="73"/>
      <c r="WZT74" s="73"/>
      <c r="WZU74" s="73"/>
      <c r="WZV74" s="73"/>
      <c r="WZW74" s="73"/>
      <c r="WZX74" s="73"/>
      <c r="WZY74" s="73"/>
      <c r="WZZ74" s="73"/>
      <c r="XAA74" s="73"/>
      <c r="XAB74" s="73"/>
      <c r="XAC74" s="73"/>
      <c r="XAD74" s="73"/>
      <c r="XAE74" s="73"/>
      <c r="XAF74" s="73"/>
      <c r="XAG74" s="73"/>
      <c r="XAH74" s="73"/>
      <c r="XAI74" s="73"/>
      <c r="XAJ74" s="73"/>
      <c r="XAK74" s="73"/>
      <c r="XAL74" s="73"/>
      <c r="XAM74" s="73"/>
      <c r="XAN74" s="73"/>
      <c r="XAO74" s="73"/>
      <c r="XAP74" s="73"/>
      <c r="XAQ74" s="73"/>
      <c r="XAR74" s="73"/>
      <c r="XAS74" s="73"/>
      <c r="XAT74" s="73"/>
      <c r="XAU74" s="73"/>
      <c r="XAV74" s="73"/>
      <c r="XAW74" s="73"/>
      <c r="XAX74" s="73"/>
      <c r="XAY74" s="73"/>
      <c r="XAZ74" s="73"/>
      <c r="XBA74" s="73"/>
      <c r="XBB74" s="73"/>
      <c r="XBC74" s="73"/>
      <c r="XBD74" s="73"/>
      <c r="XBE74" s="73"/>
      <c r="XBF74" s="73"/>
      <c r="XBG74" s="73"/>
      <c r="XBH74" s="73"/>
      <c r="XBI74" s="73"/>
      <c r="XBJ74" s="73"/>
      <c r="XBK74" s="73"/>
      <c r="XBL74" s="73"/>
      <c r="XBM74" s="73"/>
      <c r="XBN74" s="73"/>
      <c r="XBO74" s="73"/>
      <c r="XBP74" s="73"/>
      <c r="XBQ74" s="73"/>
      <c r="XBR74" s="73"/>
      <c r="XBS74" s="73"/>
      <c r="XBT74" s="73"/>
      <c r="XBU74" s="73"/>
      <c r="XBV74" s="73"/>
      <c r="XBW74" s="73"/>
      <c r="XBX74" s="73"/>
      <c r="XBY74" s="73"/>
      <c r="XBZ74" s="73"/>
      <c r="XCA74" s="73"/>
      <c r="XCB74" s="73"/>
      <c r="XCC74" s="73"/>
      <c r="XCD74" s="73"/>
      <c r="XCE74" s="73"/>
      <c r="XCF74" s="73"/>
      <c r="XCG74" s="73"/>
      <c r="XCH74" s="73"/>
      <c r="XCI74" s="73"/>
      <c r="XCJ74" s="73"/>
      <c r="XCK74" s="73"/>
      <c r="XCL74" s="73"/>
      <c r="XCM74" s="73"/>
      <c r="XCN74" s="73"/>
      <c r="XCO74" s="73"/>
      <c r="XCP74" s="73"/>
      <c r="XCQ74" s="73"/>
      <c r="XCR74" s="73"/>
      <c r="XCS74" s="73"/>
      <c r="XCT74" s="73"/>
      <c r="XCU74" s="73"/>
      <c r="XCV74" s="73"/>
      <c r="XCW74" s="73"/>
      <c r="XCX74" s="73"/>
      <c r="XCY74" s="73"/>
      <c r="XCZ74" s="73"/>
      <c r="XDA74" s="73"/>
      <c r="XDB74" s="73"/>
      <c r="XDC74" s="73"/>
      <c r="XDD74" s="73"/>
      <c r="XDE74" s="73"/>
      <c r="XDF74" s="73"/>
      <c r="XDG74" s="73"/>
      <c r="XDH74" s="73"/>
      <c r="XDI74" s="73"/>
      <c r="XDJ74" s="73"/>
      <c r="XDK74" s="73"/>
      <c r="XDL74" s="73"/>
      <c r="XDM74" s="73"/>
      <c r="XDN74" s="73"/>
      <c r="XDO74" s="73"/>
      <c r="XDP74" s="73"/>
      <c r="XDQ74" s="73"/>
      <c r="XDR74" s="73"/>
      <c r="XDS74" s="73"/>
      <c r="XDT74" s="73"/>
      <c r="XDU74" s="73"/>
      <c r="XDV74" s="73"/>
      <c r="XDW74" s="73"/>
      <c r="XDX74" s="73"/>
      <c r="XDY74" s="73"/>
      <c r="XDZ74" s="73"/>
      <c r="XEA74" s="73"/>
      <c r="XEB74" s="73"/>
      <c r="XEC74" s="73"/>
      <c r="XED74" s="73"/>
      <c r="XEE74" s="73"/>
      <c r="XEF74" s="73"/>
      <c r="XEG74" s="73"/>
      <c r="XEH74" s="73"/>
      <c r="XEI74" s="73"/>
      <c r="XEJ74" s="73"/>
      <c r="XEK74" s="73"/>
    </row>
    <row r="75" spans="1:16365" s="74" customFormat="1" ht="15.75" thickBot="1" x14ac:dyDescent="0.3">
      <c r="A75" s="73"/>
      <c r="B75" s="3"/>
      <c r="C75" s="72"/>
      <c r="E75" s="80"/>
      <c r="F75" s="80"/>
      <c r="G75" s="80"/>
      <c r="H75" s="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</row>
    <row r="76" spans="1:16365" s="74" customFormat="1" x14ac:dyDescent="0.25">
      <c r="A76" s="73"/>
      <c r="B76" s="3"/>
      <c r="C76" s="72"/>
      <c r="E76" s="114" t="s">
        <v>225</v>
      </c>
      <c r="F76" s="115"/>
      <c r="G76" s="115"/>
      <c r="H76" s="69">
        <f>(SUMIF($F:$F,"WCL",H:H))-(SUMIF($F:$F,"WCA",H:H))</f>
        <v>0</v>
      </c>
      <c r="I76" s="69">
        <f>(SUMIF($F:$F,"WCL",I:I))-(SUMIF($F:$F,"WCA",I:I))</f>
        <v>0</v>
      </c>
      <c r="J76" s="69">
        <f t="shared" ref="J76:AQ76" si="43">(SUMIF($F:$F,"WCL",J:J))-(SUMIF($F:$F,"WCA",J:J))</f>
        <v>0</v>
      </c>
      <c r="K76" s="69">
        <f t="shared" si="43"/>
        <v>0</v>
      </c>
      <c r="L76" s="69">
        <f t="shared" si="43"/>
        <v>0</v>
      </c>
      <c r="M76" s="69">
        <f t="shared" si="43"/>
        <v>0</v>
      </c>
      <c r="N76" s="69">
        <f t="shared" si="43"/>
        <v>0</v>
      </c>
      <c r="O76" s="69">
        <f t="shared" si="43"/>
        <v>0</v>
      </c>
      <c r="P76" s="69">
        <f t="shared" si="43"/>
        <v>0</v>
      </c>
      <c r="Q76" s="69">
        <f t="shared" si="43"/>
        <v>0</v>
      </c>
      <c r="R76" s="69">
        <f t="shared" si="43"/>
        <v>0</v>
      </c>
      <c r="S76" s="69">
        <f t="shared" si="43"/>
        <v>0</v>
      </c>
      <c r="T76" s="69">
        <f t="shared" si="43"/>
        <v>0</v>
      </c>
      <c r="U76" s="69">
        <f t="shared" si="43"/>
        <v>0</v>
      </c>
      <c r="V76" s="69">
        <f t="shared" si="43"/>
        <v>0</v>
      </c>
      <c r="W76" s="69">
        <f t="shared" si="43"/>
        <v>0</v>
      </c>
      <c r="X76" s="69">
        <f t="shared" si="43"/>
        <v>0</v>
      </c>
      <c r="Y76" s="69">
        <f t="shared" si="43"/>
        <v>0</v>
      </c>
      <c r="Z76" s="69">
        <f t="shared" si="43"/>
        <v>0</v>
      </c>
      <c r="AA76" s="69">
        <f t="shared" si="43"/>
        <v>0</v>
      </c>
      <c r="AB76" s="69">
        <f t="shared" si="43"/>
        <v>0</v>
      </c>
      <c r="AC76" s="69">
        <f t="shared" si="43"/>
        <v>0</v>
      </c>
      <c r="AD76" s="69">
        <f t="shared" si="43"/>
        <v>0</v>
      </c>
      <c r="AE76" s="69">
        <f t="shared" si="43"/>
        <v>0</v>
      </c>
      <c r="AF76" s="69">
        <f t="shared" si="43"/>
        <v>0</v>
      </c>
      <c r="AG76" s="69">
        <f t="shared" si="43"/>
        <v>0</v>
      </c>
      <c r="AH76" s="69">
        <f t="shared" si="43"/>
        <v>0</v>
      </c>
      <c r="AI76" s="69">
        <f t="shared" si="43"/>
        <v>0</v>
      </c>
      <c r="AJ76" s="69">
        <f t="shared" si="43"/>
        <v>0</v>
      </c>
      <c r="AK76" s="69">
        <f t="shared" si="43"/>
        <v>0</v>
      </c>
      <c r="AL76" s="69">
        <f t="shared" si="43"/>
        <v>0</v>
      </c>
      <c r="AM76" s="69">
        <f t="shared" si="43"/>
        <v>0</v>
      </c>
      <c r="AN76" s="69">
        <f t="shared" si="43"/>
        <v>0</v>
      </c>
      <c r="AO76" s="69">
        <f t="shared" si="43"/>
        <v>0</v>
      </c>
      <c r="AP76" s="69">
        <f t="shared" si="43"/>
        <v>0</v>
      </c>
      <c r="AQ76" s="69">
        <f t="shared" si="43"/>
        <v>0</v>
      </c>
    </row>
    <row r="77" spans="1:16365" s="74" customFormat="1" ht="15.75" thickBot="1" x14ac:dyDescent="0.3">
      <c r="A77" s="73"/>
      <c r="B77" s="3"/>
      <c r="C77" s="72"/>
      <c r="D77" s="73"/>
      <c r="E77" s="121" t="s">
        <v>228</v>
      </c>
      <c r="F77" s="122"/>
      <c r="G77" s="122"/>
      <c r="H77" s="66">
        <f>H76-G76</f>
        <v>0</v>
      </c>
      <c r="I77" s="66">
        <f>I76-H76</f>
        <v>0</v>
      </c>
      <c r="J77" s="66">
        <f t="shared" ref="J77:AQ77" si="44">J76-I76</f>
        <v>0</v>
      </c>
      <c r="K77" s="66">
        <f t="shared" si="44"/>
        <v>0</v>
      </c>
      <c r="L77" s="66">
        <f t="shared" si="44"/>
        <v>0</v>
      </c>
      <c r="M77" s="66">
        <f t="shared" si="44"/>
        <v>0</v>
      </c>
      <c r="N77" s="66">
        <f t="shared" si="44"/>
        <v>0</v>
      </c>
      <c r="O77" s="66">
        <f t="shared" si="44"/>
        <v>0</v>
      </c>
      <c r="P77" s="66">
        <f t="shared" si="44"/>
        <v>0</v>
      </c>
      <c r="Q77" s="66">
        <f t="shared" si="44"/>
        <v>0</v>
      </c>
      <c r="R77" s="66">
        <f t="shared" si="44"/>
        <v>0</v>
      </c>
      <c r="S77" s="66">
        <f t="shared" si="44"/>
        <v>0</v>
      </c>
      <c r="T77" s="66">
        <f t="shared" si="44"/>
        <v>0</v>
      </c>
      <c r="U77" s="66">
        <f t="shared" si="44"/>
        <v>0</v>
      </c>
      <c r="V77" s="66">
        <f t="shared" si="44"/>
        <v>0</v>
      </c>
      <c r="W77" s="66">
        <f t="shared" si="44"/>
        <v>0</v>
      </c>
      <c r="X77" s="66">
        <f t="shared" si="44"/>
        <v>0</v>
      </c>
      <c r="Y77" s="66">
        <f t="shared" si="44"/>
        <v>0</v>
      </c>
      <c r="Z77" s="66">
        <f t="shared" si="44"/>
        <v>0</v>
      </c>
      <c r="AA77" s="66">
        <f t="shared" si="44"/>
        <v>0</v>
      </c>
      <c r="AB77" s="66">
        <f t="shared" si="44"/>
        <v>0</v>
      </c>
      <c r="AC77" s="66">
        <f t="shared" si="44"/>
        <v>0</v>
      </c>
      <c r="AD77" s="66">
        <f t="shared" si="44"/>
        <v>0</v>
      </c>
      <c r="AE77" s="66">
        <f t="shared" si="44"/>
        <v>0</v>
      </c>
      <c r="AF77" s="66">
        <f t="shared" si="44"/>
        <v>0</v>
      </c>
      <c r="AG77" s="66">
        <f t="shared" si="44"/>
        <v>0</v>
      </c>
      <c r="AH77" s="66">
        <f t="shared" si="44"/>
        <v>0</v>
      </c>
      <c r="AI77" s="66">
        <f t="shared" si="44"/>
        <v>0</v>
      </c>
      <c r="AJ77" s="66">
        <f t="shared" si="44"/>
        <v>0</v>
      </c>
      <c r="AK77" s="66">
        <f t="shared" si="44"/>
        <v>0</v>
      </c>
      <c r="AL77" s="66">
        <f t="shared" si="44"/>
        <v>0</v>
      </c>
      <c r="AM77" s="66">
        <f t="shared" si="44"/>
        <v>0</v>
      </c>
      <c r="AN77" s="66">
        <f t="shared" si="44"/>
        <v>0</v>
      </c>
      <c r="AO77" s="66">
        <f t="shared" si="44"/>
        <v>0</v>
      </c>
      <c r="AP77" s="66">
        <f t="shared" si="44"/>
        <v>0</v>
      </c>
      <c r="AQ77" s="66">
        <f t="shared" si="44"/>
        <v>0</v>
      </c>
    </row>
    <row r="78" spans="1:16365" s="74" customFormat="1" x14ac:dyDescent="0.25">
      <c r="A78" s="73"/>
      <c r="B78" s="3"/>
      <c r="C78" s="72"/>
      <c r="D78" s="73"/>
      <c r="E78" s="124"/>
      <c r="F78" s="124"/>
      <c r="G78" s="12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</row>
    <row r="79" spans="1:16365" s="74" customFormat="1" x14ac:dyDescent="0.25">
      <c r="A79" s="73"/>
      <c r="B79" s="3"/>
      <c r="C79" s="72"/>
      <c r="D79" s="73"/>
      <c r="E79" s="124"/>
      <c r="F79" s="124"/>
      <c r="G79" s="124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</row>
    <row r="80" spans="1:16365" s="74" customFormat="1" x14ac:dyDescent="0.25">
      <c r="A80" s="120"/>
      <c r="B80" s="3"/>
      <c r="C80" s="72"/>
      <c r="E80" s="125" t="s">
        <v>236</v>
      </c>
      <c r="F80" s="72"/>
      <c r="H80" s="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</row>
    <row r="81" spans="1:43" s="74" customFormat="1" ht="15.75" thickBot="1" x14ac:dyDescent="0.3">
      <c r="A81" s="73"/>
      <c r="B81" s="3"/>
      <c r="C81" s="72"/>
      <c r="E81" s="72"/>
      <c r="F81" s="72"/>
      <c r="H81" s="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</row>
    <row r="82" spans="1:43" s="74" customFormat="1" x14ac:dyDescent="0.25">
      <c r="A82" s="114" t="s">
        <v>119</v>
      </c>
      <c r="B82" s="126" t="s">
        <v>120</v>
      </c>
      <c r="C82" s="127" t="s">
        <v>234</v>
      </c>
      <c r="D82" s="115" t="s">
        <v>235</v>
      </c>
      <c r="E82" s="127"/>
      <c r="F82" s="127"/>
      <c r="G82" s="76"/>
      <c r="H82" s="8">
        <f>G82+1</f>
        <v>1</v>
      </c>
      <c r="I82" s="8">
        <f>H82+1</f>
        <v>2</v>
      </c>
      <c r="J82" s="8">
        <f t="shared" ref="J82:AQ82" si="45">I82+1</f>
        <v>3</v>
      </c>
      <c r="K82" s="8">
        <f t="shared" si="45"/>
        <v>4</v>
      </c>
      <c r="L82" s="8">
        <f t="shared" si="45"/>
        <v>5</v>
      </c>
      <c r="M82" s="8">
        <f t="shared" si="45"/>
        <v>6</v>
      </c>
      <c r="N82" s="8">
        <f t="shared" si="45"/>
        <v>7</v>
      </c>
      <c r="O82" s="8">
        <f t="shared" si="45"/>
        <v>8</v>
      </c>
      <c r="P82" s="8">
        <f t="shared" si="45"/>
        <v>9</v>
      </c>
      <c r="Q82" s="8">
        <f t="shared" si="45"/>
        <v>10</v>
      </c>
      <c r="R82" s="8">
        <f t="shared" si="45"/>
        <v>11</v>
      </c>
      <c r="S82" s="8">
        <f t="shared" si="45"/>
        <v>12</v>
      </c>
      <c r="T82" s="8">
        <f t="shared" si="45"/>
        <v>13</v>
      </c>
      <c r="U82" s="8">
        <f t="shared" si="45"/>
        <v>14</v>
      </c>
      <c r="V82" s="8">
        <f t="shared" si="45"/>
        <v>15</v>
      </c>
      <c r="W82" s="8">
        <f t="shared" si="45"/>
        <v>16</v>
      </c>
      <c r="X82" s="8">
        <f t="shared" si="45"/>
        <v>17</v>
      </c>
      <c r="Y82" s="8">
        <f t="shared" si="45"/>
        <v>18</v>
      </c>
      <c r="Z82" s="8">
        <f t="shared" si="45"/>
        <v>19</v>
      </c>
      <c r="AA82" s="8">
        <f t="shared" si="45"/>
        <v>20</v>
      </c>
      <c r="AB82" s="8">
        <f t="shared" si="45"/>
        <v>21</v>
      </c>
      <c r="AC82" s="8">
        <f t="shared" si="45"/>
        <v>22</v>
      </c>
      <c r="AD82" s="8">
        <f t="shared" si="45"/>
        <v>23</v>
      </c>
      <c r="AE82" s="8">
        <f t="shared" si="45"/>
        <v>24</v>
      </c>
      <c r="AF82" s="8">
        <f t="shared" si="45"/>
        <v>25</v>
      </c>
      <c r="AG82" s="8">
        <f t="shared" si="45"/>
        <v>26</v>
      </c>
      <c r="AH82" s="8">
        <f t="shared" si="45"/>
        <v>27</v>
      </c>
      <c r="AI82" s="8">
        <f t="shared" si="45"/>
        <v>28</v>
      </c>
      <c r="AJ82" s="8">
        <f t="shared" si="45"/>
        <v>29</v>
      </c>
      <c r="AK82" s="8">
        <f t="shared" si="45"/>
        <v>30</v>
      </c>
      <c r="AL82" s="8">
        <f t="shared" si="45"/>
        <v>31</v>
      </c>
      <c r="AM82" s="8">
        <f t="shared" si="45"/>
        <v>32</v>
      </c>
      <c r="AN82" s="8">
        <f t="shared" si="45"/>
        <v>33</v>
      </c>
      <c r="AO82" s="8">
        <f t="shared" si="45"/>
        <v>34</v>
      </c>
      <c r="AP82" s="8">
        <f t="shared" si="45"/>
        <v>35</v>
      </c>
      <c r="AQ82" s="8">
        <f t="shared" si="45"/>
        <v>36</v>
      </c>
    </row>
    <row r="83" spans="1:43" s="74" customFormat="1" x14ac:dyDescent="0.25">
      <c r="A83" s="88">
        <v>1</v>
      </c>
      <c r="B83" s="81">
        <v>0</v>
      </c>
      <c r="C83" s="197">
        <v>0</v>
      </c>
      <c r="D83" s="81">
        <v>0</v>
      </c>
      <c r="E83" s="124" t="s">
        <v>121</v>
      </c>
      <c r="F83" s="124"/>
      <c r="G83" s="15"/>
      <c r="H83" s="50">
        <f>IF($A83=H$82,$C83,IF(G83=0,0,G83-1))</f>
        <v>0</v>
      </c>
      <c r="I83" s="50">
        <f>IF($A83=I$82,$C83,IF(H83=0,0,H83-1))</f>
        <v>0</v>
      </c>
      <c r="J83" s="50">
        <f t="shared" ref="J83:AQ83" si="46">IF($A83=J$82,$C83,IF(I83=0,0,I83-1))</f>
        <v>0</v>
      </c>
      <c r="K83" s="50">
        <f t="shared" si="46"/>
        <v>0</v>
      </c>
      <c r="L83" s="50">
        <f t="shared" si="46"/>
        <v>0</v>
      </c>
      <c r="M83" s="50">
        <f t="shared" si="46"/>
        <v>0</v>
      </c>
      <c r="N83" s="50">
        <f t="shared" si="46"/>
        <v>0</v>
      </c>
      <c r="O83" s="50">
        <f t="shared" si="46"/>
        <v>0</v>
      </c>
      <c r="P83" s="50">
        <f t="shared" si="46"/>
        <v>0</v>
      </c>
      <c r="Q83" s="50">
        <f t="shared" si="46"/>
        <v>0</v>
      </c>
      <c r="R83" s="50">
        <f t="shared" si="46"/>
        <v>0</v>
      </c>
      <c r="S83" s="50">
        <f t="shared" si="46"/>
        <v>0</v>
      </c>
      <c r="T83" s="50">
        <f t="shared" si="46"/>
        <v>0</v>
      </c>
      <c r="U83" s="50">
        <f t="shared" si="46"/>
        <v>0</v>
      </c>
      <c r="V83" s="50">
        <f t="shared" si="46"/>
        <v>0</v>
      </c>
      <c r="W83" s="50">
        <f t="shared" si="46"/>
        <v>0</v>
      </c>
      <c r="X83" s="50">
        <f t="shared" si="46"/>
        <v>0</v>
      </c>
      <c r="Y83" s="50">
        <f t="shared" si="46"/>
        <v>0</v>
      </c>
      <c r="Z83" s="50">
        <f t="shared" si="46"/>
        <v>0</v>
      </c>
      <c r="AA83" s="50">
        <f t="shared" si="46"/>
        <v>0</v>
      </c>
      <c r="AB83" s="50">
        <f t="shared" si="46"/>
        <v>0</v>
      </c>
      <c r="AC83" s="50">
        <f t="shared" si="46"/>
        <v>0</v>
      </c>
      <c r="AD83" s="50">
        <f t="shared" si="46"/>
        <v>0</v>
      </c>
      <c r="AE83" s="50">
        <f t="shared" si="46"/>
        <v>0</v>
      </c>
      <c r="AF83" s="50">
        <f t="shared" si="46"/>
        <v>0</v>
      </c>
      <c r="AG83" s="50">
        <f t="shared" si="46"/>
        <v>0</v>
      </c>
      <c r="AH83" s="50">
        <f t="shared" si="46"/>
        <v>0</v>
      </c>
      <c r="AI83" s="50">
        <f t="shared" si="46"/>
        <v>0</v>
      </c>
      <c r="AJ83" s="50">
        <f t="shared" si="46"/>
        <v>0</v>
      </c>
      <c r="AK83" s="50">
        <f t="shared" si="46"/>
        <v>0</v>
      </c>
      <c r="AL83" s="50">
        <f t="shared" si="46"/>
        <v>0</v>
      </c>
      <c r="AM83" s="50">
        <f t="shared" si="46"/>
        <v>0</v>
      </c>
      <c r="AN83" s="50">
        <f t="shared" si="46"/>
        <v>0</v>
      </c>
      <c r="AO83" s="50">
        <f t="shared" si="46"/>
        <v>0</v>
      </c>
      <c r="AP83" s="50">
        <f t="shared" si="46"/>
        <v>0</v>
      </c>
      <c r="AQ83" s="50">
        <f t="shared" si="46"/>
        <v>0</v>
      </c>
    </row>
    <row r="84" spans="1:43" s="74" customFormat="1" x14ac:dyDescent="0.25">
      <c r="A84" s="128">
        <f>A83</f>
        <v>1</v>
      </c>
      <c r="B84" s="50">
        <f>B83</f>
        <v>0</v>
      </c>
      <c r="C84" s="198">
        <f>C83</f>
        <v>0</v>
      </c>
      <c r="D84" s="50">
        <f>D83</f>
        <v>0</v>
      </c>
      <c r="E84" s="124" t="s">
        <v>120</v>
      </c>
      <c r="F84" s="124" t="s">
        <v>122</v>
      </c>
      <c r="G84" s="15"/>
      <c r="H84" s="50">
        <f>IF(H83=$C84,$B84,0)</f>
        <v>0</v>
      </c>
      <c r="I84" s="50">
        <f>IF(I83=$C84,$B84,0)</f>
        <v>0</v>
      </c>
      <c r="J84" s="50">
        <f t="shared" ref="J84:AQ84" si="47">IF(J83=$C84,$B84,0)</f>
        <v>0</v>
      </c>
      <c r="K84" s="50">
        <f t="shared" si="47"/>
        <v>0</v>
      </c>
      <c r="L84" s="50">
        <f t="shared" si="47"/>
        <v>0</v>
      </c>
      <c r="M84" s="50">
        <f t="shared" si="47"/>
        <v>0</v>
      </c>
      <c r="N84" s="50">
        <f t="shared" si="47"/>
        <v>0</v>
      </c>
      <c r="O84" s="50">
        <f t="shared" si="47"/>
        <v>0</v>
      </c>
      <c r="P84" s="50">
        <f t="shared" si="47"/>
        <v>0</v>
      </c>
      <c r="Q84" s="50">
        <f t="shared" si="47"/>
        <v>0</v>
      </c>
      <c r="R84" s="50">
        <f t="shared" si="47"/>
        <v>0</v>
      </c>
      <c r="S84" s="50">
        <f t="shared" si="47"/>
        <v>0</v>
      </c>
      <c r="T84" s="50">
        <f t="shared" si="47"/>
        <v>0</v>
      </c>
      <c r="U84" s="50">
        <f t="shared" si="47"/>
        <v>0</v>
      </c>
      <c r="V84" s="50">
        <f t="shared" si="47"/>
        <v>0</v>
      </c>
      <c r="W84" s="50">
        <f t="shared" si="47"/>
        <v>0</v>
      </c>
      <c r="X84" s="50">
        <f t="shared" si="47"/>
        <v>0</v>
      </c>
      <c r="Y84" s="50">
        <f t="shared" si="47"/>
        <v>0</v>
      </c>
      <c r="Z84" s="50">
        <f t="shared" si="47"/>
        <v>0</v>
      </c>
      <c r="AA84" s="50">
        <f t="shared" si="47"/>
        <v>0</v>
      </c>
      <c r="AB84" s="50">
        <f t="shared" si="47"/>
        <v>0</v>
      </c>
      <c r="AC84" s="50">
        <f t="shared" si="47"/>
        <v>0</v>
      </c>
      <c r="AD84" s="50">
        <f t="shared" si="47"/>
        <v>0</v>
      </c>
      <c r="AE84" s="50">
        <f t="shared" si="47"/>
        <v>0</v>
      </c>
      <c r="AF84" s="50">
        <f t="shared" si="47"/>
        <v>0</v>
      </c>
      <c r="AG84" s="50">
        <f t="shared" si="47"/>
        <v>0</v>
      </c>
      <c r="AH84" s="50">
        <f t="shared" si="47"/>
        <v>0</v>
      </c>
      <c r="AI84" s="50">
        <f t="shared" si="47"/>
        <v>0</v>
      </c>
      <c r="AJ84" s="50">
        <f t="shared" si="47"/>
        <v>0</v>
      </c>
      <c r="AK84" s="50">
        <f t="shared" si="47"/>
        <v>0</v>
      </c>
      <c r="AL84" s="50">
        <f t="shared" si="47"/>
        <v>0</v>
      </c>
      <c r="AM84" s="50">
        <f t="shared" si="47"/>
        <v>0</v>
      </c>
      <c r="AN84" s="50">
        <f t="shared" si="47"/>
        <v>0</v>
      </c>
      <c r="AO84" s="50">
        <f t="shared" si="47"/>
        <v>0</v>
      </c>
      <c r="AP84" s="50">
        <f t="shared" si="47"/>
        <v>0</v>
      </c>
      <c r="AQ84" s="50">
        <f t="shared" si="47"/>
        <v>0</v>
      </c>
    </row>
    <row r="85" spans="1:43" s="74" customFormat="1" ht="15.75" thickBot="1" x14ac:dyDescent="0.3">
      <c r="A85" s="129">
        <f>A83</f>
        <v>1</v>
      </c>
      <c r="B85" s="55">
        <f>B83</f>
        <v>0</v>
      </c>
      <c r="C85" s="199">
        <f>C83</f>
        <v>0</v>
      </c>
      <c r="D85" s="55">
        <f>D84</f>
        <v>0</v>
      </c>
      <c r="E85" s="109" t="s">
        <v>123</v>
      </c>
      <c r="F85" s="109" t="s">
        <v>124</v>
      </c>
      <c r="G85" s="54"/>
      <c r="H85" s="194">
        <f>IF(H83=0,0,($B85-$D85)/$C85)</f>
        <v>0</v>
      </c>
      <c r="I85" s="194">
        <f>IF(I83=0,0,($B85-$D85)/$C85)</f>
        <v>0</v>
      </c>
      <c r="J85" s="194">
        <f t="shared" ref="J85:AQ85" si="48">IF(J83=0,0,($B85-$D85)/$C85)</f>
        <v>0</v>
      </c>
      <c r="K85" s="194">
        <f t="shared" si="48"/>
        <v>0</v>
      </c>
      <c r="L85" s="194">
        <f t="shared" si="48"/>
        <v>0</v>
      </c>
      <c r="M85" s="194">
        <f t="shared" si="48"/>
        <v>0</v>
      </c>
      <c r="N85" s="194">
        <f t="shared" si="48"/>
        <v>0</v>
      </c>
      <c r="O85" s="194">
        <f t="shared" si="48"/>
        <v>0</v>
      </c>
      <c r="P85" s="194">
        <f t="shared" si="48"/>
        <v>0</v>
      </c>
      <c r="Q85" s="194">
        <f t="shared" si="48"/>
        <v>0</v>
      </c>
      <c r="R85" s="194">
        <f t="shared" si="48"/>
        <v>0</v>
      </c>
      <c r="S85" s="194">
        <f t="shared" si="48"/>
        <v>0</v>
      </c>
      <c r="T85" s="194">
        <f t="shared" si="48"/>
        <v>0</v>
      </c>
      <c r="U85" s="194">
        <f t="shared" si="48"/>
        <v>0</v>
      </c>
      <c r="V85" s="194">
        <f t="shared" si="48"/>
        <v>0</v>
      </c>
      <c r="W85" s="194">
        <f t="shared" si="48"/>
        <v>0</v>
      </c>
      <c r="X85" s="194">
        <f t="shared" si="48"/>
        <v>0</v>
      </c>
      <c r="Y85" s="194">
        <f t="shared" si="48"/>
        <v>0</v>
      </c>
      <c r="Z85" s="194">
        <f t="shared" si="48"/>
        <v>0</v>
      </c>
      <c r="AA85" s="194">
        <f t="shared" si="48"/>
        <v>0</v>
      </c>
      <c r="AB85" s="194">
        <f t="shared" si="48"/>
        <v>0</v>
      </c>
      <c r="AC85" s="194">
        <f t="shared" si="48"/>
        <v>0</v>
      </c>
      <c r="AD85" s="194">
        <f t="shared" si="48"/>
        <v>0</v>
      </c>
      <c r="AE85" s="194">
        <f t="shared" si="48"/>
        <v>0</v>
      </c>
      <c r="AF85" s="194">
        <f t="shared" si="48"/>
        <v>0</v>
      </c>
      <c r="AG85" s="194">
        <f t="shared" si="48"/>
        <v>0</v>
      </c>
      <c r="AH85" s="194">
        <f t="shared" si="48"/>
        <v>0</v>
      </c>
      <c r="AI85" s="194">
        <f t="shared" si="48"/>
        <v>0</v>
      </c>
      <c r="AJ85" s="194">
        <f t="shared" si="48"/>
        <v>0</v>
      </c>
      <c r="AK85" s="194">
        <f t="shared" si="48"/>
        <v>0</v>
      </c>
      <c r="AL85" s="194">
        <f t="shared" si="48"/>
        <v>0</v>
      </c>
      <c r="AM85" s="194">
        <f t="shared" si="48"/>
        <v>0</v>
      </c>
      <c r="AN85" s="194">
        <f t="shared" si="48"/>
        <v>0</v>
      </c>
      <c r="AO85" s="194">
        <f t="shared" si="48"/>
        <v>0</v>
      </c>
      <c r="AP85" s="194">
        <f t="shared" si="48"/>
        <v>0</v>
      </c>
      <c r="AQ85" s="194">
        <f t="shared" si="48"/>
        <v>0</v>
      </c>
    </row>
    <row r="86" spans="1:43" s="74" customFormat="1" x14ac:dyDescent="0.25">
      <c r="A86" s="125" t="s">
        <v>125</v>
      </c>
      <c r="B86" s="130"/>
      <c r="C86" s="124"/>
      <c r="D86" s="80"/>
      <c r="G86" s="8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</row>
    <row r="87" spans="1:43" s="74" customFormat="1" ht="14.45" customHeight="1" thickBot="1" x14ac:dyDescent="0.3">
      <c r="A87" s="73"/>
      <c r="B87" s="3"/>
      <c r="C87" s="72"/>
      <c r="G87" s="8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</row>
    <row r="88" spans="1:43" s="74" customFormat="1" x14ac:dyDescent="0.25">
      <c r="A88" s="73"/>
      <c r="B88" s="3"/>
      <c r="C88" s="72"/>
      <c r="D88" s="80"/>
      <c r="E88" s="114" t="s">
        <v>126</v>
      </c>
      <c r="F88" s="115"/>
      <c r="G88" s="115"/>
      <c r="H88" s="69">
        <f>SUMIF($F:$F,"CEX",H:H)</f>
        <v>0</v>
      </c>
      <c r="I88" s="69">
        <f>SUMIF($F:$F,"CEX",I:I)</f>
        <v>0</v>
      </c>
      <c r="J88" s="69">
        <f t="shared" ref="J88:AQ88" si="49">SUMIF($F:$F,"CEX",J:J)</f>
        <v>0</v>
      </c>
      <c r="K88" s="69">
        <f t="shared" si="49"/>
        <v>0</v>
      </c>
      <c r="L88" s="69">
        <f t="shared" si="49"/>
        <v>0</v>
      </c>
      <c r="M88" s="69">
        <f t="shared" si="49"/>
        <v>0</v>
      </c>
      <c r="N88" s="69">
        <f t="shared" si="49"/>
        <v>0</v>
      </c>
      <c r="O88" s="69">
        <f t="shared" si="49"/>
        <v>0</v>
      </c>
      <c r="P88" s="69">
        <f t="shared" si="49"/>
        <v>0</v>
      </c>
      <c r="Q88" s="69">
        <f t="shared" si="49"/>
        <v>0</v>
      </c>
      <c r="R88" s="69">
        <f t="shared" si="49"/>
        <v>0</v>
      </c>
      <c r="S88" s="69">
        <f t="shared" si="49"/>
        <v>0</v>
      </c>
      <c r="T88" s="69">
        <f t="shared" si="49"/>
        <v>0</v>
      </c>
      <c r="U88" s="69">
        <f t="shared" si="49"/>
        <v>0</v>
      </c>
      <c r="V88" s="69">
        <f t="shared" si="49"/>
        <v>0</v>
      </c>
      <c r="W88" s="69">
        <f t="shared" si="49"/>
        <v>0</v>
      </c>
      <c r="X88" s="69">
        <f t="shared" si="49"/>
        <v>0</v>
      </c>
      <c r="Y88" s="69">
        <f t="shared" si="49"/>
        <v>0</v>
      </c>
      <c r="Z88" s="69">
        <f t="shared" si="49"/>
        <v>0</v>
      </c>
      <c r="AA88" s="69">
        <f t="shared" si="49"/>
        <v>0</v>
      </c>
      <c r="AB88" s="69">
        <f t="shared" si="49"/>
        <v>0</v>
      </c>
      <c r="AC88" s="69">
        <f t="shared" si="49"/>
        <v>0</v>
      </c>
      <c r="AD88" s="69">
        <f t="shared" si="49"/>
        <v>0</v>
      </c>
      <c r="AE88" s="69">
        <f t="shared" si="49"/>
        <v>0</v>
      </c>
      <c r="AF88" s="69">
        <f t="shared" si="49"/>
        <v>0</v>
      </c>
      <c r="AG88" s="69">
        <f t="shared" si="49"/>
        <v>0</v>
      </c>
      <c r="AH88" s="69">
        <f t="shared" si="49"/>
        <v>0</v>
      </c>
      <c r="AI88" s="69">
        <f t="shared" si="49"/>
        <v>0</v>
      </c>
      <c r="AJ88" s="69">
        <f t="shared" si="49"/>
        <v>0</v>
      </c>
      <c r="AK88" s="69">
        <f t="shared" si="49"/>
        <v>0</v>
      </c>
      <c r="AL88" s="69">
        <f t="shared" si="49"/>
        <v>0</v>
      </c>
      <c r="AM88" s="69">
        <f t="shared" si="49"/>
        <v>0</v>
      </c>
      <c r="AN88" s="69">
        <f t="shared" si="49"/>
        <v>0</v>
      </c>
      <c r="AO88" s="69">
        <f t="shared" si="49"/>
        <v>0</v>
      </c>
      <c r="AP88" s="69">
        <f t="shared" si="49"/>
        <v>0</v>
      </c>
      <c r="AQ88" s="69">
        <f t="shared" si="49"/>
        <v>0</v>
      </c>
    </row>
    <row r="89" spans="1:43" s="74" customFormat="1" ht="15.75" thickBot="1" x14ac:dyDescent="0.3">
      <c r="A89" s="73"/>
      <c r="B89" s="3"/>
      <c r="C89" s="72"/>
      <c r="D89" s="80"/>
      <c r="E89" s="108" t="s">
        <v>127</v>
      </c>
      <c r="F89" s="109"/>
      <c r="G89" s="109"/>
      <c r="H89" s="55">
        <f>SUMIF($F:$F,"CDP",H:H)</f>
        <v>0</v>
      </c>
      <c r="I89" s="55">
        <f>SUMIF($F:$F,"CDP",I:I)</f>
        <v>0</v>
      </c>
      <c r="J89" s="55">
        <f t="shared" ref="J89:AQ89" si="50">SUMIF($F:$F,"CDP",J:J)</f>
        <v>0</v>
      </c>
      <c r="K89" s="55">
        <f t="shared" si="50"/>
        <v>0</v>
      </c>
      <c r="L89" s="55">
        <f t="shared" si="50"/>
        <v>0</v>
      </c>
      <c r="M89" s="55">
        <f t="shared" si="50"/>
        <v>0</v>
      </c>
      <c r="N89" s="55">
        <f t="shared" si="50"/>
        <v>0</v>
      </c>
      <c r="O89" s="55">
        <f t="shared" si="50"/>
        <v>0</v>
      </c>
      <c r="P89" s="55">
        <f t="shared" si="50"/>
        <v>0</v>
      </c>
      <c r="Q89" s="55">
        <f t="shared" si="50"/>
        <v>0</v>
      </c>
      <c r="R89" s="55">
        <f t="shared" si="50"/>
        <v>0</v>
      </c>
      <c r="S89" s="55">
        <f t="shared" si="50"/>
        <v>0</v>
      </c>
      <c r="T89" s="55">
        <f t="shared" si="50"/>
        <v>0</v>
      </c>
      <c r="U89" s="55">
        <f t="shared" si="50"/>
        <v>0</v>
      </c>
      <c r="V89" s="55">
        <f t="shared" si="50"/>
        <v>0</v>
      </c>
      <c r="W89" s="55">
        <f t="shared" si="50"/>
        <v>0</v>
      </c>
      <c r="X89" s="55">
        <f t="shared" si="50"/>
        <v>0</v>
      </c>
      <c r="Y89" s="55">
        <f t="shared" si="50"/>
        <v>0</v>
      </c>
      <c r="Z89" s="55">
        <f t="shared" si="50"/>
        <v>0</v>
      </c>
      <c r="AA89" s="55">
        <f t="shared" si="50"/>
        <v>0</v>
      </c>
      <c r="AB89" s="55">
        <f t="shared" si="50"/>
        <v>0</v>
      </c>
      <c r="AC89" s="55">
        <f t="shared" si="50"/>
        <v>0</v>
      </c>
      <c r="AD89" s="55">
        <f t="shared" si="50"/>
        <v>0</v>
      </c>
      <c r="AE89" s="55">
        <f t="shared" si="50"/>
        <v>0</v>
      </c>
      <c r="AF89" s="55">
        <f t="shared" si="50"/>
        <v>0</v>
      </c>
      <c r="AG89" s="55">
        <f t="shared" si="50"/>
        <v>0</v>
      </c>
      <c r="AH89" s="55">
        <f t="shared" si="50"/>
        <v>0</v>
      </c>
      <c r="AI89" s="55">
        <f t="shared" si="50"/>
        <v>0</v>
      </c>
      <c r="AJ89" s="55">
        <f t="shared" si="50"/>
        <v>0</v>
      </c>
      <c r="AK89" s="55">
        <f t="shared" si="50"/>
        <v>0</v>
      </c>
      <c r="AL89" s="55">
        <f t="shared" si="50"/>
        <v>0</v>
      </c>
      <c r="AM89" s="55">
        <f t="shared" si="50"/>
        <v>0</v>
      </c>
      <c r="AN89" s="55">
        <f t="shared" si="50"/>
        <v>0</v>
      </c>
      <c r="AO89" s="55">
        <f t="shared" si="50"/>
        <v>0</v>
      </c>
      <c r="AP89" s="55">
        <f t="shared" si="50"/>
        <v>0</v>
      </c>
      <c r="AQ89" s="55">
        <f t="shared" si="50"/>
        <v>0</v>
      </c>
    </row>
    <row r="90" spans="1:43" s="74" customFormat="1" x14ac:dyDescent="0.25">
      <c r="A90" s="73"/>
      <c r="B90" s="3"/>
      <c r="C90" s="72"/>
      <c r="D90" s="80"/>
      <c r="E90" s="80"/>
      <c r="F90" s="80"/>
      <c r="G90" s="80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</row>
    <row r="91" spans="1:43" s="74" customFormat="1" x14ac:dyDescent="0.25">
      <c r="A91" s="73"/>
      <c r="B91" s="3"/>
      <c r="C91" s="72"/>
      <c r="D91" s="80"/>
      <c r="E91" s="95" t="s">
        <v>237</v>
      </c>
      <c r="F91" s="80"/>
      <c r="G91" s="80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</row>
    <row r="92" spans="1:43" s="74" customFormat="1" ht="15.75" thickBot="1" x14ac:dyDescent="0.3">
      <c r="A92" s="73"/>
      <c r="B92" s="3"/>
      <c r="C92" s="72"/>
      <c r="E92" s="72"/>
      <c r="F92" s="72"/>
      <c r="H92" s="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</row>
    <row r="93" spans="1:43" s="74" customFormat="1" x14ac:dyDescent="0.25">
      <c r="A93" s="114" t="s">
        <v>129</v>
      </c>
      <c r="B93" s="126" t="s">
        <v>130</v>
      </c>
      <c r="C93" s="127" t="s">
        <v>234</v>
      </c>
      <c r="D93" s="115" t="s">
        <v>131</v>
      </c>
      <c r="E93" s="127"/>
      <c r="F93" s="127"/>
      <c r="G93" s="76">
        <v>0</v>
      </c>
      <c r="H93" s="8">
        <f>G93+1</f>
        <v>1</v>
      </c>
      <c r="I93" s="8">
        <f>H93+1</f>
        <v>2</v>
      </c>
      <c r="J93" s="8">
        <f t="shared" ref="J93:AQ93" si="51">I93+1</f>
        <v>3</v>
      </c>
      <c r="K93" s="8">
        <f t="shared" si="51"/>
        <v>4</v>
      </c>
      <c r="L93" s="8">
        <f t="shared" si="51"/>
        <v>5</v>
      </c>
      <c r="M93" s="8">
        <f t="shared" si="51"/>
        <v>6</v>
      </c>
      <c r="N93" s="8">
        <f t="shared" si="51"/>
        <v>7</v>
      </c>
      <c r="O93" s="8">
        <f t="shared" si="51"/>
        <v>8</v>
      </c>
      <c r="P93" s="8">
        <f t="shared" si="51"/>
        <v>9</v>
      </c>
      <c r="Q93" s="8">
        <f t="shared" si="51"/>
        <v>10</v>
      </c>
      <c r="R93" s="8">
        <f t="shared" si="51"/>
        <v>11</v>
      </c>
      <c r="S93" s="8">
        <f t="shared" si="51"/>
        <v>12</v>
      </c>
      <c r="T93" s="8">
        <f t="shared" si="51"/>
        <v>13</v>
      </c>
      <c r="U93" s="8">
        <f t="shared" si="51"/>
        <v>14</v>
      </c>
      <c r="V93" s="8">
        <f t="shared" si="51"/>
        <v>15</v>
      </c>
      <c r="W93" s="8">
        <f t="shared" si="51"/>
        <v>16</v>
      </c>
      <c r="X93" s="8">
        <f t="shared" si="51"/>
        <v>17</v>
      </c>
      <c r="Y93" s="8">
        <f t="shared" si="51"/>
        <v>18</v>
      </c>
      <c r="Z93" s="8">
        <f t="shared" si="51"/>
        <v>19</v>
      </c>
      <c r="AA93" s="8">
        <f t="shared" si="51"/>
        <v>20</v>
      </c>
      <c r="AB93" s="8">
        <f t="shared" si="51"/>
        <v>21</v>
      </c>
      <c r="AC93" s="8">
        <f t="shared" si="51"/>
        <v>22</v>
      </c>
      <c r="AD93" s="8">
        <f t="shared" si="51"/>
        <v>23</v>
      </c>
      <c r="AE93" s="8">
        <f t="shared" si="51"/>
        <v>24</v>
      </c>
      <c r="AF93" s="8">
        <f t="shared" si="51"/>
        <v>25</v>
      </c>
      <c r="AG93" s="8">
        <f t="shared" si="51"/>
        <v>26</v>
      </c>
      <c r="AH93" s="8">
        <f t="shared" si="51"/>
        <v>27</v>
      </c>
      <c r="AI93" s="8">
        <f t="shared" si="51"/>
        <v>28</v>
      </c>
      <c r="AJ93" s="8">
        <f t="shared" si="51"/>
        <v>29</v>
      </c>
      <c r="AK93" s="8">
        <f t="shared" si="51"/>
        <v>30</v>
      </c>
      <c r="AL93" s="8">
        <f t="shared" si="51"/>
        <v>31</v>
      </c>
      <c r="AM93" s="8">
        <f t="shared" si="51"/>
        <v>32</v>
      </c>
      <c r="AN93" s="8">
        <f t="shared" si="51"/>
        <v>33</v>
      </c>
      <c r="AO93" s="8">
        <f t="shared" si="51"/>
        <v>34</v>
      </c>
      <c r="AP93" s="8">
        <f t="shared" si="51"/>
        <v>35</v>
      </c>
      <c r="AQ93" s="8">
        <f t="shared" si="51"/>
        <v>36</v>
      </c>
    </row>
    <row r="94" spans="1:43" s="74" customFormat="1" x14ac:dyDescent="0.25">
      <c r="A94" s="88">
        <v>1</v>
      </c>
      <c r="B94" s="81">
        <v>0</v>
      </c>
      <c r="C94" s="197">
        <v>0</v>
      </c>
      <c r="D94" s="131">
        <v>0</v>
      </c>
      <c r="E94" s="124" t="s">
        <v>121</v>
      </c>
      <c r="F94" s="124"/>
      <c r="G94" s="73"/>
      <c r="H94" s="50">
        <f>IF($A94=H93,$C94,IF(G94=0,0,G94-1))</f>
        <v>0</v>
      </c>
      <c r="I94" s="50">
        <f>IF($A94=I93,$C94,IF(H94=0,0,H94-1))</f>
        <v>0</v>
      </c>
      <c r="J94" s="50">
        <f t="shared" ref="J94:AQ94" si="52">IF($A94=J93,$C94,IF(I94=0,0,I94-1))</f>
        <v>0</v>
      </c>
      <c r="K94" s="50">
        <f t="shared" si="52"/>
        <v>0</v>
      </c>
      <c r="L94" s="50">
        <f t="shared" si="52"/>
        <v>0</v>
      </c>
      <c r="M94" s="50">
        <f t="shared" si="52"/>
        <v>0</v>
      </c>
      <c r="N94" s="50">
        <f t="shared" si="52"/>
        <v>0</v>
      </c>
      <c r="O94" s="50">
        <f t="shared" si="52"/>
        <v>0</v>
      </c>
      <c r="P94" s="50">
        <f t="shared" si="52"/>
        <v>0</v>
      </c>
      <c r="Q94" s="50">
        <f t="shared" si="52"/>
        <v>0</v>
      </c>
      <c r="R94" s="50">
        <f t="shared" si="52"/>
        <v>0</v>
      </c>
      <c r="S94" s="50">
        <f t="shared" si="52"/>
        <v>0</v>
      </c>
      <c r="T94" s="50">
        <f t="shared" si="52"/>
        <v>0</v>
      </c>
      <c r="U94" s="50">
        <f t="shared" si="52"/>
        <v>0</v>
      </c>
      <c r="V94" s="50">
        <f t="shared" si="52"/>
        <v>0</v>
      </c>
      <c r="W94" s="50">
        <f t="shared" si="52"/>
        <v>0</v>
      </c>
      <c r="X94" s="50">
        <f t="shared" si="52"/>
        <v>0</v>
      </c>
      <c r="Y94" s="50">
        <f t="shared" si="52"/>
        <v>0</v>
      </c>
      <c r="Z94" s="50">
        <f t="shared" si="52"/>
        <v>0</v>
      </c>
      <c r="AA94" s="50">
        <f t="shared" si="52"/>
        <v>0</v>
      </c>
      <c r="AB94" s="50">
        <f t="shared" si="52"/>
        <v>0</v>
      </c>
      <c r="AC94" s="50">
        <f t="shared" si="52"/>
        <v>0</v>
      </c>
      <c r="AD94" s="50">
        <f t="shared" si="52"/>
        <v>0</v>
      </c>
      <c r="AE94" s="50">
        <f t="shared" si="52"/>
        <v>0</v>
      </c>
      <c r="AF94" s="50">
        <f t="shared" si="52"/>
        <v>0</v>
      </c>
      <c r="AG94" s="50">
        <f t="shared" si="52"/>
        <v>0</v>
      </c>
      <c r="AH94" s="50">
        <f t="shared" si="52"/>
        <v>0</v>
      </c>
      <c r="AI94" s="50">
        <f t="shared" si="52"/>
        <v>0</v>
      </c>
      <c r="AJ94" s="50">
        <f t="shared" si="52"/>
        <v>0</v>
      </c>
      <c r="AK94" s="50">
        <f t="shared" si="52"/>
        <v>0</v>
      </c>
      <c r="AL94" s="50">
        <f t="shared" si="52"/>
        <v>0</v>
      </c>
      <c r="AM94" s="50">
        <f t="shared" si="52"/>
        <v>0</v>
      </c>
      <c r="AN94" s="50">
        <f t="shared" si="52"/>
        <v>0</v>
      </c>
      <c r="AO94" s="50">
        <f t="shared" si="52"/>
        <v>0</v>
      </c>
      <c r="AP94" s="50">
        <f t="shared" si="52"/>
        <v>0</v>
      </c>
      <c r="AQ94" s="50">
        <f t="shared" si="52"/>
        <v>0</v>
      </c>
    </row>
    <row r="95" spans="1:43" s="74" customFormat="1" x14ac:dyDescent="0.25">
      <c r="A95" s="128">
        <f>A94</f>
        <v>1</v>
      </c>
      <c r="B95" s="50">
        <f>B94</f>
        <v>0</v>
      </c>
      <c r="C95" s="198">
        <f>C94</f>
        <v>0</v>
      </c>
      <c r="D95" s="132">
        <f>(1+D94)^(1/12)-1</f>
        <v>0</v>
      </c>
      <c r="E95" s="124" t="s">
        <v>132</v>
      </c>
      <c r="F95" s="124" t="s">
        <v>133</v>
      </c>
      <c r="G95" s="73"/>
      <c r="H95" s="50">
        <f>IF(H94=$C95,$B95,0)</f>
        <v>0</v>
      </c>
      <c r="I95" s="50">
        <f>IF(I94=$C95,$B95,0)</f>
        <v>0</v>
      </c>
      <c r="J95" s="50">
        <f t="shared" ref="J95:AQ95" si="53">IF(J94=$C95,$B95,0)</f>
        <v>0</v>
      </c>
      <c r="K95" s="50">
        <f t="shared" si="53"/>
        <v>0</v>
      </c>
      <c r="L95" s="50">
        <f t="shared" si="53"/>
        <v>0</v>
      </c>
      <c r="M95" s="50">
        <f t="shared" si="53"/>
        <v>0</v>
      </c>
      <c r="N95" s="50">
        <f t="shared" si="53"/>
        <v>0</v>
      </c>
      <c r="O95" s="50">
        <f t="shared" si="53"/>
        <v>0</v>
      </c>
      <c r="P95" s="50">
        <f t="shared" si="53"/>
        <v>0</v>
      </c>
      <c r="Q95" s="50">
        <f t="shared" si="53"/>
        <v>0</v>
      </c>
      <c r="R95" s="50">
        <f t="shared" si="53"/>
        <v>0</v>
      </c>
      <c r="S95" s="50">
        <f t="shared" si="53"/>
        <v>0</v>
      </c>
      <c r="T95" s="50">
        <f t="shared" si="53"/>
        <v>0</v>
      </c>
      <c r="U95" s="50">
        <f t="shared" si="53"/>
        <v>0</v>
      </c>
      <c r="V95" s="50">
        <f t="shared" si="53"/>
        <v>0</v>
      </c>
      <c r="W95" s="50">
        <f t="shared" si="53"/>
        <v>0</v>
      </c>
      <c r="X95" s="50">
        <f t="shared" si="53"/>
        <v>0</v>
      </c>
      <c r="Y95" s="50">
        <f t="shared" si="53"/>
        <v>0</v>
      </c>
      <c r="Z95" s="50">
        <f t="shared" si="53"/>
        <v>0</v>
      </c>
      <c r="AA95" s="50">
        <f t="shared" si="53"/>
        <v>0</v>
      </c>
      <c r="AB95" s="50">
        <f t="shared" si="53"/>
        <v>0</v>
      </c>
      <c r="AC95" s="50">
        <f t="shared" si="53"/>
        <v>0</v>
      </c>
      <c r="AD95" s="50">
        <f t="shared" si="53"/>
        <v>0</v>
      </c>
      <c r="AE95" s="50">
        <f t="shared" si="53"/>
        <v>0</v>
      </c>
      <c r="AF95" s="50">
        <f t="shared" si="53"/>
        <v>0</v>
      </c>
      <c r="AG95" s="50">
        <f t="shared" si="53"/>
        <v>0</v>
      </c>
      <c r="AH95" s="50">
        <f t="shared" si="53"/>
        <v>0</v>
      </c>
      <c r="AI95" s="50">
        <f t="shared" si="53"/>
        <v>0</v>
      </c>
      <c r="AJ95" s="50">
        <f t="shared" si="53"/>
        <v>0</v>
      </c>
      <c r="AK95" s="50">
        <f t="shared" si="53"/>
        <v>0</v>
      </c>
      <c r="AL95" s="50">
        <f t="shared" si="53"/>
        <v>0</v>
      </c>
      <c r="AM95" s="50">
        <f t="shared" si="53"/>
        <v>0</v>
      </c>
      <c r="AN95" s="50">
        <f t="shared" si="53"/>
        <v>0</v>
      </c>
      <c r="AO95" s="50">
        <f t="shared" si="53"/>
        <v>0</v>
      </c>
      <c r="AP95" s="50">
        <f t="shared" si="53"/>
        <v>0</v>
      </c>
      <c r="AQ95" s="50">
        <f t="shared" si="53"/>
        <v>0</v>
      </c>
    </row>
    <row r="96" spans="1:43" s="74" customFormat="1" x14ac:dyDescent="0.25">
      <c r="A96" s="128">
        <f t="shared" ref="A96:C97" si="54">A94</f>
        <v>1</v>
      </c>
      <c r="B96" s="50">
        <f t="shared" si="54"/>
        <v>0</v>
      </c>
      <c r="C96" s="198">
        <f t="shared" si="54"/>
        <v>0</v>
      </c>
      <c r="D96" s="132">
        <f>(1+D94)^(1/12)-1</f>
        <v>0</v>
      </c>
      <c r="E96" s="73" t="s">
        <v>134</v>
      </c>
      <c r="F96" s="73"/>
      <c r="G96" s="80"/>
      <c r="H96" s="50">
        <f>G96-G97+H95</f>
        <v>0</v>
      </c>
      <c r="I96" s="50">
        <f>H96-H97+I95</f>
        <v>0</v>
      </c>
      <c r="J96" s="50">
        <f t="shared" ref="J96:AQ96" si="55">I96-I97+J95</f>
        <v>0</v>
      </c>
      <c r="K96" s="50">
        <f t="shared" si="55"/>
        <v>0</v>
      </c>
      <c r="L96" s="50">
        <f t="shared" si="55"/>
        <v>0</v>
      </c>
      <c r="M96" s="50">
        <f t="shared" si="55"/>
        <v>0</v>
      </c>
      <c r="N96" s="50">
        <f t="shared" si="55"/>
        <v>0</v>
      </c>
      <c r="O96" s="50">
        <f t="shared" si="55"/>
        <v>0</v>
      </c>
      <c r="P96" s="50">
        <f t="shared" si="55"/>
        <v>0</v>
      </c>
      <c r="Q96" s="50">
        <f t="shared" si="55"/>
        <v>0</v>
      </c>
      <c r="R96" s="50">
        <f t="shared" si="55"/>
        <v>0</v>
      </c>
      <c r="S96" s="50">
        <f t="shared" si="55"/>
        <v>0</v>
      </c>
      <c r="T96" s="50">
        <f t="shared" si="55"/>
        <v>0</v>
      </c>
      <c r="U96" s="50">
        <f t="shared" si="55"/>
        <v>0</v>
      </c>
      <c r="V96" s="50">
        <f t="shared" si="55"/>
        <v>0</v>
      </c>
      <c r="W96" s="50">
        <f t="shared" si="55"/>
        <v>0</v>
      </c>
      <c r="X96" s="50">
        <f t="shared" si="55"/>
        <v>0</v>
      </c>
      <c r="Y96" s="50">
        <f t="shared" si="55"/>
        <v>0</v>
      </c>
      <c r="Z96" s="50">
        <f t="shared" si="55"/>
        <v>0</v>
      </c>
      <c r="AA96" s="50">
        <f t="shared" si="55"/>
        <v>0</v>
      </c>
      <c r="AB96" s="50">
        <f t="shared" si="55"/>
        <v>0</v>
      </c>
      <c r="AC96" s="50">
        <f t="shared" si="55"/>
        <v>0</v>
      </c>
      <c r="AD96" s="50">
        <f t="shared" si="55"/>
        <v>0</v>
      </c>
      <c r="AE96" s="50">
        <f t="shared" si="55"/>
        <v>0</v>
      </c>
      <c r="AF96" s="50">
        <f t="shared" si="55"/>
        <v>0</v>
      </c>
      <c r="AG96" s="50">
        <f t="shared" si="55"/>
        <v>0</v>
      </c>
      <c r="AH96" s="50">
        <f t="shared" si="55"/>
        <v>0</v>
      </c>
      <c r="AI96" s="50">
        <f t="shared" si="55"/>
        <v>0</v>
      </c>
      <c r="AJ96" s="50">
        <f t="shared" si="55"/>
        <v>0</v>
      </c>
      <c r="AK96" s="50">
        <f t="shared" si="55"/>
        <v>0</v>
      </c>
      <c r="AL96" s="50">
        <f t="shared" si="55"/>
        <v>0</v>
      </c>
      <c r="AM96" s="50">
        <f t="shared" si="55"/>
        <v>0</v>
      </c>
      <c r="AN96" s="50">
        <f t="shared" si="55"/>
        <v>0</v>
      </c>
      <c r="AO96" s="50">
        <f t="shared" si="55"/>
        <v>0</v>
      </c>
      <c r="AP96" s="50">
        <f t="shared" si="55"/>
        <v>0</v>
      </c>
      <c r="AQ96" s="50">
        <f t="shared" si="55"/>
        <v>0</v>
      </c>
    </row>
    <row r="97" spans="1:43" s="74" customFormat="1" x14ac:dyDescent="0.25">
      <c r="A97" s="128">
        <f t="shared" si="54"/>
        <v>1</v>
      </c>
      <c r="B97" s="50">
        <f t="shared" si="54"/>
        <v>0</v>
      </c>
      <c r="C97" s="198">
        <f t="shared" si="54"/>
        <v>0</v>
      </c>
      <c r="D97" s="132">
        <f>(1+D94)^(1/12)-1</f>
        <v>0</v>
      </c>
      <c r="E97" s="73" t="s">
        <v>135</v>
      </c>
      <c r="F97" s="73" t="s">
        <v>136</v>
      </c>
      <c r="G97" s="80"/>
      <c r="H97" s="61">
        <f>IF(H94&gt;0,$B97/$C97,0)</f>
        <v>0</v>
      </c>
      <c r="I97" s="61">
        <f>IF(I94&gt;0,$B97/$C97,0)</f>
        <v>0</v>
      </c>
      <c r="J97" s="61">
        <f t="shared" ref="J97:AQ97" si="56">IF(J94&gt;0,$B97/$C97,0)</f>
        <v>0</v>
      </c>
      <c r="K97" s="61">
        <f t="shared" si="56"/>
        <v>0</v>
      </c>
      <c r="L97" s="61">
        <f t="shared" si="56"/>
        <v>0</v>
      </c>
      <c r="M97" s="61">
        <f t="shared" si="56"/>
        <v>0</v>
      </c>
      <c r="N97" s="61">
        <f t="shared" si="56"/>
        <v>0</v>
      </c>
      <c r="O97" s="61">
        <f t="shared" si="56"/>
        <v>0</v>
      </c>
      <c r="P97" s="61">
        <f t="shared" si="56"/>
        <v>0</v>
      </c>
      <c r="Q97" s="61">
        <f t="shared" si="56"/>
        <v>0</v>
      </c>
      <c r="R97" s="61">
        <f t="shared" si="56"/>
        <v>0</v>
      </c>
      <c r="S97" s="61">
        <f t="shared" si="56"/>
        <v>0</v>
      </c>
      <c r="T97" s="61">
        <f t="shared" si="56"/>
        <v>0</v>
      </c>
      <c r="U97" s="61">
        <f t="shared" si="56"/>
        <v>0</v>
      </c>
      <c r="V97" s="61">
        <f t="shared" si="56"/>
        <v>0</v>
      </c>
      <c r="W97" s="61">
        <f t="shared" si="56"/>
        <v>0</v>
      </c>
      <c r="X97" s="61">
        <f t="shared" si="56"/>
        <v>0</v>
      </c>
      <c r="Y97" s="61">
        <f t="shared" si="56"/>
        <v>0</v>
      </c>
      <c r="Z97" s="61">
        <f t="shared" si="56"/>
        <v>0</v>
      </c>
      <c r="AA97" s="61">
        <f t="shared" si="56"/>
        <v>0</v>
      </c>
      <c r="AB97" s="61">
        <f t="shared" si="56"/>
        <v>0</v>
      </c>
      <c r="AC97" s="61">
        <f t="shared" si="56"/>
        <v>0</v>
      </c>
      <c r="AD97" s="61">
        <f t="shared" si="56"/>
        <v>0</v>
      </c>
      <c r="AE97" s="61">
        <f t="shared" si="56"/>
        <v>0</v>
      </c>
      <c r="AF97" s="61">
        <f t="shared" si="56"/>
        <v>0</v>
      </c>
      <c r="AG97" s="61">
        <f t="shared" si="56"/>
        <v>0</v>
      </c>
      <c r="AH97" s="61">
        <f t="shared" si="56"/>
        <v>0</v>
      </c>
      <c r="AI97" s="61">
        <f t="shared" si="56"/>
        <v>0</v>
      </c>
      <c r="AJ97" s="61">
        <f t="shared" si="56"/>
        <v>0</v>
      </c>
      <c r="AK97" s="61">
        <f t="shared" si="56"/>
        <v>0</v>
      </c>
      <c r="AL97" s="61">
        <f t="shared" si="56"/>
        <v>0</v>
      </c>
      <c r="AM97" s="61">
        <f t="shared" si="56"/>
        <v>0</v>
      </c>
      <c r="AN97" s="61">
        <f t="shared" si="56"/>
        <v>0</v>
      </c>
      <c r="AO97" s="61">
        <f t="shared" si="56"/>
        <v>0</v>
      </c>
      <c r="AP97" s="61">
        <f t="shared" si="56"/>
        <v>0</v>
      </c>
      <c r="AQ97" s="61">
        <f t="shared" si="56"/>
        <v>0</v>
      </c>
    </row>
    <row r="98" spans="1:43" s="74" customFormat="1" x14ac:dyDescent="0.25">
      <c r="A98" s="128">
        <f>A94</f>
        <v>1</v>
      </c>
      <c r="B98" s="50">
        <f>B94</f>
        <v>0</v>
      </c>
      <c r="C98" s="198">
        <f>C94</f>
        <v>0</v>
      </c>
      <c r="D98" s="132">
        <f>(1+D94)^(1/12)-1</f>
        <v>0</v>
      </c>
      <c r="E98" s="73" t="s">
        <v>137</v>
      </c>
      <c r="F98" s="73" t="s">
        <v>138</v>
      </c>
      <c r="G98" s="80"/>
      <c r="H98" s="50">
        <f>H96-H97</f>
        <v>0</v>
      </c>
      <c r="I98" s="50">
        <f>I96-I97</f>
        <v>0</v>
      </c>
      <c r="J98" s="50">
        <f t="shared" ref="J98:AQ98" si="57">J96-J97</f>
        <v>0</v>
      </c>
      <c r="K98" s="50">
        <f t="shared" si="57"/>
        <v>0</v>
      </c>
      <c r="L98" s="50">
        <f t="shared" si="57"/>
        <v>0</v>
      </c>
      <c r="M98" s="50">
        <f t="shared" si="57"/>
        <v>0</v>
      </c>
      <c r="N98" s="50">
        <f t="shared" si="57"/>
        <v>0</v>
      </c>
      <c r="O98" s="50">
        <f t="shared" si="57"/>
        <v>0</v>
      </c>
      <c r="P98" s="50">
        <f t="shared" si="57"/>
        <v>0</v>
      </c>
      <c r="Q98" s="50">
        <f t="shared" si="57"/>
        <v>0</v>
      </c>
      <c r="R98" s="50">
        <f t="shared" si="57"/>
        <v>0</v>
      </c>
      <c r="S98" s="50">
        <f t="shared" si="57"/>
        <v>0</v>
      </c>
      <c r="T98" s="50">
        <f t="shared" si="57"/>
        <v>0</v>
      </c>
      <c r="U98" s="50">
        <f t="shared" si="57"/>
        <v>0</v>
      </c>
      <c r="V98" s="50">
        <f t="shared" si="57"/>
        <v>0</v>
      </c>
      <c r="W98" s="50">
        <f t="shared" si="57"/>
        <v>0</v>
      </c>
      <c r="X98" s="50">
        <f t="shared" si="57"/>
        <v>0</v>
      </c>
      <c r="Y98" s="50">
        <f t="shared" si="57"/>
        <v>0</v>
      </c>
      <c r="Z98" s="50">
        <f t="shared" si="57"/>
        <v>0</v>
      </c>
      <c r="AA98" s="50">
        <f t="shared" si="57"/>
        <v>0</v>
      </c>
      <c r="AB98" s="50">
        <f t="shared" si="57"/>
        <v>0</v>
      </c>
      <c r="AC98" s="50">
        <f t="shared" si="57"/>
        <v>0</v>
      </c>
      <c r="AD98" s="50">
        <f t="shared" si="57"/>
        <v>0</v>
      </c>
      <c r="AE98" s="50">
        <f t="shared" si="57"/>
        <v>0</v>
      </c>
      <c r="AF98" s="50">
        <f t="shared" si="57"/>
        <v>0</v>
      </c>
      <c r="AG98" s="50">
        <f t="shared" si="57"/>
        <v>0</v>
      </c>
      <c r="AH98" s="50">
        <f t="shared" si="57"/>
        <v>0</v>
      </c>
      <c r="AI98" s="50">
        <f t="shared" si="57"/>
        <v>0</v>
      </c>
      <c r="AJ98" s="50">
        <f t="shared" si="57"/>
        <v>0</v>
      </c>
      <c r="AK98" s="50">
        <f t="shared" si="57"/>
        <v>0</v>
      </c>
      <c r="AL98" s="50">
        <f t="shared" si="57"/>
        <v>0</v>
      </c>
      <c r="AM98" s="50">
        <f t="shared" si="57"/>
        <v>0</v>
      </c>
      <c r="AN98" s="50">
        <f t="shared" si="57"/>
        <v>0</v>
      </c>
      <c r="AO98" s="50">
        <f t="shared" si="57"/>
        <v>0</v>
      </c>
      <c r="AP98" s="50">
        <f t="shared" si="57"/>
        <v>0</v>
      </c>
      <c r="AQ98" s="50">
        <f t="shared" si="57"/>
        <v>0</v>
      </c>
    </row>
    <row r="99" spans="1:43" s="74" customFormat="1" x14ac:dyDescent="0.25">
      <c r="A99" s="128">
        <f>A94</f>
        <v>1</v>
      </c>
      <c r="B99" s="50">
        <f>B94</f>
        <v>0</v>
      </c>
      <c r="C99" s="198">
        <f>C94</f>
        <v>0</v>
      </c>
      <c r="D99" s="132">
        <f>(1+D94)^(1/12)-1</f>
        <v>0</v>
      </c>
      <c r="E99" s="73" t="s">
        <v>139</v>
      </c>
      <c r="F99" s="73"/>
      <c r="G99" s="80"/>
      <c r="H99" s="50">
        <f>(H96+H98)/2</f>
        <v>0</v>
      </c>
      <c r="I99" s="50">
        <f>(I96+I98)/2</f>
        <v>0</v>
      </c>
      <c r="J99" s="50">
        <f t="shared" ref="J99:AQ99" si="58">(J96+J98)/2</f>
        <v>0</v>
      </c>
      <c r="K99" s="50">
        <f t="shared" si="58"/>
        <v>0</v>
      </c>
      <c r="L99" s="50">
        <f t="shared" si="58"/>
        <v>0</v>
      </c>
      <c r="M99" s="50">
        <f t="shared" si="58"/>
        <v>0</v>
      </c>
      <c r="N99" s="50">
        <f t="shared" si="58"/>
        <v>0</v>
      </c>
      <c r="O99" s="50">
        <f t="shared" si="58"/>
        <v>0</v>
      </c>
      <c r="P99" s="50">
        <f t="shared" si="58"/>
        <v>0</v>
      </c>
      <c r="Q99" s="50">
        <f t="shared" si="58"/>
        <v>0</v>
      </c>
      <c r="R99" s="50">
        <f t="shared" si="58"/>
        <v>0</v>
      </c>
      <c r="S99" s="50">
        <f t="shared" si="58"/>
        <v>0</v>
      </c>
      <c r="T99" s="50">
        <f t="shared" si="58"/>
        <v>0</v>
      </c>
      <c r="U99" s="50">
        <f t="shared" si="58"/>
        <v>0</v>
      </c>
      <c r="V99" s="50">
        <f t="shared" si="58"/>
        <v>0</v>
      </c>
      <c r="W99" s="50">
        <f t="shared" si="58"/>
        <v>0</v>
      </c>
      <c r="X99" s="50">
        <f t="shared" si="58"/>
        <v>0</v>
      </c>
      <c r="Y99" s="50">
        <f t="shared" si="58"/>
        <v>0</v>
      </c>
      <c r="Z99" s="50">
        <f t="shared" si="58"/>
        <v>0</v>
      </c>
      <c r="AA99" s="50">
        <f t="shared" si="58"/>
        <v>0</v>
      </c>
      <c r="AB99" s="50">
        <f t="shared" si="58"/>
        <v>0</v>
      </c>
      <c r="AC99" s="50">
        <f t="shared" si="58"/>
        <v>0</v>
      </c>
      <c r="AD99" s="50">
        <f t="shared" si="58"/>
        <v>0</v>
      </c>
      <c r="AE99" s="50">
        <f t="shared" si="58"/>
        <v>0</v>
      </c>
      <c r="AF99" s="50">
        <f t="shared" si="58"/>
        <v>0</v>
      </c>
      <c r="AG99" s="50">
        <f t="shared" si="58"/>
        <v>0</v>
      </c>
      <c r="AH99" s="50">
        <f t="shared" si="58"/>
        <v>0</v>
      </c>
      <c r="AI99" s="50">
        <f t="shared" si="58"/>
        <v>0</v>
      </c>
      <c r="AJ99" s="50">
        <f t="shared" si="58"/>
        <v>0</v>
      </c>
      <c r="AK99" s="50">
        <f t="shared" si="58"/>
        <v>0</v>
      </c>
      <c r="AL99" s="50">
        <f t="shared" si="58"/>
        <v>0</v>
      </c>
      <c r="AM99" s="50">
        <f t="shared" si="58"/>
        <v>0</v>
      </c>
      <c r="AN99" s="50">
        <f t="shared" si="58"/>
        <v>0</v>
      </c>
      <c r="AO99" s="50">
        <f t="shared" si="58"/>
        <v>0</v>
      </c>
      <c r="AP99" s="50">
        <f t="shared" si="58"/>
        <v>0</v>
      </c>
      <c r="AQ99" s="50">
        <f t="shared" si="58"/>
        <v>0</v>
      </c>
    </row>
    <row r="100" spans="1:43" s="74" customFormat="1" x14ac:dyDescent="0.25">
      <c r="A100" s="128">
        <f>A94</f>
        <v>1</v>
      </c>
      <c r="B100" s="50">
        <f>B94</f>
        <v>0</v>
      </c>
      <c r="C100" s="198">
        <f>C94</f>
        <v>0</v>
      </c>
      <c r="D100" s="132">
        <f>(1+D94)^(1/12)-1</f>
        <v>0</v>
      </c>
      <c r="E100" s="73" t="s">
        <v>140</v>
      </c>
      <c r="F100" s="73" t="s">
        <v>141</v>
      </c>
      <c r="G100" s="80"/>
      <c r="H100" s="61">
        <f>H96*$D100</f>
        <v>0</v>
      </c>
      <c r="I100" s="61">
        <f>I96*$D100</f>
        <v>0</v>
      </c>
      <c r="J100" s="61">
        <f t="shared" ref="J100:AQ100" si="59">J96*$D100</f>
        <v>0</v>
      </c>
      <c r="K100" s="61">
        <f t="shared" si="59"/>
        <v>0</v>
      </c>
      <c r="L100" s="61">
        <f t="shared" si="59"/>
        <v>0</v>
      </c>
      <c r="M100" s="61">
        <f t="shared" si="59"/>
        <v>0</v>
      </c>
      <c r="N100" s="61">
        <f t="shared" si="59"/>
        <v>0</v>
      </c>
      <c r="O100" s="61">
        <f t="shared" si="59"/>
        <v>0</v>
      </c>
      <c r="P100" s="61">
        <f t="shared" si="59"/>
        <v>0</v>
      </c>
      <c r="Q100" s="61">
        <f t="shared" si="59"/>
        <v>0</v>
      </c>
      <c r="R100" s="61">
        <f t="shared" si="59"/>
        <v>0</v>
      </c>
      <c r="S100" s="61">
        <f t="shared" si="59"/>
        <v>0</v>
      </c>
      <c r="T100" s="61">
        <f t="shared" si="59"/>
        <v>0</v>
      </c>
      <c r="U100" s="61">
        <f t="shared" si="59"/>
        <v>0</v>
      </c>
      <c r="V100" s="61">
        <f t="shared" si="59"/>
        <v>0</v>
      </c>
      <c r="W100" s="61">
        <f t="shared" si="59"/>
        <v>0</v>
      </c>
      <c r="X100" s="61">
        <f t="shared" si="59"/>
        <v>0</v>
      </c>
      <c r="Y100" s="61">
        <f t="shared" si="59"/>
        <v>0</v>
      </c>
      <c r="Z100" s="61">
        <f t="shared" si="59"/>
        <v>0</v>
      </c>
      <c r="AA100" s="61">
        <f t="shared" si="59"/>
        <v>0</v>
      </c>
      <c r="AB100" s="61">
        <f t="shared" si="59"/>
        <v>0</v>
      </c>
      <c r="AC100" s="61">
        <f t="shared" si="59"/>
        <v>0</v>
      </c>
      <c r="AD100" s="61">
        <f t="shared" si="59"/>
        <v>0</v>
      </c>
      <c r="AE100" s="61">
        <f t="shared" si="59"/>
        <v>0</v>
      </c>
      <c r="AF100" s="61">
        <f t="shared" si="59"/>
        <v>0</v>
      </c>
      <c r="AG100" s="61">
        <f t="shared" si="59"/>
        <v>0</v>
      </c>
      <c r="AH100" s="61">
        <f t="shared" si="59"/>
        <v>0</v>
      </c>
      <c r="AI100" s="61">
        <f t="shared" si="59"/>
        <v>0</v>
      </c>
      <c r="AJ100" s="61">
        <f t="shared" si="59"/>
        <v>0</v>
      </c>
      <c r="AK100" s="61">
        <f t="shared" si="59"/>
        <v>0</v>
      </c>
      <c r="AL100" s="61">
        <f t="shared" si="59"/>
        <v>0</v>
      </c>
      <c r="AM100" s="61">
        <f t="shared" si="59"/>
        <v>0</v>
      </c>
      <c r="AN100" s="61">
        <f t="shared" si="59"/>
        <v>0</v>
      </c>
      <c r="AO100" s="61">
        <f t="shared" si="59"/>
        <v>0</v>
      </c>
      <c r="AP100" s="61">
        <f t="shared" si="59"/>
        <v>0</v>
      </c>
      <c r="AQ100" s="61">
        <f t="shared" si="59"/>
        <v>0</v>
      </c>
    </row>
    <row r="101" spans="1:43" s="74" customFormat="1" ht="15.75" thickBot="1" x14ac:dyDescent="0.3">
      <c r="A101" s="129">
        <f>A94</f>
        <v>1</v>
      </c>
      <c r="B101" s="55">
        <f>B94</f>
        <v>0</v>
      </c>
      <c r="C101" s="199">
        <f>C94</f>
        <v>0</v>
      </c>
      <c r="D101" s="133">
        <f>(1+D94)^(1/12)-1</f>
        <v>0</v>
      </c>
      <c r="E101" s="134" t="s">
        <v>142</v>
      </c>
      <c r="F101" s="134" t="s">
        <v>143</v>
      </c>
      <c r="G101" s="109"/>
      <c r="H101" s="55">
        <f>H100*$C$17</f>
        <v>0</v>
      </c>
      <c r="I101" s="55">
        <f>I100*$C$17</f>
        <v>0</v>
      </c>
      <c r="J101" s="55">
        <f t="shared" ref="J101:AQ101" si="60">J100*$C$17</f>
        <v>0</v>
      </c>
      <c r="K101" s="55">
        <f t="shared" si="60"/>
        <v>0</v>
      </c>
      <c r="L101" s="55">
        <f t="shared" si="60"/>
        <v>0</v>
      </c>
      <c r="M101" s="55">
        <f t="shared" si="60"/>
        <v>0</v>
      </c>
      <c r="N101" s="55">
        <f t="shared" si="60"/>
        <v>0</v>
      </c>
      <c r="O101" s="55">
        <f t="shared" si="60"/>
        <v>0</v>
      </c>
      <c r="P101" s="55">
        <f t="shared" si="60"/>
        <v>0</v>
      </c>
      <c r="Q101" s="55">
        <f t="shared" si="60"/>
        <v>0</v>
      </c>
      <c r="R101" s="55">
        <f t="shared" si="60"/>
        <v>0</v>
      </c>
      <c r="S101" s="55">
        <f t="shared" si="60"/>
        <v>0</v>
      </c>
      <c r="T101" s="55">
        <f t="shared" si="60"/>
        <v>0</v>
      </c>
      <c r="U101" s="55">
        <f t="shared" si="60"/>
        <v>0</v>
      </c>
      <c r="V101" s="55">
        <f t="shared" si="60"/>
        <v>0</v>
      </c>
      <c r="W101" s="55">
        <f t="shared" si="60"/>
        <v>0</v>
      </c>
      <c r="X101" s="55">
        <f t="shared" si="60"/>
        <v>0</v>
      </c>
      <c r="Y101" s="55">
        <f t="shared" si="60"/>
        <v>0</v>
      </c>
      <c r="Z101" s="55">
        <f t="shared" si="60"/>
        <v>0</v>
      </c>
      <c r="AA101" s="55">
        <f t="shared" si="60"/>
        <v>0</v>
      </c>
      <c r="AB101" s="55">
        <f t="shared" si="60"/>
        <v>0</v>
      </c>
      <c r="AC101" s="55">
        <f t="shared" si="60"/>
        <v>0</v>
      </c>
      <c r="AD101" s="55">
        <f t="shared" si="60"/>
        <v>0</v>
      </c>
      <c r="AE101" s="55">
        <f t="shared" si="60"/>
        <v>0</v>
      </c>
      <c r="AF101" s="55">
        <f t="shared" si="60"/>
        <v>0</v>
      </c>
      <c r="AG101" s="55">
        <f t="shared" si="60"/>
        <v>0</v>
      </c>
      <c r="AH101" s="55">
        <f t="shared" si="60"/>
        <v>0</v>
      </c>
      <c r="AI101" s="55">
        <f t="shared" si="60"/>
        <v>0</v>
      </c>
      <c r="AJ101" s="55">
        <f t="shared" si="60"/>
        <v>0</v>
      </c>
      <c r="AK101" s="55">
        <f t="shared" si="60"/>
        <v>0</v>
      </c>
      <c r="AL101" s="55">
        <f t="shared" si="60"/>
        <v>0</v>
      </c>
      <c r="AM101" s="55">
        <f t="shared" si="60"/>
        <v>0</v>
      </c>
      <c r="AN101" s="55">
        <f t="shared" si="60"/>
        <v>0</v>
      </c>
      <c r="AO101" s="55">
        <f t="shared" si="60"/>
        <v>0</v>
      </c>
      <c r="AP101" s="55">
        <f t="shared" si="60"/>
        <v>0</v>
      </c>
      <c r="AQ101" s="55">
        <f t="shared" si="60"/>
        <v>0</v>
      </c>
    </row>
    <row r="102" spans="1:43" s="74" customFormat="1" x14ac:dyDescent="0.25">
      <c r="A102" s="125" t="s">
        <v>144</v>
      </c>
      <c r="B102" s="3"/>
      <c r="C102" s="72"/>
      <c r="E102" s="73"/>
      <c r="F102" s="73"/>
      <c r="G102" s="7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</row>
    <row r="103" spans="1:43" s="74" customFormat="1" ht="15.75" thickBot="1" x14ac:dyDescent="0.3">
      <c r="A103" s="73"/>
      <c r="B103" s="3"/>
      <c r="C103" s="72"/>
      <c r="D103" s="73"/>
      <c r="E103" s="124"/>
      <c r="F103" s="124"/>
      <c r="G103" s="12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</row>
    <row r="104" spans="1:43" s="74" customFormat="1" ht="15.75" thickBot="1" x14ac:dyDescent="0.3">
      <c r="A104" s="73"/>
      <c r="B104" s="3"/>
      <c r="C104" s="72"/>
      <c r="E104" s="150" t="s">
        <v>208</v>
      </c>
      <c r="F104" s="135"/>
      <c r="G104" s="76"/>
      <c r="H104" s="69">
        <f>SUMIF($F:$F,"LE",H:H)</f>
        <v>0</v>
      </c>
      <c r="I104" s="69">
        <f>SUMIF($F:$F,"LE",I:I)</f>
        <v>0</v>
      </c>
      <c r="J104" s="69">
        <f t="shared" ref="J104:AQ104" si="61">SUMIF($F:$F,"LE",J:J)</f>
        <v>0</v>
      </c>
      <c r="K104" s="69">
        <f t="shared" si="61"/>
        <v>0</v>
      </c>
      <c r="L104" s="69">
        <f t="shared" si="61"/>
        <v>0</v>
      </c>
      <c r="M104" s="69">
        <f t="shared" si="61"/>
        <v>0</v>
      </c>
      <c r="N104" s="69">
        <f t="shared" si="61"/>
        <v>0</v>
      </c>
      <c r="O104" s="69">
        <f t="shared" si="61"/>
        <v>0</v>
      </c>
      <c r="P104" s="69">
        <f t="shared" si="61"/>
        <v>0</v>
      </c>
      <c r="Q104" s="69">
        <f t="shared" si="61"/>
        <v>0</v>
      </c>
      <c r="R104" s="69">
        <f t="shared" si="61"/>
        <v>0</v>
      </c>
      <c r="S104" s="69">
        <f t="shared" si="61"/>
        <v>0</v>
      </c>
      <c r="T104" s="69">
        <f t="shared" si="61"/>
        <v>0</v>
      </c>
      <c r="U104" s="69">
        <f t="shared" si="61"/>
        <v>0</v>
      </c>
      <c r="V104" s="69">
        <f t="shared" si="61"/>
        <v>0</v>
      </c>
      <c r="W104" s="69">
        <f t="shared" si="61"/>
        <v>0</v>
      </c>
      <c r="X104" s="69">
        <f t="shared" si="61"/>
        <v>0</v>
      </c>
      <c r="Y104" s="69">
        <f t="shared" si="61"/>
        <v>0</v>
      </c>
      <c r="Z104" s="69">
        <f t="shared" si="61"/>
        <v>0</v>
      </c>
      <c r="AA104" s="69">
        <f t="shared" si="61"/>
        <v>0</v>
      </c>
      <c r="AB104" s="69">
        <f t="shared" si="61"/>
        <v>0</v>
      </c>
      <c r="AC104" s="69">
        <f t="shared" si="61"/>
        <v>0</v>
      </c>
      <c r="AD104" s="69">
        <f t="shared" si="61"/>
        <v>0</v>
      </c>
      <c r="AE104" s="69">
        <f t="shared" si="61"/>
        <v>0</v>
      </c>
      <c r="AF104" s="69">
        <f t="shared" si="61"/>
        <v>0</v>
      </c>
      <c r="AG104" s="69">
        <f t="shared" si="61"/>
        <v>0</v>
      </c>
      <c r="AH104" s="69">
        <f t="shared" si="61"/>
        <v>0</v>
      </c>
      <c r="AI104" s="69">
        <f t="shared" si="61"/>
        <v>0</v>
      </c>
      <c r="AJ104" s="69">
        <f t="shared" si="61"/>
        <v>0</v>
      </c>
      <c r="AK104" s="69">
        <f t="shared" si="61"/>
        <v>0</v>
      </c>
      <c r="AL104" s="69">
        <f t="shared" si="61"/>
        <v>0</v>
      </c>
      <c r="AM104" s="69">
        <f t="shared" si="61"/>
        <v>0</v>
      </c>
      <c r="AN104" s="69">
        <f t="shared" si="61"/>
        <v>0</v>
      </c>
      <c r="AO104" s="69">
        <f t="shared" si="61"/>
        <v>0</v>
      </c>
      <c r="AP104" s="69">
        <f t="shared" si="61"/>
        <v>0</v>
      </c>
      <c r="AQ104" s="69">
        <f t="shared" si="61"/>
        <v>0</v>
      </c>
    </row>
    <row r="105" spans="1:43" s="74" customFormat="1" ht="15.75" thickBot="1" x14ac:dyDescent="0.3">
      <c r="A105" s="73"/>
      <c r="B105" s="3"/>
      <c r="C105" s="72"/>
      <c r="E105" s="84" t="s">
        <v>145</v>
      </c>
      <c r="F105" s="135"/>
      <c r="G105" s="76"/>
      <c r="H105" s="69">
        <f>SUMIF($F:$F,"LA",H:H)</f>
        <v>0</v>
      </c>
      <c r="I105" s="69">
        <f>SUMIF($F:$F,"LA",I:I)</f>
        <v>0</v>
      </c>
      <c r="J105" s="69">
        <f t="shared" ref="J105:AQ105" si="62">SUMIF($F:$F,"LA",J:J)</f>
        <v>0</v>
      </c>
      <c r="K105" s="69">
        <f t="shared" si="62"/>
        <v>0</v>
      </c>
      <c r="L105" s="69">
        <f t="shared" si="62"/>
        <v>0</v>
      </c>
      <c r="M105" s="69">
        <f t="shared" si="62"/>
        <v>0</v>
      </c>
      <c r="N105" s="69">
        <f t="shared" si="62"/>
        <v>0</v>
      </c>
      <c r="O105" s="69">
        <f t="shared" si="62"/>
        <v>0</v>
      </c>
      <c r="P105" s="69">
        <f t="shared" si="62"/>
        <v>0</v>
      </c>
      <c r="Q105" s="69">
        <f t="shared" si="62"/>
        <v>0</v>
      </c>
      <c r="R105" s="69">
        <f t="shared" si="62"/>
        <v>0</v>
      </c>
      <c r="S105" s="69">
        <f t="shared" si="62"/>
        <v>0</v>
      </c>
      <c r="T105" s="69">
        <f t="shared" si="62"/>
        <v>0</v>
      </c>
      <c r="U105" s="69">
        <f t="shared" si="62"/>
        <v>0</v>
      </c>
      <c r="V105" s="69">
        <f t="shared" si="62"/>
        <v>0</v>
      </c>
      <c r="W105" s="69">
        <f t="shared" si="62"/>
        <v>0</v>
      </c>
      <c r="X105" s="69">
        <f t="shared" si="62"/>
        <v>0</v>
      </c>
      <c r="Y105" s="69">
        <f t="shared" si="62"/>
        <v>0</v>
      </c>
      <c r="Z105" s="69">
        <f t="shared" si="62"/>
        <v>0</v>
      </c>
      <c r="AA105" s="69">
        <f t="shared" si="62"/>
        <v>0</v>
      </c>
      <c r="AB105" s="69">
        <f t="shared" si="62"/>
        <v>0</v>
      </c>
      <c r="AC105" s="69">
        <f t="shared" si="62"/>
        <v>0</v>
      </c>
      <c r="AD105" s="69">
        <f t="shared" si="62"/>
        <v>0</v>
      </c>
      <c r="AE105" s="69">
        <f t="shared" si="62"/>
        <v>0</v>
      </c>
      <c r="AF105" s="69">
        <f t="shared" si="62"/>
        <v>0</v>
      </c>
      <c r="AG105" s="69">
        <f t="shared" si="62"/>
        <v>0</v>
      </c>
      <c r="AH105" s="69">
        <f t="shared" si="62"/>
        <v>0</v>
      </c>
      <c r="AI105" s="69">
        <f t="shared" si="62"/>
        <v>0</v>
      </c>
      <c r="AJ105" s="69">
        <f t="shared" si="62"/>
        <v>0</v>
      </c>
      <c r="AK105" s="69">
        <f t="shared" si="62"/>
        <v>0</v>
      </c>
      <c r="AL105" s="69">
        <f t="shared" si="62"/>
        <v>0</v>
      </c>
      <c r="AM105" s="69">
        <f t="shared" si="62"/>
        <v>0</v>
      </c>
      <c r="AN105" s="69">
        <f t="shared" si="62"/>
        <v>0</v>
      </c>
      <c r="AO105" s="69">
        <f t="shared" si="62"/>
        <v>0</v>
      </c>
      <c r="AP105" s="69">
        <f t="shared" si="62"/>
        <v>0</v>
      </c>
      <c r="AQ105" s="69">
        <f t="shared" si="62"/>
        <v>0</v>
      </c>
    </row>
    <row r="106" spans="1:43" s="74" customFormat="1" x14ac:dyDescent="0.25">
      <c r="A106" s="73"/>
      <c r="B106" s="3"/>
      <c r="C106" s="72"/>
      <c r="E106" s="75" t="s">
        <v>146</v>
      </c>
      <c r="F106" s="76"/>
      <c r="G106" s="76"/>
      <c r="H106" s="69">
        <f>SUMIF($F:$F,"LI",H:H)</f>
        <v>0</v>
      </c>
      <c r="I106" s="69">
        <f>SUMIF($F:$F,"LI",I:I)</f>
        <v>0</v>
      </c>
      <c r="J106" s="69">
        <f t="shared" ref="J106:AQ106" si="63">SUMIF($F:$F,"LI",J:J)</f>
        <v>0</v>
      </c>
      <c r="K106" s="69">
        <f t="shared" si="63"/>
        <v>0</v>
      </c>
      <c r="L106" s="69">
        <f t="shared" si="63"/>
        <v>0</v>
      </c>
      <c r="M106" s="69">
        <f t="shared" si="63"/>
        <v>0</v>
      </c>
      <c r="N106" s="69">
        <f t="shared" si="63"/>
        <v>0</v>
      </c>
      <c r="O106" s="69">
        <f t="shared" si="63"/>
        <v>0</v>
      </c>
      <c r="P106" s="69">
        <f t="shared" si="63"/>
        <v>0</v>
      </c>
      <c r="Q106" s="69">
        <f t="shared" si="63"/>
        <v>0</v>
      </c>
      <c r="R106" s="69">
        <f t="shared" si="63"/>
        <v>0</v>
      </c>
      <c r="S106" s="69">
        <f t="shared" si="63"/>
        <v>0</v>
      </c>
      <c r="T106" s="69">
        <f t="shared" si="63"/>
        <v>0</v>
      </c>
      <c r="U106" s="69">
        <f t="shared" si="63"/>
        <v>0</v>
      </c>
      <c r="V106" s="69">
        <f t="shared" si="63"/>
        <v>0</v>
      </c>
      <c r="W106" s="69">
        <f t="shared" si="63"/>
        <v>0</v>
      </c>
      <c r="X106" s="69">
        <f t="shared" si="63"/>
        <v>0</v>
      </c>
      <c r="Y106" s="69">
        <f t="shared" si="63"/>
        <v>0</v>
      </c>
      <c r="Z106" s="69">
        <f t="shared" si="63"/>
        <v>0</v>
      </c>
      <c r="AA106" s="69">
        <f t="shared" si="63"/>
        <v>0</v>
      </c>
      <c r="AB106" s="69">
        <f t="shared" si="63"/>
        <v>0</v>
      </c>
      <c r="AC106" s="69">
        <f t="shared" si="63"/>
        <v>0</v>
      </c>
      <c r="AD106" s="69">
        <f t="shared" si="63"/>
        <v>0</v>
      </c>
      <c r="AE106" s="69">
        <f t="shared" si="63"/>
        <v>0</v>
      </c>
      <c r="AF106" s="69">
        <f t="shared" si="63"/>
        <v>0</v>
      </c>
      <c r="AG106" s="69">
        <f t="shared" si="63"/>
        <v>0</v>
      </c>
      <c r="AH106" s="69">
        <f t="shared" si="63"/>
        <v>0</v>
      </c>
      <c r="AI106" s="69">
        <f t="shared" si="63"/>
        <v>0</v>
      </c>
      <c r="AJ106" s="69">
        <f t="shared" si="63"/>
        <v>0</v>
      </c>
      <c r="AK106" s="69">
        <f t="shared" si="63"/>
        <v>0</v>
      </c>
      <c r="AL106" s="69">
        <f t="shared" si="63"/>
        <v>0</v>
      </c>
      <c r="AM106" s="69">
        <f t="shared" si="63"/>
        <v>0</v>
      </c>
      <c r="AN106" s="69">
        <f t="shared" si="63"/>
        <v>0</v>
      </c>
      <c r="AO106" s="69">
        <f t="shared" si="63"/>
        <v>0</v>
      </c>
      <c r="AP106" s="69">
        <f t="shared" si="63"/>
        <v>0</v>
      </c>
      <c r="AQ106" s="69">
        <f t="shared" si="63"/>
        <v>0</v>
      </c>
    </row>
    <row r="107" spans="1:43" s="74" customFormat="1" ht="15.75" thickBot="1" x14ac:dyDescent="0.3">
      <c r="A107" s="73"/>
      <c r="B107" s="3"/>
      <c r="C107" s="72"/>
      <c r="E107" s="136" t="s">
        <v>147</v>
      </c>
      <c r="F107" s="137"/>
      <c r="G107" s="137"/>
      <c r="H107" s="55">
        <f>SUMIF($F:$F,"LP",H:H)</f>
        <v>0</v>
      </c>
      <c r="I107" s="55">
        <f>SUMIF($F:$F,"LP",I:I)</f>
        <v>0</v>
      </c>
      <c r="J107" s="55">
        <f t="shared" ref="J107:AQ107" si="64">SUMIF($F:$F,"LP",J:J)</f>
        <v>0</v>
      </c>
      <c r="K107" s="55">
        <f t="shared" si="64"/>
        <v>0</v>
      </c>
      <c r="L107" s="55">
        <f t="shared" si="64"/>
        <v>0</v>
      </c>
      <c r="M107" s="55">
        <f t="shared" si="64"/>
        <v>0</v>
      </c>
      <c r="N107" s="55">
        <f t="shared" si="64"/>
        <v>0</v>
      </c>
      <c r="O107" s="55">
        <f t="shared" si="64"/>
        <v>0</v>
      </c>
      <c r="P107" s="55">
        <f t="shared" si="64"/>
        <v>0</v>
      </c>
      <c r="Q107" s="55">
        <f t="shared" si="64"/>
        <v>0</v>
      </c>
      <c r="R107" s="55">
        <f t="shared" si="64"/>
        <v>0</v>
      </c>
      <c r="S107" s="55">
        <f t="shared" si="64"/>
        <v>0</v>
      </c>
      <c r="T107" s="55">
        <f t="shared" si="64"/>
        <v>0</v>
      </c>
      <c r="U107" s="55">
        <f t="shared" si="64"/>
        <v>0</v>
      </c>
      <c r="V107" s="55">
        <f t="shared" si="64"/>
        <v>0</v>
      </c>
      <c r="W107" s="55">
        <f t="shared" si="64"/>
        <v>0</v>
      </c>
      <c r="X107" s="55">
        <f t="shared" si="64"/>
        <v>0</v>
      </c>
      <c r="Y107" s="55">
        <f t="shared" si="64"/>
        <v>0</v>
      </c>
      <c r="Z107" s="55">
        <f t="shared" si="64"/>
        <v>0</v>
      </c>
      <c r="AA107" s="55">
        <f t="shared" si="64"/>
        <v>0</v>
      </c>
      <c r="AB107" s="55">
        <f t="shared" si="64"/>
        <v>0</v>
      </c>
      <c r="AC107" s="55">
        <f t="shared" si="64"/>
        <v>0</v>
      </c>
      <c r="AD107" s="55">
        <f t="shared" si="64"/>
        <v>0</v>
      </c>
      <c r="AE107" s="55">
        <f t="shared" si="64"/>
        <v>0</v>
      </c>
      <c r="AF107" s="55">
        <f t="shared" si="64"/>
        <v>0</v>
      </c>
      <c r="AG107" s="55">
        <f t="shared" si="64"/>
        <v>0</v>
      </c>
      <c r="AH107" s="55">
        <f t="shared" si="64"/>
        <v>0</v>
      </c>
      <c r="AI107" s="55">
        <f t="shared" si="64"/>
        <v>0</v>
      </c>
      <c r="AJ107" s="55">
        <f t="shared" si="64"/>
        <v>0</v>
      </c>
      <c r="AK107" s="55">
        <f t="shared" si="64"/>
        <v>0</v>
      </c>
      <c r="AL107" s="55">
        <f t="shared" si="64"/>
        <v>0</v>
      </c>
      <c r="AM107" s="55">
        <f t="shared" si="64"/>
        <v>0</v>
      </c>
      <c r="AN107" s="55">
        <f t="shared" si="64"/>
        <v>0</v>
      </c>
      <c r="AO107" s="55">
        <f t="shared" si="64"/>
        <v>0</v>
      </c>
      <c r="AP107" s="55">
        <f t="shared" si="64"/>
        <v>0</v>
      </c>
      <c r="AQ107" s="55">
        <f t="shared" si="64"/>
        <v>0</v>
      </c>
    </row>
    <row r="108" spans="1:43" s="74" customFormat="1" ht="15.75" thickBot="1" x14ac:dyDescent="0.3">
      <c r="A108" s="73"/>
      <c r="B108" s="3"/>
      <c r="C108" s="72"/>
      <c r="E108" s="138" t="s">
        <v>148</v>
      </c>
      <c r="F108" s="139"/>
      <c r="G108" s="140"/>
      <c r="H108" s="141">
        <f>SUMIF($F:$F,"LI",H:H)</f>
        <v>0</v>
      </c>
      <c r="I108" s="141">
        <f>SUMIF($F:$F,"LI",I:I)</f>
        <v>0</v>
      </c>
      <c r="J108" s="141">
        <f t="shared" ref="J108:AQ108" si="65">SUMIF($F:$F,"LI",J:J)</f>
        <v>0</v>
      </c>
      <c r="K108" s="141">
        <f t="shared" si="65"/>
        <v>0</v>
      </c>
      <c r="L108" s="141">
        <f t="shared" si="65"/>
        <v>0</v>
      </c>
      <c r="M108" s="141">
        <f t="shared" si="65"/>
        <v>0</v>
      </c>
      <c r="N108" s="141">
        <f t="shared" si="65"/>
        <v>0</v>
      </c>
      <c r="O108" s="141">
        <f t="shared" si="65"/>
        <v>0</v>
      </c>
      <c r="P108" s="141">
        <f t="shared" si="65"/>
        <v>0</v>
      </c>
      <c r="Q108" s="141">
        <f t="shared" si="65"/>
        <v>0</v>
      </c>
      <c r="R108" s="141">
        <f t="shared" si="65"/>
        <v>0</v>
      </c>
      <c r="S108" s="141">
        <f t="shared" si="65"/>
        <v>0</v>
      </c>
      <c r="T108" s="141">
        <f t="shared" si="65"/>
        <v>0</v>
      </c>
      <c r="U108" s="141">
        <f t="shared" si="65"/>
        <v>0</v>
      </c>
      <c r="V108" s="141">
        <f t="shared" si="65"/>
        <v>0</v>
      </c>
      <c r="W108" s="141">
        <f t="shared" si="65"/>
        <v>0</v>
      </c>
      <c r="X108" s="141">
        <f t="shared" si="65"/>
        <v>0</v>
      </c>
      <c r="Y108" s="141">
        <f t="shared" si="65"/>
        <v>0</v>
      </c>
      <c r="Z108" s="141">
        <f t="shared" si="65"/>
        <v>0</v>
      </c>
      <c r="AA108" s="141">
        <f t="shared" si="65"/>
        <v>0</v>
      </c>
      <c r="AB108" s="141">
        <f t="shared" si="65"/>
        <v>0</v>
      </c>
      <c r="AC108" s="141">
        <f t="shared" si="65"/>
        <v>0</v>
      </c>
      <c r="AD108" s="141">
        <f t="shared" si="65"/>
        <v>0</v>
      </c>
      <c r="AE108" s="141">
        <f t="shared" si="65"/>
        <v>0</v>
      </c>
      <c r="AF108" s="141">
        <f t="shared" si="65"/>
        <v>0</v>
      </c>
      <c r="AG108" s="141">
        <f t="shared" si="65"/>
        <v>0</v>
      </c>
      <c r="AH108" s="141">
        <f t="shared" si="65"/>
        <v>0</v>
      </c>
      <c r="AI108" s="141">
        <f t="shared" si="65"/>
        <v>0</v>
      </c>
      <c r="AJ108" s="141">
        <f t="shared" si="65"/>
        <v>0</v>
      </c>
      <c r="AK108" s="141">
        <f t="shared" si="65"/>
        <v>0</v>
      </c>
      <c r="AL108" s="141">
        <f t="shared" si="65"/>
        <v>0</v>
      </c>
      <c r="AM108" s="141">
        <f t="shared" si="65"/>
        <v>0</v>
      </c>
      <c r="AN108" s="141">
        <f t="shared" si="65"/>
        <v>0</v>
      </c>
      <c r="AO108" s="141">
        <f t="shared" si="65"/>
        <v>0</v>
      </c>
      <c r="AP108" s="141">
        <f t="shared" si="65"/>
        <v>0</v>
      </c>
      <c r="AQ108" s="141">
        <f t="shared" si="65"/>
        <v>0</v>
      </c>
    </row>
    <row r="109" spans="1:43" s="74" customFormat="1" x14ac:dyDescent="0.25">
      <c r="A109" s="73"/>
      <c r="B109" s="3"/>
      <c r="C109" s="72"/>
      <c r="E109" s="73"/>
      <c r="F109" s="73"/>
      <c r="G109" s="7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</row>
    <row r="110" spans="1:43" s="74" customFormat="1" x14ac:dyDescent="0.25">
      <c r="A110" s="73"/>
      <c r="B110" s="3"/>
      <c r="C110" s="72"/>
      <c r="E110" s="72" t="s">
        <v>149</v>
      </c>
      <c r="F110" s="72"/>
      <c r="H110" s="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</row>
    <row r="111" spans="1:43" s="74" customFormat="1" ht="15.75" thickBot="1" x14ac:dyDescent="0.3">
      <c r="A111" s="73"/>
      <c r="B111" s="3"/>
      <c r="C111" s="72"/>
      <c r="E111" s="72"/>
      <c r="F111" s="72"/>
      <c r="H111" s="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</row>
    <row r="112" spans="1:43" s="74" customFormat="1" ht="15.75" customHeight="1" thickBot="1" x14ac:dyDescent="0.3">
      <c r="A112" s="73"/>
      <c r="B112" s="3"/>
      <c r="C112" s="72"/>
      <c r="E112" s="83" t="s">
        <v>150</v>
      </c>
      <c r="F112" s="140" t="s">
        <v>150</v>
      </c>
      <c r="G112" s="140"/>
      <c r="H112" s="141">
        <f ca="1">H210</f>
        <v>2041730.382925435</v>
      </c>
      <c r="I112" s="141">
        <f ca="1">I210</f>
        <v>2055149.0847341469</v>
      </c>
      <c r="J112" s="141">
        <f t="shared" ref="J112:AQ112" ca="1" si="66">J210</f>
        <v>2068395.5034813494</v>
      </c>
      <c r="K112" s="141">
        <f t="shared" ca="1" si="66"/>
        <v>2081463.7610305836</v>
      </c>
      <c r="L112" s="141">
        <f t="shared" ca="1" si="66"/>
        <v>2094347.8651656345</v>
      </c>
      <c r="M112" s="141">
        <f t="shared" ca="1" si="66"/>
        <v>2107041.7077243701</v>
      </c>
      <c r="N112" s="141">
        <f t="shared" ca="1" si="66"/>
        <v>2119539.0627045152</v>
      </c>
      <c r="O112" s="141">
        <f t="shared" ca="1" si="66"/>
        <v>2131833.5843409603</v>
      </c>
      <c r="P112" s="141">
        <f t="shared" ca="1" si="66"/>
        <v>2143918.8051541839</v>
      </c>
      <c r="Q112" s="141">
        <f t="shared" ca="1" si="66"/>
        <v>2155788.1339693982</v>
      </c>
      <c r="R112" s="141">
        <f t="shared" ca="1" si="66"/>
        <v>2167434.8539059781</v>
      </c>
      <c r="S112" s="141">
        <f t="shared" ca="1" si="66"/>
        <v>2178852.120336764</v>
      </c>
      <c r="T112" s="141">
        <f t="shared" ca="1" si="66"/>
        <v>2190032.9588168003</v>
      </c>
      <c r="U112" s="141">
        <f t="shared" ca="1" si="66"/>
        <v>2200970.2629810805</v>
      </c>
      <c r="V112" s="141">
        <f t="shared" ca="1" si="66"/>
        <v>2211656.7924108445</v>
      </c>
      <c r="W112" s="141">
        <f t="shared" ca="1" si="66"/>
        <v>2222085.1704680026</v>
      </c>
      <c r="X112" s="141">
        <f t="shared" ca="1" si="66"/>
        <v>2232247.8820971986</v>
      </c>
      <c r="Y112" s="141">
        <f t="shared" ca="1" si="66"/>
        <v>2242137.2715950906</v>
      </c>
      <c r="Z112" s="141">
        <f t="shared" ca="1" si="66"/>
        <v>2251745.5403463454</v>
      </c>
      <c r="AA112" s="141">
        <f t="shared" ca="1" si="66"/>
        <v>2261064.744525902</v>
      </c>
      <c r="AB112" s="141">
        <f t="shared" ca="1" si="66"/>
        <v>2270086.792767006</v>
      </c>
      <c r="AC112" s="141">
        <f t="shared" ca="1" si="66"/>
        <v>2278803.4437945383</v>
      </c>
      <c r="AD112" s="141">
        <f t="shared" ca="1" si="66"/>
        <v>2287206.3040231378</v>
      </c>
      <c r="AE112" s="141">
        <f t="shared" ca="1" si="66"/>
        <v>2295286.825119629</v>
      </c>
      <c r="AF112" s="141">
        <f t="shared" ca="1" si="66"/>
        <v>2303036.3015292305</v>
      </c>
      <c r="AG112" s="141">
        <f t="shared" ca="1" si="66"/>
        <v>2310445.8679650524</v>
      </c>
      <c r="AH112" s="141">
        <f t="shared" ca="1" si="66"/>
        <v>2317506.4968603356</v>
      </c>
      <c r="AI112" s="141">
        <f t="shared" ca="1" si="66"/>
        <v>2324208.9957829351</v>
      </c>
      <c r="AJ112" s="141">
        <f t="shared" ca="1" si="66"/>
        <v>2330544.0048114825</v>
      </c>
      <c r="AK112" s="141">
        <f t="shared" ca="1" si="66"/>
        <v>2336501.9938727068</v>
      </c>
      <c r="AL112" s="141">
        <f t="shared" ca="1" si="66"/>
        <v>2342073.2600393505</v>
      </c>
      <c r="AM112" s="141">
        <f t="shared" ca="1" si="66"/>
        <v>2347247.9247881332</v>
      </c>
      <c r="AN112" s="141">
        <f t="shared" ca="1" si="66"/>
        <v>2352015.9312171838</v>
      </c>
      <c r="AO112" s="141">
        <f t="shared" ca="1" si="66"/>
        <v>2356367.0412223861</v>
      </c>
      <c r="AP112" s="141">
        <f t="shared" ca="1" si="66"/>
        <v>2360290.8326320387</v>
      </c>
      <c r="AQ112" s="141">
        <f t="shared" ca="1" si="66"/>
        <v>2363776.696299254</v>
      </c>
    </row>
    <row r="113" spans="1:43" s="74" customFormat="1" x14ac:dyDescent="0.25">
      <c r="A113" s="114" t="s">
        <v>119</v>
      </c>
      <c r="B113" s="126" t="s">
        <v>151</v>
      </c>
      <c r="C113" s="127" t="s">
        <v>154</v>
      </c>
      <c r="D113" s="115" t="s">
        <v>152</v>
      </c>
      <c r="E113" s="207">
        <f>MAX(H113:BQ113)</f>
        <v>36</v>
      </c>
      <c r="F113" s="115"/>
      <c r="G113" s="76">
        <v>0</v>
      </c>
      <c r="H113" s="69">
        <f>G113+1</f>
        <v>1</v>
      </c>
      <c r="I113" s="69">
        <f>H113+1</f>
        <v>2</v>
      </c>
      <c r="J113" s="69">
        <f t="shared" ref="J113:AQ113" si="67">I113+1</f>
        <v>3</v>
      </c>
      <c r="K113" s="69">
        <f t="shared" si="67"/>
        <v>4</v>
      </c>
      <c r="L113" s="69">
        <f t="shared" si="67"/>
        <v>5</v>
      </c>
      <c r="M113" s="69">
        <f t="shared" si="67"/>
        <v>6</v>
      </c>
      <c r="N113" s="69">
        <f t="shared" si="67"/>
        <v>7</v>
      </c>
      <c r="O113" s="69">
        <f t="shared" si="67"/>
        <v>8</v>
      </c>
      <c r="P113" s="69">
        <f t="shared" si="67"/>
        <v>9</v>
      </c>
      <c r="Q113" s="69">
        <f t="shared" si="67"/>
        <v>10</v>
      </c>
      <c r="R113" s="69">
        <f t="shared" si="67"/>
        <v>11</v>
      </c>
      <c r="S113" s="69">
        <f t="shared" si="67"/>
        <v>12</v>
      </c>
      <c r="T113" s="69">
        <f t="shared" si="67"/>
        <v>13</v>
      </c>
      <c r="U113" s="69">
        <f t="shared" si="67"/>
        <v>14</v>
      </c>
      <c r="V113" s="69">
        <f t="shared" si="67"/>
        <v>15</v>
      </c>
      <c r="W113" s="69">
        <f t="shared" si="67"/>
        <v>16</v>
      </c>
      <c r="X113" s="69">
        <f t="shared" si="67"/>
        <v>17</v>
      </c>
      <c r="Y113" s="69">
        <f t="shared" si="67"/>
        <v>18</v>
      </c>
      <c r="Z113" s="69">
        <f t="shared" si="67"/>
        <v>19</v>
      </c>
      <c r="AA113" s="69">
        <f t="shared" si="67"/>
        <v>20</v>
      </c>
      <c r="AB113" s="69">
        <f t="shared" si="67"/>
        <v>21</v>
      </c>
      <c r="AC113" s="69">
        <f t="shared" si="67"/>
        <v>22</v>
      </c>
      <c r="AD113" s="69">
        <f t="shared" si="67"/>
        <v>23</v>
      </c>
      <c r="AE113" s="69">
        <f t="shared" si="67"/>
        <v>24</v>
      </c>
      <c r="AF113" s="69">
        <f t="shared" si="67"/>
        <v>25</v>
      </c>
      <c r="AG113" s="69">
        <f t="shared" si="67"/>
        <v>26</v>
      </c>
      <c r="AH113" s="69">
        <f t="shared" si="67"/>
        <v>27</v>
      </c>
      <c r="AI113" s="69">
        <f t="shared" si="67"/>
        <v>28</v>
      </c>
      <c r="AJ113" s="69">
        <f t="shared" si="67"/>
        <v>29</v>
      </c>
      <c r="AK113" s="69">
        <f t="shared" si="67"/>
        <v>30</v>
      </c>
      <c r="AL113" s="69">
        <f t="shared" si="67"/>
        <v>31</v>
      </c>
      <c r="AM113" s="69">
        <f t="shared" si="67"/>
        <v>32</v>
      </c>
      <c r="AN113" s="69">
        <f t="shared" si="67"/>
        <v>33</v>
      </c>
      <c r="AO113" s="69">
        <f t="shared" si="67"/>
        <v>34</v>
      </c>
      <c r="AP113" s="69">
        <f t="shared" si="67"/>
        <v>35</v>
      </c>
      <c r="AQ113" s="69">
        <f t="shared" si="67"/>
        <v>36</v>
      </c>
    </row>
    <row r="114" spans="1:43" s="74" customFormat="1" x14ac:dyDescent="0.25">
      <c r="A114" s="88">
        <v>1</v>
      </c>
      <c r="B114" s="81">
        <v>0</v>
      </c>
      <c r="C114" s="166">
        <v>1</v>
      </c>
      <c r="D114" s="169">
        <f>E113</f>
        <v>36</v>
      </c>
      <c r="E114" s="124" t="s">
        <v>153</v>
      </c>
      <c r="F114" s="124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</row>
    <row r="115" spans="1:43" s="74" customFormat="1" x14ac:dyDescent="0.25">
      <c r="A115" s="128">
        <f>A114</f>
        <v>1</v>
      </c>
      <c r="B115" s="50">
        <f>B114</f>
        <v>0</v>
      </c>
      <c r="C115" s="167">
        <f>C114</f>
        <v>1</v>
      </c>
      <c r="D115" s="142">
        <f>D114</f>
        <v>36</v>
      </c>
      <c r="E115" s="73" t="s">
        <v>154</v>
      </c>
      <c r="F115" s="73"/>
      <c r="G115" s="80"/>
      <c r="H115" s="195">
        <f>$C115</f>
        <v>1</v>
      </c>
      <c r="I115" s="195">
        <f>$C115</f>
        <v>1</v>
      </c>
      <c r="J115" s="195">
        <f t="shared" ref="J115:AQ115" si="68">$C115</f>
        <v>1</v>
      </c>
      <c r="K115" s="195">
        <f t="shared" si="68"/>
        <v>1</v>
      </c>
      <c r="L115" s="195">
        <f t="shared" si="68"/>
        <v>1</v>
      </c>
      <c r="M115" s="195">
        <f t="shared" si="68"/>
        <v>1</v>
      </c>
      <c r="N115" s="195">
        <f t="shared" si="68"/>
        <v>1</v>
      </c>
      <c r="O115" s="195">
        <f t="shared" si="68"/>
        <v>1</v>
      </c>
      <c r="P115" s="195">
        <f t="shared" si="68"/>
        <v>1</v>
      </c>
      <c r="Q115" s="195">
        <f t="shared" si="68"/>
        <v>1</v>
      </c>
      <c r="R115" s="195">
        <f t="shared" si="68"/>
        <v>1</v>
      </c>
      <c r="S115" s="195">
        <f t="shared" si="68"/>
        <v>1</v>
      </c>
      <c r="T115" s="195">
        <f t="shared" si="68"/>
        <v>1</v>
      </c>
      <c r="U115" s="195">
        <f t="shared" si="68"/>
        <v>1</v>
      </c>
      <c r="V115" s="195">
        <f t="shared" si="68"/>
        <v>1</v>
      </c>
      <c r="W115" s="195">
        <f t="shared" si="68"/>
        <v>1</v>
      </c>
      <c r="X115" s="195">
        <f t="shared" si="68"/>
        <v>1</v>
      </c>
      <c r="Y115" s="195">
        <f t="shared" si="68"/>
        <v>1</v>
      </c>
      <c r="Z115" s="195">
        <f t="shared" si="68"/>
        <v>1</v>
      </c>
      <c r="AA115" s="195">
        <f t="shared" si="68"/>
        <v>1</v>
      </c>
      <c r="AB115" s="195">
        <f t="shared" si="68"/>
        <v>1</v>
      </c>
      <c r="AC115" s="195">
        <f t="shared" si="68"/>
        <v>1</v>
      </c>
      <c r="AD115" s="195">
        <f t="shared" si="68"/>
        <v>1</v>
      </c>
      <c r="AE115" s="195">
        <f t="shared" si="68"/>
        <v>1</v>
      </c>
      <c r="AF115" s="195">
        <f t="shared" si="68"/>
        <v>1</v>
      </c>
      <c r="AG115" s="195">
        <f t="shared" si="68"/>
        <v>1</v>
      </c>
      <c r="AH115" s="195">
        <f t="shared" si="68"/>
        <v>1</v>
      </c>
      <c r="AI115" s="195">
        <f t="shared" si="68"/>
        <v>1</v>
      </c>
      <c r="AJ115" s="195">
        <f t="shared" si="68"/>
        <v>1</v>
      </c>
      <c r="AK115" s="195">
        <f t="shared" si="68"/>
        <v>1</v>
      </c>
      <c r="AL115" s="195">
        <f t="shared" si="68"/>
        <v>1</v>
      </c>
      <c r="AM115" s="195">
        <f t="shared" si="68"/>
        <v>1</v>
      </c>
      <c r="AN115" s="195">
        <f t="shared" si="68"/>
        <v>1</v>
      </c>
      <c r="AO115" s="195">
        <f t="shared" si="68"/>
        <v>1</v>
      </c>
      <c r="AP115" s="195">
        <f t="shared" si="68"/>
        <v>1</v>
      </c>
      <c r="AQ115" s="195">
        <f t="shared" si="68"/>
        <v>1</v>
      </c>
    </row>
    <row r="116" spans="1:43" s="74" customFormat="1" x14ac:dyDescent="0.25">
      <c r="A116" s="128">
        <f t="shared" ref="A116:A122" si="69">A115</f>
        <v>1</v>
      </c>
      <c r="B116" s="50">
        <f>B114</f>
        <v>0</v>
      </c>
      <c r="C116" s="167">
        <f>C114</f>
        <v>1</v>
      </c>
      <c r="D116" s="142">
        <f t="shared" ref="D116:D122" si="70">D115</f>
        <v>36</v>
      </c>
      <c r="E116" s="124" t="s">
        <v>155</v>
      </c>
      <c r="F116" s="124"/>
      <c r="G116" s="80"/>
      <c r="H116" s="50">
        <f ca="1">SUMIF($F:$F,"IEV",H:H)</f>
        <v>2041730.382925435</v>
      </c>
      <c r="I116" s="50">
        <f ca="1">SUMIF($F:$F,"IEV",I:I)</f>
        <v>2055149.0847341469</v>
      </c>
      <c r="J116" s="50">
        <f t="shared" ref="J116:AQ116" ca="1" si="71">SUMIF($F:$F,"IEV",J:J)</f>
        <v>2068395.5034813494</v>
      </c>
      <c r="K116" s="50">
        <f t="shared" ca="1" si="71"/>
        <v>2081463.7610305836</v>
      </c>
      <c r="L116" s="50">
        <f t="shared" ca="1" si="71"/>
        <v>2094347.8651656345</v>
      </c>
      <c r="M116" s="50">
        <f t="shared" ca="1" si="71"/>
        <v>2107041.7077243701</v>
      </c>
      <c r="N116" s="50">
        <f t="shared" ca="1" si="71"/>
        <v>2119539.0627045152</v>
      </c>
      <c r="O116" s="50">
        <f t="shared" ca="1" si="71"/>
        <v>2131833.5843409603</v>
      </c>
      <c r="P116" s="50">
        <f t="shared" ca="1" si="71"/>
        <v>2143918.8051541839</v>
      </c>
      <c r="Q116" s="50">
        <f t="shared" ca="1" si="71"/>
        <v>2155788.1339693982</v>
      </c>
      <c r="R116" s="50">
        <f t="shared" ca="1" si="71"/>
        <v>2167434.8539059781</v>
      </c>
      <c r="S116" s="50">
        <f t="shared" ca="1" si="71"/>
        <v>2178852.120336764</v>
      </c>
      <c r="T116" s="50">
        <f t="shared" ca="1" si="71"/>
        <v>2190032.9588168003</v>
      </c>
      <c r="U116" s="50">
        <f t="shared" ca="1" si="71"/>
        <v>2200970.2629810805</v>
      </c>
      <c r="V116" s="50">
        <f t="shared" ca="1" si="71"/>
        <v>2211656.7924108445</v>
      </c>
      <c r="W116" s="50">
        <f t="shared" ca="1" si="71"/>
        <v>2222085.1704680026</v>
      </c>
      <c r="X116" s="50">
        <f t="shared" ca="1" si="71"/>
        <v>2232247.8820971986</v>
      </c>
      <c r="Y116" s="50">
        <f t="shared" ca="1" si="71"/>
        <v>2242137.2715950906</v>
      </c>
      <c r="Z116" s="50">
        <f t="shared" ca="1" si="71"/>
        <v>2251745.5403463454</v>
      </c>
      <c r="AA116" s="50">
        <f t="shared" ca="1" si="71"/>
        <v>2261064.744525902</v>
      </c>
      <c r="AB116" s="50">
        <f t="shared" ca="1" si="71"/>
        <v>2270086.792767006</v>
      </c>
      <c r="AC116" s="50">
        <f t="shared" ca="1" si="71"/>
        <v>2278803.4437945383</v>
      </c>
      <c r="AD116" s="50">
        <f t="shared" ca="1" si="71"/>
        <v>2287206.3040231378</v>
      </c>
      <c r="AE116" s="50">
        <f t="shared" ca="1" si="71"/>
        <v>2295286.825119629</v>
      </c>
      <c r="AF116" s="50">
        <f t="shared" ca="1" si="71"/>
        <v>2303036.3015292305</v>
      </c>
      <c r="AG116" s="50">
        <f t="shared" ca="1" si="71"/>
        <v>2310445.8679650524</v>
      </c>
      <c r="AH116" s="50">
        <f t="shared" ca="1" si="71"/>
        <v>2317506.4968603356</v>
      </c>
      <c r="AI116" s="50">
        <f t="shared" ca="1" si="71"/>
        <v>2324208.9957829351</v>
      </c>
      <c r="AJ116" s="50">
        <f t="shared" ca="1" si="71"/>
        <v>2330544.0048114825</v>
      </c>
      <c r="AK116" s="50">
        <f t="shared" ca="1" si="71"/>
        <v>2336501.9938727068</v>
      </c>
      <c r="AL116" s="50">
        <f t="shared" ca="1" si="71"/>
        <v>2342073.2600393505</v>
      </c>
      <c r="AM116" s="50">
        <f t="shared" ca="1" si="71"/>
        <v>2347247.9247881332</v>
      </c>
      <c r="AN116" s="50">
        <f t="shared" ca="1" si="71"/>
        <v>2352015.9312171838</v>
      </c>
      <c r="AO116" s="50">
        <f t="shared" ca="1" si="71"/>
        <v>2356367.0412223861</v>
      </c>
      <c r="AP116" s="50">
        <f t="shared" ca="1" si="71"/>
        <v>2360290.8326320387</v>
      </c>
      <c r="AQ116" s="50">
        <f t="shared" ca="1" si="71"/>
        <v>2363776.696299254</v>
      </c>
    </row>
    <row r="117" spans="1:43" s="74" customFormat="1" x14ac:dyDescent="0.25">
      <c r="A117" s="128">
        <f t="shared" si="69"/>
        <v>1</v>
      </c>
      <c r="B117" s="50">
        <f>B115</f>
        <v>0</v>
      </c>
      <c r="C117" s="167">
        <f>C115</f>
        <v>1</v>
      </c>
      <c r="D117" s="142">
        <f t="shared" si="70"/>
        <v>36</v>
      </c>
      <c r="E117" s="73" t="s">
        <v>156</v>
      </c>
      <c r="F117" s="73"/>
      <c r="G117" s="80"/>
      <c r="H117" s="50">
        <f ca="1">H116*H115</f>
        <v>2041730.382925435</v>
      </c>
      <c r="I117" s="50">
        <f t="shared" ref="I117:AQ117" ca="1" si="72">I116*I115</f>
        <v>2055149.0847341469</v>
      </c>
      <c r="J117" s="50">
        <f t="shared" ca="1" si="72"/>
        <v>2068395.5034813494</v>
      </c>
      <c r="K117" s="50">
        <f t="shared" ca="1" si="72"/>
        <v>2081463.7610305836</v>
      </c>
      <c r="L117" s="50">
        <f t="shared" ca="1" si="72"/>
        <v>2094347.8651656345</v>
      </c>
      <c r="M117" s="50">
        <f t="shared" ca="1" si="72"/>
        <v>2107041.7077243701</v>
      </c>
      <c r="N117" s="50">
        <f t="shared" ca="1" si="72"/>
        <v>2119539.0627045152</v>
      </c>
      <c r="O117" s="50">
        <f t="shared" ca="1" si="72"/>
        <v>2131833.5843409603</v>
      </c>
      <c r="P117" s="50">
        <f t="shared" ca="1" si="72"/>
        <v>2143918.8051541839</v>
      </c>
      <c r="Q117" s="50">
        <f t="shared" ca="1" si="72"/>
        <v>2155788.1339693982</v>
      </c>
      <c r="R117" s="50">
        <f t="shared" ca="1" si="72"/>
        <v>2167434.8539059781</v>
      </c>
      <c r="S117" s="50">
        <f t="shared" ca="1" si="72"/>
        <v>2178852.120336764</v>
      </c>
      <c r="T117" s="50">
        <f t="shared" ca="1" si="72"/>
        <v>2190032.9588168003</v>
      </c>
      <c r="U117" s="50">
        <f t="shared" ca="1" si="72"/>
        <v>2200970.2629810805</v>
      </c>
      <c r="V117" s="50">
        <f t="shared" ca="1" si="72"/>
        <v>2211656.7924108445</v>
      </c>
      <c r="W117" s="50">
        <f t="shared" ca="1" si="72"/>
        <v>2222085.1704680026</v>
      </c>
      <c r="X117" s="50">
        <f t="shared" ca="1" si="72"/>
        <v>2232247.8820971986</v>
      </c>
      <c r="Y117" s="50">
        <f t="shared" ca="1" si="72"/>
        <v>2242137.2715950906</v>
      </c>
      <c r="Z117" s="50">
        <f t="shared" ca="1" si="72"/>
        <v>2251745.5403463454</v>
      </c>
      <c r="AA117" s="50">
        <f t="shared" ca="1" si="72"/>
        <v>2261064.744525902</v>
      </c>
      <c r="AB117" s="50">
        <f t="shared" ca="1" si="72"/>
        <v>2270086.792767006</v>
      </c>
      <c r="AC117" s="50">
        <f t="shared" ca="1" si="72"/>
        <v>2278803.4437945383</v>
      </c>
      <c r="AD117" s="50">
        <f t="shared" ca="1" si="72"/>
        <v>2287206.3040231378</v>
      </c>
      <c r="AE117" s="50">
        <f t="shared" ca="1" si="72"/>
        <v>2295286.825119629</v>
      </c>
      <c r="AF117" s="50">
        <f t="shared" ca="1" si="72"/>
        <v>2303036.3015292305</v>
      </c>
      <c r="AG117" s="50">
        <f t="shared" ca="1" si="72"/>
        <v>2310445.8679650524</v>
      </c>
      <c r="AH117" s="50">
        <f t="shared" ca="1" si="72"/>
        <v>2317506.4968603356</v>
      </c>
      <c r="AI117" s="50">
        <f t="shared" ca="1" si="72"/>
        <v>2324208.9957829351</v>
      </c>
      <c r="AJ117" s="50">
        <f t="shared" ca="1" si="72"/>
        <v>2330544.0048114825</v>
      </c>
      <c r="AK117" s="50">
        <f t="shared" ca="1" si="72"/>
        <v>2336501.9938727068</v>
      </c>
      <c r="AL117" s="50">
        <f t="shared" ca="1" si="72"/>
        <v>2342073.2600393505</v>
      </c>
      <c r="AM117" s="50">
        <f t="shared" ca="1" si="72"/>
        <v>2347247.9247881332</v>
      </c>
      <c r="AN117" s="50">
        <f t="shared" ca="1" si="72"/>
        <v>2352015.9312171838</v>
      </c>
      <c r="AO117" s="50">
        <f t="shared" ca="1" si="72"/>
        <v>2356367.0412223861</v>
      </c>
      <c r="AP117" s="50">
        <f t="shared" ca="1" si="72"/>
        <v>2360290.8326320387</v>
      </c>
      <c r="AQ117" s="50">
        <f t="shared" ca="1" si="72"/>
        <v>2363776.696299254</v>
      </c>
    </row>
    <row r="118" spans="1:43" s="74" customFormat="1" x14ac:dyDescent="0.25">
      <c r="A118" s="128">
        <f t="shared" si="69"/>
        <v>1</v>
      </c>
      <c r="B118" s="50">
        <f>B114</f>
        <v>0</v>
      </c>
      <c r="C118" s="167">
        <f>C114</f>
        <v>1</v>
      </c>
      <c r="D118" s="142">
        <f t="shared" si="70"/>
        <v>36</v>
      </c>
      <c r="E118" s="73" t="s">
        <v>157</v>
      </c>
      <c r="F118" s="73"/>
      <c r="G118" s="80"/>
      <c r="H118" s="50">
        <f>IF(H113=$D114,H117,0)</f>
        <v>0</v>
      </c>
      <c r="I118" s="50">
        <f t="shared" ref="I118:AQ118" si="73">IF(I113=$D114,I117,0)</f>
        <v>0</v>
      </c>
      <c r="J118" s="50">
        <f t="shared" si="73"/>
        <v>0</v>
      </c>
      <c r="K118" s="50">
        <f t="shared" si="73"/>
        <v>0</v>
      </c>
      <c r="L118" s="50">
        <f t="shared" si="73"/>
        <v>0</v>
      </c>
      <c r="M118" s="50">
        <f t="shared" si="73"/>
        <v>0</v>
      </c>
      <c r="N118" s="50">
        <f t="shared" si="73"/>
        <v>0</v>
      </c>
      <c r="O118" s="50">
        <f t="shared" si="73"/>
        <v>0</v>
      </c>
      <c r="P118" s="50">
        <f t="shared" si="73"/>
        <v>0</v>
      </c>
      <c r="Q118" s="50">
        <f t="shared" si="73"/>
        <v>0</v>
      </c>
      <c r="R118" s="50">
        <f t="shared" si="73"/>
        <v>0</v>
      </c>
      <c r="S118" s="50">
        <f t="shared" si="73"/>
        <v>0</v>
      </c>
      <c r="T118" s="50">
        <f t="shared" si="73"/>
        <v>0</v>
      </c>
      <c r="U118" s="50">
        <f t="shared" si="73"/>
        <v>0</v>
      </c>
      <c r="V118" s="50">
        <f t="shared" si="73"/>
        <v>0</v>
      </c>
      <c r="W118" s="50">
        <f t="shared" si="73"/>
        <v>0</v>
      </c>
      <c r="X118" s="50">
        <f t="shared" si="73"/>
        <v>0</v>
      </c>
      <c r="Y118" s="50">
        <f t="shared" si="73"/>
        <v>0</v>
      </c>
      <c r="Z118" s="50">
        <f t="shared" si="73"/>
        <v>0</v>
      </c>
      <c r="AA118" s="50">
        <f t="shared" si="73"/>
        <v>0</v>
      </c>
      <c r="AB118" s="50">
        <f t="shared" si="73"/>
        <v>0</v>
      </c>
      <c r="AC118" s="50">
        <f t="shared" si="73"/>
        <v>0</v>
      </c>
      <c r="AD118" s="50">
        <f t="shared" si="73"/>
        <v>0</v>
      </c>
      <c r="AE118" s="50">
        <f t="shared" si="73"/>
        <v>0</v>
      </c>
      <c r="AF118" s="50">
        <f t="shared" si="73"/>
        <v>0</v>
      </c>
      <c r="AG118" s="50">
        <f t="shared" si="73"/>
        <v>0</v>
      </c>
      <c r="AH118" s="50">
        <f t="shared" si="73"/>
        <v>0</v>
      </c>
      <c r="AI118" s="50">
        <f t="shared" si="73"/>
        <v>0</v>
      </c>
      <c r="AJ118" s="50">
        <f t="shared" si="73"/>
        <v>0</v>
      </c>
      <c r="AK118" s="50">
        <f t="shared" si="73"/>
        <v>0</v>
      </c>
      <c r="AL118" s="50">
        <f t="shared" si="73"/>
        <v>0</v>
      </c>
      <c r="AM118" s="50">
        <f t="shared" si="73"/>
        <v>0</v>
      </c>
      <c r="AN118" s="50">
        <f t="shared" si="73"/>
        <v>0</v>
      </c>
      <c r="AO118" s="50">
        <f t="shared" si="73"/>
        <v>0</v>
      </c>
      <c r="AP118" s="50">
        <f t="shared" si="73"/>
        <v>0</v>
      </c>
      <c r="AQ118" s="50">
        <f t="shared" ca="1" si="73"/>
        <v>2363776.696299254</v>
      </c>
    </row>
    <row r="119" spans="1:43" s="74" customFormat="1" x14ac:dyDescent="0.25">
      <c r="A119" s="128">
        <f t="shared" si="69"/>
        <v>1</v>
      </c>
      <c r="B119" s="50">
        <f>B114</f>
        <v>0</v>
      </c>
      <c r="C119" s="167">
        <f>C114</f>
        <v>1</v>
      </c>
      <c r="D119" s="142">
        <f t="shared" si="70"/>
        <v>36</v>
      </c>
      <c r="E119" s="206" t="s">
        <v>158</v>
      </c>
      <c r="F119" s="124" t="s">
        <v>209</v>
      </c>
      <c r="G119" s="80"/>
      <c r="H119" s="50">
        <f>IF($A114=(H113),$B114,0)</f>
        <v>0</v>
      </c>
      <c r="I119" s="50">
        <f>IF($A114=(I113),$B114,0)</f>
        <v>0</v>
      </c>
      <c r="J119" s="50">
        <f t="shared" ref="J119:AQ119" si="74">IF($A114=(J113),$B114,0)</f>
        <v>0</v>
      </c>
      <c r="K119" s="50">
        <f t="shared" si="74"/>
        <v>0</v>
      </c>
      <c r="L119" s="50">
        <f t="shared" si="74"/>
        <v>0</v>
      </c>
      <c r="M119" s="50">
        <f t="shared" si="74"/>
        <v>0</v>
      </c>
      <c r="N119" s="50">
        <f t="shared" si="74"/>
        <v>0</v>
      </c>
      <c r="O119" s="50">
        <f t="shared" si="74"/>
        <v>0</v>
      </c>
      <c r="P119" s="50">
        <f t="shared" si="74"/>
        <v>0</v>
      </c>
      <c r="Q119" s="50">
        <f t="shared" si="74"/>
        <v>0</v>
      </c>
      <c r="R119" s="50">
        <f t="shared" si="74"/>
        <v>0</v>
      </c>
      <c r="S119" s="50">
        <f t="shared" si="74"/>
        <v>0</v>
      </c>
      <c r="T119" s="50">
        <f t="shared" si="74"/>
        <v>0</v>
      </c>
      <c r="U119" s="50">
        <f t="shared" si="74"/>
        <v>0</v>
      </c>
      <c r="V119" s="50">
        <f t="shared" si="74"/>
        <v>0</v>
      </c>
      <c r="W119" s="50">
        <f t="shared" si="74"/>
        <v>0</v>
      </c>
      <c r="X119" s="50">
        <f t="shared" si="74"/>
        <v>0</v>
      </c>
      <c r="Y119" s="50">
        <f t="shared" si="74"/>
        <v>0</v>
      </c>
      <c r="Z119" s="50">
        <f t="shared" si="74"/>
        <v>0</v>
      </c>
      <c r="AA119" s="50">
        <f t="shared" si="74"/>
        <v>0</v>
      </c>
      <c r="AB119" s="50">
        <f t="shared" si="74"/>
        <v>0</v>
      </c>
      <c r="AC119" s="50">
        <f t="shared" si="74"/>
        <v>0</v>
      </c>
      <c r="AD119" s="50">
        <f t="shared" si="74"/>
        <v>0</v>
      </c>
      <c r="AE119" s="50">
        <f t="shared" si="74"/>
        <v>0</v>
      </c>
      <c r="AF119" s="50">
        <f t="shared" si="74"/>
        <v>0</v>
      </c>
      <c r="AG119" s="50">
        <f t="shared" si="74"/>
        <v>0</v>
      </c>
      <c r="AH119" s="50">
        <f t="shared" si="74"/>
        <v>0</v>
      </c>
      <c r="AI119" s="50">
        <f t="shared" si="74"/>
        <v>0</v>
      </c>
      <c r="AJ119" s="50">
        <f t="shared" si="74"/>
        <v>0</v>
      </c>
      <c r="AK119" s="50">
        <f t="shared" si="74"/>
        <v>0</v>
      </c>
      <c r="AL119" s="50">
        <f t="shared" si="74"/>
        <v>0</v>
      </c>
      <c r="AM119" s="50">
        <f t="shared" si="74"/>
        <v>0</v>
      </c>
      <c r="AN119" s="50">
        <f t="shared" si="74"/>
        <v>0</v>
      </c>
      <c r="AO119" s="50">
        <f t="shared" si="74"/>
        <v>0</v>
      </c>
      <c r="AP119" s="50">
        <f t="shared" si="74"/>
        <v>0</v>
      </c>
      <c r="AQ119" s="50">
        <f t="shared" si="74"/>
        <v>0</v>
      </c>
    </row>
    <row r="120" spans="1:43" s="74" customFormat="1" x14ac:dyDescent="0.25">
      <c r="A120" s="128">
        <f t="shared" si="69"/>
        <v>1</v>
      </c>
      <c r="B120" s="50">
        <f>B114</f>
        <v>0</v>
      </c>
      <c r="C120" s="167">
        <f>C114</f>
        <v>1</v>
      </c>
      <c r="D120" s="142">
        <f t="shared" si="70"/>
        <v>36</v>
      </c>
      <c r="E120" s="73" t="s">
        <v>159</v>
      </c>
      <c r="F120" s="73"/>
      <c r="G120" s="80"/>
      <c r="H120" s="50">
        <f>H115*H$24</f>
        <v>0</v>
      </c>
      <c r="I120" s="50">
        <f t="shared" ref="I120:AQ120" si="75">I115*I$24</f>
        <v>0</v>
      </c>
      <c r="J120" s="50">
        <f t="shared" si="75"/>
        <v>0</v>
      </c>
      <c r="K120" s="50">
        <f t="shared" si="75"/>
        <v>0</v>
      </c>
      <c r="L120" s="50">
        <f t="shared" si="75"/>
        <v>0</v>
      </c>
      <c r="M120" s="50">
        <f t="shared" si="75"/>
        <v>0</v>
      </c>
      <c r="N120" s="50">
        <f t="shared" si="75"/>
        <v>0</v>
      </c>
      <c r="O120" s="50">
        <f t="shared" si="75"/>
        <v>0</v>
      </c>
      <c r="P120" s="50">
        <f t="shared" si="75"/>
        <v>0</v>
      </c>
      <c r="Q120" s="50">
        <f t="shared" si="75"/>
        <v>0</v>
      </c>
      <c r="R120" s="50">
        <f t="shared" si="75"/>
        <v>0</v>
      </c>
      <c r="S120" s="50">
        <f t="shared" si="75"/>
        <v>0</v>
      </c>
      <c r="T120" s="50">
        <f t="shared" si="75"/>
        <v>0</v>
      </c>
      <c r="U120" s="50">
        <f t="shared" si="75"/>
        <v>0</v>
      </c>
      <c r="V120" s="50">
        <f t="shared" si="75"/>
        <v>0</v>
      </c>
      <c r="W120" s="50">
        <f t="shared" si="75"/>
        <v>0</v>
      </c>
      <c r="X120" s="50">
        <f t="shared" si="75"/>
        <v>0</v>
      </c>
      <c r="Y120" s="50">
        <f t="shared" si="75"/>
        <v>0</v>
      </c>
      <c r="Z120" s="50">
        <f t="shared" si="75"/>
        <v>0</v>
      </c>
      <c r="AA120" s="50">
        <f t="shared" si="75"/>
        <v>0</v>
      </c>
      <c r="AB120" s="50">
        <f t="shared" si="75"/>
        <v>0</v>
      </c>
      <c r="AC120" s="50">
        <f t="shared" si="75"/>
        <v>0</v>
      </c>
      <c r="AD120" s="50">
        <f t="shared" si="75"/>
        <v>0</v>
      </c>
      <c r="AE120" s="50">
        <f t="shared" si="75"/>
        <v>0</v>
      </c>
      <c r="AF120" s="50">
        <f t="shared" si="75"/>
        <v>0</v>
      </c>
      <c r="AG120" s="50">
        <f t="shared" si="75"/>
        <v>0</v>
      </c>
      <c r="AH120" s="50">
        <f t="shared" si="75"/>
        <v>0</v>
      </c>
      <c r="AI120" s="50">
        <f t="shared" si="75"/>
        <v>0</v>
      </c>
      <c r="AJ120" s="50">
        <f t="shared" si="75"/>
        <v>0</v>
      </c>
      <c r="AK120" s="50">
        <f t="shared" si="75"/>
        <v>0</v>
      </c>
      <c r="AL120" s="50">
        <f t="shared" si="75"/>
        <v>0</v>
      </c>
      <c r="AM120" s="50">
        <f t="shared" si="75"/>
        <v>0</v>
      </c>
      <c r="AN120" s="50">
        <f t="shared" si="75"/>
        <v>0</v>
      </c>
      <c r="AO120" s="50">
        <f t="shared" si="75"/>
        <v>0</v>
      </c>
      <c r="AP120" s="50">
        <f t="shared" si="75"/>
        <v>0</v>
      </c>
      <c r="AQ120" s="50">
        <f t="shared" si="75"/>
        <v>0</v>
      </c>
    </row>
    <row r="121" spans="1:43" x14ac:dyDescent="0.25">
      <c r="A121" s="128">
        <f t="shared" si="69"/>
        <v>1</v>
      </c>
      <c r="B121" s="50">
        <f>B114</f>
        <v>0</v>
      </c>
      <c r="C121" s="167">
        <f>C114</f>
        <v>1</v>
      </c>
      <c r="D121" s="142">
        <f t="shared" si="70"/>
        <v>36</v>
      </c>
      <c r="E121" s="72" t="s">
        <v>160</v>
      </c>
      <c r="F121" s="72"/>
      <c r="G121" s="80"/>
      <c r="H121" s="50">
        <f>H118+H120-H119</f>
        <v>0</v>
      </c>
      <c r="I121" s="50">
        <f t="shared" ref="I121:AQ121" si="76">I118+I120-I119</f>
        <v>0</v>
      </c>
      <c r="J121" s="50">
        <f t="shared" si="76"/>
        <v>0</v>
      </c>
      <c r="K121" s="50">
        <f t="shared" si="76"/>
        <v>0</v>
      </c>
      <c r="L121" s="50">
        <f t="shared" si="76"/>
        <v>0</v>
      </c>
      <c r="M121" s="50">
        <f t="shared" si="76"/>
        <v>0</v>
      </c>
      <c r="N121" s="50">
        <f t="shared" si="76"/>
        <v>0</v>
      </c>
      <c r="O121" s="50">
        <f t="shared" si="76"/>
        <v>0</v>
      </c>
      <c r="P121" s="50">
        <f t="shared" si="76"/>
        <v>0</v>
      </c>
      <c r="Q121" s="50">
        <f t="shared" si="76"/>
        <v>0</v>
      </c>
      <c r="R121" s="50">
        <f t="shared" si="76"/>
        <v>0</v>
      </c>
      <c r="S121" s="50">
        <f t="shared" si="76"/>
        <v>0</v>
      </c>
      <c r="T121" s="50">
        <f t="shared" si="76"/>
        <v>0</v>
      </c>
      <c r="U121" s="50">
        <f t="shared" si="76"/>
        <v>0</v>
      </c>
      <c r="V121" s="50">
        <f t="shared" si="76"/>
        <v>0</v>
      </c>
      <c r="W121" s="50">
        <f t="shared" si="76"/>
        <v>0</v>
      </c>
      <c r="X121" s="50">
        <f t="shared" si="76"/>
        <v>0</v>
      </c>
      <c r="Y121" s="50">
        <f t="shared" si="76"/>
        <v>0</v>
      </c>
      <c r="Z121" s="50">
        <f t="shared" si="76"/>
        <v>0</v>
      </c>
      <c r="AA121" s="50">
        <f t="shared" si="76"/>
        <v>0</v>
      </c>
      <c r="AB121" s="50">
        <f t="shared" si="76"/>
        <v>0</v>
      </c>
      <c r="AC121" s="50">
        <f t="shared" si="76"/>
        <v>0</v>
      </c>
      <c r="AD121" s="50">
        <f t="shared" si="76"/>
        <v>0</v>
      </c>
      <c r="AE121" s="50">
        <f t="shared" si="76"/>
        <v>0</v>
      </c>
      <c r="AF121" s="50">
        <f t="shared" si="76"/>
        <v>0</v>
      </c>
      <c r="AG121" s="50">
        <f t="shared" si="76"/>
        <v>0</v>
      </c>
      <c r="AH121" s="50">
        <f t="shared" si="76"/>
        <v>0</v>
      </c>
      <c r="AI121" s="50">
        <f t="shared" si="76"/>
        <v>0</v>
      </c>
      <c r="AJ121" s="50">
        <f t="shared" si="76"/>
        <v>0</v>
      </c>
      <c r="AK121" s="50">
        <f t="shared" si="76"/>
        <v>0</v>
      </c>
      <c r="AL121" s="50">
        <f t="shared" si="76"/>
        <v>0</v>
      </c>
      <c r="AM121" s="50">
        <f t="shared" si="76"/>
        <v>0</v>
      </c>
      <c r="AN121" s="50">
        <f t="shared" si="76"/>
        <v>0</v>
      </c>
      <c r="AO121" s="50">
        <f t="shared" si="76"/>
        <v>0</v>
      </c>
      <c r="AP121" s="50">
        <f t="shared" si="76"/>
        <v>0</v>
      </c>
      <c r="AQ121" s="50">
        <f t="shared" ca="1" si="76"/>
        <v>2363776.696299254</v>
      </c>
    </row>
    <row r="122" spans="1:43" s="74" customFormat="1" ht="15.75" thickBot="1" x14ac:dyDescent="0.3">
      <c r="A122" s="129">
        <f t="shared" si="69"/>
        <v>1</v>
      </c>
      <c r="B122" s="55">
        <f>B115</f>
        <v>0</v>
      </c>
      <c r="C122" s="168">
        <f>C115</f>
        <v>1</v>
      </c>
      <c r="D122" s="143">
        <f t="shared" si="70"/>
        <v>36</v>
      </c>
      <c r="E122" s="134" t="s">
        <v>161</v>
      </c>
      <c r="F122" s="134"/>
      <c r="G122" s="109"/>
      <c r="H122" s="165">
        <f ca="1">IF(H119&gt;0,IRR(OFFSET(H121,,,,(($E113+1)-H113))),0)</f>
        <v>0</v>
      </c>
      <c r="I122" s="165">
        <f t="shared" ref="I122:AQ122" ca="1" si="77">IF(I119&gt;0,IRR(OFFSET(I121,,,,(($E113+1)-I113))),0)</f>
        <v>0</v>
      </c>
      <c r="J122" s="165">
        <f t="shared" ca="1" si="77"/>
        <v>0</v>
      </c>
      <c r="K122" s="165">
        <f t="shared" ca="1" si="77"/>
        <v>0</v>
      </c>
      <c r="L122" s="165">
        <f t="shared" ca="1" si="77"/>
        <v>0</v>
      </c>
      <c r="M122" s="165">
        <f t="shared" ca="1" si="77"/>
        <v>0</v>
      </c>
      <c r="N122" s="165">
        <f t="shared" ca="1" si="77"/>
        <v>0</v>
      </c>
      <c r="O122" s="165">
        <f t="shared" ca="1" si="77"/>
        <v>0</v>
      </c>
      <c r="P122" s="165">
        <f t="shared" ca="1" si="77"/>
        <v>0</v>
      </c>
      <c r="Q122" s="165">
        <f t="shared" ca="1" si="77"/>
        <v>0</v>
      </c>
      <c r="R122" s="165">
        <f t="shared" ca="1" si="77"/>
        <v>0</v>
      </c>
      <c r="S122" s="165">
        <f t="shared" ca="1" si="77"/>
        <v>0</v>
      </c>
      <c r="T122" s="165">
        <f t="shared" ca="1" si="77"/>
        <v>0</v>
      </c>
      <c r="U122" s="165">
        <f t="shared" ca="1" si="77"/>
        <v>0</v>
      </c>
      <c r="V122" s="165">
        <f t="shared" ca="1" si="77"/>
        <v>0</v>
      </c>
      <c r="W122" s="165">
        <f t="shared" ca="1" si="77"/>
        <v>0</v>
      </c>
      <c r="X122" s="165">
        <f t="shared" ca="1" si="77"/>
        <v>0</v>
      </c>
      <c r="Y122" s="165">
        <f t="shared" ca="1" si="77"/>
        <v>0</v>
      </c>
      <c r="Z122" s="165">
        <f t="shared" ca="1" si="77"/>
        <v>0</v>
      </c>
      <c r="AA122" s="165">
        <f t="shared" ca="1" si="77"/>
        <v>0</v>
      </c>
      <c r="AB122" s="165">
        <f t="shared" ca="1" si="77"/>
        <v>0</v>
      </c>
      <c r="AC122" s="165">
        <f t="shared" ca="1" si="77"/>
        <v>0</v>
      </c>
      <c r="AD122" s="165">
        <f t="shared" ca="1" si="77"/>
        <v>0</v>
      </c>
      <c r="AE122" s="165">
        <f t="shared" ca="1" si="77"/>
        <v>0</v>
      </c>
      <c r="AF122" s="165">
        <f t="shared" ca="1" si="77"/>
        <v>0</v>
      </c>
      <c r="AG122" s="165">
        <f t="shared" ca="1" si="77"/>
        <v>0</v>
      </c>
      <c r="AH122" s="165">
        <f t="shared" ca="1" si="77"/>
        <v>0</v>
      </c>
      <c r="AI122" s="165">
        <f t="shared" ca="1" si="77"/>
        <v>0</v>
      </c>
      <c r="AJ122" s="165">
        <f t="shared" ca="1" si="77"/>
        <v>0</v>
      </c>
      <c r="AK122" s="165">
        <f t="shared" ca="1" si="77"/>
        <v>0</v>
      </c>
      <c r="AL122" s="165">
        <f t="shared" ca="1" si="77"/>
        <v>0</v>
      </c>
      <c r="AM122" s="165">
        <f t="shared" ca="1" si="77"/>
        <v>0</v>
      </c>
      <c r="AN122" s="165">
        <f t="shared" ca="1" si="77"/>
        <v>0</v>
      </c>
      <c r="AO122" s="165">
        <f t="shared" ca="1" si="77"/>
        <v>0</v>
      </c>
      <c r="AP122" s="165">
        <f t="shared" ca="1" si="77"/>
        <v>0</v>
      </c>
      <c r="AQ122" s="165">
        <f t="shared" ca="1" si="77"/>
        <v>0</v>
      </c>
    </row>
    <row r="123" spans="1:43" s="74" customFormat="1" ht="15.75" thickBot="1" x14ac:dyDescent="0.3">
      <c r="A123" s="125" t="s">
        <v>211</v>
      </c>
      <c r="B123" s="3"/>
      <c r="C123" s="72"/>
      <c r="E123" s="72"/>
      <c r="F123" s="72"/>
      <c r="H123" s="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</row>
    <row r="124" spans="1:43" s="74" customFormat="1" ht="15.75" thickBot="1" x14ac:dyDescent="0.3">
      <c r="A124" s="73"/>
      <c r="B124" s="3"/>
      <c r="C124" s="72"/>
      <c r="E124" s="151" t="s">
        <v>210</v>
      </c>
      <c r="F124" s="139"/>
      <c r="G124" s="140"/>
      <c r="H124" s="141">
        <f>SUMIF($F:$F,"INV",H:H)</f>
        <v>0</v>
      </c>
      <c r="I124" s="141">
        <f>SUMIF($F:$F,"INV",I:I)</f>
        <v>0</v>
      </c>
      <c r="J124" s="141">
        <f t="shared" ref="J124:AQ124" si="78">SUMIF($F:$F,"INV",J:J)</f>
        <v>0</v>
      </c>
      <c r="K124" s="141">
        <f t="shared" si="78"/>
        <v>0</v>
      </c>
      <c r="L124" s="141">
        <f t="shared" si="78"/>
        <v>0</v>
      </c>
      <c r="M124" s="141">
        <f t="shared" si="78"/>
        <v>0</v>
      </c>
      <c r="N124" s="141">
        <f t="shared" si="78"/>
        <v>0</v>
      </c>
      <c r="O124" s="141">
        <f t="shared" si="78"/>
        <v>0</v>
      </c>
      <c r="P124" s="141">
        <f t="shared" si="78"/>
        <v>0</v>
      </c>
      <c r="Q124" s="141">
        <f t="shared" si="78"/>
        <v>0</v>
      </c>
      <c r="R124" s="141">
        <f t="shared" si="78"/>
        <v>0</v>
      </c>
      <c r="S124" s="141">
        <f t="shared" si="78"/>
        <v>0</v>
      </c>
      <c r="T124" s="141">
        <f t="shared" si="78"/>
        <v>0</v>
      </c>
      <c r="U124" s="141">
        <f t="shared" si="78"/>
        <v>0</v>
      </c>
      <c r="V124" s="141">
        <f t="shared" si="78"/>
        <v>0</v>
      </c>
      <c r="W124" s="141">
        <f t="shared" si="78"/>
        <v>0</v>
      </c>
      <c r="X124" s="141">
        <f t="shared" si="78"/>
        <v>0</v>
      </c>
      <c r="Y124" s="141">
        <f t="shared" si="78"/>
        <v>0</v>
      </c>
      <c r="Z124" s="141">
        <f t="shared" si="78"/>
        <v>0</v>
      </c>
      <c r="AA124" s="141">
        <f t="shared" si="78"/>
        <v>0</v>
      </c>
      <c r="AB124" s="141">
        <f t="shared" si="78"/>
        <v>0</v>
      </c>
      <c r="AC124" s="141">
        <f t="shared" si="78"/>
        <v>0</v>
      </c>
      <c r="AD124" s="141">
        <f t="shared" si="78"/>
        <v>0</v>
      </c>
      <c r="AE124" s="141">
        <f t="shared" si="78"/>
        <v>0</v>
      </c>
      <c r="AF124" s="141">
        <f t="shared" si="78"/>
        <v>0</v>
      </c>
      <c r="AG124" s="141">
        <f t="shared" si="78"/>
        <v>0</v>
      </c>
      <c r="AH124" s="141">
        <f t="shared" si="78"/>
        <v>0</v>
      </c>
      <c r="AI124" s="141">
        <f t="shared" si="78"/>
        <v>0</v>
      </c>
      <c r="AJ124" s="141">
        <f t="shared" si="78"/>
        <v>0</v>
      </c>
      <c r="AK124" s="141">
        <f t="shared" si="78"/>
        <v>0</v>
      </c>
      <c r="AL124" s="141">
        <f t="shared" si="78"/>
        <v>0</v>
      </c>
      <c r="AM124" s="141">
        <f t="shared" si="78"/>
        <v>0</v>
      </c>
      <c r="AN124" s="141">
        <f t="shared" si="78"/>
        <v>0</v>
      </c>
      <c r="AO124" s="141">
        <f t="shared" si="78"/>
        <v>0</v>
      </c>
      <c r="AP124" s="141">
        <f t="shared" si="78"/>
        <v>0</v>
      </c>
      <c r="AQ124" s="141">
        <f t="shared" si="78"/>
        <v>0</v>
      </c>
    </row>
    <row r="125" spans="1:43" s="74" customFormat="1" x14ac:dyDescent="0.25">
      <c r="A125" s="73"/>
      <c r="B125" s="3"/>
      <c r="C125" s="72"/>
      <c r="E125" s="72"/>
      <c r="F125" s="72"/>
      <c r="H125" s="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</row>
    <row r="126" spans="1:43" s="74" customFormat="1" x14ac:dyDescent="0.25">
      <c r="A126" s="73"/>
      <c r="B126" s="130"/>
      <c r="C126" s="124"/>
      <c r="D126" s="80"/>
      <c r="E126" s="112" t="s">
        <v>222</v>
      </c>
      <c r="G126" s="8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</row>
    <row r="127" spans="1:43" s="74" customFormat="1" x14ac:dyDescent="0.25">
      <c r="A127" s="73"/>
      <c r="B127" s="130"/>
      <c r="C127" s="124"/>
      <c r="D127" s="80"/>
      <c r="E127" s="112"/>
      <c r="G127" s="8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</row>
    <row r="128" spans="1:43" s="74" customFormat="1" ht="15.75" thickBot="1" x14ac:dyDescent="0.3">
      <c r="A128" s="73"/>
      <c r="B128" s="130"/>
      <c r="C128" s="124"/>
      <c r="D128" s="80"/>
      <c r="E128" s="112" t="s">
        <v>220</v>
      </c>
      <c r="G128" s="8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</row>
    <row r="129" spans="1:43" x14ac:dyDescent="0.25">
      <c r="E129" s="75"/>
      <c r="F129" s="76"/>
      <c r="G129" s="76"/>
      <c r="H129" s="77" t="str">
        <f>H3</f>
        <v>Month 1</v>
      </c>
      <c r="I129" s="77" t="str">
        <f>I3</f>
        <v>Month 2</v>
      </c>
      <c r="J129" s="77" t="str">
        <f t="shared" ref="J129:AQ129" si="79">J3</f>
        <v>Month 3</v>
      </c>
      <c r="K129" s="77" t="str">
        <f t="shared" si="79"/>
        <v>Month 4</v>
      </c>
      <c r="L129" s="77" t="str">
        <f t="shared" si="79"/>
        <v>Month 5</v>
      </c>
      <c r="M129" s="77" t="str">
        <f t="shared" si="79"/>
        <v>Month 6</v>
      </c>
      <c r="N129" s="77" t="str">
        <f t="shared" si="79"/>
        <v>Month 7</v>
      </c>
      <c r="O129" s="77" t="str">
        <f t="shared" si="79"/>
        <v>Month 8</v>
      </c>
      <c r="P129" s="77" t="str">
        <f t="shared" si="79"/>
        <v>Month 9</v>
      </c>
      <c r="Q129" s="77" t="str">
        <f t="shared" si="79"/>
        <v>Month 10</v>
      </c>
      <c r="R129" s="77" t="str">
        <f t="shared" si="79"/>
        <v>Month 11</v>
      </c>
      <c r="S129" s="77" t="str">
        <f t="shared" si="79"/>
        <v>Month 12</v>
      </c>
      <c r="T129" s="77" t="str">
        <f t="shared" si="79"/>
        <v>Month 13</v>
      </c>
      <c r="U129" s="77" t="str">
        <f t="shared" si="79"/>
        <v>Month 14</v>
      </c>
      <c r="V129" s="77" t="str">
        <f t="shared" si="79"/>
        <v>Month 15</v>
      </c>
      <c r="W129" s="77" t="str">
        <f t="shared" si="79"/>
        <v>Month 16</v>
      </c>
      <c r="X129" s="77" t="str">
        <f t="shared" si="79"/>
        <v>Month 17</v>
      </c>
      <c r="Y129" s="77" t="str">
        <f t="shared" si="79"/>
        <v>Month 18</v>
      </c>
      <c r="Z129" s="77" t="str">
        <f t="shared" si="79"/>
        <v>Month 19</v>
      </c>
      <c r="AA129" s="77" t="str">
        <f t="shared" si="79"/>
        <v>Month 20</v>
      </c>
      <c r="AB129" s="77" t="str">
        <f t="shared" si="79"/>
        <v>Month 21</v>
      </c>
      <c r="AC129" s="77" t="str">
        <f t="shared" si="79"/>
        <v>Month 22</v>
      </c>
      <c r="AD129" s="77" t="str">
        <f t="shared" si="79"/>
        <v>Month 23</v>
      </c>
      <c r="AE129" s="77" t="str">
        <f t="shared" si="79"/>
        <v>Month 24</v>
      </c>
      <c r="AF129" s="77" t="str">
        <f t="shared" si="79"/>
        <v>Month 25</v>
      </c>
      <c r="AG129" s="77" t="str">
        <f t="shared" si="79"/>
        <v>Month 26</v>
      </c>
      <c r="AH129" s="77" t="str">
        <f t="shared" si="79"/>
        <v>Month 27</v>
      </c>
      <c r="AI129" s="77" t="str">
        <f t="shared" si="79"/>
        <v>Month 28</v>
      </c>
      <c r="AJ129" s="77" t="str">
        <f t="shared" si="79"/>
        <v>Month 29</v>
      </c>
      <c r="AK129" s="77" t="str">
        <f t="shared" si="79"/>
        <v>Month 30</v>
      </c>
      <c r="AL129" s="77" t="str">
        <f t="shared" si="79"/>
        <v>Month 31</v>
      </c>
      <c r="AM129" s="77" t="str">
        <f t="shared" si="79"/>
        <v>Month 32</v>
      </c>
      <c r="AN129" s="77" t="str">
        <f t="shared" si="79"/>
        <v>Month 33</v>
      </c>
      <c r="AO129" s="77" t="str">
        <f t="shared" si="79"/>
        <v>Month 34</v>
      </c>
      <c r="AP129" s="77" t="str">
        <f t="shared" si="79"/>
        <v>Month 35</v>
      </c>
      <c r="AQ129" s="77" t="str">
        <f t="shared" si="79"/>
        <v>Month 36</v>
      </c>
    </row>
    <row r="130" spans="1:43" s="74" customFormat="1" x14ac:dyDescent="0.25">
      <c r="A130" s="73"/>
      <c r="B130" s="130"/>
      <c r="C130" s="124"/>
      <c r="D130" s="80"/>
      <c r="E130" s="86" t="s">
        <v>221</v>
      </c>
      <c r="F130" s="73"/>
      <c r="G130" s="80"/>
      <c r="H130" s="50">
        <f>H6</f>
        <v>83333.333333333328</v>
      </c>
      <c r="I130" s="50">
        <f>I6</f>
        <v>84309.576409987771</v>
      </c>
      <c r="J130" s="50">
        <f t="shared" ref="J130:AQ133" si="80">J6</f>
        <v>85297.256093178803</v>
      </c>
      <c r="K130" s="50">
        <f t="shared" si="80"/>
        <v>86296.506361801847</v>
      </c>
      <c r="L130" s="50">
        <f t="shared" si="80"/>
        <v>87307.462764303957</v>
      </c>
      <c r="M130" s="50">
        <f t="shared" si="80"/>
        <v>88330.262437070967</v>
      </c>
      <c r="N130" s="50">
        <f t="shared" si="80"/>
        <v>89365.044123030093</v>
      </c>
      <c r="O130" s="50">
        <f t="shared" si="80"/>
        <v>90411.948190470415</v>
      </c>
      <c r="P130" s="50">
        <f t="shared" si="80"/>
        <v>91471.11665208386</v>
      </c>
      <c r="Q130" s="50">
        <f t="shared" si="80"/>
        <v>92542.69318422924</v>
      </c>
      <c r="R130" s="50">
        <f t="shared" si="80"/>
        <v>93626.823146421972</v>
      </c>
      <c r="S130" s="50">
        <f t="shared" si="80"/>
        <v>94723.653601052109</v>
      </c>
      <c r="T130" s="50">
        <f t="shared" si="80"/>
        <v>95833.333333333401</v>
      </c>
      <c r="U130" s="50">
        <f t="shared" si="80"/>
        <v>96956.012871486018</v>
      </c>
      <c r="V130" s="50">
        <f t="shared" si="80"/>
        <v>98091.844507155707</v>
      </c>
      <c r="W130" s="50">
        <f t="shared" si="80"/>
        <v>99240.982316072215</v>
      </c>
      <c r="X130" s="50">
        <f t="shared" si="80"/>
        <v>100403.58217894964</v>
      </c>
      <c r="Y130" s="50">
        <f t="shared" si="80"/>
        <v>101579.8018026317</v>
      </c>
      <c r="Z130" s="50">
        <f t="shared" si="80"/>
        <v>102769.80074148471</v>
      </c>
      <c r="AA130" s="50">
        <f t="shared" si="80"/>
        <v>103973.74041904109</v>
      </c>
      <c r="AB130" s="50">
        <f t="shared" si="80"/>
        <v>105191.78414989656</v>
      </c>
      <c r="AC130" s="50">
        <f t="shared" si="80"/>
        <v>106424.09716186374</v>
      </c>
      <c r="AD130" s="50">
        <f t="shared" si="80"/>
        <v>107670.84661838537</v>
      </c>
      <c r="AE130" s="50">
        <f t="shared" si="80"/>
        <v>108932.20164121003</v>
      </c>
      <c r="AF130" s="50">
        <f t="shared" si="80"/>
        <v>110208.33333333353</v>
      </c>
      <c r="AG130" s="50">
        <f t="shared" si="80"/>
        <v>111499.41480220904</v>
      </c>
      <c r="AH130" s="50">
        <f t="shared" si="80"/>
        <v>112805.62118322919</v>
      </c>
      <c r="AI130" s="50">
        <f t="shared" si="80"/>
        <v>114127.12966348317</v>
      </c>
      <c r="AJ130" s="50">
        <f t="shared" si="80"/>
        <v>115464.1195057922</v>
      </c>
      <c r="AK130" s="50">
        <f t="shared" si="80"/>
        <v>116816.77207302657</v>
      </c>
      <c r="AL130" s="50">
        <f t="shared" si="80"/>
        <v>118185.27085270753</v>
      </c>
      <c r="AM130" s="50">
        <f t="shared" si="80"/>
        <v>119569.80148189738</v>
      </c>
      <c r="AN130" s="50">
        <f t="shared" si="80"/>
        <v>120970.55177238116</v>
      </c>
      <c r="AO130" s="50">
        <f t="shared" si="80"/>
        <v>122387.71173614344</v>
      </c>
      <c r="AP130" s="50">
        <f t="shared" si="80"/>
        <v>123821.47361114332</v>
      </c>
      <c r="AQ130" s="50">
        <f t="shared" si="80"/>
        <v>125272.03188739168</v>
      </c>
    </row>
    <row r="131" spans="1:43" s="74" customFormat="1" x14ac:dyDescent="0.25">
      <c r="A131" s="73"/>
      <c r="B131" s="130"/>
      <c r="C131" s="124"/>
      <c r="D131" s="80"/>
      <c r="E131" s="86" t="s">
        <v>54</v>
      </c>
      <c r="F131" s="73"/>
      <c r="G131" s="80"/>
      <c r="H131" s="50">
        <f t="shared" ref="H131:W142" si="81">H7</f>
        <v>45833.333333333336</v>
      </c>
      <c r="I131" s="50">
        <f t="shared" si="81"/>
        <v>46370.267025493275</v>
      </c>
      <c r="J131" s="50">
        <f t="shared" si="80"/>
        <v>46913.490851248345</v>
      </c>
      <c r="K131" s="50">
        <f t="shared" si="80"/>
        <v>47463.078498991017</v>
      </c>
      <c r="L131" s="50">
        <f t="shared" si="80"/>
        <v>48019.104520367182</v>
      </c>
      <c r="M131" s="50">
        <f t="shared" si="80"/>
        <v>48581.644340389037</v>
      </c>
      <c r="N131" s="50">
        <f t="shared" si="80"/>
        <v>49150.774267666558</v>
      </c>
      <c r="O131" s="50">
        <f t="shared" si="80"/>
        <v>49726.571504758729</v>
      </c>
      <c r="P131" s="50">
        <f t="shared" si="80"/>
        <v>50309.114158646124</v>
      </c>
      <c r="Q131" s="50">
        <f t="shared" si="80"/>
        <v>50898.481251326084</v>
      </c>
      <c r="R131" s="50">
        <f t="shared" si="80"/>
        <v>51494.752730532091</v>
      </c>
      <c r="S131" s="50">
        <f t="shared" si="80"/>
        <v>52098.009480578665</v>
      </c>
      <c r="T131" s="50">
        <f t="shared" si="80"/>
        <v>52708.333333333372</v>
      </c>
      <c r="U131" s="50">
        <f t="shared" si="80"/>
        <v>53325.807079317317</v>
      </c>
      <c r="V131" s="50">
        <f t="shared" si="80"/>
        <v>53950.514478935642</v>
      </c>
      <c r="W131" s="50">
        <f t="shared" si="80"/>
        <v>54582.540273839724</v>
      </c>
      <c r="X131" s="50">
        <f t="shared" si="80"/>
        <v>55221.970198422307</v>
      </c>
      <c r="Y131" s="50">
        <f t="shared" si="80"/>
        <v>55868.890991447443</v>
      </c>
      <c r="Z131" s="50">
        <f t="shared" si="80"/>
        <v>56523.390407816594</v>
      </c>
      <c r="AA131" s="50">
        <f t="shared" si="80"/>
        <v>57185.557230472601</v>
      </c>
      <c r="AB131" s="50">
        <f t="shared" si="80"/>
        <v>57855.481282443114</v>
      </c>
      <c r="AC131" s="50">
        <f t="shared" si="80"/>
        <v>58533.253439025066</v>
      </c>
      <c r="AD131" s="50">
        <f t="shared" si="80"/>
        <v>59218.965640111957</v>
      </c>
      <c r="AE131" s="50">
        <f t="shared" si="80"/>
        <v>59912.710902665523</v>
      </c>
      <c r="AF131" s="50">
        <f t="shared" si="80"/>
        <v>60614.583333333445</v>
      </c>
      <c r="AG131" s="50">
        <f t="shared" si="80"/>
        <v>61324.678141214972</v>
      </c>
      <c r="AH131" s="50">
        <f t="shared" si="80"/>
        <v>62043.091650776056</v>
      </c>
      <c r="AI131" s="50">
        <f t="shared" si="80"/>
        <v>62769.921314915744</v>
      </c>
      <c r="AJ131" s="50">
        <f t="shared" si="80"/>
        <v>63505.265728185717</v>
      </c>
      <c r="AK131" s="50">
        <f t="shared" si="80"/>
        <v>64249.224640164619</v>
      </c>
      <c r="AL131" s="50">
        <f t="shared" si="80"/>
        <v>65001.898968989146</v>
      </c>
      <c r="AM131" s="50">
        <f t="shared" si="80"/>
        <v>65763.39081504356</v>
      </c>
      <c r="AN131" s="50">
        <f t="shared" si="80"/>
        <v>66533.80347480964</v>
      </c>
      <c r="AO131" s="50">
        <f t="shared" si="80"/>
        <v>67313.241454878895</v>
      </c>
      <c r="AP131" s="50">
        <f t="shared" si="80"/>
        <v>68101.81048612883</v>
      </c>
      <c r="AQ131" s="50">
        <f t="shared" si="80"/>
        <v>68899.617538065431</v>
      </c>
    </row>
    <row r="132" spans="1:43" s="74" customFormat="1" x14ac:dyDescent="0.25">
      <c r="A132" s="73"/>
      <c r="B132" s="130"/>
      <c r="C132" s="124"/>
      <c r="D132" s="80"/>
      <c r="E132" s="177" t="s">
        <v>56</v>
      </c>
      <c r="F132" s="183"/>
      <c r="G132" s="184"/>
      <c r="H132" s="48">
        <f t="shared" si="81"/>
        <v>37499.999999999993</v>
      </c>
      <c r="I132" s="48">
        <f t="shared" si="81"/>
        <v>37939.309384494496</v>
      </c>
      <c r="J132" s="48">
        <f t="shared" si="80"/>
        <v>38383.765241930458</v>
      </c>
      <c r="K132" s="48">
        <f t="shared" si="80"/>
        <v>38833.42786281083</v>
      </c>
      <c r="L132" s="48">
        <f t="shared" si="80"/>
        <v>39288.358243936775</v>
      </c>
      <c r="M132" s="48">
        <f t="shared" si="80"/>
        <v>39748.61809668193</v>
      </c>
      <c r="N132" s="48">
        <f t="shared" si="80"/>
        <v>40214.269855363535</v>
      </c>
      <c r="O132" s="48">
        <f t="shared" si="80"/>
        <v>40685.376685711686</v>
      </c>
      <c r="P132" s="48">
        <f t="shared" si="80"/>
        <v>41162.002493437736</v>
      </c>
      <c r="Q132" s="48">
        <f t="shared" si="80"/>
        <v>41644.211932903156</v>
      </c>
      <c r="R132" s="48">
        <f t="shared" si="80"/>
        <v>42132.070415889881</v>
      </c>
      <c r="S132" s="48">
        <f t="shared" si="80"/>
        <v>42625.644120473444</v>
      </c>
      <c r="T132" s="48">
        <f t="shared" si="80"/>
        <v>43125.000000000029</v>
      </c>
      <c r="U132" s="48">
        <f t="shared" si="80"/>
        <v>43630.205792168701</v>
      </c>
      <c r="V132" s="48">
        <f t="shared" si="80"/>
        <v>44141.330028220065</v>
      </c>
      <c r="W132" s="48">
        <f t="shared" si="80"/>
        <v>44658.442042232491</v>
      </c>
      <c r="X132" s="48">
        <f t="shared" si="80"/>
        <v>45181.611980527334</v>
      </c>
      <c r="Y132" s="48">
        <f t="shared" si="80"/>
        <v>45710.910811184258</v>
      </c>
      <c r="Z132" s="48">
        <f t="shared" si="80"/>
        <v>46246.410333668115</v>
      </c>
      <c r="AA132" s="48">
        <f t="shared" si="80"/>
        <v>46788.183188568488</v>
      </c>
      <c r="AB132" s="48">
        <f t="shared" si="80"/>
        <v>47336.302867453443</v>
      </c>
      <c r="AC132" s="48">
        <f t="shared" si="80"/>
        <v>47890.843722838676</v>
      </c>
      <c r="AD132" s="48">
        <f t="shared" si="80"/>
        <v>48451.880978273417</v>
      </c>
      <c r="AE132" s="48">
        <f t="shared" si="80"/>
        <v>49019.490738544511</v>
      </c>
      <c r="AF132" s="48">
        <f t="shared" si="80"/>
        <v>49593.750000000087</v>
      </c>
      <c r="AG132" s="48">
        <f t="shared" si="80"/>
        <v>50174.736660994065</v>
      </c>
      <c r="AH132" s="48">
        <f t="shared" si="80"/>
        <v>50762.529532453133</v>
      </c>
      <c r="AI132" s="48">
        <f t="shared" si="80"/>
        <v>51357.208348567423</v>
      </c>
      <c r="AJ132" s="48">
        <f t="shared" si="80"/>
        <v>51958.853777606484</v>
      </c>
      <c r="AK132" s="48">
        <f t="shared" si="80"/>
        <v>52567.547432861953</v>
      </c>
      <c r="AL132" s="48">
        <f t="shared" si="80"/>
        <v>53183.371883718384</v>
      </c>
      <c r="AM132" s="48">
        <f t="shared" si="80"/>
        <v>53806.410666853815</v>
      </c>
      <c r="AN132" s="48">
        <f t="shared" si="80"/>
        <v>54436.748297571525</v>
      </c>
      <c r="AO132" s="48">
        <f t="shared" si="80"/>
        <v>55074.470281264541</v>
      </c>
      <c r="AP132" s="48">
        <f t="shared" si="80"/>
        <v>55719.663125014486</v>
      </c>
      <c r="AQ132" s="48">
        <f t="shared" si="80"/>
        <v>56372.414349326253</v>
      </c>
    </row>
    <row r="133" spans="1:43" s="74" customFormat="1" x14ac:dyDescent="0.25">
      <c r="A133" s="73"/>
      <c r="B133" s="130"/>
      <c r="C133" s="124"/>
      <c r="D133" s="80"/>
      <c r="E133" s="86" t="s">
        <v>59</v>
      </c>
      <c r="F133" s="73"/>
      <c r="G133" s="80"/>
      <c r="H133" s="50">
        <f t="shared" si="81"/>
        <v>23500</v>
      </c>
      <c r="I133" s="50">
        <f t="shared" si="81"/>
        <v>23500</v>
      </c>
      <c r="J133" s="50">
        <f t="shared" si="80"/>
        <v>23500</v>
      </c>
      <c r="K133" s="50">
        <f t="shared" si="80"/>
        <v>23500</v>
      </c>
      <c r="L133" s="50">
        <f t="shared" si="80"/>
        <v>23500</v>
      </c>
      <c r="M133" s="50">
        <f t="shared" si="80"/>
        <v>23500</v>
      </c>
      <c r="N133" s="50">
        <f t="shared" si="80"/>
        <v>23500</v>
      </c>
      <c r="O133" s="50">
        <f t="shared" si="80"/>
        <v>23500</v>
      </c>
      <c r="P133" s="50">
        <f t="shared" si="80"/>
        <v>23500</v>
      </c>
      <c r="Q133" s="50">
        <f t="shared" si="80"/>
        <v>23500</v>
      </c>
      <c r="R133" s="50">
        <f t="shared" si="80"/>
        <v>23500</v>
      </c>
      <c r="S133" s="50">
        <f t="shared" si="80"/>
        <v>23500</v>
      </c>
      <c r="T133" s="50">
        <f t="shared" si="80"/>
        <v>23500</v>
      </c>
      <c r="U133" s="50">
        <f t="shared" si="80"/>
        <v>23500</v>
      </c>
      <c r="V133" s="50">
        <f t="shared" si="80"/>
        <v>23500</v>
      </c>
      <c r="W133" s="50">
        <f t="shared" si="80"/>
        <v>23500</v>
      </c>
      <c r="X133" s="50">
        <f t="shared" si="80"/>
        <v>23500</v>
      </c>
      <c r="Y133" s="50">
        <f t="shared" si="80"/>
        <v>23500</v>
      </c>
      <c r="Z133" s="50">
        <f t="shared" si="80"/>
        <v>23500</v>
      </c>
      <c r="AA133" s="50">
        <f t="shared" si="80"/>
        <v>23500</v>
      </c>
      <c r="AB133" s="50">
        <f t="shared" si="80"/>
        <v>23500</v>
      </c>
      <c r="AC133" s="50">
        <f t="shared" si="80"/>
        <v>23500</v>
      </c>
      <c r="AD133" s="50">
        <f t="shared" si="80"/>
        <v>23500</v>
      </c>
      <c r="AE133" s="50">
        <f t="shared" si="80"/>
        <v>23500</v>
      </c>
      <c r="AF133" s="50">
        <f t="shared" si="80"/>
        <v>23500</v>
      </c>
      <c r="AG133" s="50">
        <f t="shared" si="80"/>
        <v>23500</v>
      </c>
      <c r="AH133" s="50">
        <f t="shared" si="80"/>
        <v>23500</v>
      </c>
      <c r="AI133" s="50">
        <f t="shared" si="80"/>
        <v>23500</v>
      </c>
      <c r="AJ133" s="50">
        <f t="shared" si="80"/>
        <v>23500</v>
      </c>
      <c r="AK133" s="50">
        <f t="shared" si="80"/>
        <v>23500</v>
      </c>
      <c r="AL133" s="50">
        <f t="shared" si="80"/>
        <v>23500</v>
      </c>
      <c r="AM133" s="50">
        <f t="shared" si="80"/>
        <v>23500</v>
      </c>
      <c r="AN133" s="50">
        <f t="shared" si="80"/>
        <v>23500</v>
      </c>
      <c r="AO133" s="50">
        <f t="shared" si="80"/>
        <v>23500</v>
      </c>
      <c r="AP133" s="50">
        <f t="shared" si="80"/>
        <v>23500</v>
      </c>
      <c r="AQ133" s="50">
        <f t="shared" si="80"/>
        <v>23500</v>
      </c>
    </row>
    <row r="134" spans="1:43" s="74" customFormat="1" x14ac:dyDescent="0.25">
      <c r="A134" s="73"/>
      <c r="B134" s="130"/>
      <c r="C134" s="124"/>
      <c r="D134" s="80"/>
      <c r="E134" s="86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</row>
    <row r="135" spans="1:43" s="74" customFormat="1" x14ac:dyDescent="0.25">
      <c r="A135" s="73"/>
      <c r="B135" s="130"/>
      <c r="C135" s="124"/>
      <c r="D135" s="80"/>
      <c r="E135" s="179" t="s">
        <v>41</v>
      </c>
      <c r="F135" s="183"/>
      <c r="G135" s="184"/>
      <c r="H135" s="48">
        <f t="shared" si="81"/>
        <v>13999.999999999993</v>
      </c>
      <c r="I135" s="48">
        <f t="shared" si="81"/>
        <v>14439.309384494496</v>
      </c>
      <c r="J135" s="48">
        <f t="shared" si="81"/>
        <v>14883.765241930458</v>
      </c>
      <c r="K135" s="48">
        <f t="shared" si="81"/>
        <v>15333.42786281083</v>
      </c>
      <c r="L135" s="48">
        <f t="shared" si="81"/>
        <v>15788.358243936775</v>
      </c>
      <c r="M135" s="48">
        <f t="shared" si="81"/>
        <v>16248.61809668193</v>
      </c>
      <c r="N135" s="48">
        <f t="shared" si="81"/>
        <v>16714.269855363535</v>
      </c>
      <c r="O135" s="48">
        <f t="shared" si="81"/>
        <v>17185.376685711686</v>
      </c>
      <c r="P135" s="48">
        <f t="shared" si="81"/>
        <v>17662.002493437736</v>
      </c>
      <c r="Q135" s="48">
        <f t="shared" si="81"/>
        <v>18144.211932903156</v>
      </c>
      <c r="R135" s="48">
        <f t="shared" si="81"/>
        <v>18632.070415889881</v>
      </c>
      <c r="S135" s="48">
        <f t="shared" si="81"/>
        <v>19125.644120473444</v>
      </c>
      <c r="T135" s="48">
        <f t="shared" si="81"/>
        <v>19625.000000000029</v>
      </c>
      <c r="U135" s="48">
        <f t="shared" si="81"/>
        <v>20130.205792168701</v>
      </c>
      <c r="V135" s="48">
        <f t="shared" si="81"/>
        <v>20641.330028220065</v>
      </c>
      <c r="W135" s="48">
        <f t="shared" si="81"/>
        <v>21158.442042232491</v>
      </c>
      <c r="X135" s="48">
        <f t="shared" ref="X135:AU142" si="82">X11</f>
        <v>21681.611980527334</v>
      </c>
      <c r="Y135" s="48">
        <f t="shared" si="82"/>
        <v>22210.910811184258</v>
      </c>
      <c r="Z135" s="48">
        <f t="shared" si="82"/>
        <v>22746.410333668115</v>
      </c>
      <c r="AA135" s="48">
        <f t="shared" si="82"/>
        <v>23288.183188568488</v>
      </c>
      <c r="AB135" s="48">
        <f t="shared" si="82"/>
        <v>23836.302867453443</v>
      </c>
      <c r="AC135" s="48">
        <f t="shared" si="82"/>
        <v>24390.843722838676</v>
      </c>
      <c r="AD135" s="48">
        <f t="shared" si="82"/>
        <v>24951.880978273417</v>
      </c>
      <c r="AE135" s="48">
        <f t="shared" si="82"/>
        <v>25519.490738544511</v>
      </c>
      <c r="AF135" s="48">
        <f t="shared" si="82"/>
        <v>26093.750000000087</v>
      </c>
      <c r="AG135" s="48">
        <f t="shared" si="82"/>
        <v>26674.736660994065</v>
      </c>
      <c r="AH135" s="48">
        <f t="shared" si="82"/>
        <v>27262.529532453133</v>
      </c>
      <c r="AI135" s="48">
        <f t="shared" si="82"/>
        <v>27857.208348567423</v>
      </c>
      <c r="AJ135" s="48">
        <f t="shared" si="82"/>
        <v>28458.853777606484</v>
      </c>
      <c r="AK135" s="48">
        <f t="shared" si="82"/>
        <v>29067.547432861953</v>
      </c>
      <c r="AL135" s="48">
        <f t="shared" si="82"/>
        <v>29683.371883718384</v>
      </c>
      <c r="AM135" s="48">
        <f t="shared" si="82"/>
        <v>30306.410666853815</v>
      </c>
      <c r="AN135" s="48">
        <f t="shared" si="82"/>
        <v>30936.748297571525</v>
      </c>
      <c r="AO135" s="48">
        <f t="shared" si="82"/>
        <v>31574.470281264541</v>
      </c>
      <c r="AP135" s="48">
        <f t="shared" si="82"/>
        <v>32219.663125014486</v>
      </c>
      <c r="AQ135" s="48">
        <f t="shared" si="82"/>
        <v>32872.414349326253</v>
      </c>
    </row>
    <row r="136" spans="1:43" s="74" customFormat="1" x14ac:dyDescent="0.25">
      <c r="A136" s="73"/>
      <c r="B136" s="130"/>
      <c r="C136" s="124"/>
      <c r="D136" s="80"/>
      <c r="E136" s="86" t="s">
        <v>61</v>
      </c>
      <c r="F136" s="73"/>
      <c r="G136" s="80"/>
      <c r="H136" s="50">
        <f t="shared" si="81"/>
        <v>0</v>
      </c>
      <c r="I136" s="50">
        <f t="shared" si="81"/>
        <v>0</v>
      </c>
      <c r="J136" s="50">
        <f t="shared" si="81"/>
        <v>0</v>
      </c>
      <c r="K136" s="50">
        <f t="shared" si="81"/>
        <v>0</v>
      </c>
      <c r="L136" s="50">
        <f t="shared" si="81"/>
        <v>0</v>
      </c>
      <c r="M136" s="50">
        <f t="shared" si="81"/>
        <v>0</v>
      </c>
      <c r="N136" s="50">
        <f t="shared" si="81"/>
        <v>0</v>
      </c>
      <c r="O136" s="50">
        <f t="shared" si="81"/>
        <v>0</v>
      </c>
      <c r="P136" s="50">
        <f t="shared" si="81"/>
        <v>0</v>
      </c>
      <c r="Q136" s="50">
        <f t="shared" si="81"/>
        <v>0</v>
      </c>
      <c r="R136" s="50">
        <f t="shared" si="81"/>
        <v>0</v>
      </c>
      <c r="S136" s="50">
        <f t="shared" si="81"/>
        <v>0</v>
      </c>
      <c r="T136" s="50">
        <f t="shared" si="81"/>
        <v>0</v>
      </c>
      <c r="U136" s="50">
        <f t="shared" si="81"/>
        <v>0</v>
      </c>
      <c r="V136" s="50">
        <f t="shared" si="81"/>
        <v>0</v>
      </c>
      <c r="W136" s="50">
        <f t="shared" si="81"/>
        <v>0</v>
      </c>
      <c r="X136" s="50">
        <f t="shared" si="82"/>
        <v>0</v>
      </c>
      <c r="Y136" s="50">
        <f t="shared" si="82"/>
        <v>0</v>
      </c>
      <c r="Z136" s="50">
        <f t="shared" si="82"/>
        <v>0</v>
      </c>
      <c r="AA136" s="50">
        <f t="shared" si="82"/>
        <v>0</v>
      </c>
      <c r="AB136" s="50">
        <f t="shared" si="82"/>
        <v>0</v>
      </c>
      <c r="AC136" s="50">
        <f t="shared" si="82"/>
        <v>0</v>
      </c>
      <c r="AD136" s="50">
        <f t="shared" si="82"/>
        <v>0</v>
      </c>
      <c r="AE136" s="50">
        <f t="shared" si="82"/>
        <v>0</v>
      </c>
      <c r="AF136" s="50">
        <f t="shared" si="82"/>
        <v>0</v>
      </c>
      <c r="AG136" s="50">
        <f t="shared" si="82"/>
        <v>0</v>
      </c>
      <c r="AH136" s="50">
        <f t="shared" si="82"/>
        <v>0</v>
      </c>
      <c r="AI136" s="50">
        <f t="shared" si="82"/>
        <v>0</v>
      </c>
      <c r="AJ136" s="50">
        <f t="shared" si="82"/>
        <v>0</v>
      </c>
      <c r="AK136" s="50">
        <f t="shared" si="82"/>
        <v>0</v>
      </c>
      <c r="AL136" s="50">
        <f t="shared" si="82"/>
        <v>0</v>
      </c>
      <c r="AM136" s="50">
        <f t="shared" si="82"/>
        <v>0</v>
      </c>
      <c r="AN136" s="50">
        <f t="shared" si="82"/>
        <v>0</v>
      </c>
      <c r="AO136" s="50">
        <f t="shared" si="82"/>
        <v>0</v>
      </c>
      <c r="AP136" s="50">
        <f t="shared" si="82"/>
        <v>0</v>
      </c>
      <c r="AQ136" s="50">
        <f t="shared" si="82"/>
        <v>0</v>
      </c>
    </row>
    <row r="137" spans="1:43" s="74" customFormat="1" x14ac:dyDescent="0.25">
      <c r="A137" s="73"/>
      <c r="B137" s="130"/>
      <c r="C137" s="124"/>
      <c r="D137" s="80"/>
      <c r="E137" s="179" t="s">
        <v>62</v>
      </c>
      <c r="F137" s="183"/>
      <c r="G137" s="184"/>
      <c r="H137" s="48">
        <f t="shared" si="81"/>
        <v>13999.999999999993</v>
      </c>
      <c r="I137" s="48">
        <f t="shared" si="81"/>
        <v>14439.309384494496</v>
      </c>
      <c r="J137" s="48">
        <f t="shared" si="81"/>
        <v>14883.765241930458</v>
      </c>
      <c r="K137" s="48">
        <f t="shared" si="81"/>
        <v>15333.42786281083</v>
      </c>
      <c r="L137" s="48">
        <f t="shared" si="81"/>
        <v>15788.358243936775</v>
      </c>
      <c r="M137" s="48">
        <f t="shared" si="81"/>
        <v>16248.61809668193</v>
      </c>
      <c r="N137" s="48">
        <f t="shared" si="81"/>
        <v>16714.269855363535</v>
      </c>
      <c r="O137" s="48">
        <f t="shared" si="81"/>
        <v>17185.376685711686</v>
      </c>
      <c r="P137" s="48">
        <f t="shared" si="81"/>
        <v>17662.002493437736</v>
      </c>
      <c r="Q137" s="48">
        <f t="shared" si="81"/>
        <v>18144.211932903156</v>
      </c>
      <c r="R137" s="48">
        <f t="shared" si="81"/>
        <v>18632.070415889881</v>
      </c>
      <c r="S137" s="48">
        <f t="shared" si="81"/>
        <v>19125.644120473444</v>
      </c>
      <c r="T137" s="48">
        <f t="shared" si="81"/>
        <v>19625.000000000029</v>
      </c>
      <c r="U137" s="48">
        <f t="shared" si="81"/>
        <v>20130.205792168701</v>
      </c>
      <c r="V137" s="48">
        <f t="shared" si="81"/>
        <v>20641.330028220065</v>
      </c>
      <c r="W137" s="48">
        <f t="shared" si="81"/>
        <v>21158.442042232491</v>
      </c>
      <c r="X137" s="48">
        <f t="shared" si="82"/>
        <v>21681.611980527334</v>
      </c>
      <c r="Y137" s="48">
        <f t="shared" si="82"/>
        <v>22210.910811184258</v>
      </c>
      <c r="Z137" s="48">
        <f t="shared" si="82"/>
        <v>22746.410333668115</v>
      </c>
      <c r="AA137" s="48">
        <f t="shared" si="82"/>
        <v>23288.183188568488</v>
      </c>
      <c r="AB137" s="48">
        <f t="shared" si="82"/>
        <v>23836.302867453443</v>
      </c>
      <c r="AC137" s="48">
        <f t="shared" si="82"/>
        <v>24390.843722838676</v>
      </c>
      <c r="AD137" s="48">
        <f t="shared" si="82"/>
        <v>24951.880978273417</v>
      </c>
      <c r="AE137" s="48">
        <f t="shared" si="82"/>
        <v>25519.490738544511</v>
      </c>
      <c r="AF137" s="48">
        <f t="shared" si="82"/>
        <v>26093.750000000087</v>
      </c>
      <c r="AG137" s="48">
        <f t="shared" si="82"/>
        <v>26674.736660994065</v>
      </c>
      <c r="AH137" s="48">
        <f t="shared" si="82"/>
        <v>27262.529532453133</v>
      </c>
      <c r="AI137" s="48">
        <f t="shared" si="82"/>
        <v>27857.208348567423</v>
      </c>
      <c r="AJ137" s="48">
        <f t="shared" si="82"/>
        <v>28458.853777606484</v>
      </c>
      <c r="AK137" s="48">
        <f t="shared" si="82"/>
        <v>29067.547432861953</v>
      </c>
      <c r="AL137" s="48">
        <f t="shared" si="82"/>
        <v>29683.371883718384</v>
      </c>
      <c r="AM137" s="48">
        <f t="shared" si="82"/>
        <v>30306.410666853815</v>
      </c>
      <c r="AN137" s="48">
        <f t="shared" si="82"/>
        <v>30936.748297571525</v>
      </c>
      <c r="AO137" s="48">
        <f t="shared" si="82"/>
        <v>31574.470281264541</v>
      </c>
      <c r="AP137" s="48">
        <f t="shared" si="82"/>
        <v>32219.663125014486</v>
      </c>
      <c r="AQ137" s="48">
        <f t="shared" si="82"/>
        <v>32872.414349326253</v>
      </c>
    </row>
    <row r="138" spans="1:43" s="74" customFormat="1" x14ac:dyDescent="0.25">
      <c r="A138" s="73"/>
      <c r="B138" s="130"/>
      <c r="C138" s="124"/>
      <c r="D138" s="80"/>
      <c r="E138" s="86" t="s">
        <v>63</v>
      </c>
      <c r="F138" s="73"/>
      <c r="G138" s="80"/>
      <c r="H138" s="50">
        <f t="shared" si="81"/>
        <v>0</v>
      </c>
      <c r="I138" s="50">
        <f t="shared" si="81"/>
        <v>0</v>
      </c>
      <c r="J138" s="50">
        <f t="shared" si="81"/>
        <v>0</v>
      </c>
      <c r="K138" s="50">
        <f t="shared" si="81"/>
        <v>0</v>
      </c>
      <c r="L138" s="50">
        <f t="shared" si="81"/>
        <v>0</v>
      </c>
      <c r="M138" s="50">
        <f t="shared" si="81"/>
        <v>0</v>
      </c>
      <c r="N138" s="50">
        <f t="shared" si="81"/>
        <v>0</v>
      </c>
      <c r="O138" s="50">
        <f t="shared" si="81"/>
        <v>0</v>
      </c>
      <c r="P138" s="50">
        <f t="shared" si="81"/>
        <v>0</v>
      </c>
      <c r="Q138" s="50">
        <f t="shared" si="81"/>
        <v>0</v>
      </c>
      <c r="R138" s="50">
        <f t="shared" si="81"/>
        <v>0</v>
      </c>
      <c r="S138" s="50">
        <f t="shared" si="81"/>
        <v>0</v>
      </c>
      <c r="T138" s="50">
        <f t="shared" si="81"/>
        <v>0</v>
      </c>
      <c r="U138" s="50">
        <f t="shared" si="81"/>
        <v>0</v>
      </c>
      <c r="V138" s="50">
        <f t="shared" si="81"/>
        <v>0</v>
      </c>
      <c r="W138" s="50">
        <f t="shared" si="81"/>
        <v>0</v>
      </c>
      <c r="X138" s="50">
        <f t="shared" si="82"/>
        <v>0</v>
      </c>
      <c r="Y138" s="50">
        <f t="shared" si="82"/>
        <v>0</v>
      </c>
      <c r="Z138" s="50">
        <f t="shared" si="82"/>
        <v>0</v>
      </c>
      <c r="AA138" s="50">
        <f t="shared" si="82"/>
        <v>0</v>
      </c>
      <c r="AB138" s="50">
        <f t="shared" si="82"/>
        <v>0</v>
      </c>
      <c r="AC138" s="50">
        <f t="shared" si="82"/>
        <v>0</v>
      </c>
      <c r="AD138" s="50">
        <f t="shared" si="82"/>
        <v>0</v>
      </c>
      <c r="AE138" s="50">
        <f t="shared" si="82"/>
        <v>0</v>
      </c>
      <c r="AF138" s="50">
        <f t="shared" si="82"/>
        <v>0</v>
      </c>
      <c r="AG138" s="50">
        <f t="shared" si="82"/>
        <v>0</v>
      </c>
      <c r="AH138" s="50">
        <f t="shared" si="82"/>
        <v>0</v>
      </c>
      <c r="AI138" s="50">
        <f t="shared" si="82"/>
        <v>0</v>
      </c>
      <c r="AJ138" s="50">
        <f t="shared" si="82"/>
        <v>0</v>
      </c>
      <c r="AK138" s="50">
        <f t="shared" si="82"/>
        <v>0</v>
      </c>
      <c r="AL138" s="50">
        <f t="shared" si="82"/>
        <v>0</v>
      </c>
      <c r="AM138" s="50">
        <f t="shared" si="82"/>
        <v>0</v>
      </c>
      <c r="AN138" s="50">
        <f t="shared" si="82"/>
        <v>0</v>
      </c>
      <c r="AO138" s="50">
        <f t="shared" si="82"/>
        <v>0</v>
      </c>
      <c r="AP138" s="50">
        <f t="shared" si="82"/>
        <v>0</v>
      </c>
      <c r="AQ138" s="50">
        <f t="shared" si="82"/>
        <v>0</v>
      </c>
    </row>
    <row r="139" spans="1:43" s="74" customFormat="1" x14ac:dyDescent="0.25">
      <c r="A139" s="73"/>
      <c r="B139" s="130"/>
      <c r="C139" s="124"/>
      <c r="D139" s="80"/>
      <c r="E139" s="185" t="s">
        <v>64</v>
      </c>
      <c r="F139" s="183"/>
      <c r="G139" s="184"/>
      <c r="H139" s="48">
        <f t="shared" si="81"/>
        <v>13999.999999999993</v>
      </c>
      <c r="I139" s="48">
        <f t="shared" si="81"/>
        <v>14439.309384494496</v>
      </c>
      <c r="J139" s="48">
        <f t="shared" si="81"/>
        <v>14883.765241930458</v>
      </c>
      <c r="K139" s="48">
        <f t="shared" si="81"/>
        <v>15333.42786281083</v>
      </c>
      <c r="L139" s="48">
        <f t="shared" si="81"/>
        <v>15788.358243936775</v>
      </c>
      <c r="M139" s="48">
        <f t="shared" si="81"/>
        <v>16248.61809668193</v>
      </c>
      <c r="N139" s="48">
        <f t="shared" si="81"/>
        <v>16714.269855363535</v>
      </c>
      <c r="O139" s="48">
        <f t="shared" si="81"/>
        <v>17185.376685711686</v>
      </c>
      <c r="P139" s="48">
        <f t="shared" si="81"/>
        <v>17662.002493437736</v>
      </c>
      <c r="Q139" s="48">
        <f t="shared" si="81"/>
        <v>18144.211932903156</v>
      </c>
      <c r="R139" s="48">
        <f t="shared" si="81"/>
        <v>18632.070415889881</v>
      </c>
      <c r="S139" s="48">
        <f t="shared" si="81"/>
        <v>19125.644120473444</v>
      </c>
      <c r="T139" s="48">
        <f t="shared" si="81"/>
        <v>19625.000000000029</v>
      </c>
      <c r="U139" s="48">
        <f t="shared" si="81"/>
        <v>20130.205792168701</v>
      </c>
      <c r="V139" s="48">
        <f t="shared" si="81"/>
        <v>20641.330028220065</v>
      </c>
      <c r="W139" s="48">
        <f t="shared" si="81"/>
        <v>21158.442042232491</v>
      </c>
      <c r="X139" s="48">
        <f t="shared" si="82"/>
        <v>21681.611980527334</v>
      </c>
      <c r="Y139" s="48">
        <f t="shared" si="82"/>
        <v>22210.910811184258</v>
      </c>
      <c r="Z139" s="48">
        <f t="shared" si="82"/>
        <v>22746.410333668115</v>
      </c>
      <c r="AA139" s="48">
        <f t="shared" si="82"/>
        <v>23288.183188568488</v>
      </c>
      <c r="AB139" s="48">
        <f t="shared" si="82"/>
        <v>23836.302867453443</v>
      </c>
      <c r="AC139" s="48">
        <f t="shared" si="82"/>
        <v>24390.843722838676</v>
      </c>
      <c r="AD139" s="48">
        <f t="shared" si="82"/>
        <v>24951.880978273417</v>
      </c>
      <c r="AE139" s="48">
        <f t="shared" si="82"/>
        <v>25519.490738544511</v>
      </c>
      <c r="AF139" s="48">
        <f t="shared" si="82"/>
        <v>26093.750000000087</v>
      </c>
      <c r="AG139" s="48">
        <f t="shared" si="82"/>
        <v>26674.736660994065</v>
      </c>
      <c r="AH139" s="48">
        <f t="shared" si="82"/>
        <v>27262.529532453133</v>
      </c>
      <c r="AI139" s="48">
        <f t="shared" si="82"/>
        <v>27857.208348567423</v>
      </c>
      <c r="AJ139" s="48">
        <f t="shared" si="82"/>
        <v>28458.853777606484</v>
      </c>
      <c r="AK139" s="48">
        <f t="shared" si="82"/>
        <v>29067.547432861953</v>
      </c>
      <c r="AL139" s="48">
        <f t="shared" si="82"/>
        <v>29683.371883718384</v>
      </c>
      <c r="AM139" s="48">
        <f t="shared" si="82"/>
        <v>30306.410666853815</v>
      </c>
      <c r="AN139" s="48">
        <f t="shared" si="82"/>
        <v>30936.748297571525</v>
      </c>
      <c r="AO139" s="48">
        <f t="shared" si="82"/>
        <v>31574.470281264541</v>
      </c>
      <c r="AP139" s="48">
        <f t="shared" si="82"/>
        <v>32219.663125014486</v>
      </c>
      <c r="AQ139" s="48">
        <f t="shared" si="82"/>
        <v>32872.414349326253</v>
      </c>
    </row>
    <row r="140" spans="1:43" s="74" customFormat="1" x14ac:dyDescent="0.25">
      <c r="A140" s="73"/>
      <c r="B140" s="130"/>
      <c r="C140" s="124"/>
      <c r="D140" s="80"/>
      <c r="E140" s="100" t="s">
        <v>65</v>
      </c>
      <c r="F140" s="73"/>
      <c r="G140" s="80"/>
      <c r="H140" s="50">
        <f t="shared" si="81"/>
        <v>13999.999999999993</v>
      </c>
      <c r="I140" s="50">
        <f t="shared" si="81"/>
        <v>28439.309384494489</v>
      </c>
      <c r="J140" s="50">
        <f t="shared" si="81"/>
        <v>43323.074626424946</v>
      </c>
      <c r="K140" s="50">
        <f t="shared" si="81"/>
        <v>58656.502489235776</v>
      </c>
      <c r="L140" s="50">
        <f t="shared" si="81"/>
        <v>74444.860733172551</v>
      </c>
      <c r="M140" s="50">
        <f t="shared" si="81"/>
        <v>90693.478829854488</v>
      </c>
      <c r="N140" s="50">
        <f t="shared" si="81"/>
        <v>107407.74868521802</v>
      </c>
      <c r="O140" s="50">
        <f t="shared" si="81"/>
        <v>124593.1253709297</v>
      </c>
      <c r="P140" s="50">
        <f t="shared" si="81"/>
        <v>142255.12786436744</v>
      </c>
      <c r="Q140" s="50">
        <f t="shared" si="81"/>
        <v>160399.3397972706</v>
      </c>
      <c r="R140" s="50">
        <f t="shared" si="81"/>
        <v>179031.41021316047</v>
      </c>
      <c r="S140" s="50">
        <f t="shared" si="81"/>
        <v>198157.05433363392</v>
      </c>
      <c r="T140" s="50">
        <f t="shared" si="81"/>
        <v>217782.05433363395</v>
      </c>
      <c r="U140" s="50">
        <f t="shared" si="81"/>
        <v>237912.26012580266</v>
      </c>
      <c r="V140" s="50">
        <f t="shared" si="81"/>
        <v>258553.59015402274</v>
      </c>
      <c r="W140" s="50">
        <f t="shared" si="81"/>
        <v>279712.03219625523</v>
      </c>
      <c r="X140" s="50">
        <f t="shared" si="82"/>
        <v>301393.64417678257</v>
      </c>
      <c r="Y140" s="50">
        <f t="shared" si="82"/>
        <v>323604.55498796684</v>
      </c>
      <c r="Z140" s="50">
        <f t="shared" si="82"/>
        <v>346350.96532163495</v>
      </c>
      <c r="AA140" s="50">
        <f t="shared" si="82"/>
        <v>369639.14851020346</v>
      </c>
      <c r="AB140" s="50">
        <f t="shared" si="82"/>
        <v>393475.45137765689</v>
      </c>
      <c r="AC140" s="50">
        <f t="shared" si="82"/>
        <v>417866.29510049557</v>
      </c>
      <c r="AD140" s="50">
        <f t="shared" si="82"/>
        <v>442818.17607876897</v>
      </c>
      <c r="AE140" s="50">
        <f t="shared" si="82"/>
        <v>468337.66681731347</v>
      </c>
      <c r="AF140" s="50">
        <f t="shared" si="82"/>
        <v>494431.41681731353</v>
      </c>
      <c r="AG140" s="50">
        <f t="shared" si="82"/>
        <v>521106.15347830759</v>
      </c>
      <c r="AH140" s="50">
        <f t="shared" si="82"/>
        <v>548368.68301076069</v>
      </c>
      <c r="AI140" s="50">
        <f t="shared" si="82"/>
        <v>576225.89135932806</v>
      </c>
      <c r="AJ140" s="50">
        <f t="shared" si="82"/>
        <v>604684.74513693457</v>
      </c>
      <c r="AK140" s="50">
        <f t="shared" si="82"/>
        <v>633752.29256979655</v>
      </c>
      <c r="AL140" s="50">
        <f t="shared" si="82"/>
        <v>663435.66445351497</v>
      </c>
      <c r="AM140" s="50">
        <f t="shared" si="82"/>
        <v>693742.07512036874</v>
      </c>
      <c r="AN140" s="50">
        <f t="shared" si="82"/>
        <v>724678.82341794029</v>
      </c>
      <c r="AO140" s="50">
        <f t="shared" si="82"/>
        <v>756253.29369920481</v>
      </c>
      <c r="AP140" s="50">
        <f t="shared" si="82"/>
        <v>788472.95682421932</v>
      </c>
      <c r="AQ140" s="50">
        <f t="shared" si="82"/>
        <v>821345.3711735456</v>
      </c>
    </row>
    <row r="141" spans="1:43" s="74" customFormat="1" x14ac:dyDescent="0.25">
      <c r="A141" s="73"/>
      <c r="B141" s="130"/>
      <c r="C141" s="124"/>
      <c r="D141" s="80"/>
      <c r="E141" s="86" t="s">
        <v>67</v>
      </c>
      <c r="F141" s="73"/>
      <c r="G141" s="80"/>
      <c r="H141" s="50">
        <f t="shared" si="81"/>
        <v>3499.9999999999982</v>
      </c>
      <c r="I141" s="50">
        <f t="shared" si="81"/>
        <v>3609.827346123624</v>
      </c>
      <c r="J141" s="50">
        <f t="shared" si="81"/>
        <v>3720.9413104826144</v>
      </c>
      <c r="K141" s="50">
        <f t="shared" si="81"/>
        <v>3833.3569657027074</v>
      </c>
      <c r="L141" s="50">
        <f t="shared" si="81"/>
        <v>3947.0895609841937</v>
      </c>
      <c r="M141" s="50">
        <f t="shared" si="81"/>
        <v>4062.1545241704825</v>
      </c>
      <c r="N141" s="50">
        <f t="shared" si="81"/>
        <v>4178.5674638408836</v>
      </c>
      <c r="O141" s="50">
        <f t="shared" si="81"/>
        <v>4296.3441714279215</v>
      </c>
      <c r="P141" s="50">
        <f t="shared" si="81"/>
        <v>4415.500623359434</v>
      </c>
      <c r="Q141" s="50">
        <f t="shared" si="81"/>
        <v>4536.0529832257889</v>
      </c>
      <c r="R141" s="50">
        <f t="shared" si="81"/>
        <v>4658.0176039724702</v>
      </c>
      <c r="S141" s="50">
        <f t="shared" si="81"/>
        <v>4781.4110301183609</v>
      </c>
      <c r="T141" s="50">
        <f t="shared" si="81"/>
        <v>4906.2500000000073</v>
      </c>
      <c r="U141" s="50">
        <f t="shared" si="81"/>
        <v>5032.5514480421753</v>
      </c>
      <c r="V141" s="50">
        <f t="shared" si="81"/>
        <v>5160.3325070550163</v>
      </c>
      <c r="W141" s="50">
        <f t="shared" si="81"/>
        <v>5289.6105105581228</v>
      </c>
      <c r="X141" s="50">
        <f t="shared" si="82"/>
        <v>5420.4029951318334</v>
      </c>
      <c r="Y141" s="50">
        <f t="shared" si="82"/>
        <v>5552.7277027960645</v>
      </c>
      <c r="Z141" s="50">
        <f t="shared" si="82"/>
        <v>5686.6025834170287</v>
      </c>
      <c r="AA141" s="50">
        <f t="shared" si="82"/>
        <v>5822.045797142122</v>
      </c>
      <c r="AB141" s="50">
        <f t="shared" si="82"/>
        <v>5959.0757168633609</v>
      </c>
      <c r="AC141" s="50">
        <f t="shared" si="82"/>
        <v>6097.7109307096689</v>
      </c>
      <c r="AD141" s="50">
        <f t="shared" si="82"/>
        <v>6237.9702445683542</v>
      </c>
      <c r="AE141" s="50">
        <f t="shared" si="82"/>
        <v>6379.8726846361278</v>
      </c>
      <c r="AF141" s="50">
        <f t="shared" si="82"/>
        <v>6523.4375000000218</v>
      </c>
      <c r="AG141" s="50">
        <f t="shared" si="82"/>
        <v>6668.6841652485164</v>
      </c>
      <c r="AH141" s="50">
        <f t="shared" si="82"/>
        <v>6815.6323831132831</v>
      </c>
      <c r="AI141" s="50">
        <f t="shared" si="82"/>
        <v>6964.3020871418557</v>
      </c>
      <c r="AJ141" s="50">
        <f t="shared" si="82"/>
        <v>7114.713444401621</v>
      </c>
      <c r="AK141" s="50">
        <f t="shared" si="82"/>
        <v>7266.8868582154882</v>
      </c>
      <c r="AL141" s="50">
        <f t="shared" si="82"/>
        <v>7420.842970929596</v>
      </c>
      <c r="AM141" s="50">
        <f t="shared" si="82"/>
        <v>7576.6026667134538</v>
      </c>
      <c r="AN141" s="50">
        <f t="shared" si="82"/>
        <v>7734.1870743928812</v>
      </c>
      <c r="AO141" s="50">
        <f t="shared" si="82"/>
        <v>7893.6175703161352</v>
      </c>
      <c r="AP141" s="50">
        <f t="shared" si="82"/>
        <v>8054.9157812536214</v>
      </c>
      <c r="AQ141" s="50">
        <f t="shared" si="82"/>
        <v>8218.1035873315632</v>
      </c>
    </row>
    <row r="142" spans="1:43" s="74" customFormat="1" ht="15.75" thickBot="1" x14ac:dyDescent="0.3">
      <c r="A142" s="73"/>
      <c r="B142" s="130"/>
      <c r="C142" s="124"/>
      <c r="D142" s="80"/>
      <c r="E142" s="176" t="s">
        <v>69</v>
      </c>
      <c r="F142" s="148"/>
      <c r="G142" s="162"/>
      <c r="H142" s="66">
        <f t="shared" si="81"/>
        <v>10499.999999999995</v>
      </c>
      <c r="I142" s="66">
        <f t="shared" si="81"/>
        <v>10829.482038370872</v>
      </c>
      <c r="J142" s="66">
        <f t="shared" si="81"/>
        <v>11162.823931447843</v>
      </c>
      <c r="K142" s="66">
        <f t="shared" si="81"/>
        <v>11500.070897108122</v>
      </c>
      <c r="L142" s="66">
        <f t="shared" si="81"/>
        <v>11841.268682952581</v>
      </c>
      <c r="M142" s="66">
        <f t="shared" si="81"/>
        <v>12186.463572511448</v>
      </c>
      <c r="N142" s="66">
        <f t="shared" si="81"/>
        <v>12535.702391522651</v>
      </c>
      <c r="O142" s="66">
        <f t="shared" si="81"/>
        <v>12889.032514283765</v>
      </c>
      <c r="P142" s="66">
        <f t="shared" si="81"/>
        <v>13246.501870078302</v>
      </c>
      <c r="Q142" s="66">
        <f t="shared" si="81"/>
        <v>13608.158949677367</v>
      </c>
      <c r="R142" s="66">
        <f t="shared" si="81"/>
        <v>13974.052811917411</v>
      </c>
      <c r="S142" s="66">
        <f t="shared" si="81"/>
        <v>14344.233090355083</v>
      </c>
      <c r="T142" s="66">
        <f t="shared" si="81"/>
        <v>14718.750000000022</v>
      </c>
      <c r="U142" s="66">
        <f t="shared" si="81"/>
        <v>15097.654344126526</v>
      </c>
      <c r="V142" s="66">
        <f t="shared" si="81"/>
        <v>15480.997521165049</v>
      </c>
      <c r="W142" s="66">
        <f t="shared" si="81"/>
        <v>15868.831531674368</v>
      </c>
      <c r="X142" s="66">
        <f t="shared" si="82"/>
        <v>16261.2089853955</v>
      </c>
      <c r="Y142" s="66">
        <f t="shared" si="82"/>
        <v>16658.183108388192</v>
      </c>
      <c r="Z142" s="66">
        <f t="shared" si="82"/>
        <v>17059.807750251086</v>
      </c>
      <c r="AA142" s="66">
        <f t="shared" si="82"/>
        <v>17466.137391426368</v>
      </c>
      <c r="AB142" s="66">
        <f t="shared" si="82"/>
        <v>17877.227150590083</v>
      </c>
      <c r="AC142" s="66">
        <f t="shared" si="82"/>
        <v>18293.132792129007</v>
      </c>
      <c r="AD142" s="66">
        <f t="shared" si="82"/>
        <v>18713.910733705063</v>
      </c>
      <c r="AE142" s="66">
        <f t="shared" si="82"/>
        <v>19139.618053908383</v>
      </c>
      <c r="AF142" s="66">
        <f t="shared" si="82"/>
        <v>19570.312500000065</v>
      </c>
      <c r="AG142" s="66">
        <f t="shared" si="82"/>
        <v>20006.052495745549</v>
      </c>
      <c r="AH142" s="66">
        <f t="shared" si="82"/>
        <v>20446.897149339849</v>
      </c>
      <c r="AI142" s="66">
        <f t="shared" si="82"/>
        <v>20892.906261425567</v>
      </c>
      <c r="AJ142" s="66">
        <f t="shared" si="82"/>
        <v>21344.140333204865</v>
      </c>
      <c r="AK142" s="66">
        <f t="shared" si="82"/>
        <v>21800.660574646463</v>
      </c>
      <c r="AL142" s="66">
        <f t="shared" si="82"/>
        <v>22262.528912788788</v>
      </c>
      <c r="AM142" s="66">
        <f t="shared" si="82"/>
        <v>22729.808000140361</v>
      </c>
      <c r="AN142" s="66">
        <f t="shared" si="82"/>
        <v>23202.561223178644</v>
      </c>
      <c r="AO142" s="66">
        <f t="shared" si="82"/>
        <v>23680.852710948406</v>
      </c>
      <c r="AP142" s="66">
        <f t="shared" si="82"/>
        <v>24164.747343760864</v>
      </c>
      <c r="AQ142" s="66">
        <f t="shared" si="82"/>
        <v>24654.31076199469</v>
      </c>
    </row>
    <row r="143" spans="1:43" s="74" customFormat="1" x14ac:dyDescent="0.25">
      <c r="A143" s="73"/>
      <c r="B143" s="130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</row>
    <row r="144" spans="1:43" s="74" customFormat="1" x14ac:dyDescent="0.25">
      <c r="A144" s="73"/>
      <c r="B144" s="130"/>
      <c r="C144" s="124"/>
      <c r="D144" s="80"/>
      <c r="E144" s="112"/>
      <c r="G144" s="8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</row>
    <row r="145" spans="1:43" s="74" customFormat="1" ht="15.75" thickBot="1" x14ac:dyDescent="0.3">
      <c r="A145" s="73"/>
      <c r="B145" s="3"/>
      <c r="C145" s="72"/>
      <c r="D145" s="73"/>
      <c r="E145" s="120" t="s">
        <v>163</v>
      </c>
      <c r="F145" s="73"/>
      <c r="G145" s="7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</row>
    <row r="146" spans="1:43" x14ac:dyDescent="0.25">
      <c r="E146" s="75"/>
      <c r="F146" s="76"/>
      <c r="G146" s="76"/>
      <c r="H146" s="77" t="str">
        <f>H3</f>
        <v>Month 1</v>
      </c>
      <c r="I146" s="77" t="str">
        <f>I3</f>
        <v>Month 2</v>
      </c>
      <c r="J146" s="77" t="str">
        <f t="shared" ref="J146:AQ146" si="83">J3</f>
        <v>Month 3</v>
      </c>
      <c r="K146" s="77" t="str">
        <f t="shared" si="83"/>
        <v>Month 4</v>
      </c>
      <c r="L146" s="77" t="str">
        <f t="shared" si="83"/>
        <v>Month 5</v>
      </c>
      <c r="M146" s="77" t="str">
        <f t="shared" si="83"/>
        <v>Month 6</v>
      </c>
      <c r="N146" s="77" t="str">
        <f t="shared" si="83"/>
        <v>Month 7</v>
      </c>
      <c r="O146" s="77" t="str">
        <f t="shared" si="83"/>
        <v>Month 8</v>
      </c>
      <c r="P146" s="77" t="str">
        <f t="shared" si="83"/>
        <v>Month 9</v>
      </c>
      <c r="Q146" s="77" t="str">
        <f t="shared" si="83"/>
        <v>Month 10</v>
      </c>
      <c r="R146" s="77" t="str">
        <f t="shared" si="83"/>
        <v>Month 11</v>
      </c>
      <c r="S146" s="77" t="str">
        <f t="shared" si="83"/>
        <v>Month 12</v>
      </c>
      <c r="T146" s="77" t="str">
        <f t="shared" si="83"/>
        <v>Month 13</v>
      </c>
      <c r="U146" s="77" t="str">
        <f t="shared" si="83"/>
        <v>Month 14</v>
      </c>
      <c r="V146" s="77" t="str">
        <f t="shared" si="83"/>
        <v>Month 15</v>
      </c>
      <c r="W146" s="77" t="str">
        <f t="shared" si="83"/>
        <v>Month 16</v>
      </c>
      <c r="X146" s="77" t="str">
        <f t="shared" si="83"/>
        <v>Month 17</v>
      </c>
      <c r="Y146" s="77" t="str">
        <f t="shared" si="83"/>
        <v>Month 18</v>
      </c>
      <c r="Z146" s="77" t="str">
        <f t="shared" si="83"/>
        <v>Month 19</v>
      </c>
      <c r="AA146" s="77" t="str">
        <f t="shared" si="83"/>
        <v>Month 20</v>
      </c>
      <c r="AB146" s="77" t="str">
        <f t="shared" si="83"/>
        <v>Month 21</v>
      </c>
      <c r="AC146" s="77" t="str">
        <f t="shared" si="83"/>
        <v>Month 22</v>
      </c>
      <c r="AD146" s="77" t="str">
        <f t="shared" si="83"/>
        <v>Month 23</v>
      </c>
      <c r="AE146" s="77" t="str">
        <f t="shared" si="83"/>
        <v>Month 24</v>
      </c>
      <c r="AF146" s="77" t="str">
        <f t="shared" si="83"/>
        <v>Month 25</v>
      </c>
      <c r="AG146" s="77" t="str">
        <f t="shared" si="83"/>
        <v>Month 26</v>
      </c>
      <c r="AH146" s="77" t="str">
        <f t="shared" si="83"/>
        <v>Month 27</v>
      </c>
      <c r="AI146" s="77" t="str">
        <f t="shared" si="83"/>
        <v>Month 28</v>
      </c>
      <c r="AJ146" s="77" t="str">
        <f t="shared" si="83"/>
        <v>Month 29</v>
      </c>
      <c r="AK146" s="77" t="str">
        <f t="shared" si="83"/>
        <v>Month 30</v>
      </c>
      <c r="AL146" s="77" t="str">
        <f t="shared" si="83"/>
        <v>Month 31</v>
      </c>
      <c r="AM146" s="77" t="str">
        <f t="shared" si="83"/>
        <v>Month 32</v>
      </c>
      <c r="AN146" s="77" t="str">
        <f t="shared" si="83"/>
        <v>Month 33</v>
      </c>
      <c r="AO146" s="77" t="str">
        <f t="shared" si="83"/>
        <v>Month 34</v>
      </c>
      <c r="AP146" s="77" t="str">
        <f t="shared" si="83"/>
        <v>Month 35</v>
      </c>
      <c r="AQ146" s="77" t="str">
        <f t="shared" si="83"/>
        <v>Month 36</v>
      </c>
    </row>
    <row r="147" spans="1:43" ht="15" customHeight="1" x14ac:dyDescent="0.25">
      <c r="E147" s="144" t="s">
        <v>69</v>
      </c>
      <c r="H147" s="50">
        <f>H18</f>
        <v>10499.999999999995</v>
      </c>
      <c r="I147" s="50">
        <f>I18</f>
        <v>10829.482038370872</v>
      </c>
      <c r="J147" s="50">
        <f t="shared" ref="J147:AQ147" si="84">J18</f>
        <v>11162.823931447843</v>
      </c>
      <c r="K147" s="50">
        <f t="shared" si="84"/>
        <v>11500.070897108122</v>
      </c>
      <c r="L147" s="50">
        <f t="shared" si="84"/>
        <v>11841.268682952581</v>
      </c>
      <c r="M147" s="50">
        <f t="shared" si="84"/>
        <v>12186.463572511448</v>
      </c>
      <c r="N147" s="50">
        <f t="shared" si="84"/>
        <v>12535.702391522651</v>
      </c>
      <c r="O147" s="50">
        <f t="shared" si="84"/>
        <v>12889.032514283765</v>
      </c>
      <c r="P147" s="50">
        <f t="shared" si="84"/>
        <v>13246.501870078302</v>
      </c>
      <c r="Q147" s="50">
        <f t="shared" si="84"/>
        <v>13608.158949677367</v>
      </c>
      <c r="R147" s="50">
        <f t="shared" si="84"/>
        <v>13974.052811917411</v>
      </c>
      <c r="S147" s="50">
        <f t="shared" si="84"/>
        <v>14344.233090355083</v>
      </c>
      <c r="T147" s="50">
        <f t="shared" si="84"/>
        <v>14718.750000000022</v>
      </c>
      <c r="U147" s="50">
        <f t="shared" si="84"/>
        <v>15097.654344126526</v>
      </c>
      <c r="V147" s="50">
        <f t="shared" si="84"/>
        <v>15480.997521165049</v>
      </c>
      <c r="W147" s="50">
        <f t="shared" si="84"/>
        <v>15868.831531674368</v>
      </c>
      <c r="X147" s="50">
        <f t="shared" si="84"/>
        <v>16261.2089853955</v>
      </c>
      <c r="Y147" s="50">
        <f t="shared" si="84"/>
        <v>16658.183108388192</v>
      </c>
      <c r="Z147" s="50">
        <f t="shared" si="84"/>
        <v>17059.807750251086</v>
      </c>
      <c r="AA147" s="50">
        <f t="shared" si="84"/>
        <v>17466.137391426368</v>
      </c>
      <c r="AB147" s="50">
        <f t="shared" si="84"/>
        <v>17877.227150590083</v>
      </c>
      <c r="AC147" s="50">
        <f t="shared" si="84"/>
        <v>18293.132792129007</v>
      </c>
      <c r="AD147" s="50">
        <f t="shared" si="84"/>
        <v>18713.910733705063</v>
      </c>
      <c r="AE147" s="50">
        <f t="shared" si="84"/>
        <v>19139.618053908383</v>
      </c>
      <c r="AF147" s="50">
        <f t="shared" si="84"/>
        <v>19570.312500000065</v>
      </c>
      <c r="AG147" s="50">
        <f t="shared" si="84"/>
        <v>20006.052495745549</v>
      </c>
      <c r="AH147" s="50">
        <f t="shared" si="84"/>
        <v>20446.897149339849</v>
      </c>
      <c r="AI147" s="50">
        <f t="shared" si="84"/>
        <v>20892.906261425567</v>
      </c>
      <c r="AJ147" s="50">
        <f t="shared" si="84"/>
        <v>21344.140333204865</v>
      </c>
      <c r="AK147" s="50">
        <f t="shared" si="84"/>
        <v>21800.660574646463</v>
      </c>
      <c r="AL147" s="50">
        <f t="shared" si="84"/>
        <v>22262.528912788788</v>
      </c>
      <c r="AM147" s="50">
        <f t="shared" si="84"/>
        <v>22729.808000140361</v>
      </c>
      <c r="AN147" s="50">
        <f t="shared" si="84"/>
        <v>23202.561223178644</v>
      </c>
      <c r="AO147" s="50">
        <f t="shared" si="84"/>
        <v>23680.852710948406</v>
      </c>
      <c r="AP147" s="50">
        <f t="shared" si="84"/>
        <v>24164.747343760864</v>
      </c>
      <c r="AQ147" s="50">
        <f t="shared" si="84"/>
        <v>24654.31076199469</v>
      </c>
    </row>
    <row r="148" spans="1:43" s="74" customFormat="1" x14ac:dyDescent="0.25">
      <c r="A148" s="73"/>
      <c r="B148" s="3"/>
      <c r="C148" s="72"/>
      <c r="E148" s="145" t="s">
        <v>70</v>
      </c>
      <c r="F148" s="146"/>
      <c r="G148" s="73"/>
      <c r="H148" s="50">
        <f>H12</f>
        <v>0</v>
      </c>
      <c r="I148" s="50">
        <f>I12</f>
        <v>0</v>
      </c>
      <c r="J148" s="50">
        <f t="shared" ref="J148:AQ148" si="85">J12</f>
        <v>0</v>
      </c>
      <c r="K148" s="50">
        <f t="shared" si="85"/>
        <v>0</v>
      </c>
      <c r="L148" s="50">
        <f t="shared" si="85"/>
        <v>0</v>
      </c>
      <c r="M148" s="50">
        <f t="shared" si="85"/>
        <v>0</v>
      </c>
      <c r="N148" s="50">
        <f t="shared" si="85"/>
        <v>0</v>
      </c>
      <c r="O148" s="50">
        <f t="shared" si="85"/>
        <v>0</v>
      </c>
      <c r="P148" s="50">
        <f t="shared" si="85"/>
        <v>0</v>
      </c>
      <c r="Q148" s="50">
        <f t="shared" si="85"/>
        <v>0</v>
      </c>
      <c r="R148" s="50">
        <f t="shared" si="85"/>
        <v>0</v>
      </c>
      <c r="S148" s="50">
        <f t="shared" si="85"/>
        <v>0</v>
      </c>
      <c r="T148" s="50">
        <f t="shared" si="85"/>
        <v>0</v>
      </c>
      <c r="U148" s="50">
        <f t="shared" si="85"/>
        <v>0</v>
      </c>
      <c r="V148" s="50">
        <f t="shared" si="85"/>
        <v>0</v>
      </c>
      <c r="W148" s="50">
        <f t="shared" si="85"/>
        <v>0</v>
      </c>
      <c r="X148" s="50">
        <f t="shared" si="85"/>
        <v>0</v>
      </c>
      <c r="Y148" s="50">
        <f t="shared" si="85"/>
        <v>0</v>
      </c>
      <c r="Z148" s="50">
        <f t="shared" si="85"/>
        <v>0</v>
      </c>
      <c r="AA148" s="50">
        <f t="shared" si="85"/>
        <v>0</v>
      </c>
      <c r="AB148" s="50">
        <f t="shared" si="85"/>
        <v>0</v>
      </c>
      <c r="AC148" s="50">
        <f t="shared" si="85"/>
        <v>0</v>
      </c>
      <c r="AD148" s="50">
        <f t="shared" si="85"/>
        <v>0</v>
      </c>
      <c r="AE148" s="50">
        <f t="shared" si="85"/>
        <v>0</v>
      </c>
      <c r="AF148" s="50">
        <f t="shared" si="85"/>
        <v>0</v>
      </c>
      <c r="AG148" s="50">
        <f t="shared" si="85"/>
        <v>0</v>
      </c>
      <c r="AH148" s="50">
        <f t="shared" si="85"/>
        <v>0</v>
      </c>
      <c r="AI148" s="50">
        <f t="shared" si="85"/>
        <v>0</v>
      </c>
      <c r="AJ148" s="50">
        <f t="shared" si="85"/>
        <v>0</v>
      </c>
      <c r="AK148" s="50">
        <f t="shared" si="85"/>
        <v>0</v>
      </c>
      <c r="AL148" s="50">
        <f t="shared" si="85"/>
        <v>0</v>
      </c>
      <c r="AM148" s="50">
        <f t="shared" si="85"/>
        <v>0</v>
      </c>
      <c r="AN148" s="50">
        <f t="shared" si="85"/>
        <v>0</v>
      </c>
      <c r="AO148" s="50">
        <f t="shared" si="85"/>
        <v>0</v>
      </c>
      <c r="AP148" s="50">
        <f t="shared" si="85"/>
        <v>0</v>
      </c>
      <c r="AQ148" s="50">
        <f t="shared" si="85"/>
        <v>0</v>
      </c>
    </row>
    <row r="149" spans="1:43" s="74" customFormat="1" x14ac:dyDescent="0.25">
      <c r="A149" s="73"/>
      <c r="B149" s="3"/>
      <c r="C149" s="72"/>
      <c r="E149" s="145" t="s">
        <v>164</v>
      </c>
      <c r="F149" s="146"/>
      <c r="G149" s="73"/>
      <c r="H149" s="50">
        <f>H58</f>
        <v>0</v>
      </c>
      <c r="I149" s="50">
        <f>I58</f>
        <v>0</v>
      </c>
      <c r="J149" s="50">
        <f t="shared" ref="J149:AQ149" si="86">J58</f>
        <v>0</v>
      </c>
      <c r="K149" s="50">
        <f t="shared" si="86"/>
        <v>0</v>
      </c>
      <c r="L149" s="50">
        <f t="shared" si="86"/>
        <v>0</v>
      </c>
      <c r="M149" s="50">
        <f t="shared" si="86"/>
        <v>0</v>
      </c>
      <c r="N149" s="50">
        <f t="shared" si="86"/>
        <v>0</v>
      </c>
      <c r="O149" s="50">
        <f t="shared" si="86"/>
        <v>0</v>
      </c>
      <c r="P149" s="50">
        <f t="shared" si="86"/>
        <v>0</v>
      </c>
      <c r="Q149" s="50">
        <f t="shared" si="86"/>
        <v>0</v>
      </c>
      <c r="R149" s="50">
        <f t="shared" si="86"/>
        <v>0</v>
      </c>
      <c r="S149" s="50">
        <f t="shared" si="86"/>
        <v>0</v>
      </c>
      <c r="T149" s="50">
        <f t="shared" si="86"/>
        <v>0</v>
      </c>
      <c r="U149" s="50">
        <f t="shared" si="86"/>
        <v>0</v>
      </c>
      <c r="V149" s="50">
        <f t="shared" si="86"/>
        <v>0</v>
      </c>
      <c r="W149" s="50">
        <f t="shared" si="86"/>
        <v>0</v>
      </c>
      <c r="X149" s="50">
        <f t="shared" si="86"/>
        <v>0</v>
      </c>
      <c r="Y149" s="50">
        <f t="shared" si="86"/>
        <v>0</v>
      </c>
      <c r="Z149" s="50">
        <f t="shared" si="86"/>
        <v>0</v>
      </c>
      <c r="AA149" s="50">
        <f t="shared" si="86"/>
        <v>0</v>
      </c>
      <c r="AB149" s="50">
        <f t="shared" si="86"/>
        <v>0</v>
      </c>
      <c r="AC149" s="50">
        <f t="shared" si="86"/>
        <v>0</v>
      </c>
      <c r="AD149" s="50">
        <f t="shared" si="86"/>
        <v>0</v>
      </c>
      <c r="AE149" s="50">
        <f t="shared" si="86"/>
        <v>0</v>
      </c>
      <c r="AF149" s="50">
        <f t="shared" si="86"/>
        <v>0</v>
      </c>
      <c r="AG149" s="50">
        <f t="shared" si="86"/>
        <v>0</v>
      </c>
      <c r="AH149" s="50">
        <f t="shared" si="86"/>
        <v>0</v>
      </c>
      <c r="AI149" s="50">
        <f t="shared" si="86"/>
        <v>0</v>
      </c>
      <c r="AJ149" s="50">
        <f t="shared" si="86"/>
        <v>0</v>
      </c>
      <c r="AK149" s="50">
        <f t="shared" si="86"/>
        <v>0</v>
      </c>
      <c r="AL149" s="50">
        <f t="shared" si="86"/>
        <v>0</v>
      </c>
      <c r="AM149" s="50">
        <f t="shared" si="86"/>
        <v>0</v>
      </c>
      <c r="AN149" s="50">
        <f t="shared" si="86"/>
        <v>0</v>
      </c>
      <c r="AO149" s="50">
        <f t="shared" si="86"/>
        <v>0</v>
      </c>
      <c r="AP149" s="50">
        <f t="shared" si="86"/>
        <v>0</v>
      </c>
      <c r="AQ149" s="50">
        <f t="shared" si="86"/>
        <v>0</v>
      </c>
    </row>
    <row r="150" spans="1:43" s="74" customFormat="1" x14ac:dyDescent="0.25">
      <c r="A150" s="73"/>
      <c r="B150" s="3"/>
      <c r="C150" s="72"/>
      <c r="E150" s="145" t="s">
        <v>165</v>
      </c>
      <c r="F150" s="146"/>
      <c r="G150" s="73"/>
      <c r="H150" s="50">
        <f>H74</f>
        <v>0</v>
      </c>
      <c r="I150" s="50">
        <f>I74</f>
        <v>0</v>
      </c>
      <c r="J150" s="50">
        <f t="shared" ref="J150:AQ150" si="87">J74</f>
        <v>0</v>
      </c>
      <c r="K150" s="50">
        <f t="shared" si="87"/>
        <v>0</v>
      </c>
      <c r="L150" s="50">
        <f t="shared" si="87"/>
        <v>0</v>
      </c>
      <c r="M150" s="50">
        <f t="shared" si="87"/>
        <v>0</v>
      </c>
      <c r="N150" s="50">
        <f t="shared" si="87"/>
        <v>0</v>
      </c>
      <c r="O150" s="50">
        <f t="shared" si="87"/>
        <v>0</v>
      </c>
      <c r="P150" s="50">
        <f t="shared" si="87"/>
        <v>0</v>
      </c>
      <c r="Q150" s="50">
        <f t="shared" si="87"/>
        <v>0</v>
      </c>
      <c r="R150" s="50">
        <f t="shared" si="87"/>
        <v>0</v>
      </c>
      <c r="S150" s="50">
        <f t="shared" si="87"/>
        <v>0</v>
      </c>
      <c r="T150" s="50">
        <f t="shared" si="87"/>
        <v>0</v>
      </c>
      <c r="U150" s="50">
        <f t="shared" si="87"/>
        <v>0</v>
      </c>
      <c r="V150" s="50">
        <f t="shared" si="87"/>
        <v>0</v>
      </c>
      <c r="W150" s="50">
        <f t="shared" si="87"/>
        <v>0</v>
      </c>
      <c r="X150" s="50">
        <f t="shared" si="87"/>
        <v>0</v>
      </c>
      <c r="Y150" s="50">
        <f t="shared" si="87"/>
        <v>0</v>
      </c>
      <c r="Z150" s="50">
        <f t="shared" si="87"/>
        <v>0</v>
      </c>
      <c r="AA150" s="50">
        <f t="shared" si="87"/>
        <v>0</v>
      </c>
      <c r="AB150" s="50">
        <f t="shared" si="87"/>
        <v>0</v>
      </c>
      <c r="AC150" s="50">
        <f t="shared" si="87"/>
        <v>0</v>
      </c>
      <c r="AD150" s="50">
        <f t="shared" si="87"/>
        <v>0</v>
      </c>
      <c r="AE150" s="50">
        <f t="shared" si="87"/>
        <v>0</v>
      </c>
      <c r="AF150" s="50">
        <f t="shared" si="87"/>
        <v>0</v>
      </c>
      <c r="AG150" s="50">
        <f t="shared" si="87"/>
        <v>0</v>
      </c>
      <c r="AH150" s="50">
        <f t="shared" si="87"/>
        <v>0</v>
      </c>
      <c r="AI150" s="50">
        <f t="shared" si="87"/>
        <v>0</v>
      </c>
      <c r="AJ150" s="50">
        <f t="shared" si="87"/>
        <v>0</v>
      </c>
      <c r="AK150" s="50">
        <f t="shared" si="87"/>
        <v>0</v>
      </c>
      <c r="AL150" s="50">
        <f t="shared" si="87"/>
        <v>0</v>
      </c>
      <c r="AM150" s="50">
        <f t="shared" si="87"/>
        <v>0</v>
      </c>
      <c r="AN150" s="50">
        <f t="shared" si="87"/>
        <v>0</v>
      </c>
      <c r="AO150" s="50">
        <f t="shared" si="87"/>
        <v>0</v>
      </c>
      <c r="AP150" s="50">
        <f t="shared" si="87"/>
        <v>0</v>
      </c>
      <c r="AQ150" s="50">
        <f t="shared" si="87"/>
        <v>0</v>
      </c>
    </row>
    <row r="151" spans="1:43" s="74" customFormat="1" x14ac:dyDescent="0.25">
      <c r="A151" s="73"/>
      <c r="B151" s="3"/>
      <c r="C151" s="72"/>
      <c r="E151" s="182" t="s">
        <v>166</v>
      </c>
      <c r="F151" s="183"/>
      <c r="G151" s="183"/>
      <c r="H151" s="48">
        <f>H147+H148+H149+H150</f>
        <v>10499.999999999995</v>
      </c>
      <c r="I151" s="48">
        <f>I147+I148+I149+I150</f>
        <v>10829.482038370872</v>
      </c>
      <c r="J151" s="48">
        <f t="shared" ref="J151:AQ151" si="88">J147+J148+J149+J150</f>
        <v>11162.823931447843</v>
      </c>
      <c r="K151" s="48">
        <f t="shared" si="88"/>
        <v>11500.070897108122</v>
      </c>
      <c r="L151" s="48">
        <f t="shared" si="88"/>
        <v>11841.268682952581</v>
      </c>
      <c r="M151" s="48">
        <f t="shared" si="88"/>
        <v>12186.463572511448</v>
      </c>
      <c r="N151" s="48">
        <f t="shared" si="88"/>
        <v>12535.702391522651</v>
      </c>
      <c r="O151" s="48">
        <f t="shared" si="88"/>
        <v>12889.032514283765</v>
      </c>
      <c r="P151" s="48">
        <f t="shared" si="88"/>
        <v>13246.501870078302</v>
      </c>
      <c r="Q151" s="48">
        <f t="shared" si="88"/>
        <v>13608.158949677367</v>
      </c>
      <c r="R151" s="48">
        <f t="shared" si="88"/>
        <v>13974.052811917411</v>
      </c>
      <c r="S151" s="48">
        <f t="shared" si="88"/>
        <v>14344.233090355083</v>
      </c>
      <c r="T151" s="48">
        <f t="shared" si="88"/>
        <v>14718.750000000022</v>
      </c>
      <c r="U151" s="48">
        <f t="shared" si="88"/>
        <v>15097.654344126526</v>
      </c>
      <c r="V151" s="48">
        <f t="shared" si="88"/>
        <v>15480.997521165049</v>
      </c>
      <c r="W151" s="48">
        <f t="shared" si="88"/>
        <v>15868.831531674368</v>
      </c>
      <c r="X151" s="48">
        <f t="shared" si="88"/>
        <v>16261.2089853955</v>
      </c>
      <c r="Y151" s="48">
        <f t="shared" si="88"/>
        <v>16658.183108388192</v>
      </c>
      <c r="Z151" s="48">
        <f t="shared" si="88"/>
        <v>17059.807750251086</v>
      </c>
      <c r="AA151" s="48">
        <f t="shared" si="88"/>
        <v>17466.137391426368</v>
      </c>
      <c r="AB151" s="48">
        <f t="shared" si="88"/>
        <v>17877.227150590083</v>
      </c>
      <c r="AC151" s="48">
        <f t="shared" si="88"/>
        <v>18293.132792129007</v>
      </c>
      <c r="AD151" s="48">
        <f t="shared" si="88"/>
        <v>18713.910733705063</v>
      </c>
      <c r="AE151" s="48">
        <f t="shared" si="88"/>
        <v>19139.618053908383</v>
      </c>
      <c r="AF151" s="48">
        <f t="shared" si="88"/>
        <v>19570.312500000065</v>
      </c>
      <c r="AG151" s="48">
        <f t="shared" si="88"/>
        <v>20006.052495745549</v>
      </c>
      <c r="AH151" s="48">
        <f t="shared" si="88"/>
        <v>20446.897149339849</v>
      </c>
      <c r="AI151" s="48">
        <f t="shared" si="88"/>
        <v>20892.906261425567</v>
      </c>
      <c r="AJ151" s="48">
        <f t="shared" si="88"/>
        <v>21344.140333204865</v>
      </c>
      <c r="AK151" s="48">
        <f t="shared" si="88"/>
        <v>21800.660574646463</v>
      </c>
      <c r="AL151" s="48">
        <f t="shared" si="88"/>
        <v>22262.528912788788</v>
      </c>
      <c r="AM151" s="48">
        <f t="shared" si="88"/>
        <v>22729.808000140361</v>
      </c>
      <c r="AN151" s="48">
        <f t="shared" si="88"/>
        <v>23202.561223178644</v>
      </c>
      <c r="AO151" s="48">
        <f t="shared" si="88"/>
        <v>23680.852710948406</v>
      </c>
      <c r="AP151" s="48">
        <f t="shared" si="88"/>
        <v>24164.747343760864</v>
      </c>
      <c r="AQ151" s="48">
        <f t="shared" si="88"/>
        <v>24654.31076199469</v>
      </c>
    </row>
    <row r="152" spans="1:43" s="74" customFormat="1" x14ac:dyDescent="0.25">
      <c r="A152" s="73"/>
      <c r="B152" s="3"/>
      <c r="C152" s="72"/>
      <c r="E152" s="144"/>
      <c r="F152" s="73"/>
      <c r="G152" s="7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</row>
    <row r="153" spans="1:43" s="74" customFormat="1" x14ac:dyDescent="0.25">
      <c r="A153" s="73"/>
      <c r="B153" s="3"/>
      <c r="C153" s="72"/>
      <c r="E153" s="144" t="s">
        <v>167</v>
      </c>
      <c r="F153" s="73"/>
      <c r="G153" s="73"/>
      <c r="H153" s="50">
        <f>H88</f>
        <v>0</v>
      </c>
      <c r="I153" s="50">
        <f>I88</f>
        <v>0</v>
      </c>
      <c r="J153" s="50">
        <f t="shared" ref="J153:AQ153" si="89">J88</f>
        <v>0</v>
      </c>
      <c r="K153" s="50">
        <f t="shared" si="89"/>
        <v>0</v>
      </c>
      <c r="L153" s="50">
        <f t="shared" si="89"/>
        <v>0</v>
      </c>
      <c r="M153" s="50">
        <f t="shared" si="89"/>
        <v>0</v>
      </c>
      <c r="N153" s="50">
        <f t="shared" si="89"/>
        <v>0</v>
      </c>
      <c r="O153" s="50">
        <f t="shared" si="89"/>
        <v>0</v>
      </c>
      <c r="P153" s="50">
        <f t="shared" si="89"/>
        <v>0</v>
      </c>
      <c r="Q153" s="50">
        <f t="shared" si="89"/>
        <v>0</v>
      </c>
      <c r="R153" s="50">
        <f t="shared" si="89"/>
        <v>0</v>
      </c>
      <c r="S153" s="50">
        <f t="shared" si="89"/>
        <v>0</v>
      </c>
      <c r="T153" s="50">
        <f t="shared" si="89"/>
        <v>0</v>
      </c>
      <c r="U153" s="50">
        <f t="shared" si="89"/>
        <v>0</v>
      </c>
      <c r="V153" s="50">
        <f t="shared" si="89"/>
        <v>0</v>
      </c>
      <c r="W153" s="50">
        <f t="shared" si="89"/>
        <v>0</v>
      </c>
      <c r="X153" s="50">
        <f t="shared" si="89"/>
        <v>0</v>
      </c>
      <c r="Y153" s="50">
        <f t="shared" si="89"/>
        <v>0</v>
      </c>
      <c r="Z153" s="50">
        <f t="shared" si="89"/>
        <v>0</v>
      </c>
      <c r="AA153" s="50">
        <f t="shared" si="89"/>
        <v>0</v>
      </c>
      <c r="AB153" s="50">
        <f t="shared" si="89"/>
        <v>0</v>
      </c>
      <c r="AC153" s="50">
        <f t="shared" si="89"/>
        <v>0</v>
      </c>
      <c r="AD153" s="50">
        <f t="shared" si="89"/>
        <v>0</v>
      </c>
      <c r="AE153" s="50">
        <f t="shared" si="89"/>
        <v>0</v>
      </c>
      <c r="AF153" s="50">
        <f t="shared" si="89"/>
        <v>0</v>
      </c>
      <c r="AG153" s="50">
        <f t="shared" si="89"/>
        <v>0</v>
      </c>
      <c r="AH153" s="50">
        <f t="shared" si="89"/>
        <v>0</v>
      </c>
      <c r="AI153" s="50">
        <f t="shared" si="89"/>
        <v>0</v>
      </c>
      <c r="AJ153" s="50">
        <f t="shared" si="89"/>
        <v>0</v>
      </c>
      <c r="AK153" s="50">
        <f t="shared" si="89"/>
        <v>0</v>
      </c>
      <c r="AL153" s="50">
        <f t="shared" si="89"/>
        <v>0</v>
      </c>
      <c r="AM153" s="50">
        <f t="shared" si="89"/>
        <v>0</v>
      </c>
      <c r="AN153" s="50">
        <f t="shared" si="89"/>
        <v>0</v>
      </c>
      <c r="AO153" s="50">
        <f t="shared" si="89"/>
        <v>0</v>
      </c>
      <c r="AP153" s="50">
        <f t="shared" si="89"/>
        <v>0</v>
      </c>
      <c r="AQ153" s="50">
        <f t="shared" si="89"/>
        <v>0</v>
      </c>
    </row>
    <row r="154" spans="1:43" s="74" customFormat="1" x14ac:dyDescent="0.25">
      <c r="A154" s="73"/>
      <c r="B154" s="3"/>
      <c r="C154" s="72"/>
      <c r="E154" s="182" t="s">
        <v>168</v>
      </c>
      <c r="F154" s="183"/>
      <c r="G154" s="183"/>
      <c r="H154" s="48">
        <f>H153</f>
        <v>0</v>
      </c>
      <c r="I154" s="48">
        <f>I153</f>
        <v>0</v>
      </c>
      <c r="J154" s="48">
        <f t="shared" ref="J154:AQ154" si="90">J153</f>
        <v>0</v>
      </c>
      <c r="K154" s="48">
        <f t="shared" si="90"/>
        <v>0</v>
      </c>
      <c r="L154" s="48">
        <f t="shared" si="90"/>
        <v>0</v>
      </c>
      <c r="M154" s="48">
        <f t="shared" si="90"/>
        <v>0</v>
      </c>
      <c r="N154" s="48">
        <f t="shared" si="90"/>
        <v>0</v>
      </c>
      <c r="O154" s="48">
        <f t="shared" si="90"/>
        <v>0</v>
      </c>
      <c r="P154" s="48">
        <f t="shared" si="90"/>
        <v>0</v>
      </c>
      <c r="Q154" s="48">
        <f t="shared" si="90"/>
        <v>0</v>
      </c>
      <c r="R154" s="48">
        <f t="shared" si="90"/>
        <v>0</v>
      </c>
      <c r="S154" s="48">
        <f t="shared" si="90"/>
        <v>0</v>
      </c>
      <c r="T154" s="48">
        <f t="shared" si="90"/>
        <v>0</v>
      </c>
      <c r="U154" s="48">
        <f t="shared" si="90"/>
        <v>0</v>
      </c>
      <c r="V154" s="48">
        <f t="shared" si="90"/>
        <v>0</v>
      </c>
      <c r="W154" s="48">
        <f t="shared" si="90"/>
        <v>0</v>
      </c>
      <c r="X154" s="48">
        <f t="shared" si="90"/>
        <v>0</v>
      </c>
      <c r="Y154" s="48">
        <f t="shared" si="90"/>
        <v>0</v>
      </c>
      <c r="Z154" s="48">
        <f t="shared" si="90"/>
        <v>0</v>
      </c>
      <c r="AA154" s="48">
        <f t="shared" si="90"/>
        <v>0</v>
      </c>
      <c r="AB154" s="48">
        <f t="shared" si="90"/>
        <v>0</v>
      </c>
      <c r="AC154" s="48">
        <f t="shared" si="90"/>
        <v>0</v>
      </c>
      <c r="AD154" s="48">
        <f t="shared" si="90"/>
        <v>0</v>
      </c>
      <c r="AE154" s="48">
        <f t="shared" si="90"/>
        <v>0</v>
      </c>
      <c r="AF154" s="48">
        <f t="shared" si="90"/>
        <v>0</v>
      </c>
      <c r="AG154" s="48">
        <f t="shared" si="90"/>
        <v>0</v>
      </c>
      <c r="AH154" s="48">
        <f t="shared" si="90"/>
        <v>0</v>
      </c>
      <c r="AI154" s="48">
        <f t="shared" si="90"/>
        <v>0</v>
      </c>
      <c r="AJ154" s="48">
        <f t="shared" si="90"/>
        <v>0</v>
      </c>
      <c r="AK154" s="48">
        <f t="shared" si="90"/>
        <v>0</v>
      </c>
      <c r="AL154" s="48">
        <f t="shared" si="90"/>
        <v>0</v>
      </c>
      <c r="AM154" s="48">
        <f t="shared" si="90"/>
        <v>0</v>
      </c>
      <c r="AN154" s="48">
        <f t="shared" si="90"/>
        <v>0</v>
      </c>
      <c r="AO154" s="48">
        <f t="shared" si="90"/>
        <v>0</v>
      </c>
      <c r="AP154" s="48">
        <f t="shared" si="90"/>
        <v>0</v>
      </c>
      <c r="AQ154" s="48">
        <f t="shared" si="90"/>
        <v>0</v>
      </c>
    </row>
    <row r="155" spans="1:43" s="74" customFormat="1" x14ac:dyDescent="0.25">
      <c r="A155" s="73"/>
      <c r="B155" s="3"/>
      <c r="C155" s="72"/>
      <c r="E155" s="144"/>
      <c r="F155" s="73"/>
      <c r="G155" s="7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</row>
    <row r="156" spans="1:43" s="74" customFormat="1" x14ac:dyDescent="0.25">
      <c r="A156" s="73"/>
      <c r="B156" s="3"/>
      <c r="C156" s="72"/>
      <c r="E156" s="144"/>
      <c r="F156" s="73"/>
      <c r="G156" s="7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</row>
    <row r="157" spans="1:43" s="74" customFormat="1" x14ac:dyDescent="0.25">
      <c r="A157" s="73"/>
      <c r="B157" s="3"/>
      <c r="C157" s="72"/>
      <c r="E157" s="144" t="s">
        <v>169</v>
      </c>
      <c r="F157" s="73"/>
      <c r="G157" s="73"/>
      <c r="H157" s="50">
        <f>H104-G104</f>
        <v>0</v>
      </c>
      <c r="I157" s="50">
        <f>I104-H104</f>
        <v>0</v>
      </c>
      <c r="J157" s="50">
        <f t="shared" ref="J157:AQ157" si="91">J104-I104</f>
        <v>0</v>
      </c>
      <c r="K157" s="50">
        <f t="shared" si="91"/>
        <v>0</v>
      </c>
      <c r="L157" s="50">
        <f t="shared" si="91"/>
        <v>0</v>
      </c>
      <c r="M157" s="50">
        <f t="shared" si="91"/>
        <v>0</v>
      </c>
      <c r="N157" s="50">
        <f t="shared" si="91"/>
        <v>0</v>
      </c>
      <c r="O157" s="50">
        <f t="shared" si="91"/>
        <v>0</v>
      </c>
      <c r="P157" s="50">
        <f t="shared" si="91"/>
        <v>0</v>
      </c>
      <c r="Q157" s="50">
        <f t="shared" si="91"/>
        <v>0</v>
      </c>
      <c r="R157" s="50">
        <f t="shared" si="91"/>
        <v>0</v>
      </c>
      <c r="S157" s="50">
        <f t="shared" si="91"/>
        <v>0</v>
      </c>
      <c r="T157" s="50">
        <f t="shared" si="91"/>
        <v>0</v>
      </c>
      <c r="U157" s="50">
        <f t="shared" si="91"/>
        <v>0</v>
      </c>
      <c r="V157" s="50">
        <f t="shared" si="91"/>
        <v>0</v>
      </c>
      <c r="W157" s="50">
        <f t="shared" si="91"/>
        <v>0</v>
      </c>
      <c r="X157" s="50">
        <f t="shared" si="91"/>
        <v>0</v>
      </c>
      <c r="Y157" s="50">
        <f t="shared" si="91"/>
        <v>0</v>
      </c>
      <c r="Z157" s="50">
        <f t="shared" si="91"/>
        <v>0</v>
      </c>
      <c r="AA157" s="50">
        <f t="shared" si="91"/>
        <v>0</v>
      </c>
      <c r="AB157" s="50">
        <f t="shared" si="91"/>
        <v>0</v>
      </c>
      <c r="AC157" s="50">
        <f t="shared" si="91"/>
        <v>0</v>
      </c>
      <c r="AD157" s="50">
        <f t="shared" si="91"/>
        <v>0</v>
      </c>
      <c r="AE157" s="50">
        <f t="shared" si="91"/>
        <v>0</v>
      </c>
      <c r="AF157" s="50">
        <f t="shared" si="91"/>
        <v>0</v>
      </c>
      <c r="AG157" s="50">
        <f t="shared" si="91"/>
        <v>0</v>
      </c>
      <c r="AH157" s="50">
        <f t="shared" si="91"/>
        <v>0</v>
      </c>
      <c r="AI157" s="50">
        <f t="shared" si="91"/>
        <v>0</v>
      </c>
      <c r="AJ157" s="50">
        <f t="shared" si="91"/>
        <v>0</v>
      </c>
      <c r="AK157" s="50">
        <f t="shared" si="91"/>
        <v>0</v>
      </c>
      <c r="AL157" s="50">
        <f t="shared" si="91"/>
        <v>0</v>
      </c>
      <c r="AM157" s="50">
        <f t="shared" si="91"/>
        <v>0</v>
      </c>
      <c r="AN157" s="50">
        <f t="shared" si="91"/>
        <v>0</v>
      </c>
      <c r="AO157" s="50">
        <f t="shared" si="91"/>
        <v>0</v>
      </c>
      <c r="AP157" s="50">
        <f t="shared" si="91"/>
        <v>0</v>
      </c>
      <c r="AQ157" s="50">
        <f t="shared" si="91"/>
        <v>0</v>
      </c>
    </row>
    <row r="158" spans="1:43" s="74" customFormat="1" x14ac:dyDescent="0.25">
      <c r="A158" s="73"/>
      <c r="B158" s="3"/>
      <c r="C158" s="72"/>
      <c r="E158" s="145" t="s">
        <v>170</v>
      </c>
      <c r="F158" s="146"/>
      <c r="G158" s="73"/>
      <c r="H158" s="50">
        <f>H124</f>
        <v>0</v>
      </c>
      <c r="I158" s="50">
        <f>I124</f>
        <v>0</v>
      </c>
      <c r="J158" s="50">
        <f t="shared" ref="J158:AQ158" si="92">J124</f>
        <v>0</v>
      </c>
      <c r="K158" s="50">
        <f t="shared" si="92"/>
        <v>0</v>
      </c>
      <c r="L158" s="50">
        <f t="shared" si="92"/>
        <v>0</v>
      </c>
      <c r="M158" s="50">
        <f t="shared" si="92"/>
        <v>0</v>
      </c>
      <c r="N158" s="50">
        <f t="shared" si="92"/>
        <v>0</v>
      </c>
      <c r="O158" s="50">
        <f t="shared" si="92"/>
        <v>0</v>
      </c>
      <c r="P158" s="50">
        <f t="shared" si="92"/>
        <v>0</v>
      </c>
      <c r="Q158" s="50">
        <f t="shared" si="92"/>
        <v>0</v>
      </c>
      <c r="R158" s="50">
        <f t="shared" si="92"/>
        <v>0</v>
      </c>
      <c r="S158" s="50">
        <f t="shared" si="92"/>
        <v>0</v>
      </c>
      <c r="T158" s="50">
        <f t="shared" si="92"/>
        <v>0</v>
      </c>
      <c r="U158" s="50">
        <f t="shared" si="92"/>
        <v>0</v>
      </c>
      <c r="V158" s="50">
        <f t="shared" si="92"/>
        <v>0</v>
      </c>
      <c r="W158" s="50">
        <f t="shared" si="92"/>
        <v>0</v>
      </c>
      <c r="X158" s="50">
        <f t="shared" si="92"/>
        <v>0</v>
      </c>
      <c r="Y158" s="50">
        <f t="shared" si="92"/>
        <v>0</v>
      </c>
      <c r="Z158" s="50">
        <f t="shared" si="92"/>
        <v>0</v>
      </c>
      <c r="AA158" s="50">
        <f t="shared" si="92"/>
        <v>0</v>
      </c>
      <c r="AB158" s="50">
        <f t="shared" si="92"/>
        <v>0</v>
      </c>
      <c r="AC158" s="50">
        <f t="shared" si="92"/>
        <v>0</v>
      </c>
      <c r="AD158" s="50">
        <f t="shared" si="92"/>
        <v>0</v>
      </c>
      <c r="AE158" s="50">
        <f t="shared" si="92"/>
        <v>0</v>
      </c>
      <c r="AF158" s="50">
        <f t="shared" si="92"/>
        <v>0</v>
      </c>
      <c r="AG158" s="50">
        <f t="shared" si="92"/>
        <v>0</v>
      </c>
      <c r="AH158" s="50">
        <f t="shared" si="92"/>
        <v>0</v>
      </c>
      <c r="AI158" s="50">
        <f t="shared" si="92"/>
        <v>0</v>
      </c>
      <c r="AJ158" s="50">
        <f t="shared" si="92"/>
        <v>0</v>
      </c>
      <c r="AK158" s="50">
        <f t="shared" si="92"/>
        <v>0</v>
      </c>
      <c r="AL158" s="50">
        <f t="shared" si="92"/>
        <v>0</v>
      </c>
      <c r="AM158" s="50">
        <f t="shared" si="92"/>
        <v>0</v>
      </c>
      <c r="AN158" s="50">
        <f t="shared" si="92"/>
        <v>0</v>
      </c>
      <c r="AO158" s="50">
        <f t="shared" si="92"/>
        <v>0</v>
      </c>
      <c r="AP158" s="50">
        <f t="shared" si="92"/>
        <v>0</v>
      </c>
      <c r="AQ158" s="50">
        <f t="shared" si="92"/>
        <v>0</v>
      </c>
    </row>
    <row r="159" spans="1:43" s="74" customFormat="1" x14ac:dyDescent="0.25">
      <c r="A159" s="73"/>
      <c r="B159" s="3"/>
      <c r="C159" s="72"/>
      <c r="E159" s="182" t="s">
        <v>171</v>
      </c>
      <c r="F159" s="183"/>
      <c r="G159" s="183"/>
      <c r="H159" s="48">
        <f>SUM(H157:H158)</f>
        <v>0</v>
      </c>
      <c r="I159" s="48">
        <f>SUM(I157:I158)</f>
        <v>0</v>
      </c>
      <c r="J159" s="48">
        <f t="shared" ref="J159:AQ159" si="93">SUM(J157:J158)</f>
        <v>0</v>
      </c>
      <c r="K159" s="48">
        <f t="shared" si="93"/>
        <v>0</v>
      </c>
      <c r="L159" s="48">
        <f t="shared" si="93"/>
        <v>0</v>
      </c>
      <c r="M159" s="48">
        <f t="shared" si="93"/>
        <v>0</v>
      </c>
      <c r="N159" s="48">
        <f t="shared" si="93"/>
        <v>0</v>
      </c>
      <c r="O159" s="48">
        <f t="shared" si="93"/>
        <v>0</v>
      </c>
      <c r="P159" s="48">
        <f t="shared" si="93"/>
        <v>0</v>
      </c>
      <c r="Q159" s="48">
        <f t="shared" si="93"/>
        <v>0</v>
      </c>
      <c r="R159" s="48">
        <f t="shared" si="93"/>
        <v>0</v>
      </c>
      <c r="S159" s="48">
        <f t="shared" si="93"/>
        <v>0</v>
      </c>
      <c r="T159" s="48">
        <f t="shared" si="93"/>
        <v>0</v>
      </c>
      <c r="U159" s="48">
        <f t="shared" si="93"/>
        <v>0</v>
      </c>
      <c r="V159" s="48">
        <f t="shared" si="93"/>
        <v>0</v>
      </c>
      <c r="W159" s="48">
        <f t="shared" si="93"/>
        <v>0</v>
      </c>
      <c r="X159" s="48">
        <f t="shared" si="93"/>
        <v>0</v>
      </c>
      <c r="Y159" s="48">
        <f t="shared" si="93"/>
        <v>0</v>
      </c>
      <c r="Z159" s="48">
        <f t="shared" si="93"/>
        <v>0</v>
      </c>
      <c r="AA159" s="48">
        <f t="shared" si="93"/>
        <v>0</v>
      </c>
      <c r="AB159" s="48">
        <f t="shared" si="93"/>
        <v>0</v>
      </c>
      <c r="AC159" s="48">
        <f t="shared" si="93"/>
        <v>0</v>
      </c>
      <c r="AD159" s="48">
        <f t="shared" si="93"/>
        <v>0</v>
      </c>
      <c r="AE159" s="48">
        <f t="shared" si="93"/>
        <v>0</v>
      </c>
      <c r="AF159" s="48">
        <f t="shared" si="93"/>
        <v>0</v>
      </c>
      <c r="AG159" s="48">
        <f t="shared" si="93"/>
        <v>0</v>
      </c>
      <c r="AH159" s="48">
        <f t="shared" si="93"/>
        <v>0</v>
      </c>
      <c r="AI159" s="48">
        <f t="shared" si="93"/>
        <v>0</v>
      </c>
      <c r="AJ159" s="48">
        <f t="shared" si="93"/>
        <v>0</v>
      </c>
      <c r="AK159" s="48">
        <f t="shared" si="93"/>
        <v>0</v>
      </c>
      <c r="AL159" s="48">
        <f t="shared" si="93"/>
        <v>0</v>
      </c>
      <c r="AM159" s="48">
        <f t="shared" si="93"/>
        <v>0</v>
      </c>
      <c r="AN159" s="48">
        <f t="shared" si="93"/>
        <v>0</v>
      </c>
      <c r="AO159" s="48">
        <f t="shared" si="93"/>
        <v>0</v>
      </c>
      <c r="AP159" s="48">
        <f t="shared" si="93"/>
        <v>0</v>
      </c>
      <c r="AQ159" s="48">
        <f t="shared" si="93"/>
        <v>0</v>
      </c>
    </row>
    <row r="160" spans="1:43" s="74" customFormat="1" x14ac:dyDescent="0.25">
      <c r="A160" s="73"/>
      <c r="B160" s="3"/>
      <c r="C160" s="72"/>
      <c r="E160" s="144"/>
      <c r="F160" s="73"/>
      <c r="G160" s="7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</row>
    <row r="161" spans="1:43" s="74" customFormat="1" x14ac:dyDescent="0.25">
      <c r="A161" s="73"/>
      <c r="B161" s="3"/>
      <c r="C161" s="72"/>
      <c r="E161" s="144" t="s">
        <v>172</v>
      </c>
      <c r="F161" s="73"/>
      <c r="G161" s="73"/>
      <c r="H161" s="50">
        <f>H151-H154+H159</f>
        <v>10499.999999999995</v>
      </c>
      <c r="I161" s="50">
        <f>I151-I154+I159</f>
        <v>10829.482038370872</v>
      </c>
      <c r="J161" s="50">
        <f t="shared" ref="J161:AQ161" si="94">J151-J154+J159</f>
        <v>11162.823931447843</v>
      </c>
      <c r="K161" s="50">
        <f t="shared" si="94"/>
        <v>11500.070897108122</v>
      </c>
      <c r="L161" s="50">
        <f t="shared" si="94"/>
        <v>11841.268682952581</v>
      </c>
      <c r="M161" s="50">
        <f t="shared" si="94"/>
        <v>12186.463572511448</v>
      </c>
      <c r="N161" s="50">
        <f t="shared" si="94"/>
        <v>12535.702391522651</v>
      </c>
      <c r="O161" s="50">
        <f t="shared" si="94"/>
        <v>12889.032514283765</v>
      </c>
      <c r="P161" s="50">
        <f t="shared" si="94"/>
        <v>13246.501870078302</v>
      </c>
      <c r="Q161" s="50">
        <f t="shared" si="94"/>
        <v>13608.158949677367</v>
      </c>
      <c r="R161" s="50">
        <f t="shared" si="94"/>
        <v>13974.052811917411</v>
      </c>
      <c r="S161" s="50">
        <f t="shared" si="94"/>
        <v>14344.233090355083</v>
      </c>
      <c r="T161" s="50">
        <f t="shared" si="94"/>
        <v>14718.750000000022</v>
      </c>
      <c r="U161" s="50">
        <f t="shared" si="94"/>
        <v>15097.654344126526</v>
      </c>
      <c r="V161" s="50">
        <f t="shared" si="94"/>
        <v>15480.997521165049</v>
      </c>
      <c r="W161" s="50">
        <f t="shared" si="94"/>
        <v>15868.831531674368</v>
      </c>
      <c r="X161" s="50">
        <f t="shared" si="94"/>
        <v>16261.2089853955</v>
      </c>
      <c r="Y161" s="50">
        <f t="shared" si="94"/>
        <v>16658.183108388192</v>
      </c>
      <c r="Z161" s="50">
        <f t="shared" si="94"/>
        <v>17059.807750251086</v>
      </c>
      <c r="AA161" s="50">
        <f t="shared" si="94"/>
        <v>17466.137391426368</v>
      </c>
      <c r="AB161" s="50">
        <f t="shared" si="94"/>
        <v>17877.227150590083</v>
      </c>
      <c r="AC161" s="50">
        <f t="shared" si="94"/>
        <v>18293.132792129007</v>
      </c>
      <c r="AD161" s="50">
        <f t="shared" si="94"/>
        <v>18713.910733705063</v>
      </c>
      <c r="AE161" s="50">
        <f t="shared" si="94"/>
        <v>19139.618053908383</v>
      </c>
      <c r="AF161" s="50">
        <f t="shared" si="94"/>
        <v>19570.312500000065</v>
      </c>
      <c r="AG161" s="50">
        <f t="shared" si="94"/>
        <v>20006.052495745549</v>
      </c>
      <c r="AH161" s="50">
        <f t="shared" si="94"/>
        <v>20446.897149339849</v>
      </c>
      <c r="AI161" s="50">
        <f t="shared" si="94"/>
        <v>20892.906261425567</v>
      </c>
      <c r="AJ161" s="50">
        <f t="shared" si="94"/>
        <v>21344.140333204865</v>
      </c>
      <c r="AK161" s="50">
        <f t="shared" si="94"/>
        <v>21800.660574646463</v>
      </c>
      <c r="AL161" s="50">
        <f t="shared" si="94"/>
        <v>22262.528912788788</v>
      </c>
      <c r="AM161" s="50">
        <f t="shared" si="94"/>
        <v>22729.808000140361</v>
      </c>
      <c r="AN161" s="50">
        <f t="shared" si="94"/>
        <v>23202.561223178644</v>
      </c>
      <c r="AO161" s="50">
        <f t="shared" si="94"/>
        <v>23680.852710948406</v>
      </c>
      <c r="AP161" s="50">
        <f t="shared" si="94"/>
        <v>24164.747343760864</v>
      </c>
      <c r="AQ161" s="50">
        <f t="shared" si="94"/>
        <v>24654.31076199469</v>
      </c>
    </row>
    <row r="162" spans="1:43" s="74" customFormat="1" x14ac:dyDescent="0.25">
      <c r="A162" s="73"/>
      <c r="B162" s="3"/>
      <c r="C162" s="72"/>
      <c r="E162" s="144"/>
      <c r="F162" s="73"/>
      <c r="G162" s="7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</row>
    <row r="163" spans="1:43" s="74" customFormat="1" x14ac:dyDescent="0.25">
      <c r="A163" s="73"/>
      <c r="B163" s="3"/>
      <c r="C163" s="72"/>
      <c r="E163" s="144" t="s">
        <v>78</v>
      </c>
      <c r="F163" s="73"/>
      <c r="G163" s="73"/>
      <c r="H163" s="50">
        <f>G165</f>
        <v>0</v>
      </c>
      <c r="I163" s="50">
        <f>H165</f>
        <v>10499.999999999995</v>
      </c>
      <c r="J163" s="50">
        <f t="shared" ref="J163:AQ163" si="95">I165</f>
        <v>21329.482038370865</v>
      </c>
      <c r="K163" s="50">
        <f t="shared" si="95"/>
        <v>32492.305969818706</v>
      </c>
      <c r="L163" s="50">
        <f t="shared" si="95"/>
        <v>43992.376866926832</v>
      </c>
      <c r="M163" s="50">
        <f t="shared" si="95"/>
        <v>55833.645549879409</v>
      </c>
      <c r="N163" s="50">
        <f t="shared" si="95"/>
        <v>68020.109122390859</v>
      </c>
      <c r="O163" s="50">
        <f t="shared" si="95"/>
        <v>80555.811513913504</v>
      </c>
      <c r="P163" s="50">
        <f t="shared" si="95"/>
        <v>93444.844028197273</v>
      </c>
      <c r="Q163" s="50">
        <f t="shared" si="95"/>
        <v>106691.34589827557</v>
      </c>
      <c r="R163" s="50">
        <f t="shared" si="95"/>
        <v>120299.50484795294</v>
      </c>
      <c r="S163" s="50">
        <f t="shared" si="95"/>
        <v>134273.55765987033</v>
      </c>
      <c r="T163" s="50">
        <f t="shared" si="95"/>
        <v>148617.79075022542</v>
      </c>
      <c r="U163" s="50">
        <f t="shared" si="95"/>
        <v>163336.54075022545</v>
      </c>
      <c r="V163" s="50">
        <f t="shared" si="95"/>
        <v>178434.19509435198</v>
      </c>
      <c r="W163" s="50">
        <f t="shared" si="95"/>
        <v>193915.19261551704</v>
      </c>
      <c r="X163" s="50">
        <f t="shared" si="95"/>
        <v>209784.02414719141</v>
      </c>
      <c r="Y163" s="50">
        <f t="shared" si="95"/>
        <v>226045.2331325869</v>
      </c>
      <c r="Z163" s="50">
        <f t="shared" si="95"/>
        <v>242703.41624097509</v>
      </c>
      <c r="AA163" s="50">
        <f t="shared" si="95"/>
        <v>259763.22399122617</v>
      </c>
      <c r="AB163" s="50">
        <f t="shared" si="95"/>
        <v>277229.36138265254</v>
      </c>
      <c r="AC163" s="50">
        <f t="shared" si="95"/>
        <v>295106.58853324264</v>
      </c>
      <c r="AD163" s="50">
        <f t="shared" si="95"/>
        <v>313399.72132537165</v>
      </c>
      <c r="AE163" s="50">
        <f t="shared" si="95"/>
        <v>332113.63205907668</v>
      </c>
      <c r="AF163" s="50">
        <f t="shared" si="95"/>
        <v>351253.25011298509</v>
      </c>
      <c r="AG163" s="50">
        <f t="shared" si="95"/>
        <v>370823.56261298514</v>
      </c>
      <c r="AH163" s="50">
        <f t="shared" si="95"/>
        <v>390829.61510873068</v>
      </c>
      <c r="AI163" s="50">
        <f t="shared" si="95"/>
        <v>411276.51225807052</v>
      </c>
      <c r="AJ163" s="50">
        <f t="shared" si="95"/>
        <v>432169.4185194961</v>
      </c>
      <c r="AK163" s="50">
        <f t="shared" si="95"/>
        <v>453513.55885270098</v>
      </c>
      <c r="AL163" s="50">
        <f t="shared" si="95"/>
        <v>475314.21942734742</v>
      </c>
      <c r="AM163" s="50">
        <f t="shared" si="95"/>
        <v>497576.7483401362</v>
      </c>
      <c r="AN163" s="50">
        <f t="shared" si="95"/>
        <v>520306.55634027655</v>
      </c>
      <c r="AO163" s="50">
        <f t="shared" si="95"/>
        <v>543509.11756345525</v>
      </c>
      <c r="AP163" s="50">
        <f t="shared" si="95"/>
        <v>567189.97027440369</v>
      </c>
      <c r="AQ163" s="50">
        <f t="shared" si="95"/>
        <v>591354.71761816461</v>
      </c>
    </row>
    <row r="164" spans="1:43" s="74" customFormat="1" x14ac:dyDescent="0.25">
      <c r="A164" s="73"/>
      <c r="B164" s="3"/>
      <c r="C164" s="72"/>
      <c r="E164" s="145" t="s">
        <v>173</v>
      </c>
      <c r="F164" s="146"/>
      <c r="G164" s="73"/>
      <c r="H164" s="50">
        <f>H161</f>
        <v>10499.999999999995</v>
      </c>
      <c r="I164" s="50">
        <f>I161</f>
        <v>10829.482038370872</v>
      </c>
      <c r="J164" s="50">
        <f t="shared" ref="J164:AQ164" si="96">J161</f>
        <v>11162.823931447843</v>
      </c>
      <c r="K164" s="50">
        <f t="shared" si="96"/>
        <v>11500.070897108122</v>
      </c>
      <c r="L164" s="50">
        <f t="shared" si="96"/>
        <v>11841.268682952581</v>
      </c>
      <c r="M164" s="50">
        <f t="shared" si="96"/>
        <v>12186.463572511448</v>
      </c>
      <c r="N164" s="50">
        <f t="shared" si="96"/>
        <v>12535.702391522651</v>
      </c>
      <c r="O164" s="50">
        <f t="shared" si="96"/>
        <v>12889.032514283765</v>
      </c>
      <c r="P164" s="50">
        <f t="shared" si="96"/>
        <v>13246.501870078302</v>
      </c>
      <c r="Q164" s="50">
        <f t="shared" si="96"/>
        <v>13608.158949677367</v>
      </c>
      <c r="R164" s="50">
        <f t="shared" si="96"/>
        <v>13974.052811917411</v>
      </c>
      <c r="S164" s="50">
        <f t="shared" si="96"/>
        <v>14344.233090355083</v>
      </c>
      <c r="T164" s="50">
        <f t="shared" si="96"/>
        <v>14718.750000000022</v>
      </c>
      <c r="U164" s="50">
        <f t="shared" si="96"/>
        <v>15097.654344126526</v>
      </c>
      <c r="V164" s="50">
        <f t="shared" si="96"/>
        <v>15480.997521165049</v>
      </c>
      <c r="W164" s="50">
        <f t="shared" si="96"/>
        <v>15868.831531674368</v>
      </c>
      <c r="X164" s="50">
        <f t="shared" si="96"/>
        <v>16261.2089853955</v>
      </c>
      <c r="Y164" s="50">
        <f t="shared" si="96"/>
        <v>16658.183108388192</v>
      </c>
      <c r="Z164" s="50">
        <f t="shared" si="96"/>
        <v>17059.807750251086</v>
      </c>
      <c r="AA164" s="50">
        <f t="shared" si="96"/>
        <v>17466.137391426368</v>
      </c>
      <c r="AB164" s="50">
        <f t="shared" si="96"/>
        <v>17877.227150590083</v>
      </c>
      <c r="AC164" s="50">
        <f t="shared" si="96"/>
        <v>18293.132792129007</v>
      </c>
      <c r="AD164" s="50">
        <f t="shared" si="96"/>
        <v>18713.910733705063</v>
      </c>
      <c r="AE164" s="50">
        <f t="shared" si="96"/>
        <v>19139.618053908383</v>
      </c>
      <c r="AF164" s="50">
        <f t="shared" si="96"/>
        <v>19570.312500000065</v>
      </c>
      <c r="AG164" s="50">
        <f t="shared" si="96"/>
        <v>20006.052495745549</v>
      </c>
      <c r="AH164" s="50">
        <f t="shared" si="96"/>
        <v>20446.897149339849</v>
      </c>
      <c r="AI164" s="50">
        <f t="shared" si="96"/>
        <v>20892.906261425567</v>
      </c>
      <c r="AJ164" s="50">
        <f t="shared" si="96"/>
        <v>21344.140333204865</v>
      </c>
      <c r="AK164" s="50">
        <f t="shared" si="96"/>
        <v>21800.660574646463</v>
      </c>
      <c r="AL164" s="50">
        <f t="shared" si="96"/>
        <v>22262.528912788788</v>
      </c>
      <c r="AM164" s="50">
        <f t="shared" si="96"/>
        <v>22729.808000140361</v>
      </c>
      <c r="AN164" s="50">
        <f t="shared" si="96"/>
        <v>23202.561223178644</v>
      </c>
      <c r="AO164" s="50">
        <f t="shared" si="96"/>
        <v>23680.852710948406</v>
      </c>
      <c r="AP164" s="50">
        <f t="shared" si="96"/>
        <v>24164.747343760864</v>
      </c>
      <c r="AQ164" s="50">
        <f t="shared" si="96"/>
        <v>24654.31076199469</v>
      </c>
    </row>
    <row r="165" spans="1:43" s="74" customFormat="1" ht="15.75" thickBot="1" x14ac:dyDescent="0.3">
      <c r="A165" s="73"/>
      <c r="B165" s="3"/>
      <c r="C165" s="72"/>
      <c r="E165" s="147" t="s">
        <v>80</v>
      </c>
      <c r="F165" s="148"/>
      <c r="G165" s="148"/>
      <c r="H165" s="66">
        <f>H163+H164</f>
        <v>10499.999999999995</v>
      </c>
      <c r="I165" s="66">
        <f>I163+I164</f>
        <v>21329.482038370865</v>
      </c>
      <c r="J165" s="66">
        <f t="shared" ref="J165:AQ165" si="97">J163+J164</f>
        <v>32492.305969818706</v>
      </c>
      <c r="K165" s="66">
        <f t="shared" si="97"/>
        <v>43992.376866926832</v>
      </c>
      <c r="L165" s="66">
        <f t="shared" si="97"/>
        <v>55833.645549879409</v>
      </c>
      <c r="M165" s="66">
        <f t="shared" si="97"/>
        <v>68020.109122390859</v>
      </c>
      <c r="N165" s="66">
        <f t="shared" si="97"/>
        <v>80555.811513913504</v>
      </c>
      <c r="O165" s="66">
        <f t="shared" si="97"/>
        <v>93444.844028197273</v>
      </c>
      <c r="P165" s="66">
        <f t="shared" si="97"/>
        <v>106691.34589827557</v>
      </c>
      <c r="Q165" s="66">
        <f t="shared" si="97"/>
        <v>120299.50484795294</v>
      </c>
      <c r="R165" s="66">
        <f t="shared" si="97"/>
        <v>134273.55765987033</v>
      </c>
      <c r="S165" s="66">
        <f t="shared" si="97"/>
        <v>148617.79075022542</v>
      </c>
      <c r="T165" s="66">
        <f t="shared" si="97"/>
        <v>163336.54075022545</v>
      </c>
      <c r="U165" s="66">
        <f t="shared" si="97"/>
        <v>178434.19509435198</v>
      </c>
      <c r="V165" s="66">
        <f t="shared" si="97"/>
        <v>193915.19261551704</v>
      </c>
      <c r="W165" s="66">
        <f t="shared" si="97"/>
        <v>209784.02414719141</v>
      </c>
      <c r="X165" s="66">
        <f t="shared" si="97"/>
        <v>226045.2331325869</v>
      </c>
      <c r="Y165" s="66">
        <f t="shared" si="97"/>
        <v>242703.41624097509</v>
      </c>
      <c r="Z165" s="66">
        <f t="shared" si="97"/>
        <v>259763.22399122617</v>
      </c>
      <c r="AA165" s="66">
        <f t="shared" si="97"/>
        <v>277229.36138265254</v>
      </c>
      <c r="AB165" s="66">
        <f t="shared" si="97"/>
        <v>295106.58853324264</v>
      </c>
      <c r="AC165" s="66">
        <f t="shared" si="97"/>
        <v>313399.72132537165</v>
      </c>
      <c r="AD165" s="66">
        <f t="shared" si="97"/>
        <v>332113.63205907668</v>
      </c>
      <c r="AE165" s="66">
        <f t="shared" si="97"/>
        <v>351253.25011298509</v>
      </c>
      <c r="AF165" s="66">
        <f t="shared" si="97"/>
        <v>370823.56261298514</v>
      </c>
      <c r="AG165" s="66">
        <f t="shared" si="97"/>
        <v>390829.61510873068</v>
      </c>
      <c r="AH165" s="66">
        <f t="shared" si="97"/>
        <v>411276.51225807052</v>
      </c>
      <c r="AI165" s="66">
        <f t="shared" si="97"/>
        <v>432169.4185194961</v>
      </c>
      <c r="AJ165" s="66">
        <f t="shared" si="97"/>
        <v>453513.55885270098</v>
      </c>
      <c r="AK165" s="66">
        <f t="shared" si="97"/>
        <v>475314.21942734742</v>
      </c>
      <c r="AL165" s="66">
        <f t="shared" si="97"/>
        <v>497576.7483401362</v>
      </c>
      <c r="AM165" s="66">
        <f t="shared" si="97"/>
        <v>520306.55634027655</v>
      </c>
      <c r="AN165" s="66">
        <f t="shared" si="97"/>
        <v>543509.11756345525</v>
      </c>
      <c r="AO165" s="66">
        <f t="shared" si="97"/>
        <v>567189.97027440369</v>
      </c>
      <c r="AP165" s="66">
        <f t="shared" si="97"/>
        <v>591354.71761816461</v>
      </c>
      <c r="AQ165" s="66">
        <f t="shared" si="97"/>
        <v>616009.02838015929</v>
      </c>
    </row>
    <row r="166" spans="1:43" s="74" customFormat="1" x14ac:dyDescent="0.25">
      <c r="A166" s="73"/>
      <c r="B166" s="3"/>
      <c r="C166" s="72"/>
      <c r="D166" s="73"/>
      <c r="E166" s="73"/>
      <c r="F166" s="73"/>
      <c r="G166" s="7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</row>
    <row r="167" spans="1:43" s="74" customFormat="1" ht="15.75" thickBot="1" x14ac:dyDescent="0.3">
      <c r="A167" s="73"/>
      <c r="B167" s="3"/>
      <c r="C167" s="72"/>
      <c r="D167" s="73"/>
      <c r="E167" s="120" t="s">
        <v>162</v>
      </c>
      <c r="F167" s="73"/>
      <c r="G167" s="7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</row>
    <row r="168" spans="1:43" s="74" customFormat="1" x14ac:dyDescent="0.25">
      <c r="A168" s="73"/>
      <c r="B168" s="3"/>
      <c r="C168" s="72"/>
      <c r="E168" s="75"/>
      <c r="F168" s="76"/>
      <c r="G168" s="76"/>
      <c r="H168" s="77" t="str">
        <f>H3</f>
        <v>Month 1</v>
      </c>
      <c r="I168" s="77" t="str">
        <f>I3</f>
        <v>Month 2</v>
      </c>
      <c r="J168" s="77" t="str">
        <f t="shared" ref="J168:AQ168" si="98">J3</f>
        <v>Month 3</v>
      </c>
      <c r="K168" s="77" t="str">
        <f t="shared" si="98"/>
        <v>Month 4</v>
      </c>
      <c r="L168" s="77" t="str">
        <f t="shared" si="98"/>
        <v>Month 5</v>
      </c>
      <c r="M168" s="77" t="str">
        <f t="shared" si="98"/>
        <v>Month 6</v>
      </c>
      <c r="N168" s="77" t="str">
        <f t="shared" si="98"/>
        <v>Month 7</v>
      </c>
      <c r="O168" s="77" t="str">
        <f t="shared" si="98"/>
        <v>Month 8</v>
      </c>
      <c r="P168" s="77" t="str">
        <f t="shared" si="98"/>
        <v>Month 9</v>
      </c>
      <c r="Q168" s="77" t="str">
        <f t="shared" si="98"/>
        <v>Month 10</v>
      </c>
      <c r="R168" s="77" t="str">
        <f t="shared" si="98"/>
        <v>Month 11</v>
      </c>
      <c r="S168" s="77" t="str">
        <f t="shared" si="98"/>
        <v>Month 12</v>
      </c>
      <c r="T168" s="77" t="str">
        <f t="shared" si="98"/>
        <v>Month 13</v>
      </c>
      <c r="U168" s="77" t="str">
        <f t="shared" si="98"/>
        <v>Month 14</v>
      </c>
      <c r="V168" s="77" t="str">
        <f t="shared" si="98"/>
        <v>Month 15</v>
      </c>
      <c r="W168" s="77" t="str">
        <f t="shared" si="98"/>
        <v>Month 16</v>
      </c>
      <c r="X168" s="77" t="str">
        <f t="shared" si="98"/>
        <v>Month 17</v>
      </c>
      <c r="Y168" s="77" t="str">
        <f t="shared" si="98"/>
        <v>Month 18</v>
      </c>
      <c r="Z168" s="77" t="str">
        <f t="shared" si="98"/>
        <v>Month 19</v>
      </c>
      <c r="AA168" s="77" t="str">
        <f t="shared" si="98"/>
        <v>Month 20</v>
      </c>
      <c r="AB168" s="77" t="str">
        <f t="shared" si="98"/>
        <v>Month 21</v>
      </c>
      <c r="AC168" s="77" t="str">
        <f t="shared" si="98"/>
        <v>Month 22</v>
      </c>
      <c r="AD168" s="77" t="str">
        <f t="shared" si="98"/>
        <v>Month 23</v>
      </c>
      <c r="AE168" s="77" t="str">
        <f t="shared" si="98"/>
        <v>Month 24</v>
      </c>
      <c r="AF168" s="77" t="str">
        <f t="shared" si="98"/>
        <v>Month 25</v>
      </c>
      <c r="AG168" s="77" t="str">
        <f t="shared" si="98"/>
        <v>Month 26</v>
      </c>
      <c r="AH168" s="77" t="str">
        <f t="shared" si="98"/>
        <v>Month 27</v>
      </c>
      <c r="AI168" s="77" t="str">
        <f t="shared" si="98"/>
        <v>Month 28</v>
      </c>
      <c r="AJ168" s="77" t="str">
        <f t="shared" si="98"/>
        <v>Month 29</v>
      </c>
      <c r="AK168" s="77" t="str">
        <f t="shared" si="98"/>
        <v>Month 30</v>
      </c>
      <c r="AL168" s="77" t="str">
        <f t="shared" si="98"/>
        <v>Month 31</v>
      </c>
      <c r="AM168" s="77" t="str">
        <f t="shared" si="98"/>
        <v>Month 32</v>
      </c>
      <c r="AN168" s="77" t="str">
        <f t="shared" si="98"/>
        <v>Month 33</v>
      </c>
      <c r="AO168" s="77" t="str">
        <f t="shared" si="98"/>
        <v>Month 34</v>
      </c>
      <c r="AP168" s="77" t="str">
        <f t="shared" si="98"/>
        <v>Month 35</v>
      </c>
      <c r="AQ168" s="77" t="str">
        <f t="shared" si="98"/>
        <v>Month 36</v>
      </c>
    </row>
    <row r="169" spans="1:43" x14ac:dyDescent="0.25">
      <c r="E169" s="79" t="s">
        <v>174</v>
      </c>
      <c r="F169" s="80"/>
      <c r="H169" s="50">
        <f>H165</f>
        <v>10499.999999999995</v>
      </c>
      <c r="I169" s="50">
        <f>I165</f>
        <v>21329.482038370865</v>
      </c>
      <c r="J169" s="50">
        <f t="shared" ref="J169:AQ169" si="99">J165</f>
        <v>32492.305969818706</v>
      </c>
      <c r="K169" s="50">
        <f t="shared" si="99"/>
        <v>43992.376866926832</v>
      </c>
      <c r="L169" s="50">
        <f t="shared" si="99"/>
        <v>55833.645549879409</v>
      </c>
      <c r="M169" s="50">
        <f t="shared" si="99"/>
        <v>68020.109122390859</v>
      </c>
      <c r="N169" s="50">
        <f t="shared" si="99"/>
        <v>80555.811513913504</v>
      </c>
      <c r="O169" s="50">
        <f t="shared" si="99"/>
        <v>93444.844028197273</v>
      </c>
      <c r="P169" s="50">
        <f t="shared" si="99"/>
        <v>106691.34589827557</v>
      </c>
      <c r="Q169" s="50">
        <f t="shared" si="99"/>
        <v>120299.50484795294</v>
      </c>
      <c r="R169" s="50">
        <f t="shared" si="99"/>
        <v>134273.55765987033</v>
      </c>
      <c r="S169" s="50">
        <f t="shared" si="99"/>
        <v>148617.79075022542</v>
      </c>
      <c r="T169" s="50">
        <f t="shared" si="99"/>
        <v>163336.54075022545</v>
      </c>
      <c r="U169" s="50">
        <f t="shared" si="99"/>
        <v>178434.19509435198</v>
      </c>
      <c r="V169" s="50">
        <f t="shared" si="99"/>
        <v>193915.19261551704</v>
      </c>
      <c r="W169" s="50">
        <f t="shared" si="99"/>
        <v>209784.02414719141</v>
      </c>
      <c r="X169" s="50">
        <f t="shared" si="99"/>
        <v>226045.2331325869</v>
      </c>
      <c r="Y169" s="50">
        <f t="shared" si="99"/>
        <v>242703.41624097509</v>
      </c>
      <c r="Z169" s="50">
        <f t="shared" si="99"/>
        <v>259763.22399122617</v>
      </c>
      <c r="AA169" s="50">
        <f t="shared" si="99"/>
        <v>277229.36138265254</v>
      </c>
      <c r="AB169" s="50">
        <f t="shared" si="99"/>
        <v>295106.58853324264</v>
      </c>
      <c r="AC169" s="50">
        <f t="shared" si="99"/>
        <v>313399.72132537165</v>
      </c>
      <c r="AD169" s="50">
        <f t="shared" si="99"/>
        <v>332113.63205907668</v>
      </c>
      <c r="AE169" s="50">
        <f t="shared" si="99"/>
        <v>351253.25011298509</v>
      </c>
      <c r="AF169" s="50">
        <f t="shared" si="99"/>
        <v>370823.56261298514</v>
      </c>
      <c r="AG169" s="50">
        <f t="shared" si="99"/>
        <v>390829.61510873068</v>
      </c>
      <c r="AH169" s="50">
        <f t="shared" si="99"/>
        <v>411276.51225807052</v>
      </c>
      <c r="AI169" s="50">
        <f t="shared" si="99"/>
        <v>432169.4185194961</v>
      </c>
      <c r="AJ169" s="50">
        <f t="shared" si="99"/>
        <v>453513.55885270098</v>
      </c>
      <c r="AK169" s="50">
        <f t="shared" si="99"/>
        <v>475314.21942734742</v>
      </c>
      <c r="AL169" s="50">
        <f t="shared" si="99"/>
        <v>497576.7483401362</v>
      </c>
      <c r="AM169" s="50">
        <f t="shared" si="99"/>
        <v>520306.55634027655</v>
      </c>
      <c r="AN169" s="50">
        <f t="shared" si="99"/>
        <v>543509.11756345525</v>
      </c>
      <c r="AO169" s="50">
        <f t="shared" si="99"/>
        <v>567189.97027440369</v>
      </c>
      <c r="AP169" s="50">
        <f t="shared" si="99"/>
        <v>591354.71761816461</v>
      </c>
      <c r="AQ169" s="50">
        <f t="shared" si="99"/>
        <v>616009.02838015929</v>
      </c>
    </row>
    <row r="170" spans="1:43" s="74" customFormat="1" x14ac:dyDescent="0.25">
      <c r="A170" s="73"/>
      <c r="B170" s="3"/>
      <c r="C170" s="72"/>
      <c r="D170" s="73"/>
      <c r="E170" s="79" t="s">
        <v>175</v>
      </c>
      <c r="F170" s="80"/>
      <c r="G170" s="73"/>
      <c r="H170" s="50">
        <f>H57</f>
        <v>0</v>
      </c>
      <c r="I170" s="50">
        <f>I57</f>
        <v>0</v>
      </c>
      <c r="J170" s="50">
        <f t="shared" ref="J170:AQ170" si="100">J57</f>
        <v>0</v>
      </c>
      <c r="K170" s="50">
        <f t="shared" si="100"/>
        <v>0</v>
      </c>
      <c r="L170" s="50">
        <f t="shared" si="100"/>
        <v>0</v>
      </c>
      <c r="M170" s="50">
        <f t="shared" si="100"/>
        <v>0</v>
      </c>
      <c r="N170" s="50">
        <f t="shared" si="100"/>
        <v>0</v>
      </c>
      <c r="O170" s="50">
        <f t="shared" si="100"/>
        <v>0</v>
      </c>
      <c r="P170" s="50">
        <f t="shared" si="100"/>
        <v>0</v>
      </c>
      <c r="Q170" s="50">
        <f t="shared" si="100"/>
        <v>0</v>
      </c>
      <c r="R170" s="50">
        <f t="shared" si="100"/>
        <v>0</v>
      </c>
      <c r="S170" s="50">
        <f t="shared" si="100"/>
        <v>0</v>
      </c>
      <c r="T170" s="50">
        <f t="shared" si="100"/>
        <v>0</v>
      </c>
      <c r="U170" s="50">
        <f t="shared" si="100"/>
        <v>0</v>
      </c>
      <c r="V170" s="50">
        <f t="shared" si="100"/>
        <v>0</v>
      </c>
      <c r="W170" s="50">
        <f t="shared" si="100"/>
        <v>0</v>
      </c>
      <c r="X170" s="50">
        <f t="shared" si="100"/>
        <v>0</v>
      </c>
      <c r="Y170" s="50">
        <f t="shared" si="100"/>
        <v>0</v>
      </c>
      <c r="Z170" s="50">
        <f t="shared" si="100"/>
        <v>0</v>
      </c>
      <c r="AA170" s="50">
        <f t="shared" si="100"/>
        <v>0</v>
      </c>
      <c r="AB170" s="50">
        <f t="shared" si="100"/>
        <v>0</v>
      </c>
      <c r="AC170" s="50">
        <f t="shared" si="100"/>
        <v>0</v>
      </c>
      <c r="AD170" s="50">
        <f t="shared" si="100"/>
        <v>0</v>
      </c>
      <c r="AE170" s="50">
        <f t="shared" si="100"/>
        <v>0</v>
      </c>
      <c r="AF170" s="50">
        <f t="shared" si="100"/>
        <v>0</v>
      </c>
      <c r="AG170" s="50">
        <f t="shared" si="100"/>
        <v>0</v>
      </c>
      <c r="AH170" s="50">
        <f t="shared" si="100"/>
        <v>0</v>
      </c>
      <c r="AI170" s="50">
        <f t="shared" si="100"/>
        <v>0</v>
      </c>
      <c r="AJ170" s="50">
        <f t="shared" si="100"/>
        <v>0</v>
      </c>
      <c r="AK170" s="50">
        <f t="shared" si="100"/>
        <v>0</v>
      </c>
      <c r="AL170" s="50">
        <f t="shared" si="100"/>
        <v>0</v>
      </c>
      <c r="AM170" s="50">
        <f t="shared" si="100"/>
        <v>0</v>
      </c>
      <c r="AN170" s="50">
        <f t="shared" si="100"/>
        <v>0</v>
      </c>
      <c r="AO170" s="50">
        <f t="shared" si="100"/>
        <v>0</v>
      </c>
      <c r="AP170" s="50">
        <f t="shared" si="100"/>
        <v>0</v>
      </c>
      <c r="AQ170" s="50">
        <f t="shared" si="100"/>
        <v>0</v>
      </c>
    </row>
    <row r="171" spans="1:43" s="74" customFormat="1" x14ac:dyDescent="0.25">
      <c r="A171" s="73"/>
      <c r="B171" s="3"/>
      <c r="C171" s="72"/>
      <c r="D171" s="73"/>
      <c r="E171" s="182" t="s">
        <v>176</v>
      </c>
      <c r="F171" s="183"/>
      <c r="G171" s="183"/>
      <c r="H171" s="48">
        <f>SUM(H169:H170)</f>
        <v>10499.999999999995</v>
      </c>
      <c r="I171" s="48">
        <f>SUM(I169:I170)</f>
        <v>21329.482038370865</v>
      </c>
      <c r="J171" s="48">
        <f t="shared" ref="J171:AQ171" si="101">SUM(J169:J170)</f>
        <v>32492.305969818706</v>
      </c>
      <c r="K171" s="48">
        <f t="shared" si="101"/>
        <v>43992.376866926832</v>
      </c>
      <c r="L171" s="48">
        <f t="shared" si="101"/>
        <v>55833.645549879409</v>
      </c>
      <c r="M171" s="48">
        <f t="shared" si="101"/>
        <v>68020.109122390859</v>
      </c>
      <c r="N171" s="48">
        <f t="shared" si="101"/>
        <v>80555.811513913504</v>
      </c>
      <c r="O171" s="48">
        <f t="shared" si="101"/>
        <v>93444.844028197273</v>
      </c>
      <c r="P171" s="48">
        <f t="shared" si="101"/>
        <v>106691.34589827557</v>
      </c>
      <c r="Q171" s="48">
        <f t="shared" si="101"/>
        <v>120299.50484795294</v>
      </c>
      <c r="R171" s="48">
        <f t="shared" si="101"/>
        <v>134273.55765987033</v>
      </c>
      <c r="S171" s="48">
        <f t="shared" si="101"/>
        <v>148617.79075022542</v>
      </c>
      <c r="T171" s="48">
        <f t="shared" si="101"/>
        <v>163336.54075022545</v>
      </c>
      <c r="U171" s="48">
        <f t="shared" si="101"/>
        <v>178434.19509435198</v>
      </c>
      <c r="V171" s="48">
        <f t="shared" si="101"/>
        <v>193915.19261551704</v>
      </c>
      <c r="W171" s="48">
        <f t="shared" si="101"/>
        <v>209784.02414719141</v>
      </c>
      <c r="X171" s="48">
        <f t="shared" si="101"/>
        <v>226045.2331325869</v>
      </c>
      <c r="Y171" s="48">
        <f t="shared" si="101"/>
        <v>242703.41624097509</v>
      </c>
      <c r="Z171" s="48">
        <f t="shared" si="101"/>
        <v>259763.22399122617</v>
      </c>
      <c r="AA171" s="48">
        <f t="shared" si="101"/>
        <v>277229.36138265254</v>
      </c>
      <c r="AB171" s="48">
        <f t="shared" si="101"/>
        <v>295106.58853324264</v>
      </c>
      <c r="AC171" s="48">
        <f t="shared" si="101"/>
        <v>313399.72132537165</v>
      </c>
      <c r="AD171" s="48">
        <f t="shared" si="101"/>
        <v>332113.63205907668</v>
      </c>
      <c r="AE171" s="48">
        <f t="shared" si="101"/>
        <v>351253.25011298509</v>
      </c>
      <c r="AF171" s="48">
        <f t="shared" si="101"/>
        <v>370823.56261298514</v>
      </c>
      <c r="AG171" s="48">
        <f t="shared" si="101"/>
        <v>390829.61510873068</v>
      </c>
      <c r="AH171" s="48">
        <f t="shared" si="101"/>
        <v>411276.51225807052</v>
      </c>
      <c r="AI171" s="48">
        <f t="shared" si="101"/>
        <v>432169.4185194961</v>
      </c>
      <c r="AJ171" s="48">
        <f t="shared" si="101"/>
        <v>453513.55885270098</v>
      </c>
      <c r="AK171" s="48">
        <f t="shared" si="101"/>
        <v>475314.21942734742</v>
      </c>
      <c r="AL171" s="48">
        <f t="shared" si="101"/>
        <v>497576.7483401362</v>
      </c>
      <c r="AM171" s="48">
        <f t="shared" si="101"/>
        <v>520306.55634027655</v>
      </c>
      <c r="AN171" s="48">
        <f t="shared" si="101"/>
        <v>543509.11756345525</v>
      </c>
      <c r="AO171" s="48">
        <f t="shared" si="101"/>
        <v>567189.97027440369</v>
      </c>
      <c r="AP171" s="48">
        <f t="shared" si="101"/>
        <v>591354.71761816461</v>
      </c>
      <c r="AQ171" s="48">
        <f t="shared" si="101"/>
        <v>616009.02838015929</v>
      </c>
    </row>
    <row r="172" spans="1:43" s="74" customFormat="1" x14ac:dyDescent="0.25">
      <c r="A172" s="73"/>
      <c r="B172" s="3"/>
      <c r="C172" s="72"/>
      <c r="D172" s="73"/>
      <c r="E172" s="144"/>
      <c r="F172" s="73"/>
      <c r="G172" s="7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</row>
    <row r="173" spans="1:43" s="74" customFormat="1" x14ac:dyDescent="0.25">
      <c r="A173" s="73"/>
      <c r="B173" s="3"/>
      <c r="C173" s="72"/>
      <c r="D173" s="73"/>
      <c r="E173" s="144" t="s">
        <v>177</v>
      </c>
      <c r="F173" s="73"/>
      <c r="G173" s="73"/>
      <c r="H173" s="50">
        <f>H215</f>
        <v>0</v>
      </c>
      <c r="I173" s="50">
        <f>I215</f>
        <v>0</v>
      </c>
      <c r="J173" s="50">
        <f t="shared" ref="J173:AQ173" si="102">J215</f>
        <v>0</v>
      </c>
      <c r="K173" s="50">
        <f t="shared" si="102"/>
        <v>0</v>
      </c>
      <c r="L173" s="50">
        <f t="shared" si="102"/>
        <v>0</v>
      </c>
      <c r="M173" s="50">
        <f t="shared" si="102"/>
        <v>0</v>
      </c>
      <c r="N173" s="50">
        <f t="shared" si="102"/>
        <v>0</v>
      </c>
      <c r="O173" s="50">
        <f t="shared" si="102"/>
        <v>0</v>
      </c>
      <c r="P173" s="50">
        <f t="shared" si="102"/>
        <v>0</v>
      </c>
      <c r="Q173" s="50">
        <f t="shared" si="102"/>
        <v>0</v>
      </c>
      <c r="R173" s="50">
        <f t="shared" si="102"/>
        <v>0</v>
      </c>
      <c r="S173" s="50">
        <f t="shared" si="102"/>
        <v>0</v>
      </c>
      <c r="T173" s="50">
        <f t="shared" si="102"/>
        <v>0</v>
      </c>
      <c r="U173" s="50">
        <f t="shared" si="102"/>
        <v>0</v>
      </c>
      <c r="V173" s="50">
        <f t="shared" si="102"/>
        <v>0</v>
      </c>
      <c r="W173" s="50">
        <f t="shared" si="102"/>
        <v>0</v>
      </c>
      <c r="X173" s="50">
        <f t="shared" si="102"/>
        <v>0</v>
      </c>
      <c r="Y173" s="50">
        <f t="shared" si="102"/>
        <v>0</v>
      </c>
      <c r="Z173" s="50">
        <f t="shared" si="102"/>
        <v>0</v>
      </c>
      <c r="AA173" s="50">
        <f t="shared" si="102"/>
        <v>0</v>
      </c>
      <c r="AB173" s="50">
        <f t="shared" si="102"/>
        <v>0</v>
      </c>
      <c r="AC173" s="50">
        <f t="shared" si="102"/>
        <v>0</v>
      </c>
      <c r="AD173" s="50">
        <f t="shared" si="102"/>
        <v>0</v>
      </c>
      <c r="AE173" s="50">
        <f t="shared" si="102"/>
        <v>0</v>
      </c>
      <c r="AF173" s="50">
        <f t="shared" si="102"/>
        <v>0</v>
      </c>
      <c r="AG173" s="50">
        <f t="shared" si="102"/>
        <v>0</v>
      </c>
      <c r="AH173" s="50">
        <f t="shared" si="102"/>
        <v>0</v>
      </c>
      <c r="AI173" s="50">
        <f t="shared" si="102"/>
        <v>0</v>
      </c>
      <c r="AJ173" s="50">
        <f t="shared" si="102"/>
        <v>0</v>
      </c>
      <c r="AK173" s="50">
        <f t="shared" si="102"/>
        <v>0</v>
      </c>
      <c r="AL173" s="50">
        <f t="shared" si="102"/>
        <v>0</v>
      </c>
      <c r="AM173" s="50">
        <f t="shared" si="102"/>
        <v>0</v>
      </c>
      <c r="AN173" s="50">
        <f t="shared" si="102"/>
        <v>0</v>
      </c>
      <c r="AO173" s="50">
        <f t="shared" si="102"/>
        <v>0</v>
      </c>
      <c r="AP173" s="50">
        <f t="shared" si="102"/>
        <v>0</v>
      </c>
      <c r="AQ173" s="50">
        <f t="shared" si="102"/>
        <v>0</v>
      </c>
    </row>
    <row r="174" spans="1:43" s="74" customFormat="1" x14ac:dyDescent="0.25">
      <c r="A174" s="73"/>
      <c r="B174" s="3"/>
      <c r="C174" s="72"/>
      <c r="D174" s="73"/>
      <c r="E174" s="144" t="s">
        <v>178</v>
      </c>
      <c r="F174" s="73"/>
      <c r="G174" s="73"/>
      <c r="H174" s="50">
        <f>H217</f>
        <v>0</v>
      </c>
      <c r="I174" s="50">
        <f>I217</f>
        <v>0</v>
      </c>
      <c r="J174" s="50">
        <f t="shared" ref="J174:AQ175" si="103">J217</f>
        <v>0</v>
      </c>
      <c r="K174" s="50">
        <f t="shared" si="103"/>
        <v>0</v>
      </c>
      <c r="L174" s="50">
        <f t="shared" si="103"/>
        <v>0</v>
      </c>
      <c r="M174" s="50">
        <f t="shared" si="103"/>
        <v>0</v>
      </c>
      <c r="N174" s="50">
        <f t="shared" si="103"/>
        <v>0</v>
      </c>
      <c r="O174" s="50">
        <f t="shared" si="103"/>
        <v>0</v>
      </c>
      <c r="P174" s="50">
        <f t="shared" si="103"/>
        <v>0</v>
      </c>
      <c r="Q174" s="50">
        <f t="shared" si="103"/>
        <v>0</v>
      </c>
      <c r="R174" s="50">
        <f t="shared" si="103"/>
        <v>0</v>
      </c>
      <c r="S174" s="50">
        <f t="shared" si="103"/>
        <v>0</v>
      </c>
      <c r="T174" s="50">
        <f t="shared" si="103"/>
        <v>0</v>
      </c>
      <c r="U174" s="50">
        <f t="shared" si="103"/>
        <v>0</v>
      </c>
      <c r="V174" s="50">
        <f t="shared" si="103"/>
        <v>0</v>
      </c>
      <c r="W174" s="50">
        <f t="shared" si="103"/>
        <v>0</v>
      </c>
      <c r="X174" s="50">
        <f t="shared" si="103"/>
        <v>0</v>
      </c>
      <c r="Y174" s="50">
        <f t="shared" si="103"/>
        <v>0</v>
      </c>
      <c r="Z174" s="50">
        <f t="shared" si="103"/>
        <v>0</v>
      </c>
      <c r="AA174" s="50">
        <f t="shared" si="103"/>
        <v>0</v>
      </c>
      <c r="AB174" s="50">
        <f t="shared" si="103"/>
        <v>0</v>
      </c>
      <c r="AC174" s="50">
        <f t="shared" si="103"/>
        <v>0</v>
      </c>
      <c r="AD174" s="50">
        <f t="shared" si="103"/>
        <v>0</v>
      </c>
      <c r="AE174" s="50">
        <f t="shared" si="103"/>
        <v>0</v>
      </c>
      <c r="AF174" s="50">
        <f t="shared" si="103"/>
        <v>0</v>
      </c>
      <c r="AG174" s="50">
        <f t="shared" si="103"/>
        <v>0</v>
      </c>
      <c r="AH174" s="50">
        <f t="shared" si="103"/>
        <v>0</v>
      </c>
      <c r="AI174" s="50">
        <f t="shared" si="103"/>
        <v>0</v>
      </c>
      <c r="AJ174" s="50">
        <f t="shared" si="103"/>
        <v>0</v>
      </c>
      <c r="AK174" s="50">
        <f t="shared" si="103"/>
        <v>0</v>
      </c>
      <c r="AL174" s="50">
        <f t="shared" si="103"/>
        <v>0</v>
      </c>
      <c r="AM174" s="50">
        <f t="shared" si="103"/>
        <v>0</v>
      </c>
      <c r="AN174" s="50">
        <f t="shared" si="103"/>
        <v>0</v>
      </c>
      <c r="AO174" s="50">
        <f t="shared" si="103"/>
        <v>0</v>
      </c>
      <c r="AP174" s="50">
        <f t="shared" si="103"/>
        <v>0</v>
      </c>
      <c r="AQ174" s="50">
        <f t="shared" si="103"/>
        <v>0</v>
      </c>
    </row>
    <row r="175" spans="1:43" s="74" customFormat="1" x14ac:dyDescent="0.25">
      <c r="A175" s="73"/>
      <c r="B175" s="3"/>
      <c r="C175" s="72"/>
      <c r="D175" s="73"/>
      <c r="E175" s="182" t="s">
        <v>179</v>
      </c>
      <c r="F175" s="183"/>
      <c r="G175" s="183"/>
      <c r="H175" s="48">
        <f>H218</f>
        <v>0</v>
      </c>
      <c r="I175" s="48">
        <f>I218</f>
        <v>0</v>
      </c>
      <c r="J175" s="48">
        <f t="shared" si="103"/>
        <v>0</v>
      </c>
      <c r="K175" s="48">
        <f t="shared" si="103"/>
        <v>0</v>
      </c>
      <c r="L175" s="48">
        <f t="shared" si="103"/>
        <v>0</v>
      </c>
      <c r="M175" s="48">
        <f t="shared" si="103"/>
        <v>0</v>
      </c>
      <c r="N175" s="48">
        <f t="shared" si="103"/>
        <v>0</v>
      </c>
      <c r="O175" s="48">
        <f t="shared" si="103"/>
        <v>0</v>
      </c>
      <c r="P175" s="48">
        <f t="shared" si="103"/>
        <v>0</v>
      </c>
      <c r="Q175" s="48">
        <f t="shared" si="103"/>
        <v>0</v>
      </c>
      <c r="R175" s="48">
        <f t="shared" si="103"/>
        <v>0</v>
      </c>
      <c r="S175" s="48">
        <f t="shared" si="103"/>
        <v>0</v>
      </c>
      <c r="T175" s="48">
        <f t="shared" si="103"/>
        <v>0</v>
      </c>
      <c r="U175" s="48">
        <f t="shared" si="103"/>
        <v>0</v>
      </c>
      <c r="V175" s="48">
        <f t="shared" si="103"/>
        <v>0</v>
      </c>
      <c r="W175" s="48">
        <f t="shared" si="103"/>
        <v>0</v>
      </c>
      <c r="X175" s="48">
        <f t="shared" si="103"/>
        <v>0</v>
      </c>
      <c r="Y175" s="48">
        <f t="shared" si="103"/>
        <v>0</v>
      </c>
      <c r="Z175" s="48">
        <f t="shared" si="103"/>
        <v>0</v>
      </c>
      <c r="AA175" s="48">
        <f t="shared" si="103"/>
        <v>0</v>
      </c>
      <c r="AB175" s="48">
        <f t="shared" si="103"/>
        <v>0</v>
      </c>
      <c r="AC175" s="48">
        <f t="shared" si="103"/>
        <v>0</v>
      </c>
      <c r="AD175" s="48">
        <f t="shared" si="103"/>
        <v>0</v>
      </c>
      <c r="AE175" s="48">
        <f t="shared" si="103"/>
        <v>0</v>
      </c>
      <c r="AF175" s="48">
        <f t="shared" si="103"/>
        <v>0</v>
      </c>
      <c r="AG175" s="48">
        <f t="shared" si="103"/>
        <v>0</v>
      </c>
      <c r="AH175" s="48">
        <f t="shared" si="103"/>
        <v>0</v>
      </c>
      <c r="AI175" s="48">
        <f t="shared" si="103"/>
        <v>0</v>
      </c>
      <c r="AJ175" s="48">
        <f t="shared" si="103"/>
        <v>0</v>
      </c>
      <c r="AK175" s="48">
        <f t="shared" si="103"/>
        <v>0</v>
      </c>
      <c r="AL175" s="48">
        <f t="shared" si="103"/>
        <v>0</v>
      </c>
      <c r="AM175" s="48">
        <f t="shared" si="103"/>
        <v>0</v>
      </c>
      <c r="AN175" s="48">
        <f t="shared" si="103"/>
        <v>0</v>
      </c>
      <c r="AO175" s="48">
        <f t="shared" si="103"/>
        <v>0</v>
      </c>
      <c r="AP175" s="48">
        <f t="shared" si="103"/>
        <v>0</v>
      </c>
      <c r="AQ175" s="48">
        <f t="shared" si="103"/>
        <v>0</v>
      </c>
    </row>
    <row r="176" spans="1:43" s="74" customFormat="1" x14ac:dyDescent="0.25">
      <c r="A176" s="73"/>
      <c r="B176" s="3"/>
      <c r="C176" s="72"/>
      <c r="D176" s="73"/>
      <c r="E176" s="144"/>
      <c r="F176" s="73"/>
      <c r="G176" s="7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</row>
    <row r="177" spans="1:43" s="74" customFormat="1" ht="15.75" thickBot="1" x14ac:dyDescent="0.3">
      <c r="A177" s="73"/>
      <c r="B177" s="3"/>
      <c r="C177" s="72"/>
      <c r="D177" s="73"/>
      <c r="E177" s="147" t="s">
        <v>180</v>
      </c>
      <c r="F177" s="148"/>
      <c r="G177" s="148"/>
      <c r="H177" s="66">
        <f>H171+H175</f>
        <v>10499.999999999995</v>
      </c>
      <c r="I177" s="66">
        <f>I171+I175</f>
        <v>21329.482038370865</v>
      </c>
      <c r="J177" s="66">
        <f t="shared" ref="J177:AQ177" si="104">J171+J175</f>
        <v>32492.305969818706</v>
      </c>
      <c r="K177" s="66">
        <f t="shared" si="104"/>
        <v>43992.376866926832</v>
      </c>
      <c r="L177" s="66">
        <f t="shared" si="104"/>
        <v>55833.645549879409</v>
      </c>
      <c r="M177" s="66">
        <f t="shared" si="104"/>
        <v>68020.109122390859</v>
      </c>
      <c r="N177" s="66">
        <f t="shared" si="104"/>
        <v>80555.811513913504</v>
      </c>
      <c r="O177" s="66">
        <f t="shared" si="104"/>
        <v>93444.844028197273</v>
      </c>
      <c r="P177" s="66">
        <f t="shared" si="104"/>
        <v>106691.34589827557</v>
      </c>
      <c r="Q177" s="66">
        <f t="shared" si="104"/>
        <v>120299.50484795294</v>
      </c>
      <c r="R177" s="66">
        <f t="shared" si="104"/>
        <v>134273.55765987033</v>
      </c>
      <c r="S177" s="66">
        <f t="shared" si="104"/>
        <v>148617.79075022542</v>
      </c>
      <c r="T177" s="66">
        <f t="shared" si="104"/>
        <v>163336.54075022545</v>
      </c>
      <c r="U177" s="66">
        <f t="shared" si="104"/>
        <v>178434.19509435198</v>
      </c>
      <c r="V177" s="66">
        <f t="shared" si="104"/>
        <v>193915.19261551704</v>
      </c>
      <c r="W177" s="66">
        <f t="shared" si="104"/>
        <v>209784.02414719141</v>
      </c>
      <c r="X177" s="66">
        <f t="shared" si="104"/>
        <v>226045.2331325869</v>
      </c>
      <c r="Y177" s="66">
        <f t="shared" si="104"/>
        <v>242703.41624097509</v>
      </c>
      <c r="Z177" s="66">
        <f t="shared" si="104"/>
        <v>259763.22399122617</v>
      </c>
      <c r="AA177" s="66">
        <f t="shared" si="104"/>
        <v>277229.36138265254</v>
      </c>
      <c r="AB177" s="66">
        <f t="shared" si="104"/>
        <v>295106.58853324264</v>
      </c>
      <c r="AC177" s="66">
        <f t="shared" si="104"/>
        <v>313399.72132537165</v>
      </c>
      <c r="AD177" s="66">
        <f t="shared" si="104"/>
        <v>332113.63205907668</v>
      </c>
      <c r="AE177" s="66">
        <f t="shared" si="104"/>
        <v>351253.25011298509</v>
      </c>
      <c r="AF177" s="66">
        <f t="shared" si="104"/>
        <v>370823.56261298514</v>
      </c>
      <c r="AG177" s="66">
        <f t="shared" si="104"/>
        <v>390829.61510873068</v>
      </c>
      <c r="AH177" s="66">
        <f t="shared" si="104"/>
        <v>411276.51225807052</v>
      </c>
      <c r="AI177" s="66">
        <f t="shared" si="104"/>
        <v>432169.4185194961</v>
      </c>
      <c r="AJ177" s="66">
        <f t="shared" si="104"/>
        <v>453513.55885270098</v>
      </c>
      <c r="AK177" s="66">
        <f t="shared" si="104"/>
        <v>475314.21942734742</v>
      </c>
      <c r="AL177" s="66">
        <f t="shared" si="104"/>
        <v>497576.7483401362</v>
      </c>
      <c r="AM177" s="66">
        <f t="shared" si="104"/>
        <v>520306.55634027655</v>
      </c>
      <c r="AN177" s="66">
        <f t="shared" si="104"/>
        <v>543509.11756345525</v>
      </c>
      <c r="AO177" s="66">
        <f t="shared" si="104"/>
        <v>567189.97027440369</v>
      </c>
      <c r="AP177" s="66">
        <f t="shared" si="104"/>
        <v>591354.71761816461</v>
      </c>
      <c r="AQ177" s="66">
        <f t="shared" si="104"/>
        <v>616009.02838015929</v>
      </c>
    </row>
    <row r="178" spans="1:43" s="74" customFormat="1" x14ac:dyDescent="0.25">
      <c r="A178" s="73"/>
      <c r="B178" s="3"/>
      <c r="C178" s="72"/>
      <c r="D178" s="73"/>
      <c r="E178" s="144"/>
      <c r="F178" s="73"/>
      <c r="G178" s="7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</row>
    <row r="179" spans="1:43" s="74" customFormat="1" x14ac:dyDescent="0.25">
      <c r="A179" s="73"/>
      <c r="B179" s="3"/>
      <c r="C179" s="72"/>
      <c r="D179" s="73"/>
      <c r="E179" s="144"/>
      <c r="F179" s="73"/>
      <c r="G179" s="7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</row>
    <row r="180" spans="1:43" s="74" customFormat="1" x14ac:dyDescent="0.25">
      <c r="A180" s="73"/>
      <c r="B180" s="3"/>
      <c r="C180" s="72"/>
      <c r="D180" s="73"/>
      <c r="E180" s="189" t="s">
        <v>231</v>
      </c>
      <c r="F180" s="73"/>
      <c r="G180" s="73"/>
      <c r="H180" s="50">
        <f>-H73</f>
        <v>0</v>
      </c>
      <c r="I180" s="50">
        <f>-I73</f>
        <v>0</v>
      </c>
      <c r="J180" s="50">
        <f t="shared" ref="J180:AQ180" si="105">-J73</f>
        <v>0</v>
      </c>
      <c r="K180" s="50">
        <f t="shared" si="105"/>
        <v>0</v>
      </c>
      <c r="L180" s="50">
        <f t="shared" si="105"/>
        <v>0</v>
      </c>
      <c r="M180" s="50">
        <f t="shared" si="105"/>
        <v>0</v>
      </c>
      <c r="N180" s="50">
        <f t="shared" si="105"/>
        <v>0</v>
      </c>
      <c r="O180" s="50">
        <f t="shared" si="105"/>
        <v>0</v>
      </c>
      <c r="P180" s="50">
        <f t="shared" si="105"/>
        <v>0</v>
      </c>
      <c r="Q180" s="50">
        <f t="shared" si="105"/>
        <v>0</v>
      </c>
      <c r="R180" s="50">
        <f t="shared" si="105"/>
        <v>0</v>
      </c>
      <c r="S180" s="50">
        <f t="shared" si="105"/>
        <v>0</v>
      </c>
      <c r="T180" s="50">
        <f t="shared" si="105"/>
        <v>0</v>
      </c>
      <c r="U180" s="50">
        <f t="shared" si="105"/>
        <v>0</v>
      </c>
      <c r="V180" s="50">
        <f t="shared" si="105"/>
        <v>0</v>
      </c>
      <c r="W180" s="50">
        <f t="shared" si="105"/>
        <v>0</v>
      </c>
      <c r="X180" s="50">
        <f t="shared" si="105"/>
        <v>0</v>
      </c>
      <c r="Y180" s="50">
        <f t="shared" si="105"/>
        <v>0</v>
      </c>
      <c r="Z180" s="50">
        <f t="shared" si="105"/>
        <v>0</v>
      </c>
      <c r="AA180" s="50">
        <f t="shared" si="105"/>
        <v>0</v>
      </c>
      <c r="AB180" s="50">
        <f t="shared" si="105"/>
        <v>0</v>
      </c>
      <c r="AC180" s="50">
        <f t="shared" si="105"/>
        <v>0</v>
      </c>
      <c r="AD180" s="50">
        <f t="shared" si="105"/>
        <v>0</v>
      </c>
      <c r="AE180" s="50">
        <f t="shared" si="105"/>
        <v>0</v>
      </c>
      <c r="AF180" s="50">
        <f t="shared" si="105"/>
        <v>0</v>
      </c>
      <c r="AG180" s="50">
        <f t="shared" si="105"/>
        <v>0</v>
      </c>
      <c r="AH180" s="50">
        <f t="shared" si="105"/>
        <v>0</v>
      </c>
      <c r="AI180" s="50">
        <f t="shared" si="105"/>
        <v>0</v>
      </c>
      <c r="AJ180" s="50">
        <f t="shared" si="105"/>
        <v>0</v>
      </c>
      <c r="AK180" s="50">
        <f t="shared" si="105"/>
        <v>0</v>
      </c>
      <c r="AL180" s="50">
        <f t="shared" si="105"/>
        <v>0</v>
      </c>
      <c r="AM180" s="50">
        <f t="shared" si="105"/>
        <v>0</v>
      </c>
      <c r="AN180" s="50">
        <f t="shared" si="105"/>
        <v>0</v>
      </c>
      <c r="AO180" s="50">
        <f t="shared" si="105"/>
        <v>0</v>
      </c>
      <c r="AP180" s="50">
        <f t="shared" si="105"/>
        <v>0</v>
      </c>
      <c r="AQ180" s="50">
        <f t="shared" si="105"/>
        <v>0</v>
      </c>
    </row>
    <row r="181" spans="1:43" s="74" customFormat="1" x14ac:dyDescent="0.25">
      <c r="A181" s="73"/>
      <c r="B181" s="3"/>
      <c r="C181" s="72"/>
      <c r="D181" s="73"/>
      <c r="E181" s="144" t="s">
        <v>181</v>
      </c>
      <c r="F181" s="73"/>
      <c r="G181" s="73"/>
      <c r="H181" s="50">
        <f>H104</f>
        <v>0</v>
      </c>
      <c r="I181" s="50">
        <f>I104</f>
        <v>0</v>
      </c>
      <c r="J181" s="50">
        <f t="shared" ref="J181:AQ181" si="106">J104</f>
        <v>0</v>
      </c>
      <c r="K181" s="50">
        <f t="shared" si="106"/>
        <v>0</v>
      </c>
      <c r="L181" s="50">
        <f t="shared" si="106"/>
        <v>0</v>
      </c>
      <c r="M181" s="50">
        <f t="shared" si="106"/>
        <v>0</v>
      </c>
      <c r="N181" s="50">
        <f t="shared" si="106"/>
        <v>0</v>
      </c>
      <c r="O181" s="50">
        <f t="shared" si="106"/>
        <v>0</v>
      </c>
      <c r="P181" s="50">
        <f t="shared" si="106"/>
        <v>0</v>
      </c>
      <c r="Q181" s="50">
        <f t="shared" si="106"/>
        <v>0</v>
      </c>
      <c r="R181" s="50">
        <f t="shared" si="106"/>
        <v>0</v>
      </c>
      <c r="S181" s="50">
        <f t="shared" si="106"/>
        <v>0</v>
      </c>
      <c r="T181" s="50">
        <f t="shared" si="106"/>
        <v>0</v>
      </c>
      <c r="U181" s="50">
        <f t="shared" si="106"/>
        <v>0</v>
      </c>
      <c r="V181" s="50">
        <f t="shared" si="106"/>
        <v>0</v>
      </c>
      <c r="W181" s="50">
        <f t="shared" si="106"/>
        <v>0</v>
      </c>
      <c r="X181" s="50">
        <f t="shared" si="106"/>
        <v>0</v>
      </c>
      <c r="Y181" s="50">
        <f t="shared" si="106"/>
        <v>0</v>
      </c>
      <c r="Z181" s="50">
        <f t="shared" si="106"/>
        <v>0</v>
      </c>
      <c r="AA181" s="50">
        <f t="shared" si="106"/>
        <v>0</v>
      </c>
      <c r="AB181" s="50">
        <f t="shared" si="106"/>
        <v>0</v>
      </c>
      <c r="AC181" s="50">
        <f t="shared" si="106"/>
        <v>0</v>
      </c>
      <c r="AD181" s="50">
        <f t="shared" si="106"/>
        <v>0</v>
      </c>
      <c r="AE181" s="50">
        <f t="shared" si="106"/>
        <v>0</v>
      </c>
      <c r="AF181" s="50">
        <f t="shared" si="106"/>
        <v>0</v>
      </c>
      <c r="AG181" s="50">
        <f t="shared" si="106"/>
        <v>0</v>
      </c>
      <c r="AH181" s="50">
        <f t="shared" si="106"/>
        <v>0</v>
      </c>
      <c r="AI181" s="50">
        <f t="shared" si="106"/>
        <v>0</v>
      </c>
      <c r="AJ181" s="50">
        <f t="shared" si="106"/>
        <v>0</v>
      </c>
      <c r="AK181" s="50">
        <f t="shared" si="106"/>
        <v>0</v>
      </c>
      <c r="AL181" s="50">
        <f t="shared" si="106"/>
        <v>0</v>
      </c>
      <c r="AM181" s="50">
        <f t="shared" si="106"/>
        <v>0</v>
      </c>
      <c r="AN181" s="50">
        <f t="shared" si="106"/>
        <v>0</v>
      </c>
      <c r="AO181" s="50">
        <f t="shared" si="106"/>
        <v>0</v>
      </c>
      <c r="AP181" s="50">
        <f t="shared" si="106"/>
        <v>0</v>
      </c>
      <c r="AQ181" s="50">
        <f t="shared" si="106"/>
        <v>0</v>
      </c>
    </row>
    <row r="182" spans="1:43" s="74" customFormat="1" x14ac:dyDescent="0.25">
      <c r="A182" s="73"/>
      <c r="B182" s="3"/>
      <c r="C182" s="72"/>
      <c r="D182" s="73"/>
      <c r="E182" s="144" t="s">
        <v>182</v>
      </c>
      <c r="F182" s="73"/>
      <c r="G182" s="73"/>
      <c r="H182" s="48">
        <f>SUM(H180:H181)</f>
        <v>0</v>
      </c>
      <c r="I182" s="48">
        <f>SUM(I180:I181)</f>
        <v>0</v>
      </c>
      <c r="J182" s="48">
        <f t="shared" ref="J182:AQ182" si="107">SUM(J180:J181)</f>
        <v>0</v>
      </c>
      <c r="K182" s="48">
        <f t="shared" si="107"/>
        <v>0</v>
      </c>
      <c r="L182" s="48">
        <f t="shared" si="107"/>
        <v>0</v>
      </c>
      <c r="M182" s="48">
        <f t="shared" si="107"/>
        <v>0</v>
      </c>
      <c r="N182" s="48">
        <f t="shared" si="107"/>
        <v>0</v>
      </c>
      <c r="O182" s="48">
        <f t="shared" si="107"/>
        <v>0</v>
      </c>
      <c r="P182" s="48">
        <f t="shared" si="107"/>
        <v>0</v>
      </c>
      <c r="Q182" s="48">
        <f t="shared" si="107"/>
        <v>0</v>
      </c>
      <c r="R182" s="48">
        <f t="shared" si="107"/>
        <v>0</v>
      </c>
      <c r="S182" s="48">
        <f t="shared" si="107"/>
        <v>0</v>
      </c>
      <c r="T182" s="48">
        <f t="shared" si="107"/>
        <v>0</v>
      </c>
      <c r="U182" s="48">
        <f t="shared" si="107"/>
        <v>0</v>
      </c>
      <c r="V182" s="48">
        <f t="shared" si="107"/>
        <v>0</v>
      </c>
      <c r="W182" s="48">
        <f t="shared" si="107"/>
        <v>0</v>
      </c>
      <c r="X182" s="48">
        <f t="shared" si="107"/>
        <v>0</v>
      </c>
      <c r="Y182" s="48">
        <f t="shared" si="107"/>
        <v>0</v>
      </c>
      <c r="Z182" s="48">
        <f t="shared" si="107"/>
        <v>0</v>
      </c>
      <c r="AA182" s="48">
        <f t="shared" si="107"/>
        <v>0</v>
      </c>
      <c r="AB182" s="48">
        <f t="shared" si="107"/>
        <v>0</v>
      </c>
      <c r="AC182" s="48">
        <f t="shared" si="107"/>
        <v>0</v>
      </c>
      <c r="AD182" s="48">
        <f t="shared" si="107"/>
        <v>0</v>
      </c>
      <c r="AE182" s="48">
        <f t="shared" si="107"/>
        <v>0</v>
      </c>
      <c r="AF182" s="48">
        <f t="shared" si="107"/>
        <v>0</v>
      </c>
      <c r="AG182" s="48">
        <f t="shared" si="107"/>
        <v>0</v>
      </c>
      <c r="AH182" s="48">
        <f t="shared" si="107"/>
        <v>0</v>
      </c>
      <c r="AI182" s="48">
        <f t="shared" si="107"/>
        <v>0</v>
      </c>
      <c r="AJ182" s="48">
        <f t="shared" si="107"/>
        <v>0</v>
      </c>
      <c r="AK182" s="48">
        <f t="shared" si="107"/>
        <v>0</v>
      </c>
      <c r="AL182" s="48">
        <f t="shared" si="107"/>
        <v>0</v>
      </c>
      <c r="AM182" s="48">
        <f t="shared" si="107"/>
        <v>0</v>
      </c>
      <c r="AN182" s="48">
        <f t="shared" si="107"/>
        <v>0</v>
      </c>
      <c r="AO182" s="48">
        <f t="shared" si="107"/>
        <v>0</v>
      </c>
      <c r="AP182" s="48">
        <f t="shared" si="107"/>
        <v>0</v>
      </c>
      <c r="AQ182" s="48">
        <f t="shared" si="107"/>
        <v>0</v>
      </c>
    </row>
    <row r="183" spans="1:43" s="74" customFormat="1" x14ac:dyDescent="0.25">
      <c r="A183" s="73"/>
      <c r="B183" s="3"/>
      <c r="C183" s="72"/>
      <c r="D183" s="73"/>
      <c r="E183" s="144"/>
      <c r="F183" s="73"/>
      <c r="G183" s="7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</row>
    <row r="184" spans="1:43" s="74" customFormat="1" x14ac:dyDescent="0.25">
      <c r="A184" s="73"/>
      <c r="B184" s="3"/>
      <c r="C184" s="72"/>
      <c r="D184" s="73"/>
      <c r="E184" s="189" t="s">
        <v>223</v>
      </c>
      <c r="F184" s="73"/>
      <c r="G184" s="73"/>
      <c r="H184" s="50">
        <f>H23</f>
        <v>0</v>
      </c>
      <c r="I184" s="50">
        <f>H184</f>
        <v>0</v>
      </c>
      <c r="J184" s="50">
        <f t="shared" ref="J184:AQ184" si="108">I184</f>
        <v>0</v>
      </c>
      <c r="K184" s="50">
        <f t="shared" si="108"/>
        <v>0</v>
      </c>
      <c r="L184" s="50">
        <f t="shared" si="108"/>
        <v>0</v>
      </c>
      <c r="M184" s="50">
        <f t="shared" si="108"/>
        <v>0</v>
      </c>
      <c r="N184" s="50">
        <f t="shared" si="108"/>
        <v>0</v>
      </c>
      <c r="O184" s="50">
        <f t="shared" si="108"/>
        <v>0</v>
      </c>
      <c r="P184" s="50">
        <f t="shared" si="108"/>
        <v>0</v>
      </c>
      <c r="Q184" s="50">
        <f t="shared" si="108"/>
        <v>0</v>
      </c>
      <c r="R184" s="50">
        <f t="shared" si="108"/>
        <v>0</v>
      </c>
      <c r="S184" s="50">
        <f t="shared" si="108"/>
        <v>0</v>
      </c>
      <c r="T184" s="50">
        <f t="shared" si="108"/>
        <v>0</v>
      </c>
      <c r="U184" s="50">
        <f t="shared" si="108"/>
        <v>0</v>
      </c>
      <c r="V184" s="50">
        <f t="shared" si="108"/>
        <v>0</v>
      </c>
      <c r="W184" s="50">
        <f t="shared" si="108"/>
        <v>0</v>
      </c>
      <c r="X184" s="50">
        <f t="shared" si="108"/>
        <v>0</v>
      </c>
      <c r="Y184" s="50">
        <f t="shared" si="108"/>
        <v>0</v>
      </c>
      <c r="Z184" s="50">
        <f t="shared" si="108"/>
        <v>0</v>
      </c>
      <c r="AA184" s="50">
        <f t="shared" si="108"/>
        <v>0</v>
      </c>
      <c r="AB184" s="50">
        <f t="shared" si="108"/>
        <v>0</v>
      </c>
      <c r="AC184" s="50">
        <f t="shared" si="108"/>
        <v>0</v>
      </c>
      <c r="AD184" s="50">
        <f t="shared" si="108"/>
        <v>0</v>
      </c>
      <c r="AE184" s="50">
        <f t="shared" si="108"/>
        <v>0</v>
      </c>
      <c r="AF184" s="50">
        <f t="shared" si="108"/>
        <v>0</v>
      </c>
      <c r="AG184" s="50">
        <f t="shared" si="108"/>
        <v>0</v>
      </c>
      <c r="AH184" s="50">
        <f t="shared" si="108"/>
        <v>0</v>
      </c>
      <c r="AI184" s="50">
        <f t="shared" si="108"/>
        <v>0</v>
      </c>
      <c r="AJ184" s="50">
        <f t="shared" si="108"/>
        <v>0</v>
      </c>
      <c r="AK184" s="50">
        <f t="shared" si="108"/>
        <v>0</v>
      </c>
      <c r="AL184" s="50">
        <f t="shared" si="108"/>
        <v>0</v>
      </c>
      <c r="AM184" s="50">
        <f t="shared" si="108"/>
        <v>0</v>
      </c>
      <c r="AN184" s="50">
        <f t="shared" si="108"/>
        <v>0</v>
      </c>
      <c r="AO184" s="50">
        <f t="shared" si="108"/>
        <v>0</v>
      </c>
      <c r="AP184" s="50">
        <f t="shared" si="108"/>
        <v>0</v>
      </c>
      <c r="AQ184" s="50">
        <f t="shared" si="108"/>
        <v>0</v>
      </c>
    </row>
    <row r="185" spans="1:43" s="74" customFormat="1" x14ac:dyDescent="0.25">
      <c r="A185" s="73"/>
      <c r="B185" s="3"/>
      <c r="C185" s="72"/>
      <c r="D185" s="73"/>
      <c r="E185" s="144" t="s">
        <v>183</v>
      </c>
      <c r="F185" s="73"/>
      <c r="G185" s="73"/>
      <c r="H185" s="50">
        <f>H18+G185</f>
        <v>10499.999999999995</v>
      </c>
      <c r="I185" s="50">
        <f>I18+H185</f>
        <v>21329.482038370865</v>
      </c>
      <c r="J185" s="50">
        <f t="shared" ref="J185:AQ185" si="109">J18+I185</f>
        <v>32492.305969818706</v>
      </c>
      <c r="K185" s="50">
        <f t="shared" si="109"/>
        <v>43992.376866926832</v>
      </c>
      <c r="L185" s="50">
        <f t="shared" si="109"/>
        <v>55833.645549879409</v>
      </c>
      <c r="M185" s="50">
        <f t="shared" si="109"/>
        <v>68020.109122390859</v>
      </c>
      <c r="N185" s="50">
        <f t="shared" si="109"/>
        <v>80555.811513913504</v>
      </c>
      <c r="O185" s="50">
        <f t="shared" si="109"/>
        <v>93444.844028197273</v>
      </c>
      <c r="P185" s="50">
        <f t="shared" si="109"/>
        <v>106691.34589827557</v>
      </c>
      <c r="Q185" s="50">
        <f t="shared" si="109"/>
        <v>120299.50484795294</v>
      </c>
      <c r="R185" s="50">
        <f t="shared" si="109"/>
        <v>134273.55765987033</v>
      </c>
      <c r="S185" s="50">
        <f t="shared" si="109"/>
        <v>148617.79075022542</v>
      </c>
      <c r="T185" s="50">
        <f t="shared" si="109"/>
        <v>163336.54075022545</v>
      </c>
      <c r="U185" s="50">
        <f t="shared" si="109"/>
        <v>178434.19509435198</v>
      </c>
      <c r="V185" s="50">
        <f t="shared" si="109"/>
        <v>193915.19261551704</v>
      </c>
      <c r="W185" s="50">
        <f t="shared" si="109"/>
        <v>209784.02414719141</v>
      </c>
      <c r="X185" s="50">
        <f t="shared" si="109"/>
        <v>226045.2331325869</v>
      </c>
      <c r="Y185" s="50">
        <f t="shared" si="109"/>
        <v>242703.41624097509</v>
      </c>
      <c r="Z185" s="50">
        <f t="shared" si="109"/>
        <v>259763.22399122617</v>
      </c>
      <c r="AA185" s="50">
        <f t="shared" si="109"/>
        <v>277229.36138265254</v>
      </c>
      <c r="AB185" s="50">
        <f t="shared" si="109"/>
        <v>295106.58853324264</v>
      </c>
      <c r="AC185" s="50">
        <f t="shared" si="109"/>
        <v>313399.72132537165</v>
      </c>
      <c r="AD185" s="50">
        <f t="shared" si="109"/>
        <v>332113.63205907668</v>
      </c>
      <c r="AE185" s="50">
        <f t="shared" si="109"/>
        <v>351253.25011298509</v>
      </c>
      <c r="AF185" s="50">
        <f t="shared" si="109"/>
        <v>370823.56261298514</v>
      </c>
      <c r="AG185" s="50">
        <f t="shared" si="109"/>
        <v>390829.61510873068</v>
      </c>
      <c r="AH185" s="50">
        <f t="shared" si="109"/>
        <v>411276.51225807052</v>
      </c>
      <c r="AI185" s="50">
        <f t="shared" si="109"/>
        <v>432169.4185194961</v>
      </c>
      <c r="AJ185" s="50">
        <f t="shared" si="109"/>
        <v>453513.55885270098</v>
      </c>
      <c r="AK185" s="50">
        <f t="shared" si="109"/>
        <v>475314.21942734742</v>
      </c>
      <c r="AL185" s="50">
        <f t="shared" si="109"/>
        <v>497576.7483401362</v>
      </c>
      <c r="AM185" s="50">
        <f t="shared" si="109"/>
        <v>520306.55634027655</v>
      </c>
      <c r="AN185" s="50">
        <f t="shared" si="109"/>
        <v>543509.11756345525</v>
      </c>
      <c r="AO185" s="50">
        <f t="shared" si="109"/>
        <v>567189.97027440369</v>
      </c>
      <c r="AP185" s="50">
        <f t="shared" si="109"/>
        <v>591354.71761816461</v>
      </c>
      <c r="AQ185" s="50">
        <f t="shared" si="109"/>
        <v>616009.02838015929</v>
      </c>
    </row>
    <row r="186" spans="1:43" s="74" customFormat="1" x14ac:dyDescent="0.25">
      <c r="A186" s="73"/>
      <c r="B186" s="3"/>
      <c r="C186" s="72"/>
      <c r="D186" s="73"/>
      <c r="E186" s="144" t="s">
        <v>184</v>
      </c>
      <c r="F186" s="73"/>
      <c r="G186" s="73"/>
      <c r="H186" s="50">
        <f>SUM(H184:H185)</f>
        <v>10499.999999999995</v>
      </c>
      <c r="I186" s="50">
        <f>SUM(I184:I185)</f>
        <v>21329.482038370865</v>
      </c>
      <c r="J186" s="50">
        <f t="shared" ref="J186:AQ186" si="110">SUM(J184:J185)</f>
        <v>32492.305969818706</v>
      </c>
      <c r="K186" s="50">
        <f t="shared" si="110"/>
        <v>43992.376866926832</v>
      </c>
      <c r="L186" s="50">
        <f t="shared" si="110"/>
        <v>55833.645549879409</v>
      </c>
      <c r="M186" s="50">
        <f t="shared" si="110"/>
        <v>68020.109122390859</v>
      </c>
      <c r="N186" s="50">
        <f t="shared" si="110"/>
        <v>80555.811513913504</v>
      </c>
      <c r="O186" s="50">
        <f t="shared" si="110"/>
        <v>93444.844028197273</v>
      </c>
      <c r="P186" s="50">
        <f t="shared" si="110"/>
        <v>106691.34589827557</v>
      </c>
      <c r="Q186" s="50">
        <f t="shared" si="110"/>
        <v>120299.50484795294</v>
      </c>
      <c r="R186" s="50">
        <f t="shared" si="110"/>
        <v>134273.55765987033</v>
      </c>
      <c r="S186" s="50">
        <f t="shared" si="110"/>
        <v>148617.79075022542</v>
      </c>
      <c r="T186" s="50">
        <f t="shared" si="110"/>
        <v>163336.54075022545</v>
      </c>
      <c r="U186" s="50">
        <f t="shared" si="110"/>
        <v>178434.19509435198</v>
      </c>
      <c r="V186" s="50">
        <f t="shared" si="110"/>
        <v>193915.19261551704</v>
      </c>
      <c r="W186" s="50">
        <f t="shared" si="110"/>
        <v>209784.02414719141</v>
      </c>
      <c r="X186" s="50">
        <f t="shared" si="110"/>
        <v>226045.2331325869</v>
      </c>
      <c r="Y186" s="50">
        <f t="shared" si="110"/>
        <v>242703.41624097509</v>
      </c>
      <c r="Z186" s="50">
        <f t="shared" si="110"/>
        <v>259763.22399122617</v>
      </c>
      <c r="AA186" s="50">
        <f t="shared" si="110"/>
        <v>277229.36138265254</v>
      </c>
      <c r="AB186" s="50">
        <f t="shared" si="110"/>
        <v>295106.58853324264</v>
      </c>
      <c r="AC186" s="50">
        <f t="shared" si="110"/>
        <v>313399.72132537165</v>
      </c>
      <c r="AD186" s="50">
        <f t="shared" si="110"/>
        <v>332113.63205907668</v>
      </c>
      <c r="AE186" s="50">
        <f t="shared" si="110"/>
        <v>351253.25011298509</v>
      </c>
      <c r="AF186" s="50">
        <f t="shared" si="110"/>
        <v>370823.56261298514</v>
      </c>
      <c r="AG186" s="50">
        <f t="shared" si="110"/>
        <v>390829.61510873068</v>
      </c>
      <c r="AH186" s="50">
        <f t="shared" si="110"/>
        <v>411276.51225807052</v>
      </c>
      <c r="AI186" s="50">
        <f t="shared" si="110"/>
        <v>432169.4185194961</v>
      </c>
      <c r="AJ186" s="50">
        <f t="shared" si="110"/>
        <v>453513.55885270098</v>
      </c>
      <c r="AK186" s="50">
        <f t="shared" si="110"/>
        <v>475314.21942734742</v>
      </c>
      <c r="AL186" s="50">
        <f t="shared" si="110"/>
        <v>497576.7483401362</v>
      </c>
      <c r="AM186" s="50">
        <f t="shared" si="110"/>
        <v>520306.55634027655</v>
      </c>
      <c r="AN186" s="50">
        <f t="shared" si="110"/>
        <v>543509.11756345525</v>
      </c>
      <c r="AO186" s="50">
        <f t="shared" si="110"/>
        <v>567189.97027440369</v>
      </c>
      <c r="AP186" s="50">
        <f t="shared" si="110"/>
        <v>591354.71761816461</v>
      </c>
      <c r="AQ186" s="50">
        <f t="shared" si="110"/>
        <v>616009.02838015929</v>
      </c>
    </row>
    <row r="187" spans="1:43" s="74" customFormat="1" x14ac:dyDescent="0.25">
      <c r="A187" s="73"/>
      <c r="B187" s="3"/>
      <c r="C187" s="72"/>
      <c r="D187" s="73"/>
      <c r="E187" s="144"/>
      <c r="F187" s="73"/>
      <c r="G187" s="7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</row>
    <row r="188" spans="1:43" s="74" customFormat="1" ht="15.75" thickBot="1" x14ac:dyDescent="0.3">
      <c r="A188" s="73"/>
      <c r="B188" s="3"/>
      <c r="C188" s="72"/>
      <c r="D188" s="73"/>
      <c r="E188" s="147" t="s">
        <v>185</v>
      </c>
      <c r="F188" s="148"/>
      <c r="G188" s="148"/>
      <c r="H188" s="66">
        <f>H182+H186</f>
        <v>10499.999999999995</v>
      </c>
      <c r="I188" s="66">
        <f>I182+I186</f>
        <v>21329.482038370865</v>
      </c>
      <c r="J188" s="66">
        <f t="shared" ref="J188:AQ188" si="111">J182+J186</f>
        <v>32492.305969818706</v>
      </c>
      <c r="K188" s="66">
        <f t="shared" si="111"/>
        <v>43992.376866926832</v>
      </c>
      <c r="L188" s="66">
        <f t="shared" si="111"/>
        <v>55833.645549879409</v>
      </c>
      <c r="M188" s="66">
        <f t="shared" si="111"/>
        <v>68020.109122390859</v>
      </c>
      <c r="N188" s="66">
        <f t="shared" si="111"/>
        <v>80555.811513913504</v>
      </c>
      <c r="O188" s="66">
        <f t="shared" si="111"/>
        <v>93444.844028197273</v>
      </c>
      <c r="P188" s="66">
        <f t="shared" si="111"/>
        <v>106691.34589827557</v>
      </c>
      <c r="Q188" s="66">
        <f t="shared" si="111"/>
        <v>120299.50484795294</v>
      </c>
      <c r="R188" s="66">
        <f t="shared" si="111"/>
        <v>134273.55765987033</v>
      </c>
      <c r="S188" s="66">
        <f t="shared" si="111"/>
        <v>148617.79075022542</v>
      </c>
      <c r="T188" s="66">
        <f t="shared" si="111"/>
        <v>163336.54075022545</v>
      </c>
      <c r="U188" s="66">
        <f t="shared" si="111"/>
        <v>178434.19509435198</v>
      </c>
      <c r="V188" s="66">
        <f t="shared" si="111"/>
        <v>193915.19261551704</v>
      </c>
      <c r="W188" s="66">
        <f t="shared" si="111"/>
        <v>209784.02414719141</v>
      </c>
      <c r="X188" s="66">
        <f t="shared" si="111"/>
        <v>226045.2331325869</v>
      </c>
      <c r="Y188" s="66">
        <f t="shared" si="111"/>
        <v>242703.41624097509</v>
      </c>
      <c r="Z188" s="66">
        <f t="shared" si="111"/>
        <v>259763.22399122617</v>
      </c>
      <c r="AA188" s="66">
        <f t="shared" si="111"/>
        <v>277229.36138265254</v>
      </c>
      <c r="AB188" s="66">
        <f t="shared" si="111"/>
        <v>295106.58853324264</v>
      </c>
      <c r="AC188" s="66">
        <f t="shared" si="111"/>
        <v>313399.72132537165</v>
      </c>
      <c r="AD188" s="66">
        <f t="shared" si="111"/>
        <v>332113.63205907668</v>
      </c>
      <c r="AE188" s="66">
        <f t="shared" si="111"/>
        <v>351253.25011298509</v>
      </c>
      <c r="AF188" s="66">
        <f t="shared" si="111"/>
        <v>370823.56261298514</v>
      </c>
      <c r="AG188" s="66">
        <f t="shared" si="111"/>
        <v>390829.61510873068</v>
      </c>
      <c r="AH188" s="66">
        <f t="shared" si="111"/>
        <v>411276.51225807052</v>
      </c>
      <c r="AI188" s="66">
        <f t="shared" si="111"/>
        <v>432169.4185194961</v>
      </c>
      <c r="AJ188" s="66">
        <f t="shared" si="111"/>
        <v>453513.55885270098</v>
      </c>
      <c r="AK188" s="66">
        <f t="shared" si="111"/>
        <v>475314.21942734742</v>
      </c>
      <c r="AL188" s="66">
        <f t="shared" si="111"/>
        <v>497576.7483401362</v>
      </c>
      <c r="AM188" s="66">
        <f t="shared" si="111"/>
        <v>520306.55634027655</v>
      </c>
      <c r="AN188" s="66">
        <f t="shared" si="111"/>
        <v>543509.11756345525</v>
      </c>
      <c r="AO188" s="66">
        <f t="shared" si="111"/>
        <v>567189.97027440369</v>
      </c>
      <c r="AP188" s="66">
        <f t="shared" si="111"/>
        <v>591354.71761816461</v>
      </c>
      <c r="AQ188" s="66">
        <f t="shared" si="111"/>
        <v>616009.02838015929</v>
      </c>
    </row>
    <row r="189" spans="1:43" s="74" customFormat="1" x14ac:dyDescent="0.25">
      <c r="A189" s="73"/>
      <c r="B189" s="3"/>
      <c r="C189" s="72"/>
      <c r="D189" s="73"/>
      <c r="E189" s="73"/>
      <c r="F189" s="73"/>
      <c r="G189" s="7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</row>
    <row r="190" spans="1:43" s="74" customFormat="1" ht="15.75" thickBot="1" x14ac:dyDescent="0.3">
      <c r="A190" s="73"/>
      <c r="B190" s="3"/>
      <c r="C190" s="72"/>
      <c r="D190" s="73"/>
      <c r="E190" s="120" t="s">
        <v>232</v>
      </c>
      <c r="F190" s="73"/>
      <c r="G190" s="7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</row>
    <row r="191" spans="1:43" s="74" customFormat="1" x14ac:dyDescent="0.25">
      <c r="A191" s="73"/>
      <c r="B191" s="7" t="s">
        <v>193</v>
      </c>
      <c r="C191" s="201">
        <v>0.05</v>
      </c>
      <c r="D191" s="73"/>
      <c r="E191" s="73"/>
      <c r="F191" s="73"/>
      <c r="G191" s="7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</row>
    <row r="192" spans="1:43" s="74" customFormat="1" x14ac:dyDescent="0.25">
      <c r="A192" s="73"/>
      <c r="B192" s="49" t="s">
        <v>194</v>
      </c>
      <c r="C192" s="202">
        <v>4.4999999999999998E-2</v>
      </c>
      <c r="D192" s="73"/>
      <c r="E192" s="73"/>
      <c r="F192" s="73"/>
      <c r="G192" s="7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</row>
    <row r="193" spans="1:43" x14ac:dyDescent="0.25">
      <c r="B193" s="49" t="s">
        <v>195</v>
      </c>
      <c r="C193" s="202">
        <v>0.05</v>
      </c>
    </row>
    <row r="194" spans="1:43" x14ac:dyDescent="0.25">
      <c r="B194" s="49" t="s">
        <v>196</v>
      </c>
      <c r="C194" s="202">
        <v>0.02</v>
      </c>
    </row>
    <row r="195" spans="1:43" x14ac:dyDescent="0.25">
      <c r="B195" s="49" t="s">
        <v>197</v>
      </c>
      <c r="C195" s="202">
        <v>-1.4999999999999999E-2</v>
      </c>
    </row>
    <row r="196" spans="1:43" ht="15.75" thickBot="1" x14ac:dyDescent="0.3">
      <c r="B196" s="53" t="s">
        <v>198</v>
      </c>
      <c r="C196" s="203">
        <v>0</v>
      </c>
    </row>
    <row r="198" spans="1:43" s="74" customFormat="1" x14ac:dyDescent="0.25">
      <c r="A198" s="73"/>
      <c r="B198" s="3"/>
      <c r="C198" s="72"/>
      <c r="D198" s="73"/>
      <c r="E198" s="120"/>
      <c r="F198" s="73"/>
      <c r="G198" s="7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</row>
    <row r="199" spans="1:43" s="74" customFormat="1" ht="15.75" thickBot="1" x14ac:dyDescent="0.3">
      <c r="A199" s="73"/>
      <c r="E199" s="80" t="s">
        <v>199</v>
      </c>
      <c r="F199" s="80"/>
      <c r="G199" s="80"/>
      <c r="H199" s="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</row>
    <row r="200" spans="1:43" s="74" customFormat="1" x14ac:dyDescent="0.25">
      <c r="A200" s="73" t="s">
        <v>200</v>
      </c>
      <c r="B200" s="123" t="s">
        <v>212</v>
      </c>
      <c r="C200" s="153">
        <f>SUM(C191:C196)</f>
        <v>0.15000000000000002</v>
      </c>
      <c r="E200" s="170">
        <f>MAX(H200:BQ200)</f>
        <v>36</v>
      </c>
      <c r="F200" s="115"/>
      <c r="G200" s="115"/>
      <c r="H200" s="8">
        <f>G200+1</f>
        <v>1</v>
      </c>
      <c r="I200" s="8">
        <f>H200+1</f>
        <v>2</v>
      </c>
      <c r="J200" s="8">
        <f t="shared" ref="J200:AQ200" si="112">I200+1</f>
        <v>3</v>
      </c>
      <c r="K200" s="8">
        <f t="shared" si="112"/>
        <v>4</v>
      </c>
      <c r="L200" s="8">
        <f t="shared" si="112"/>
        <v>5</v>
      </c>
      <c r="M200" s="8">
        <f t="shared" si="112"/>
        <v>6</v>
      </c>
      <c r="N200" s="8">
        <f t="shared" si="112"/>
        <v>7</v>
      </c>
      <c r="O200" s="8">
        <f t="shared" si="112"/>
        <v>8</v>
      </c>
      <c r="P200" s="8">
        <f t="shared" si="112"/>
        <v>9</v>
      </c>
      <c r="Q200" s="8">
        <f t="shared" si="112"/>
        <v>10</v>
      </c>
      <c r="R200" s="8">
        <f t="shared" si="112"/>
        <v>11</v>
      </c>
      <c r="S200" s="8">
        <f t="shared" si="112"/>
        <v>12</v>
      </c>
      <c r="T200" s="8">
        <f t="shared" si="112"/>
        <v>13</v>
      </c>
      <c r="U200" s="8">
        <f t="shared" si="112"/>
        <v>14</v>
      </c>
      <c r="V200" s="8">
        <f t="shared" si="112"/>
        <v>15</v>
      </c>
      <c r="W200" s="8">
        <f t="shared" si="112"/>
        <v>16</v>
      </c>
      <c r="X200" s="8">
        <f t="shared" si="112"/>
        <v>17</v>
      </c>
      <c r="Y200" s="8">
        <f t="shared" si="112"/>
        <v>18</v>
      </c>
      <c r="Z200" s="8">
        <f t="shared" si="112"/>
        <v>19</v>
      </c>
      <c r="AA200" s="8">
        <f t="shared" si="112"/>
        <v>20</v>
      </c>
      <c r="AB200" s="8">
        <f t="shared" si="112"/>
        <v>21</v>
      </c>
      <c r="AC200" s="8">
        <f t="shared" si="112"/>
        <v>22</v>
      </c>
      <c r="AD200" s="8">
        <f t="shared" si="112"/>
        <v>23</v>
      </c>
      <c r="AE200" s="8">
        <f t="shared" si="112"/>
        <v>24</v>
      </c>
      <c r="AF200" s="8">
        <f t="shared" si="112"/>
        <v>25</v>
      </c>
      <c r="AG200" s="8">
        <f t="shared" si="112"/>
        <v>26</v>
      </c>
      <c r="AH200" s="8">
        <f t="shared" si="112"/>
        <v>27</v>
      </c>
      <c r="AI200" s="8">
        <f t="shared" si="112"/>
        <v>28</v>
      </c>
      <c r="AJ200" s="8">
        <f t="shared" si="112"/>
        <v>29</v>
      </c>
      <c r="AK200" s="8">
        <f t="shared" si="112"/>
        <v>30</v>
      </c>
      <c r="AL200" s="8">
        <f t="shared" si="112"/>
        <v>31</v>
      </c>
      <c r="AM200" s="8">
        <f t="shared" si="112"/>
        <v>32</v>
      </c>
      <c r="AN200" s="8">
        <f t="shared" si="112"/>
        <v>33</v>
      </c>
      <c r="AO200" s="8">
        <f t="shared" si="112"/>
        <v>34</v>
      </c>
      <c r="AP200" s="8">
        <f t="shared" si="112"/>
        <v>35</v>
      </c>
      <c r="AQ200" s="8">
        <f t="shared" si="112"/>
        <v>36</v>
      </c>
    </row>
    <row r="201" spans="1:43" s="74" customFormat="1" ht="15.75" thickBot="1" x14ac:dyDescent="0.3">
      <c r="A201" s="73"/>
      <c r="B201" s="53" t="s">
        <v>201</v>
      </c>
      <c r="C201" s="152">
        <f>(1+C200)^(1/12)-1</f>
        <v>1.171491691985338E-2</v>
      </c>
      <c r="E201" s="79" t="s">
        <v>201</v>
      </c>
      <c r="F201" s="80"/>
      <c r="G201" s="80"/>
      <c r="H201" s="154">
        <f>$C$201</f>
        <v>1.171491691985338E-2</v>
      </c>
      <c r="I201" s="154">
        <f>$C$201</f>
        <v>1.171491691985338E-2</v>
      </c>
      <c r="J201" s="154">
        <f t="shared" ref="J201:AQ201" si="113">$C$201</f>
        <v>1.171491691985338E-2</v>
      </c>
      <c r="K201" s="154">
        <f t="shared" si="113"/>
        <v>1.171491691985338E-2</v>
      </c>
      <c r="L201" s="154">
        <f t="shared" si="113"/>
        <v>1.171491691985338E-2</v>
      </c>
      <c r="M201" s="154">
        <f t="shared" si="113"/>
        <v>1.171491691985338E-2</v>
      </c>
      <c r="N201" s="154">
        <f t="shared" si="113"/>
        <v>1.171491691985338E-2</v>
      </c>
      <c r="O201" s="154">
        <f t="shared" si="113"/>
        <v>1.171491691985338E-2</v>
      </c>
      <c r="P201" s="154">
        <f t="shared" si="113"/>
        <v>1.171491691985338E-2</v>
      </c>
      <c r="Q201" s="154">
        <f t="shared" si="113"/>
        <v>1.171491691985338E-2</v>
      </c>
      <c r="R201" s="154">
        <f t="shared" si="113"/>
        <v>1.171491691985338E-2</v>
      </c>
      <c r="S201" s="154">
        <f t="shared" si="113"/>
        <v>1.171491691985338E-2</v>
      </c>
      <c r="T201" s="154">
        <f t="shared" si="113"/>
        <v>1.171491691985338E-2</v>
      </c>
      <c r="U201" s="154">
        <f t="shared" si="113"/>
        <v>1.171491691985338E-2</v>
      </c>
      <c r="V201" s="154">
        <f t="shared" si="113"/>
        <v>1.171491691985338E-2</v>
      </c>
      <c r="W201" s="154">
        <f t="shared" si="113"/>
        <v>1.171491691985338E-2</v>
      </c>
      <c r="X201" s="154">
        <f t="shared" si="113"/>
        <v>1.171491691985338E-2</v>
      </c>
      <c r="Y201" s="154">
        <f t="shared" si="113"/>
        <v>1.171491691985338E-2</v>
      </c>
      <c r="Z201" s="154">
        <f t="shared" si="113"/>
        <v>1.171491691985338E-2</v>
      </c>
      <c r="AA201" s="154">
        <f t="shared" si="113"/>
        <v>1.171491691985338E-2</v>
      </c>
      <c r="AB201" s="154">
        <f t="shared" si="113"/>
        <v>1.171491691985338E-2</v>
      </c>
      <c r="AC201" s="154">
        <f t="shared" si="113"/>
        <v>1.171491691985338E-2</v>
      </c>
      <c r="AD201" s="154">
        <f t="shared" si="113"/>
        <v>1.171491691985338E-2</v>
      </c>
      <c r="AE201" s="154">
        <f t="shared" si="113"/>
        <v>1.171491691985338E-2</v>
      </c>
      <c r="AF201" s="154">
        <f t="shared" si="113"/>
        <v>1.171491691985338E-2</v>
      </c>
      <c r="AG201" s="154">
        <f t="shared" si="113"/>
        <v>1.171491691985338E-2</v>
      </c>
      <c r="AH201" s="154">
        <f t="shared" si="113"/>
        <v>1.171491691985338E-2</v>
      </c>
      <c r="AI201" s="154">
        <f t="shared" si="113"/>
        <v>1.171491691985338E-2</v>
      </c>
      <c r="AJ201" s="154">
        <f t="shared" si="113"/>
        <v>1.171491691985338E-2</v>
      </c>
      <c r="AK201" s="154">
        <f t="shared" si="113"/>
        <v>1.171491691985338E-2</v>
      </c>
      <c r="AL201" s="154">
        <f t="shared" si="113"/>
        <v>1.171491691985338E-2</v>
      </c>
      <c r="AM201" s="154">
        <f t="shared" si="113"/>
        <v>1.171491691985338E-2</v>
      </c>
      <c r="AN201" s="154">
        <f t="shared" si="113"/>
        <v>1.171491691985338E-2</v>
      </c>
      <c r="AO201" s="154">
        <f t="shared" si="113"/>
        <v>1.171491691985338E-2</v>
      </c>
      <c r="AP201" s="154">
        <f t="shared" si="113"/>
        <v>1.171491691985338E-2</v>
      </c>
      <c r="AQ201" s="154">
        <f t="shared" si="113"/>
        <v>1.171491691985338E-2</v>
      </c>
    </row>
    <row r="202" spans="1:43" s="74" customFormat="1" x14ac:dyDescent="0.25">
      <c r="A202" s="73"/>
      <c r="B202" s="123" t="s">
        <v>213</v>
      </c>
      <c r="C202" s="63">
        <f>Improvements!F16</f>
        <v>6</v>
      </c>
      <c r="E202" s="79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</row>
    <row r="203" spans="1:43" s="74" customFormat="1" ht="15.75" thickBot="1" x14ac:dyDescent="0.3">
      <c r="A203" s="73"/>
      <c r="B203" s="191" t="s">
        <v>202</v>
      </c>
      <c r="C203" s="211">
        <f>C202*12</f>
        <v>72</v>
      </c>
      <c r="E203" s="79" t="s">
        <v>239</v>
      </c>
      <c r="F203" s="80"/>
      <c r="G203" s="80"/>
      <c r="H203" s="61">
        <f>$C203</f>
        <v>72</v>
      </c>
      <c r="I203" s="61">
        <f>$C203</f>
        <v>72</v>
      </c>
      <c r="J203" s="61">
        <f t="shared" ref="J203:AQ203" si="114">$C203</f>
        <v>72</v>
      </c>
      <c r="K203" s="61">
        <f t="shared" si="114"/>
        <v>72</v>
      </c>
      <c r="L203" s="61">
        <f t="shared" si="114"/>
        <v>72</v>
      </c>
      <c r="M203" s="61">
        <f t="shared" si="114"/>
        <v>72</v>
      </c>
      <c r="N203" s="61">
        <f t="shared" si="114"/>
        <v>72</v>
      </c>
      <c r="O203" s="61">
        <f t="shared" si="114"/>
        <v>72</v>
      </c>
      <c r="P203" s="61">
        <f t="shared" si="114"/>
        <v>72</v>
      </c>
      <c r="Q203" s="61">
        <f t="shared" si="114"/>
        <v>72</v>
      </c>
      <c r="R203" s="61">
        <f t="shared" si="114"/>
        <v>72</v>
      </c>
      <c r="S203" s="61">
        <f t="shared" si="114"/>
        <v>72</v>
      </c>
      <c r="T203" s="61">
        <f t="shared" si="114"/>
        <v>72</v>
      </c>
      <c r="U203" s="61">
        <f t="shared" si="114"/>
        <v>72</v>
      </c>
      <c r="V203" s="61">
        <f t="shared" si="114"/>
        <v>72</v>
      </c>
      <c r="W203" s="61">
        <f t="shared" si="114"/>
        <v>72</v>
      </c>
      <c r="X203" s="61">
        <f t="shared" si="114"/>
        <v>72</v>
      </c>
      <c r="Y203" s="61">
        <f t="shared" si="114"/>
        <v>72</v>
      </c>
      <c r="Z203" s="61">
        <f t="shared" si="114"/>
        <v>72</v>
      </c>
      <c r="AA203" s="61">
        <f t="shared" si="114"/>
        <v>72</v>
      </c>
      <c r="AB203" s="61">
        <f t="shared" si="114"/>
        <v>72</v>
      </c>
      <c r="AC203" s="61">
        <f t="shared" si="114"/>
        <v>72</v>
      </c>
      <c r="AD203" s="61">
        <f t="shared" si="114"/>
        <v>72</v>
      </c>
      <c r="AE203" s="61">
        <f t="shared" si="114"/>
        <v>72</v>
      </c>
      <c r="AF203" s="61">
        <f t="shared" si="114"/>
        <v>72</v>
      </c>
      <c r="AG203" s="61">
        <f t="shared" si="114"/>
        <v>72</v>
      </c>
      <c r="AH203" s="61">
        <f t="shared" si="114"/>
        <v>72</v>
      </c>
      <c r="AI203" s="61">
        <f t="shared" si="114"/>
        <v>72</v>
      </c>
      <c r="AJ203" s="61">
        <f t="shared" si="114"/>
        <v>72</v>
      </c>
      <c r="AK203" s="61">
        <f t="shared" si="114"/>
        <v>72</v>
      </c>
      <c r="AL203" s="61">
        <f t="shared" si="114"/>
        <v>72</v>
      </c>
      <c r="AM203" s="61">
        <f t="shared" si="114"/>
        <v>72</v>
      </c>
      <c r="AN203" s="61">
        <f t="shared" si="114"/>
        <v>72</v>
      </c>
      <c r="AO203" s="61">
        <f t="shared" si="114"/>
        <v>72</v>
      </c>
      <c r="AP203" s="61">
        <f t="shared" si="114"/>
        <v>72</v>
      </c>
      <c r="AQ203" s="61">
        <f t="shared" si="114"/>
        <v>72</v>
      </c>
    </row>
    <row r="204" spans="1:43" s="74" customFormat="1" x14ac:dyDescent="0.25">
      <c r="A204" s="73"/>
      <c r="B204" s="3"/>
      <c r="C204" s="72"/>
      <c r="E204" s="79" t="s">
        <v>203</v>
      </c>
      <c r="F204" s="80"/>
      <c r="G204" s="80"/>
      <c r="H204" s="50">
        <f>H37</f>
        <v>10499.999999999995</v>
      </c>
      <c r="I204" s="50">
        <f>I37</f>
        <v>10829.482038370872</v>
      </c>
      <c r="J204" s="50">
        <f t="shared" ref="J204:AQ204" si="115">J37</f>
        <v>11162.823931447843</v>
      </c>
      <c r="K204" s="50">
        <f t="shared" si="115"/>
        <v>11500.070897108122</v>
      </c>
      <c r="L204" s="50">
        <f t="shared" si="115"/>
        <v>11841.268682952581</v>
      </c>
      <c r="M204" s="50">
        <f t="shared" si="115"/>
        <v>12186.463572511448</v>
      </c>
      <c r="N204" s="50">
        <f t="shared" si="115"/>
        <v>12535.702391522651</v>
      </c>
      <c r="O204" s="50">
        <f t="shared" si="115"/>
        <v>12889.032514283765</v>
      </c>
      <c r="P204" s="50">
        <f t="shared" si="115"/>
        <v>13246.501870078302</v>
      </c>
      <c r="Q204" s="50">
        <f t="shared" si="115"/>
        <v>13608.158949677367</v>
      </c>
      <c r="R204" s="50">
        <f t="shared" si="115"/>
        <v>13974.052811917411</v>
      </c>
      <c r="S204" s="50">
        <f t="shared" si="115"/>
        <v>14344.233090355083</v>
      </c>
      <c r="T204" s="50">
        <f t="shared" si="115"/>
        <v>14718.750000000022</v>
      </c>
      <c r="U204" s="50">
        <f t="shared" si="115"/>
        <v>15097.654344126526</v>
      </c>
      <c r="V204" s="50">
        <f t="shared" si="115"/>
        <v>15480.997521165049</v>
      </c>
      <c r="W204" s="50">
        <f t="shared" si="115"/>
        <v>15868.831531674368</v>
      </c>
      <c r="X204" s="50">
        <f t="shared" si="115"/>
        <v>16261.2089853955</v>
      </c>
      <c r="Y204" s="50">
        <f t="shared" si="115"/>
        <v>16658.183108388192</v>
      </c>
      <c r="Z204" s="50">
        <f t="shared" si="115"/>
        <v>17059.807750251086</v>
      </c>
      <c r="AA204" s="50">
        <f t="shared" si="115"/>
        <v>17466.137391426368</v>
      </c>
      <c r="AB204" s="50">
        <f t="shared" si="115"/>
        <v>17877.227150590083</v>
      </c>
      <c r="AC204" s="50">
        <f t="shared" si="115"/>
        <v>18293.132792129007</v>
      </c>
      <c r="AD204" s="50">
        <f t="shared" si="115"/>
        <v>18713.910733705063</v>
      </c>
      <c r="AE204" s="50">
        <f t="shared" si="115"/>
        <v>19139.618053908383</v>
      </c>
      <c r="AF204" s="50">
        <f t="shared" si="115"/>
        <v>19570.312500000065</v>
      </c>
      <c r="AG204" s="50">
        <f t="shared" si="115"/>
        <v>20006.052495745549</v>
      </c>
      <c r="AH204" s="50">
        <f t="shared" si="115"/>
        <v>20446.897149339849</v>
      </c>
      <c r="AI204" s="50">
        <f t="shared" si="115"/>
        <v>20892.906261425567</v>
      </c>
      <c r="AJ204" s="50">
        <f t="shared" si="115"/>
        <v>21344.140333204865</v>
      </c>
      <c r="AK204" s="50">
        <f t="shared" si="115"/>
        <v>21800.660574646463</v>
      </c>
      <c r="AL204" s="50">
        <f t="shared" si="115"/>
        <v>22262.528912788788</v>
      </c>
      <c r="AM204" s="50">
        <f t="shared" si="115"/>
        <v>22729.808000140361</v>
      </c>
      <c r="AN204" s="50">
        <f t="shared" si="115"/>
        <v>23202.561223178644</v>
      </c>
      <c r="AO204" s="50">
        <f t="shared" si="115"/>
        <v>23680.852710948406</v>
      </c>
      <c r="AP204" s="50">
        <f t="shared" si="115"/>
        <v>24164.747343760864</v>
      </c>
      <c r="AQ204" s="50">
        <f t="shared" si="115"/>
        <v>24654.31076199469</v>
      </c>
    </row>
    <row r="205" spans="1:43" s="74" customFormat="1" x14ac:dyDescent="0.25">
      <c r="A205" s="73"/>
      <c r="B205" s="4"/>
      <c r="E205" s="79" t="s">
        <v>204</v>
      </c>
      <c r="F205" s="80"/>
      <c r="G205" s="80"/>
      <c r="H205" s="50">
        <f>H203*H11</f>
        <v>1007999.9999999995</v>
      </c>
      <c r="I205" s="50">
        <f>I203*I11</f>
        <v>1039630.2756836037</v>
      </c>
      <c r="J205" s="50">
        <f t="shared" ref="J205:AQ205" si="116">J203*J11</f>
        <v>1071631.097418993</v>
      </c>
      <c r="K205" s="50">
        <f t="shared" si="116"/>
        <v>1104006.8061223798</v>
      </c>
      <c r="L205" s="50">
        <f t="shared" si="116"/>
        <v>1136761.7935634479</v>
      </c>
      <c r="M205" s="50">
        <f t="shared" si="116"/>
        <v>1169900.5029610989</v>
      </c>
      <c r="N205" s="50">
        <f t="shared" si="116"/>
        <v>1203427.4295861744</v>
      </c>
      <c r="O205" s="50">
        <f t="shared" si="116"/>
        <v>1237347.1213712413</v>
      </c>
      <c r="P205" s="50">
        <f t="shared" si="116"/>
        <v>1271664.1795275169</v>
      </c>
      <c r="Q205" s="50">
        <f t="shared" si="116"/>
        <v>1306383.2591690272</v>
      </c>
      <c r="R205" s="50">
        <f t="shared" si="116"/>
        <v>1341509.0699440714</v>
      </c>
      <c r="S205" s="50">
        <f t="shared" si="116"/>
        <v>1377046.376674088</v>
      </c>
      <c r="T205" s="50">
        <f t="shared" si="116"/>
        <v>1413000.0000000021</v>
      </c>
      <c r="U205" s="50">
        <f t="shared" si="116"/>
        <v>1449374.8170361465</v>
      </c>
      <c r="V205" s="50">
        <f t="shared" si="116"/>
        <v>1486175.7620318448</v>
      </c>
      <c r="W205" s="50">
        <f t="shared" si="116"/>
        <v>1523407.8270407394</v>
      </c>
      <c r="X205" s="50">
        <f t="shared" si="116"/>
        <v>1561076.0625979681</v>
      </c>
      <c r="Y205" s="50">
        <f t="shared" si="116"/>
        <v>1599185.5784052666</v>
      </c>
      <c r="Z205" s="50">
        <f t="shared" si="116"/>
        <v>1637741.5440241043</v>
      </c>
      <c r="AA205" s="50">
        <f t="shared" si="116"/>
        <v>1676749.1895769311</v>
      </c>
      <c r="AB205" s="50">
        <f t="shared" si="116"/>
        <v>1716213.8064566478</v>
      </c>
      <c r="AC205" s="50">
        <f t="shared" si="116"/>
        <v>1756140.7480443846</v>
      </c>
      <c r="AD205" s="50">
        <f t="shared" si="116"/>
        <v>1796535.4304356859</v>
      </c>
      <c r="AE205" s="50">
        <f t="shared" si="116"/>
        <v>1837403.3331752047</v>
      </c>
      <c r="AF205" s="50">
        <f t="shared" si="116"/>
        <v>1878750.0000000063</v>
      </c>
      <c r="AG205" s="50">
        <f t="shared" si="116"/>
        <v>1920581.0395915727</v>
      </c>
      <c r="AH205" s="50">
        <f t="shared" si="116"/>
        <v>1962902.1263366255</v>
      </c>
      <c r="AI205" s="50">
        <f t="shared" si="116"/>
        <v>2005719.0010968545</v>
      </c>
      <c r="AJ205" s="50">
        <f t="shared" si="116"/>
        <v>2049037.4719876668</v>
      </c>
      <c r="AK205" s="50">
        <f t="shared" si="116"/>
        <v>2092863.4151660607</v>
      </c>
      <c r="AL205" s="50">
        <f t="shared" si="116"/>
        <v>2137202.7756277239</v>
      </c>
      <c r="AM205" s="50">
        <f t="shared" si="116"/>
        <v>2182061.5680134748</v>
      </c>
      <c r="AN205" s="50">
        <f t="shared" si="116"/>
        <v>2227445.87742515</v>
      </c>
      <c r="AO205" s="50">
        <f t="shared" si="116"/>
        <v>2273361.8602510467</v>
      </c>
      <c r="AP205" s="50">
        <f t="shared" si="116"/>
        <v>2319815.7450010432</v>
      </c>
      <c r="AQ205" s="50">
        <f t="shared" si="116"/>
        <v>2366813.8331514904</v>
      </c>
    </row>
    <row r="206" spans="1:43" s="74" customFormat="1" x14ac:dyDescent="0.25">
      <c r="A206" s="73"/>
      <c r="B206" s="3"/>
      <c r="C206" s="72"/>
      <c r="E206" s="79" t="s">
        <v>205</v>
      </c>
      <c r="F206" s="80"/>
      <c r="G206" s="80"/>
      <c r="H206" s="50">
        <f ca="1">NPV(H201,OFFSET(H204,,,,(($E200+1)-H200)))+(OFFSET(H205,,($E200-H200)))/((1+H201)^(($E200+1)-H200))</f>
        <v>2041730.382925435</v>
      </c>
      <c r="I206" s="50">
        <f ca="1">NPV(I201,OFFSET(I204,,,,(($E200+1)-I200)))+(OFFSET(I205,,($E200-I200)))/((1+I201)^(($E200+1)-I200))</f>
        <v>2055149.0847341469</v>
      </c>
      <c r="J206" s="50">
        <f t="shared" ref="J206:AQ206" ca="1" si="117">NPV(J201,OFFSET(J204,,,,(($E200+1)-J200)))+(OFFSET(J205,,($E200-J200)))/((1+J201)^(($E200+1)-J200))</f>
        <v>2068395.5034813494</v>
      </c>
      <c r="K206" s="50">
        <f t="shared" ca="1" si="117"/>
        <v>2081463.7610305836</v>
      </c>
      <c r="L206" s="50">
        <f t="shared" ca="1" si="117"/>
        <v>2094347.8651656345</v>
      </c>
      <c r="M206" s="50">
        <f t="shared" ca="1" si="117"/>
        <v>2107041.7077243701</v>
      </c>
      <c r="N206" s="50">
        <f t="shared" ca="1" si="117"/>
        <v>2119539.0627045152</v>
      </c>
      <c r="O206" s="50">
        <f t="shared" ca="1" si="117"/>
        <v>2131833.5843409603</v>
      </c>
      <c r="P206" s="50">
        <f t="shared" ca="1" si="117"/>
        <v>2143918.8051541839</v>
      </c>
      <c r="Q206" s="50">
        <f t="shared" ca="1" si="117"/>
        <v>2155788.1339693982</v>
      </c>
      <c r="R206" s="50">
        <f t="shared" ca="1" si="117"/>
        <v>2167434.8539059781</v>
      </c>
      <c r="S206" s="50">
        <f t="shared" ca="1" si="117"/>
        <v>2178852.120336764</v>
      </c>
      <c r="T206" s="50">
        <f t="shared" ca="1" si="117"/>
        <v>2190032.9588168003</v>
      </c>
      <c r="U206" s="50">
        <f t="shared" ca="1" si="117"/>
        <v>2200970.2629810805</v>
      </c>
      <c r="V206" s="50">
        <f t="shared" ca="1" si="117"/>
        <v>2211656.7924108445</v>
      </c>
      <c r="W206" s="50">
        <f t="shared" ca="1" si="117"/>
        <v>2222085.1704680026</v>
      </c>
      <c r="X206" s="50">
        <f t="shared" ca="1" si="117"/>
        <v>2232247.8820971986</v>
      </c>
      <c r="Y206" s="50">
        <f t="shared" ca="1" si="117"/>
        <v>2242137.2715950906</v>
      </c>
      <c r="Z206" s="50">
        <f t="shared" ca="1" si="117"/>
        <v>2251745.5403463454</v>
      </c>
      <c r="AA206" s="50">
        <f t="shared" ca="1" si="117"/>
        <v>2261064.744525902</v>
      </c>
      <c r="AB206" s="50">
        <f t="shared" ca="1" si="117"/>
        <v>2270086.792767006</v>
      </c>
      <c r="AC206" s="50">
        <f t="shared" ca="1" si="117"/>
        <v>2278803.4437945383</v>
      </c>
      <c r="AD206" s="50">
        <f t="shared" ca="1" si="117"/>
        <v>2287206.3040231378</v>
      </c>
      <c r="AE206" s="50">
        <f t="shared" ca="1" si="117"/>
        <v>2295286.825119629</v>
      </c>
      <c r="AF206" s="50">
        <f t="shared" ca="1" si="117"/>
        <v>2303036.3015292305</v>
      </c>
      <c r="AG206" s="50">
        <f t="shared" ca="1" si="117"/>
        <v>2310445.8679650524</v>
      </c>
      <c r="AH206" s="50">
        <f t="shared" ca="1" si="117"/>
        <v>2317506.4968603356</v>
      </c>
      <c r="AI206" s="50">
        <f t="shared" ca="1" si="117"/>
        <v>2324208.9957829351</v>
      </c>
      <c r="AJ206" s="50">
        <f t="shared" ca="1" si="117"/>
        <v>2330544.0048114825</v>
      </c>
      <c r="AK206" s="50">
        <f t="shared" ca="1" si="117"/>
        <v>2336501.9938727068</v>
      </c>
      <c r="AL206" s="50">
        <f t="shared" ca="1" si="117"/>
        <v>2342073.2600393505</v>
      </c>
      <c r="AM206" s="50">
        <f t="shared" ca="1" si="117"/>
        <v>2347247.9247881332</v>
      </c>
      <c r="AN206" s="50">
        <f t="shared" ca="1" si="117"/>
        <v>2352015.9312171838</v>
      </c>
      <c r="AO206" s="50">
        <f t="shared" ca="1" si="117"/>
        <v>2356367.0412223861</v>
      </c>
      <c r="AP206" s="50">
        <f t="shared" ca="1" si="117"/>
        <v>2360290.8326320387</v>
      </c>
      <c r="AQ206" s="50">
        <f t="shared" ca="1" si="117"/>
        <v>2363776.696299254</v>
      </c>
    </row>
    <row r="207" spans="1:43" s="74" customFormat="1" x14ac:dyDescent="0.25">
      <c r="A207" s="73"/>
      <c r="B207" s="3"/>
      <c r="C207" s="72"/>
      <c r="E207" s="79" t="s">
        <v>142</v>
      </c>
      <c r="F207" s="80"/>
      <c r="G207" s="80"/>
      <c r="H207" s="50">
        <f>H108</f>
        <v>0</v>
      </c>
      <c r="I207" s="50">
        <f>I108</f>
        <v>0</v>
      </c>
      <c r="J207" s="50">
        <f t="shared" ref="J207:AQ207" si="118">J108</f>
        <v>0</v>
      </c>
      <c r="K207" s="50">
        <f t="shared" si="118"/>
        <v>0</v>
      </c>
      <c r="L207" s="50">
        <f t="shared" si="118"/>
        <v>0</v>
      </c>
      <c r="M207" s="50">
        <f t="shared" si="118"/>
        <v>0</v>
      </c>
      <c r="N207" s="50">
        <f t="shared" si="118"/>
        <v>0</v>
      </c>
      <c r="O207" s="50">
        <f t="shared" si="118"/>
        <v>0</v>
      </c>
      <c r="P207" s="50">
        <f t="shared" si="118"/>
        <v>0</v>
      </c>
      <c r="Q207" s="50">
        <f t="shared" si="118"/>
        <v>0</v>
      </c>
      <c r="R207" s="50">
        <f t="shared" si="118"/>
        <v>0</v>
      </c>
      <c r="S207" s="50">
        <f t="shared" si="118"/>
        <v>0</v>
      </c>
      <c r="T207" s="50">
        <f t="shared" si="118"/>
        <v>0</v>
      </c>
      <c r="U207" s="50">
        <f t="shared" si="118"/>
        <v>0</v>
      </c>
      <c r="V207" s="50">
        <f t="shared" si="118"/>
        <v>0</v>
      </c>
      <c r="W207" s="50">
        <f t="shared" si="118"/>
        <v>0</v>
      </c>
      <c r="X207" s="50">
        <f t="shared" si="118"/>
        <v>0</v>
      </c>
      <c r="Y207" s="50">
        <f t="shared" si="118"/>
        <v>0</v>
      </c>
      <c r="Z207" s="50">
        <f t="shared" si="118"/>
        <v>0</v>
      </c>
      <c r="AA207" s="50">
        <f t="shared" si="118"/>
        <v>0</v>
      </c>
      <c r="AB207" s="50">
        <f t="shared" si="118"/>
        <v>0</v>
      </c>
      <c r="AC207" s="50">
        <f t="shared" si="118"/>
        <v>0</v>
      </c>
      <c r="AD207" s="50">
        <f t="shared" si="118"/>
        <v>0</v>
      </c>
      <c r="AE207" s="50">
        <f t="shared" si="118"/>
        <v>0</v>
      </c>
      <c r="AF207" s="50">
        <f t="shared" si="118"/>
        <v>0</v>
      </c>
      <c r="AG207" s="50">
        <f t="shared" si="118"/>
        <v>0</v>
      </c>
      <c r="AH207" s="50">
        <f t="shared" si="118"/>
        <v>0</v>
      </c>
      <c r="AI207" s="50">
        <f t="shared" si="118"/>
        <v>0</v>
      </c>
      <c r="AJ207" s="50">
        <f t="shared" si="118"/>
        <v>0</v>
      </c>
      <c r="AK207" s="50">
        <f t="shared" si="118"/>
        <v>0</v>
      </c>
      <c r="AL207" s="50">
        <f t="shared" si="118"/>
        <v>0</v>
      </c>
      <c r="AM207" s="50">
        <f t="shared" si="118"/>
        <v>0</v>
      </c>
      <c r="AN207" s="50">
        <f t="shared" si="118"/>
        <v>0</v>
      </c>
      <c r="AO207" s="50">
        <f t="shared" si="118"/>
        <v>0</v>
      </c>
      <c r="AP207" s="50">
        <f t="shared" si="118"/>
        <v>0</v>
      </c>
      <c r="AQ207" s="50">
        <f t="shared" si="118"/>
        <v>0</v>
      </c>
    </row>
    <row r="208" spans="1:43" s="74" customFormat="1" x14ac:dyDescent="0.25">
      <c r="A208" s="73"/>
      <c r="B208" s="3"/>
      <c r="C208" s="72"/>
      <c r="E208" s="79" t="s">
        <v>206</v>
      </c>
      <c r="F208" s="80"/>
      <c r="G208" s="80" t="s">
        <v>207</v>
      </c>
      <c r="H208" s="50">
        <f ca="1">NPV(H201,OFFSET(H207,,,,(($E200+1)-H200)))</f>
        <v>0</v>
      </c>
      <c r="I208" s="50">
        <f ca="1">NPV(I201,OFFSET(I207,,,,(($E200+1)-I200)))</f>
        <v>0</v>
      </c>
      <c r="J208" s="50">
        <f t="shared" ref="J208:AQ208" ca="1" si="119">NPV(J201,OFFSET(J207,,,,(($E200+1)-J200)))</f>
        <v>0</v>
      </c>
      <c r="K208" s="50">
        <f t="shared" ca="1" si="119"/>
        <v>0</v>
      </c>
      <c r="L208" s="50">
        <f t="shared" ca="1" si="119"/>
        <v>0</v>
      </c>
      <c r="M208" s="50">
        <f t="shared" ca="1" si="119"/>
        <v>0</v>
      </c>
      <c r="N208" s="50">
        <f t="shared" ca="1" si="119"/>
        <v>0</v>
      </c>
      <c r="O208" s="50">
        <f t="shared" ca="1" si="119"/>
        <v>0</v>
      </c>
      <c r="P208" s="50">
        <f t="shared" ca="1" si="119"/>
        <v>0</v>
      </c>
      <c r="Q208" s="50">
        <f t="shared" ca="1" si="119"/>
        <v>0</v>
      </c>
      <c r="R208" s="50">
        <f t="shared" ca="1" si="119"/>
        <v>0</v>
      </c>
      <c r="S208" s="50">
        <f t="shared" ca="1" si="119"/>
        <v>0</v>
      </c>
      <c r="T208" s="50">
        <f t="shared" ca="1" si="119"/>
        <v>0</v>
      </c>
      <c r="U208" s="50">
        <f t="shared" ca="1" si="119"/>
        <v>0</v>
      </c>
      <c r="V208" s="50">
        <f t="shared" ca="1" si="119"/>
        <v>0</v>
      </c>
      <c r="W208" s="50">
        <f t="shared" ca="1" si="119"/>
        <v>0</v>
      </c>
      <c r="X208" s="50">
        <f t="shared" ca="1" si="119"/>
        <v>0</v>
      </c>
      <c r="Y208" s="50">
        <f t="shared" ca="1" si="119"/>
        <v>0</v>
      </c>
      <c r="Z208" s="50">
        <f t="shared" ca="1" si="119"/>
        <v>0</v>
      </c>
      <c r="AA208" s="50">
        <f t="shared" ca="1" si="119"/>
        <v>0</v>
      </c>
      <c r="AB208" s="50">
        <f t="shared" ca="1" si="119"/>
        <v>0</v>
      </c>
      <c r="AC208" s="50">
        <f t="shared" ca="1" si="119"/>
        <v>0</v>
      </c>
      <c r="AD208" s="50">
        <f t="shared" ca="1" si="119"/>
        <v>0</v>
      </c>
      <c r="AE208" s="50">
        <f t="shared" ca="1" si="119"/>
        <v>0</v>
      </c>
      <c r="AF208" s="50">
        <f t="shared" ca="1" si="119"/>
        <v>0</v>
      </c>
      <c r="AG208" s="50">
        <f t="shared" ca="1" si="119"/>
        <v>0</v>
      </c>
      <c r="AH208" s="50">
        <f t="shared" ca="1" si="119"/>
        <v>0</v>
      </c>
      <c r="AI208" s="50">
        <f t="shared" ca="1" si="119"/>
        <v>0</v>
      </c>
      <c r="AJ208" s="50">
        <f t="shared" ca="1" si="119"/>
        <v>0</v>
      </c>
      <c r="AK208" s="50">
        <f t="shared" ca="1" si="119"/>
        <v>0</v>
      </c>
      <c r="AL208" s="50">
        <f t="shared" ca="1" si="119"/>
        <v>0</v>
      </c>
      <c r="AM208" s="50">
        <f t="shared" ca="1" si="119"/>
        <v>0</v>
      </c>
      <c r="AN208" s="50">
        <f t="shared" ca="1" si="119"/>
        <v>0</v>
      </c>
      <c r="AO208" s="50">
        <f t="shared" ca="1" si="119"/>
        <v>0</v>
      </c>
      <c r="AP208" s="50">
        <f t="shared" ca="1" si="119"/>
        <v>0</v>
      </c>
      <c r="AQ208" s="50">
        <f t="shared" ca="1" si="119"/>
        <v>0</v>
      </c>
    </row>
    <row r="209" spans="1:43" s="74" customFormat="1" x14ac:dyDescent="0.25">
      <c r="A209" s="73"/>
      <c r="B209" s="3"/>
      <c r="C209" s="72"/>
      <c r="E209" s="79" t="s">
        <v>128</v>
      </c>
      <c r="F209" s="80"/>
      <c r="G209" s="80"/>
      <c r="H209" s="50">
        <f>H104</f>
        <v>0</v>
      </c>
      <c r="I209" s="50">
        <f>I104</f>
        <v>0</v>
      </c>
      <c r="J209" s="50">
        <f t="shared" ref="J209:AQ209" si="120">J104</f>
        <v>0</v>
      </c>
      <c r="K209" s="50">
        <f t="shared" si="120"/>
        <v>0</v>
      </c>
      <c r="L209" s="50">
        <f t="shared" si="120"/>
        <v>0</v>
      </c>
      <c r="M209" s="50">
        <f t="shared" si="120"/>
        <v>0</v>
      </c>
      <c r="N209" s="50">
        <f t="shared" si="120"/>
        <v>0</v>
      </c>
      <c r="O209" s="50">
        <f t="shared" si="120"/>
        <v>0</v>
      </c>
      <c r="P209" s="50">
        <f t="shared" si="120"/>
        <v>0</v>
      </c>
      <c r="Q209" s="50">
        <f t="shared" si="120"/>
        <v>0</v>
      </c>
      <c r="R209" s="50">
        <f t="shared" si="120"/>
        <v>0</v>
      </c>
      <c r="S209" s="50">
        <f t="shared" si="120"/>
        <v>0</v>
      </c>
      <c r="T209" s="50">
        <f t="shared" si="120"/>
        <v>0</v>
      </c>
      <c r="U209" s="50">
        <f t="shared" si="120"/>
        <v>0</v>
      </c>
      <c r="V209" s="50">
        <f t="shared" si="120"/>
        <v>0</v>
      </c>
      <c r="W209" s="50">
        <f t="shared" si="120"/>
        <v>0</v>
      </c>
      <c r="X209" s="50">
        <f t="shared" si="120"/>
        <v>0</v>
      </c>
      <c r="Y209" s="50">
        <f t="shared" si="120"/>
        <v>0</v>
      </c>
      <c r="Z209" s="50">
        <f t="shared" si="120"/>
        <v>0</v>
      </c>
      <c r="AA209" s="50">
        <f t="shared" si="120"/>
        <v>0</v>
      </c>
      <c r="AB209" s="50">
        <f t="shared" si="120"/>
        <v>0</v>
      </c>
      <c r="AC209" s="50">
        <f t="shared" si="120"/>
        <v>0</v>
      </c>
      <c r="AD209" s="50">
        <f t="shared" si="120"/>
        <v>0</v>
      </c>
      <c r="AE209" s="50">
        <f t="shared" si="120"/>
        <v>0</v>
      </c>
      <c r="AF209" s="50">
        <f t="shared" si="120"/>
        <v>0</v>
      </c>
      <c r="AG209" s="50">
        <f t="shared" si="120"/>
        <v>0</v>
      </c>
      <c r="AH209" s="50">
        <f t="shared" si="120"/>
        <v>0</v>
      </c>
      <c r="AI209" s="50">
        <f t="shared" si="120"/>
        <v>0</v>
      </c>
      <c r="AJ209" s="50">
        <f t="shared" si="120"/>
        <v>0</v>
      </c>
      <c r="AK209" s="50">
        <f t="shared" si="120"/>
        <v>0</v>
      </c>
      <c r="AL209" s="50">
        <f t="shared" si="120"/>
        <v>0</v>
      </c>
      <c r="AM209" s="50">
        <f t="shared" si="120"/>
        <v>0</v>
      </c>
      <c r="AN209" s="50">
        <f t="shared" si="120"/>
        <v>0</v>
      </c>
      <c r="AO209" s="50">
        <f t="shared" si="120"/>
        <v>0</v>
      </c>
      <c r="AP209" s="50">
        <f t="shared" si="120"/>
        <v>0</v>
      </c>
      <c r="AQ209" s="50">
        <f t="shared" si="120"/>
        <v>0</v>
      </c>
    </row>
    <row r="210" spans="1:43" s="74" customFormat="1" ht="15.75" thickBot="1" x14ac:dyDescent="0.3">
      <c r="A210" s="73"/>
      <c r="B210" s="3"/>
      <c r="C210" s="72"/>
      <c r="E210" s="108" t="s">
        <v>150</v>
      </c>
      <c r="F210" s="109"/>
      <c r="G210" s="109"/>
      <c r="H210" s="55">
        <f ca="1">H206+H208-H209</f>
        <v>2041730.382925435</v>
      </c>
      <c r="I210" s="55">
        <f ca="1">I206+I208-I209</f>
        <v>2055149.0847341469</v>
      </c>
      <c r="J210" s="55">
        <f t="shared" ref="J210:AQ210" ca="1" si="121">J206+J208-J209</f>
        <v>2068395.5034813494</v>
      </c>
      <c r="K210" s="55">
        <f t="shared" ca="1" si="121"/>
        <v>2081463.7610305836</v>
      </c>
      <c r="L210" s="55">
        <f t="shared" ca="1" si="121"/>
        <v>2094347.8651656345</v>
      </c>
      <c r="M210" s="55">
        <f t="shared" ca="1" si="121"/>
        <v>2107041.7077243701</v>
      </c>
      <c r="N210" s="55">
        <f t="shared" ca="1" si="121"/>
        <v>2119539.0627045152</v>
      </c>
      <c r="O210" s="55">
        <f t="shared" ca="1" si="121"/>
        <v>2131833.5843409603</v>
      </c>
      <c r="P210" s="55">
        <f t="shared" ca="1" si="121"/>
        <v>2143918.8051541839</v>
      </c>
      <c r="Q210" s="55">
        <f t="shared" ca="1" si="121"/>
        <v>2155788.1339693982</v>
      </c>
      <c r="R210" s="55">
        <f t="shared" ca="1" si="121"/>
        <v>2167434.8539059781</v>
      </c>
      <c r="S210" s="55">
        <f t="shared" ca="1" si="121"/>
        <v>2178852.120336764</v>
      </c>
      <c r="T210" s="55">
        <f t="shared" ca="1" si="121"/>
        <v>2190032.9588168003</v>
      </c>
      <c r="U210" s="55">
        <f t="shared" ca="1" si="121"/>
        <v>2200970.2629810805</v>
      </c>
      <c r="V210" s="55">
        <f t="shared" ca="1" si="121"/>
        <v>2211656.7924108445</v>
      </c>
      <c r="W210" s="55">
        <f t="shared" ca="1" si="121"/>
        <v>2222085.1704680026</v>
      </c>
      <c r="X210" s="55">
        <f t="shared" ca="1" si="121"/>
        <v>2232247.8820971986</v>
      </c>
      <c r="Y210" s="55">
        <f t="shared" ca="1" si="121"/>
        <v>2242137.2715950906</v>
      </c>
      <c r="Z210" s="55">
        <f t="shared" ca="1" si="121"/>
        <v>2251745.5403463454</v>
      </c>
      <c r="AA210" s="55">
        <f t="shared" ca="1" si="121"/>
        <v>2261064.744525902</v>
      </c>
      <c r="AB210" s="55">
        <f t="shared" ca="1" si="121"/>
        <v>2270086.792767006</v>
      </c>
      <c r="AC210" s="55">
        <f t="shared" ca="1" si="121"/>
        <v>2278803.4437945383</v>
      </c>
      <c r="AD210" s="55">
        <f t="shared" ca="1" si="121"/>
        <v>2287206.3040231378</v>
      </c>
      <c r="AE210" s="55">
        <f t="shared" ca="1" si="121"/>
        <v>2295286.825119629</v>
      </c>
      <c r="AF210" s="55">
        <f t="shared" ca="1" si="121"/>
        <v>2303036.3015292305</v>
      </c>
      <c r="AG210" s="55">
        <f t="shared" ca="1" si="121"/>
        <v>2310445.8679650524</v>
      </c>
      <c r="AH210" s="55">
        <f t="shared" ca="1" si="121"/>
        <v>2317506.4968603356</v>
      </c>
      <c r="AI210" s="55">
        <f t="shared" ca="1" si="121"/>
        <v>2324208.9957829351</v>
      </c>
      <c r="AJ210" s="55">
        <f t="shared" ca="1" si="121"/>
        <v>2330544.0048114825</v>
      </c>
      <c r="AK210" s="55">
        <f t="shared" ca="1" si="121"/>
        <v>2336501.9938727068</v>
      </c>
      <c r="AL210" s="55">
        <f t="shared" ca="1" si="121"/>
        <v>2342073.2600393505</v>
      </c>
      <c r="AM210" s="55">
        <f t="shared" ca="1" si="121"/>
        <v>2347247.9247881332</v>
      </c>
      <c r="AN210" s="55">
        <f t="shared" ca="1" si="121"/>
        <v>2352015.9312171838</v>
      </c>
      <c r="AO210" s="55">
        <f t="shared" ca="1" si="121"/>
        <v>2356367.0412223861</v>
      </c>
      <c r="AP210" s="55">
        <f t="shared" ca="1" si="121"/>
        <v>2360290.8326320387</v>
      </c>
      <c r="AQ210" s="55">
        <f t="shared" ca="1" si="121"/>
        <v>2363776.696299254</v>
      </c>
    </row>
    <row r="211" spans="1:43" s="74" customFormat="1" x14ac:dyDescent="0.25">
      <c r="A211" s="73"/>
      <c r="B211" s="3"/>
      <c r="C211" s="72"/>
      <c r="D211" s="73"/>
      <c r="E211" s="80"/>
      <c r="F211" s="80"/>
      <c r="G211" s="80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</row>
    <row r="212" spans="1:43" s="74" customFormat="1" x14ac:dyDescent="0.25">
      <c r="A212" s="73"/>
      <c r="B212" s="3"/>
      <c r="C212" s="72"/>
      <c r="D212" s="73"/>
      <c r="E212" s="73"/>
      <c r="F212" s="73"/>
      <c r="G212" s="7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</row>
    <row r="213" spans="1:43" s="74" customFormat="1" ht="15.75" thickBot="1" x14ac:dyDescent="0.3">
      <c r="A213" s="73"/>
      <c r="B213" s="130"/>
      <c r="C213" s="124"/>
      <c r="D213" s="73"/>
      <c r="E213" s="124" t="s">
        <v>186</v>
      </c>
      <c r="F213" s="124"/>
      <c r="G213" s="7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</row>
    <row r="214" spans="1:43" s="74" customFormat="1" x14ac:dyDescent="0.25">
      <c r="A214" s="73"/>
      <c r="B214" s="3"/>
      <c r="C214" s="72"/>
      <c r="D214" s="73"/>
      <c r="E214" s="75" t="s">
        <v>187</v>
      </c>
      <c r="F214" s="76"/>
      <c r="G214" s="76"/>
      <c r="H214" s="69">
        <f>H88</f>
        <v>0</v>
      </c>
      <c r="I214" s="69">
        <f>I88</f>
        <v>0</v>
      </c>
      <c r="J214" s="69">
        <f t="shared" ref="J214:AQ214" si="122">J88</f>
        <v>0</v>
      </c>
      <c r="K214" s="69">
        <f t="shared" si="122"/>
        <v>0</v>
      </c>
      <c r="L214" s="69">
        <f t="shared" si="122"/>
        <v>0</v>
      </c>
      <c r="M214" s="69">
        <f t="shared" si="122"/>
        <v>0</v>
      </c>
      <c r="N214" s="69">
        <f t="shared" si="122"/>
        <v>0</v>
      </c>
      <c r="O214" s="69">
        <f t="shared" si="122"/>
        <v>0</v>
      </c>
      <c r="P214" s="69">
        <f t="shared" si="122"/>
        <v>0</v>
      </c>
      <c r="Q214" s="69">
        <f t="shared" si="122"/>
        <v>0</v>
      </c>
      <c r="R214" s="69">
        <f t="shared" si="122"/>
        <v>0</v>
      </c>
      <c r="S214" s="69">
        <f t="shared" si="122"/>
        <v>0</v>
      </c>
      <c r="T214" s="69">
        <f t="shared" si="122"/>
        <v>0</v>
      </c>
      <c r="U214" s="69">
        <f t="shared" si="122"/>
        <v>0</v>
      </c>
      <c r="V214" s="69">
        <f t="shared" si="122"/>
        <v>0</v>
      </c>
      <c r="W214" s="69">
        <f t="shared" si="122"/>
        <v>0</v>
      </c>
      <c r="X214" s="69">
        <f t="shared" si="122"/>
        <v>0</v>
      </c>
      <c r="Y214" s="69">
        <f t="shared" si="122"/>
        <v>0</v>
      </c>
      <c r="Z214" s="69">
        <f t="shared" si="122"/>
        <v>0</v>
      </c>
      <c r="AA214" s="69">
        <f t="shared" si="122"/>
        <v>0</v>
      </c>
      <c r="AB214" s="69">
        <f t="shared" si="122"/>
        <v>0</v>
      </c>
      <c r="AC214" s="69">
        <f t="shared" si="122"/>
        <v>0</v>
      </c>
      <c r="AD214" s="69">
        <f t="shared" si="122"/>
        <v>0</v>
      </c>
      <c r="AE214" s="69">
        <f t="shared" si="122"/>
        <v>0</v>
      </c>
      <c r="AF214" s="69">
        <f t="shared" si="122"/>
        <v>0</v>
      </c>
      <c r="AG214" s="69">
        <f t="shared" si="122"/>
        <v>0</v>
      </c>
      <c r="AH214" s="69">
        <f t="shared" si="122"/>
        <v>0</v>
      </c>
      <c r="AI214" s="69">
        <f t="shared" si="122"/>
        <v>0</v>
      </c>
      <c r="AJ214" s="69">
        <f t="shared" si="122"/>
        <v>0</v>
      </c>
      <c r="AK214" s="69">
        <f t="shared" si="122"/>
        <v>0</v>
      </c>
      <c r="AL214" s="69">
        <f t="shared" si="122"/>
        <v>0</v>
      </c>
      <c r="AM214" s="69">
        <f t="shared" si="122"/>
        <v>0</v>
      </c>
      <c r="AN214" s="69">
        <f t="shared" si="122"/>
        <v>0</v>
      </c>
      <c r="AO214" s="69">
        <f t="shared" si="122"/>
        <v>0</v>
      </c>
      <c r="AP214" s="69">
        <f t="shared" si="122"/>
        <v>0</v>
      </c>
      <c r="AQ214" s="69">
        <f t="shared" si="122"/>
        <v>0</v>
      </c>
    </row>
    <row r="215" spans="1:43" s="74" customFormat="1" x14ac:dyDescent="0.25">
      <c r="A215" s="73"/>
      <c r="B215" s="3"/>
      <c r="C215" s="72"/>
      <c r="D215" s="73"/>
      <c r="E215" s="79" t="s">
        <v>188</v>
      </c>
      <c r="F215" s="80"/>
      <c r="G215" s="73"/>
      <c r="H215" s="50">
        <f>G215+H214</f>
        <v>0</v>
      </c>
      <c r="I215" s="50">
        <f>H215+I214</f>
        <v>0</v>
      </c>
      <c r="J215" s="50">
        <f t="shared" ref="J215:AQ215" si="123">I215+J214</f>
        <v>0</v>
      </c>
      <c r="K215" s="50">
        <f t="shared" si="123"/>
        <v>0</v>
      </c>
      <c r="L215" s="50">
        <f t="shared" si="123"/>
        <v>0</v>
      </c>
      <c r="M215" s="50">
        <f t="shared" si="123"/>
        <v>0</v>
      </c>
      <c r="N215" s="50">
        <f t="shared" si="123"/>
        <v>0</v>
      </c>
      <c r="O215" s="50">
        <f t="shared" si="123"/>
        <v>0</v>
      </c>
      <c r="P215" s="50">
        <f t="shared" si="123"/>
        <v>0</v>
      </c>
      <c r="Q215" s="50">
        <f t="shared" si="123"/>
        <v>0</v>
      </c>
      <c r="R215" s="50">
        <f t="shared" si="123"/>
        <v>0</v>
      </c>
      <c r="S215" s="50">
        <f t="shared" si="123"/>
        <v>0</v>
      </c>
      <c r="T215" s="50">
        <f t="shared" si="123"/>
        <v>0</v>
      </c>
      <c r="U215" s="50">
        <f t="shared" si="123"/>
        <v>0</v>
      </c>
      <c r="V215" s="50">
        <f t="shared" si="123"/>
        <v>0</v>
      </c>
      <c r="W215" s="50">
        <f t="shared" si="123"/>
        <v>0</v>
      </c>
      <c r="X215" s="50">
        <f t="shared" si="123"/>
        <v>0</v>
      </c>
      <c r="Y215" s="50">
        <f t="shared" si="123"/>
        <v>0</v>
      </c>
      <c r="Z215" s="50">
        <f t="shared" si="123"/>
        <v>0</v>
      </c>
      <c r="AA215" s="50">
        <f t="shared" si="123"/>
        <v>0</v>
      </c>
      <c r="AB215" s="50">
        <f t="shared" si="123"/>
        <v>0</v>
      </c>
      <c r="AC215" s="50">
        <f t="shared" si="123"/>
        <v>0</v>
      </c>
      <c r="AD215" s="50">
        <f t="shared" si="123"/>
        <v>0</v>
      </c>
      <c r="AE215" s="50">
        <f t="shared" si="123"/>
        <v>0</v>
      </c>
      <c r="AF215" s="50">
        <f t="shared" si="123"/>
        <v>0</v>
      </c>
      <c r="AG215" s="50">
        <f t="shared" si="123"/>
        <v>0</v>
      </c>
      <c r="AH215" s="50">
        <f t="shared" si="123"/>
        <v>0</v>
      </c>
      <c r="AI215" s="50">
        <f t="shared" si="123"/>
        <v>0</v>
      </c>
      <c r="AJ215" s="50">
        <f t="shared" si="123"/>
        <v>0</v>
      </c>
      <c r="AK215" s="50">
        <f t="shared" si="123"/>
        <v>0</v>
      </c>
      <c r="AL215" s="50">
        <f t="shared" si="123"/>
        <v>0</v>
      </c>
      <c r="AM215" s="50">
        <f t="shared" si="123"/>
        <v>0</v>
      </c>
      <c r="AN215" s="50">
        <f t="shared" si="123"/>
        <v>0</v>
      </c>
      <c r="AO215" s="50">
        <f t="shared" si="123"/>
        <v>0</v>
      </c>
      <c r="AP215" s="50">
        <f t="shared" si="123"/>
        <v>0</v>
      </c>
      <c r="AQ215" s="50">
        <f t="shared" si="123"/>
        <v>0</v>
      </c>
    </row>
    <row r="216" spans="1:43" s="74" customFormat="1" x14ac:dyDescent="0.25">
      <c r="A216" s="73"/>
      <c r="B216" s="3"/>
      <c r="C216" s="72"/>
      <c r="E216" s="79" t="s">
        <v>189</v>
      </c>
      <c r="F216" s="80"/>
      <c r="G216" s="80"/>
      <c r="H216" s="50">
        <f>H89</f>
        <v>0</v>
      </c>
      <c r="I216" s="50">
        <f>I89</f>
        <v>0</v>
      </c>
      <c r="J216" s="50">
        <f t="shared" ref="J216:AQ216" si="124">J89</f>
        <v>0</v>
      </c>
      <c r="K216" s="50">
        <f t="shared" si="124"/>
        <v>0</v>
      </c>
      <c r="L216" s="50">
        <f t="shared" si="124"/>
        <v>0</v>
      </c>
      <c r="M216" s="50">
        <f t="shared" si="124"/>
        <v>0</v>
      </c>
      <c r="N216" s="50">
        <f t="shared" si="124"/>
        <v>0</v>
      </c>
      <c r="O216" s="50">
        <f t="shared" si="124"/>
        <v>0</v>
      </c>
      <c r="P216" s="50">
        <f t="shared" si="124"/>
        <v>0</v>
      </c>
      <c r="Q216" s="50">
        <f t="shared" si="124"/>
        <v>0</v>
      </c>
      <c r="R216" s="50">
        <f t="shared" si="124"/>
        <v>0</v>
      </c>
      <c r="S216" s="50">
        <f t="shared" si="124"/>
        <v>0</v>
      </c>
      <c r="T216" s="50">
        <f t="shared" si="124"/>
        <v>0</v>
      </c>
      <c r="U216" s="50">
        <f t="shared" si="124"/>
        <v>0</v>
      </c>
      <c r="V216" s="50">
        <f t="shared" si="124"/>
        <v>0</v>
      </c>
      <c r="W216" s="50">
        <f t="shared" si="124"/>
        <v>0</v>
      </c>
      <c r="X216" s="50">
        <f t="shared" si="124"/>
        <v>0</v>
      </c>
      <c r="Y216" s="50">
        <f t="shared" si="124"/>
        <v>0</v>
      </c>
      <c r="Z216" s="50">
        <f t="shared" si="124"/>
        <v>0</v>
      </c>
      <c r="AA216" s="50">
        <f t="shared" si="124"/>
        <v>0</v>
      </c>
      <c r="AB216" s="50">
        <f t="shared" si="124"/>
        <v>0</v>
      </c>
      <c r="AC216" s="50">
        <f t="shared" si="124"/>
        <v>0</v>
      </c>
      <c r="AD216" s="50">
        <f t="shared" si="124"/>
        <v>0</v>
      </c>
      <c r="AE216" s="50">
        <f t="shared" si="124"/>
        <v>0</v>
      </c>
      <c r="AF216" s="50">
        <f t="shared" si="124"/>
        <v>0</v>
      </c>
      <c r="AG216" s="50">
        <f t="shared" si="124"/>
        <v>0</v>
      </c>
      <c r="AH216" s="50">
        <f t="shared" si="124"/>
        <v>0</v>
      </c>
      <c r="AI216" s="50">
        <f t="shared" si="124"/>
        <v>0</v>
      </c>
      <c r="AJ216" s="50">
        <f t="shared" si="124"/>
        <v>0</v>
      </c>
      <c r="AK216" s="50">
        <f t="shared" si="124"/>
        <v>0</v>
      </c>
      <c r="AL216" s="50">
        <f t="shared" si="124"/>
        <v>0</v>
      </c>
      <c r="AM216" s="50">
        <f t="shared" si="124"/>
        <v>0</v>
      </c>
      <c r="AN216" s="50">
        <f t="shared" si="124"/>
        <v>0</v>
      </c>
      <c r="AO216" s="50">
        <f t="shared" si="124"/>
        <v>0</v>
      </c>
      <c r="AP216" s="50">
        <f t="shared" si="124"/>
        <v>0</v>
      </c>
      <c r="AQ216" s="50">
        <f t="shared" si="124"/>
        <v>0</v>
      </c>
    </row>
    <row r="217" spans="1:43" s="74" customFormat="1" x14ac:dyDescent="0.25">
      <c r="A217" s="73"/>
      <c r="B217" s="3"/>
      <c r="C217" s="72"/>
      <c r="E217" s="79" t="s">
        <v>178</v>
      </c>
      <c r="F217" s="80"/>
      <c r="G217" s="80"/>
      <c r="H217" s="50">
        <f>G217+H216</f>
        <v>0</v>
      </c>
      <c r="I217" s="50">
        <f>H217+I216</f>
        <v>0</v>
      </c>
      <c r="J217" s="50">
        <f t="shared" ref="J217:AQ217" si="125">I217+J216</f>
        <v>0</v>
      </c>
      <c r="K217" s="50">
        <f t="shared" si="125"/>
        <v>0</v>
      </c>
      <c r="L217" s="50">
        <f t="shared" si="125"/>
        <v>0</v>
      </c>
      <c r="M217" s="50">
        <f t="shared" si="125"/>
        <v>0</v>
      </c>
      <c r="N217" s="50">
        <f t="shared" si="125"/>
        <v>0</v>
      </c>
      <c r="O217" s="50">
        <f t="shared" si="125"/>
        <v>0</v>
      </c>
      <c r="P217" s="50">
        <f t="shared" si="125"/>
        <v>0</v>
      </c>
      <c r="Q217" s="50">
        <f t="shared" si="125"/>
        <v>0</v>
      </c>
      <c r="R217" s="50">
        <f t="shared" si="125"/>
        <v>0</v>
      </c>
      <c r="S217" s="50">
        <f t="shared" si="125"/>
        <v>0</v>
      </c>
      <c r="T217" s="50">
        <f t="shared" si="125"/>
        <v>0</v>
      </c>
      <c r="U217" s="50">
        <f t="shared" si="125"/>
        <v>0</v>
      </c>
      <c r="V217" s="50">
        <f t="shared" si="125"/>
        <v>0</v>
      </c>
      <c r="W217" s="50">
        <f t="shared" si="125"/>
        <v>0</v>
      </c>
      <c r="X217" s="50">
        <f t="shared" si="125"/>
        <v>0</v>
      </c>
      <c r="Y217" s="50">
        <f t="shared" si="125"/>
        <v>0</v>
      </c>
      <c r="Z217" s="50">
        <f t="shared" si="125"/>
        <v>0</v>
      </c>
      <c r="AA217" s="50">
        <f t="shared" si="125"/>
        <v>0</v>
      </c>
      <c r="AB217" s="50">
        <f t="shared" si="125"/>
        <v>0</v>
      </c>
      <c r="AC217" s="50">
        <f t="shared" si="125"/>
        <v>0</v>
      </c>
      <c r="AD217" s="50">
        <f t="shared" si="125"/>
        <v>0</v>
      </c>
      <c r="AE217" s="50">
        <f t="shared" si="125"/>
        <v>0</v>
      </c>
      <c r="AF217" s="50">
        <f t="shared" si="125"/>
        <v>0</v>
      </c>
      <c r="AG217" s="50">
        <f t="shared" si="125"/>
        <v>0</v>
      </c>
      <c r="AH217" s="50">
        <f t="shared" si="125"/>
        <v>0</v>
      </c>
      <c r="AI217" s="50">
        <f t="shared" si="125"/>
        <v>0</v>
      </c>
      <c r="AJ217" s="50">
        <f t="shared" si="125"/>
        <v>0</v>
      </c>
      <c r="AK217" s="50">
        <f t="shared" si="125"/>
        <v>0</v>
      </c>
      <c r="AL217" s="50">
        <f t="shared" si="125"/>
        <v>0</v>
      </c>
      <c r="AM217" s="50">
        <f t="shared" si="125"/>
        <v>0</v>
      </c>
      <c r="AN217" s="50">
        <f t="shared" si="125"/>
        <v>0</v>
      </c>
      <c r="AO217" s="50">
        <f t="shared" si="125"/>
        <v>0</v>
      </c>
      <c r="AP217" s="50">
        <f t="shared" si="125"/>
        <v>0</v>
      </c>
      <c r="AQ217" s="50">
        <f t="shared" si="125"/>
        <v>0</v>
      </c>
    </row>
    <row r="218" spans="1:43" s="74" customFormat="1" x14ac:dyDescent="0.25">
      <c r="A218" s="73"/>
      <c r="B218" s="3"/>
      <c r="C218" s="72"/>
      <c r="E218" s="79" t="s">
        <v>179</v>
      </c>
      <c r="F218" s="80"/>
      <c r="G218" s="80"/>
      <c r="H218" s="50">
        <f>H215-H217</f>
        <v>0</v>
      </c>
      <c r="I218" s="50">
        <f>I215-I217</f>
        <v>0</v>
      </c>
      <c r="J218" s="50">
        <f t="shared" ref="J218:AQ218" si="126">J215-J217</f>
        <v>0</v>
      </c>
      <c r="K218" s="50">
        <f t="shared" si="126"/>
        <v>0</v>
      </c>
      <c r="L218" s="50">
        <f t="shared" si="126"/>
        <v>0</v>
      </c>
      <c r="M218" s="50">
        <f t="shared" si="126"/>
        <v>0</v>
      </c>
      <c r="N218" s="50">
        <f t="shared" si="126"/>
        <v>0</v>
      </c>
      <c r="O218" s="50">
        <f t="shared" si="126"/>
        <v>0</v>
      </c>
      <c r="P218" s="50">
        <f t="shared" si="126"/>
        <v>0</v>
      </c>
      <c r="Q218" s="50">
        <f t="shared" si="126"/>
        <v>0</v>
      </c>
      <c r="R218" s="50">
        <f t="shared" si="126"/>
        <v>0</v>
      </c>
      <c r="S218" s="50">
        <f t="shared" si="126"/>
        <v>0</v>
      </c>
      <c r="T218" s="50">
        <f t="shared" si="126"/>
        <v>0</v>
      </c>
      <c r="U218" s="50">
        <f t="shared" si="126"/>
        <v>0</v>
      </c>
      <c r="V218" s="50">
        <f t="shared" si="126"/>
        <v>0</v>
      </c>
      <c r="W218" s="50">
        <f t="shared" si="126"/>
        <v>0</v>
      </c>
      <c r="X218" s="50">
        <f t="shared" si="126"/>
        <v>0</v>
      </c>
      <c r="Y218" s="50">
        <f t="shared" si="126"/>
        <v>0</v>
      </c>
      <c r="Z218" s="50">
        <f t="shared" si="126"/>
        <v>0</v>
      </c>
      <c r="AA218" s="50">
        <f t="shared" si="126"/>
        <v>0</v>
      </c>
      <c r="AB218" s="50">
        <f t="shared" si="126"/>
        <v>0</v>
      </c>
      <c r="AC218" s="50">
        <f t="shared" si="126"/>
        <v>0</v>
      </c>
      <c r="AD218" s="50">
        <f t="shared" si="126"/>
        <v>0</v>
      </c>
      <c r="AE218" s="50">
        <f t="shared" si="126"/>
        <v>0</v>
      </c>
      <c r="AF218" s="50">
        <f t="shared" si="126"/>
        <v>0</v>
      </c>
      <c r="AG218" s="50">
        <f t="shared" si="126"/>
        <v>0</v>
      </c>
      <c r="AH218" s="50">
        <f t="shared" si="126"/>
        <v>0</v>
      </c>
      <c r="AI218" s="50">
        <f t="shared" si="126"/>
        <v>0</v>
      </c>
      <c r="AJ218" s="50">
        <f t="shared" si="126"/>
        <v>0</v>
      </c>
      <c r="AK218" s="50">
        <f t="shared" si="126"/>
        <v>0</v>
      </c>
      <c r="AL218" s="50">
        <f t="shared" si="126"/>
        <v>0</v>
      </c>
      <c r="AM218" s="50">
        <f t="shared" si="126"/>
        <v>0</v>
      </c>
      <c r="AN218" s="50">
        <f t="shared" si="126"/>
        <v>0</v>
      </c>
      <c r="AO218" s="50">
        <f t="shared" si="126"/>
        <v>0</v>
      </c>
      <c r="AP218" s="50">
        <f t="shared" si="126"/>
        <v>0</v>
      </c>
      <c r="AQ218" s="50">
        <f t="shared" si="126"/>
        <v>0</v>
      </c>
    </row>
    <row r="219" spans="1:43" s="74" customFormat="1" x14ac:dyDescent="0.25">
      <c r="A219" s="73"/>
      <c r="B219" s="3"/>
      <c r="C219" s="72"/>
      <c r="E219" s="79" t="s">
        <v>190</v>
      </c>
      <c r="F219" s="80"/>
      <c r="G219" s="80"/>
      <c r="H219" s="50">
        <f>H76</f>
        <v>0</v>
      </c>
      <c r="I219" s="50">
        <f>I76</f>
        <v>0</v>
      </c>
      <c r="J219" s="50">
        <f t="shared" ref="J219:AQ219" si="127">J76</f>
        <v>0</v>
      </c>
      <c r="K219" s="50">
        <f t="shared" si="127"/>
        <v>0</v>
      </c>
      <c r="L219" s="50">
        <f t="shared" si="127"/>
        <v>0</v>
      </c>
      <c r="M219" s="50">
        <f t="shared" si="127"/>
        <v>0</v>
      </c>
      <c r="N219" s="50">
        <f t="shared" si="127"/>
        <v>0</v>
      </c>
      <c r="O219" s="50">
        <f t="shared" si="127"/>
        <v>0</v>
      </c>
      <c r="P219" s="50">
        <f t="shared" si="127"/>
        <v>0</v>
      </c>
      <c r="Q219" s="50">
        <f t="shared" si="127"/>
        <v>0</v>
      </c>
      <c r="R219" s="50">
        <f t="shared" si="127"/>
        <v>0</v>
      </c>
      <c r="S219" s="50">
        <f t="shared" si="127"/>
        <v>0</v>
      </c>
      <c r="T219" s="50">
        <f t="shared" si="127"/>
        <v>0</v>
      </c>
      <c r="U219" s="50">
        <f t="shared" si="127"/>
        <v>0</v>
      </c>
      <c r="V219" s="50">
        <f t="shared" si="127"/>
        <v>0</v>
      </c>
      <c r="W219" s="50">
        <f t="shared" si="127"/>
        <v>0</v>
      </c>
      <c r="X219" s="50">
        <f t="shared" si="127"/>
        <v>0</v>
      </c>
      <c r="Y219" s="50">
        <f t="shared" si="127"/>
        <v>0</v>
      </c>
      <c r="Z219" s="50">
        <f t="shared" si="127"/>
        <v>0</v>
      </c>
      <c r="AA219" s="50">
        <f t="shared" si="127"/>
        <v>0</v>
      </c>
      <c r="AB219" s="50">
        <f t="shared" si="127"/>
        <v>0</v>
      </c>
      <c r="AC219" s="50">
        <f t="shared" si="127"/>
        <v>0</v>
      </c>
      <c r="AD219" s="50">
        <f t="shared" si="127"/>
        <v>0</v>
      </c>
      <c r="AE219" s="50">
        <f t="shared" si="127"/>
        <v>0</v>
      </c>
      <c r="AF219" s="50">
        <f t="shared" si="127"/>
        <v>0</v>
      </c>
      <c r="AG219" s="50">
        <f t="shared" si="127"/>
        <v>0</v>
      </c>
      <c r="AH219" s="50">
        <f t="shared" si="127"/>
        <v>0</v>
      </c>
      <c r="AI219" s="50">
        <f t="shared" si="127"/>
        <v>0</v>
      </c>
      <c r="AJ219" s="50">
        <f t="shared" si="127"/>
        <v>0</v>
      </c>
      <c r="AK219" s="50">
        <f t="shared" si="127"/>
        <v>0</v>
      </c>
      <c r="AL219" s="50">
        <f t="shared" si="127"/>
        <v>0</v>
      </c>
      <c r="AM219" s="50">
        <f t="shared" si="127"/>
        <v>0</v>
      </c>
      <c r="AN219" s="50">
        <f t="shared" si="127"/>
        <v>0</v>
      </c>
      <c r="AO219" s="50">
        <f t="shared" si="127"/>
        <v>0</v>
      </c>
      <c r="AP219" s="50">
        <f t="shared" si="127"/>
        <v>0</v>
      </c>
      <c r="AQ219" s="50">
        <f t="shared" si="127"/>
        <v>0</v>
      </c>
    </row>
    <row r="220" spans="1:43" s="74" customFormat="1" x14ac:dyDescent="0.25">
      <c r="A220" s="73"/>
      <c r="B220" s="3"/>
      <c r="C220" s="72"/>
      <c r="E220" s="185" t="s">
        <v>191</v>
      </c>
      <c r="F220" s="184"/>
      <c r="G220" s="184"/>
      <c r="H220" s="208">
        <f>(H218-H219)/H6</f>
        <v>0</v>
      </c>
      <c r="I220" s="208">
        <f>(I218-I219)/I6</f>
        <v>0</v>
      </c>
      <c r="J220" s="208">
        <f t="shared" ref="J220:AQ220" si="128">(J218-J219)/J6</f>
        <v>0</v>
      </c>
      <c r="K220" s="208">
        <f t="shared" si="128"/>
        <v>0</v>
      </c>
      <c r="L220" s="208">
        <f t="shared" si="128"/>
        <v>0</v>
      </c>
      <c r="M220" s="208">
        <f t="shared" si="128"/>
        <v>0</v>
      </c>
      <c r="N220" s="208">
        <f t="shared" si="128"/>
        <v>0</v>
      </c>
      <c r="O220" s="208">
        <f t="shared" si="128"/>
        <v>0</v>
      </c>
      <c r="P220" s="208">
        <f t="shared" si="128"/>
        <v>0</v>
      </c>
      <c r="Q220" s="208">
        <f t="shared" si="128"/>
        <v>0</v>
      </c>
      <c r="R220" s="208">
        <f t="shared" si="128"/>
        <v>0</v>
      </c>
      <c r="S220" s="208">
        <f t="shared" si="128"/>
        <v>0</v>
      </c>
      <c r="T220" s="208">
        <f t="shared" si="128"/>
        <v>0</v>
      </c>
      <c r="U220" s="208">
        <f t="shared" si="128"/>
        <v>0</v>
      </c>
      <c r="V220" s="208">
        <f t="shared" si="128"/>
        <v>0</v>
      </c>
      <c r="W220" s="208">
        <f t="shared" si="128"/>
        <v>0</v>
      </c>
      <c r="X220" s="208">
        <f t="shared" si="128"/>
        <v>0</v>
      </c>
      <c r="Y220" s="208">
        <f t="shared" si="128"/>
        <v>0</v>
      </c>
      <c r="Z220" s="208">
        <f t="shared" si="128"/>
        <v>0</v>
      </c>
      <c r="AA220" s="208">
        <f t="shared" si="128"/>
        <v>0</v>
      </c>
      <c r="AB220" s="208">
        <f t="shared" si="128"/>
        <v>0</v>
      </c>
      <c r="AC220" s="208">
        <f t="shared" si="128"/>
        <v>0</v>
      </c>
      <c r="AD220" s="208">
        <f t="shared" si="128"/>
        <v>0</v>
      </c>
      <c r="AE220" s="208">
        <f t="shared" si="128"/>
        <v>0</v>
      </c>
      <c r="AF220" s="208">
        <f t="shared" si="128"/>
        <v>0</v>
      </c>
      <c r="AG220" s="208">
        <f t="shared" si="128"/>
        <v>0</v>
      </c>
      <c r="AH220" s="208">
        <f t="shared" si="128"/>
        <v>0</v>
      </c>
      <c r="AI220" s="208">
        <f t="shared" si="128"/>
        <v>0</v>
      </c>
      <c r="AJ220" s="208">
        <f t="shared" si="128"/>
        <v>0</v>
      </c>
      <c r="AK220" s="208">
        <f t="shared" si="128"/>
        <v>0</v>
      </c>
      <c r="AL220" s="208">
        <f t="shared" si="128"/>
        <v>0</v>
      </c>
      <c r="AM220" s="208">
        <f t="shared" si="128"/>
        <v>0</v>
      </c>
      <c r="AN220" s="208">
        <f t="shared" si="128"/>
        <v>0</v>
      </c>
      <c r="AO220" s="208">
        <f t="shared" si="128"/>
        <v>0</v>
      </c>
      <c r="AP220" s="208">
        <f t="shared" si="128"/>
        <v>0</v>
      </c>
      <c r="AQ220" s="208">
        <f t="shared" si="128"/>
        <v>0</v>
      </c>
    </row>
    <row r="221" spans="1:43" s="74" customFormat="1" x14ac:dyDescent="0.25">
      <c r="A221" s="73"/>
      <c r="B221" s="3"/>
      <c r="C221" s="72"/>
      <c r="E221" s="79"/>
      <c r="F221" s="80"/>
      <c r="G221" s="80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</row>
    <row r="222" spans="1:43" s="74" customFormat="1" x14ac:dyDescent="0.25">
      <c r="A222" s="73"/>
      <c r="B222" s="3"/>
      <c r="C222" s="72"/>
      <c r="E222" s="79" t="s">
        <v>192</v>
      </c>
      <c r="F222" s="80"/>
      <c r="G222" s="80"/>
      <c r="H222" s="51">
        <f>H18/H6</f>
        <v>0.12599999999999995</v>
      </c>
      <c r="I222" s="51">
        <f>I18/I6</f>
        <v>0.1284490149221999</v>
      </c>
      <c r="J222" s="51">
        <f t="shared" ref="J222:AQ222" si="129">J18/J6</f>
        <v>0.13086967204728794</v>
      </c>
      <c r="K222" s="51">
        <f t="shared" si="129"/>
        <v>0.13326229973776199</v>
      </c>
      <c r="L222" s="51">
        <f t="shared" si="129"/>
        <v>0.13562722255392282</v>
      </c>
      <c r="M222" s="51">
        <f t="shared" si="129"/>
        <v>0.137964761297901</v>
      </c>
      <c r="N222" s="51">
        <f t="shared" si="129"/>
        <v>0.14027523305717363</v>
      </c>
      <c r="O222" s="51">
        <f t="shared" si="129"/>
        <v>0.14255895124757739</v>
      </c>
      <c r="P222" s="51">
        <f t="shared" si="129"/>
        <v>0.14481622565582319</v>
      </c>
      <c r="Q222" s="51">
        <f t="shared" si="129"/>
        <v>0.14704736248151912</v>
      </c>
      <c r="R222" s="51">
        <f t="shared" si="129"/>
        <v>0.14925266437870632</v>
      </c>
      <c r="S222" s="51">
        <f t="shared" si="129"/>
        <v>0.15143243049691402</v>
      </c>
      <c r="T222" s="51">
        <f t="shared" si="129"/>
        <v>0.15358695652173926</v>
      </c>
      <c r="U222" s="51">
        <f t="shared" si="129"/>
        <v>0.15571653471495653</v>
      </c>
      <c r="V222" s="51">
        <f t="shared" si="129"/>
        <v>0.15782145395416358</v>
      </c>
      <c r="W222" s="51">
        <f t="shared" si="129"/>
        <v>0.15990199977196709</v>
      </c>
      <c r="X222" s="51">
        <f t="shared" si="129"/>
        <v>0.16195845439471565</v>
      </c>
      <c r="Y222" s="51">
        <f t="shared" si="129"/>
        <v>0.16399109678078361</v>
      </c>
      <c r="Z222" s="51">
        <f t="shared" si="129"/>
        <v>0.16600020265841203</v>
      </c>
      <c r="AA222" s="51">
        <f t="shared" si="129"/>
        <v>0.16798604456311095</v>
      </c>
      <c r="AB222" s="51">
        <f t="shared" si="129"/>
        <v>0.169948891874629</v>
      </c>
      <c r="AC222" s="51">
        <f t="shared" si="129"/>
        <v>0.17188901085349503</v>
      </c>
      <c r="AD222" s="51">
        <f t="shared" si="129"/>
        <v>0.17380666467713612</v>
      </c>
      <c r="AE222" s="51">
        <f t="shared" si="129"/>
        <v>0.17570211347557757</v>
      </c>
      <c r="AF222" s="51">
        <f t="shared" si="129"/>
        <v>0.17757561436672994</v>
      </c>
      <c r="AG222" s="51">
        <f t="shared" si="129"/>
        <v>0.17942742149126675</v>
      </c>
      <c r="AH222" s="51">
        <f t="shared" si="129"/>
        <v>0.18125778604709894</v>
      </c>
      <c r="AI222" s="51">
        <f t="shared" si="129"/>
        <v>0.18306695632344983</v>
      </c>
      <c r="AJ222" s="51">
        <f t="shared" si="129"/>
        <v>0.1848551777345355</v>
      </c>
      <c r="AK222" s="51">
        <f t="shared" si="129"/>
        <v>0.18662269285285549</v>
      </c>
      <c r="AL222" s="51">
        <f t="shared" si="129"/>
        <v>0.18836974144209759</v>
      </c>
      <c r="AM222" s="51">
        <f t="shared" si="129"/>
        <v>0.19009656048966184</v>
      </c>
      <c r="AN222" s="51">
        <f t="shared" si="129"/>
        <v>0.19180338423880802</v>
      </c>
      <c r="AO222" s="51">
        <f t="shared" si="129"/>
        <v>0.19349044422043063</v>
      </c>
      <c r="AP222" s="51">
        <f t="shared" si="129"/>
        <v>0.19515796928446633</v>
      </c>
      <c r="AQ222" s="51">
        <f t="shared" si="129"/>
        <v>0.19680618563093719</v>
      </c>
    </row>
    <row r="223" spans="1:43" s="74" customFormat="1" ht="15.75" thickBot="1" x14ac:dyDescent="0.3">
      <c r="A223" s="73"/>
      <c r="B223" s="3"/>
      <c r="C223" s="72"/>
      <c r="E223" s="209" t="s">
        <v>238</v>
      </c>
      <c r="F223" s="162"/>
      <c r="G223" s="162"/>
      <c r="H223" s="210" t="str">
        <f>IF(H222/(H220-H222)&lt;0,"INF",H222/(H220-H222))</f>
        <v>INF</v>
      </c>
      <c r="I223" s="210" t="str">
        <f>IF(I222/(I220-I222)&lt;0,"INF",I222/(I220-I222))</f>
        <v>INF</v>
      </c>
      <c r="J223" s="210" t="str">
        <f t="shared" ref="J223:AQ223" si="130">IF(J222/(J220-J222)&lt;0,"INF",J222/(J220-J222))</f>
        <v>INF</v>
      </c>
      <c r="K223" s="210" t="str">
        <f t="shared" si="130"/>
        <v>INF</v>
      </c>
      <c r="L223" s="210" t="str">
        <f t="shared" si="130"/>
        <v>INF</v>
      </c>
      <c r="M223" s="210" t="str">
        <f t="shared" si="130"/>
        <v>INF</v>
      </c>
      <c r="N223" s="210" t="str">
        <f t="shared" si="130"/>
        <v>INF</v>
      </c>
      <c r="O223" s="210" t="str">
        <f t="shared" si="130"/>
        <v>INF</v>
      </c>
      <c r="P223" s="210" t="str">
        <f t="shared" si="130"/>
        <v>INF</v>
      </c>
      <c r="Q223" s="210" t="str">
        <f t="shared" si="130"/>
        <v>INF</v>
      </c>
      <c r="R223" s="210" t="str">
        <f t="shared" si="130"/>
        <v>INF</v>
      </c>
      <c r="S223" s="210" t="str">
        <f t="shared" si="130"/>
        <v>INF</v>
      </c>
      <c r="T223" s="210" t="str">
        <f t="shared" si="130"/>
        <v>INF</v>
      </c>
      <c r="U223" s="210" t="str">
        <f t="shared" si="130"/>
        <v>INF</v>
      </c>
      <c r="V223" s="210" t="str">
        <f t="shared" si="130"/>
        <v>INF</v>
      </c>
      <c r="W223" s="210" t="str">
        <f t="shared" si="130"/>
        <v>INF</v>
      </c>
      <c r="X223" s="210" t="str">
        <f t="shared" si="130"/>
        <v>INF</v>
      </c>
      <c r="Y223" s="210" t="str">
        <f t="shared" si="130"/>
        <v>INF</v>
      </c>
      <c r="Z223" s="210" t="str">
        <f t="shared" si="130"/>
        <v>INF</v>
      </c>
      <c r="AA223" s="210" t="str">
        <f t="shared" si="130"/>
        <v>INF</v>
      </c>
      <c r="AB223" s="210" t="str">
        <f t="shared" si="130"/>
        <v>INF</v>
      </c>
      <c r="AC223" s="210" t="str">
        <f t="shared" si="130"/>
        <v>INF</v>
      </c>
      <c r="AD223" s="210" t="str">
        <f t="shared" si="130"/>
        <v>INF</v>
      </c>
      <c r="AE223" s="210" t="str">
        <f t="shared" si="130"/>
        <v>INF</v>
      </c>
      <c r="AF223" s="210" t="str">
        <f t="shared" si="130"/>
        <v>INF</v>
      </c>
      <c r="AG223" s="210" t="str">
        <f t="shared" si="130"/>
        <v>INF</v>
      </c>
      <c r="AH223" s="210" t="str">
        <f t="shared" si="130"/>
        <v>INF</v>
      </c>
      <c r="AI223" s="210" t="str">
        <f t="shared" si="130"/>
        <v>INF</v>
      </c>
      <c r="AJ223" s="210" t="str">
        <f t="shared" si="130"/>
        <v>INF</v>
      </c>
      <c r="AK223" s="210" t="str">
        <f t="shared" si="130"/>
        <v>INF</v>
      </c>
      <c r="AL223" s="210" t="str">
        <f t="shared" si="130"/>
        <v>INF</v>
      </c>
      <c r="AM223" s="210" t="str">
        <f t="shared" si="130"/>
        <v>INF</v>
      </c>
      <c r="AN223" s="210" t="str">
        <f t="shared" si="130"/>
        <v>INF</v>
      </c>
      <c r="AO223" s="210" t="str">
        <f t="shared" si="130"/>
        <v>INF</v>
      </c>
      <c r="AP223" s="210" t="str">
        <f t="shared" si="130"/>
        <v>INF</v>
      </c>
      <c r="AQ223" s="210" t="str">
        <f t="shared" si="130"/>
        <v>INF</v>
      </c>
    </row>
    <row r="224" spans="1:43" s="74" customFormat="1" x14ac:dyDescent="0.25">
      <c r="A224" s="73"/>
      <c r="B224" s="3"/>
      <c r="C224" s="72"/>
      <c r="E224" s="80"/>
      <c r="F224" s="80"/>
      <c r="G224" s="80"/>
      <c r="H224" s="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</row>
    <row r="225" spans="1:43" s="74" customFormat="1" x14ac:dyDescent="0.25">
      <c r="A225" s="73"/>
      <c r="B225" s="3"/>
      <c r="C225" s="72"/>
      <c r="D225" s="73"/>
      <c r="E225" s="80"/>
      <c r="F225" s="80"/>
      <c r="G225" s="80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</row>
    <row r="226" spans="1:43" s="74" customFormat="1" x14ac:dyDescent="0.25">
      <c r="A226" s="73"/>
      <c r="B226" s="3"/>
      <c r="C226" s="72"/>
      <c r="D226" s="73"/>
      <c r="E226" s="80"/>
      <c r="F226" s="80"/>
      <c r="G226" s="80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Improvements</vt:lpstr>
      <vt:lpstr>Basic Unit Economics</vt:lpstr>
      <vt:lpstr>Basic Unit Economics - Odoo</vt:lpstr>
      <vt:lpstr>Income Statement</vt:lpstr>
      <vt:lpstr>Income Statement - Odoo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Kirby</dc:creator>
  <cp:lastModifiedBy>John Kirby</cp:lastModifiedBy>
  <dcterms:created xsi:type="dcterms:W3CDTF">2017-11-08T15:46:17Z</dcterms:created>
  <dcterms:modified xsi:type="dcterms:W3CDTF">2020-07-16T22:40:38Z</dcterms:modified>
</cp:coreProperties>
</file>